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M:\Sociaal Geregeld\M. Aanbesteding Wmo 1-1-2024\3. Marktconsultatie\4. Beantwoording\"/>
    </mc:Choice>
  </mc:AlternateContent>
  <xr:revisionPtr revIDLastSave="0" documentId="13_ncr:1_{10628670-4B31-4157-A01A-46EC9702466F}" xr6:coauthVersionLast="47" xr6:coauthVersionMax="47" xr10:uidLastSave="{00000000-0000-0000-0000-000000000000}"/>
  <bookViews>
    <workbookView xWindow="-120" yWindow="-120" windowWidth="29040" windowHeight="17640" xr2:uid="{00000000-000D-0000-FFFF-FFFF00000000}"/>
  </bookViews>
  <sheets>
    <sheet name="Inleiding" sheetId="26" r:id="rId1"/>
    <sheet name="Berekening BI" sheetId="3" r:id="rId2"/>
    <sheet name="Nadere uitleg BI" sheetId="9" r:id="rId3"/>
    <sheet name="Toelichting aanbieder ABB" sheetId="19" state="hidden" r:id="rId4"/>
    <sheet name="Berekening DB" sheetId="7" r:id="rId5"/>
    <sheet name="Berekening PD" sheetId="37" r:id="rId6"/>
    <sheet name="Berekening BGG Plus" sheetId="13" state="hidden" r:id="rId7"/>
    <sheet name="BGG plus (opslag HBO'er)" sheetId="28" state="hidden" r:id="rId8"/>
    <sheet name="Nadere uitleg DB en PD" sheetId="36" r:id="rId9"/>
    <sheet name="Toelichting aanbieder BGG" sheetId="20" state="hidden" r:id="rId10"/>
    <sheet name="Toelichting aanbieder KV" sheetId="21" state="hidden" r:id="rId11"/>
    <sheet name="Berekening vervoer " sheetId="38" r:id="rId12"/>
    <sheet name="uitleg vervoer" sheetId="25" r:id="rId13"/>
    <sheet name="Toelichting aanbieder vervoer" sheetId="24" state="hidden" r:id="rId14"/>
    <sheet name="CAO_VVT" sheetId="30" r:id="rId15"/>
    <sheet name="CAO_GHZ" sheetId="31" r:id="rId16"/>
    <sheet name="CAO_GGZ" sheetId="32" r:id="rId17"/>
    <sheet name="CAO_SociaalWerk" sheetId="33" r:id="rId18"/>
    <sheet name="Rekenblad" sheetId="29" r:id="rId19"/>
  </sheets>
  <externalReferences>
    <externalReference r:id="rId20"/>
    <externalReference r:id="rId21"/>
  </externalReferences>
  <definedNames>
    <definedName name="_xlnm._FilterDatabase" localSheetId="16" hidden="1">CAO_GGZ!$U$15:$AA$243</definedName>
    <definedName name="_xlnm._FilterDatabase" localSheetId="15" hidden="1">CAO_GHZ!$N$15:$T$96</definedName>
    <definedName name="_xlnm.Print_Area" localSheetId="6">'Berekening BGG Plus'!$A$1:$D$91</definedName>
    <definedName name="_xlnm.Print_Area" localSheetId="1">'Berekening BI'!$A$1:$D$81</definedName>
    <definedName name="_xlnm.Print_Area" localSheetId="4">'Berekening DB'!$A$1:$D$92</definedName>
    <definedName name="_xlnm.Print_Area" localSheetId="5">'Berekening PD'!$A$1:$D$92</definedName>
    <definedName name="_xlnm.Print_Area" localSheetId="2">'Nadere uitleg BI'!$A$1:$D$30</definedName>
    <definedName name="_xlnm.Print_Area" localSheetId="8">'Nadere uitleg DB en PD'!$A$1:$D$33</definedName>
    <definedName name="_xlnm.Print_Area" localSheetId="3">'Toelichting aanbieder ABB'!$A$1:$M$39</definedName>
    <definedName name="_xlnm.Print_Area" localSheetId="9">'Toelichting aanbieder BGG'!$A$1:$M$38</definedName>
    <definedName name="_xlnm.Print_Area" localSheetId="10">'Toelichting aanbieder KV'!$A$1:$M$38</definedName>
    <definedName name="OLE_LINK2" localSheetId="0">Inleiding!#REF!</definedName>
    <definedName name="Pensioen_dropdown">[1]Data_overig!$B$7:$B$8</definedName>
    <definedName name="Terug_naar_invulblad_Ambulant_Basis" localSheetId="1">'Nadere uitleg BI'!$D$1</definedName>
    <definedName name="Terug_naar_invulblad_Ambulant_Basis" localSheetId="8">'Nadere uitleg DB en PD'!$D$1</definedName>
    <definedName name="Terug_naar_invulblad_Ambulant_Basis">'Nadere uitleg BI'!$D$1</definedName>
    <definedName name="Terug_naar_invulblad_BGG_basis" localSheetId="4">#REF!</definedName>
    <definedName name="Terug_naar_invulblad_BGG_basis" localSheetId="5">#REF!</definedName>
    <definedName name="Terug_naar_invulblad_BGG_Basis_Beleving" localSheetId="4">#REF!</definedName>
    <definedName name="Terug_naar_invulblad_BGG_Basis_Beleving" localSheetId="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8" l="1"/>
  <c r="B8" i="38"/>
  <c r="D62" i="37" l="1"/>
  <c r="C58" i="37"/>
  <c r="D58" i="37" s="1"/>
  <c r="C56" i="37"/>
  <c r="C55" i="37"/>
  <c r="D55" i="37" s="1"/>
  <c r="C54" i="37"/>
  <c r="B44" i="37"/>
  <c r="D36" i="37"/>
  <c r="C36" i="37"/>
  <c r="D35" i="37"/>
  <c r="D34" i="37"/>
  <c r="B8" i="37"/>
  <c r="B7" i="37"/>
  <c r="B6" i="37"/>
  <c r="D62" i="7"/>
  <c r="C58" i="7"/>
  <c r="D58" i="7" s="1"/>
  <c r="C56" i="7"/>
  <c r="D56" i="7" s="1"/>
  <c r="C55" i="7"/>
  <c r="D55" i="7" s="1"/>
  <c r="C54" i="7"/>
  <c r="B44" i="7"/>
  <c r="D36" i="7"/>
  <c r="C36" i="7"/>
  <c r="D35" i="7"/>
  <c r="D34" i="7"/>
  <c r="B8" i="7"/>
  <c r="B7" i="7"/>
  <c r="B6" i="7"/>
  <c r="C9" i="37" l="1"/>
  <c r="D6" i="37"/>
  <c r="C10" i="37"/>
  <c r="D10" i="37" s="1"/>
  <c r="D7" i="37"/>
  <c r="C11" i="37"/>
  <c r="D11" i="37" s="1"/>
  <c r="D8" i="37"/>
  <c r="D57" i="37"/>
  <c r="C57" i="37"/>
  <c r="D54" i="37"/>
  <c r="C9" i="7"/>
  <c r="D6" i="7"/>
  <c r="C10" i="7"/>
  <c r="D10" i="7" s="1"/>
  <c r="D7" i="7"/>
  <c r="C11" i="7"/>
  <c r="D11" i="7" s="1"/>
  <c r="D8" i="7"/>
  <c r="D57" i="7"/>
  <c r="C57" i="7"/>
  <c r="D54" i="7"/>
  <c r="D59" i="37" l="1"/>
  <c r="C59" i="37"/>
  <c r="C12" i="37"/>
  <c r="D9" i="37"/>
  <c r="D59" i="7"/>
  <c r="C59" i="7"/>
  <c r="C12" i="7"/>
  <c r="D9" i="7"/>
  <c r="C14" i="37" l="1"/>
  <c r="D14" i="37" s="1"/>
  <c r="C13" i="37"/>
  <c r="D12" i="37"/>
  <c r="D60" i="37"/>
  <c r="C60" i="37"/>
  <c r="C14" i="7"/>
  <c r="D14" i="7" s="1"/>
  <c r="C13" i="7"/>
  <c r="D12" i="7"/>
  <c r="D60" i="7"/>
  <c r="C60" i="7"/>
  <c r="D13" i="37" l="1"/>
  <c r="D15" i="37"/>
  <c r="C15" i="37"/>
  <c r="D13" i="7"/>
  <c r="D15" i="7"/>
  <c r="C15" i="7"/>
  <c r="C23" i="37" l="1"/>
  <c r="D23" i="37" s="1"/>
  <c r="C22" i="37"/>
  <c r="D22" i="37" s="1"/>
  <c r="C21" i="37"/>
  <c r="D21" i="37" s="1"/>
  <c r="C20" i="37"/>
  <c r="D20" i="37" s="1"/>
  <c r="C19" i="37"/>
  <c r="D19" i="37" s="1"/>
  <c r="C18" i="37"/>
  <c r="D18" i="37" s="1"/>
  <c r="C23" i="7"/>
  <c r="D23" i="7" s="1"/>
  <c r="C22" i="7"/>
  <c r="D22" i="7" s="1"/>
  <c r="C21" i="7"/>
  <c r="D21" i="7" s="1"/>
  <c r="C20" i="7"/>
  <c r="D20" i="7" s="1"/>
  <c r="C19" i="7"/>
  <c r="D19" i="7" s="1"/>
  <c r="C18" i="7"/>
  <c r="D18" i="7" s="1"/>
  <c r="I8" i="29" l="1"/>
  <c r="H8" i="29"/>
  <c r="H7" i="29"/>
  <c r="H6" i="29"/>
  <c r="B8" i="29"/>
  <c r="B39" i="3"/>
  <c r="I16" i="29"/>
  <c r="I17" i="29"/>
  <c r="E11" i="29"/>
  <c r="E16" i="29" s="1"/>
  <c r="G11" i="29"/>
  <c r="G16" i="29" s="1"/>
  <c r="I11" i="29"/>
  <c r="E12" i="29"/>
  <c r="E17" i="29" s="1"/>
  <c r="G12" i="29"/>
  <c r="G17" i="29" s="1"/>
  <c r="I12" i="29"/>
  <c r="C11" i="29"/>
  <c r="C16" i="29" s="1"/>
  <c r="C12" i="29"/>
  <c r="C17" i="29" s="1"/>
  <c r="C8" i="29"/>
  <c r="C13" i="29" s="1"/>
  <c r="C18" i="29" s="1"/>
  <c r="B13" i="29"/>
  <c r="B18" i="29" s="1"/>
  <c r="B7" i="29"/>
  <c r="B12" i="29" s="1"/>
  <c r="B17" i="29" s="1"/>
  <c r="H11" i="29" l="1"/>
  <c r="H16" i="29" s="1"/>
  <c r="H12" i="29"/>
  <c r="H17" i="29" s="1"/>
  <c r="H13" i="29"/>
  <c r="H18" i="29" s="1"/>
  <c r="I13" i="29"/>
  <c r="I18" i="29" s="1"/>
  <c r="B87" i="37" l="1"/>
  <c r="B88" i="37" s="1"/>
  <c r="B89" i="37" s="1"/>
  <c r="B90" i="37" s="1"/>
  <c r="B27" i="37" s="1"/>
  <c r="C27" i="37" s="1"/>
  <c r="D27" i="37" s="1"/>
  <c r="B78" i="37"/>
  <c r="B79" i="37" s="1"/>
  <c r="B80" i="37" s="1"/>
  <c r="B81" i="37" s="1"/>
  <c r="B26" i="37" s="1"/>
  <c r="B29" i="37" l="1"/>
  <c r="C29" i="37" s="1"/>
  <c r="C26" i="37"/>
  <c r="D26" i="37" s="1"/>
  <c r="AH346" i="33"/>
  <c r="AG346" i="33"/>
  <c r="AB346" i="33"/>
  <c r="AA346" i="33"/>
  <c r="V346" i="33"/>
  <c r="U346" i="33"/>
  <c r="P346" i="33"/>
  <c r="O346" i="33"/>
  <c r="J346" i="33"/>
  <c r="I346" i="33"/>
  <c r="D346" i="33"/>
  <c r="C346" i="33"/>
  <c r="AH345" i="33"/>
  <c r="AG345" i="33"/>
  <c r="AB345" i="33"/>
  <c r="AA345" i="33"/>
  <c r="V345" i="33"/>
  <c r="U345" i="33"/>
  <c r="P345" i="33"/>
  <c r="O345" i="33"/>
  <c r="J345" i="33"/>
  <c r="I345" i="33"/>
  <c r="D345" i="33"/>
  <c r="C345" i="33"/>
  <c r="AH344" i="33"/>
  <c r="AG344" i="33"/>
  <c r="AB344" i="33"/>
  <c r="AA344" i="33"/>
  <c r="V344" i="33"/>
  <c r="U344" i="33"/>
  <c r="P344" i="33"/>
  <c r="O344" i="33"/>
  <c r="J344" i="33"/>
  <c r="I344" i="33"/>
  <c r="D344" i="33"/>
  <c r="C344" i="33"/>
  <c r="AH343" i="33"/>
  <c r="AG343" i="33"/>
  <c r="AB343" i="33"/>
  <c r="AA343" i="33"/>
  <c r="V343" i="33"/>
  <c r="U343" i="33"/>
  <c r="P343" i="33"/>
  <c r="O343" i="33"/>
  <c r="J343" i="33"/>
  <c r="I343" i="33"/>
  <c r="D343" i="33"/>
  <c r="C343" i="33"/>
  <c r="AH342" i="33"/>
  <c r="AG342" i="33"/>
  <c r="AB342" i="33"/>
  <c r="AA342" i="33"/>
  <c r="V342" i="33"/>
  <c r="U342" i="33"/>
  <c r="P342" i="33"/>
  <c r="O342" i="33"/>
  <c r="J342" i="33"/>
  <c r="I342" i="33"/>
  <c r="D342" i="33"/>
  <c r="C342" i="33"/>
  <c r="AH341" i="33"/>
  <c r="AG341" i="33"/>
  <c r="AB341" i="33"/>
  <c r="AA341" i="33"/>
  <c r="V341" i="33"/>
  <c r="U341" i="33"/>
  <c r="P341" i="33"/>
  <c r="O341" i="33"/>
  <c r="J341" i="33"/>
  <c r="I341" i="33"/>
  <c r="D341" i="33"/>
  <c r="C341" i="33"/>
  <c r="AH340" i="33"/>
  <c r="AG340" i="33"/>
  <c r="AB340" i="33"/>
  <c r="AA340" i="33"/>
  <c r="V340" i="33"/>
  <c r="U340" i="33"/>
  <c r="P340" i="33"/>
  <c r="O340" i="33"/>
  <c r="J340" i="33"/>
  <c r="I340" i="33"/>
  <c r="D340" i="33"/>
  <c r="C340" i="33"/>
  <c r="AH339" i="33"/>
  <c r="AG339" i="33"/>
  <c r="AB339" i="33"/>
  <c r="AA339" i="33"/>
  <c r="V339" i="33"/>
  <c r="U339" i="33"/>
  <c r="P339" i="33"/>
  <c r="O339" i="33"/>
  <c r="J339" i="33"/>
  <c r="I339" i="33"/>
  <c r="D339" i="33"/>
  <c r="C339" i="33"/>
  <c r="AH338" i="33"/>
  <c r="AG338" i="33"/>
  <c r="AB338" i="33"/>
  <c r="AA338" i="33"/>
  <c r="V338" i="33"/>
  <c r="U338" i="33"/>
  <c r="P338" i="33"/>
  <c r="O338" i="33"/>
  <c r="J338" i="33"/>
  <c r="I338" i="33"/>
  <c r="D338" i="33"/>
  <c r="C338" i="33"/>
  <c r="AH337" i="33"/>
  <c r="AG337" i="33"/>
  <c r="AB337" i="33"/>
  <c r="AA337" i="33"/>
  <c r="V337" i="33"/>
  <c r="U337" i="33"/>
  <c r="P337" i="33"/>
  <c r="O337" i="33"/>
  <c r="J337" i="33"/>
  <c r="I337" i="33"/>
  <c r="D337" i="33"/>
  <c r="C337" i="33"/>
  <c r="AH336" i="33"/>
  <c r="AG336" i="33"/>
  <c r="AB336" i="33"/>
  <c r="AA336" i="33"/>
  <c r="V336" i="33"/>
  <c r="U336" i="33"/>
  <c r="P336" i="33"/>
  <c r="O336" i="33"/>
  <c r="J336" i="33"/>
  <c r="I336" i="33"/>
  <c r="D336" i="33"/>
  <c r="C336" i="33"/>
  <c r="AH335" i="33"/>
  <c r="AG335" i="33"/>
  <c r="AB335" i="33"/>
  <c r="AA335" i="33"/>
  <c r="V335" i="33"/>
  <c r="U335" i="33"/>
  <c r="P335" i="33"/>
  <c r="O335" i="33"/>
  <c r="J335" i="33"/>
  <c r="I335" i="33"/>
  <c r="D335" i="33"/>
  <c r="C335" i="33"/>
  <c r="AH334" i="33"/>
  <c r="AG334" i="33"/>
  <c r="AB334" i="33"/>
  <c r="AA334" i="33"/>
  <c r="V334" i="33"/>
  <c r="U334" i="33"/>
  <c r="P334" i="33"/>
  <c r="O334" i="33"/>
  <c r="J334" i="33"/>
  <c r="I334" i="33"/>
  <c r="D334" i="33"/>
  <c r="C334" i="33"/>
  <c r="AH333" i="33"/>
  <c r="AG333" i="33"/>
  <c r="AB333" i="33"/>
  <c r="AA333" i="33"/>
  <c r="V333" i="33"/>
  <c r="U333" i="33"/>
  <c r="P333" i="33"/>
  <c r="O333" i="33"/>
  <c r="J333" i="33"/>
  <c r="I333" i="33"/>
  <c r="D333" i="33"/>
  <c r="C333" i="33"/>
  <c r="AH332" i="33"/>
  <c r="AG332" i="33"/>
  <c r="AB332" i="33"/>
  <c r="AA332" i="33"/>
  <c r="V332" i="33"/>
  <c r="U332" i="33"/>
  <c r="P332" i="33"/>
  <c r="O332" i="33"/>
  <c r="J332" i="33"/>
  <c r="I332" i="33"/>
  <c r="D332" i="33"/>
  <c r="C332" i="33"/>
  <c r="AH331" i="33"/>
  <c r="AG331" i="33"/>
  <c r="AB331" i="33"/>
  <c r="AA331" i="33"/>
  <c r="V331" i="33"/>
  <c r="U331" i="33"/>
  <c r="P331" i="33"/>
  <c r="O331" i="33"/>
  <c r="J331" i="33"/>
  <c r="I331" i="33"/>
  <c r="D331" i="33"/>
  <c r="C331" i="33"/>
  <c r="AH330" i="33"/>
  <c r="AG330" i="33"/>
  <c r="AB330" i="33"/>
  <c r="AA330" i="33"/>
  <c r="V330" i="33"/>
  <c r="U330" i="33"/>
  <c r="P330" i="33"/>
  <c r="O330" i="33"/>
  <c r="J330" i="33"/>
  <c r="I330" i="33"/>
  <c r="D330" i="33"/>
  <c r="C330" i="33"/>
  <c r="AH329" i="33"/>
  <c r="AG329" i="33"/>
  <c r="AB329" i="33"/>
  <c r="AA329" i="33"/>
  <c r="V329" i="33"/>
  <c r="U329" i="33"/>
  <c r="P329" i="33"/>
  <c r="O329" i="33"/>
  <c r="J329" i="33"/>
  <c r="I329" i="33"/>
  <c r="D329" i="33"/>
  <c r="C329" i="33"/>
  <c r="AH328" i="33"/>
  <c r="AG328" i="33"/>
  <c r="AB328" i="33"/>
  <c r="AA328" i="33"/>
  <c r="V328" i="33"/>
  <c r="U328" i="33"/>
  <c r="P328" i="33"/>
  <c r="O328" i="33"/>
  <c r="J328" i="33"/>
  <c r="I328" i="33"/>
  <c r="D328" i="33"/>
  <c r="C328" i="33"/>
  <c r="AH327" i="33"/>
  <c r="AG327" i="33"/>
  <c r="AB327" i="33"/>
  <c r="AA327" i="33"/>
  <c r="V327" i="33"/>
  <c r="U327" i="33"/>
  <c r="P327" i="33"/>
  <c r="O327" i="33"/>
  <c r="J327" i="33"/>
  <c r="I327" i="33"/>
  <c r="D327" i="33"/>
  <c r="C327" i="33"/>
  <c r="AH326" i="33"/>
  <c r="AG326" i="33"/>
  <c r="AB326" i="33"/>
  <c r="AA326" i="33"/>
  <c r="V326" i="33"/>
  <c r="U326" i="33"/>
  <c r="P326" i="33"/>
  <c r="O326" i="33"/>
  <c r="J326" i="33"/>
  <c r="I326" i="33"/>
  <c r="D326" i="33"/>
  <c r="C326" i="33"/>
  <c r="AH325" i="33"/>
  <c r="AG325" i="33"/>
  <c r="AB325" i="33"/>
  <c r="AA325" i="33"/>
  <c r="V325" i="33"/>
  <c r="U325" i="33"/>
  <c r="P325" i="33"/>
  <c r="O325" i="33"/>
  <c r="J325" i="33"/>
  <c r="I325" i="33"/>
  <c r="D325" i="33"/>
  <c r="C325" i="33"/>
  <c r="AH324" i="33"/>
  <c r="AG324" i="33"/>
  <c r="AB324" i="33"/>
  <c r="AA324" i="33"/>
  <c r="V324" i="33"/>
  <c r="U324" i="33"/>
  <c r="P324" i="33"/>
  <c r="O324" i="33"/>
  <c r="J324" i="33"/>
  <c r="I324" i="33"/>
  <c r="D324" i="33"/>
  <c r="C324" i="33"/>
  <c r="AH323" i="33"/>
  <c r="AG323" i="33"/>
  <c r="AB323" i="33"/>
  <c r="AA323" i="33"/>
  <c r="V323" i="33"/>
  <c r="U323" i="33"/>
  <c r="P323" i="33"/>
  <c r="O323" i="33"/>
  <c r="J323" i="33"/>
  <c r="I323" i="33"/>
  <c r="D323" i="33"/>
  <c r="C323" i="33"/>
  <c r="AH322" i="33"/>
  <c r="AG322" i="33"/>
  <c r="AB322" i="33"/>
  <c r="AA322" i="33"/>
  <c r="V322" i="33"/>
  <c r="U322" i="33"/>
  <c r="P322" i="33"/>
  <c r="O322" i="33"/>
  <c r="J322" i="33"/>
  <c r="I322" i="33"/>
  <c r="D322" i="33"/>
  <c r="C322" i="33"/>
  <c r="AH321" i="33"/>
  <c r="AG321" i="33"/>
  <c r="AB321" i="33"/>
  <c r="AA321" i="33"/>
  <c r="V321" i="33"/>
  <c r="U321" i="33"/>
  <c r="P321" i="33"/>
  <c r="O321" i="33"/>
  <c r="J321" i="33"/>
  <c r="I321" i="33"/>
  <c r="D321" i="33"/>
  <c r="C321" i="33"/>
  <c r="AH320" i="33"/>
  <c r="AG320" i="33"/>
  <c r="AB320" i="33"/>
  <c r="AA320" i="33"/>
  <c r="V320" i="33"/>
  <c r="U320" i="33"/>
  <c r="P320" i="33"/>
  <c r="O320" i="33"/>
  <c r="J320" i="33"/>
  <c r="I320" i="33"/>
  <c r="D320" i="33"/>
  <c r="C320" i="33"/>
  <c r="AH319" i="33"/>
  <c r="AG319" i="33"/>
  <c r="AB319" i="33"/>
  <c r="AA319" i="33"/>
  <c r="V319" i="33"/>
  <c r="U319" i="33"/>
  <c r="P319" i="33"/>
  <c r="O319" i="33"/>
  <c r="J319" i="33"/>
  <c r="I319" i="33"/>
  <c r="D319" i="33"/>
  <c r="C319" i="33"/>
  <c r="AH318" i="33"/>
  <c r="AG318" i="33"/>
  <c r="AB318" i="33"/>
  <c r="AA318" i="33"/>
  <c r="V318" i="33"/>
  <c r="U318" i="33"/>
  <c r="P318" i="33"/>
  <c r="O318" i="33"/>
  <c r="J318" i="33"/>
  <c r="I318" i="33"/>
  <c r="D318" i="33"/>
  <c r="C318" i="33"/>
  <c r="AH317" i="33"/>
  <c r="AG317" i="33"/>
  <c r="AB317" i="33"/>
  <c r="AA317" i="33"/>
  <c r="V317" i="33"/>
  <c r="U317" i="33"/>
  <c r="P317" i="33"/>
  <c r="O317" i="33"/>
  <c r="J317" i="33"/>
  <c r="I317" i="33"/>
  <c r="D317" i="33"/>
  <c r="C317" i="33"/>
  <c r="AH316" i="33"/>
  <c r="AG316" i="33"/>
  <c r="AB316" i="33"/>
  <c r="AA316" i="33"/>
  <c r="V316" i="33"/>
  <c r="U316" i="33"/>
  <c r="P316" i="33"/>
  <c r="O316" i="33"/>
  <c r="J316" i="33"/>
  <c r="I316" i="33"/>
  <c r="D316" i="33"/>
  <c r="C316" i="33"/>
  <c r="AH315" i="33"/>
  <c r="AG315" i="33"/>
  <c r="AB315" i="33"/>
  <c r="AA315" i="33"/>
  <c r="V315" i="33"/>
  <c r="U315" i="33"/>
  <c r="P315" i="33"/>
  <c r="O315" i="33"/>
  <c r="J315" i="33"/>
  <c r="I315" i="33"/>
  <c r="D315" i="33"/>
  <c r="C315" i="33"/>
  <c r="AH314" i="33"/>
  <c r="AG314" i="33"/>
  <c r="AB314" i="33"/>
  <c r="AA314" i="33"/>
  <c r="V314" i="33"/>
  <c r="U314" i="33"/>
  <c r="P314" i="33"/>
  <c r="O314" i="33"/>
  <c r="J314" i="33"/>
  <c r="I314" i="33"/>
  <c r="D314" i="33"/>
  <c r="C314" i="33"/>
  <c r="AH313" i="33"/>
  <c r="AG313" i="33"/>
  <c r="AB313" i="33"/>
  <c r="AA313" i="33"/>
  <c r="V313" i="33"/>
  <c r="U313" i="33"/>
  <c r="P313" i="33"/>
  <c r="O313" i="33"/>
  <c r="J313" i="33"/>
  <c r="I313" i="33"/>
  <c r="D313" i="33"/>
  <c r="C313" i="33"/>
  <c r="AH312" i="33"/>
  <c r="AG312" i="33"/>
  <c r="AB312" i="33"/>
  <c r="AA312" i="33"/>
  <c r="V312" i="33"/>
  <c r="U312" i="33"/>
  <c r="P312" i="33"/>
  <c r="O312" i="33"/>
  <c r="J312" i="33"/>
  <c r="I312" i="33"/>
  <c r="D312" i="33"/>
  <c r="C312" i="33"/>
  <c r="AH311" i="33"/>
  <c r="AG311" i="33"/>
  <c r="AB311" i="33"/>
  <c r="AA311" i="33"/>
  <c r="V311" i="33"/>
  <c r="U311" i="33"/>
  <c r="P311" i="33"/>
  <c r="O311" i="33"/>
  <c r="J311" i="33"/>
  <c r="I311" i="33"/>
  <c r="D311" i="33"/>
  <c r="C311" i="33"/>
  <c r="AH310" i="33"/>
  <c r="AG310" i="33"/>
  <c r="AB310" i="33"/>
  <c r="AA310" i="33"/>
  <c r="V310" i="33"/>
  <c r="U310" i="33"/>
  <c r="P310" i="33"/>
  <c r="O310" i="33"/>
  <c r="J310" i="33"/>
  <c r="I310" i="33"/>
  <c r="D310" i="33"/>
  <c r="C310" i="33"/>
  <c r="AH309" i="33"/>
  <c r="AG309" i="33"/>
  <c r="AB309" i="33"/>
  <c r="AA309" i="33"/>
  <c r="V309" i="33"/>
  <c r="U309" i="33"/>
  <c r="P309" i="33"/>
  <c r="O309" i="33"/>
  <c r="J309" i="33"/>
  <c r="I309" i="33"/>
  <c r="D309" i="33"/>
  <c r="C309" i="33"/>
  <c r="AH308" i="33"/>
  <c r="AG308" i="33"/>
  <c r="AB308" i="33"/>
  <c r="AA308" i="33"/>
  <c r="V308" i="33"/>
  <c r="U308" i="33"/>
  <c r="P308" i="33"/>
  <c r="O308" i="33"/>
  <c r="J308" i="33"/>
  <c r="I308" i="33"/>
  <c r="D308" i="33"/>
  <c r="C308" i="33"/>
  <c r="AH307" i="33"/>
  <c r="AG307" i="33"/>
  <c r="AB307" i="33"/>
  <c r="AA307" i="33"/>
  <c r="V307" i="33"/>
  <c r="U307" i="33"/>
  <c r="P307" i="33"/>
  <c r="O307" i="33"/>
  <c r="J307" i="33"/>
  <c r="I307" i="33"/>
  <c r="D307" i="33"/>
  <c r="C307" i="33"/>
  <c r="AH306" i="33"/>
  <c r="AG306" i="33"/>
  <c r="AB306" i="33"/>
  <c r="AA306" i="33"/>
  <c r="V306" i="33"/>
  <c r="U306" i="33"/>
  <c r="P306" i="33"/>
  <c r="O306" i="33"/>
  <c r="J306" i="33"/>
  <c r="I306" i="33"/>
  <c r="D306" i="33"/>
  <c r="C306" i="33"/>
  <c r="AH305" i="33"/>
  <c r="AG305" i="33"/>
  <c r="AB305" i="33"/>
  <c r="AA305" i="33"/>
  <c r="V305" i="33"/>
  <c r="U305" i="33"/>
  <c r="P305" i="33"/>
  <c r="O305" i="33"/>
  <c r="J305" i="33"/>
  <c r="I305" i="33"/>
  <c r="D305" i="33"/>
  <c r="C305" i="33"/>
  <c r="AH304" i="33"/>
  <c r="AG304" i="33"/>
  <c r="AB304" i="33"/>
  <c r="AA304" i="33"/>
  <c r="V304" i="33"/>
  <c r="U304" i="33"/>
  <c r="P304" i="33"/>
  <c r="O304" i="33"/>
  <c r="J304" i="33"/>
  <c r="I304" i="33"/>
  <c r="D304" i="33"/>
  <c r="C304" i="33"/>
  <c r="AH303" i="33"/>
  <c r="AG303" i="33"/>
  <c r="AB303" i="33"/>
  <c r="AA303" i="33"/>
  <c r="V303" i="33"/>
  <c r="U303" i="33"/>
  <c r="P303" i="33"/>
  <c r="O303" i="33"/>
  <c r="J303" i="33"/>
  <c r="I303" i="33"/>
  <c r="D303" i="33"/>
  <c r="C303" i="33"/>
  <c r="AH302" i="33"/>
  <c r="AG302" i="33"/>
  <c r="AB302" i="33"/>
  <c r="AA302" i="33"/>
  <c r="V302" i="33"/>
  <c r="U302" i="33"/>
  <c r="P302" i="33"/>
  <c r="O302" i="33"/>
  <c r="J302" i="33"/>
  <c r="I302" i="33"/>
  <c r="D302" i="33"/>
  <c r="C302" i="33"/>
  <c r="AH301" i="33"/>
  <c r="AG301" i="33"/>
  <c r="AB301" i="33"/>
  <c r="AA301" i="33"/>
  <c r="V301" i="33"/>
  <c r="U301" i="33"/>
  <c r="P301" i="33"/>
  <c r="O301" i="33"/>
  <c r="J301" i="33"/>
  <c r="I301" i="33"/>
  <c r="D301" i="33"/>
  <c r="C301" i="33"/>
  <c r="AH300" i="33"/>
  <c r="AG300" i="33"/>
  <c r="AB300" i="33"/>
  <c r="AA300" i="33"/>
  <c r="V300" i="33"/>
  <c r="U300" i="33"/>
  <c r="P300" i="33"/>
  <c r="O300" i="33"/>
  <c r="J300" i="33"/>
  <c r="I300" i="33"/>
  <c r="D300" i="33"/>
  <c r="C300" i="33"/>
  <c r="AH299" i="33"/>
  <c r="AG299" i="33"/>
  <c r="AB299" i="33"/>
  <c r="AA299" i="33"/>
  <c r="V299" i="33"/>
  <c r="U299" i="33"/>
  <c r="P299" i="33"/>
  <c r="O299" i="33"/>
  <c r="J299" i="33"/>
  <c r="I299" i="33"/>
  <c r="D299" i="33"/>
  <c r="C299" i="33"/>
  <c r="AH298" i="33"/>
  <c r="AG298" i="33"/>
  <c r="AB298" i="33"/>
  <c r="AA298" i="33"/>
  <c r="V298" i="33"/>
  <c r="U298" i="33"/>
  <c r="P298" i="33"/>
  <c r="O298" i="33"/>
  <c r="J298" i="33"/>
  <c r="I298" i="33"/>
  <c r="D298" i="33"/>
  <c r="C298" i="33"/>
  <c r="AH297" i="33"/>
  <c r="AG297" i="33"/>
  <c r="AB297" i="33"/>
  <c r="AA297" i="33"/>
  <c r="V297" i="33"/>
  <c r="U297" i="33"/>
  <c r="P297" i="33"/>
  <c r="O297" i="33"/>
  <c r="J297" i="33"/>
  <c r="I297" i="33"/>
  <c r="D297" i="33"/>
  <c r="C297" i="33"/>
  <c r="AH296" i="33"/>
  <c r="AG296" i="33"/>
  <c r="AB296" i="33"/>
  <c r="AA296" i="33"/>
  <c r="V296" i="33"/>
  <c r="U296" i="33"/>
  <c r="P296" i="33"/>
  <c r="O296" i="33"/>
  <c r="J296" i="33"/>
  <c r="I296" i="33"/>
  <c r="D296" i="33"/>
  <c r="C296" i="33"/>
  <c r="AH295" i="33"/>
  <c r="AG295" i="33"/>
  <c r="AB295" i="33"/>
  <c r="AA295" i="33"/>
  <c r="V295" i="33"/>
  <c r="U295" i="33"/>
  <c r="P295" i="33"/>
  <c r="O295" i="33"/>
  <c r="J295" i="33"/>
  <c r="I295" i="33"/>
  <c r="D295" i="33"/>
  <c r="C295" i="33"/>
  <c r="AH294" i="33"/>
  <c r="AG294" i="33"/>
  <c r="AB294" i="33"/>
  <c r="AA294" i="33"/>
  <c r="V294" i="33"/>
  <c r="U294" i="33"/>
  <c r="P294" i="33"/>
  <c r="O294" i="33"/>
  <c r="J294" i="33"/>
  <c r="I294" i="33"/>
  <c r="D294" i="33"/>
  <c r="C294" i="33"/>
  <c r="AH293" i="33"/>
  <c r="AG293" i="33"/>
  <c r="AB293" i="33"/>
  <c r="AA293" i="33"/>
  <c r="V293" i="33"/>
  <c r="U293" i="33"/>
  <c r="P293" i="33"/>
  <c r="O293" i="33"/>
  <c r="J293" i="33"/>
  <c r="I293" i="33"/>
  <c r="D293" i="33"/>
  <c r="C293" i="33"/>
  <c r="AH292" i="33"/>
  <c r="AG292" i="33"/>
  <c r="AB292" i="33"/>
  <c r="AA292" i="33"/>
  <c r="V292" i="33"/>
  <c r="U292" i="33"/>
  <c r="P292" i="33"/>
  <c r="O292" i="33"/>
  <c r="J292" i="33"/>
  <c r="I292" i="33"/>
  <c r="D292" i="33"/>
  <c r="C292" i="33"/>
  <c r="AH291" i="33"/>
  <c r="AG291" i="33"/>
  <c r="AB291" i="33"/>
  <c r="AA291" i="33"/>
  <c r="V291" i="33"/>
  <c r="U291" i="33"/>
  <c r="P291" i="33"/>
  <c r="O291" i="33"/>
  <c r="J291" i="33"/>
  <c r="I291" i="33"/>
  <c r="D291" i="33"/>
  <c r="C291" i="33"/>
  <c r="AH290" i="33"/>
  <c r="AG290" i="33"/>
  <c r="AB290" i="33"/>
  <c r="AA290" i="33"/>
  <c r="V290" i="33"/>
  <c r="U290" i="33"/>
  <c r="P290" i="33"/>
  <c r="O290" i="33"/>
  <c r="J290" i="33"/>
  <c r="I290" i="33"/>
  <c r="D290" i="33"/>
  <c r="C290" i="33"/>
  <c r="AH289" i="33"/>
  <c r="AG289" i="33"/>
  <c r="AB289" i="33"/>
  <c r="AA289" i="33"/>
  <c r="V289" i="33"/>
  <c r="U289" i="33"/>
  <c r="P289" i="33"/>
  <c r="O289" i="33"/>
  <c r="J289" i="33"/>
  <c r="I289" i="33"/>
  <c r="D289" i="33"/>
  <c r="C289" i="33"/>
  <c r="AH288" i="33"/>
  <c r="AG288" i="33"/>
  <c r="AB288" i="33"/>
  <c r="AA288" i="33"/>
  <c r="V288" i="33"/>
  <c r="U288" i="33"/>
  <c r="P288" i="33"/>
  <c r="O288" i="33"/>
  <c r="J288" i="33"/>
  <c r="I288" i="33"/>
  <c r="D288" i="33"/>
  <c r="C288" i="33"/>
  <c r="AH287" i="33"/>
  <c r="AG287" i="33"/>
  <c r="AB287" i="33"/>
  <c r="AA287" i="33"/>
  <c r="V287" i="33"/>
  <c r="U287" i="33"/>
  <c r="P287" i="33"/>
  <c r="O287" i="33"/>
  <c r="J287" i="33"/>
  <c r="I287" i="33"/>
  <c r="D287" i="33"/>
  <c r="C287" i="33"/>
  <c r="AH286" i="33"/>
  <c r="AG286" i="33"/>
  <c r="AB286" i="33"/>
  <c r="AA286" i="33"/>
  <c r="V286" i="33"/>
  <c r="U286" i="33"/>
  <c r="P286" i="33"/>
  <c r="O286" i="33"/>
  <c r="J286" i="33"/>
  <c r="I286" i="33"/>
  <c r="D286" i="33"/>
  <c r="C286" i="33"/>
  <c r="AH285" i="33"/>
  <c r="AG285" i="33"/>
  <c r="AB285" i="33"/>
  <c r="AA285" i="33"/>
  <c r="V285" i="33"/>
  <c r="U285" i="33"/>
  <c r="P285" i="33"/>
  <c r="O285" i="33"/>
  <c r="J285" i="33"/>
  <c r="I285" i="33"/>
  <c r="D285" i="33"/>
  <c r="C285" i="33"/>
  <c r="AH284" i="33"/>
  <c r="AG284" i="33"/>
  <c r="AB284" i="33"/>
  <c r="AA284" i="33"/>
  <c r="V284" i="33"/>
  <c r="U284" i="33"/>
  <c r="P284" i="33"/>
  <c r="O284" i="33"/>
  <c r="J284" i="33"/>
  <c r="I284" i="33"/>
  <c r="D284" i="33"/>
  <c r="C284" i="33"/>
  <c r="AH283" i="33"/>
  <c r="AG283" i="33"/>
  <c r="AB283" i="33"/>
  <c r="AA283" i="33"/>
  <c r="V283" i="33"/>
  <c r="U283" i="33"/>
  <c r="P283" i="33"/>
  <c r="O283" i="33"/>
  <c r="J283" i="33"/>
  <c r="I283" i="33"/>
  <c r="D283" i="33"/>
  <c r="C283" i="33"/>
  <c r="AH282" i="33"/>
  <c r="AG282" i="33"/>
  <c r="AB282" i="33"/>
  <c r="AA282" i="33"/>
  <c r="V282" i="33"/>
  <c r="U282" i="33"/>
  <c r="P282" i="33"/>
  <c r="O282" i="33"/>
  <c r="J282" i="33"/>
  <c r="I282" i="33"/>
  <c r="D282" i="33"/>
  <c r="C282" i="33"/>
  <c r="AH281" i="33"/>
  <c r="AG281" i="33"/>
  <c r="AB281" i="33"/>
  <c r="AA281" i="33"/>
  <c r="V281" i="33"/>
  <c r="U281" i="33"/>
  <c r="P281" i="33"/>
  <c r="O281" i="33"/>
  <c r="J281" i="33"/>
  <c r="I281" i="33"/>
  <c r="D281" i="33"/>
  <c r="C281" i="33"/>
  <c r="AH280" i="33"/>
  <c r="AG280" i="33"/>
  <c r="AB280" i="33"/>
  <c r="AA280" i="33"/>
  <c r="V280" i="33"/>
  <c r="U280" i="33"/>
  <c r="P280" i="33"/>
  <c r="O280" i="33"/>
  <c r="J280" i="33"/>
  <c r="I280" i="33"/>
  <c r="D280" i="33"/>
  <c r="C280" i="33"/>
  <c r="AH279" i="33"/>
  <c r="AG279" i="33"/>
  <c r="AB279" i="33"/>
  <c r="AA279" i="33"/>
  <c r="V279" i="33"/>
  <c r="U279" i="33"/>
  <c r="P279" i="33"/>
  <c r="O279" i="33"/>
  <c r="J279" i="33"/>
  <c r="I279" i="33"/>
  <c r="D279" i="33"/>
  <c r="C279" i="33"/>
  <c r="AH278" i="33"/>
  <c r="AG278" i="33"/>
  <c r="AB278" i="33"/>
  <c r="AA278" i="33"/>
  <c r="V278" i="33"/>
  <c r="U278" i="33"/>
  <c r="P278" i="33"/>
  <c r="O278" i="33"/>
  <c r="J278" i="33"/>
  <c r="I278" i="33"/>
  <c r="D278" i="33"/>
  <c r="C278" i="33"/>
  <c r="AH277" i="33"/>
  <c r="AG277" i="33"/>
  <c r="AB277" i="33"/>
  <c r="AA277" i="33"/>
  <c r="V277" i="33"/>
  <c r="U277" i="33"/>
  <c r="P277" i="33"/>
  <c r="O277" i="33"/>
  <c r="J277" i="33"/>
  <c r="I277" i="33"/>
  <c r="D277" i="33"/>
  <c r="C277" i="33"/>
  <c r="AH276" i="33"/>
  <c r="AG276" i="33"/>
  <c r="AB276" i="33"/>
  <c r="AA276" i="33"/>
  <c r="V276" i="33"/>
  <c r="U276" i="33"/>
  <c r="P276" i="33"/>
  <c r="O276" i="33"/>
  <c r="J276" i="33"/>
  <c r="I276" i="33"/>
  <c r="D276" i="33"/>
  <c r="C276" i="33"/>
  <c r="AH275" i="33"/>
  <c r="AG275" i="33"/>
  <c r="AB275" i="33"/>
  <c r="AA275" i="33"/>
  <c r="V275" i="33"/>
  <c r="U275" i="33"/>
  <c r="P275" i="33"/>
  <c r="O275" i="33"/>
  <c r="J275" i="33"/>
  <c r="I275" i="33"/>
  <c r="D275" i="33"/>
  <c r="C275" i="33"/>
  <c r="AH274" i="33"/>
  <c r="AG274" i="33"/>
  <c r="AB274" i="33"/>
  <c r="AA274" i="33"/>
  <c r="V274" i="33"/>
  <c r="U274" i="33"/>
  <c r="P274" i="33"/>
  <c r="O274" i="33"/>
  <c r="J274" i="33"/>
  <c r="I274" i="33"/>
  <c r="D274" i="33"/>
  <c r="C274" i="33"/>
  <c r="AH273" i="33"/>
  <c r="AG273" i="33"/>
  <c r="AB273" i="33"/>
  <c r="AA273" i="33"/>
  <c r="V273" i="33"/>
  <c r="U273" i="33"/>
  <c r="P273" i="33"/>
  <c r="O273" i="33"/>
  <c r="J273" i="33"/>
  <c r="I273" i="33"/>
  <c r="D273" i="33"/>
  <c r="C273" i="33"/>
  <c r="AH272" i="33"/>
  <c r="AG272" i="33"/>
  <c r="AB272" i="33"/>
  <c r="AA272" i="33"/>
  <c r="V272" i="33"/>
  <c r="U272" i="33"/>
  <c r="P272" i="33"/>
  <c r="O272" i="33"/>
  <c r="J272" i="33"/>
  <c r="I272" i="33"/>
  <c r="D272" i="33"/>
  <c r="C272" i="33"/>
  <c r="AH271" i="33"/>
  <c r="AG271" i="33"/>
  <c r="AB271" i="33"/>
  <c r="AA271" i="33"/>
  <c r="V271" i="33"/>
  <c r="U271" i="33"/>
  <c r="P271" i="33"/>
  <c r="O271" i="33"/>
  <c r="J271" i="33"/>
  <c r="I271" i="33"/>
  <c r="D271" i="33"/>
  <c r="C271" i="33"/>
  <c r="AH270" i="33"/>
  <c r="AG270" i="33"/>
  <c r="AB270" i="33"/>
  <c r="AA270" i="33"/>
  <c r="V270" i="33"/>
  <c r="U270" i="33"/>
  <c r="P270" i="33"/>
  <c r="O270" i="33"/>
  <c r="J270" i="33"/>
  <c r="I270" i="33"/>
  <c r="D270" i="33"/>
  <c r="C270" i="33"/>
  <c r="AH269" i="33"/>
  <c r="AG269" i="33"/>
  <c r="AB269" i="33"/>
  <c r="AA269" i="33"/>
  <c r="V269" i="33"/>
  <c r="U269" i="33"/>
  <c r="P269" i="33"/>
  <c r="O269" i="33"/>
  <c r="J269" i="33"/>
  <c r="I269" i="33"/>
  <c r="D269" i="33"/>
  <c r="C269" i="33"/>
  <c r="AH268" i="33"/>
  <c r="AG268" i="33"/>
  <c r="AB268" i="33"/>
  <c r="AA268" i="33"/>
  <c r="V268" i="33"/>
  <c r="U268" i="33"/>
  <c r="P268" i="33"/>
  <c r="O268" i="33"/>
  <c r="J268" i="33"/>
  <c r="I268" i="33"/>
  <c r="D268" i="33"/>
  <c r="C268" i="33"/>
  <c r="AH267" i="33"/>
  <c r="AG267" i="33"/>
  <c r="AB267" i="33"/>
  <c r="AA267" i="33"/>
  <c r="V267" i="33"/>
  <c r="U267" i="33"/>
  <c r="P267" i="33"/>
  <c r="O267" i="33"/>
  <c r="J267" i="33"/>
  <c r="I267" i="33"/>
  <c r="D267" i="33"/>
  <c r="C267" i="33"/>
  <c r="AH266" i="33"/>
  <c r="AG266" i="33"/>
  <c r="AB266" i="33"/>
  <c r="AA266" i="33"/>
  <c r="V266" i="33"/>
  <c r="U266" i="33"/>
  <c r="P266" i="33"/>
  <c r="O266" i="33"/>
  <c r="J266" i="33"/>
  <c r="I266" i="33"/>
  <c r="D266" i="33"/>
  <c r="C266" i="33"/>
  <c r="AH265" i="33"/>
  <c r="AG265" i="33"/>
  <c r="AB265" i="33"/>
  <c r="AA265" i="33"/>
  <c r="V265" i="33"/>
  <c r="U265" i="33"/>
  <c r="P265" i="33"/>
  <c r="O265" i="33"/>
  <c r="J265" i="33"/>
  <c r="I265" i="33"/>
  <c r="D265" i="33"/>
  <c r="C265" i="33"/>
  <c r="AH264" i="33"/>
  <c r="AG264" i="33"/>
  <c r="AB264" i="33"/>
  <c r="AA264" i="33"/>
  <c r="V264" i="33"/>
  <c r="U264" i="33"/>
  <c r="P264" i="33"/>
  <c r="O264" i="33"/>
  <c r="J264" i="33"/>
  <c r="I264" i="33"/>
  <c r="D264" i="33"/>
  <c r="C264" i="33"/>
  <c r="AH263" i="33"/>
  <c r="AG263" i="33"/>
  <c r="AB263" i="33"/>
  <c r="AA263" i="33"/>
  <c r="V263" i="33"/>
  <c r="U263" i="33"/>
  <c r="P263" i="33"/>
  <c r="O263" i="33"/>
  <c r="J263" i="33"/>
  <c r="I263" i="33"/>
  <c r="D263" i="33"/>
  <c r="C263" i="33"/>
  <c r="AH262" i="33"/>
  <c r="AG262" i="33"/>
  <c r="AB262" i="33"/>
  <c r="AA262" i="33"/>
  <c r="V262" i="33"/>
  <c r="U262" i="33"/>
  <c r="P262" i="33"/>
  <c r="O262" i="33"/>
  <c r="J262" i="33"/>
  <c r="I262" i="33"/>
  <c r="D262" i="33"/>
  <c r="C262" i="33"/>
  <c r="AH261" i="33"/>
  <c r="AG261" i="33"/>
  <c r="AB261" i="33"/>
  <c r="AA261" i="33"/>
  <c r="V261" i="33"/>
  <c r="U261" i="33"/>
  <c r="P261" i="33"/>
  <c r="O261" i="33"/>
  <c r="J261" i="33"/>
  <c r="I261" i="33"/>
  <c r="D261" i="33"/>
  <c r="C261" i="33"/>
  <c r="AH260" i="33"/>
  <c r="AG260" i="33"/>
  <c r="AB260" i="33"/>
  <c r="AA260" i="33"/>
  <c r="V260" i="33"/>
  <c r="U260" i="33"/>
  <c r="P260" i="33"/>
  <c r="O260" i="33"/>
  <c r="J260" i="33"/>
  <c r="I260" i="33"/>
  <c r="D260" i="33"/>
  <c r="C260" i="33"/>
  <c r="AH259" i="33"/>
  <c r="AG259" i="33"/>
  <c r="AB259" i="33"/>
  <c r="AA259" i="33"/>
  <c r="V259" i="33"/>
  <c r="U259" i="33"/>
  <c r="P259" i="33"/>
  <c r="O259" i="33"/>
  <c r="J259" i="33"/>
  <c r="I259" i="33"/>
  <c r="D259" i="33"/>
  <c r="C259" i="33"/>
  <c r="AH258" i="33"/>
  <c r="AG258" i="33"/>
  <c r="AB258" i="33"/>
  <c r="AA258" i="33"/>
  <c r="V258" i="33"/>
  <c r="U258" i="33"/>
  <c r="P258" i="33"/>
  <c r="O258" i="33"/>
  <c r="J258" i="33"/>
  <c r="I258" i="33"/>
  <c r="D258" i="33"/>
  <c r="C258" i="33"/>
  <c r="AH257" i="33"/>
  <c r="AG257" i="33"/>
  <c r="AB257" i="33"/>
  <c r="AA257" i="33"/>
  <c r="V257" i="33"/>
  <c r="U257" i="33"/>
  <c r="P257" i="33"/>
  <c r="O257" i="33"/>
  <c r="J257" i="33"/>
  <c r="I257" i="33"/>
  <c r="D257" i="33"/>
  <c r="C257" i="33"/>
  <c r="AH256" i="33"/>
  <c r="AG256" i="33"/>
  <c r="AB256" i="33"/>
  <c r="AA256" i="33"/>
  <c r="V256" i="33"/>
  <c r="U256" i="33"/>
  <c r="P256" i="33"/>
  <c r="O256" i="33"/>
  <c r="J256" i="33"/>
  <c r="I256" i="33"/>
  <c r="D256" i="33"/>
  <c r="C256" i="33"/>
  <c r="AH255" i="33"/>
  <c r="AG255" i="33"/>
  <c r="AB255" i="33"/>
  <c r="AA255" i="33"/>
  <c r="V255" i="33"/>
  <c r="U255" i="33"/>
  <c r="P255" i="33"/>
  <c r="O255" i="33"/>
  <c r="J255" i="33"/>
  <c r="I255" i="33"/>
  <c r="D255" i="33"/>
  <c r="C255" i="33"/>
  <c r="AH254" i="33"/>
  <c r="AG254" i="33"/>
  <c r="AB254" i="33"/>
  <c r="AA254" i="33"/>
  <c r="V254" i="33"/>
  <c r="U254" i="33"/>
  <c r="P254" i="33"/>
  <c r="O254" i="33"/>
  <c r="J254" i="33"/>
  <c r="I254" i="33"/>
  <c r="D254" i="33"/>
  <c r="C254" i="33"/>
  <c r="AH253" i="33"/>
  <c r="AG253" i="33"/>
  <c r="AB253" i="33"/>
  <c r="AA253" i="33"/>
  <c r="V253" i="33"/>
  <c r="U253" i="33"/>
  <c r="P253" i="33"/>
  <c r="O253" i="33"/>
  <c r="J253" i="33"/>
  <c r="I253" i="33"/>
  <c r="D253" i="33"/>
  <c r="C253" i="33"/>
  <c r="AH252" i="33"/>
  <c r="AG252" i="33"/>
  <c r="AB252" i="33"/>
  <c r="AA252" i="33"/>
  <c r="V252" i="33"/>
  <c r="U252" i="33"/>
  <c r="P252" i="33"/>
  <c r="O252" i="33"/>
  <c r="J252" i="33"/>
  <c r="I252" i="33"/>
  <c r="D252" i="33"/>
  <c r="C252" i="33"/>
  <c r="AH251" i="33"/>
  <c r="AG251" i="33"/>
  <c r="AB251" i="33"/>
  <c r="AA251" i="33"/>
  <c r="V251" i="33"/>
  <c r="U251" i="33"/>
  <c r="P251" i="33"/>
  <c r="O251" i="33"/>
  <c r="J251" i="33"/>
  <c r="I251" i="33"/>
  <c r="D251" i="33"/>
  <c r="C251" i="33"/>
  <c r="AH250" i="33"/>
  <c r="AG250" i="33"/>
  <c r="AB250" i="33"/>
  <c r="AA250" i="33"/>
  <c r="V250" i="33"/>
  <c r="U250" i="33"/>
  <c r="P250" i="33"/>
  <c r="O250" i="33"/>
  <c r="J250" i="33"/>
  <c r="I250" i="33"/>
  <c r="D250" i="33"/>
  <c r="C250" i="33"/>
  <c r="AH249" i="33"/>
  <c r="AG249" i="33"/>
  <c r="AB249" i="33"/>
  <c r="AA249" i="33"/>
  <c r="V249" i="33"/>
  <c r="U249" i="33"/>
  <c r="P249" i="33"/>
  <c r="O249" i="33"/>
  <c r="J249" i="33"/>
  <c r="I249" i="33"/>
  <c r="D249" i="33"/>
  <c r="C249" i="33"/>
  <c r="AH248" i="33"/>
  <c r="AG248" i="33"/>
  <c r="AB248" i="33"/>
  <c r="AA248" i="33"/>
  <c r="V248" i="33"/>
  <c r="U248" i="33"/>
  <c r="P248" i="33"/>
  <c r="O248" i="33"/>
  <c r="J248" i="33"/>
  <c r="I248" i="33"/>
  <c r="D248" i="33"/>
  <c r="C248" i="33"/>
  <c r="AH247" i="33"/>
  <c r="AG247" i="33"/>
  <c r="AB247" i="33"/>
  <c r="AA247" i="33"/>
  <c r="V247" i="33"/>
  <c r="U247" i="33"/>
  <c r="P247" i="33"/>
  <c r="O247" i="33"/>
  <c r="J247" i="33"/>
  <c r="I247" i="33"/>
  <c r="D247" i="33"/>
  <c r="C247" i="33"/>
  <c r="AH246" i="33"/>
  <c r="AG246" i="33"/>
  <c r="AB246" i="33"/>
  <c r="AA246" i="33"/>
  <c r="V246" i="33"/>
  <c r="U246" i="33"/>
  <c r="P246" i="33"/>
  <c r="O246" i="33"/>
  <c r="J246" i="33"/>
  <c r="I246" i="33"/>
  <c r="D246" i="33"/>
  <c r="C246" i="33"/>
  <c r="AH245" i="33"/>
  <c r="AG245" i="33"/>
  <c r="AB245" i="33"/>
  <c r="AA245" i="33"/>
  <c r="V245" i="33"/>
  <c r="U245" i="33"/>
  <c r="P245" i="33"/>
  <c r="O245" i="33"/>
  <c r="J245" i="33"/>
  <c r="I245" i="33"/>
  <c r="D245" i="33"/>
  <c r="C245" i="33"/>
  <c r="AH244" i="33"/>
  <c r="AG244" i="33"/>
  <c r="AB244" i="33"/>
  <c r="AA244" i="33"/>
  <c r="V244" i="33"/>
  <c r="U244" i="33"/>
  <c r="P244" i="33"/>
  <c r="O244" i="33"/>
  <c r="J244" i="33"/>
  <c r="I244" i="33"/>
  <c r="D244" i="33"/>
  <c r="C244" i="33"/>
  <c r="AH243" i="33"/>
  <c r="AG243" i="33"/>
  <c r="AB243" i="33"/>
  <c r="AA243" i="33"/>
  <c r="V243" i="33"/>
  <c r="U243" i="33"/>
  <c r="P243" i="33"/>
  <c r="O243" i="33"/>
  <c r="J243" i="33"/>
  <c r="I243" i="33"/>
  <c r="D243" i="33"/>
  <c r="C243" i="33"/>
  <c r="AH242" i="33"/>
  <c r="AG242" i="33"/>
  <c r="AB242" i="33"/>
  <c r="AA242" i="33"/>
  <c r="V242" i="33"/>
  <c r="U242" i="33"/>
  <c r="P242" i="33"/>
  <c r="O242" i="33"/>
  <c r="J242" i="33"/>
  <c r="I242" i="33"/>
  <c r="D242" i="33"/>
  <c r="C242" i="33"/>
  <c r="AH241" i="33"/>
  <c r="AG241" i="33"/>
  <c r="AB241" i="33"/>
  <c r="AA241" i="33"/>
  <c r="V241" i="33"/>
  <c r="U241" i="33"/>
  <c r="P241" i="33"/>
  <c r="O241" i="33"/>
  <c r="J241" i="33"/>
  <c r="I241" i="33"/>
  <c r="D241" i="33"/>
  <c r="C241" i="33"/>
  <c r="AH240" i="33"/>
  <c r="AG240" i="33"/>
  <c r="AB240" i="33"/>
  <c r="AA240" i="33"/>
  <c r="V240" i="33"/>
  <c r="U240" i="33"/>
  <c r="P240" i="33"/>
  <c r="O240" i="33"/>
  <c r="J240" i="33"/>
  <c r="I240" i="33"/>
  <c r="D240" i="33"/>
  <c r="C240" i="33"/>
  <c r="AH239" i="33"/>
  <c r="AG239" i="33"/>
  <c r="AB239" i="33"/>
  <c r="AA239" i="33"/>
  <c r="V239" i="33"/>
  <c r="U239" i="33"/>
  <c r="P239" i="33"/>
  <c r="O239" i="33"/>
  <c r="J239" i="33"/>
  <c r="I239" i="33"/>
  <c r="D239" i="33"/>
  <c r="C239" i="33"/>
  <c r="AH238" i="33"/>
  <c r="AG238" i="33"/>
  <c r="AB238" i="33"/>
  <c r="AA238" i="33"/>
  <c r="V238" i="33"/>
  <c r="U238" i="33"/>
  <c r="P238" i="33"/>
  <c r="O238" i="33"/>
  <c r="J238" i="33"/>
  <c r="I238" i="33"/>
  <c r="D238" i="33"/>
  <c r="C238" i="33"/>
  <c r="AH237" i="33"/>
  <c r="AG237" i="33"/>
  <c r="AB237" i="33"/>
  <c r="AA237" i="33"/>
  <c r="V237" i="33"/>
  <c r="U237" i="33"/>
  <c r="P237" i="33"/>
  <c r="O237" i="33"/>
  <c r="J237" i="33"/>
  <c r="I237" i="33"/>
  <c r="D237" i="33"/>
  <c r="C237" i="33"/>
  <c r="AH236" i="33"/>
  <c r="AG236" i="33"/>
  <c r="AB236" i="33"/>
  <c r="AA236" i="33"/>
  <c r="V236" i="33"/>
  <c r="U236" i="33"/>
  <c r="P236" i="33"/>
  <c r="O236" i="33"/>
  <c r="J236" i="33"/>
  <c r="I236" i="33"/>
  <c r="D236" i="33"/>
  <c r="C236" i="33"/>
  <c r="AH235" i="33"/>
  <c r="AG235" i="33"/>
  <c r="AB235" i="33"/>
  <c r="AA235" i="33"/>
  <c r="V235" i="33"/>
  <c r="U235" i="33"/>
  <c r="P235" i="33"/>
  <c r="O235" i="33"/>
  <c r="J235" i="33"/>
  <c r="I235" i="33"/>
  <c r="D235" i="33"/>
  <c r="C235" i="33"/>
  <c r="AH234" i="33"/>
  <c r="AG234" i="33"/>
  <c r="AB234" i="33"/>
  <c r="AA234" i="33"/>
  <c r="V234" i="33"/>
  <c r="U234" i="33"/>
  <c r="P234" i="33"/>
  <c r="O234" i="33"/>
  <c r="J234" i="33"/>
  <c r="I234" i="33"/>
  <c r="D234" i="33"/>
  <c r="C234" i="33"/>
  <c r="AH233" i="33"/>
  <c r="AG233" i="33"/>
  <c r="AB233" i="33"/>
  <c r="AA233" i="33"/>
  <c r="V233" i="33"/>
  <c r="U233" i="33"/>
  <c r="P233" i="33"/>
  <c r="O233" i="33"/>
  <c r="J233" i="33"/>
  <c r="I233" i="33"/>
  <c r="D233" i="33"/>
  <c r="C233" i="33"/>
  <c r="AH232" i="33"/>
  <c r="AG232" i="33"/>
  <c r="AB232" i="33"/>
  <c r="AA232" i="33"/>
  <c r="V232" i="33"/>
  <c r="U232" i="33"/>
  <c r="P232" i="33"/>
  <c r="O232" i="33"/>
  <c r="J232" i="33"/>
  <c r="I232" i="33"/>
  <c r="D232" i="33"/>
  <c r="C232" i="33"/>
  <c r="AH231" i="33"/>
  <c r="AG231" i="33"/>
  <c r="AB231" i="33"/>
  <c r="AA231" i="33"/>
  <c r="V231" i="33"/>
  <c r="U231" i="33"/>
  <c r="P231" i="33"/>
  <c r="O231" i="33"/>
  <c r="J231" i="33"/>
  <c r="I231" i="33"/>
  <c r="D231" i="33"/>
  <c r="C231" i="33"/>
  <c r="AH230" i="33"/>
  <c r="AG230" i="33"/>
  <c r="AB230" i="33"/>
  <c r="AA230" i="33"/>
  <c r="V230" i="33"/>
  <c r="U230" i="33"/>
  <c r="P230" i="33"/>
  <c r="O230" i="33"/>
  <c r="J230" i="33"/>
  <c r="I230" i="33"/>
  <c r="D230" i="33"/>
  <c r="C230" i="33"/>
  <c r="AH229" i="33"/>
  <c r="AG229" i="33"/>
  <c r="AB229" i="33"/>
  <c r="AA229" i="33"/>
  <c r="V229" i="33"/>
  <c r="U229" i="33"/>
  <c r="P229" i="33"/>
  <c r="O229" i="33"/>
  <c r="J229" i="33"/>
  <c r="I229" i="33"/>
  <c r="D229" i="33"/>
  <c r="C229" i="33"/>
  <c r="AH228" i="33"/>
  <c r="AG228" i="33"/>
  <c r="AB228" i="33"/>
  <c r="AA228" i="33"/>
  <c r="V228" i="33"/>
  <c r="U228" i="33"/>
  <c r="P228" i="33"/>
  <c r="O228" i="33"/>
  <c r="J228" i="33"/>
  <c r="I228" i="33"/>
  <c r="D228" i="33"/>
  <c r="C228" i="33"/>
  <c r="AH227" i="33"/>
  <c r="AG227" i="33"/>
  <c r="AB227" i="33"/>
  <c r="AA227" i="33"/>
  <c r="V227" i="33"/>
  <c r="U227" i="33"/>
  <c r="P227" i="33"/>
  <c r="O227" i="33"/>
  <c r="J227" i="33"/>
  <c r="I227" i="33"/>
  <c r="D227" i="33"/>
  <c r="C227" i="33"/>
  <c r="AH226" i="33"/>
  <c r="AG226" i="33"/>
  <c r="AB226" i="33"/>
  <c r="AA226" i="33"/>
  <c r="V226" i="33"/>
  <c r="U226" i="33"/>
  <c r="P226" i="33"/>
  <c r="O226" i="33"/>
  <c r="J226" i="33"/>
  <c r="I226" i="33"/>
  <c r="D226" i="33"/>
  <c r="C226" i="33"/>
  <c r="AH225" i="33"/>
  <c r="AG225" i="33"/>
  <c r="AB225" i="33"/>
  <c r="AA225" i="33"/>
  <c r="V225" i="33"/>
  <c r="U225" i="33"/>
  <c r="P225" i="33"/>
  <c r="O225" i="33"/>
  <c r="J225" i="33"/>
  <c r="I225" i="33"/>
  <c r="D225" i="33"/>
  <c r="C225" i="33"/>
  <c r="AH224" i="33"/>
  <c r="AG224" i="33"/>
  <c r="AB224" i="33"/>
  <c r="AA224" i="33"/>
  <c r="V224" i="33"/>
  <c r="U224" i="33"/>
  <c r="P224" i="33"/>
  <c r="O224" i="33"/>
  <c r="J224" i="33"/>
  <c r="I224" i="33"/>
  <c r="D224" i="33"/>
  <c r="C224" i="33"/>
  <c r="AH223" i="33"/>
  <c r="AG223" i="33"/>
  <c r="AB223" i="33"/>
  <c r="AA223" i="33"/>
  <c r="V223" i="33"/>
  <c r="U223" i="33"/>
  <c r="P223" i="33"/>
  <c r="O223" i="33"/>
  <c r="J223" i="33"/>
  <c r="I223" i="33"/>
  <c r="D223" i="33"/>
  <c r="C223" i="33"/>
  <c r="AH222" i="33"/>
  <c r="AG222" i="33"/>
  <c r="AB222" i="33"/>
  <c r="AA222" i="33"/>
  <c r="V222" i="33"/>
  <c r="U222" i="33"/>
  <c r="P222" i="33"/>
  <c r="O222" i="33"/>
  <c r="J222" i="33"/>
  <c r="I222" i="33"/>
  <c r="D222" i="33"/>
  <c r="C222" i="33"/>
  <c r="AH221" i="33"/>
  <c r="AG221" i="33"/>
  <c r="AB221" i="33"/>
  <c r="AA221" i="33"/>
  <c r="V221" i="33"/>
  <c r="U221" i="33"/>
  <c r="P221" i="33"/>
  <c r="O221" i="33"/>
  <c r="J221" i="33"/>
  <c r="I221" i="33"/>
  <c r="D221" i="33"/>
  <c r="C221" i="33"/>
  <c r="AH220" i="33"/>
  <c r="AG220" i="33"/>
  <c r="AB220" i="33"/>
  <c r="AA220" i="33"/>
  <c r="V220" i="33"/>
  <c r="U220" i="33"/>
  <c r="P220" i="33"/>
  <c r="O220" i="33"/>
  <c r="J220" i="33"/>
  <c r="I220" i="33"/>
  <c r="D220" i="33"/>
  <c r="C220" i="33"/>
  <c r="AH219" i="33"/>
  <c r="AG219" i="33"/>
  <c r="AB219" i="33"/>
  <c r="AA219" i="33"/>
  <c r="V219" i="33"/>
  <c r="U219" i="33"/>
  <c r="P219" i="33"/>
  <c r="O219" i="33"/>
  <c r="J219" i="33"/>
  <c r="I219" i="33"/>
  <c r="D219" i="33"/>
  <c r="C219" i="33"/>
  <c r="AH218" i="33"/>
  <c r="AG218" i="33"/>
  <c r="AB218" i="33"/>
  <c r="AA218" i="33"/>
  <c r="V218" i="33"/>
  <c r="U218" i="33"/>
  <c r="P218" i="33"/>
  <c r="O218" i="33"/>
  <c r="J218" i="33"/>
  <c r="I218" i="33"/>
  <c r="D218" i="33"/>
  <c r="C218" i="33"/>
  <c r="AH217" i="33"/>
  <c r="AG217" i="33"/>
  <c r="AB217" i="33"/>
  <c r="AA217" i="33"/>
  <c r="V217" i="33"/>
  <c r="U217" i="33"/>
  <c r="P217" i="33"/>
  <c r="O217" i="33"/>
  <c r="J217" i="33"/>
  <c r="I217" i="33"/>
  <c r="D217" i="33"/>
  <c r="C217" i="33"/>
  <c r="AH216" i="33"/>
  <c r="AG216" i="33"/>
  <c r="AB216" i="33"/>
  <c r="AA216" i="33"/>
  <c r="V216" i="33"/>
  <c r="U216" i="33"/>
  <c r="P216" i="33"/>
  <c r="O216" i="33"/>
  <c r="J216" i="33"/>
  <c r="I216" i="33"/>
  <c r="D216" i="33"/>
  <c r="C216" i="33"/>
  <c r="AH215" i="33"/>
  <c r="AG215" i="33"/>
  <c r="AB215" i="33"/>
  <c r="AA215" i="33"/>
  <c r="V215" i="33"/>
  <c r="U215" i="33"/>
  <c r="P215" i="33"/>
  <c r="O215" i="33"/>
  <c r="J215" i="33"/>
  <c r="I215" i="33"/>
  <c r="D215" i="33"/>
  <c r="C215" i="33"/>
  <c r="AH214" i="33"/>
  <c r="AG214" i="33"/>
  <c r="AB214" i="33"/>
  <c r="AA214" i="33"/>
  <c r="V214" i="33"/>
  <c r="U214" i="33"/>
  <c r="P214" i="33"/>
  <c r="O214" i="33"/>
  <c r="J214" i="33"/>
  <c r="I214" i="33"/>
  <c r="D214" i="33"/>
  <c r="C214" i="33"/>
  <c r="AH213" i="33"/>
  <c r="AG213" i="33"/>
  <c r="AB213" i="33"/>
  <c r="AA213" i="33"/>
  <c r="V213" i="33"/>
  <c r="U213" i="33"/>
  <c r="P213" i="33"/>
  <c r="O213" i="33"/>
  <c r="J213" i="33"/>
  <c r="I213" i="33"/>
  <c r="D213" i="33"/>
  <c r="C213" i="33"/>
  <c r="AH212" i="33"/>
  <c r="AG212" i="33"/>
  <c r="AB212" i="33"/>
  <c r="AA212" i="33"/>
  <c r="V212" i="33"/>
  <c r="U212" i="33"/>
  <c r="P212" i="33"/>
  <c r="O212" i="33"/>
  <c r="J212" i="33"/>
  <c r="I212" i="33"/>
  <c r="D212" i="33"/>
  <c r="C212" i="33"/>
  <c r="AH211" i="33"/>
  <c r="AG211" i="33"/>
  <c r="AB211" i="33"/>
  <c r="AA211" i="33"/>
  <c r="V211" i="33"/>
  <c r="U211" i="33"/>
  <c r="P211" i="33"/>
  <c r="O211" i="33"/>
  <c r="J211" i="33"/>
  <c r="I211" i="33"/>
  <c r="D211" i="33"/>
  <c r="C211" i="33"/>
  <c r="AH210" i="33"/>
  <c r="AG210" i="33"/>
  <c r="AB210" i="33"/>
  <c r="AA210" i="33"/>
  <c r="V210" i="33"/>
  <c r="U210" i="33"/>
  <c r="P210" i="33"/>
  <c r="O210" i="33"/>
  <c r="J210" i="33"/>
  <c r="I210" i="33"/>
  <c r="D210" i="33"/>
  <c r="C210" i="33"/>
  <c r="AH209" i="33"/>
  <c r="AG209" i="33"/>
  <c r="AB209" i="33"/>
  <c r="AA209" i="33"/>
  <c r="V209" i="33"/>
  <c r="U209" i="33"/>
  <c r="P209" i="33"/>
  <c r="O209" i="33"/>
  <c r="J209" i="33"/>
  <c r="I209" i="33"/>
  <c r="D209" i="33"/>
  <c r="C209" i="33"/>
  <c r="AH208" i="33"/>
  <c r="AG208" i="33"/>
  <c r="AB208" i="33"/>
  <c r="AA208" i="33"/>
  <c r="V208" i="33"/>
  <c r="U208" i="33"/>
  <c r="P208" i="33"/>
  <c r="O208" i="33"/>
  <c r="J208" i="33"/>
  <c r="I208" i="33"/>
  <c r="D208" i="33"/>
  <c r="C208" i="33"/>
  <c r="AH207" i="33"/>
  <c r="AG207" i="33"/>
  <c r="AB207" i="33"/>
  <c r="AA207" i="33"/>
  <c r="V207" i="33"/>
  <c r="U207" i="33"/>
  <c r="P207" i="33"/>
  <c r="O207" i="33"/>
  <c r="J207" i="33"/>
  <c r="I207" i="33"/>
  <c r="D207" i="33"/>
  <c r="C207" i="33"/>
  <c r="AH206" i="33"/>
  <c r="AG206" i="33"/>
  <c r="AB206" i="33"/>
  <c r="AA206" i="33"/>
  <c r="V206" i="33"/>
  <c r="U206" i="33"/>
  <c r="P206" i="33"/>
  <c r="O206" i="33"/>
  <c r="J206" i="33"/>
  <c r="I206" i="33"/>
  <c r="D206" i="33"/>
  <c r="C206" i="33"/>
  <c r="AH205" i="33"/>
  <c r="AG205" i="33"/>
  <c r="AB205" i="33"/>
  <c r="AA205" i="33"/>
  <c r="V205" i="33"/>
  <c r="U205" i="33"/>
  <c r="P205" i="33"/>
  <c r="O205" i="33"/>
  <c r="J205" i="33"/>
  <c r="I205" i="33"/>
  <c r="D205" i="33"/>
  <c r="C205" i="33"/>
  <c r="AH204" i="33"/>
  <c r="AG204" i="33"/>
  <c r="AB204" i="33"/>
  <c r="AA204" i="33"/>
  <c r="V204" i="33"/>
  <c r="U204" i="33"/>
  <c r="P204" i="33"/>
  <c r="O204" i="33"/>
  <c r="J204" i="33"/>
  <c r="I204" i="33"/>
  <c r="D204" i="33"/>
  <c r="C204" i="33"/>
  <c r="AH203" i="33"/>
  <c r="AG203" i="33"/>
  <c r="AB203" i="33"/>
  <c r="AA203" i="33"/>
  <c r="V203" i="33"/>
  <c r="U203" i="33"/>
  <c r="P203" i="33"/>
  <c r="O203" i="33"/>
  <c r="J203" i="33"/>
  <c r="I203" i="33"/>
  <c r="D203" i="33"/>
  <c r="C203" i="33"/>
  <c r="AH202" i="33"/>
  <c r="AG202" i="33"/>
  <c r="AB202" i="33"/>
  <c r="AA202" i="33"/>
  <c r="V202" i="33"/>
  <c r="U202" i="33"/>
  <c r="P202" i="33"/>
  <c r="O202" i="33"/>
  <c r="J202" i="33"/>
  <c r="I202" i="33"/>
  <c r="D202" i="33"/>
  <c r="C202" i="33"/>
  <c r="AH201" i="33"/>
  <c r="AG201" i="33"/>
  <c r="AB201" i="33"/>
  <c r="AA201" i="33"/>
  <c r="V201" i="33"/>
  <c r="U201" i="33"/>
  <c r="P201" i="33"/>
  <c r="O201" i="33"/>
  <c r="J201" i="33"/>
  <c r="I201" i="33"/>
  <c r="D201" i="33"/>
  <c r="C201" i="33"/>
  <c r="AH200" i="33"/>
  <c r="AG200" i="33"/>
  <c r="AB200" i="33"/>
  <c r="AA200" i="33"/>
  <c r="V200" i="33"/>
  <c r="U200" i="33"/>
  <c r="P200" i="33"/>
  <c r="O200" i="33"/>
  <c r="J200" i="33"/>
  <c r="I200" i="33"/>
  <c r="D200" i="33"/>
  <c r="C200" i="33"/>
  <c r="AH199" i="33"/>
  <c r="AG199" i="33"/>
  <c r="AB199" i="33"/>
  <c r="AA199" i="33"/>
  <c r="V199" i="33"/>
  <c r="U199" i="33"/>
  <c r="P199" i="33"/>
  <c r="O199" i="33"/>
  <c r="J199" i="33"/>
  <c r="I199" i="33"/>
  <c r="D199" i="33"/>
  <c r="C199" i="33"/>
  <c r="AH198" i="33"/>
  <c r="AG198" i="33"/>
  <c r="AB198" i="33"/>
  <c r="AA198" i="33"/>
  <c r="V198" i="33"/>
  <c r="U198" i="33"/>
  <c r="P198" i="33"/>
  <c r="O198" i="33"/>
  <c r="J198" i="33"/>
  <c r="I198" i="33"/>
  <c r="D198" i="33"/>
  <c r="C198" i="33"/>
  <c r="AH197" i="33"/>
  <c r="AG197" i="33"/>
  <c r="AB197" i="33"/>
  <c r="AA197" i="33"/>
  <c r="V197" i="33"/>
  <c r="U197" i="33"/>
  <c r="P197" i="33"/>
  <c r="O197" i="33"/>
  <c r="J197" i="33"/>
  <c r="I197" i="33"/>
  <c r="D197" i="33"/>
  <c r="C197" i="33"/>
  <c r="AH196" i="33"/>
  <c r="AG196" i="33"/>
  <c r="AB196" i="33"/>
  <c r="AA196" i="33"/>
  <c r="V196" i="33"/>
  <c r="U196" i="33"/>
  <c r="P196" i="33"/>
  <c r="O196" i="33"/>
  <c r="J196" i="33"/>
  <c r="I196" i="33"/>
  <c r="D196" i="33"/>
  <c r="C196" i="33"/>
  <c r="AH195" i="33"/>
  <c r="AG195" i="33"/>
  <c r="AB195" i="33"/>
  <c r="AA195" i="33"/>
  <c r="V195" i="33"/>
  <c r="U195" i="33"/>
  <c r="P195" i="33"/>
  <c r="O195" i="33"/>
  <c r="J195" i="33"/>
  <c r="I195" i="33"/>
  <c r="D195" i="33"/>
  <c r="C195" i="33"/>
  <c r="AH194" i="33"/>
  <c r="AG194" i="33"/>
  <c r="AB194" i="33"/>
  <c r="AA194" i="33"/>
  <c r="V194" i="33"/>
  <c r="U194" i="33"/>
  <c r="P194" i="33"/>
  <c r="O194" i="33"/>
  <c r="J194" i="33"/>
  <c r="I194" i="33"/>
  <c r="D194" i="33"/>
  <c r="C194" i="33"/>
  <c r="AH193" i="33"/>
  <c r="AG193" i="33"/>
  <c r="AB193" i="33"/>
  <c r="AA193" i="33"/>
  <c r="V193" i="33"/>
  <c r="U193" i="33"/>
  <c r="P193" i="33"/>
  <c r="O193" i="33"/>
  <c r="J193" i="33"/>
  <c r="I193" i="33"/>
  <c r="D193" i="33"/>
  <c r="C193" i="33"/>
  <c r="AH192" i="33"/>
  <c r="AG192" i="33"/>
  <c r="AB192" i="33"/>
  <c r="AA192" i="33"/>
  <c r="V192" i="33"/>
  <c r="U192" i="33"/>
  <c r="P192" i="33"/>
  <c r="O192" i="33"/>
  <c r="J192" i="33"/>
  <c r="I192" i="33"/>
  <c r="D192" i="33"/>
  <c r="C192" i="33"/>
  <c r="AH191" i="33"/>
  <c r="AG191" i="33"/>
  <c r="AB191" i="33"/>
  <c r="AA191" i="33"/>
  <c r="V191" i="33"/>
  <c r="U191" i="33"/>
  <c r="P191" i="33"/>
  <c r="O191" i="33"/>
  <c r="J191" i="33"/>
  <c r="I191" i="33"/>
  <c r="D191" i="33"/>
  <c r="C191" i="33"/>
  <c r="AH190" i="33"/>
  <c r="AG190" i="33"/>
  <c r="AB190" i="33"/>
  <c r="AA190" i="33"/>
  <c r="V190" i="33"/>
  <c r="U190" i="33"/>
  <c r="P190" i="33"/>
  <c r="O190" i="33"/>
  <c r="J190" i="33"/>
  <c r="I190" i="33"/>
  <c r="D190" i="33"/>
  <c r="C190" i="33"/>
  <c r="AH189" i="33"/>
  <c r="AG189" i="33"/>
  <c r="AB189" i="33"/>
  <c r="AA189" i="33"/>
  <c r="V189" i="33"/>
  <c r="U189" i="33"/>
  <c r="P189" i="33"/>
  <c r="O189" i="33"/>
  <c r="J189" i="33"/>
  <c r="I189" i="33"/>
  <c r="D189" i="33"/>
  <c r="C189" i="33"/>
  <c r="AH188" i="33"/>
  <c r="AG188" i="33"/>
  <c r="AB188" i="33"/>
  <c r="AA188" i="33"/>
  <c r="V188" i="33"/>
  <c r="U188" i="33"/>
  <c r="P188" i="33"/>
  <c r="O188" i="33"/>
  <c r="J188" i="33"/>
  <c r="I188" i="33"/>
  <c r="D188" i="33"/>
  <c r="C188" i="33"/>
  <c r="AH187" i="33"/>
  <c r="AG187" i="33"/>
  <c r="AB187" i="33"/>
  <c r="AA187" i="33"/>
  <c r="V187" i="33"/>
  <c r="U187" i="33"/>
  <c r="P187" i="33"/>
  <c r="O187" i="33"/>
  <c r="J187" i="33"/>
  <c r="I187" i="33"/>
  <c r="D187" i="33"/>
  <c r="C187" i="33"/>
  <c r="AH186" i="33"/>
  <c r="AG186" i="33"/>
  <c r="AB186" i="33"/>
  <c r="AA186" i="33"/>
  <c r="V186" i="33"/>
  <c r="U186" i="33"/>
  <c r="P186" i="33"/>
  <c r="O186" i="33"/>
  <c r="J186" i="33"/>
  <c r="I186" i="33"/>
  <c r="D186" i="33"/>
  <c r="C186" i="33"/>
  <c r="AH185" i="33"/>
  <c r="AG185" i="33"/>
  <c r="AB185" i="33"/>
  <c r="AA185" i="33"/>
  <c r="V185" i="33"/>
  <c r="U185" i="33"/>
  <c r="P185" i="33"/>
  <c r="O185" i="33"/>
  <c r="J185" i="33"/>
  <c r="I185" i="33"/>
  <c r="D185" i="33"/>
  <c r="C185" i="33"/>
  <c r="AH184" i="33"/>
  <c r="AG184" i="33"/>
  <c r="AB184" i="33"/>
  <c r="AA184" i="33"/>
  <c r="V184" i="33"/>
  <c r="U184" i="33"/>
  <c r="P184" i="33"/>
  <c r="O184" i="33"/>
  <c r="J184" i="33"/>
  <c r="I184" i="33"/>
  <c r="D184" i="33"/>
  <c r="C184" i="33"/>
  <c r="AH183" i="33"/>
  <c r="AG183" i="33"/>
  <c r="AB183" i="33"/>
  <c r="AA183" i="33"/>
  <c r="V183" i="33"/>
  <c r="U183" i="33"/>
  <c r="P183" i="33"/>
  <c r="O183" i="33"/>
  <c r="J183" i="33"/>
  <c r="I183" i="33"/>
  <c r="D183" i="33"/>
  <c r="C183" i="33"/>
  <c r="AH182" i="33"/>
  <c r="AG182" i="33"/>
  <c r="AB182" i="33"/>
  <c r="AA182" i="33"/>
  <c r="V182" i="33"/>
  <c r="U182" i="33"/>
  <c r="P182" i="33"/>
  <c r="O182" i="33"/>
  <c r="J182" i="33"/>
  <c r="I182" i="33"/>
  <c r="D182" i="33"/>
  <c r="C182" i="33"/>
  <c r="AH181" i="33"/>
  <c r="AG181" i="33"/>
  <c r="AB181" i="33"/>
  <c r="AA181" i="33"/>
  <c r="V181" i="33"/>
  <c r="U181" i="33"/>
  <c r="P181" i="33"/>
  <c r="O181" i="33"/>
  <c r="J181" i="33"/>
  <c r="I181" i="33"/>
  <c r="D181" i="33"/>
  <c r="C181" i="33"/>
  <c r="AH180" i="33"/>
  <c r="AG180" i="33"/>
  <c r="AB180" i="33"/>
  <c r="AA180" i="33"/>
  <c r="V180" i="33"/>
  <c r="U180" i="33"/>
  <c r="P180" i="33"/>
  <c r="O180" i="33"/>
  <c r="J180" i="33"/>
  <c r="I180" i="33"/>
  <c r="D180" i="33"/>
  <c r="C180" i="33"/>
  <c r="AH179" i="33"/>
  <c r="AG179" i="33"/>
  <c r="AB179" i="33"/>
  <c r="AA179" i="33"/>
  <c r="V179" i="33"/>
  <c r="U179" i="33"/>
  <c r="P179" i="33"/>
  <c r="O179" i="33"/>
  <c r="J179" i="33"/>
  <c r="I179" i="33"/>
  <c r="D179" i="33"/>
  <c r="C179" i="33"/>
  <c r="AH178" i="33"/>
  <c r="AG178" i="33"/>
  <c r="AB178" i="33"/>
  <c r="AA178" i="33"/>
  <c r="V178" i="33"/>
  <c r="U178" i="33"/>
  <c r="P178" i="33"/>
  <c r="O178" i="33"/>
  <c r="J178" i="33"/>
  <c r="I178" i="33"/>
  <c r="D178" i="33"/>
  <c r="C178" i="33"/>
  <c r="AH177" i="33"/>
  <c r="AG177" i="33"/>
  <c r="AB177" i="33"/>
  <c r="AA177" i="33"/>
  <c r="V177" i="33"/>
  <c r="U177" i="33"/>
  <c r="P177" i="33"/>
  <c r="O177" i="33"/>
  <c r="J177" i="33"/>
  <c r="I177" i="33"/>
  <c r="D177" i="33"/>
  <c r="C177" i="33"/>
  <c r="AH176" i="33"/>
  <c r="AG176" i="33"/>
  <c r="AB176" i="33"/>
  <c r="AA176" i="33"/>
  <c r="V176" i="33"/>
  <c r="U176" i="33"/>
  <c r="P176" i="33"/>
  <c r="O176" i="33"/>
  <c r="J176" i="33"/>
  <c r="I176" i="33"/>
  <c r="D176" i="33"/>
  <c r="C176" i="33"/>
  <c r="AH175" i="33"/>
  <c r="AG175" i="33"/>
  <c r="AB175" i="33"/>
  <c r="AA175" i="33"/>
  <c r="V175" i="33"/>
  <c r="U175" i="33"/>
  <c r="P175" i="33"/>
  <c r="O175" i="33"/>
  <c r="J175" i="33"/>
  <c r="I175" i="33"/>
  <c r="D175" i="33"/>
  <c r="C175" i="33"/>
  <c r="AH174" i="33"/>
  <c r="AG174" i="33"/>
  <c r="AB174" i="33"/>
  <c r="AA174" i="33"/>
  <c r="V174" i="33"/>
  <c r="U174" i="33"/>
  <c r="P174" i="33"/>
  <c r="O174" i="33"/>
  <c r="J174" i="33"/>
  <c r="I174" i="33"/>
  <c r="D174" i="33"/>
  <c r="C174" i="33"/>
  <c r="AH173" i="33"/>
  <c r="AG173" i="33"/>
  <c r="AB173" i="33"/>
  <c r="AA173" i="33"/>
  <c r="V173" i="33"/>
  <c r="U173" i="33"/>
  <c r="P173" i="33"/>
  <c r="O173" i="33"/>
  <c r="J173" i="33"/>
  <c r="I173" i="33"/>
  <c r="D173" i="33"/>
  <c r="C173" i="33"/>
  <c r="AH172" i="33"/>
  <c r="AG172" i="33"/>
  <c r="AB172" i="33"/>
  <c r="AA172" i="33"/>
  <c r="V172" i="33"/>
  <c r="U172" i="33"/>
  <c r="P172" i="33"/>
  <c r="O172" i="33"/>
  <c r="J172" i="33"/>
  <c r="I172" i="33"/>
  <c r="D172" i="33"/>
  <c r="C172" i="33"/>
  <c r="AH171" i="33"/>
  <c r="AG171" i="33"/>
  <c r="AB171" i="33"/>
  <c r="AA171" i="33"/>
  <c r="V171" i="33"/>
  <c r="U171" i="33"/>
  <c r="P171" i="33"/>
  <c r="O171" i="33"/>
  <c r="J171" i="33"/>
  <c r="I171" i="33"/>
  <c r="D171" i="33"/>
  <c r="C171" i="33"/>
  <c r="AH170" i="33"/>
  <c r="AG170" i="33"/>
  <c r="AB170" i="33"/>
  <c r="AA170" i="33"/>
  <c r="V170" i="33"/>
  <c r="U170" i="33"/>
  <c r="P170" i="33"/>
  <c r="O170" i="33"/>
  <c r="J170" i="33"/>
  <c r="I170" i="33"/>
  <c r="D170" i="33"/>
  <c r="C170" i="33"/>
  <c r="AH169" i="33"/>
  <c r="AG169" i="33"/>
  <c r="AB169" i="33"/>
  <c r="AA169" i="33"/>
  <c r="V169" i="33"/>
  <c r="U169" i="33"/>
  <c r="P169" i="33"/>
  <c r="O169" i="33"/>
  <c r="J169" i="33"/>
  <c r="I169" i="33"/>
  <c r="D169" i="33"/>
  <c r="C169" i="33"/>
  <c r="AH168" i="33"/>
  <c r="AG168" i="33"/>
  <c r="AB168" i="33"/>
  <c r="AA168" i="33"/>
  <c r="V168" i="33"/>
  <c r="U168" i="33"/>
  <c r="P168" i="33"/>
  <c r="O168" i="33"/>
  <c r="J168" i="33"/>
  <c r="I168" i="33"/>
  <c r="D168" i="33"/>
  <c r="C168" i="33"/>
  <c r="AH167" i="33"/>
  <c r="AG167" i="33"/>
  <c r="AB167" i="33"/>
  <c r="AA167" i="33"/>
  <c r="V167" i="33"/>
  <c r="U167" i="33"/>
  <c r="P167" i="33"/>
  <c r="O167" i="33"/>
  <c r="J167" i="33"/>
  <c r="I167" i="33"/>
  <c r="D167" i="33"/>
  <c r="C167" i="33"/>
  <c r="AH166" i="33"/>
  <c r="AG166" i="33"/>
  <c r="AB166" i="33"/>
  <c r="AA166" i="33"/>
  <c r="V166" i="33"/>
  <c r="U166" i="33"/>
  <c r="P166" i="33"/>
  <c r="O166" i="33"/>
  <c r="J166" i="33"/>
  <c r="I166" i="33"/>
  <c r="D166" i="33"/>
  <c r="C166" i="33"/>
  <c r="AH165" i="33"/>
  <c r="AG165" i="33"/>
  <c r="AB165" i="33"/>
  <c r="AA165" i="33"/>
  <c r="V165" i="33"/>
  <c r="U165" i="33"/>
  <c r="P165" i="33"/>
  <c r="O165" i="33"/>
  <c r="J165" i="33"/>
  <c r="I165" i="33"/>
  <c r="D165" i="33"/>
  <c r="C165" i="33"/>
  <c r="AH164" i="33"/>
  <c r="AG164" i="33"/>
  <c r="AB164" i="33"/>
  <c r="AA164" i="33"/>
  <c r="V164" i="33"/>
  <c r="U164" i="33"/>
  <c r="P164" i="33"/>
  <c r="O164" i="33"/>
  <c r="J164" i="33"/>
  <c r="I164" i="33"/>
  <c r="D164" i="33"/>
  <c r="C164" i="33"/>
  <c r="AH163" i="33"/>
  <c r="AG163" i="33"/>
  <c r="AB163" i="33"/>
  <c r="AA163" i="33"/>
  <c r="V163" i="33"/>
  <c r="U163" i="33"/>
  <c r="P163" i="33"/>
  <c r="O163" i="33"/>
  <c r="J163" i="33"/>
  <c r="I163" i="33"/>
  <c r="D163" i="33"/>
  <c r="C163" i="33"/>
  <c r="AH162" i="33"/>
  <c r="AG162" i="33"/>
  <c r="AB162" i="33"/>
  <c r="AA162" i="33"/>
  <c r="V162" i="33"/>
  <c r="U162" i="33"/>
  <c r="P162" i="33"/>
  <c r="O162" i="33"/>
  <c r="J162" i="33"/>
  <c r="I162" i="33"/>
  <c r="D162" i="33"/>
  <c r="C162" i="33"/>
  <c r="AH161" i="33"/>
  <c r="AG161" i="33"/>
  <c r="AB161" i="33"/>
  <c r="AA161" i="33"/>
  <c r="V161" i="33"/>
  <c r="U161" i="33"/>
  <c r="P161" i="33"/>
  <c r="O161" i="33"/>
  <c r="J161" i="33"/>
  <c r="I161" i="33"/>
  <c r="D161" i="33"/>
  <c r="C161" i="33"/>
  <c r="AH160" i="33"/>
  <c r="AG160" i="33"/>
  <c r="AB160" i="33"/>
  <c r="AA160" i="33"/>
  <c r="V160" i="33"/>
  <c r="U160" i="33"/>
  <c r="P160" i="33"/>
  <c r="O160" i="33"/>
  <c r="J160" i="33"/>
  <c r="I160" i="33"/>
  <c r="D160" i="33"/>
  <c r="C160" i="33"/>
  <c r="AH159" i="33"/>
  <c r="AG159" i="33"/>
  <c r="AB159" i="33"/>
  <c r="AA159" i="33"/>
  <c r="V159" i="33"/>
  <c r="U159" i="33"/>
  <c r="P159" i="33"/>
  <c r="O159" i="33"/>
  <c r="J159" i="33"/>
  <c r="I159" i="33"/>
  <c r="D159" i="33"/>
  <c r="C159" i="33"/>
  <c r="AH158" i="33"/>
  <c r="AG158" i="33"/>
  <c r="AB158" i="33"/>
  <c r="AA158" i="33"/>
  <c r="V158" i="33"/>
  <c r="U158" i="33"/>
  <c r="P158" i="33"/>
  <c r="O158" i="33"/>
  <c r="J158" i="33"/>
  <c r="I158" i="33"/>
  <c r="D158" i="33"/>
  <c r="C158" i="33"/>
  <c r="AH157" i="33"/>
  <c r="AG157" i="33"/>
  <c r="AB157" i="33"/>
  <c r="AA157" i="33"/>
  <c r="V157" i="33"/>
  <c r="U157" i="33"/>
  <c r="P157" i="33"/>
  <c r="O157" i="33"/>
  <c r="J157" i="33"/>
  <c r="I157" i="33"/>
  <c r="D157" i="33"/>
  <c r="C157" i="33"/>
  <c r="AH156" i="33"/>
  <c r="AG156" i="33"/>
  <c r="AB156" i="33"/>
  <c r="AA156" i="33"/>
  <c r="V156" i="33"/>
  <c r="U156" i="33"/>
  <c r="P156" i="33"/>
  <c r="O156" i="33"/>
  <c r="J156" i="33"/>
  <c r="I156" i="33"/>
  <c r="D156" i="33"/>
  <c r="C156" i="33"/>
  <c r="AH155" i="33"/>
  <c r="AG155" i="33"/>
  <c r="AB155" i="33"/>
  <c r="AA155" i="33"/>
  <c r="V155" i="33"/>
  <c r="U155" i="33"/>
  <c r="P155" i="33"/>
  <c r="O155" i="33"/>
  <c r="J155" i="33"/>
  <c r="I155" i="33"/>
  <c r="D155" i="33"/>
  <c r="C155" i="33"/>
  <c r="AH154" i="33"/>
  <c r="AG154" i="33"/>
  <c r="AB154" i="33"/>
  <c r="AA154" i="33"/>
  <c r="V154" i="33"/>
  <c r="U154" i="33"/>
  <c r="P154" i="33"/>
  <c r="O154" i="33"/>
  <c r="J154" i="33"/>
  <c r="I154" i="33"/>
  <c r="D154" i="33"/>
  <c r="C154" i="33"/>
  <c r="AH153" i="33"/>
  <c r="AG153" i="33"/>
  <c r="AB153" i="33"/>
  <c r="AA153" i="33"/>
  <c r="V153" i="33"/>
  <c r="U153" i="33"/>
  <c r="P153" i="33"/>
  <c r="O153" i="33"/>
  <c r="J153" i="33"/>
  <c r="I153" i="33"/>
  <c r="D153" i="33"/>
  <c r="C153" i="33"/>
  <c r="AH152" i="33"/>
  <c r="AG152" i="33"/>
  <c r="AB152" i="33"/>
  <c r="AA152" i="33"/>
  <c r="V152" i="33"/>
  <c r="U152" i="33"/>
  <c r="P152" i="33"/>
  <c r="O152" i="33"/>
  <c r="J152" i="33"/>
  <c r="I152" i="33"/>
  <c r="D152" i="33"/>
  <c r="C152" i="33"/>
  <c r="AH151" i="33"/>
  <c r="AG151" i="33"/>
  <c r="AB151" i="33"/>
  <c r="AA151" i="33"/>
  <c r="V151" i="33"/>
  <c r="U151" i="33"/>
  <c r="P151" i="33"/>
  <c r="O151" i="33"/>
  <c r="J151" i="33"/>
  <c r="I151" i="33"/>
  <c r="D151" i="33"/>
  <c r="C151" i="33"/>
  <c r="AH150" i="33"/>
  <c r="AG150" i="33"/>
  <c r="AB150" i="33"/>
  <c r="AA150" i="33"/>
  <c r="V150" i="33"/>
  <c r="U150" i="33"/>
  <c r="P150" i="33"/>
  <c r="O150" i="33"/>
  <c r="J150" i="33"/>
  <c r="I150" i="33"/>
  <c r="D150" i="33"/>
  <c r="C150" i="33"/>
  <c r="AH149" i="33"/>
  <c r="AG149" i="33"/>
  <c r="AB149" i="33"/>
  <c r="AA149" i="33"/>
  <c r="V149" i="33"/>
  <c r="U149" i="33"/>
  <c r="P149" i="33"/>
  <c r="O149" i="33"/>
  <c r="J149" i="33"/>
  <c r="I149" i="33"/>
  <c r="D149" i="33"/>
  <c r="C149" i="33"/>
  <c r="AH148" i="33"/>
  <c r="AG148" i="33"/>
  <c r="AB148" i="33"/>
  <c r="AA148" i="33"/>
  <c r="V148" i="33"/>
  <c r="U148" i="33"/>
  <c r="P148" i="33"/>
  <c r="O148" i="33"/>
  <c r="J148" i="33"/>
  <c r="I148" i="33"/>
  <c r="D148" i="33"/>
  <c r="C148" i="33"/>
  <c r="AH147" i="33"/>
  <c r="AG147" i="33"/>
  <c r="AB147" i="33"/>
  <c r="AA147" i="33"/>
  <c r="V147" i="33"/>
  <c r="U147" i="33"/>
  <c r="P147" i="33"/>
  <c r="O147" i="33"/>
  <c r="J147" i="33"/>
  <c r="I147" i="33"/>
  <c r="D147" i="33"/>
  <c r="C147" i="33"/>
  <c r="AH146" i="33"/>
  <c r="AG146" i="33"/>
  <c r="AB146" i="33"/>
  <c r="AA146" i="33"/>
  <c r="V146" i="33"/>
  <c r="U146" i="33"/>
  <c r="P146" i="33"/>
  <c r="O146" i="33"/>
  <c r="J146" i="33"/>
  <c r="I146" i="33"/>
  <c r="D146" i="33"/>
  <c r="C146" i="33"/>
  <c r="AH145" i="33"/>
  <c r="AG145" i="33"/>
  <c r="AB145" i="33"/>
  <c r="AA145" i="33"/>
  <c r="V145" i="33"/>
  <c r="U145" i="33"/>
  <c r="P145" i="33"/>
  <c r="O145" i="33"/>
  <c r="J145" i="33"/>
  <c r="I145" i="33"/>
  <c r="D145" i="33"/>
  <c r="C145" i="33"/>
  <c r="AH144" i="33"/>
  <c r="AG144" i="33"/>
  <c r="AB144" i="33"/>
  <c r="AA144" i="33"/>
  <c r="V144" i="33"/>
  <c r="U144" i="33"/>
  <c r="P144" i="33"/>
  <c r="O144" i="33"/>
  <c r="J144" i="33"/>
  <c r="I144" i="33"/>
  <c r="D144" i="33"/>
  <c r="C144" i="33"/>
  <c r="AH143" i="33"/>
  <c r="AG143" i="33"/>
  <c r="AB143" i="33"/>
  <c r="AA143" i="33"/>
  <c r="V143" i="33"/>
  <c r="U143" i="33"/>
  <c r="P143" i="33"/>
  <c r="O143" i="33"/>
  <c r="J143" i="33"/>
  <c r="I143" i="33"/>
  <c r="D143" i="33"/>
  <c r="C143" i="33"/>
  <c r="AH142" i="33"/>
  <c r="AG142" i="33"/>
  <c r="AB142" i="33"/>
  <c r="AA142" i="33"/>
  <c r="V142" i="33"/>
  <c r="U142" i="33"/>
  <c r="P142" i="33"/>
  <c r="O142" i="33"/>
  <c r="J142" i="33"/>
  <c r="I142" i="33"/>
  <c r="D142" i="33"/>
  <c r="C142" i="33"/>
  <c r="AH141" i="33"/>
  <c r="AG141" i="33"/>
  <c r="AB141" i="33"/>
  <c r="AA141" i="33"/>
  <c r="V141" i="33"/>
  <c r="U141" i="33"/>
  <c r="P141" i="33"/>
  <c r="O141" i="33"/>
  <c r="J141" i="33"/>
  <c r="I141" i="33"/>
  <c r="D141" i="33"/>
  <c r="C141" i="33"/>
  <c r="AH140" i="33"/>
  <c r="AG140" i="33"/>
  <c r="AB140" i="33"/>
  <c r="AA140" i="33"/>
  <c r="V140" i="33"/>
  <c r="U140" i="33"/>
  <c r="P140" i="33"/>
  <c r="O140" i="33"/>
  <c r="J140" i="33"/>
  <c r="I140" i="33"/>
  <c r="D140" i="33"/>
  <c r="C140" i="33"/>
  <c r="AH139" i="33"/>
  <c r="AG139" i="33"/>
  <c r="AB139" i="33"/>
  <c r="AA139" i="33"/>
  <c r="V139" i="33"/>
  <c r="U139" i="33"/>
  <c r="P139" i="33"/>
  <c r="O139" i="33"/>
  <c r="J139" i="33"/>
  <c r="I139" i="33"/>
  <c r="D139" i="33"/>
  <c r="C139" i="33"/>
  <c r="AH138" i="33"/>
  <c r="AG138" i="33"/>
  <c r="AB138" i="33"/>
  <c r="AA138" i="33"/>
  <c r="V138" i="33"/>
  <c r="U138" i="33"/>
  <c r="P138" i="33"/>
  <c r="O138" i="33"/>
  <c r="J138" i="33"/>
  <c r="I138" i="33"/>
  <c r="D138" i="33"/>
  <c r="C138" i="33"/>
  <c r="AH137" i="33"/>
  <c r="AG137" i="33"/>
  <c r="AB137" i="33"/>
  <c r="AA137" i="33"/>
  <c r="V137" i="33"/>
  <c r="U137" i="33"/>
  <c r="P137" i="33"/>
  <c r="O137" i="33"/>
  <c r="J137" i="33"/>
  <c r="I137" i="33"/>
  <c r="D137" i="33"/>
  <c r="C137" i="33"/>
  <c r="AH136" i="33"/>
  <c r="AG136" i="33"/>
  <c r="AB136" i="33"/>
  <c r="AA136" i="33"/>
  <c r="V136" i="33"/>
  <c r="U136" i="33"/>
  <c r="P136" i="33"/>
  <c r="O136" i="33"/>
  <c r="J136" i="33"/>
  <c r="I136" i="33"/>
  <c r="D136" i="33"/>
  <c r="C136" i="33"/>
  <c r="AH135" i="33"/>
  <c r="AG135" i="33"/>
  <c r="AB135" i="33"/>
  <c r="AA135" i="33"/>
  <c r="V135" i="33"/>
  <c r="U135" i="33"/>
  <c r="P135" i="33"/>
  <c r="O135" i="33"/>
  <c r="J135" i="33"/>
  <c r="I135" i="33"/>
  <c r="D135" i="33"/>
  <c r="C135" i="33"/>
  <c r="AH134" i="33"/>
  <c r="AG134" i="33"/>
  <c r="AB134" i="33"/>
  <c r="AA134" i="33"/>
  <c r="V134" i="33"/>
  <c r="U134" i="33"/>
  <c r="P134" i="33"/>
  <c r="O134" i="33"/>
  <c r="J134" i="33"/>
  <c r="I134" i="33"/>
  <c r="D134" i="33"/>
  <c r="C134" i="33"/>
  <c r="AH133" i="33"/>
  <c r="AG133" i="33"/>
  <c r="AB133" i="33"/>
  <c r="AA133" i="33"/>
  <c r="V133" i="33"/>
  <c r="U133" i="33"/>
  <c r="P133" i="33"/>
  <c r="O133" i="33"/>
  <c r="J133" i="33"/>
  <c r="I133" i="33"/>
  <c r="D133" i="33"/>
  <c r="C133" i="33"/>
  <c r="AH132" i="33"/>
  <c r="AG132" i="33"/>
  <c r="AB132" i="33"/>
  <c r="AA132" i="33"/>
  <c r="V132" i="33"/>
  <c r="U132" i="33"/>
  <c r="P132" i="33"/>
  <c r="O132" i="33"/>
  <c r="J132" i="33"/>
  <c r="I132" i="33"/>
  <c r="D132" i="33"/>
  <c r="C132" i="33"/>
  <c r="AH131" i="33"/>
  <c r="AG131" i="33"/>
  <c r="AB131" i="33"/>
  <c r="AA131" i="33"/>
  <c r="V131" i="33"/>
  <c r="U131" i="33"/>
  <c r="P131" i="33"/>
  <c r="O131" i="33"/>
  <c r="J131" i="33"/>
  <c r="I131" i="33"/>
  <c r="D131" i="33"/>
  <c r="C131" i="33"/>
  <c r="AH130" i="33"/>
  <c r="AG130" i="33"/>
  <c r="AB130" i="33"/>
  <c r="AA130" i="33"/>
  <c r="V130" i="33"/>
  <c r="U130" i="33"/>
  <c r="P130" i="33"/>
  <c r="O130" i="33"/>
  <c r="J130" i="33"/>
  <c r="I130" i="33"/>
  <c r="D130" i="33"/>
  <c r="C130" i="33"/>
  <c r="AH129" i="33"/>
  <c r="AG129" i="33"/>
  <c r="AB129" i="33"/>
  <c r="AA129" i="33"/>
  <c r="V129" i="33"/>
  <c r="U129" i="33"/>
  <c r="P129" i="33"/>
  <c r="O129" i="33"/>
  <c r="J129" i="33"/>
  <c r="I129" i="33"/>
  <c r="D129" i="33"/>
  <c r="C129" i="33"/>
  <c r="AH128" i="33"/>
  <c r="AG128" i="33"/>
  <c r="AB128" i="33"/>
  <c r="AA128" i="33"/>
  <c r="V128" i="33"/>
  <c r="U128" i="33"/>
  <c r="P128" i="33"/>
  <c r="O128" i="33"/>
  <c r="J128" i="33"/>
  <c r="I128" i="33"/>
  <c r="D128" i="33"/>
  <c r="C128" i="33"/>
  <c r="AH127" i="33"/>
  <c r="AG127" i="33"/>
  <c r="AB127" i="33"/>
  <c r="AA127" i="33"/>
  <c r="V127" i="33"/>
  <c r="U127" i="33"/>
  <c r="P127" i="33"/>
  <c r="O127" i="33"/>
  <c r="J127" i="33"/>
  <c r="I127" i="33"/>
  <c r="D127" i="33"/>
  <c r="C127" i="33"/>
  <c r="AH126" i="33"/>
  <c r="AG126" i="33"/>
  <c r="AB126" i="33"/>
  <c r="AA126" i="33"/>
  <c r="V126" i="33"/>
  <c r="U126" i="33"/>
  <c r="P126" i="33"/>
  <c r="O126" i="33"/>
  <c r="J126" i="33"/>
  <c r="I126" i="33"/>
  <c r="D126" i="33"/>
  <c r="C126" i="33"/>
  <c r="AH125" i="33"/>
  <c r="AG125" i="33"/>
  <c r="AB125" i="33"/>
  <c r="AA125" i="33"/>
  <c r="V125" i="33"/>
  <c r="U125" i="33"/>
  <c r="P125" i="33"/>
  <c r="O125" i="33"/>
  <c r="J125" i="33"/>
  <c r="I125" i="33"/>
  <c r="D125" i="33"/>
  <c r="C125" i="33"/>
  <c r="AH124" i="33"/>
  <c r="AG124" i="33"/>
  <c r="AB124" i="33"/>
  <c r="AA124" i="33"/>
  <c r="V124" i="33"/>
  <c r="U124" i="33"/>
  <c r="P124" i="33"/>
  <c r="O124" i="33"/>
  <c r="J124" i="33"/>
  <c r="I124" i="33"/>
  <c r="D124" i="33"/>
  <c r="C124" i="33"/>
  <c r="AH123" i="33"/>
  <c r="AG123" i="33"/>
  <c r="AB123" i="33"/>
  <c r="AA123" i="33"/>
  <c r="V123" i="33"/>
  <c r="U123" i="33"/>
  <c r="P123" i="33"/>
  <c r="O123" i="33"/>
  <c r="J123" i="33"/>
  <c r="I123" i="33"/>
  <c r="D123" i="33"/>
  <c r="C123" i="33"/>
  <c r="AH122" i="33"/>
  <c r="AG122" i="33"/>
  <c r="AB122" i="33"/>
  <c r="AA122" i="33"/>
  <c r="V122" i="33"/>
  <c r="U122" i="33"/>
  <c r="P122" i="33"/>
  <c r="O122" i="33"/>
  <c r="J122" i="33"/>
  <c r="I122" i="33"/>
  <c r="D122" i="33"/>
  <c r="C122" i="33"/>
  <c r="AH121" i="33"/>
  <c r="AG121" i="33"/>
  <c r="AB121" i="33"/>
  <c r="AA121" i="33"/>
  <c r="V121" i="33"/>
  <c r="U121" i="33"/>
  <c r="P121" i="33"/>
  <c r="O121" i="33"/>
  <c r="J121" i="33"/>
  <c r="I121" i="33"/>
  <c r="D121" i="33"/>
  <c r="C121" i="33"/>
  <c r="AH120" i="33"/>
  <c r="AG120" i="33"/>
  <c r="AB120" i="33"/>
  <c r="AA120" i="33"/>
  <c r="V120" i="33"/>
  <c r="U120" i="33"/>
  <c r="P120" i="33"/>
  <c r="O120" i="33"/>
  <c r="J120" i="33"/>
  <c r="I120" i="33"/>
  <c r="D120" i="33"/>
  <c r="C120" i="33"/>
  <c r="AH119" i="33"/>
  <c r="AG119" i="33"/>
  <c r="AB119" i="33"/>
  <c r="AA119" i="33"/>
  <c r="V119" i="33"/>
  <c r="U119" i="33"/>
  <c r="P119" i="33"/>
  <c r="O119" i="33"/>
  <c r="J119" i="33"/>
  <c r="I119" i="33"/>
  <c r="D119" i="33"/>
  <c r="C119" i="33"/>
  <c r="AH118" i="33"/>
  <c r="AG118" i="33"/>
  <c r="AB118" i="33"/>
  <c r="AA118" i="33"/>
  <c r="V118" i="33"/>
  <c r="U118" i="33"/>
  <c r="P118" i="33"/>
  <c r="O118" i="33"/>
  <c r="J118" i="33"/>
  <c r="I118" i="33"/>
  <c r="D118" i="33"/>
  <c r="C118" i="33"/>
  <c r="AH117" i="33"/>
  <c r="AG117" i="33"/>
  <c r="AB117" i="33"/>
  <c r="AA117" i="33"/>
  <c r="V117" i="33"/>
  <c r="U117" i="33"/>
  <c r="P117" i="33"/>
  <c r="O117" i="33"/>
  <c r="J117" i="33"/>
  <c r="I117" i="33"/>
  <c r="D117" i="33"/>
  <c r="C117" i="33"/>
  <c r="AH116" i="33"/>
  <c r="AG116" i="33"/>
  <c r="AB116" i="33"/>
  <c r="AA116" i="33"/>
  <c r="V116" i="33"/>
  <c r="U116" i="33"/>
  <c r="P116" i="33"/>
  <c r="O116" i="33"/>
  <c r="J116" i="33"/>
  <c r="I116" i="33"/>
  <c r="D116" i="33"/>
  <c r="C116" i="33"/>
  <c r="AH115" i="33"/>
  <c r="AG115" i="33"/>
  <c r="AB115" i="33"/>
  <c r="AA115" i="33"/>
  <c r="V115" i="33"/>
  <c r="U115" i="33"/>
  <c r="P115" i="33"/>
  <c r="O115" i="33"/>
  <c r="J115" i="33"/>
  <c r="I115" i="33"/>
  <c r="D115" i="33"/>
  <c r="C115" i="33"/>
  <c r="AH114" i="33"/>
  <c r="AG114" i="33"/>
  <c r="AB114" i="33"/>
  <c r="AA114" i="33"/>
  <c r="V114" i="33"/>
  <c r="U114" i="33"/>
  <c r="P114" i="33"/>
  <c r="O114" i="33"/>
  <c r="J114" i="33"/>
  <c r="I114" i="33"/>
  <c r="D114" i="33"/>
  <c r="C114" i="33"/>
  <c r="AH113" i="33"/>
  <c r="AG113" i="33"/>
  <c r="AB113" i="33"/>
  <c r="AA113" i="33"/>
  <c r="V113" i="33"/>
  <c r="U113" i="33"/>
  <c r="P113" i="33"/>
  <c r="O113" i="33"/>
  <c r="J113" i="33"/>
  <c r="I113" i="33"/>
  <c r="D113" i="33"/>
  <c r="C113" i="33"/>
  <c r="AH112" i="33"/>
  <c r="AG112" i="33"/>
  <c r="AB112" i="33"/>
  <c r="AA112" i="33"/>
  <c r="V112" i="33"/>
  <c r="U112" i="33"/>
  <c r="P112" i="33"/>
  <c r="O112" i="33"/>
  <c r="J112" i="33"/>
  <c r="I112" i="33"/>
  <c r="D112" i="33"/>
  <c r="C112" i="33"/>
  <c r="AH111" i="33"/>
  <c r="AG111" i="33"/>
  <c r="AB111" i="33"/>
  <c r="AA111" i="33"/>
  <c r="V111" i="33"/>
  <c r="U111" i="33"/>
  <c r="P111" i="33"/>
  <c r="O111" i="33"/>
  <c r="J111" i="33"/>
  <c r="I111" i="33"/>
  <c r="D111" i="33"/>
  <c r="C111" i="33"/>
  <c r="AH110" i="33"/>
  <c r="AG110" i="33"/>
  <c r="AB110" i="33"/>
  <c r="AA110" i="33"/>
  <c r="V110" i="33"/>
  <c r="U110" i="33"/>
  <c r="P110" i="33"/>
  <c r="O110" i="33"/>
  <c r="J110" i="33"/>
  <c r="I110" i="33"/>
  <c r="D110" i="33"/>
  <c r="C110" i="33"/>
  <c r="AH109" i="33"/>
  <c r="AG109" i="33"/>
  <c r="AB109" i="33"/>
  <c r="AA109" i="33"/>
  <c r="V109" i="33"/>
  <c r="U109" i="33"/>
  <c r="P109" i="33"/>
  <c r="O109" i="33"/>
  <c r="J109" i="33"/>
  <c r="I109" i="33"/>
  <c r="D109" i="33"/>
  <c r="C109" i="33"/>
  <c r="AH108" i="33"/>
  <c r="AG108" i="33"/>
  <c r="AB108" i="33"/>
  <c r="AA108" i="33"/>
  <c r="V108" i="33"/>
  <c r="U108" i="33"/>
  <c r="P108" i="33"/>
  <c r="O108" i="33"/>
  <c r="J108" i="33"/>
  <c r="I108" i="33"/>
  <c r="D108" i="33"/>
  <c r="C108" i="33"/>
  <c r="AH107" i="33"/>
  <c r="AG107" i="33"/>
  <c r="AB107" i="33"/>
  <c r="AA107" i="33"/>
  <c r="V107" i="33"/>
  <c r="U107" i="33"/>
  <c r="P107" i="33"/>
  <c r="O107" i="33"/>
  <c r="J107" i="33"/>
  <c r="I107" i="33"/>
  <c r="D107" i="33"/>
  <c r="C107" i="33"/>
  <c r="AH106" i="33"/>
  <c r="AG106" i="33"/>
  <c r="AB106" i="33"/>
  <c r="AA106" i="33"/>
  <c r="V106" i="33"/>
  <c r="U106" i="33"/>
  <c r="P106" i="33"/>
  <c r="O106" i="33"/>
  <c r="J106" i="33"/>
  <c r="I106" i="33"/>
  <c r="D106" i="33"/>
  <c r="C106" i="33"/>
  <c r="AH105" i="33"/>
  <c r="AG105" i="33"/>
  <c r="AB105" i="33"/>
  <c r="AA105" i="33"/>
  <c r="V105" i="33"/>
  <c r="U105" i="33"/>
  <c r="P105" i="33"/>
  <c r="O105" i="33"/>
  <c r="J105" i="33"/>
  <c r="I105" i="33"/>
  <c r="D105" i="33"/>
  <c r="C105" i="33"/>
  <c r="AH104" i="33"/>
  <c r="AG104" i="33"/>
  <c r="AB104" i="33"/>
  <c r="AA104" i="33"/>
  <c r="V104" i="33"/>
  <c r="U104" i="33"/>
  <c r="P104" i="33"/>
  <c r="O104" i="33"/>
  <c r="J104" i="33"/>
  <c r="I104" i="33"/>
  <c r="D104" i="33"/>
  <c r="C104" i="33"/>
  <c r="AH103" i="33"/>
  <c r="AG103" i="33"/>
  <c r="AB103" i="33"/>
  <c r="AA103" i="33"/>
  <c r="V103" i="33"/>
  <c r="U103" i="33"/>
  <c r="P103" i="33"/>
  <c r="O103" i="33"/>
  <c r="J103" i="33"/>
  <c r="I103" i="33"/>
  <c r="D103" i="33"/>
  <c r="C103" i="33"/>
  <c r="AH102" i="33"/>
  <c r="AG102" i="33"/>
  <c r="AB102" i="33"/>
  <c r="AA102" i="33"/>
  <c r="V102" i="33"/>
  <c r="U102" i="33"/>
  <c r="P102" i="33"/>
  <c r="O102" i="33"/>
  <c r="J102" i="33"/>
  <c r="I102" i="33"/>
  <c r="D102" i="33"/>
  <c r="C102" i="33"/>
  <c r="AH101" i="33"/>
  <c r="AG101" i="33"/>
  <c r="AB101" i="33"/>
  <c r="AA101" i="33"/>
  <c r="V101" i="33"/>
  <c r="U101" i="33"/>
  <c r="P101" i="33"/>
  <c r="O101" i="33"/>
  <c r="J101" i="33"/>
  <c r="I101" i="33"/>
  <c r="D101" i="33"/>
  <c r="C101" i="33"/>
  <c r="AH100" i="33"/>
  <c r="AG100" i="33"/>
  <c r="AB100" i="33"/>
  <c r="AA100" i="33"/>
  <c r="V100" i="33"/>
  <c r="U100" i="33"/>
  <c r="P100" i="33"/>
  <c r="O100" i="33"/>
  <c r="J100" i="33"/>
  <c r="I100" i="33"/>
  <c r="D100" i="33"/>
  <c r="C100" i="33"/>
  <c r="AH99" i="33"/>
  <c r="AG99" i="33"/>
  <c r="AB99" i="33"/>
  <c r="AA99" i="33"/>
  <c r="V99" i="33"/>
  <c r="U99" i="33"/>
  <c r="P99" i="33"/>
  <c r="O99" i="33"/>
  <c r="J99" i="33"/>
  <c r="I99" i="33"/>
  <c r="D99" i="33"/>
  <c r="C99" i="33"/>
  <c r="AH98" i="33"/>
  <c r="AG98" i="33"/>
  <c r="AB98" i="33"/>
  <c r="AA98" i="33"/>
  <c r="V98" i="33"/>
  <c r="U98" i="33"/>
  <c r="P98" i="33"/>
  <c r="O98" i="33"/>
  <c r="J98" i="33"/>
  <c r="I98" i="33"/>
  <c r="D98" i="33"/>
  <c r="C98" i="33"/>
  <c r="AH97" i="33"/>
  <c r="AG97" i="33"/>
  <c r="AB97" i="33"/>
  <c r="AA97" i="33"/>
  <c r="V97" i="33"/>
  <c r="U97" i="33"/>
  <c r="P97" i="33"/>
  <c r="O97" i="33"/>
  <c r="J97" i="33"/>
  <c r="I97" i="33"/>
  <c r="D97" i="33"/>
  <c r="C97" i="33"/>
  <c r="AH96" i="33"/>
  <c r="AG96" i="33"/>
  <c r="AB96" i="33"/>
  <c r="AA96" i="33"/>
  <c r="V96" i="33"/>
  <c r="U96" i="33"/>
  <c r="P96" i="33"/>
  <c r="O96" i="33"/>
  <c r="J96" i="33"/>
  <c r="I96" i="33"/>
  <c r="D96" i="33"/>
  <c r="C96" i="33"/>
  <c r="AH95" i="33"/>
  <c r="AG95" i="33"/>
  <c r="AB95" i="33"/>
  <c r="AA95" i="33"/>
  <c r="V95" i="33"/>
  <c r="U95" i="33"/>
  <c r="P95" i="33"/>
  <c r="O95" i="33"/>
  <c r="J95" i="33"/>
  <c r="I95" i="33"/>
  <c r="D95" i="33"/>
  <c r="C95" i="33"/>
  <c r="AH94" i="33"/>
  <c r="AG94" i="33"/>
  <c r="AB94" i="33"/>
  <c r="AA94" i="33"/>
  <c r="V94" i="33"/>
  <c r="U94" i="33"/>
  <c r="P94" i="33"/>
  <c r="O94" i="33"/>
  <c r="J94" i="33"/>
  <c r="I94" i="33"/>
  <c r="D94" i="33"/>
  <c r="C94" i="33"/>
  <c r="AH93" i="33"/>
  <c r="AG93" i="33"/>
  <c r="AB93" i="33"/>
  <c r="AA93" i="33"/>
  <c r="V93" i="33"/>
  <c r="U93" i="33"/>
  <c r="P93" i="33"/>
  <c r="O93" i="33"/>
  <c r="J93" i="33"/>
  <c r="I93" i="33"/>
  <c r="D93" i="33"/>
  <c r="C93" i="33"/>
  <c r="AH92" i="33"/>
  <c r="AG92" i="33"/>
  <c r="AB92" i="33"/>
  <c r="AA92" i="33"/>
  <c r="V92" i="33"/>
  <c r="U92" i="33"/>
  <c r="P92" i="33"/>
  <c r="O92" i="33"/>
  <c r="J92" i="33"/>
  <c r="I92" i="33"/>
  <c r="D92" i="33"/>
  <c r="C92" i="33"/>
  <c r="AH91" i="33"/>
  <c r="AG91" i="33"/>
  <c r="AB91" i="33"/>
  <c r="AA91" i="33"/>
  <c r="V91" i="33"/>
  <c r="U91" i="33"/>
  <c r="P91" i="33"/>
  <c r="O91" i="33"/>
  <c r="J91" i="33"/>
  <c r="I91" i="33"/>
  <c r="D91" i="33"/>
  <c r="C91" i="33"/>
  <c r="AH90" i="33"/>
  <c r="AG90" i="33"/>
  <c r="AB90" i="33"/>
  <c r="AA90" i="33"/>
  <c r="V90" i="33"/>
  <c r="U90" i="33"/>
  <c r="P90" i="33"/>
  <c r="O90" i="33"/>
  <c r="J90" i="33"/>
  <c r="I90" i="33"/>
  <c r="D90" i="33"/>
  <c r="C90" i="33"/>
  <c r="AH89" i="33"/>
  <c r="AG89" i="33"/>
  <c r="AB89" i="33"/>
  <c r="AA89" i="33"/>
  <c r="V89" i="33"/>
  <c r="U89" i="33"/>
  <c r="P89" i="33"/>
  <c r="O89" i="33"/>
  <c r="J89" i="33"/>
  <c r="I89" i="33"/>
  <c r="D89" i="33"/>
  <c r="C89" i="33"/>
  <c r="AH88" i="33"/>
  <c r="AG88" i="33"/>
  <c r="AB88" i="33"/>
  <c r="AA88" i="33"/>
  <c r="V88" i="33"/>
  <c r="U88" i="33"/>
  <c r="P88" i="33"/>
  <c r="O88" i="33"/>
  <c r="J88" i="33"/>
  <c r="I88" i="33"/>
  <c r="D88" i="33"/>
  <c r="C88" i="33"/>
  <c r="AH87" i="33"/>
  <c r="AG87" i="33"/>
  <c r="AB87" i="33"/>
  <c r="AA87" i="33"/>
  <c r="V87" i="33"/>
  <c r="U87" i="33"/>
  <c r="P87" i="33"/>
  <c r="O87" i="33"/>
  <c r="J87" i="33"/>
  <c r="I87" i="33"/>
  <c r="D87" i="33"/>
  <c r="C87" i="33"/>
  <c r="AH86" i="33"/>
  <c r="AG86" i="33"/>
  <c r="AB86" i="33"/>
  <c r="AA86" i="33"/>
  <c r="V86" i="33"/>
  <c r="U86" i="33"/>
  <c r="P86" i="33"/>
  <c r="O86" i="33"/>
  <c r="J86" i="33"/>
  <c r="I86" i="33"/>
  <c r="D86" i="33"/>
  <c r="C86" i="33"/>
  <c r="AH85" i="33"/>
  <c r="AG85" i="33"/>
  <c r="AB85" i="33"/>
  <c r="AA85" i="33"/>
  <c r="V85" i="33"/>
  <c r="U85" i="33"/>
  <c r="P85" i="33"/>
  <c r="O85" i="33"/>
  <c r="J85" i="33"/>
  <c r="I85" i="33"/>
  <c r="D85" i="33"/>
  <c r="C85" i="33"/>
  <c r="AH84" i="33"/>
  <c r="AG84" i="33"/>
  <c r="AB84" i="33"/>
  <c r="AA84" i="33"/>
  <c r="V84" i="33"/>
  <c r="U84" i="33"/>
  <c r="P84" i="33"/>
  <c r="O84" i="33"/>
  <c r="J84" i="33"/>
  <c r="I84" i="33"/>
  <c r="D84" i="33"/>
  <c r="C84" i="33"/>
  <c r="AH83" i="33"/>
  <c r="AG83" i="33"/>
  <c r="AB83" i="33"/>
  <c r="AA83" i="33"/>
  <c r="V83" i="33"/>
  <c r="U83" i="33"/>
  <c r="P83" i="33"/>
  <c r="O83" i="33"/>
  <c r="J83" i="33"/>
  <c r="I83" i="33"/>
  <c r="D83" i="33"/>
  <c r="C83" i="33"/>
  <c r="AH82" i="33"/>
  <c r="AG82" i="33"/>
  <c r="AB82" i="33"/>
  <c r="AA82" i="33"/>
  <c r="V82" i="33"/>
  <c r="U82" i="33"/>
  <c r="P82" i="33"/>
  <c r="O82" i="33"/>
  <c r="J82" i="33"/>
  <c r="I82" i="33"/>
  <c r="D82" i="33"/>
  <c r="C82" i="33"/>
  <c r="AH81" i="33"/>
  <c r="AG81" i="33"/>
  <c r="AB81" i="33"/>
  <c r="AA81" i="33"/>
  <c r="V81" i="33"/>
  <c r="U81" i="33"/>
  <c r="P81" i="33"/>
  <c r="O81" i="33"/>
  <c r="J81" i="33"/>
  <c r="I81" i="33"/>
  <c r="D81" i="33"/>
  <c r="C81" i="33"/>
  <c r="AH80" i="33"/>
  <c r="AG80" i="33"/>
  <c r="AB80" i="33"/>
  <c r="AA80" i="33"/>
  <c r="V80" i="33"/>
  <c r="U80" i="33"/>
  <c r="P80" i="33"/>
  <c r="O80" i="33"/>
  <c r="J80" i="33"/>
  <c r="I80" i="33"/>
  <c r="D80" i="33"/>
  <c r="C80" i="33"/>
  <c r="AH79" i="33"/>
  <c r="AG79" i="33"/>
  <c r="AB79" i="33"/>
  <c r="AA79" i="33"/>
  <c r="V79" i="33"/>
  <c r="U79" i="33"/>
  <c r="P79" i="33"/>
  <c r="O79" i="33"/>
  <c r="J79" i="33"/>
  <c r="I79" i="33"/>
  <c r="D79" i="33"/>
  <c r="C79" i="33"/>
  <c r="AH78" i="33"/>
  <c r="AG78" i="33"/>
  <c r="AB78" i="33"/>
  <c r="AA78" i="33"/>
  <c r="V78" i="33"/>
  <c r="U78" i="33"/>
  <c r="P78" i="33"/>
  <c r="O78" i="33"/>
  <c r="J78" i="33"/>
  <c r="I78" i="33"/>
  <c r="D78" i="33"/>
  <c r="C78" i="33"/>
  <c r="AH77" i="33"/>
  <c r="AG77" i="33"/>
  <c r="AB77" i="33"/>
  <c r="AA77" i="33"/>
  <c r="V77" i="33"/>
  <c r="U77" i="33"/>
  <c r="P77" i="33"/>
  <c r="O77" i="33"/>
  <c r="J77" i="33"/>
  <c r="I77" i="33"/>
  <c r="D77" i="33"/>
  <c r="C77" i="33"/>
  <c r="AH76" i="33"/>
  <c r="AG76" i="33"/>
  <c r="AB76" i="33"/>
  <c r="AA76" i="33"/>
  <c r="V76" i="33"/>
  <c r="U76" i="33"/>
  <c r="P76" i="33"/>
  <c r="O76" i="33"/>
  <c r="J76" i="33"/>
  <c r="I76" i="33"/>
  <c r="D76" i="33"/>
  <c r="C76" i="33"/>
  <c r="AH75" i="33"/>
  <c r="AG75" i="33"/>
  <c r="AB75" i="33"/>
  <c r="AA75" i="33"/>
  <c r="V75" i="33"/>
  <c r="U75" i="33"/>
  <c r="P75" i="33"/>
  <c r="O75" i="33"/>
  <c r="J75" i="33"/>
  <c r="I75" i="33"/>
  <c r="D75" i="33"/>
  <c r="C75" i="33"/>
  <c r="AH74" i="33"/>
  <c r="AG74" i="33"/>
  <c r="AB74" i="33"/>
  <c r="AA74" i="33"/>
  <c r="V74" i="33"/>
  <c r="U74" i="33"/>
  <c r="P74" i="33"/>
  <c r="O74" i="33"/>
  <c r="J74" i="33"/>
  <c r="I74" i="33"/>
  <c r="D74" i="33"/>
  <c r="C74" i="33"/>
  <c r="AH73" i="33"/>
  <c r="AG73" i="33"/>
  <c r="AB73" i="33"/>
  <c r="AA73" i="33"/>
  <c r="V73" i="33"/>
  <c r="U73" i="33"/>
  <c r="P73" i="33"/>
  <c r="O73" i="33"/>
  <c r="J73" i="33"/>
  <c r="I73" i="33"/>
  <c r="D73" i="33"/>
  <c r="C73" i="33"/>
  <c r="AH72" i="33"/>
  <c r="AG72" i="33"/>
  <c r="AB72" i="33"/>
  <c r="AA72" i="33"/>
  <c r="V72" i="33"/>
  <c r="U72" i="33"/>
  <c r="P72" i="33"/>
  <c r="O72" i="33"/>
  <c r="J72" i="33"/>
  <c r="I72" i="33"/>
  <c r="D72" i="33"/>
  <c r="C72" i="33"/>
  <c r="AH71" i="33"/>
  <c r="AG71" i="33"/>
  <c r="AB71" i="33"/>
  <c r="AA71" i="33"/>
  <c r="V71" i="33"/>
  <c r="U71" i="33"/>
  <c r="P71" i="33"/>
  <c r="O71" i="33"/>
  <c r="J71" i="33"/>
  <c r="I71" i="33"/>
  <c r="D71" i="33"/>
  <c r="C71" i="33"/>
  <c r="AH70" i="33"/>
  <c r="AG70" i="33"/>
  <c r="AB70" i="33"/>
  <c r="AA70" i="33"/>
  <c r="V70" i="33"/>
  <c r="U70" i="33"/>
  <c r="P70" i="33"/>
  <c r="O70" i="33"/>
  <c r="J70" i="33"/>
  <c r="I70" i="33"/>
  <c r="D70" i="33"/>
  <c r="C70" i="33"/>
  <c r="AH69" i="33"/>
  <c r="AG69" i="33"/>
  <c r="AB69" i="33"/>
  <c r="AA69" i="33"/>
  <c r="V69" i="33"/>
  <c r="U69" i="33"/>
  <c r="P69" i="33"/>
  <c r="O69" i="33"/>
  <c r="J69" i="33"/>
  <c r="I69" i="33"/>
  <c r="D69" i="33"/>
  <c r="C69" i="33"/>
  <c r="AH68" i="33"/>
  <c r="AG68" i="33"/>
  <c r="AB68" i="33"/>
  <c r="AA68" i="33"/>
  <c r="V68" i="33"/>
  <c r="U68" i="33"/>
  <c r="P68" i="33"/>
  <c r="O68" i="33"/>
  <c r="J68" i="33"/>
  <c r="I68" i="33"/>
  <c r="D68" i="33"/>
  <c r="C68" i="33"/>
  <c r="AH67" i="33"/>
  <c r="AG67" i="33"/>
  <c r="AB67" i="33"/>
  <c r="AA67" i="33"/>
  <c r="V67" i="33"/>
  <c r="U67" i="33"/>
  <c r="P67" i="33"/>
  <c r="O67" i="33"/>
  <c r="J67" i="33"/>
  <c r="I67" i="33"/>
  <c r="D67" i="33"/>
  <c r="C67" i="33"/>
  <c r="AH66" i="33"/>
  <c r="AG66" i="33"/>
  <c r="AB66" i="33"/>
  <c r="AA66" i="33"/>
  <c r="V66" i="33"/>
  <c r="U66" i="33"/>
  <c r="P66" i="33"/>
  <c r="O66" i="33"/>
  <c r="J66" i="33"/>
  <c r="I66" i="33"/>
  <c r="D66" i="33"/>
  <c r="C66" i="33"/>
  <c r="AH65" i="33"/>
  <c r="AG65" i="33"/>
  <c r="AB65" i="33"/>
  <c r="AA65" i="33"/>
  <c r="V65" i="33"/>
  <c r="U65" i="33"/>
  <c r="P65" i="33"/>
  <c r="O65" i="33"/>
  <c r="J65" i="33"/>
  <c r="I65" i="33"/>
  <c r="D65" i="33"/>
  <c r="C65" i="33"/>
  <c r="AH64" i="33"/>
  <c r="AG64" i="33"/>
  <c r="AB64" i="33"/>
  <c r="AA64" i="33"/>
  <c r="V64" i="33"/>
  <c r="U64" i="33"/>
  <c r="P64" i="33"/>
  <c r="O64" i="33"/>
  <c r="J64" i="33"/>
  <c r="I64" i="33"/>
  <c r="D64" i="33"/>
  <c r="C64" i="33"/>
  <c r="AH63" i="33"/>
  <c r="AG63" i="33"/>
  <c r="AB63" i="33"/>
  <c r="AA63" i="33"/>
  <c r="V63" i="33"/>
  <c r="U63" i="33"/>
  <c r="P63" i="33"/>
  <c r="O63" i="33"/>
  <c r="J63" i="33"/>
  <c r="I63" i="33"/>
  <c r="D63" i="33"/>
  <c r="C63" i="33"/>
  <c r="AH62" i="33"/>
  <c r="AG62" i="33"/>
  <c r="AB62" i="33"/>
  <c r="AA62" i="33"/>
  <c r="V62" i="33"/>
  <c r="U62" i="33"/>
  <c r="P62" i="33"/>
  <c r="O62" i="33"/>
  <c r="J62" i="33"/>
  <c r="I62" i="33"/>
  <c r="D62" i="33"/>
  <c r="C62" i="33"/>
  <c r="AH61" i="33"/>
  <c r="AG61" i="33"/>
  <c r="AB61" i="33"/>
  <c r="AA61" i="33"/>
  <c r="V61" i="33"/>
  <c r="U61" i="33"/>
  <c r="P61" i="33"/>
  <c r="O61" i="33"/>
  <c r="J61" i="33"/>
  <c r="I61" i="33"/>
  <c r="D61" i="33"/>
  <c r="C61" i="33"/>
  <c r="AH60" i="33"/>
  <c r="AG60" i="33"/>
  <c r="AB60" i="33"/>
  <c r="AA60" i="33"/>
  <c r="V60" i="33"/>
  <c r="U60" i="33"/>
  <c r="P60" i="33"/>
  <c r="O60" i="33"/>
  <c r="J60" i="33"/>
  <c r="I60" i="33"/>
  <c r="D60" i="33"/>
  <c r="C60" i="33"/>
  <c r="AH59" i="33"/>
  <c r="AG59" i="33"/>
  <c r="AB59" i="33"/>
  <c r="AA59" i="33"/>
  <c r="V59" i="33"/>
  <c r="U59" i="33"/>
  <c r="P59" i="33"/>
  <c r="O59" i="33"/>
  <c r="J59" i="33"/>
  <c r="I59" i="33"/>
  <c r="D59" i="33"/>
  <c r="C59" i="33"/>
  <c r="AH58" i="33"/>
  <c r="AG58" i="33"/>
  <c r="AB58" i="33"/>
  <c r="AA58" i="33"/>
  <c r="V58" i="33"/>
  <c r="U58" i="33"/>
  <c r="P58" i="33"/>
  <c r="O58" i="33"/>
  <c r="J58" i="33"/>
  <c r="I58" i="33"/>
  <c r="D58" i="33"/>
  <c r="C58" i="33"/>
  <c r="AH57" i="33"/>
  <c r="AG57" i="33"/>
  <c r="AB57" i="33"/>
  <c r="AA57" i="33"/>
  <c r="V57" i="33"/>
  <c r="U57" i="33"/>
  <c r="P57" i="33"/>
  <c r="O57" i="33"/>
  <c r="J57" i="33"/>
  <c r="I57" i="33"/>
  <c r="D57" i="33"/>
  <c r="C57" i="33"/>
  <c r="AH56" i="33"/>
  <c r="AG56" i="33"/>
  <c r="AB56" i="33"/>
  <c r="AA56" i="33"/>
  <c r="V56" i="33"/>
  <c r="U56" i="33"/>
  <c r="P56" i="33"/>
  <c r="O56" i="33"/>
  <c r="J56" i="33"/>
  <c r="I56" i="33"/>
  <c r="D56" i="33"/>
  <c r="C56" i="33"/>
  <c r="AH55" i="33"/>
  <c r="AG55" i="33"/>
  <c r="AB55" i="33"/>
  <c r="AA55" i="33"/>
  <c r="V55" i="33"/>
  <c r="U55" i="33"/>
  <c r="P55" i="33"/>
  <c r="O55" i="33"/>
  <c r="J55" i="33"/>
  <c r="I55" i="33"/>
  <c r="D55" i="33"/>
  <c r="C55" i="33"/>
  <c r="AH54" i="33"/>
  <c r="AG54" i="33"/>
  <c r="AB54" i="33"/>
  <c r="AA54" i="33"/>
  <c r="V54" i="33"/>
  <c r="U54" i="33"/>
  <c r="P54" i="33"/>
  <c r="O54" i="33"/>
  <c r="J54" i="33"/>
  <c r="I54" i="33"/>
  <c r="D54" i="33"/>
  <c r="C54" i="33"/>
  <c r="AH53" i="33"/>
  <c r="AG53" i="33"/>
  <c r="AB53" i="33"/>
  <c r="AA53" i="33"/>
  <c r="V53" i="33"/>
  <c r="U53" i="33"/>
  <c r="P53" i="33"/>
  <c r="O53" i="33"/>
  <c r="J53" i="33"/>
  <c r="I53" i="33"/>
  <c r="D53" i="33"/>
  <c r="C53" i="33"/>
  <c r="AH52" i="33"/>
  <c r="AG52" i="33"/>
  <c r="AB52" i="33"/>
  <c r="AA52" i="33"/>
  <c r="V52" i="33"/>
  <c r="U52" i="33"/>
  <c r="P52" i="33"/>
  <c r="O52" i="33"/>
  <c r="J52" i="33"/>
  <c r="I52" i="33"/>
  <c r="D52" i="33"/>
  <c r="C52" i="33"/>
  <c r="AH51" i="33"/>
  <c r="AG51" i="33"/>
  <c r="AB51" i="33"/>
  <c r="AA51" i="33"/>
  <c r="V51" i="33"/>
  <c r="U51" i="33"/>
  <c r="P51" i="33"/>
  <c r="O51" i="33"/>
  <c r="J51" i="33"/>
  <c r="I51" i="33"/>
  <c r="D51" i="33"/>
  <c r="C51" i="33"/>
  <c r="AH50" i="33"/>
  <c r="AG50" i="33"/>
  <c r="AB50" i="33"/>
  <c r="AA50" i="33"/>
  <c r="V50" i="33"/>
  <c r="U50" i="33"/>
  <c r="P50" i="33"/>
  <c r="O50" i="33"/>
  <c r="J50" i="33"/>
  <c r="I50" i="33"/>
  <c r="D50" i="33"/>
  <c r="C50" i="33"/>
  <c r="AH49" i="33"/>
  <c r="AG49" i="33"/>
  <c r="AB49" i="33"/>
  <c r="AA49" i="33"/>
  <c r="V49" i="33"/>
  <c r="U49" i="33"/>
  <c r="P49" i="33"/>
  <c r="O49" i="33"/>
  <c r="J49" i="33"/>
  <c r="I49" i="33"/>
  <c r="D49" i="33"/>
  <c r="C49" i="33"/>
  <c r="AH48" i="33"/>
  <c r="AG48" i="33"/>
  <c r="AB48" i="33"/>
  <c r="AA48" i="33"/>
  <c r="V48" i="33"/>
  <c r="U48" i="33"/>
  <c r="P48" i="33"/>
  <c r="O48" i="33"/>
  <c r="J48" i="33"/>
  <c r="I48" i="33"/>
  <c r="D48" i="33"/>
  <c r="C48" i="33"/>
  <c r="AH47" i="33"/>
  <c r="AG47" i="33"/>
  <c r="AB47" i="33"/>
  <c r="AA47" i="33"/>
  <c r="V47" i="33"/>
  <c r="U47" i="33"/>
  <c r="P47" i="33"/>
  <c r="O47" i="33"/>
  <c r="J47" i="33"/>
  <c r="I47" i="33"/>
  <c r="D47" i="33"/>
  <c r="C47" i="33"/>
  <c r="AH46" i="33"/>
  <c r="AG46" i="33"/>
  <c r="AB46" i="33"/>
  <c r="AA46" i="33"/>
  <c r="V46" i="33"/>
  <c r="U46" i="33"/>
  <c r="P46" i="33"/>
  <c r="O46" i="33"/>
  <c r="J46" i="33"/>
  <c r="I46" i="33"/>
  <c r="D46" i="33"/>
  <c r="C46" i="33"/>
  <c r="AH45" i="33"/>
  <c r="AG45" i="33"/>
  <c r="AB45" i="33"/>
  <c r="AA45" i="33"/>
  <c r="V45" i="33"/>
  <c r="U45" i="33"/>
  <c r="P45" i="33"/>
  <c r="O45" i="33"/>
  <c r="J45" i="33"/>
  <c r="I45" i="33"/>
  <c r="D45" i="33"/>
  <c r="C45" i="33"/>
  <c r="AH44" i="33"/>
  <c r="AG44" i="33"/>
  <c r="AB44" i="33"/>
  <c r="AA44" i="33"/>
  <c r="V44" i="33"/>
  <c r="U44" i="33"/>
  <c r="P44" i="33"/>
  <c r="O44" i="33"/>
  <c r="J44" i="33"/>
  <c r="I44" i="33"/>
  <c r="D44" i="33"/>
  <c r="C44" i="33"/>
  <c r="AH43" i="33"/>
  <c r="AG43" i="33"/>
  <c r="AB43" i="33"/>
  <c r="AA43" i="33"/>
  <c r="V43" i="33"/>
  <c r="U43" i="33"/>
  <c r="P43" i="33"/>
  <c r="O43" i="33"/>
  <c r="J43" i="33"/>
  <c r="I43" i="33"/>
  <c r="D43" i="33"/>
  <c r="C43" i="33"/>
  <c r="AH42" i="33"/>
  <c r="AG42" i="33"/>
  <c r="AB42" i="33"/>
  <c r="AA42" i="33"/>
  <c r="V42" i="33"/>
  <c r="U42" i="33"/>
  <c r="P42" i="33"/>
  <c r="O42" i="33"/>
  <c r="J42" i="33"/>
  <c r="I42" i="33"/>
  <c r="D42" i="33"/>
  <c r="C42" i="33"/>
  <c r="AH41" i="33"/>
  <c r="AG41" i="33"/>
  <c r="AB41" i="33"/>
  <c r="AA41" i="33"/>
  <c r="V41" i="33"/>
  <c r="U41" i="33"/>
  <c r="P41" i="33"/>
  <c r="O41" i="33"/>
  <c r="J41" i="33"/>
  <c r="I41" i="33"/>
  <c r="D41" i="33"/>
  <c r="C41" i="33"/>
  <c r="AH40" i="33"/>
  <c r="AG40" i="33"/>
  <c r="AB40" i="33"/>
  <c r="AA40" i="33"/>
  <c r="V40" i="33"/>
  <c r="U40" i="33"/>
  <c r="P40" i="33"/>
  <c r="O40" i="33"/>
  <c r="J40" i="33"/>
  <c r="I40" i="33"/>
  <c r="D40" i="33"/>
  <c r="C40" i="33"/>
  <c r="AH39" i="33"/>
  <c r="AG39" i="33"/>
  <c r="AB39" i="33"/>
  <c r="AA39" i="33"/>
  <c r="V39" i="33"/>
  <c r="U39" i="33"/>
  <c r="P39" i="33"/>
  <c r="O39" i="33"/>
  <c r="J39" i="33"/>
  <c r="I39" i="33"/>
  <c r="D39" i="33"/>
  <c r="C39" i="33"/>
  <c r="AH38" i="33"/>
  <c r="AG38" i="33"/>
  <c r="AB38" i="33"/>
  <c r="AA38" i="33"/>
  <c r="V38" i="33"/>
  <c r="U38" i="33"/>
  <c r="P38" i="33"/>
  <c r="O38" i="33"/>
  <c r="J38" i="33"/>
  <c r="I38" i="33"/>
  <c r="D38" i="33"/>
  <c r="C38" i="33"/>
  <c r="AH37" i="33"/>
  <c r="AG37" i="33"/>
  <c r="AB37" i="33"/>
  <c r="AA37" i="33"/>
  <c r="V37" i="33"/>
  <c r="U37" i="33"/>
  <c r="P37" i="33"/>
  <c r="O37" i="33"/>
  <c r="J37" i="33"/>
  <c r="I37" i="33"/>
  <c r="D37" i="33"/>
  <c r="C37" i="33"/>
  <c r="AH36" i="33"/>
  <c r="AG36" i="33"/>
  <c r="AB36" i="33"/>
  <c r="AA36" i="33"/>
  <c r="V36" i="33"/>
  <c r="U36" i="33"/>
  <c r="P36" i="33"/>
  <c r="O36" i="33"/>
  <c r="J36" i="33"/>
  <c r="I36" i="33"/>
  <c r="D36" i="33"/>
  <c r="C36" i="33"/>
  <c r="AH35" i="33"/>
  <c r="AG35" i="33"/>
  <c r="AB35" i="33"/>
  <c r="AA35" i="33"/>
  <c r="V35" i="33"/>
  <c r="U35" i="33"/>
  <c r="P35" i="33"/>
  <c r="O35" i="33"/>
  <c r="J35" i="33"/>
  <c r="I35" i="33"/>
  <c r="D35" i="33"/>
  <c r="C35" i="33"/>
  <c r="AH34" i="33"/>
  <c r="AG34" i="33"/>
  <c r="AB34" i="33"/>
  <c r="AA34" i="33"/>
  <c r="V34" i="33"/>
  <c r="U34" i="33"/>
  <c r="P34" i="33"/>
  <c r="O34" i="33"/>
  <c r="J34" i="33"/>
  <c r="I34" i="33"/>
  <c r="D34" i="33"/>
  <c r="C34" i="33"/>
  <c r="AH33" i="33"/>
  <c r="AG33" i="33"/>
  <c r="AB33" i="33"/>
  <c r="AA33" i="33"/>
  <c r="V33" i="33"/>
  <c r="U33" i="33"/>
  <c r="P33" i="33"/>
  <c r="O33" i="33"/>
  <c r="J33" i="33"/>
  <c r="I33" i="33"/>
  <c r="D33" i="33"/>
  <c r="C33" i="33"/>
  <c r="AH32" i="33"/>
  <c r="AG32" i="33"/>
  <c r="AB32" i="33"/>
  <c r="AA32" i="33"/>
  <c r="V32" i="33"/>
  <c r="U32" i="33"/>
  <c r="P32" i="33"/>
  <c r="O32" i="33"/>
  <c r="J32" i="33"/>
  <c r="I32" i="33"/>
  <c r="D32" i="33"/>
  <c r="C32" i="33"/>
  <c r="AH31" i="33"/>
  <c r="AG31" i="33"/>
  <c r="AB31" i="33"/>
  <c r="AA31" i="33"/>
  <c r="V31" i="33"/>
  <c r="U31" i="33"/>
  <c r="P31" i="33"/>
  <c r="O31" i="33"/>
  <c r="J31" i="33"/>
  <c r="I31" i="33"/>
  <c r="D31" i="33"/>
  <c r="C31" i="33"/>
  <c r="AH30" i="33"/>
  <c r="AG30" i="33"/>
  <c r="AB30" i="33"/>
  <c r="AA30" i="33"/>
  <c r="V30" i="33"/>
  <c r="U30" i="33"/>
  <c r="P30" i="33"/>
  <c r="O30" i="33"/>
  <c r="J30" i="33"/>
  <c r="I30" i="33"/>
  <c r="D30" i="33"/>
  <c r="C30" i="33"/>
  <c r="AH29" i="33"/>
  <c r="AG29" i="33"/>
  <c r="AB29" i="33"/>
  <c r="AA29" i="33"/>
  <c r="V29" i="33"/>
  <c r="U29" i="33"/>
  <c r="P29" i="33"/>
  <c r="O29" i="33"/>
  <c r="J29" i="33"/>
  <c r="I29" i="33"/>
  <c r="D29" i="33"/>
  <c r="C29" i="33"/>
  <c r="AH28" i="33"/>
  <c r="AG28" i="33"/>
  <c r="AB28" i="33"/>
  <c r="AA28" i="33"/>
  <c r="V28" i="33"/>
  <c r="U28" i="33"/>
  <c r="P28" i="33"/>
  <c r="O28" i="33"/>
  <c r="J28" i="33"/>
  <c r="I28" i="33"/>
  <c r="D28" i="33"/>
  <c r="C28" i="33"/>
  <c r="AH27" i="33"/>
  <c r="AG27" i="33"/>
  <c r="AB27" i="33"/>
  <c r="AA27" i="33"/>
  <c r="V27" i="33"/>
  <c r="U27" i="33"/>
  <c r="P27" i="33"/>
  <c r="O27" i="33"/>
  <c r="J27" i="33"/>
  <c r="I27" i="33"/>
  <c r="D27" i="33"/>
  <c r="C27" i="33"/>
  <c r="AH26" i="33"/>
  <c r="AG26" i="33"/>
  <c r="AB26" i="33"/>
  <c r="AA26" i="33"/>
  <c r="V26" i="33"/>
  <c r="U26" i="33"/>
  <c r="P26" i="33"/>
  <c r="O26" i="33"/>
  <c r="J26" i="33"/>
  <c r="I26" i="33"/>
  <c r="D26" i="33"/>
  <c r="C26" i="33"/>
  <c r="AH25" i="33"/>
  <c r="AG25" i="33"/>
  <c r="AB25" i="33"/>
  <c r="AA25" i="33"/>
  <c r="V25" i="33"/>
  <c r="U25" i="33"/>
  <c r="P25" i="33"/>
  <c r="O25" i="33"/>
  <c r="J25" i="33"/>
  <c r="I25" i="33"/>
  <c r="D25" i="33"/>
  <c r="C25" i="33"/>
  <c r="AH24" i="33"/>
  <c r="AG24" i="33"/>
  <c r="AB24" i="33"/>
  <c r="AA24" i="33"/>
  <c r="V24" i="33"/>
  <c r="U24" i="33"/>
  <c r="P24" i="33"/>
  <c r="O24" i="33"/>
  <c r="J24" i="33"/>
  <c r="I24" i="33"/>
  <c r="D24" i="33"/>
  <c r="C24" i="33"/>
  <c r="AH23" i="33"/>
  <c r="AG23" i="33"/>
  <c r="AB23" i="33"/>
  <c r="AA23" i="33"/>
  <c r="V23" i="33"/>
  <c r="U23" i="33"/>
  <c r="P23" i="33"/>
  <c r="O23" i="33"/>
  <c r="J23" i="33"/>
  <c r="I23" i="33"/>
  <c r="D23" i="33"/>
  <c r="C23" i="33"/>
  <c r="AH22" i="33"/>
  <c r="AG22" i="33"/>
  <c r="AB22" i="33"/>
  <c r="AA22" i="33"/>
  <c r="V22" i="33"/>
  <c r="U22" i="33"/>
  <c r="P22" i="33"/>
  <c r="O22" i="33"/>
  <c r="J22" i="33"/>
  <c r="I22" i="33"/>
  <c r="D22" i="33"/>
  <c r="C22" i="33"/>
  <c r="AH21" i="33"/>
  <c r="AG21" i="33"/>
  <c r="AB21" i="33"/>
  <c r="AA21" i="33"/>
  <c r="V21" i="33"/>
  <c r="U21" i="33"/>
  <c r="P21" i="33"/>
  <c r="O21" i="33"/>
  <c r="J21" i="33"/>
  <c r="I21" i="33"/>
  <c r="D21" i="33"/>
  <c r="C21" i="33"/>
  <c r="AH20" i="33"/>
  <c r="AG20" i="33"/>
  <c r="AB20" i="33"/>
  <c r="AA20" i="33"/>
  <c r="V20" i="33"/>
  <c r="U20" i="33"/>
  <c r="P20" i="33"/>
  <c r="O20" i="33"/>
  <c r="J20" i="33"/>
  <c r="I20" i="33"/>
  <c r="D20" i="33"/>
  <c r="C20" i="33"/>
  <c r="AH19" i="33"/>
  <c r="AG19" i="33"/>
  <c r="AB19" i="33"/>
  <c r="AA19" i="33"/>
  <c r="V19" i="33"/>
  <c r="U19" i="33"/>
  <c r="P19" i="33"/>
  <c r="O19" i="33"/>
  <c r="J19" i="33"/>
  <c r="I19" i="33"/>
  <c r="D19" i="33"/>
  <c r="C19" i="33"/>
  <c r="AH18" i="33"/>
  <c r="AG18" i="33"/>
  <c r="AB18" i="33"/>
  <c r="AA18" i="33"/>
  <c r="V18" i="33"/>
  <c r="U18" i="33"/>
  <c r="P18" i="33"/>
  <c r="O18" i="33"/>
  <c r="J18" i="33"/>
  <c r="I18" i="33"/>
  <c r="D18" i="33"/>
  <c r="C18" i="33"/>
  <c r="AH17" i="33"/>
  <c r="AG17" i="33"/>
  <c r="AB17" i="33"/>
  <c r="AA17" i="33"/>
  <c r="V17" i="33"/>
  <c r="U17" i="33"/>
  <c r="P17" i="33"/>
  <c r="O17" i="33"/>
  <c r="J17" i="33"/>
  <c r="I17" i="33"/>
  <c r="D17" i="33"/>
  <c r="C17" i="33"/>
  <c r="D8" i="33"/>
  <c r="AT243" i="32"/>
  <c r="AU243" i="32" s="1"/>
  <c r="AM243" i="32"/>
  <c r="AN243" i="32" s="1"/>
  <c r="AF243" i="32"/>
  <c r="AG243" i="32" s="1"/>
  <c r="Y243" i="32"/>
  <c r="Z243" i="32" s="1"/>
  <c r="R243" i="32"/>
  <c r="S243" i="32" s="1"/>
  <c r="K243" i="32"/>
  <c r="L243" i="32" s="1"/>
  <c r="D243" i="32"/>
  <c r="E243" i="32" s="1"/>
  <c r="AT242" i="32"/>
  <c r="AU242" i="32" s="1"/>
  <c r="AM242" i="32"/>
  <c r="AN242" i="32" s="1"/>
  <c r="AF242" i="32"/>
  <c r="AG242" i="32" s="1"/>
  <c r="Y242" i="32"/>
  <c r="Z242" i="32" s="1"/>
  <c r="R242" i="32"/>
  <c r="S242" i="32" s="1"/>
  <c r="K242" i="32"/>
  <c r="L242" i="32" s="1"/>
  <c r="D242" i="32"/>
  <c r="E242" i="32" s="1"/>
  <c r="AT241" i="32"/>
  <c r="AU241" i="32" s="1"/>
  <c r="AM241" i="32"/>
  <c r="AN241" i="32" s="1"/>
  <c r="AF241" i="32"/>
  <c r="AG241" i="32" s="1"/>
  <c r="Y241" i="32"/>
  <c r="Z241" i="32" s="1"/>
  <c r="R241" i="32"/>
  <c r="S241" i="32" s="1"/>
  <c r="K241" i="32"/>
  <c r="L241" i="32" s="1"/>
  <c r="D241" i="32"/>
  <c r="E241" i="32" s="1"/>
  <c r="AT240" i="32"/>
  <c r="AU240" i="32" s="1"/>
  <c r="AM240" i="32"/>
  <c r="AN240" i="32" s="1"/>
  <c r="AF240" i="32"/>
  <c r="AG240" i="32" s="1"/>
  <c r="Y240" i="32"/>
  <c r="Z240" i="32" s="1"/>
  <c r="R240" i="32"/>
  <c r="S240" i="32" s="1"/>
  <c r="K240" i="32"/>
  <c r="L240" i="32" s="1"/>
  <c r="D240" i="32"/>
  <c r="E240" i="32" s="1"/>
  <c r="AT239" i="32"/>
  <c r="AU239" i="32" s="1"/>
  <c r="AM239" i="32"/>
  <c r="AN239" i="32" s="1"/>
  <c r="AF239" i="32"/>
  <c r="AG239" i="32" s="1"/>
  <c r="Y239" i="32"/>
  <c r="Z239" i="32" s="1"/>
  <c r="R239" i="32"/>
  <c r="S239" i="32" s="1"/>
  <c r="K239" i="32"/>
  <c r="L239" i="32" s="1"/>
  <c r="D239" i="32"/>
  <c r="E239" i="32" s="1"/>
  <c r="AT238" i="32"/>
  <c r="AU238" i="32" s="1"/>
  <c r="AM238" i="32"/>
  <c r="AN238" i="32" s="1"/>
  <c r="AF238" i="32"/>
  <c r="AG238" i="32" s="1"/>
  <c r="Y238" i="32"/>
  <c r="Z238" i="32" s="1"/>
  <c r="R238" i="32"/>
  <c r="S238" i="32" s="1"/>
  <c r="K238" i="32"/>
  <c r="L238" i="32" s="1"/>
  <c r="D238" i="32"/>
  <c r="E238" i="32" s="1"/>
  <c r="AT237" i="32"/>
  <c r="AU237" i="32" s="1"/>
  <c r="AM237" i="32"/>
  <c r="AN237" i="32" s="1"/>
  <c r="AF237" i="32"/>
  <c r="AG237" i="32" s="1"/>
  <c r="Y237" i="32"/>
  <c r="Z237" i="32" s="1"/>
  <c r="R237" i="32"/>
  <c r="S237" i="32" s="1"/>
  <c r="K237" i="32"/>
  <c r="L237" i="32" s="1"/>
  <c r="D237" i="32"/>
  <c r="E237" i="32" s="1"/>
  <c r="AT236" i="32"/>
  <c r="AU236" i="32" s="1"/>
  <c r="AM236" i="32"/>
  <c r="AN236" i="32" s="1"/>
  <c r="AF236" i="32"/>
  <c r="AG236" i="32" s="1"/>
  <c r="Y236" i="32"/>
  <c r="Z236" i="32" s="1"/>
  <c r="R236" i="32"/>
  <c r="S236" i="32" s="1"/>
  <c r="K236" i="32"/>
  <c r="L236" i="32" s="1"/>
  <c r="D236" i="32"/>
  <c r="E236" i="32" s="1"/>
  <c r="AT235" i="32"/>
  <c r="AU235" i="32" s="1"/>
  <c r="AM235" i="32"/>
  <c r="AN235" i="32" s="1"/>
  <c r="AF235" i="32"/>
  <c r="AG235" i="32" s="1"/>
  <c r="Y235" i="32"/>
  <c r="Z235" i="32" s="1"/>
  <c r="R235" i="32"/>
  <c r="S235" i="32" s="1"/>
  <c r="K235" i="32"/>
  <c r="L235" i="32" s="1"/>
  <c r="D235" i="32"/>
  <c r="E235" i="32" s="1"/>
  <c r="AT234" i="32"/>
  <c r="AU234" i="32" s="1"/>
  <c r="AM234" i="32"/>
  <c r="AN234" i="32" s="1"/>
  <c r="AF234" i="32"/>
  <c r="AG234" i="32" s="1"/>
  <c r="Y234" i="32"/>
  <c r="Z234" i="32" s="1"/>
  <c r="R234" i="32"/>
  <c r="S234" i="32" s="1"/>
  <c r="K234" i="32"/>
  <c r="L234" i="32" s="1"/>
  <c r="D234" i="32"/>
  <c r="E234" i="32" s="1"/>
  <c r="AT233" i="32"/>
  <c r="AU233" i="32" s="1"/>
  <c r="AM233" i="32"/>
  <c r="AN233" i="32" s="1"/>
  <c r="AF233" i="32"/>
  <c r="AG233" i="32" s="1"/>
  <c r="Y233" i="32"/>
  <c r="Z233" i="32" s="1"/>
  <c r="R233" i="32"/>
  <c r="S233" i="32" s="1"/>
  <c r="K233" i="32"/>
  <c r="L233" i="32" s="1"/>
  <c r="D233" i="32"/>
  <c r="E233" i="32" s="1"/>
  <c r="AT232" i="32"/>
  <c r="AU232" i="32" s="1"/>
  <c r="AM232" i="32"/>
  <c r="AN232" i="32" s="1"/>
  <c r="AF232" i="32"/>
  <c r="AG232" i="32" s="1"/>
  <c r="Y232" i="32"/>
  <c r="Z232" i="32" s="1"/>
  <c r="R232" i="32"/>
  <c r="S232" i="32" s="1"/>
  <c r="K232" i="32"/>
  <c r="L232" i="32" s="1"/>
  <c r="D232" i="32"/>
  <c r="E232" i="32" s="1"/>
  <c r="AT231" i="32"/>
  <c r="AU231" i="32" s="1"/>
  <c r="AM231" i="32"/>
  <c r="AN231" i="32" s="1"/>
  <c r="AF231" i="32"/>
  <c r="AG231" i="32" s="1"/>
  <c r="Y231" i="32"/>
  <c r="Z231" i="32" s="1"/>
  <c r="R231" i="32"/>
  <c r="S231" i="32" s="1"/>
  <c r="K231" i="32"/>
  <c r="L231" i="32" s="1"/>
  <c r="D231" i="32"/>
  <c r="E231" i="32" s="1"/>
  <c r="AT230" i="32"/>
  <c r="AU230" i="32" s="1"/>
  <c r="AM230" i="32"/>
  <c r="AN230" i="32" s="1"/>
  <c r="AF230" i="32"/>
  <c r="AG230" i="32" s="1"/>
  <c r="Y230" i="32"/>
  <c r="Z230" i="32" s="1"/>
  <c r="R230" i="32"/>
  <c r="S230" i="32" s="1"/>
  <c r="K230" i="32"/>
  <c r="L230" i="32" s="1"/>
  <c r="D230" i="32"/>
  <c r="E230" i="32" s="1"/>
  <c r="AT229" i="32"/>
  <c r="AU229" i="32" s="1"/>
  <c r="AM229" i="32"/>
  <c r="AN229" i="32" s="1"/>
  <c r="AF229" i="32"/>
  <c r="AG229" i="32" s="1"/>
  <c r="Y229" i="32"/>
  <c r="Z229" i="32" s="1"/>
  <c r="R229" i="32"/>
  <c r="S229" i="32" s="1"/>
  <c r="K229" i="32"/>
  <c r="L229" i="32" s="1"/>
  <c r="D229" i="32"/>
  <c r="E229" i="32" s="1"/>
  <c r="AT228" i="32"/>
  <c r="AU228" i="32" s="1"/>
  <c r="AM228" i="32"/>
  <c r="AN228" i="32" s="1"/>
  <c r="AF228" i="32"/>
  <c r="AG228" i="32" s="1"/>
  <c r="Y228" i="32"/>
  <c r="Z228" i="32" s="1"/>
  <c r="R228" i="32"/>
  <c r="S228" i="32" s="1"/>
  <c r="K228" i="32"/>
  <c r="L228" i="32" s="1"/>
  <c r="D228" i="32"/>
  <c r="E228" i="32" s="1"/>
  <c r="AT227" i="32"/>
  <c r="AU227" i="32" s="1"/>
  <c r="AM227" i="32"/>
  <c r="AN227" i="32" s="1"/>
  <c r="AF227" i="32"/>
  <c r="AG227" i="32" s="1"/>
  <c r="Y227" i="32"/>
  <c r="Z227" i="32" s="1"/>
  <c r="R227" i="32"/>
  <c r="S227" i="32" s="1"/>
  <c r="K227" i="32"/>
  <c r="L227" i="32" s="1"/>
  <c r="D227" i="32"/>
  <c r="E227" i="32" s="1"/>
  <c r="AT226" i="32"/>
  <c r="AU226" i="32" s="1"/>
  <c r="AM226" i="32"/>
  <c r="AN226" i="32" s="1"/>
  <c r="AF226" i="32"/>
  <c r="AG226" i="32" s="1"/>
  <c r="Y226" i="32"/>
  <c r="Z226" i="32" s="1"/>
  <c r="R226" i="32"/>
  <c r="S226" i="32" s="1"/>
  <c r="K226" i="32"/>
  <c r="L226" i="32" s="1"/>
  <c r="D226" i="32"/>
  <c r="E226" i="32" s="1"/>
  <c r="AT225" i="32"/>
  <c r="AU225" i="32" s="1"/>
  <c r="AM225" i="32"/>
  <c r="AN225" i="32" s="1"/>
  <c r="AF225" i="32"/>
  <c r="AG225" i="32" s="1"/>
  <c r="Y225" i="32"/>
  <c r="Z225" i="32" s="1"/>
  <c r="R225" i="32"/>
  <c r="S225" i="32" s="1"/>
  <c r="K225" i="32"/>
  <c r="L225" i="32" s="1"/>
  <c r="D225" i="32"/>
  <c r="E225" i="32" s="1"/>
  <c r="AT224" i="32"/>
  <c r="AU224" i="32" s="1"/>
  <c r="AM224" i="32"/>
  <c r="AN224" i="32" s="1"/>
  <c r="AF224" i="32"/>
  <c r="AG224" i="32" s="1"/>
  <c r="Y224" i="32"/>
  <c r="Z224" i="32" s="1"/>
  <c r="R224" i="32"/>
  <c r="S224" i="32" s="1"/>
  <c r="K224" i="32"/>
  <c r="L224" i="32" s="1"/>
  <c r="D224" i="32"/>
  <c r="E224" i="32" s="1"/>
  <c r="AT223" i="32"/>
  <c r="AU223" i="32" s="1"/>
  <c r="AM223" i="32"/>
  <c r="AN223" i="32" s="1"/>
  <c r="AF223" i="32"/>
  <c r="AG223" i="32" s="1"/>
  <c r="Y223" i="32"/>
  <c r="Z223" i="32" s="1"/>
  <c r="R223" i="32"/>
  <c r="S223" i="32" s="1"/>
  <c r="K223" i="32"/>
  <c r="L223" i="32" s="1"/>
  <c r="D223" i="32"/>
  <c r="E223" i="32" s="1"/>
  <c r="AT222" i="32"/>
  <c r="AU222" i="32" s="1"/>
  <c r="AM222" i="32"/>
  <c r="AN222" i="32" s="1"/>
  <c r="AF222" i="32"/>
  <c r="AG222" i="32" s="1"/>
  <c r="Y222" i="32"/>
  <c r="Z222" i="32" s="1"/>
  <c r="R222" i="32"/>
  <c r="S222" i="32" s="1"/>
  <c r="K222" i="32"/>
  <c r="L222" i="32" s="1"/>
  <c r="D222" i="32"/>
  <c r="E222" i="32" s="1"/>
  <c r="AT221" i="32"/>
  <c r="AU221" i="32" s="1"/>
  <c r="AM221" i="32"/>
  <c r="AN221" i="32" s="1"/>
  <c r="AF221" i="32"/>
  <c r="AG221" i="32" s="1"/>
  <c r="Y221" i="32"/>
  <c r="Z221" i="32" s="1"/>
  <c r="R221" i="32"/>
  <c r="S221" i="32" s="1"/>
  <c r="K221" i="32"/>
  <c r="L221" i="32" s="1"/>
  <c r="D221" i="32"/>
  <c r="E221" i="32" s="1"/>
  <c r="AT220" i="32"/>
  <c r="AU220" i="32" s="1"/>
  <c r="AM220" i="32"/>
  <c r="AN220" i="32" s="1"/>
  <c r="AF220" i="32"/>
  <c r="AG220" i="32" s="1"/>
  <c r="Y220" i="32"/>
  <c r="Z220" i="32" s="1"/>
  <c r="R220" i="32"/>
  <c r="S220" i="32" s="1"/>
  <c r="K220" i="32"/>
  <c r="L220" i="32" s="1"/>
  <c r="D220" i="32"/>
  <c r="E220" i="32" s="1"/>
  <c r="AT219" i="32"/>
  <c r="AU219" i="32" s="1"/>
  <c r="AM219" i="32"/>
  <c r="AN219" i="32" s="1"/>
  <c r="AF219" i="32"/>
  <c r="AG219" i="32" s="1"/>
  <c r="Y219" i="32"/>
  <c r="Z219" i="32" s="1"/>
  <c r="R219" i="32"/>
  <c r="S219" i="32" s="1"/>
  <c r="K219" i="32"/>
  <c r="L219" i="32" s="1"/>
  <c r="D219" i="32"/>
  <c r="E219" i="32" s="1"/>
  <c r="AT218" i="32"/>
  <c r="AU218" i="32" s="1"/>
  <c r="AM218" i="32"/>
  <c r="AN218" i="32" s="1"/>
  <c r="AF218" i="32"/>
  <c r="AG218" i="32" s="1"/>
  <c r="Y218" i="32"/>
  <c r="Z218" i="32" s="1"/>
  <c r="R218" i="32"/>
  <c r="S218" i="32" s="1"/>
  <c r="K218" i="32"/>
  <c r="L218" i="32" s="1"/>
  <c r="D218" i="32"/>
  <c r="E218" i="32" s="1"/>
  <c r="AT217" i="32"/>
  <c r="AU217" i="32" s="1"/>
  <c r="AM217" i="32"/>
  <c r="AN217" i="32" s="1"/>
  <c r="AF217" i="32"/>
  <c r="AG217" i="32" s="1"/>
  <c r="Y217" i="32"/>
  <c r="Z217" i="32" s="1"/>
  <c r="R217" i="32"/>
  <c r="S217" i="32" s="1"/>
  <c r="K217" i="32"/>
  <c r="L217" i="32" s="1"/>
  <c r="D217" i="32"/>
  <c r="E217" i="32" s="1"/>
  <c r="AT216" i="32"/>
  <c r="AU216" i="32" s="1"/>
  <c r="AM216" i="32"/>
  <c r="AN216" i="32" s="1"/>
  <c r="AF216" i="32"/>
  <c r="AG216" i="32" s="1"/>
  <c r="Y216" i="32"/>
  <c r="Z216" i="32" s="1"/>
  <c r="R216" i="32"/>
  <c r="S216" i="32" s="1"/>
  <c r="K216" i="32"/>
  <c r="L216" i="32" s="1"/>
  <c r="D216" i="32"/>
  <c r="E216" i="32" s="1"/>
  <c r="AT215" i="32"/>
  <c r="AU215" i="32" s="1"/>
  <c r="AM215" i="32"/>
  <c r="AN215" i="32" s="1"/>
  <c r="AF215" i="32"/>
  <c r="AG215" i="32" s="1"/>
  <c r="Y215" i="32"/>
  <c r="Z215" i="32" s="1"/>
  <c r="R215" i="32"/>
  <c r="S215" i="32" s="1"/>
  <c r="K215" i="32"/>
  <c r="L215" i="32" s="1"/>
  <c r="D215" i="32"/>
  <c r="E215" i="32" s="1"/>
  <c r="AT214" i="32"/>
  <c r="AU214" i="32" s="1"/>
  <c r="AM214" i="32"/>
  <c r="AN214" i="32" s="1"/>
  <c r="AF214" i="32"/>
  <c r="AG214" i="32" s="1"/>
  <c r="Y214" i="32"/>
  <c r="Z214" i="32" s="1"/>
  <c r="R214" i="32"/>
  <c r="S214" i="32" s="1"/>
  <c r="K214" i="32"/>
  <c r="L214" i="32" s="1"/>
  <c r="D214" i="32"/>
  <c r="E214" i="32" s="1"/>
  <c r="AT213" i="32"/>
  <c r="AU213" i="32" s="1"/>
  <c r="AM213" i="32"/>
  <c r="AN213" i="32" s="1"/>
  <c r="AF213" i="32"/>
  <c r="AG213" i="32" s="1"/>
  <c r="Y213" i="32"/>
  <c r="Z213" i="32" s="1"/>
  <c r="R213" i="32"/>
  <c r="S213" i="32" s="1"/>
  <c r="K213" i="32"/>
  <c r="L213" i="32" s="1"/>
  <c r="D213" i="32"/>
  <c r="E213" i="32" s="1"/>
  <c r="AT212" i="32"/>
  <c r="AU212" i="32" s="1"/>
  <c r="AM212" i="32"/>
  <c r="AN212" i="32" s="1"/>
  <c r="AF212" i="32"/>
  <c r="AG212" i="32" s="1"/>
  <c r="Y212" i="32"/>
  <c r="Z212" i="32" s="1"/>
  <c r="R212" i="32"/>
  <c r="S212" i="32" s="1"/>
  <c r="K212" i="32"/>
  <c r="L212" i="32" s="1"/>
  <c r="D212" i="32"/>
  <c r="E212" i="32" s="1"/>
  <c r="AT211" i="32"/>
  <c r="AU211" i="32" s="1"/>
  <c r="AM211" i="32"/>
  <c r="AN211" i="32" s="1"/>
  <c r="AF211" i="32"/>
  <c r="AG211" i="32" s="1"/>
  <c r="Y211" i="32"/>
  <c r="Z211" i="32" s="1"/>
  <c r="R211" i="32"/>
  <c r="S211" i="32" s="1"/>
  <c r="K211" i="32"/>
  <c r="L211" i="32" s="1"/>
  <c r="D211" i="32"/>
  <c r="E211" i="32" s="1"/>
  <c r="AT210" i="32"/>
  <c r="AU210" i="32" s="1"/>
  <c r="AM210" i="32"/>
  <c r="AN210" i="32" s="1"/>
  <c r="AF210" i="32"/>
  <c r="AG210" i="32" s="1"/>
  <c r="Y210" i="32"/>
  <c r="Z210" i="32" s="1"/>
  <c r="R210" i="32"/>
  <c r="S210" i="32" s="1"/>
  <c r="K210" i="32"/>
  <c r="L210" i="32" s="1"/>
  <c r="D210" i="32"/>
  <c r="E210" i="32" s="1"/>
  <c r="AT209" i="32"/>
  <c r="AU209" i="32" s="1"/>
  <c r="AM209" i="32"/>
  <c r="AN209" i="32" s="1"/>
  <c r="AF209" i="32"/>
  <c r="AG209" i="32" s="1"/>
  <c r="Y209" i="32"/>
  <c r="Z209" i="32" s="1"/>
  <c r="R209" i="32"/>
  <c r="S209" i="32" s="1"/>
  <c r="K209" i="32"/>
  <c r="L209" i="32" s="1"/>
  <c r="D209" i="32"/>
  <c r="E209" i="32" s="1"/>
  <c r="AT208" i="32"/>
  <c r="AU208" i="32" s="1"/>
  <c r="AM208" i="32"/>
  <c r="AN208" i="32" s="1"/>
  <c r="AF208" i="32"/>
  <c r="AG208" i="32" s="1"/>
  <c r="Y208" i="32"/>
  <c r="Z208" i="32" s="1"/>
  <c r="R208" i="32"/>
  <c r="S208" i="32" s="1"/>
  <c r="K208" i="32"/>
  <c r="L208" i="32" s="1"/>
  <c r="D208" i="32"/>
  <c r="E208" i="32" s="1"/>
  <c r="AT207" i="32"/>
  <c r="AU207" i="32" s="1"/>
  <c r="AM207" i="32"/>
  <c r="AN207" i="32" s="1"/>
  <c r="AF207" i="32"/>
  <c r="AG207" i="32" s="1"/>
  <c r="Y207" i="32"/>
  <c r="Z207" i="32" s="1"/>
  <c r="R207" i="32"/>
  <c r="S207" i="32" s="1"/>
  <c r="K207" i="32"/>
  <c r="L207" i="32" s="1"/>
  <c r="D207" i="32"/>
  <c r="E207" i="32" s="1"/>
  <c r="AT206" i="32"/>
  <c r="AU206" i="32" s="1"/>
  <c r="AM206" i="32"/>
  <c r="AN206" i="32" s="1"/>
  <c r="AF206" i="32"/>
  <c r="AG206" i="32" s="1"/>
  <c r="Y206" i="32"/>
  <c r="Z206" i="32" s="1"/>
  <c r="R206" i="32"/>
  <c r="S206" i="32" s="1"/>
  <c r="K206" i="32"/>
  <c r="L206" i="32" s="1"/>
  <c r="D206" i="32"/>
  <c r="E206" i="32" s="1"/>
  <c r="AT205" i="32"/>
  <c r="AU205" i="32" s="1"/>
  <c r="AM205" i="32"/>
  <c r="AN205" i="32" s="1"/>
  <c r="AF205" i="32"/>
  <c r="AG205" i="32" s="1"/>
  <c r="Y205" i="32"/>
  <c r="Z205" i="32" s="1"/>
  <c r="R205" i="32"/>
  <c r="S205" i="32" s="1"/>
  <c r="K205" i="32"/>
  <c r="L205" i="32" s="1"/>
  <c r="D205" i="32"/>
  <c r="E205" i="32" s="1"/>
  <c r="AT204" i="32"/>
  <c r="AU204" i="32" s="1"/>
  <c r="AM204" i="32"/>
  <c r="AN204" i="32" s="1"/>
  <c r="AF204" i="32"/>
  <c r="AG204" i="32" s="1"/>
  <c r="Y204" i="32"/>
  <c r="Z204" i="32" s="1"/>
  <c r="R204" i="32"/>
  <c r="S204" i="32" s="1"/>
  <c r="K204" i="32"/>
  <c r="L204" i="32" s="1"/>
  <c r="D204" i="32"/>
  <c r="E204" i="32" s="1"/>
  <c r="AT203" i="32"/>
  <c r="AU203" i="32" s="1"/>
  <c r="AM203" i="32"/>
  <c r="AN203" i="32" s="1"/>
  <c r="AF203" i="32"/>
  <c r="AG203" i="32" s="1"/>
  <c r="Y203" i="32"/>
  <c r="Z203" i="32" s="1"/>
  <c r="R203" i="32"/>
  <c r="S203" i="32" s="1"/>
  <c r="K203" i="32"/>
  <c r="L203" i="32" s="1"/>
  <c r="D203" i="32"/>
  <c r="E203" i="32" s="1"/>
  <c r="AT202" i="32"/>
  <c r="AU202" i="32" s="1"/>
  <c r="AM202" i="32"/>
  <c r="AN202" i="32" s="1"/>
  <c r="AF202" i="32"/>
  <c r="AG202" i="32" s="1"/>
  <c r="Y202" i="32"/>
  <c r="Z202" i="32" s="1"/>
  <c r="R202" i="32"/>
  <c r="S202" i="32" s="1"/>
  <c r="K202" i="32"/>
  <c r="L202" i="32" s="1"/>
  <c r="D202" i="32"/>
  <c r="E202" i="32" s="1"/>
  <c r="AT201" i="32"/>
  <c r="AU201" i="32" s="1"/>
  <c r="AM201" i="32"/>
  <c r="AN201" i="32" s="1"/>
  <c r="AF201" i="32"/>
  <c r="AG201" i="32" s="1"/>
  <c r="Y201" i="32"/>
  <c r="Z201" i="32" s="1"/>
  <c r="R201" i="32"/>
  <c r="S201" i="32" s="1"/>
  <c r="K201" i="32"/>
  <c r="L201" i="32" s="1"/>
  <c r="D201" i="32"/>
  <c r="E201" i="32" s="1"/>
  <c r="AT200" i="32"/>
  <c r="AU200" i="32" s="1"/>
  <c r="AM200" i="32"/>
  <c r="AN200" i="32" s="1"/>
  <c r="AF200" i="32"/>
  <c r="AG200" i="32" s="1"/>
  <c r="Y200" i="32"/>
  <c r="Z200" i="32" s="1"/>
  <c r="R200" i="32"/>
  <c r="S200" i="32" s="1"/>
  <c r="K200" i="32"/>
  <c r="L200" i="32" s="1"/>
  <c r="D200" i="32"/>
  <c r="E200" i="32" s="1"/>
  <c r="AT199" i="32"/>
  <c r="AU199" i="32" s="1"/>
  <c r="AM199" i="32"/>
  <c r="AN199" i="32" s="1"/>
  <c r="AF199" i="32"/>
  <c r="AG199" i="32" s="1"/>
  <c r="Y199" i="32"/>
  <c r="Z199" i="32" s="1"/>
  <c r="R199" i="32"/>
  <c r="S199" i="32" s="1"/>
  <c r="K199" i="32"/>
  <c r="L199" i="32" s="1"/>
  <c r="D199" i="32"/>
  <c r="E199" i="32" s="1"/>
  <c r="AT198" i="32"/>
  <c r="AU198" i="32" s="1"/>
  <c r="AM198" i="32"/>
  <c r="AN198" i="32" s="1"/>
  <c r="AF198" i="32"/>
  <c r="AG198" i="32" s="1"/>
  <c r="Y198" i="32"/>
  <c r="Z198" i="32" s="1"/>
  <c r="R198" i="32"/>
  <c r="S198" i="32" s="1"/>
  <c r="K198" i="32"/>
  <c r="L198" i="32" s="1"/>
  <c r="D198" i="32"/>
  <c r="E198" i="32" s="1"/>
  <c r="AT197" i="32"/>
  <c r="AU197" i="32" s="1"/>
  <c r="AM197" i="32"/>
  <c r="AN197" i="32" s="1"/>
  <c r="AF197" i="32"/>
  <c r="AG197" i="32" s="1"/>
  <c r="Y197" i="32"/>
  <c r="Z197" i="32" s="1"/>
  <c r="R197" i="32"/>
  <c r="S197" i="32" s="1"/>
  <c r="K197" i="32"/>
  <c r="L197" i="32" s="1"/>
  <c r="D197" i="32"/>
  <c r="E197" i="32" s="1"/>
  <c r="AT196" i="32"/>
  <c r="AU196" i="32" s="1"/>
  <c r="AM196" i="32"/>
  <c r="AN196" i="32" s="1"/>
  <c r="AF196" i="32"/>
  <c r="AG196" i="32" s="1"/>
  <c r="Y196" i="32"/>
  <c r="Z196" i="32" s="1"/>
  <c r="R196" i="32"/>
  <c r="S196" i="32" s="1"/>
  <c r="K196" i="32"/>
  <c r="L196" i="32" s="1"/>
  <c r="D196" i="32"/>
  <c r="E196" i="32" s="1"/>
  <c r="AT195" i="32"/>
  <c r="AU195" i="32" s="1"/>
  <c r="AM195" i="32"/>
  <c r="AN195" i="32" s="1"/>
  <c r="AF195" i="32"/>
  <c r="AG195" i="32" s="1"/>
  <c r="Y195" i="32"/>
  <c r="Z195" i="32" s="1"/>
  <c r="R195" i="32"/>
  <c r="S195" i="32" s="1"/>
  <c r="K195" i="32"/>
  <c r="L195" i="32" s="1"/>
  <c r="D195" i="32"/>
  <c r="E195" i="32" s="1"/>
  <c r="AT194" i="32"/>
  <c r="AU194" i="32" s="1"/>
  <c r="AM194" i="32"/>
  <c r="AN194" i="32" s="1"/>
  <c r="AF194" i="32"/>
  <c r="AG194" i="32" s="1"/>
  <c r="Y194" i="32"/>
  <c r="Z194" i="32" s="1"/>
  <c r="R194" i="32"/>
  <c r="S194" i="32" s="1"/>
  <c r="K194" i="32"/>
  <c r="L194" i="32" s="1"/>
  <c r="D194" i="32"/>
  <c r="E194" i="32" s="1"/>
  <c r="AT193" i="32"/>
  <c r="AU193" i="32" s="1"/>
  <c r="AM193" i="32"/>
  <c r="AN193" i="32" s="1"/>
  <c r="AF193" i="32"/>
  <c r="AG193" i="32" s="1"/>
  <c r="Y193" i="32"/>
  <c r="Z193" i="32" s="1"/>
  <c r="R193" i="32"/>
  <c r="S193" i="32" s="1"/>
  <c r="K193" i="32"/>
  <c r="L193" i="32" s="1"/>
  <c r="D193" i="32"/>
  <c r="E193" i="32" s="1"/>
  <c r="AT192" i="32"/>
  <c r="AU192" i="32" s="1"/>
  <c r="AM192" i="32"/>
  <c r="AN192" i="32" s="1"/>
  <c r="AF192" i="32"/>
  <c r="AG192" i="32" s="1"/>
  <c r="Y192" i="32"/>
  <c r="Z192" i="32" s="1"/>
  <c r="R192" i="32"/>
  <c r="S192" i="32" s="1"/>
  <c r="K192" i="32"/>
  <c r="L192" i="32" s="1"/>
  <c r="D192" i="32"/>
  <c r="E192" i="32" s="1"/>
  <c r="AT191" i="32"/>
  <c r="AU191" i="32" s="1"/>
  <c r="AM191" i="32"/>
  <c r="AN191" i="32" s="1"/>
  <c r="AF191" i="32"/>
  <c r="AG191" i="32" s="1"/>
  <c r="Y191" i="32"/>
  <c r="Z191" i="32" s="1"/>
  <c r="R191" i="32"/>
  <c r="S191" i="32" s="1"/>
  <c r="K191" i="32"/>
  <c r="L191" i="32" s="1"/>
  <c r="D191" i="32"/>
  <c r="E191" i="32" s="1"/>
  <c r="AT190" i="32"/>
  <c r="AU190" i="32" s="1"/>
  <c r="AM190" i="32"/>
  <c r="AN190" i="32" s="1"/>
  <c r="AF190" i="32"/>
  <c r="AG190" i="32" s="1"/>
  <c r="Y190" i="32"/>
  <c r="Z190" i="32" s="1"/>
  <c r="R190" i="32"/>
  <c r="S190" i="32" s="1"/>
  <c r="K190" i="32"/>
  <c r="L190" i="32" s="1"/>
  <c r="D190" i="32"/>
  <c r="E190" i="32" s="1"/>
  <c r="AT189" i="32"/>
  <c r="AU189" i="32" s="1"/>
  <c r="AM189" i="32"/>
  <c r="AN189" i="32" s="1"/>
  <c r="AF189" i="32"/>
  <c r="AG189" i="32" s="1"/>
  <c r="Y189" i="32"/>
  <c r="Z189" i="32" s="1"/>
  <c r="R189" i="32"/>
  <c r="S189" i="32" s="1"/>
  <c r="K189" i="32"/>
  <c r="L189" i="32" s="1"/>
  <c r="D189" i="32"/>
  <c r="E189" i="32" s="1"/>
  <c r="R188" i="32"/>
  <c r="S188" i="32" s="1"/>
  <c r="K188" i="32"/>
  <c r="L188" i="32" s="1"/>
  <c r="D188" i="32"/>
  <c r="E188" i="32" s="1"/>
  <c r="R187" i="32"/>
  <c r="S187" i="32" s="1"/>
  <c r="K187" i="32"/>
  <c r="L187" i="32" s="1"/>
  <c r="D187" i="32"/>
  <c r="E187" i="32" s="1"/>
  <c r="R186" i="32"/>
  <c r="S186" i="32" s="1"/>
  <c r="K186" i="32"/>
  <c r="L186" i="32" s="1"/>
  <c r="D186" i="32"/>
  <c r="E186" i="32" s="1"/>
  <c r="R185" i="32"/>
  <c r="S185" i="32" s="1"/>
  <c r="K185" i="32"/>
  <c r="L185" i="32" s="1"/>
  <c r="D185" i="32"/>
  <c r="E185" i="32" s="1"/>
  <c r="R184" i="32"/>
  <c r="S184" i="32" s="1"/>
  <c r="K184" i="32"/>
  <c r="L184" i="32" s="1"/>
  <c r="D184" i="32"/>
  <c r="E184" i="32" s="1"/>
  <c r="R183" i="32"/>
  <c r="S183" i="32" s="1"/>
  <c r="K183" i="32"/>
  <c r="L183" i="32" s="1"/>
  <c r="D183" i="32"/>
  <c r="E183" i="32" s="1"/>
  <c r="R182" i="32"/>
  <c r="S182" i="32" s="1"/>
  <c r="K182" i="32"/>
  <c r="L182" i="32" s="1"/>
  <c r="D182" i="32"/>
  <c r="E182" i="32" s="1"/>
  <c r="R181" i="32"/>
  <c r="S181" i="32" s="1"/>
  <c r="K181" i="32"/>
  <c r="L181" i="32" s="1"/>
  <c r="D181" i="32"/>
  <c r="E181" i="32" s="1"/>
  <c r="R180" i="32"/>
  <c r="S180" i="32" s="1"/>
  <c r="K180" i="32"/>
  <c r="L180" i="32" s="1"/>
  <c r="D180" i="32"/>
  <c r="E180" i="32" s="1"/>
  <c r="R179" i="32"/>
  <c r="S179" i="32" s="1"/>
  <c r="K179" i="32"/>
  <c r="L179" i="32" s="1"/>
  <c r="D179" i="32"/>
  <c r="E179" i="32" s="1"/>
  <c r="R178" i="32"/>
  <c r="S178" i="32" s="1"/>
  <c r="K178" i="32"/>
  <c r="L178" i="32" s="1"/>
  <c r="D178" i="32"/>
  <c r="E178" i="32" s="1"/>
  <c r="AR177" i="32"/>
  <c r="AK177" i="32"/>
  <c r="AD177" i="32"/>
  <c r="W177" i="32"/>
  <c r="R177" i="32"/>
  <c r="S177" i="32" s="1"/>
  <c r="K177" i="32"/>
  <c r="L177" i="32" s="1"/>
  <c r="D177" i="32"/>
  <c r="E177" i="32" s="1"/>
  <c r="AT176" i="32"/>
  <c r="AU176" i="32" s="1"/>
  <c r="AM176" i="32"/>
  <c r="AN176" i="32" s="1"/>
  <c r="AF176" i="32"/>
  <c r="AG176" i="32" s="1"/>
  <c r="Y176" i="32"/>
  <c r="Z176" i="32" s="1"/>
  <c r="R176" i="32"/>
  <c r="S176" i="32" s="1"/>
  <c r="K176" i="32"/>
  <c r="L176" i="32" s="1"/>
  <c r="D176" i="32"/>
  <c r="E176" i="32" s="1"/>
  <c r="AT175" i="32"/>
  <c r="AU175" i="32" s="1"/>
  <c r="AM175" i="32"/>
  <c r="AN175" i="32" s="1"/>
  <c r="AF175" i="32"/>
  <c r="AG175" i="32" s="1"/>
  <c r="Y175" i="32"/>
  <c r="Z175" i="32" s="1"/>
  <c r="R175" i="32"/>
  <c r="S175" i="32" s="1"/>
  <c r="K175" i="32"/>
  <c r="L175" i="32" s="1"/>
  <c r="D175" i="32"/>
  <c r="E175" i="32" s="1"/>
  <c r="AT174" i="32"/>
  <c r="AU174" i="32" s="1"/>
  <c r="AM174" i="32"/>
  <c r="AN174" i="32" s="1"/>
  <c r="AF174" i="32"/>
  <c r="AG174" i="32" s="1"/>
  <c r="Y174" i="32"/>
  <c r="Z174" i="32" s="1"/>
  <c r="R174" i="32"/>
  <c r="S174" i="32" s="1"/>
  <c r="K174" i="32"/>
  <c r="L174" i="32" s="1"/>
  <c r="D174" i="32"/>
  <c r="E174" i="32" s="1"/>
  <c r="AT173" i="32"/>
  <c r="AU173" i="32" s="1"/>
  <c r="AM173" i="32"/>
  <c r="AN173" i="32" s="1"/>
  <c r="AF173" i="32"/>
  <c r="AG173" i="32" s="1"/>
  <c r="Y173" i="32"/>
  <c r="Z173" i="32" s="1"/>
  <c r="R173" i="32"/>
  <c r="S173" i="32" s="1"/>
  <c r="K173" i="32"/>
  <c r="L173" i="32" s="1"/>
  <c r="D173" i="32"/>
  <c r="E173" i="32" s="1"/>
  <c r="AT172" i="32"/>
  <c r="AU172" i="32" s="1"/>
  <c r="AM172" i="32"/>
  <c r="AN172" i="32" s="1"/>
  <c r="AF172" i="32"/>
  <c r="AG172" i="32" s="1"/>
  <c r="Y172" i="32"/>
  <c r="Z172" i="32" s="1"/>
  <c r="R172" i="32"/>
  <c r="S172" i="32" s="1"/>
  <c r="K172" i="32"/>
  <c r="L172" i="32" s="1"/>
  <c r="D172" i="32"/>
  <c r="E172" i="32" s="1"/>
  <c r="R171" i="32"/>
  <c r="S171" i="32" s="1"/>
  <c r="K171" i="32"/>
  <c r="L171" i="32" s="1"/>
  <c r="D171" i="32"/>
  <c r="E171" i="32" s="1"/>
  <c r="R170" i="32"/>
  <c r="S170" i="32" s="1"/>
  <c r="K170" i="32"/>
  <c r="L170" i="32" s="1"/>
  <c r="D170" i="32"/>
  <c r="E170" i="32" s="1"/>
  <c r="R169" i="32"/>
  <c r="S169" i="32" s="1"/>
  <c r="K169" i="32"/>
  <c r="L169" i="32" s="1"/>
  <c r="D169" i="32"/>
  <c r="E169" i="32" s="1"/>
  <c r="R168" i="32"/>
  <c r="S168" i="32" s="1"/>
  <c r="K168" i="32"/>
  <c r="L168" i="32" s="1"/>
  <c r="D168" i="32"/>
  <c r="E168" i="32" s="1"/>
  <c r="R167" i="32"/>
  <c r="S167" i="32" s="1"/>
  <c r="K167" i="32"/>
  <c r="L167" i="32" s="1"/>
  <c r="D167" i="32"/>
  <c r="E167" i="32" s="1"/>
  <c r="R166" i="32"/>
  <c r="S166" i="32" s="1"/>
  <c r="K166" i="32"/>
  <c r="L166" i="32" s="1"/>
  <c r="D166" i="32"/>
  <c r="E166" i="32" s="1"/>
  <c r="R165" i="32"/>
  <c r="S165" i="32" s="1"/>
  <c r="K165" i="32"/>
  <c r="L165" i="32" s="1"/>
  <c r="D165" i="32"/>
  <c r="E165" i="32" s="1"/>
  <c r="R164" i="32"/>
  <c r="S164" i="32" s="1"/>
  <c r="K164" i="32"/>
  <c r="L164" i="32" s="1"/>
  <c r="D164" i="32"/>
  <c r="E164" i="32" s="1"/>
  <c r="R163" i="32"/>
  <c r="S163" i="32" s="1"/>
  <c r="K163" i="32"/>
  <c r="L163" i="32" s="1"/>
  <c r="D163" i="32"/>
  <c r="E163" i="32" s="1"/>
  <c r="AR162" i="32"/>
  <c r="AK162" i="32"/>
  <c r="AD162" i="32"/>
  <c r="W162" i="32"/>
  <c r="R162" i="32"/>
  <c r="S162" i="32" s="1"/>
  <c r="K162" i="32"/>
  <c r="L162" i="32" s="1"/>
  <c r="D162" i="32"/>
  <c r="E162" i="32" s="1"/>
  <c r="AT161" i="32"/>
  <c r="AU161" i="32" s="1"/>
  <c r="AM161" i="32"/>
  <c r="AN161" i="32" s="1"/>
  <c r="AF161" i="32"/>
  <c r="AG161" i="32" s="1"/>
  <c r="Y161" i="32"/>
  <c r="Z161" i="32" s="1"/>
  <c r="R161" i="32"/>
  <c r="S161" i="32" s="1"/>
  <c r="K161" i="32"/>
  <c r="L161" i="32" s="1"/>
  <c r="D161" i="32"/>
  <c r="E161" i="32" s="1"/>
  <c r="AT160" i="32"/>
  <c r="AU160" i="32" s="1"/>
  <c r="AM160" i="32"/>
  <c r="AN160" i="32" s="1"/>
  <c r="AF160" i="32"/>
  <c r="AG160" i="32" s="1"/>
  <c r="Y160" i="32"/>
  <c r="Z160" i="32" s="1"/>
  <c r="R160" i="32"/>
  <c r="S160" i="32" s="1"/>
  <c r="K160" i="32"/>
  <c r="L160" i="32" s="1"/>
  <c r="D160" i="32"/>
  <c r="E160" i="32" s="1"/>
  <c r="AT159" i="32"/>
  <c r="AU159" i="32" s="1"/>
  <c r="AM159" i="32"/>
  <c r="AN159" i="32" s="1"/>
  <c r="AF159" i="32"/>
  <c r="AG159" i="32" s="1"/>
  <c r="Y159" i="32"/>
  <c r="Z159" i="32" s="1"/>
  <c r="R159" i="32"/>
  <c r="S159" i="32" s="1"/>
  <c r="K159" i="32"/>
  <c r="L159" i="32" s="1"/>
  <c r="D159" i="32"/>
  <c r="E159" i="32" s="1"/>
  <c r="AT158" i="32"/>
  <c r="AU158" i="32" s="1"/>
  <c r="AM158" i="32"/>
  <c r="AN158" i="32" s="1"/>
  <c r="AF158" i="32"/>
  <c r="AG158" i="32" s="1"/>
  <c r="Y158" i="32"/>
  <c r="Z158" i="32" s="1"/>
  <c r="R158" i="32"/>
  <c r="S158" i="32" s="1"/>
  <c r="K158" i="32"/>
  <c r="L158" i="32" s="1"/>
  <c r="D158" i="32"/>
  <c r="E158" i="32" s="1"/>
  <c r="AT157" i="32"/>
  <c r="AU157" i="32" s="1"/>
  <c r="AM157" i="32"/>
  <c r="AN157" i="32" s="1"/>
  <c r="AF157" i="32"/>
  <c r="AG157" i="32" s="1"/>
  <c r="Y157" i="32"/>
  <c r="Z157" i="32" s="1"/>
  <c r="R157" i="32"/>
  <c r="S157" i="32" s="1"/>
  <c r="K157" i="32"/>
  <c r="L157" i="32" s="1"/>
  <c r="D157" i="32"/>
  <c r="E157" i="32" s="1"/>
  <c r="R156" i="32"/>
  <c r="S156" i="32" s="1"/>
  <c r="K156" i="32"/>
  <c r="L156" i="32" s="1"/>
  <c r="D156" i="32"/>
  <c r="E156" i="32" s="1"/>
  <c r="R155" i="32"/>
  <c r="S155" i="32" s="1"/>
  <c r="K155" i="32"/>
  <c r="L155" i="32" s="1"/>
  <c r="D155" i="32"/>
  <c r="E155" i="32" s="1"/>
  <c r="R154" i="32"/>
  <c r="S154" i="32" s="1"/>
  <c r="K154" i="32"/>
  <c r="L154" i="32" s="1"/>
  <c r="D154" i="32"/>
  <c r="E154" i="32" s="1"/>
  <c r="R153" i="32"/>
  <c r="S153" i="32" s="1"/>
  <c r="K153" i="32"/>
  <c r="L153" i="32" s="1"/>
  <c r="D153" i="32"/>
  <c r="E153" i="32" s="1"/>
  <c r="R152" i="32"/>
  <c r="S152" i="32" s="1"/>
  <c r="K152" i="32"/>
  <c r="L152" i="32" s="1"/>
  <c r="D152" i="32"/>
  <c r="E152" i="32" s="1"/>
  <c r="R151" i="32"/>
  <c r="S151" i="32" s="1"/>
  <c r="K151" i="32"/>
  <c r="L151" i="32" s="1"/>
  <c r="D151" i="32"/>
  <c r="E151" i="32" s="1"/>
  <c r="R150" i="32"/>
  <c r="S150" i="32" s="1"/>
  <c r="K150" i="32"/>
  <c r="L150" i="32" s="1"/>
  <c r="D150" i="32"/>
  <c r="E150" i="32" s="1"/>
  <c r="R149" i="32"/>
  <c r="S149" i="32" s="1"/>
  <c r="K149" i="32"/>
  <c r="L149" i="32" s="1"/>
  <c r="D149" i="32"/>
  <c r="E149" i="32" s="1"/>
  <c r="R148" i="32"/>
  <c r="S148" i="32" s="1"/>
  <c r="K148" i="32"/>
  <c r="L148" i="32" s="1"/>
  <c r="D148" i="32"/>
  <c r="E148" i="32" s="1"/>
  <c r="R147" i="32"/>
  <c r="S147" i="32" s="1"/>
  <c r="K147" i="32"/>
  <c r="L147" i="32" s="1"/>
  <c r="D147" i="32"/>
  <c r="E147" i="32" s="1"/>
  <c r="AR146" i="32"/>
  <c r="AK146" i="32"/>
  <c r="AD146" i="32"/>
  <c r="W146" i="32"/>
  <c r="R146" i="32"/>
  <c r="S146" i="32" s="1"/>
  <c r="K146" i="32"/>
  <c r="L146" i="32" s="1"/>
  <c r="D146" i="32"/>
  <c r="E146" i="32" s="1"/>
  <c r="AT145" i="32"/>
  <c r="AU145" i="32" s="1"/>
  <c r="AM145" i="32"/>
  <c r="AN145" i="32" s="1"/>
  <c r="AF145" i="32"/>
  <c r="AG145" i="32" s="1"/>
  <c r="Y145" i="32"/>
  <c r="Z145" i="32" s="1"/>
  <c r="R145" i="32"/>
  <c r="S145" i="32" s="1"/>
  <c r="K145" i="32"/>
  <c r="L145" i="32" s="1"/>
  <c r="D145" i="32"/>
  <c r="E145" i="32" s="1"/>
  <c r="AT144" i="32"/>
  <c r="AU144" i="32" s="1"/>
  <c r="AM144" i="32"/>
  <c r="AN144" i="32" s="1"/>
  <c r="AF144" i="32"/>
  <c r="AG144" i="32" s="1"/>
  <c r="R144" i="32"/>
  <c r="S144" i="32" s="1"/>
  <c r="K144" i="32"/>
  <c r="L144" i="32" s="1"/>
  <c r="D144" i="32"/>
  <c r="E144" i="32" s="1"/>
  <c r="AT143" i="32"/>
  <c r="AU143" i="32" s="1"/>
  <c r="AM143" i="32"/>
  <c r="AN143" i="32" s="1"/>
  <c r="AF143" i="32"/>
  <c r="AG143" i="32" s="1"/>
  <c r="R143" i="32"/>
  <c r="S143" i="32" s="1"/>
  <c r="K143" i="32"/>
  <c r="L143" i="32" s="1"/>
  <c r="D143" i="32"/>
  <c r="E143" i="32" s="1"/>
  <c r="AT142" i="32"/>
  <c r="AU142" i="32" s="1"/>
  <c r="AM142" i="32"/>
  <c r="AN142" i="32" s="1"/>
  <c r="AF142" i="32"/>
  <c r="AG142" i="32" s="1"/>
  <c r="W142" i="32"/>
  <c r="R142" i="32"/>
  <c r="S142" i="32" s="1"/>
  <c r="K142" i="32"/>
  <c r="L142" i="32" s="1"/>
  <c r="D142" i="32"/>
  <c r="E142" i="32" s="1"/>
  <c r="AT141" i="32"/>
  <c r="AU141" i="32" s="1"/>
  <c r="AM141" i="32"/>
  <c r="AN141" i="32" s="1"/>
  <c r="AF141" i="32"/>
  <c r="AG141" i="32" s="1"/>
  <c r="Y141" i="32"/>
  <c r="Z141" i="32" s="1"/>
  <c r="R141" i="32"/>
  <c r="S141" i="32" s="1"/>
  <c r="K141" i="32"/>
  <c r="L141" i="32" s="1"/>
  <c r="D141" i="32"/>
  <c r="E141" i="32" s="1"/>
  <c r="R140" i="32"/>
  <c r="S140" i="32" s="1"/>
  <c r="K140" i="32"/>
  <c r="L140" i="32" s="1"/>
  <c r="D140" i="32"/>
  <c r="E140" i="32" s="1"/>
  <c r="R139" i="32"/>
  <c r="S139" i="32" s="1"/>
  <c r="K139" i="32"/>
  <c r="L139" i="32" s="1"/>
  <c r="D139" i="32"/>
  <c r="E139" i="32" s="1"/>
  <c r="R138" i="32"/>
  <c r="S138" i="32" s="1"/>
  <c r="K138" i="32"/>
  <c r="L138" i="32" s="1"/>
  <c r="D138" i="32"/>
  <c r="E138" i="32" s="1"/>
  <c r="R137" i="32"/>
  <c r="S137" i="32" s="1"/>
  <c r="K137" i="32"/>
  <c r="L137" i="32" s="1"/>
  <c r="D137" i="32"/>
  <c r="E137" i="32" s="1"/>
  <c r="R136" i="32"/>
  <c r="S136" i="32" s="1"/>
  <c r="K136" i="32"/>
  <c r="L136" i="32" s="1"/>
  <c r="D136" i="32"/>
  <c r="E136" i="32" s="1"/>
  <c r="R135" i="32"/>
  <c r="S135" i="32" s="1"/>
  <c r="K135" i="32"/>
  <c r="L135" i="32" s="1"/>
  <c r="D135" i="32"/>
  <c r="E135" i="32" s="1"/>
  <c r="R134" i="32"/>
  <c r="S134" i="32" s="1"/>
  <c r="K134" i="32"/>
  <c r="L134" i="32" s="1"/>
  <c r="D134" i="32"/>
  <c r="E134" i="32" s="1"/>
  <c r="R133" i="32"/>
  <c r="S133" i="32" s="1"/>
  <c r="K133" i="32"/>
  <c r="L133" i="32" s="1"/>
  <c r="D133" i="32"/>
  <c r="E133" i="32" s="1"/>
  <c r="R132" i="32"/>
  <c r="S132" i="32" s="1"/>
  <c r="K132" i="32"/>
  <c r="L132" i="32" s="1"/>
  <c r="D132" i="32"/>
  <c r="E132" i="32" s="1"/>
  <c r="R131" i="32"/>
  <c r="S131" i="32" s="1"/>
  <c r="K131" i="32"/>
  <c r="L131" i="32" s="1"/>
  <c r="D131" i="32"/>
  <c r="E131" i="32" s="1"/>
  <c r="AR130" i="32"/>
  <c r="AK130" i="32"/>
  <c r="AD130" i="32"/>
  <c r="W130" i="32"/>
  <c r="R130" i="32"/>
  <c r="S130" i="32" s="1"/>
  <c r="K130" i="32"/>
  <c r="L130" i="32" s="1"/>
  <c r="D130" i="32"/>
  <c r="E130" i="32" s="1"/>
  <c r="AT129" i="32"/>
  <c r="AU129" i="32" s="1"/>
  <c r="AM129" i="32"/>
  <c r="AN129" i="32" s="1"/>
  <c r="AF129" i="32"/>
  <c r="AG129" i="32" s="1"/>
  <c r="Y129" i="32"/>
  <c r="Z129" i="32" s="1"/>
  <c r="R129" i="32"/>
  <c r="S129" i="32" s="1"/>
  <c r="K129" i="32"/>
  <c r="L129" i="32" s="1"/>
  <c r="D129" i="32"/>
  <c r="E129" i="32" s="1"/>
  <c r="AT128" i="32"/>
  <c r="AU128" i="32" s="1"/>
  <c r="AM128" i="32"/>
  <c r="AN128" i="32" s="1"/>
  <c r="AF128" i="32"/>
  <c r="AG128" i="32" s="1"/>
  <c r="Y128" i="32"/>
  <c r="Z128" i="32" s="1"/>
  <c r="R128" i="32"/>
  <c r="S128" i="32" s="1"/>
  <c r="K128" i="32"/>
  <c r="L128" i="32" s="1"/>
  <c r="D128" i="32"/>
  <c r="E128" i="32" s="1"/>
  <c r="AT127" i="32"/>
  <c r="AU127" i="32" s="1"/>
  <c r="AM127" i="32"/>
  <c r="AN127" i="32" s="1"/>
  <c r="AF127" i="32"/>
  <c r="AG127" i="32" s="1"/>
  <c r="Y127" i="32"/>
  <c r="Z127" i="32" s="1"/>
  <c r="R127" i="32"/>
  <c r="S127" i="32" s="1"/>
  <c r="K127" i="32"/>
  <c r="L127" i="32" s="1"/>
  <c r="D127" i="32"/>
  <c r="E127" i="32" s="1"/>
  <c r="AT126" i="32"/>
  <c r="AU126" i="32" s="1"/>
  <c r="AM126" i="32"/>
  <c r="AN126" i="32" s="1"/>
  <c r="AF126" i="32"/>
  <c r="AG126" i="32" s="1"/>
  <c r="Y126" i="32"/>
  <c r="Z126" i="32" s="1"/>
  <c r="R126" i="32"/>
  <c r="S126" i="32" s="1"/>
  <c r="K126" i="32"/>
  <c r="L126" i="32" s="1"/>
  <c r="D126" i="32"/>
  <c r="E126" i="32" s="1"/>
  <c r="AT125" i="32"/>
  <c r="AU125" i="32" s="1"/>
  <c r="AM125" i="32"/>
  <c r="AN125" i="32" s="1"/>
  <c r="AF125" i="32"/>
  <c r="AG125" i="32" s="1"/>
  <c r="Y125" i="32"/>
  <c r="Z125" i="32" s="1"/>
  <c r="R125" i="32"/>
  <c r="S125" i="32" s="1"/>
  <c r="K125" i="32"/>
  <c r="L125" i="32" s="1"/>
  <c r="D125" i="32"/>
  <c r="E125" i="32" s="1"/>
  <c r="AT124" i="32"/>
  <c r="AU124" i="32" s="1"/>
  <c r="AM124" i="32"/>
  <c r="AN124" i="32" s="1"/>
  <c r="AF124" i="32"/>
  <c r="AG124" i="32" s="1"/>
  <c r="AT123" i="32"/>
  <c r="AU123" i="32" s="1"/>
  <c r="AM123" i="32"/>
  <c r="AN123" i="32" s="1"/>
  <c r="AF123" i="32"/>
  <c r="AG123" i="32" s="1"/>
  <c r="AR113" i="32"/>
  <c r="AK113" i="32"/>
  <c r="AD113" i="32"/>
  <c r="W113" i="32"/>
  <c r="P113" i="32"/>
  <c r="I113" i="32"/>
  <c r="B113" i="32"/>
  <c r="AT112" i="32"/>
  <c r="AU112" i="32" s="1"/>
  <c r="AM112" i="32"/>
  <c r="AN112" i="32" s="1"/>
  <c r="AF112" i="32"/>
  <c r="AG112" i="32" s="1"/>
  <c r="Y112" i="32"/>
  <c r="Z112" i="32" s="1"/>
  <c r="R112" i="32"/>
  <c r="S112" i="32" s="1"/>
  <c r="K112" i="32"/>
  <c r="L112" i="32" s="1"/>
  <c r="D112" i="32"/>
  <c r="E112" i="32" s="1"/>
  <c r="AT111" i="32"/>
  <c r="AU111" i="32" s="1"/>
  <c r="AM111" i="32"/>
  <c r="AN111" i="32" s="1"/>
  <c r="AF111" i="32"/>
  <c r="AG111" i="32" s="1"/>
  <c r="Y111" i="32"/>
  <c r="Z111" i="32" s="1"/>
  <c r="R111" i="32"/>
  <c r="S111" i="32" s="1"/>
  <c r="K111" i="32"/>
  <c r="L111" i="32" s="1"/>
  <c r="D111" i="32"/>
  <c r="E111" i="32" s="1"/>
  <c r="AT110" i="32"/>
  <c r="AU110" i="32" s="1"/>
  <c r="AM110" i="32"/>
  <c r="AN110" i="32" s="1"/>
  <c r="AF110" i="32"/>
  <c r="AG110" i="32" s="1"/>
  <c r="Y110" i="32"/>
  <c r="Z110" i="32" s="1"/>
  <c r="R110" i="32"/>
  <c r="S110" i="32" s="1"/>
  <c r="K110" i="32"/>
  <c r="L110" i="32" s="1"/>
  <c r="D110" i="32"/>
  <c r="E110" i="32" s="1"/>
  <c r="AT109" i="32"/>
  <c r="AU109" i="32" s="1"/>
  <c r="AM109" i="32"/>
  <c r="AN109" i="32" s="1"/>
  <c r="AF109" i="32"/>
  <c r="AG109" i="32" s="1"/>
  <c r="Y109" i="32"/>
  <c r="Z109" i="32" s="1"/>
  <c r="R109" i="32"/>
  <c r="S109" i="32" s="1"/>
  <c r="K109" i="32"/>
  <c r="L109" i="32" s="1"/>
  <c r="D109" i="32"/>
  <c r="E109" i="32" s="1"/>
  <c r="AR97" i="32"/>
  <c r="AK97" i="32"/>
  <c r="AD97" i="32"/>
  <c r="W97" i="32"/>
  <c r="P97" i="32"/>
  <c r="I97" i="32"/>
  <c r="B97" i="32"/>
  <c r="AT96" i="32"/>
  <c r="AU96" i="32" s="1"/>
  <c r="AM96" i="32"/>
  <c r="AN96" i="32" s="1"/>
  <c r="AF96" i="32"/>
  <c r="AG96" i="32" s="1"/>
  <c r="Y96" i="32"/>
  <c r="Z96" i="32" s="1"/>
  <c r="R96" i="32"/>
  <c r="S96" i="32" s="1"/>
  <c r="K96" i="32"/>
  <c r="L96" i="32" s="1"/>
  <c r="D96" i="32"/>
  <c r="E96" i="32" s="1"/>
  <c r="AT95" i="32"/>
  <c r="AU95" i="32" s="1"/>
  <c r="AM95" i="32"/>
  <c r="AN95" i="32" s="1"/>
  <c r="AF95" i="32"/>
  <c r="AG95" i="32" s="1"/>
  <c r="Y95" i="32"/>
  <c r="Z95" i="32" s="1"/>
  <c r="R95" i="32"/>
  <c r="S95" i="32" s="1"/>
  <c r="K95" i="32"/>
  <c r="L95" i="32" s="1"/>
  <c r="D95" i="32"/>
  <c r="E95" i="32" s="1"/>
  <c r="AT94" i="32"/>
  <c r="AU94" i="32" s="1"/>
  <c r="AM94" i="32"/>
  <c r="AN94" i="32" s="1"/>
  <c r="AF94" i="32"/>
  <c r="AG94" i="32" s="1"/>
  <c r="Y94" i="32"/>
  <c r="Z94" i="32" s="1"/>
  <c r="R94" i="32"/>
  <c r="S94" i="32" s="1"/>
  <c r="K94" i="32"/>
  <c r="L94" i="32" s="1"/>
  <c r="D94" i="32"/>
  <c r="E94" i="32" s="1"/>
  <c r="Y93" i="32"/>
  <c r="Z93" i="32" s="1"/>
  <c r="R93" i="32"/>
  <c r="S93" i="32" s="1"/>
  <c r="K93" i="32"/>
  <c r="L93" i="32" s="1"/>
  <c r="D93" i="32"/>
  <c r="E93" i="32" s="1"/>
  <c r="Y92" i="32"/>
  <c r="Z92" i="32" s="1"/>
  <c r="R92" i="32"/>
  <c r="S92" i="32" s="1"/>
  <c r="K92" i="32"/>
  <c r="L92" i="32" s="1"/>
  <c r="D92" i="32"/>
  <c r="E92" i="32" s="1"/>
  <c r="Y91" i="32"/>
  <c r="Z91" i="32" s="1"/>
  <c r="R91" i="32"/>
  <c r="S91" i="32" s="1"/>
  <c r="K91" i="32"/>
  <c r="L91" i="32" s="1"/>
  <c r="D91" i="32"/>
  <c r="E91" i="32" s="1"/>
  <c r="Y90" i="32"/>
  <c r="Z90" i="32" s="1"/>
  <c r="R90" i="32"/>
  <c r="S90" i="32" s="1"/>
  <c r="K90" i="32"/>
  <c r="L90" i="32" s="1"/>
  <c r="D90" i="32"/>
  <c r="E90" i="32" s="1"/>
  <c r="Y89" i="32"/>
  <c r="Z89" i="32" s="1"/>
  <c r="R89" i="32"/>
  <c r="S89" i="32" s="1"/>
  <c r="K89" i="32"/>
  <c r="L89" i="32" s="1"/>
  <c r="D89" i="32"/>
  <c r="E89" i="32" s="1"/>
  <c r="Y88" i="32"/>
  <c r="Z88" i="32" s="1"/>
  <c r="R88" i="32"/>
  <c r="S88" i="32" s="1"/>
  <c r="K88" i="32"/>
  <c r="L88" i="32" s="1"/>
  <c r="D88" i="32"/>
  <c r="E88" i="32" s="1"/>
  <c r="Y87" i="32"/>
  <c r="Z87" i="32" s="1"/>
  <c r="R87" i="32"/>
  <c r="S87" i="32" s="1"/>
  <c r="K87" i="32"/>
  <c r="L87" i="32" s="1"/>
  <c r="D87" i="32"/>
  <c r="E87" i="32" s="1"/>
  <c r="Y86" i="32"/>
  <c r="Z86" i="32" s="1"/>
  <c r="R86" i="32"/>
  <c r="S86" i="32" s="1"/>
  <c r="K86" i="32"/>
  <c r="L86" i="32" s="1"/>
  <c r="D86" i="32"/>
  <c r="E86" i="32" s="1"/>
  <c r="Y85" i="32"/>
  <c r="Z85" i="32" s="1"/>
  <c r="R85" i="32"/>
  <c r="S85" i="32" s="1"/>
  <c r="K85" i="32"/>
  <c r="L85" i="32" s="1"/>
  <c r="D85" i="32"/>
  <c r="E85" i="32" s="1"/>
  <c r="AR84" i="32"/>
  <c r="AK84" i="32"/>
  <c r="AD84" i="32"/>
  <c r="Y84" i="32"/>
  <c r="Z84" i="32" s="1"/>
  <c r="R84" i="32"/>
  <c r="S84" i="32" s="1"/>
  <c r="K84" i="32"/>
  <c r="L84" i="32" s="1"/>
  <c r="D84" i="32"/>
  <c r="E84" i="32" s="1"/>
  <c r="AT83" i="32"/>
  <c r="AU83" i="32" s="1"/>
  <c r="AM83" i="32"/>
  <c r="AN83" i="32" s="1"/>
  <c r="AF83" i="32"/>
  <c r="AG83" i="32" s="1"/>
  <c r="Y83" i="32"/>
  <c r="Z83" i="32" s="1"/>
  <c r="R83" i="32"/>
  <c r="S83" i="32" s="1"/>
  <c r="K83" i="32"/>
  <c r="L83" i="32" s="1"/>
  <c r="D83" i="32"/>
  <c r="E83" i="32" s="1"/>
  <c r="AT82" i="32"/>
  <c r="AU82" i="32" s="1"/>
  <c r="AM82" i="32"/>
  <c r="AN82" i="32" s="1"/>
  <c r="AF82" i="32"/>
  <c r="AG82" i="32" s="1"/>
  <c r="Y82" i="32"/>
  <c r="Z82" i="32" s="1"/>
  <c r="R82" i="32"/>
  <c r="S82" i="32" s="1"/>
  <c r="K82" i="32"/>
  <c r="L82" i="32" s="1"/>
  <c r="D82" i="32"/>
  <c r="E82" i="32" s="1"/>
  <c r="AT81" i="32"/>
  <c r="AU81" i="32" s="1"/>
  <c r="AM81" i="32"/>
  <c r="AN81" i="32" s="1"/>
  <c r="AF81" i="32"/>
  <c r="AG81" i="32" s="1"/>
  <c r="Y81" i="32"/>
  <c r="Z81" i="32" s="1"/>
  <c r="R81" i="32"/>
  <c r="S81" i="32" s="1"/>
  <c r="K81" i="32"/>
  <c r="L81" i="32" s="1"/>
  <c r="D81" i="32"/>
  <c r="E81" i="32" s="1"/>
  <c r="AR71" i="32"/>
  <c r="AK71" i="32"/>
  <c r="AD71" i="32"/>
  <c r="W71" i="32"/>
  <c r="P71" i="32"/>
  <c r="I71" i="32"/>
  <c r="B71" i="32"/>
  <c r="AT70" i="32"/>
  <c r="AU70" i="32" s="1"/>
  <c r="AM70" i="32"/>
  <c r="AN70" i="32" s="1"/>
  <c r="AF70" i="32"/>
  <c r="AG70" i="32" s="1"/>
  <c r="Y70" i="32"/>
  <c r="Z70" i="32" s="1"/>
  <c r="R70" i="32"/>
  <c r="S70" i="32" s="1"/>
  <c r="K70" i="32"/>
  <c r="L70" i="32" s="1"/>
  <c r="D70" i="32"/>
  <c r="E70" i="32" s="1"/>
  <c r="AT69" i="32"/>
  <c r="AU69" i="32" s="1"/>
  <c r="AM69" i="32"/>
  <c r="AN69" i="32" s="1"/>
  <c r="AF69" i="32"/>
  <c r="AG69" i="32" s="1"/>
  <c r="Y69" i="32"/>
  <c r="Z69" i="32" s="1"/>
  <c r="R69" i="32"/>
  <c r="S69" i="32" s="1"/>
  <c r="K69" i="32"/>
  <c r="L69" i="32" s="1"/>
  <c r="D69" i="32"/>
  <c r="E69" i="32" s="1"/>
  <c r="AT68" i="32"/>
  <c r="AU68" i="32" s="1"/>
  <c r="AM68" i="32"/>
  <c r="AN68" i="32" s="1"/>
  <c r="AF68" i="32"/>
  <c r="AG68" i="32" s="1"/>
  <c r="Y68" i="32"/>
  <c r="Z68" i="32" s="1"/>
  <c r="R68" i="32"/>
  <c r="S68" i="32" s="1"/>
  <c r="K68" i="32"/>
  <c r="L68" i="32" s="1"/>
  <c r="D68" i="32"/>
  <c r="E68" i="32" s="1"/>
  <c r="AT67" i="32"/>
  <c r="AU67" i="32" s="1"/>
  <c r="AM67" i="32"/>
  <c r="AN67" i="32" s="1"/>
  <c r="AF67" i="32"/>
  <c r="AG67" i="32" s="1"/>
  <c r="Y67" i="32"/>
  <c r="Z67" i="32" s="1"/>
  <c r="R67" i="32"/>
  <c r="S67" i="32" s="1"/>
  <c r="K67" i="32"/>
  <c r="L67" i="32" s="1"/>
  <c r="D67" i="32"/>
  <c r="E67" i="32" s="1"/>
  <c r="AT66" i="32"/>
  <c r="AU66" i="32" s="1"/>
  <c r="AM66" i="32"/>
  <c r="AN66" i="32" s="1"/>
  <c r="AF66" i="32"/>
  <c r="AG66" i="32" s="1"/>
  <c r="Y66" i="32"/>
  <c r="Z66" i="32" s="1"/>
  <c r="R66" i="32"/>
  <c r="S66" i="32" s="1"/>
  <c r="K66" i="32"/>
  <c r="L66" i="32" s="1"/>
  <c r="D66" i="32"/>
  <c r="E66" i="32" s="1"/>
  <c r="AT65" i="32"/>
  <c r="AU65" i="32" s="1"/>
  <c r="AM65" i="32"/>
  <c r="AN65" i="32" s="1"/>
  <c r="AF65" i="32"/>
  <c r="AG65" i="32" s="1"/>
  <c r="Y65" i="32"/>
  <c r="Z65" i="32" s="1"/>
  <c r="R65" i="32"/>
  <c r="S65" i="32" s="1"/>
  <c r="K65" i="32"/>
  <c r="L65" i="32" s="1"/>
  <c r="D65" i="32"/>
  <c r="E65" i="32" s="1"/>
  <c r="AT64" i="32"/>
  <c r="AU64" i="32" s="1"/>
  <c r="AM64" i="32"/>
  <c r="AN64" i="32" s="1"/>
  <c r="AF64" i="32"/>
  <c r="AG64" i="32" s="1"/>
  <c r="Y64" i="32"/>
  <c r="Z64" i="32" s="1"/>
  <c r="R64" i="32"/>
  <c r="S64" i="32" s="1"/>
  <c r="K64" i="32"/>
  <c r="L64" i="32" s="1"/>
  <c r="D64" i="32"/>
  <c r="E64" i="32" s="1"/>
  <c r="AT63" i="32"/>
  <c r="AU63" i="32" s="1"/>
  <c r="AM63" i="32"/>
  <c r="AN63" i="32" s="1"/>
  <c r="AF63" i="32"/>
  <c r="AG63" i="32" s="1"/>
  <c r="Y63" i="32"/>
  <c r="Z63" i="32" s="1"/>
  <c r="R63" i="32"/>
  <c r="S63" i="32" s="1"/>
  <c r="K63" i="32"/>
  <c r="L63" i="32" s="1"/>
  <c r="D63" i="32"/>
  <c r="E63" i="32" s="1"/>
  <c r="AT62" i="32"/>
  <c r="AU62" i="32" s="1"/>
  <c r="AM62" i="32"/>
  <c r="AN62" i="32" s="1"/>
  <c r="AF62" i="32"/>
  <c r="AG62" i="32" s="1"/>
  <c r="Y62" i="32"/>
  <c r="Z62" i="32" s="1"/>
  <c r="R62" i="32"/>
  <c r="S62" i="32" s="1"/>
  <c r="K62" i="32"/>
  <c r="L62" i="32" s="1"/>
  <c r="D62" i="32"/>
  <c r="E62" i="32" s="1"/>
  <c r="AT61" i="32"/>
  <c r="AU61" i="32" s="1"/>
  <c r="AM61" i="32"/>
  <c r="AN61" i="32" s="1"/>
  <c r="AF61" i="32"/>
  <c r="AG61" i="32" s="1"/>
  <c r="Y61" i="32"/>
  <c r="Z61" i="32" s="1"/>
  <c r="R61" i="32"/>
  <c r="S61" i="32" s="1"/>
  <c r="K61" i="32"/>
  <c r="L61" i="32" s="1"/>
  <c r="D61" i="32"/>
  <c r="E61" i="32" s="1"/>
  <c r="AT60" i="32"/>
  <c r="AU60" i="32" s="1"/>
  <c r="AM60" i="32"/>
  <c r="AN60" i="32" s="1"/>
  <c r="AF60" i="32"/>
  <c r="AG60" i="32" s="1"/>
  <c r="Y60" i="32"/>
  <c r="Z60" i="32" s="1"/>
  <c r="R60" i="32"/>
  <c r="S60" i="32" s="1"/>
  <c r="K60" i="32"/>
  <c r="L60" i="32" s="1"/>
  <c r="D60" i="32"/>
  <c r="E60" i="32" s="1"/>
  <c r="AT59" i="32"/>
  <c r="AU59" i="32" s="1"/>
  <c r="AM59" i="32"/>
  <c r="AN59" i="32" s="1"/>
  <c r="AF59" i="32"/>
  <c r="AG59" i="32" s="1"/>
  <c r="Y59" i="32"/>
  <c r="Z59" i="32" s="1"/>
  <c r="R59" i="32"/>
  <c r="S59" i="32" s="1"/>
  <c r="K59" i="32"/>
  <c r="L59" i="32" s="1"/>
  <c r="D59" i="32"/>
  <c r="E59" i="32" s="1"/>
  <c r="AT58" i="32"/>
  <c r="AU58" i="32" s="1"/>
  <c r="AM58" i="32"/>
  <c r="AN58" i="32" s="1"/>
  <c r="AF58" i="32"/>
  <c r="AG58" i="32" s="1"/>
  <c r="Y58" i="32"/>
  <c r="Z58" i="32" s="1"/>
  <c r="R58" i="32"/>
  <c r="S58" i="32" s="1"/>
  <c r="K58" i="32"/>
  <c r="L58" i="32" s="1"/>
  <c r="D58" i="32"/>
  <c r="E58" i="32" s="1"/>
  <c r="AT57" i="32"/>
  <c r="AU57" i="32" s="1"/>
  <c r="AM57" i="32"/>
  <c r="AN57" i="32" s="1"/>
  <c r="AF57" i="32"/>
  <c r="AG57" i="32" s="1"/>
  <c r="Y57" i="32"/>
  <c r="Z57" i="32" s="1"/>
  <c r="R57" i="32"/>
  <c r="S57" i="32" s="1"/>
  <c r="K57" i="32"/>
  <c r="L57" i="32" s="1"/>
  <c r="D57" i="32"/>
  <c r="E57" i="32" s="1"/>
  <c r="AT56" i="32"/>
  <c r="AU56" i="32" s="1"/>
  <c r="AM56" i="32"/>
  <c r="AN56" i="32" s="1"/>
  <c r="AF56" i="32"/>
  <c r="AG56" i="32" s="1"/>
  <c r="Y56" i="32"/>
  <c r="Z56" i="32" s="1"/>
  <c r="R56" i="32"/>
  <c r="S56" i="32" s="1"/>
  <c r="K56" i="32"/>
  <c r="L56" i="32" s="1"/>
  <c r="D56" i="32"/>
  <c r="E56" i="32" s="1"/>
  <c r="AT55" i="32"/>
  <c r="AU55" i="32" s="1"/>
  <c r="AM55" i="32"/>
  <c r="AN55" i="32" s="1"/>
  <c r="AF55" i="32"/>
  <c r="AG55" i="32" s="1"/>
  <c r="Y55" i="32"/>
  <c r="Z55" i="32" s="1"/>
  <c r="R55" i="32"/>
  <c r="S55" i="32" s="1"/>
  <c r="K55" i="32"/>
  <c r="L55" i="32" s="1"/>
  <c r="D55" i="32"/>
  <c r="E55" i="32" s="1"/>
  <c r="AT54" i="32"/>
  <c r="AU54" i="32" s="1"/>
  <c r="AM54" i="32"/>
  <c r="AN54" i="32" s="1"/>
  <c r="AF54" i="32"/>
  <c r="AG54" i="32" s="1"/>
  <c r="Y54" i="32"/>
  <c r="Z54" i="32" s="1"/>
  <c r="R54" i="32"/>
  <c r="S54" i="32" s="1"/>
  <c r="K54" i="32"/>
  <c r="L54" i="32" s="1"/>
  <c r="D54" i="32"/>
  <c r="E54" i="32" s="1"/>
  <c r="AT53" i="32"/>
  <c r="AU53" i="32" s="1"/>
  <c r="AM53" i="32"/>
  <c r="AN53" i="32" s="1"/>
  <c r="AF53" i="32"/>
  <c r="AG53" i="32" s="1"/>
  <c r="Y53" i="32"/>
  <c r="Z53" i="32" s="1"/>
  <c r="R53" i="32"/>
  <c r="S53" i="32" s="1"/>
  <c r="K53" i="32"/>
  <c r="L53" i="32" s="1"/>
  <c r="D53" i="32"/>
  <c r="E53" i="32" s="1"/>
  <c r="AT52" i="32"/>
  <c r="AU52" i="32" s="1"/>
  <c r="AM52" i="32"/>
  <c r="AN52" i="32" s="1"/>
  <c r="AF52" i="32"/>
  <c r="AG52" i="32" s="1"/>
  <c r="Y52" i="32"/>
  <c r="Z52" i="32" s="1"/>
  <c r="R52" i="32"/>
  <c r="S52" i="32" s="1"/>
  <c r="K52" i="32"/>
  <c r="L52" i="32" s="1"/>
  <c r="D52" i="32"/>
  <c r="E52" i="32" s="1"/>
  <c r="AT51" i="32"/>
  <c r="AU51" i="32" s="1"/>
  <c r="AM51" i="32"/>
  <c r="AN51" i="32" s="1"/>
  <c r="AF51" i="32"/>
  <c r="AG51" i="32" s="1"/>
  <c r="Y51" i="32"/>
  <c r="Z51" i="32" s="1"/>
  <c r="R51" i="32"/>
  <c r="S51" i="32" s="1"/>
  <c r="K51" i="32"/>
  <c r="L51" i="32" s="1"/>
  <c r="D51" i="32"/>
  <c r="E51" i="32" s="1"/>
  <c r="AT50" i="32"/>
  <c r="AU50" i="32" s="1"/>
  <c r="AM50" i="32"/>
  <c r="AN50" i="32" s="1"/>
  <c r="AF50" i="32"/>
  <c r="AG50" i="32" s="1"/>
  <c r="Y50" i="32"/>
  <c r="Z50" i="32" s="1"/>
  <c r="R50" i="32"/>
  <c r="S50" i="32" s="1"/>
  <c r="K50" i="32"/>
  <c r="L50" i="32" s="1"/>
  <c r="D50" i="32"/>
  <c r="E50" i="32" s="1"/>
  <c r="AT49" i="32"/>
  <c r="AU49" i="32" s="1"/>
  <c r="AM49" i="32"/>
  <c r="AN49" i="32" s="1"/>
  <c r="AF49" i="32"/>
  <c r="AG49" i="32" s="1"/>
  <c r="Y49" i="32"/>
  <c r="Z49" i="32" s="1"/>
  <c r="R49" i="32"/>
  <c r="S49" i="32" s="1"/>
  <c r="K49" i="32"/>
  <c r="L49" i="32" s="1"/>
  <c r="D49" i="32"/>
  <c r="E49" i="32" s="1"/>
  <c r="AT48" i="32"/>
  <c r="AU48" i="32" s="1"/>
  <c r="AM48" i="32"/>
  <c r="AN48" i="32" s="1"/>
  <c r="AF48" i="32"/>
  <c r="AG48" i="32" s="1"/>
  <c r="Y48" i="32"/>
  <c r="Z48" i="32" s="1"/>
  <c r="R48" i="32"/>
  <c r="S48" i="32" s="1"/>
  <c r="K48" i="32"/>
  <c r="L48" i="32" s="1"/>
  <c r="D48" i="32"/>
  <c r="E48" i="32" s="1"/>
  <c r="AT47" i="32"/>
  <c r="AU47" i="32" s="1"/>
  <c r="AM47" i="32"/>
  <c r="AN47" i="32" s="1"/>
  <c r="AF47" i="32"/>
  <c r="AG47" i="32" s="1"/>
  <c r="Y47" i="32"/>
  <c r="Z47" i="32" s="1"/>
  <c r="R47" i="32"/>
  <c r="S47" i="32" s="1"/>
  <c r="K47" i="32"/>
  <c r="L47" i="32" s="1"/>
  <c r="D47" i="32"/>
  <c r="E47" i="32" s="1"/>
  <c r="AT46" i="32"/>
  <c r="AU46" i="32" s="1"/>
  <c r="AM46" i="32"/>
  <c r="AN46" i="32" s="1"/>
  <c r="AF46" i="32"/>
  <c r="AG46" i="32" s="1"/>
  <c r="Y46" i="32"/>
  <c r="Z46" i="32" s="1"/>
  <c r="R46" i="32"/>
  <c r="S46" i="32" s="1"/>
  <c r="K46" i="32"/>
  <c r="L46" i="32" s="1"/>
  <c r="D46" i="32"/>
  <c r="E46" i="32" s="1"/>
  <c r="AT45" i="32"/>
  <c r="AU45" i="32" s="1"/>
  <c r="AM45" i="32"/>
  <c r="AN45" i="32" s="1"/>
  <c r="AF45" i="32"/>
  <c r="AG45" i="32" s="1"/>
  <c r="Y45" i="32"/>
  <c r="Z45" i="32" s="1"/>
  <c r="R45" i="32"/>
  <c r="S45" i="32" s="1"/>
  <c r="K45" i="32"/>
  <c r="L45" i="32" s="1"/>
  <c r="D45" i="32"/>
  <c r="E45" i="32" s="1"/>
  <c r="AT44" i="32"/>
  <c r="AU44" i="32" s="1"/>
  <c r="AM44" i="32"/>
  <c r="AN44" i="32" s="1"/>
  <c r="AF44" i="32"/>
  <c r="AG44" i="32" s="1"/>
  <c r="Y44" i="32"/>
  <c r="Z44" i="32" s="1"/>
  <c r="R44" i="32"/>
  <c r="S44" i="32" s="1"/>
  <c r="K44" i="32"/>
  <c r="L44" i="32" s="1"/>
  <c r="D44" i="32"/>
  <c r="E44" i="32" s="1"/>
  <c r="AT43" i="32"/>
  <c r="AU43" i="32" s="1"/>
  <c r="AM43" i="32"/>
  <c r="AN43" i="32" s="1"/>
  <c r="AF43" i="32"/>
  <c r="AG43" i="32" s="1"/>
  <c r="Y43" i="32"/>
  <c r="Z43" i="32" s="1"/>
  <c r="R43" i="32"/>
  <c r="S43" i="32" s="1"/>
  <c r="K43" i="32"/>
  <c r="L43" i="32" s="1"/>
  <c r="D43" i="32"/>
  <c r="E43" i="32" s="1"/>
  <c r="AT42" i="32"/>
  <c r="AU42" i="32" s="1"/>
  <c r="AM42" i="32"/>
  <c r="AN42" i="32" s="1"/>
  <c r="AF42" i="32"/>
  <c r="AG42" i="32" s="1"/>
  <c r="Y42" i="32"/>
  <c r="Z42" i="32" s="1"/>
  <c r="R42" i="32"/>
  <c r="S42" i="32" s="1"/>
  <c r="K42" i="32"/>
  <c r="L42" i="32" s="1"/>
  <c r="D42" i="32"/>
  <c r="E42" i="32" s="1"/>
  <c r="AT41" i="32"/>
  <c r="AU41" i="32" s="1"/>
  <c r="AM41" i="32"/>
  <c r="AN41" i="32" s="1"/>
  <c r="AF41" i="32"/>
  <c r="AG41" i="32" s="1"/>
  <c r="Y41" i="32"/>
  <c r="Z41" i="32" s="1"/>
  <c r="R41" i="32"/>
  <c r="S41" i="32" s="1"/>
  <c r="K41" i="32"/>
  <c r="L41" i="32" s="1"/>
  <c r="D41" i="32"/>
  <c r="E41" i="32" s="1"/>
  <c r="AT40" i="32"/>
  <c r="AU40" i="32" s="1"/>
  <c r="AM40" i="32"/>
  <c r="AN40" i="32" s="1"/>
  <c r="AF40" i="32"/>
  <c r="AG40" i="32" s="1"/>
  <c r="Y40" i="32"/>
  <c r="Z40" i="32" s="1"/>
  <c r="R40" i="32"/>
  <c r="S40" i="32" s="1"/>
  <c r="K40" i="32"/>
  <c r="L40" i="32" s="1"/>
  <c r="D40" i="32"/>
  <c r="E40" i="32" s="1"/>
  <c r="AT39" i="32"/>
  <c r="AU39" i="32" s="1"/>
  <c r="AM39" i="32"/>
  <c r="AN39" i="32" s="1"/>
  <c r="AF39" i="32"/>
  <c r="AG39" i="32" s="1"/>
  <c r="Y39" i="32"/>
  <c r="Z39" i="32" s="1"/>
  <c r="R39" i="32"/>
  <c r="S39" i="32" s="1"/>
  <c r="K39" i="32"/>
  <c r="L39" i="32" s="1"/>
  <c r="D39" i="32"/>
  <c r="E39" i="32" s="1"/>
  <c r="AT38" i="32"/>
  <c r="AU38" i="32" s="1"/>
  <c r="AM38" i="32"/>
  <c r="AN38" i="32" s="1"/>
  <c r="AF38" i="32"/>
  <c r="AG38" i="32" s="1"/>
  <c r="Y38" i="32"/>
  <c r="Z38" i="32" s="1"/>
  <c r="R38" i="32"/>
  <c r="S38" i="32" s="1"/>
  <c r="K38" i="32"/>
  <c r="L38" i="32" s="1"/>
  <c r="D38" i="32"/>
  <c r="E38" i="32" s="1"/>
  <c r="AT37" i="32"/>
  <c r="AU37" i="32" s="1"/>
  <c r="AM37" i="32"/>
  <c r="AN37" i="32" s="1"/>
  <c r="AF37" i="32"/>
  <c r="AG37" i="32" s="1"/>
  <c r="Y37" i="32"/>
  <c r="Z37" i="32" s="1"/>
  <c r="R37" i="32"/>
  <c r="S37" i="32" s="1"/>
  <c r="K37" i="32"/>
  <c r="L37" i="32" s="1"/>
  <c r="D37" i="32"/>
  <c r="E37" i="32" s="1"/>
  <c r="AT36" i="32"/>
  <c r="AU36" i="32" s="1"/>
  <c r="AM36" i="32"/>
  <c r="AN36" i="32" s="1"/>
  <c r="AF36" i="32"/>
  <c r="AG36" i="32" s="1"/>
  <c r="Y36" i="32"/>
  <c r="Z36" i="32" s="1"/>
  <c r="R36" i="32"/>
  <c r="S36" i="32" s="1"/>
  <c r="K36" i="32"/>
  <c r="L36" i="32" s="1"/>
  <c r="D36" i="32"/>
  <c r="E36" i="32" s="1"/>
  <c r="AT35" i="32"/>
  <c r="AU35" i="32" s="1"/>
  <c r="AM35" i="32"/>
  <c r="AN35" i="32" s="1"/>
  <c r="AF35" i="32"/>
  <c r="AG35" i="32" s="1"/>
  <c r="Y35" i="32"/>
  <c r="Z35" i="32" s="1"/>
  <c r="R35" i="32"/>
  <c r="S35" i="32" s="1"/>
  <c r="K35" i="32"/>
  <c r="L35" i="32" s="1"/>
  <c r="D35" i="32"/>
  <c r="E35" i="32" s="1"/>
  <c r="AT34" i="32"/>
  <c r="AU34" i="32" s="1"/>
  <c r="AM34" i="32"/>
  <c r="AN34" i="32" s="1"/>
  <c r="AF34" i="32"/>
  <c r="AG34" i="32" s="1"/>
  <c r="Y34" i="32"/>
  <c r="Z34" i="32" s="1"/>
  <c r="R34" i="32"/>
  <c r="S34" i="32" s="1"/>
  <c r="K34" i="32"/>
  <c r="L34" i="32" s="1"/>
  <c r="D34" i="32"/>
  <c r="E34" i="32" s="1"/>
  <c r="AT33" i="32"/>
  <c r="AU33" i="32" s="1"/>
  <c r="AM33" i="32"/>
  <c r="AN33" i="32" s="1"/>
  <c r="AF33" i="32"/>
  <c r="AG33" i="32" s="1"/>
  <c r="Y33" i="32"/>
  <c r="Z33" i="32" s="1"/>
  <c r="R33" i="32"/>
  <c r="S33" i="32" s="1"/>
  <c r="K33" i="32"/>
  <c r="L33" i="32" s="1"/>
  <c r="D33" i="32"/>
  <c r="E33" i="32" s="1"/>
  <c r="AT32" i="32"/>
  <c r="AU32" i="32" s="1"/>
  <c r="AM32" i="32"/>
  <c r="AN32" i="32" s="1"/>
  <c r="AF32" i="32"/>
  <c r="AG32" i="32" s="1"/>
  <c r="Y32" i="32"/>
  <c r="Z32" i="32" s="1"/>
  <c r="R32" i="32"/>
  <c r="S32" i="32" s="1"/>
  <c r="K32" i="32"/>
  <c r="L32" i="32" s="1"/>
  <c r="D32" i="32"/>
  <c r="E32" i="32" s="1"/>
  <c r="AT31" i="32"/>
  <c r="AU31" i="32" s="1"/>
  <c r="AM31" i="32"/>
  <c r="AN31" i="32" s="1"/>
  <c r="AF31" i="32"/>
  <c r="AG31" i="32" s="1"/>
  <c r="Y31" i="32"/>
  <c r="Z31" i="32" s="1"/>
  <c r="R31" i="32"/>
  <c r="S31" i="32" s="1"/>
  <c r="K31" i="32"/>
  <c r="L31" i="32" s="1"/>
  <c r="D31" i="32"/>
  <c r="E31" i="32" s="1"/>
  <c r="AT30" i="32"/>
  <c r="AU30" i="32" s="1"/>
  <c r="AM30" i="32"/>
  <c r="AN30" i="32" s="1"/>
  <c r="AF30" i="32"/>
  <c r="AG30" i="32" s="1"/>
  <c r="Y30" i="32"/>
  <c r="Z30" i="32" s="1"/>
  <c r="R30" i="32"/>
  <c r="S30" i="32" s="1"/>
  <c r="K30" i="32"/>
  <c r="L30" i="32" s="1"/>
  <c r="D30" i="32"/>
  <c r="E30" i="32" s="1"/>
  <c r="AT29" i="32"/>
  <c r="AU29" i="32" s="1"/>
  <c r="AM29" i="32"/>
  <c r="AN29" i="32" s="1"/>
  <c r="AF29" i="32"/>
  <c r="AG29" i="32" s="1"/>
  <c r="Y29" i="32"/>
  <c r="Z29" i="32" s="1"/>
  <c r="R29" i="32"/>
  <c r="S29" i="32" s="1"/>
  <c r="K29" i="32"/>
  <c r="L29" i="32" s="1"/>
  <c r="D29" i="32"/>
  <c r="E29" i="32" s="1"/>
  <c r="AT28" i="32"/>
  <c r="AU28" i="32" s="1"/>
  <c r="AM28" i="32"/>
  <c r="AN28" i="32" s="1"/>
  <c r="AF28" i="32"/>
  <c r="AG28" i="32" s="1"/>
  <c r="Y28" i="32"/>
  <c r="Z28" i="32" s="1"/>
  <c r="R28" i="32"/>
  <c r="S28" i="32" s="1"/>
  <c r="K28" i="32"/>
  <c r="L28" i="32" s="1"/>
  <c r="D28" i="32"/>
  <c r="E28" i="32" s="1"/>
  <c r="AT27" i="32"/>
  <c r="AU27" i="32" s="1"/>
  <c r="AM27" i="32"/>
  <c r="AN27" i="32" s="1"/>
  <c r="AF27" i="32"/>
  <c r="AG27" i="32" s="1"/>
  <c r="Y27" i="32"/>
  <c r="Z27" i="32" s="1"/>
  <c r="R27" i="32"/>
  <c r="S27" i="32" s="1"/>
  <c r="K27" i="32"/>
  <c r="L27" i="32" s="1"/>
  <c r="D27" i="32"/>
  <c r="E27" i="32" s="1"/>
  <c r="AT26" i="32"/>
  <c r="AU26" i="32" s="1"/>
  <c r="AM26" i="32"/>
  <c r="AN26" i="32" s="1"/>
  <c r="AF26" i="32"/>
  <c r="AG26" i="32" s="1"/>
  <c r="Y26" i="32"/>
  <c r="Z26" i="32" s="1"/>
  <c r="R26" i="32"/>
  <c r="S26" i="32" s="1"/>
  <c r="K26" i="32"/>
  <c r="L26" i="32" s="1"/>
  <c r="D26" i="32"/>
  <c r="E26" i="32" s="1"/>
  <c r="AT25" i="32"/>
  <c r="AU25" i="32" s="1"/>
  <c r="AM25" i="32"/>
  <c r="AN25" i="32" s="1"/>
  <c r="AF25" i="32"/>
  <c r="AG25" i="32" s="1"/>
  <c r="Y25" i="32"/>
  <c r="Z25" i="32" s="1"/>
  <c r="R25" i="32"/>
  <c r="S25" i="32" s="1"/>
  <c r="K25" i="32"/>
  <c r="L25" i="32" s="1"/>
  <c r="D25" i="32"/>
  <c r="E25" i="32" s="1"/>
  <c r="AT24" i="32"/>
  <c r="AU24" i="32" s="1"/>
  <c r="AM24" i="32"/>
  <c r="AN24" i="32" s="1"/>
  <c r="AF24" i="32"/>
  <c r="AG24" i="32" s="1"/>
  <c r="Y24" i="32"/>
  <c r="Z24" i="32" s="1"/>
  <c r="R24" i="32"/>
  <c r="S24" i="32" s="1"/>
  <c r="K24" i="32"/>
  <c r="L24" i="32" s="1"/>
  <c r="D24" i="32"/>
  <c r="E24" i="32" s="1"/>
  <c r="AT23" i="32"/>
  <c r="AU23" i="32" s="1"/>
  <c r="AM23" i="32"/>
  <c r="AN23" i="32" s="1"/>
  <c r="AF23" i="32"/>
  <c r="AG23" i="32" s="1"/>
  <c r="Y23" i="32"/>
  <c r="Z23" i="32" s="1"/>
  <c r="R23" i="32"/>
  <c r="S23" i="32" s="1"/>
  <c r="K23" i="32"/>
  <c r="L23" i="32" s="1"/>
  <c r="D23" i="32"/>
  <c r="E23" i="32" s="1"/>
  <c r="AT22" i="32"/>
  <c r="AU22" i="32" s="1"/>
  <c r="AM22" i="32"/>
  <c r="AN22" i="32" s="1"/>
  <c r="AF22" i="32"/>
  <c r="AG22" i="32" s="1"/>
  <c r="Y22" i="32"/>
  <c r="Z22" i="32" s="1"/>
  <c r="R22" i="32"/>
  <c r="S22" i="32" s="1"/>
  <c r="K22" i="32"/>
  <c r="L22" i="32" s="1"/>
  <c r="D22" i="32"/>
  <c r="E22" i="32" s="1"/>
  <c r="AT21" i="32"/>
  <c r="AU21" i="32" s="1"/>
  <c r="AM21" i="32"/>
  <c r="AN21" i="32" s="1"/>
  <c r="AF21" i="32"/>
  <c r="AG21" i="32" s="1"/>
  <c r="Y21" i="32"/>
  <c r="Z21" i="32" s="1"/>
  <c r="R21" i="32"/>
  <c r="S21" i="32" s="1"/>
  <c r="K21" i="32"/>
  <c r="L21" i="32" s="1"/>
  <c r="D21" i="32"/>
  <c r="E21" i="32" s="1"/>
  <c r="AT20" i="32"/>
  <c r="AU20" i="32" s="1"/>
  <c r="AM20" i="32"/>
  <c r="AN20" i="32" s="1"/>
  <c r="AF20" i="32"/>
  <c r="AG20" i="32" s="1"/>
  <c r="Y20" i="32"/>
  <c r="Z20" i="32" s="1"/>
  <c r="R20" i="32"/>
  <c r="S20" i="32" s="1"/>
  <c r="K20" i="32"/>
  <c r="L20" i="32" s="1"/>
  <c r="D20" i="32"/>
  <c r="E20" i="32" s="1"/>
  <c r="AT19" i="32"/>
  <c r="AU19" i="32" s="1"/>
  <c r="AM19" i="32"/>
  <c r="AN19" i="32" s="1"/>
  <c r="AF19" i="32"/>
  <c r="AG19" i="32" s="1"/>
  <c r="Y19" i="32"/>
  <c r="Z19" i="32" s="1"/>
  <c r="R19" i="32"/>
  <c r="S19" i="32" s="1"/>
  <c r="K19" i="32"/>
  <c r="L19" i="32" s="1"/>
  <c r="D19" i="32"/>
  <c r="E19" i="32" s="1"/>
  <c r="AT18" i="32"/>
  <c r="AU18" i="32" s="1"/>
  <c r="AS18" i="32"/>
  <c r="AS19" i="32" s="1"/>
  <c r="AS20" i="32" s="1"/>
  <c r="AS21" i="32" s="1"/>
  <c r="AS22" i="32" s="1"/>
  <c r="AS23" i="32" s="1"/>
  <c r="AS24" i="32" s="1"/>
  <c r="AS25" i="32" s="1"/>
  <c r="AS26" i="32" s="1"/>
  <c r="AM18" i="32"/>
  <c r="AN18" i="32" s="1"/>
  <c r="AL18" i="32"/>
  <c r="AL19" i="32" s="1"/>
  <c r="AL20" i="32" s="1"/>
  <c r="AL21" i="32" s="1"/>
  <c r="AL22" i="32" s="1"/>
  <c r="AL23" i="32" s="1"/>
  <c r="AL24" i="32" s="1"/>
  <c r="AL25" i="32" s="1"/>
  <c r="AL26" i="32" s="1"/>
  <c r="AF18" i="32"/>
  <c r="AG18" i="32" s="1"/>
  <c r="AE18" i="32"/>
  <c r="AE19" i="32" s="1"/>
  <c r="AE20" i="32" s="1"/>
  <c r="AE21" i="32" s="1"/>
  <c r="AE22" i="32" s="1"/>
  <c r="AE23" i="32" s="1"/>
  <c r="AE24" i="32" s="1"/>
  <c r="AE25" i="32" s="1"/>
  <c r="AE26" i="32" s="1"/>
  <c r="Y18" i="32"/>
  <c r="Z18" i="32" s="1"/>
  <c r="X18" i="32"/>
  <c r="X19" i="32" s="1"/>
  <c r="X20" i="32" s="1"/>
  <c r="X21" i="32" s="1"/>
  <c r="X22" i="32" s="1"/>
  <c r="X23" i="32" s="1"/>
  <c r="X24" i="32" s="1"/>
  <c r="X25" i="32" s="1"/>
  <c r="X26" i="32" s="1"/>
  <c r="R18" i="32"/>
  <c r="S18" i="32" s="1"/>
  <c r="Q18" i="32"/>
  <c r="Q19" i="32" s="1"/>
  <c r="Q20" i="32" s="1"/>
  <c r="Q21" i="32" s="1"/>
  <c r="Q22" i="32" s="1"/>
  <c r="Q23" i="32" s="1"/>
  <c r="Q24" i="32" s="1"/>
  <c r="Q25" i="32" s="1"/>
  <c r="Q26" i="32" s="1"/>
  <c r="K18" i="32"/>
  <c r="L18" i="32" s="1"/>
  <c r="J18" i="32"/>
  <c r="J19" i="32" s="1"/>
  <c r="J20" i="32" s="1"/>
  <c r="J21" i="32" s="1"/>
  <c r="J22" i="32" s="1"/>
  <c r="J23" i="32" s="1"/>
  <c r="J24" i="32" s="1"/>
  <c r="J25" i="32" s="1"/>
  <c r="J26" i="32" s="1"/>
  <c r="D18" i="32"/>
  <c r="E18" i="32" s="1"/>
  <c r="C18" i="32"/>
  <c r="C19" i="32" s="1"/>
  <c r="C20" i="32" s="1"/>
  <c r="C21" i="32" s="1"/>
  <c r="C22" i="32" s="1"/>
  <c r="C23" i="32" s="1"/>
  <c r="C24" i="32" s="1"/>
  <c r="C25" i="32" s="1"/>
  <c r="C26" i="32" s="1"/>
  <c r="AT17" i="32"/>
  <c r="AU17" i="32" s="1"/>
  <c r="AM17" i="32"/>
  <c r="AN17" i="32" s="1"/>
  <c r="AF17" i="32"/>
  <c r="AG17" i="32" s="1"/>
  <c r="Y17" i="32"/>
  <c r="Z17" i="32" s="1"/>
  <c r="R17" i="32"/>
  <c r="S17" i="32" s="1"/>
  <c r="K17" i="32"/>
  <c r="L17" i="32" s="1"/>
  <c r="D17" i="32"/>
  <c r="E17" i="32" s="1"/>
  <c r="AT16" i="32"/>
  <c r="AU16" i="32" s="1"/>
  <c r="AM16" i="32"/>
  <c r="AN16" i="32" s="1"/>
  <c r="AF16" i="32"/>
  <c r="AG16" i="32" s="1"/>
  <c r="Y16" i="32"/>
  <c r="Z16" i="32" s="1"/>
  <c r="R16" i="32"/>
  <c r="S16" i="32" s="1"/>
  <c r="K16" i="32"/>
  <c r="L16" i="32" s="1"/>
  <c r="D16" i="32"/>
  <c r="E16" i="32" s="1"/>
  <c r="AM230" i="31"/>
  <c r="AF230" i="31"/>
  <c r="AG230" i="31" s="1"/>
  <c r="Y230" i="31"/>
  <c r="Z230" i="31" s="1"/>
  <c r="R230" i="31"/>
  <c r="S230" i="31" s="1"/>
  <c r="K230" i="31"/>
  <c r="L230" i="31" s="1"/>
  <c r="D230" i="31"/>
  <c r="E230" i="31" s="1"/>
  <c r="AM229" i="31"/>
  <c r="AF229" i="31"/>
  <c r="AG229" i="31" s="1"/>
  <c r="Y229" i="31"/>
  <c r="Z229" i="31" s="1"/>
  <c r="R229" i="31"/>
  <c r="S229" i="31" s="1"/>
  <c r="K229" i="31"/>
  <c r="L229" i="31" s="1"/>
  <c r="D229" i="31"/>
  <c r="E229" i="31" s="1"/>
  <c r="AM228" i="31"/>
  <c r="AF228" i="31"/>
  <c r="AG228" i="31" s="1"/>
  <c r="Y228" i="31"/>
  <c r="Z228" i="31" s="1"/>
  <c r="R228" i="31"/>
  <c r="S228" i="31" s="1"/>
  <c r="K228" i="31"/>
  <c r="L228" i="31" s="1"/>
  <c r="D228" i="31"/>
  <c r="E228" i="31" s="1"/>
  <c r="AM227" i="31"/>
  <c r="AF227" i="31"/>
  <c r="AG227" i="31" s="1"/>
  <c r="Y227" i="31"/>
  <c r="Z227" i="31" s="1"/>
  <c r="R227" i="31"/>
  <c r="S227" i="31" s="1"/>
  <c r="K227" i="31"/>
  <c r="L227" i="31" s="1"/>
  <c r="D227" i="31"/>
  <c r="E227" i="31" s="1"/>
  <c r="AM226" i="31"/>
  <c r="AF226" i="31"/>
  <c r="AG226" i="31" s="1"/>
  <c r="Y226" i="31"/>
  <c r="Z226" i="31" s="1"/>
  <c r="R226" i="31"/>
  <c r="S226" i="31" s="1"/>
  <c r="K226" i="31"/>
  <c r="L226" i="31" s="1"/>
  <c r="D226" i="31"/>
  <c r="E226" i="31" s="1"/>
  <c r="AM225" i="31"/>
  <c r="AF225" i="31"/>
  <c r="AG225" i="31" s="1"/>
  <c r="Y225" i="31"/>
  <c r="Z225" i="31" s="1"/>
  <c r="R225" i="31"/>
  <c r="S225" i="31" s="1"/>
  <c r="K225" i="31"/>
  <c r="L225" i="31" s="1"/>
  <c r="D225" i="31"/>
  <c r="E225" i="31" s="1"/>
  <c r="AM224" i="31"/>
  <c r="AF224" i="31"/>
  <c r="AG224" i="31" s="1"/>
  <c r="Y224" i="31"/>
  <c r="Z224" i="31" s="1"/>
  <c r="R224" i="31"/>
  <c r="S224" i="31" s="1"/>
  <c r="K224" i="31"/>
  <c r="L224" i="31" s="1"/>
  <c r="D224" i="31"/>
  <c r="E224" i="31" s="1"/>
  <c r="AM223" i="31"/>
  <c r="AF223" i="31"/>
  <c r="AG223" i="31" s="1"/>
  <c r="Y223" i="31"/>
  <c r="Z223" i="31" s="1"/>
  <c r="R223" i="31"/>
  <c r="S223" i="31" s="1"/>
  <c r="K223" i="31"/>
  <c r="L223" i="31" s="1"/>
  <c r="D223" i="31"/>
  <c r="E223" i="31" s="1"/>
  <c r="AM222" i="31"/>
  <c r="AF222" i="31"/>
  <c r="AG222" i="31" s="1"/>
  <c r="Y222" i="31"/>
  <c r="Z222" i="31" s="1"/>
  <c r="R222" i="31"/>
  <c r="S222" i="31" s="1"/>
  <c r="K222" i="31"/>
  <c r="L222" i="31" s="1"/>
  <c r="D222" i="31"/>
  <c r="E222" i="31" s="1"/>
  <c r="AM221" i="31"/>
  <c r="AF221" i="31"/>
  <c r="AG221" i="31" s="1"/>
  <c r="Y221" i="31"/>
  <c r="Z221" i="31" s="1"/>
  <c r="R221" i="31"/>
  <c r="S221" i="31" s="1"/>
  <c r="K221" i="31"/>
  <c r="L221" i="31" s="1"/>
  <c r="D221" i="31"/>
  <c r="E221" i="31" s="1"/>
  <c r="AM220" i="31"/>
  <c r="AF220" i="31"/>
  <c r="AG220" i="31" s="1"/>
  <c r="Y220" i="31"/>
  <c r="Z220" i="31" s="1"/>
  <c r="R220" i="31"/>
  <c r="S220" i="31" s="1"/>
  <c r="K220" i="31"/>
  <c r="L220" i="31" s="1"/>
  <c r="D220" i="31"/>
  <c r="E220" i="31" s="1"/>
  <c r="AM219" i="31"/>
  <c r="AF219" i="31"/>
  <c r="AG219" i="31" s="1"/>
  <c r="Y219" i="31"/>
  <c r="Z219" i="31" s="1"/>
  <c r="R219" i="31"/>
  <c r="S219" i="31" s="1"/>
  <c r="K219" i="31"/>
  <c r="L219" i="31" s="1"/>
  <c r="D219" i="31"/>
  <c r="E219" i="31" s="1"/>
  <c r="AM218" i="31"/>
  <c r="AF218" i="31"/>
  <c r="AG218" i="31" s="1"/>
  <c r="Y218" i="31"/>
  <c r="Z218" i="31" s="1"/>
  <c r="R218" i="31"/>
  <c r="S218" i="31" s="1"/>
  <c r="K218" i="31"/>
  <c r="L218" i="31" s="1"/>
  <c r="D218" i="31"/>
  <c r="E218" i="31" s="1"/>
  <c r="AM217" i="31"/>
  <c r="AF217" i="31"/>
  <c r="AG217" i="31" s="1"/>
  <c r="Y217" i="31"/>
  <c r="Z217" i="31" s="1"/>
  <c r="R217" i="31"/>
  <c r="S217" i="31" s="1"/>
  <c r="K217" i="31"/>
  <c r="L217" i="31" s="1"/>
  <c r="D217" i="31"/>
  <c r="E217" i="31" s="1"/>
  <c r="AM216" i="31"/>
  <c r="AF216" i="31"/>
  <c r="AG216" i="31" s="1"/>
  <c r="Y216" i="31"/>
  <c r="Z216" i="31" s="1"/>
  <c r="R216" i="31"/>
  <c r="S216" i="31" s="1"/>
  <c r="K216" i="31"/>
  <c r="L216" i="31" s="1"/>
  <c r="D216" i="31"/>
  <c r="E216" i="31" s="1"/>
  <c r="AM215" i="31"/>
  <c r="AF215" i="31"/>
  <c r="AG215" i="31" s="1"/>
  <c r="Y215" i="31"/>
  <c r="Z215" i="31" s="1"/>
  <c r="R215" i="31"/>
  <c r="S215" i="31" s="1"/>
  <c r="K215" i="31"/>
  <c r="L215" i="31" s="1"/>
  <c r="D215" i="31"/>
  <c r="E215" i="31" s="1"/>
  <c r="AM214" i="31"/>
  <c r="AF214" i="31"/>
  <c r="AG214" i="31" s="1"/>
  <c r="Y214" i="31"/>
  <c r="Z214" i="31" s="1"/>
  <c r="R214" i="31"/>
  <c r="S214" i="31" s="1"/>
  <c r="K214" i="31"/>
  <c r="L214" i="31" s="1"/>
  <c r="D214" i="31"/>
  <c r="E214" i="31" s="1"/>
  <c r="AM213" i="31"/>
  <c r="AF213" i="31"/>
  <c r="AG213" i="31" s="1"/>
  <c r="Y213" i="31"/>
  <c r="Z213" i="31" s="1"/>
  <c r="R213" i="31"/>
  <c r="S213" i="31" s="1"/>
  <c r="K213" i="31"/>
  <c r="L213" i="31" s="1"/>
  <c r="D213" i="31"/>
  <c r="E213" i="31" s="1"/>
  <c r="AM212" i="31"/>
  <c r="AF212" i="31"/>
  <c r="AG212" i="31" s="1"/>
  <c r="Y212" i="31"/>
  <c r="Z212" i="31" s="1"/>
  <c r="R212" i="31"/>
  <c r="S212" i="31" s="1"/>
  <c r="K212" i="31"/>
  <c r="L212" i="31" s="1"/>
  <c r="D212" i="31"/>
  <c r="E212" i="31" s="1"/>
  <c r="AM211" i="31"/>
  <c r="AF211" i="31"/>
  <c r="AG211" i="31" s="1"/>
  <c r="Y211" i="31"/>
  <c r="Z211" i="31" s="1"/>
  <c r="R211" i="31"/>
  <c r="S211" i="31" s="1"/>
  <c r="K211" i="31"/>
  <c r="L211" i="31" s="1"/>
  <c r="D211" i="31"/>
  <c r="E211" i="31" s="1"/>
  <c r="AM210" i="31"/>
  <c r="AF210" i="31"/>
  <c r="AG210" i="31" s="1"/>
  <c r="Y210" i="31"/>
  <c r="Z210" i="31" s="1"/>
  <c r="R210" i="31"/>
  <c r="S210" i="31" s="1"/>
  <c r="K210" i="31"/>
  <c r="L210" i="31" s="1"/>
  <c r="D210" i="31"/>
  <c r="E210" i="31" s="1"/>
  <c r="AM209" i="31"/>
  <c r="AF209" i="31"/>
  <c r="AG209" i="31" s="1"/>
  <c r="Y209" i="31"/>
  <c r="Z209" i="31" s="1"/>
  <c r="R209" i="31"/>
  <c r="S209" i="31" s="1"/>
  <c r="K209" i="31"/>
  <c r="L209" i="31" s="1"/>
  <c r="D209" i="31"/>
  <c r="E209" i="31" s="1"/>
  <c r="AM208" i="31"/>
  <c r="AF208" i="31"/>
  <c r="AG208" i="31" s="1"/>
  <c r="Y208" i="31"/>
  <c r="Z208" i="31" s="1"/>
  <c r="R208" i="31"/>
  <c r="S208" i="31" s="1"/>
  <c r="K208" i="31"/>
  <c r="L208" i="31" s="1"/>
  <c r="D208" i="31"/>
  <c r="E208" i="31" s="1"/>
  <c r="AM207" i="31"/>
  <c r="AF207" i="31"/>
  <c r="AG207" i="31" s="1"/>
  <c r="Y207" i="31"/>
  <c r="Z207" i="31" s="1"/>
  <c r="R207" i="31"/>
  <c r="S207" i="31" s="1"/>
  <c r="K207" i="31"/>
  <c r="L207" i="31" s="1"/>
  <c r="D207" i="31"/>
  <c r="E207" i="31" s="1"/>
  <c r="AM206" i="31"/>
  <c r="AF206" i="31"/>
  <c r="AG206" i="31" s="1"/>
  <c r="Y206" i="31"/>
  <c r="Z206" i="31" s="1"/>
  <c r="R206" i="31"/>
  <c r="S206" i="31" s="1"/>
  <c r="K206" i="31"/>
  <c r="L206" i="31" s="1"/>
  <c r="D206" i="31"/>
  <c r="E206" i="31" s="1"/>
  <c r="AM205" i="31"/>
  <c r="AF205" i="31"/>
  <c r="AG205" i="31" s="1"/>
  <c r="Y205" i="31"/>
  <c r="Z205" i="31" s="1"/>
  <c r="R205" i="31"/>
  <c r="S205" i="31" s="1"/>
  <c r="K205" i="31"/>
  <c r="L205" i="31" s="1"/>
  <c r="D205" i="31"/>
  <c r="E205" i="31" s="1"/>
  <c r="AM204" i="31"/>
  <c r="AF204" i="31"/>
  <c r="AG204" i="31" s="1"/>
  <c r="Y204" i="31"/>
  <c r="Z204" i="31" s="1"/>
  <c r="R204" i="31"/>
  <c r="S204" i="31" s="1"/>
  <c r="K204" i="31"/>
  <c r="L204" i="31" s="1"/>
  <c r="D204" i="31"/>
  <c r="E204" i="31" s="1"/>
  <c r="AM203" i="31"/>
  <c r="AF203" i="31"/>
  <c r="AG203" i="31" s="1"/>
  <c r="Y203" i="31"/>
  <c r="Z203" i="31" s="1"/>
  <c r="R203" i="31"/>
  <c r="S203" i="31" s="1"/>
  <c r="K203" i="31"/>
  <c r="L203" i="31" s="1"/>
  <c r="D203" i="31"/>
  <c r="E203" i="31" s="1"/>
  <c r="AM202" i="31"/>
  <c r="AF202" i="31"/>
  <c r="AG202" i="31" s="1"/>
  <c r="Y202" i="31"/>
  <c r="Z202" i="31" s="1"/>
  <c r="R202" i="31"/>
  <c r="S202" i="31" s="1"/>
  <c r="K202" i="31"/>
  <c r="L202" i="31" s="1"/>
  <c r="D202" i="31"/>
  <c r="E202" i="31" s="1"/>
  <c r="AM201" i="31"/>
  <c r="AF201" i="31"/>
  <c r="AG201" i="31" s="1"/>
  <c r="Y201" i="31"/>
  <c r="Z201" i="31" s="1"/>
  <c r="R201" i="31"/>
  <c r="S201" i="31" s="1"/>
  <c r="K201" i="31"/>
  <c r="L201" i="31" s="1"/>
  <c r="D201" i="31"/>
  <c r="E201" i="31" s="1"/>
  <c r="AM200" i="31"/>
  <c r="AF200" i="31"/>
  <c r="AG200" i="31" s="1"/>
  <c r="Y200" i="31"/>
  <c r="Z200" i="31" s="1"/>
  <c r="R200" i="31"/>
  <c r="S200" i="31" s="1"/>
  <c r="K200" i="31"/>
  <c r="L200" i="31" s="1"/>
  <c r="D200" i="31"/>
  <c r="E200" i="31" s="1"/>
  <c r="AM199" i="31"/>
  <c r="AF199" i="31"/>
  <c r="AG199" i="31" s="1"/>
  <c r="Y199" i="31"/>
  <c r="Z199" i="31" s="1"/>
  <c r="R199" i="31"/>
  <c r="S199" i="31" s="1"/>
  <c r="K199" i="31"/>
  <c r="L199" i="31" s="1"/>
  <c r="D199" i="31"/>
  <c r="E199" i="31" s="1"/>
  <c r="AM198" i="31"/>
  <c r="AF198" i="31"/>
  <c r="AG198" i="31" s="1"/>
  <c r="Y198" i="31"/>
  <c r="Z198" i="31" s="1"/>
  <c r="R198" i="31"/>
  <c r="S198" i="31" s="1"/>
  <c r="K198" i="31"/>
  <c r="L198" i="31" s="1"/>
  <c r="D198" i="31"/>
  <c r="E198" i="31" s="1"/>
  <c r="AM197" i="31"/>
  <c r="AF197" i="31"/>
  <c r="AG197" i="31" s="1"/>
  <c r="Y197" i="31"/>
  <c r="Z197" i="31" s="1"/>
  <c r="R197" i="31"/>
  <c r="S197" i="31" s="1"/>
  <c r="K197" i="31"/>
  <c r="L197" i="31" s="1"/>
  <c r="D197" i="31"/>
  <c r="E197" i="31" s="1"/>
  <c r="AM196" i="31"/>
  <c r="AF196" i="31"/>
  <c r="AG196" i="31" s="1"/>
  <c r="Y196" i="31"/>
  <c r="Z196" i="31" s="1"/>
  <c r="R196" i="31"/>
  <c r="S196" i="31" s="1"/>
  <c r="K196" i="31"/>
  <c r="L196" i="31" s="1"/>
  <c r="D196" i="31"/>
  <c r="E196" i="31" s="1"/>
  <c r="AM195" i="31"/>
  <c r="AF195" i="31"/>
  <c r="AG195" i="31" s="1"/>
  <c r="Y195" i="31"/>
  <c r="Z195" i="31" s="1"/>
  <c r="R195" i="31"/>
  <c r="S195" i="31" s="1"/>
  <c r="K195" i="31"/>
  <c r="L195" i="31" s="1"/>
  <c r="D195" i="31"/>
  <c r="E195" i="31" s="1"/>
  <c r="AM194" i="31"/>
  <c r="AF194" i="31"/>
  <c r="AG194" i="31" s="1"/>
  <c r="Y194" i="31"/>
  <c r="Z194" i="31" s="1"/>
  <c r="R194" i="31"/>
  <c r="S194" i="31" s="1"/>
  <c r="K194" i="31"/>
  <c r="L194" i="31" s="1"/>
  <c r="D194" i="31"/>
  <c r="E194" i="31" s="1"/>
  <c r="AM193" i="31"/>
  <c r="AF193" i="31"/>
  <c r="AG193" i="31" s="1"/>
  <c r="Y193" i="31"/>
  <c r="Z193" i="31" s="1"/>
  <c r="R193" i="31"/>
  <c r="S193" i="31" s="1"/>
  <c r="K193" i="31"/>
  <c r="L193" i="31" s="1"/>
  <c r="D193" i="31"/>
  <c r="E193" i="31" s="1"/>
  <c r="AM192" i="31"/>
  <c r="AF192" i="31"/>
  <c r="AG192" i="31" s="1"/>
  <c r="Y192" i="31"/>
  <c r="Z192" i="31" s="1"/>
  <c r="R192" i="31"/>
  <c r="S192" i="31" s="1"/>
  <c r="K192" i="31"/>
  <c r="L192" i="31" s="1"/>
  <c r="D192" i="31"/>
  <c r="E192" i="31" s="1"/>
  <c r="AM191" i="31"/>
  <c r="AF191" i="31"/>
  <c r="AG191" i="31" s="1"/>
  <c r="Y191" i="31"/>
  <c r="Z191" i="31" s="1"/>
  <c r="R191" i="31"/>
  <c r="S191" i="31" s="1"/>
  <c r="K191" i="31"/>
  <c r="L191" i="31" s="1"/>
  <c r="D191" i="31"/>
  <c r="E191" i="31" s="1"/>
  <c r="AM190" i="31"/>
  <c r="AF190" i="31"/>
  <c r="AG190" i="31" s="1"/>
  <c r="Y190" i="31"/>
  <c r="Z190" i="31" s="1"/>
  <c r="R190" i="31"/>
  <c r="S190" i="31" s="1"/>
  <c r="K190" i="31"/>
  <c r="L190" i="31" s="1"/>
  <c r="D190" i="31"/>
  <c r="E190" i="31" s="1"/>
  <c r="AM189" i="31"/>
  <c r="AF189" i="31"/>
  <c r="AG189" i="31" s="1"/>
  <c r="Y189" i="31"/>
  <c r="Z189" i="31" s="1"/>
  <c r="R189" i="31"/>
  <c r="S189" i="31" s="1"/>
  <c r="K189" i="31"/>
  <c r="L189" i="31" s="1"/>
  <c r="D189" i="31"/>
  <c r="E189" i="31" s="1"/>
  <c r="AM188" i="31"/>
  <c r="AF188" i="31"/>
  <c r="AG188" i="31" s="1"/>
  <c r="Y188" i="31"/>
  <c r="Z188" i="31" s="1"/>
  <c r="R188" i="31"/>
  <c r="S188" i="31" s="1"/>
  <c r="K188" i="31"/>
  <c r="L188" i="31" s="1"/>
  <c r="D188" i="31"/>
  <c r="E188" i="31" s="1"/>
  <c r="AM187" i="31"/>
  <c r="AF187" i="31"/>
  <c r="AG187" i="31" s="1"/>
  <c r="Y187" i="31"/>
  <c r="Z187" i="31" s="1"/>
  <c r="R187" i="31"/>
  <c r="S187" i="31" s="1"/>
  <c r="K187" i="31"/>
  <c r="L187" i="31" s="1"/>
  <c r="D187" i="31"/>
  <c r="E187" i="31" s="1"/>
  <c r="AM186" i="31"/>
  <c r="AF186" i="31"/>
  <c r="AG186" i="31" s="1"/>
  <c r="Y186" i="31"/>
  <c r="Z186" i="31" s="1"/>
  <c r="R186" i="31"/>
  <c r="S186" i="31" s="1"/>
  <c r="K186" i="31"/>
  <c r="L186" i="31" s="1"/>
  <c r="D186" i="31"/>
  <c r="E186" i="31" s="1"/>
  <c r="AM185" i="31"/>
  <c r="AF185" i="31"/>
  <c r="AG185" i="31" s="1"/>
  <c r="Y185" i="31"/>
  <c r="Z185" i="31" s="1"/>
  <c r="R185" i="31"/>
  <c r="S185" i="31" s="1"/>
  <c r="K185" i="31"/>
  <c r="L185" i="31" s="1"/>
  <c r="D185" i="31"/>
  <c r="E185" i="31" s="1"/>
  <c r="AM184" i="31"/>
  <c r="AF184" i="31"/>
  <c r="AG184" i="31" s="1"/>
  <c r="Y184" i="31"/>
  <c r="Z184" i="31" s="1"/>
  <c r="R184" i="31"/>
  <c r="S184" i="31" s="1"/>
  <c r="K184" i="31"/>
  <c r="L184" i="31" s="1"/>
  <c r="D184" i="31"/>
  <c r="E184" i="31" s="1"/>
  <c r="AM183" i="31"/>
  <c r="AF183" i="31"/>
  <c r="AG183" i="31" s="1"/>
  <c r="Y183" i="31"/>
  <c r="Z183" i="31" s="1"/>
  <c r="R183" i="31"/>
  <c r="S183" i="31" s="1"/>
  <c r="K183" i="31"/>
  <c r="L183" i="31" s="1"/>
  <c r="D183" i="31"/>
  <c r="E183" i="31" s="1"/>
  <c r="AM182" i="31"/>
  <c r="AF182" i="31"/>
  <c r="AG182" i="31" s="1"/>
  <c r="Y182" i="31"/>
  <c r="Z182" i="31" s="1"/>
  <c r="R182" i="31"/>
  <c r="S182" i="31" s="1"/>
  <c r="K182" i="31"/>
  <c r="L182" i="31" s="1"/>
  <c r="D182" i="31"/>
  <c r="E182" i="31" s="1"/>
  <c r="AM181" i="31"/>
  <c r="AF181" i="31"/>
  <c r="AG181" i="31" s="1"/>
  <c r="Y181" i="31"/>
  <c r="Z181" i="31" s="1"/>
  <c r="R181" i="31"/>
  <c r="S181" i="31" s="1"/>
  <c r="K181" i="31"/>
  <c r="L181" i="31" s="1"/>
  <c r="D181" i="31"/>
  <c r="E181" i="31" s="1"/>
  <c r="AM180" i="31"/>
  <c r="AF180" i="31"/>
  <c r="AG180" i="31" s="1"/>
  <c r="Y180" i="31"/>
  <c r="Z180" i="31" s="1"/>
  <c r="R180" i="31"/>
  <c r="S180" i="31" s="1"/>
  <c r="K180" i="31"/>
  <c r="L180" i="31" s="1"/>
  <c r="D180" i="31"/>
  <c r="E180" i="31" s="1"/>
  <c r="AM179" i="31"/>
  <c r="AF179" i="31"/>
  <c r="AG179" i="31" s="1"/>
  <c r="Y179" i="31"/>
  <c r="Z179" i="31" s="1"/>
  <c r="R179" i="31"/>
  <c r="S179" i="31" s="1"/>
  <c r="K179" i="31"/>
  <c r="L179" i="31" s="1"/>
  <c r="D179" i="31"/>
  <c r="E179" i="31" s="1"/>
  <c r="AM178" i="31"/>
  <c r="AF178" i="31"/>
  <c r="AG178" i="31" s="1"/>
  <c r="Y178" i="31"/>
  <c r="Z178" i="31" s="1"/>
  <c r="R178" i="31"/>
  <c r="S178" i="31" s="1"/>
  <c r="K178" i="31"/>
  <c r="L178" i="31" s="1"/>
  <c r="D178" i="31"/>
  <c r="E178" i="31" s="1"/>
  <c r="AM177" i="31"/>
  <c r="AF177" i="31"/>
  <c r="AG177" i="31" s="1"/>
  <c r="Y177" i="31"/>
  <c r="Z177" i="31" s="1"/>
  <c r="R177" i="31"/>
  <c r="S177" i="31" s="1"/>
  <c r="K177" i="31"/>
  <c r="L177" i="31" s="1"/>
  <c r="D177" i="31"/>
  <c r="E177" i="31" s="1"/>
  <c r="AM176" i="31"/>
  <c r="AF176" i="31"/>
  <c r="AG176" i="31" s="1"/>
  <c r="Y176" i="31"/>
  <c r="Z176" i="31" s="1"/>
  <c r="R176" i="31"/>
  <c r="S176" i="31" s="1"/>
  <c r="K176" i="31"/>
  <c r="L176" i="31" s="1"/>
  <c r="D176" i="31"/>
  <c r="E176" i="31" s="1"/>
  <c r="AM175" i="31"/>
  <c r="AF175" i="31"/>
  <c r="AG175" i="31" s="1"/>
  <c r="Y175" i="31"/>
  <c r="Z175" i="31" s="1"/>
  <c r="R175" i="31"/>
  <c r="S175" i="31" s="1"/>
  <c r="K175" i="31"/>
  <c r="L175" i="31" s="1"/>
  <c r="D175" i="31"/>
  <c r="E175" i="31" s="1"/>
  <c r="AM174" i="31"/>
  <c r="AF174" i="31"/>
  <c r="AG174" i="31" s="1"/>
  <c r="Y174" i="31"/>
  <c r="Z174" i="31" s="1"/>
  <c r="R174" i="31"/>
  <c r="S174" i="31" s="1"/>
  <c r="K174" i="31"/>
  <c r="L174" i="31" s="1"/>
  <c r="D174" i="31"/>
  <c r="E174" i="31" s="1"/>
  <c r="AM173" i="31"/>
  <c r="AF173" i="31"/>
  <c r="AG173" i="31" s="1"/>
  <c r="Y173" i="31"/>
  <c r="Z173" i="31" s="1"/>
  <c r="R173" i="31"/>
  <c r="S173" i="31" s="1"/>
  <c r="K173" i="31"/>
  <c r="L173" i="31" s="1"/>
  <c r="D173" i="31"/>
  <c r="E173" i="31" s="1"/>
  <c r="AM172" i="31"/>
  <c r="AF172" i="31"/>
  <c r="AG172" i="31" s="1"/>
  <c r="Y172" i="31"/>
  <c r="Z172" i="31" s="1"/>
  <c r="R172" i="31"/>
  <c r="S172" i="31" s="1"/>
  <c r="K172" i="31"/>
  <c r="L172" i="31" s="1"/>
  <c r="D172" i="31"/>
  <c r="E172" i="31" s="1"/>
  <c r="AM171" i="31"/>
  <c r="AF171" i="31"/>
  <c r="AG171" i="31" s="1"/>
  <c r="Y171" i="31"/>
  <c r="Z171" i="31" s="1"/>
  <c r="R171" i="31"/>
  <c r="S171" i="31" s="1"/>
  <c r="K171" i="31"/>
  <c r="L171" i="31" s="1"/>
  <c r="D171" i="31"/>
  <c r="E171" i="31" s="1"/>
  <c r="AM170" i="31"/>
  <c r="AF170" i="31"/>
  <c r="AG170" i="31" s="1"/>
  <c r="Y170" i="31"/>
  <c r="Z170" i="31" s="1"/>
  <c r="R170" i="31"/>
  <c r="S170" i="31" s="1"/>
  <c r="K170" i="31"/>
  <c r="L170" i="31" s="1"/>
  <c r="D170" i="31"/>
  <c r="E170" i="31" s="1"/>
  <c r="AM169" i="31"/>
  <c r="AF169" i="31"/>
  <c r="AG169" i="31" s="1"/>
  <c r="Y169" i="31"/>
  <c r="Z169" i="31" s="1"/>
  <c r="R169" i="31"/>
  <c r="S169" i="31" s="1"/>
  <c r="K169" i="31"/>
  <c r="L169" i="31" s="1"/>
  <c r="D169" i="31"/>
  <c r="E169" i="31" s="1"/>
  <c r="AM168" i="31"/>
  <c r="AF168" i="31"/>
  <c r="AG168" i="31" s="1"/>
  <c r="Y168" i="31"/>
  <c r="Z168" i="31" s="1"/>
  <c r="R168" i="31"/>
  <c r="S168" i="31" s="1"/>
  <c r="K168" i="31"/>
  <c r="L168" i="31" s="1"/>
  <c r="D168" i="31"/>
  <c r="E168" i="31" s="1"/>
  <c r="AM167" i="31"/>
  <c r="AF167" i="31"/>
  <c r="AG167" i="31" s="1"/>
  <c r="Y167" i="31"/>
  <c r="Z167" i="31" s="1"/>
  <c r="R167" i="31"/>
  <c r="S167" i="31" s="1"/>
  <c r="K167" i="31"/>
  <c r="L167" i="31" s="1"/>
  <c r="D167" i="31"/>
  <c r="E167" i="31" s="1"/>
  <c r="AM166" i="31"/>
  <c r="AF166" i="31"/>
  <c r="AG166" i="31" s="1"/>
  <c r="Y166" i="31"/>
  <c r="Z166" i="31" s="1"/>
  <c r="R166" i="31"/>
  <c r="S166" i="31" s="1"/>
  <c r="K166" i="31"/>
  <c r="L166" i="31" s="1"/>
  <c r="D166" i="31"/>
  <c r="E166" i="31" s="1"/>
  <c r="AM165" i="31"/>
  <c r="AF165" i="31"/>
  <c r="AG165" i="31" s="1"/>
  <c r="Y165" i="31"/>
  <c r="Z165" i="31" s="1"/>
  <c r="R165" i="31"/>
  <c r="S165" i="31" s="1"/>
  <c r="K165" i="31"/>
  <c r="L165" i="31" s="1"/>
  <c r="D165" i="31"/>
  <c r="E165" i="31" s="1"/>
  <c r="AM164" i="31"/>
  <c r="AF164" i="31"/>
  <c r="AG164" i="31" s="1"/>
  <c r="Y164" i="31"/>
  <c r="Z164" i="31" s="1"/>
  <c r="R164" i="31"/>
  <c r="S164" i="31" s="1"/>
  <c r="K164" i="31"/>
  <c r="L164" i="31" s="1"/>
  <c r="D164" i="31"/>
  <c r="E164" i="31" s="1"/>
  <c r="AM163" i="31"/>
  <c r="AF163" i="31"/>
  <c r="AG163" i="31" s="1"/>
  <c r="Y163" i="31"/>
  <c r="Z163" i="31" s="1"/>
  <c r="R163" i="31"/>
  <c r="S163" i="31" s="1"/>
  <c r="K163" i="31"/>
  <c r="L163" i="31" s="1"/>
  <c r="D163" i="31"/>
  <c r="E163" i="31" s="1"/>
  <c r="AM162" i="31"/>
  <c r="AF162" i="31"/>
  <c r="AG162" i="31" s="1"/>
  <c r="Y162" i="31"/>
  <c r="Z162" i="31" s="1"/>
  <c r="R162" i="31"/>
  <c r="S162" i="31" s="1"/>
  <c r="K162" i="31"/>
  <c r="L162" i="31" s="1"/>
  <c r="D162" i="31"/>
  <c r="E162" i="31" s="1"/>
  <c r="AM161" i="31"/>
  <c r="AF161" i="31"/>
  <c r="AG161" i="31" s="1"/>
  <c r="Y161" i="31"/>
  <c r="Z161" i="31" s="1"/>
  <c r="R161" i="31"/>
  <c r="S161" i="31" s="1"/>
  <c r="K161" i="31"/>
  <c r="L161" i="31" s="1"/>
  <c r="D161" i="31"/>
  <c r="E161" i="31" s="1"/>
  <c r="AM160" i="31"/>
  <c r="AF160" i="31"/>
  <c r="AG160" i="31" s="1"/>
  <c r="Y160" i="31"/>
  <c r="Z160" i="31" s="1"/>
  <c r="R160" i="31"/>
  <c r="S160" i="31" s="1"/>
  <c r="K160" i="31"/>
  <c r="L160" i="31" s="1"/>
  <c r="D160" i="31"/>
  <c r="E160" i="31" s="1"/>
  <c r="AM159" i="31"/>
  <c r="AF159" i="31"/>
  <c r="AG159" i="31" s="1"/>
  <c r="Y159" i="31"/>
  <c r="Z159" i="31" s="1"/>
  <c r="R159" i="31"/>
  <c r="S159" i="31" s="1"/>
  <c r="K159" i="31"/>
  <c r="L159" i="31" s="1"/>
  <c r="D159" i="31"/>
  <c r="E159" i="31" s="1"/>
  <c r="AM158" i="31"/>
  <c r="AF158" i="31"/>
  <c r="AG158" i="31" s="1"/>
  <c r="Y158" i="31"/>
  <c r="Z158" i="31" s="1"/>
  <c r="R158" i="31"/>
  <c r="S158" i="31" s="1"/>
  <c r="K158" i="31"/>
  <c r="L158" i="31" s="1"/>
  <c r="D158" i="31"/>
  <c r="E158" i="31" s="1"/>
  <c r="AM157" i="31"/>
  <c r="AF157" i="31"/>
  <c r="AG157" i="31" s="1"/>
  <c r="Y157" i="31"/>
  <c r="Z157" i="31" s="1"/>
  <c r="R157" i="31"/>
  <c r="S157" i="31" s="1"/>
  <c r="K157" i="31"/>
  <c r="L157" i="31" s="1"/>
  <c r="D157" i="31"/>
  <c r="E157" i="31" s="1"/>
  <c r="AM156" i="31"/>
  <c r="AF156" i="31"/>
  <c r="AG156" i="31" s="1"/>
  <c r="Y156" i="31"/>
  <c r="Z156" i="31" s="1"/>
  <c r="R156" i="31"/>
  <c r="S156" i="31" s="1"/>
  <c r="K156" i="31"/>
  <c r="L156" i="31" s="1"/>
  <c r="D156" i="31"/>
  <c r="E156" i="31" s="1"/>
  <c r="AM155" i="31"/>
  <c r="AF155" i="31"/>
  <c r="AG155" i="31" s="1"/>
  <c r="Y155" i="31"/>
  <c r="Z155" i="31" s="1"/>
  <c r="R155" i="31"/>
  <c r="S155" i="31" s="1"/>
  <c r="K155" i="31"/>
  <c r="L155" i="31" s="1"/>
  <c r="D155" i="31"/>
  <c r="E155" i="31" s="1"/>
  <c r="AM154" i="31"/>
  <c r="AF154" i="31"/>
  <c r="AG154" i="31" s="1"/>
  <c r="Y154" i="31"/>
  <c r="Z154" i="31" s="1"/>
  <c r="R154" i="31"/>
  <c r="S154" i="31" s="1"/>
  <c r="K154" i="31"/>
  <c r="L154" i="31" s="1"/>
  <c r="D154" i="31"/>
  <c r="E154" i="31" s="1"/>
  <c r="AM153" i="31"/>
  <c r="AF153" i="31"/>
  <c r="AG153" i="31" s="1"/>
  <c r="Y153" i="31"/>
  <c r="Z153" i="31" s="1"/>
  <c r="R153" i="31"/>
  <c r="S153" i="31" s="1"/>
  <c r="K153" i="31"/>
  <c r="L153" i="31" s="1"/>
  <c r="D153" i="31"/>
  <c r="E153" i="31" s="1"/>
  <c r="AM152" i="31"/>
  <c r="AF152" i="31"/>
  <c r="AG152" i="31" s="1"/>
  <c r="Y152" i="31"/>
  <c r="Z152" i="31" s="1"/>
  <c r="R152" i="31"/>
  <c r="S152" i="31" s="1"/>
  <c r="K152" i="31"/>
  <c r="L152" i="31" s="1"/>
  <c r="D152" i="31"/>
  <c r="E152" i="31" s="1"/>
  <c r="AM151" i="31"/>
  <c r="AF151" i="31"/>
  <c r="AG151" i="31" s="1"/>
  <c r="Y151" i="31"/>
  <c r="Z151" i="31" s="1"/>
  <c r="R151" i="31"/>
  <c r="S151" i="31" s="1"/>
  <c r="K151" i="31"/>
  <c r="L151" i="31" s="1"/>
  <c r="D151" i="31"/>
  <c r="E151" i="31" s="1"/>
  <c r="AM150" i="31"/>
  <c r="AF150" i="31"/>
  <c r="AG150" i="31" s="1"/>
  <c r="Y150" i="31"/>
  <c r="Z150" i="31" s="1"/>
  <c r="R150" i="31"/>
  <c r="S150" i="31" s="1"/>
  <c r="K150" i="31"/>
  <c r="L150" i="31" s="1"/>
  <c r="D150" i="31"/>
  <c r="E150" i="31" s="1"/>
  <c r="AM149" i="31"/>
  <c r="AF149" i="31"/>
  <c r="AG149" i="31" s="1"/>
  <c r="Y149" i="31"/>
  <c r="Z149" i="31" s="1"/>
  <c r="R149" i="31"/>
  <c r="S149" i="31" s="1"/>
  <c r="K149" i="31"/>
  <c r="L149" i="31" s="1"/>
  <c r="D149" i="31"/>
  <c r="E149" i="31" s="1"/>
  <c r="AM148" i="31"/>
  <c r="AF148" i="31"/>
  <c r="AG148" i="31" s="1"/>
  <c r="Y148" i="31"/>
  <c r="Z148" i="31" s="1"/>
  <c r="R148" i="31"/>
  <c r="S148" i="31" s="1"/>
  <c r="K148" i="31"/>
  <c r="L148" i="31" s="1"/>
  <c r="D148" i="31"/>
  <c r="E148" i="31" s="1"/>
  <c r="AM147" i="31"/>
  <c r="AF147" i="31"/>
  <c r="AG147" i="31" s="1"/>
  <c r="Y147" i="31"/>
  <c r="Z147" i="31" s="1"/>
  <c r="R147" i="31"/>
  <c r="S147" i="31" s="1"/>
  <c r="K147" i="31"/>
  <c r="L147" i="31" s="1"/>
  <c r="D147" i="31"/>
  <c r="E147" i="31" s="1"/>
  <c r="AM146" i="31"/>
  <c r="AF146" i="31"/>
  <c r="AG146" i="31" s="1"/>
  <c r="Y146" i="31"/>
  <c r="Z146" i="31" s="1"/>
  <c r="R146" i="31"/>
  <c r="S146" i="31" s="1"/>
  <c r="K146" i="31"/>
  <c r="L146" i="31" s="1"/>
  <c r="D146" i="31"/>
  <c r="E146" i="31" s="1"/>
  <c r="AM145" i="31"/>
  <c r="AF145" i="31"/>
  <c r="AG145" i="31" s="1"/>
  <c r="Y145" i="31"/>
  <c r="Z145" i="31" s="1"/>
  <c r="R145" i="31"/>
  <c r="S145" i="31" s="1"/>
  <c r="K145" i="31"/>
  <c r="L145" i="31" s="1"/>
  <c r="D145" i="31"/>
  <c r="E145" i="31" s="1"/>
  <c r="AM144" i="31"/>
  <c r="AF144" i="31"/>
  <c r="AG144" i="31" s="1"/>
  <c r="Y144" i="31"/>
  <c r="Z144" i="31" s="1"/>
  <c r="R144" i="31"/>
  <c r="S144" i="31" s="1"/>
  <c r="K144" i="31"/>
  <c r="L144" i="31" s="1"/>
  <c r="D144" i="31"/>
  <c r="E144" i="31" s="1"/>
  <c r="AM143" i="31"/>
  <c r="AF143" i="31"/>
  <c r="AG143" i="31" s="1"/>
  <c r="Y143" i="31"/>
  <c r="Z143" i="31" s="1"/>
  <c r="R143" i="31"/>
  <c r="S143" i="31" s="1"/>
  <c r="K143" i="31"/>
  <c r="L143" i="31" s="1"/>
  <c r="D143" i="31"/>
  <c r="E143" i="31" s="1"/>
  <c r="AM142" i="31"/>
  <c r="AF142" i="31"/>
  <c r="AG142" i="31" s="1"/>
  <c r="Y142" i="31"/>
  <c r="Z142" i="31" s="1"/>
  <c r="R142" i="31"/>
  <c r="S142" i="31" s="1"/>
  <c r="K142" i="31"/>
  <c r="L142" i="31" s="1"/>
  <c r="D142" i="31"/>
  <c r="E142" i="31" s="1"/>
  <c r="AM141" i="31"/>
  <c r="AF141" i="31"/>
  <c r="AG141" i="31" s="1"/>
  <c r="Y141" i="31"/>
  <c r="Z141" i="31" s="1"/>
  <c r="R141" i="31"/>
  <c r="S141" i="31" s="1"/>
  <c r="K141" i="31"/>
  <c r="L141" i="31" s="1"/>
  <c r="D141" i="31"/>
  <c r="E141" i="31" s="1"/>
  <c r="AM140" i="31"/>
  <c r="AF140" i="31"/>
  <c r="AG140" i="31" s="1"/>
  <c r="Y140" i="31"/>
  <c r="Z140" i="31" s="1"/>
  <c r="AM139" i="31"/>
  <c r="AF139" i="31"/>
  <c r="AG139" i="31" s="1"/>
  <c r="Y139" i="31"/>
  <c r="Z139" i="31" s="1"/>
  <c r="R139" i="31"/>
  <c r="S139" i="31" s="1"/>
  <c r="K139" i="31"/>
  <c r="L139" i="31" s="1"/>
  <c r="D139" i="31"/>
  <c r="E139" i="31" s="1"/>
  <c r="AM138" i="31"/>
  <c r="AF138" i="31"/>
  <c r="AG138" i="31" s="1"/>
  <c r="Y138" i="31"/>
  <c r="Z138" i="31" s="1"/>
  <c r="R138" i="31"/>
  <c r="S138" i="31" s="1"/>
  <c r="K138" i="31"/>
  <c r="L138" i="31" s="1"/>
  <c r="D138" i="31"/>
  <c r="E138" i="31" s="1"/>
  <c r="AM137" i="31"/>
  <c r="AF137" i="31"/>
  <c r="AG137" i="31" s="1"/>
  <c r="Y137" i="31"/>
  <c r="Z137" i="31" s="1"/>
  <c r="R137" i="31"/>
  <c r="S137" i="31" s="1"/>
  <c r="K137" i="31"/>
  <c r="L137" i="31" s="1"/>
  <c r="D137" i="31"/>
  <c r="E137" i="31" s="1"/>
  <c r="AM136" i="31"/>
  <c r="AF136" i="31"/>
  <c r="AG136" i="31" s="1"/>
  <c r="Y136" i="31"/>
  <c r="Z136" i="31" s="1"/>
  <c r="R136" i="31"/>
  <c r="S136" i="31" s="1"/>
  <c r="K136" i="31"/>
  <c r="L136" i="31" s="1"/>
  <c r="D136" i="31"/>
  <c r="E136" i="31" s="1"/>
  <c r="AM135" i="31"/>
  <c r="AF135" i="31"/>
  <c r="AG135" i="31" s="1"/>
  <c r="Y135" i="31"/>
  <c r="Z135" i="31" s="1"/>
  <c r="R135" i="31"/>
  <c r="S135" i="31" s="1"/>
  <c r="K135" i="31"/>
  <c r="L135" i="31" s="1"/>
  <c r="D135" i="31"/>
  <c r="E135" i="31" s="1"/>
  <c r="AM134" i="31"/>
  <c r="AF134" i="31"/>
  <c r="AG134" i="31" s="1"/>
  <c r="Y134" i="31"/>
  <c r="Z134" i="31" s="1"/>
  <c r="R134" i="31"/>
  <c r="S134" i="31" s="1"/>
  <c r="K134" i="31"/>
  <c r="L134" i="31" s="1"/>
  <c r="D134" i="31"/>
  <c r="E134" i="31" s="1"/>
  <c r="AM133" i="31"/>
  <c r="AF133" i="31"/>
  <c r="AG133" i="31" s="1"/>
  <c r="Y133" i="31"/>
  <c r="Z133" i="31" s="1"/>
  <c r="R133" i="31"/>
  <c r="S133" i="31" s="1"/>
  <c r="K133" i="31"/>
  <c r="L133" i="31" s="1"/>
  <c r="D133" i="31"/>
  <c r="E133" i="31" s="1"/>
  <c r="AM132" i="31"/>
  <c r="AF132" i="31"/>
  <c r="AG132" i="31" s="1"/>
  <c r="Y132" i="31"/>
  <c r="Z132" i="31" s="1"/>
  <c r="R132" i="31"/>
  <c r="S132" i="31" s="1"/>
  <c r="K132" i="31"/>
  <c r="L132" i="31" s="1"/>
  <c r="D132" i="31"/>
  <c r="E132" i="31" s="1"/>
  <c r="AM131" i="31"/>
  <c r="AF131" i="31"/>
  <c r="AG131" i="31" s="1"/>
  <c r="Y131" i="31"/>
  <c r="Z131" i="31" s="1"/>
  <c r="R131" i="31"/>
  <c r="S131" i="31" s="1"/>
  <c r="K131" i="31"/>
  <c r="L131" i="31" s="1"/>
  <c r="D131" i="31"/>
  <c r="E131" i="31" s="1"/>
  <c r="AM130" i="31"/>
  <c r="AF130" i="31"/>
  <c r="AG130" i="31" s="1"/>
  <c r="Y130" i="31"/>
  <c r="Z130" i="31" s="1"/>
  <c r="R130" i="31"/>
  <c r="S130" i="31" s="1"/>
  <c r="K130" i="31"/>
  <c r="L130" i="31" s="1"/>
  <c r="D130" i="31"/>
  <c r="E130" i="31" s="1"/>
  <c r="AM129" i="31"/>
  <c r="AF129" i="31"/>
  <c r="AG129" i="31" s="1"/>
  <c r="Y129" i="31"/>
  <c r="Z129" i="31" s="1"/>
  <c r="R129" i="31"/>
  <c r="S129" i="31" s="1"/>
  <c r="K129" i="31"/>
  <c r="L129" i="31" s="1"/>
  <c r="D129" i="31"/>
  <c r="E129" i="31" s="1"/>
  <c r="AM128" i="31"/>
  <c r="AF128" i="31"/>
  <c r="AG128" i="31" s="1"/>
  <c r="Y128" i="31"/>
  <c r="Z128" i="31" s="1"/>
  <c r="R128" i="31"/>
  <c r="S128" i="31" s="1"/>
  <c r="K128" i="31"/>
  <c r="L128" i="31" s="1"/>
  <c r="D128" i="31"/>
  <c r="E128" i="31" s="1"/>
  <c r="AM127" i="31"/>
  <c r="AF127" i="31"/>
  <c r="AG127" i="31" s="1"/>
  <c r="Y127" i="31"/>
  <c r="Z127" i="31" s="1"/>
  <c r="R127" i="31"/>
  <c r="S127" i="31" s="1"/>
  <c r="K127" i="31"/>
  <c r="L127" i="31" s="1"/>
  <c r="D127" i="31"/>
  <c r="E127" i="31" s="1"/>
  <c r="AM126" i="31"/>
  <c r="AF126" i="31"/>
  <c r="AG126" i="31" s="1"/>
  <c r="AM125" i="31"/>
  <c r="AF125" i="31"/>
  <c r="AG125" i="31" s="1"/>
  <c r="Y125" i="31"/>
  <c r="Z125" i="31" s="1"/>
  <c r="AM124" i="31"/>
  <c r="AF124" i="31"/>
  <c r="AG124" i="31" s="1"/>
  <c r="Y124" i="31"/>
  <c r="Z124" i="31" s="1"/>
  <c r="R124" i="31"/>
  <c r="S124" i="31" s="1"/>
  <c r="K124" i="31"/>
  <c r="L124" i="31" s="1"/>
  <c r="D124" i="31"/>
  <c r="E124" i="31" s="1"/>
  <c r="AM123" i="31"/>
  <c r="AF123" i="31"/>
  <c r="AG123" i="31" s="1"/>
  <c r="Y123" i="31"/>
  <c r="Z123" i="31" s="1"/>
  <c r="R123" i="31"/>
  <c r="S123" i="31" s="1"/>
  <c r="K123" i="31"/>
  <c r="L123" i="31" s="1"/>
  <c r="D123" i="31"/>
  <c r="E123" i="31" s="1"/>
  <c r="AM122" i="31"/>
  <c r="AF122" i="31"/>
  <c r="AG122" i="31" s="1"/>
  <c r="Y122" i="31"/>
  <c r="Z122" i="31" s="1"/>
  <c r="R122" i="31"/>
  <c r="S122" i="31" s="1"/>
  <c r="K122" i="31"/>
  <c r="L122" i="31" s="1"/>
  <c r="D122" i="31"/>
  <c r="E122" i="31" s="1"/>
  <c r="AM121" i="31"/>
  <c r="AF121" i="31"/>
  <c r="AG121" i="31" s="1"/>
  <c r="Y121" i="31"/>
  <c r="Z121" i="31" s="1"/>
  <c r="R121" i="31"/>
  <c r="S121" i="31" s="1"/>
  <c r="K121" i="31"/>
  <c r="L121" i="31" s="1"/>
  <c r="D121" i="31"/>
  <c r="E121" i="31" s="1"/>
  <c r="AM120" i="31"/>
  <c r="AF120" i="31"/>
  <c r="AG120" i="31" s="1"/>
  <c r="Y120" i="31"/>
  <c r="Z120" i="31" s="1"/>
  <c r="R120" i="31"/>
  <c r="S120" i="31" s="1"/>
  <c r="K120" i="31"/>
  <c r="L120" i="31" s="1"/>
  <c r="D120" i="31"/>
  <c r="E120" i="31" s="1"/>
  <c r="AM119" i="31"/>
  <c r="AF119" i="31"/>
  <c r="AG119" i="31" s="1"/>
  <c r="Y119" i="31"/>
  <c r="Z119" i="31" s="1"/>
  <c r="R119" i="31"/>
  <c r="S119" i="31" s="1"/>
  <c r="K119" i="31"/>
  <c r="L119" i="31" s="1"/>
  <c r="D119" i="31"/>
  <c r="E119" i="31" s="1"/>
  <c r="AM118" i="31"/>
  <c r="AF118" i="31"/>
  <c r="AG118" i="31" s="1"/>
  <c r="Y118" i="31"/>
  <c r="Z118" i="31" s="1"/>
  <c r="R118" i="31"/>
  <c r="S118" i="31" s="1"/>
  <c r="K118" i="31"/>
  <c r="L118" i="31" s="1"/>
  <c r="D118" i="31"/>
  <c r="E118" i="31" s="1"/>
  <c r="AM117" i="31"/>
  <c r="AF117" i="31"/>
  <c r="AG117" i="31" s="1"/>
  <c r="Y117" i="31"/>
  <c r="Z117" i="31" s="1"/>
  <c r="R117" i="31"/>
  <c r="S117" i="31" s="1"/>
  <c r="K117" i="31"/>
  <c r="L117" i="31" s="1"/>
  <c r="D117" i="31"/>
  <c r="E117" i="31" s="1"/>
  <c r="AM116" i="31"/>
  <c r="AF116" i="31"/>
  <c r="AG116" i="31" s="1"/>
  <c r="Y116" i="31"/>
  <c r="Z116" i="31" s="1"/>
  <c r="R116" i="31"/>
  <c r="S116" i="31" s="1"/>
  <c r="K116" i="31"/>
  <c r="L116" i="31" s="1"/>
  <c r="D116" i="31"/>
  <c r="E116" i="31" s="1"/>
  <c r="AM115" i="31"/>
  <c r="AF115" i="31"/>
  <c r="AG115" i="31" s="1"/>
  <c r="Y115" i="31"/>
  <c r="Z115" i="31" s="1"/>
  <c r="R115" i="31"/>
  <c r="S115" i="31" s="1"/>
  <c r="K115" i="31"/>
  <c r="L115" i="31" s="1"/>
  <c r="D115" i="31"/>
  <c r="E115" i="31" s="1"/>
  <c r="AM114" i="31"/>
  <c r="AF114" i="31"/>
  <c r="AG114" i="31" s="1"/>
  <c r="Y114" i="31"/>
  <c r="Z114" i="31" s="1"/>
  <c r="R114" i="31"/>
  <c r="S114" i="31" s="1"/>
  <c r="K114" i="31"/>
  <c r="L114" i="31" s="1"/>
  <c r="D114" i="31"/>
  <c r="E114" i="31" s="1"/>
  <c r="AM113" i="31"/>
  <c r="AG113" i="31"/>
  <c r="Z113" i="31"/>
  <c r="R113" i="31"/>
  <c r="S113" i="31" s="1"/>
  <c r="K113" i="31"/>
  <c r="L113" i="31" s="1"/>
  <c r="D113" i="31"/>
  <c r="E113" i="31" s="1"/>
  <c r="AM112" i="31"/>
  <c r="AF112" i="31"/>
  <c r="AG112" i="31" s="1"/>
  <c r="Y112" i="31"/>
  <c r="Z112" i="31" s="1"/>
  <c r="R112" i="31"/>
  <c r="S112" i="31" s="1"/>
  <c r="K112" i="31"/>
  <c r="L112" i="31" s="1"/>
  <c r="D112" i="31"/>
  <c r="E112" i="31" s="1"/>
  <c r="AM111" i="31"/>
  <c r="AF111" i="31"/>
  <c r="AG111" i="31" s="1"/>
  <c r="AM110" i="31"/>
  <c r="AF110" i="31"/>
  <c r="AG110" i="31" s="1"/>
  <c r="Y110" i="31"/>
  <c r="Z110" i="31" s="1"/>
  <c r="AM109" i="31"/>
  <c r="AF109" i="31"/>
  <c r="AG109" i="31" s="1"/>
  <c r="Y109" i="31"/>
  <c r="Z109" i="31" s="1"/>
  <c r="R109" i="31"/>
  <c r="S109" i="31" s="1"/>
  <c r="K109" i="31"/>
  <c r="L109" i="31" s="1"/>
  <c r="D109" i="31"/>
  <c r="E109" i="31" s="1"/>
  <c r="AM108" i="31"/>
  <c r="AF108" i="31"/>
  <c r="AG108" i="31" s="1"/>
  <c r="Y108" i="31"/>
  <c r="Z108" i="31" s="1"/>
  <c r="R108" i="31"/>
  <c r="S108" i="31" s="1"/>
  <c r="K108" i="31"/>
  <c r="L108" i="31" s="1"/>
  <c r="D108" i="31"/>
  <c r="E108" i="31" s="1"/>
  <c r="AM107" i="31"/>
  <c r="AF107" i="31"/>
  <c r="AG107" i="31" s="1"/>
  <c r="Y107" i="31"/>
  <c r="Z107" i="31" s="1"/>
  <c r="R107" i="31"/>
  <c r="S107" i="31" s="1"/>
  <c r="K107" i="31"/>
  <c r="L107" i="31" s="1"/>
  <c r="D107" i="31"/>
  <c r="E107" i="31" s="1"/>
  <c r="AM106" i="31"/>
  <c r="AF106" i="31"/>
  <c r="AG106" i="31" s="1"/>
  <c r="Y106" i="31"/>
  <c r="Z106" i="31" s="1"/>
  <c r="R106" i="31"/>
  <c r="S106" i="31" s="1"/>
  <c r="K106" i="31"/>
  <c r="L106" i="31" s="1"/>
  <c r="D106" i="31"/>
  <c r="E106" i="31" s="1"/>
  <c r="AM105" i="31"/>
  <c r="AF105" i="31"/>
  <c r="AG105" i="31" s="1"/>
  <c r="Y105" i="31"/>
  <c r="Z105" i="31" s="1"/>
  <c r="R105" i="31"/>
  <c r="S105" i="31" s="1"/>
  <c r="K105" i="31"/>
  <c r="L105" i="31" s="1"/>
  <c r="D105" i="31"/>
  <c r="E105" i="31" s="1"/>
  <c r="AM104" i="31"/>
  <c r="AF104" i="31"/>
  <c r="AG104" i="31" s="1"/>
  <c r="Y104" i="31"/>
  <c r="Z104" i="31" s="1"/>
  <c r="R104" i="31"/>
  <c r="S104" i="31" s="1"/>
  <c r="K104" i="31"/>
  <c r="L104" i="31" s="1"/>
  <c r="D104" i="31"/>
  <c r="E104" i="31" s="1"/>
  <c r="AM103" i="31"/>
  <c r="AF103" i="31"/>
  <c r="AG103" i="31" s="1"/>
  <c r="Y103" i="31"/>
  <c r="Z103" i="31" s="1"/>
  <c r="R103" i="31"/>
  <c r="S103" i="31" s="1"/>
  <c r="K103" i="31"/>
  <c r="L103" i="31" s="1"/>
  <c r="D103" i="31"/>
  <c r="E103" i="31" s="1"/>
  <c r="AM102" i="31"/>
  <c r="AF102" i="31"/>
  <c r="AG102" i="31" s="1"/>
  <c r="Y102" i="31"/>
  <c r="Z102" i="31" s="1"/>
  <c r="R102" i="31"/>
  <c r="S102" i="31" s="1"/>
  <c r="K102" i="31"/>
  <c r="L102" i="31" s="1"/>
  <c r="D102" i="31"/>
  <c r="E102" i="31" s="1"/>
  <c r="AM101" i="31"/>
  <c r="AF101" i="31"/>
  <c r="AG101" i="31" s="1"/>
  <c r="Y101" i="31"/>
  <c r="Z101" i="31" s="1"/>
  <c r="R101" i="31"/>
  <c r="S101" i="31" s="1"/>
  <c r="K101" i="31"/>
  <c r="L101" i="31" s="1"/>
  <c r="D101" i="31"/>
  <c r="E101" i="31" s="1"/>
  <c r="AM100" i="31"/>
  <c r="AF100" i="31"/>
  <c r="AG100" i="31" s="1"/>
  <c r="Y100" i="31"/>
  <c r="Z100" i="31" s="1"/>
  <c r="R100" i="31"/>
  <c r="S100" i="31" s="1"/>
  <c r="K100" i="31"/>
  <c r="L100" i="31" s="1"/>
  <c r="D100" i="31"/>
  <c r="E100" i="31" s="1"/>
  <c r="AM99" i="31"/>
  <c r="AF99" i="31"/>
  <c r="AG99" i="31" s="1"/>
  <c r="Y99" i="31"/>
  <c r="Z99" i="31" s="1"/>
  <c r="R99" i="31"/>
  <c r="S99" i="31" s="1"/>
  <c r="K99" i="31"/>
  <c r="L99" i="31" s="1"/>
  <c r="D99" i="31"/>
  <c r="E99" i="31" s="1"/>
  <c r="AM98" i="31"/>
  <c r="AF98" i="31"/>
  <c r="AG98" i="31" s="1"/>
  <c r="Y98" i="31"/>
  <c r="Z98" i="31" s="1"/>
  <c r="R98" i="31"/>
  <c r="S98" i="31" s="1"/>
  <c r="K98" i="31"/>
  <c r="L98" i="31" s="1"/>
  <c r="D98" i="31"/>
  <c r="E98" i="31" s="1"/>
  <c r="AM97" i="31"/>
  <c r="AF97" i="31"/>
  <c r="AG97" i="31" s="1"/>
  <c r="Y97" i="31"/>
  <c r="Z97" i="31" s="1"/>
  <c r="AM96" i="31"/>
  <c r="AF96" i="31"/>
  <c r="AG96" i="31" s="1"/>
  <c r="Y96" i="31"/>
  <c r="Z96" i="31" s="1"/>
  <c r="R96" i="31"/>
  <c r="S96" i="31" s="1"/>
  <c r="K96" i="31"/>
  <c r="L96" i="31" s="1"/>
  <c r="D96" i="31"/>
  <c r="E96" i="31" s="1"/>
  <c r="AM95" i="31"/>
  <c r="AF95" i="31"/>
  <c r="AG95" i="31" s="1"/>
  <c r="Y95" i="31"/>
  <c r="Z95" i="31" s="1"/>
  <c r="R95" i="31"/>
  <c r="S95" i="31" s="1"/>
  <c r="K95" i="31"/>
  <c r="L95" i="31" s="1"/>
  <c r="D95" i="31"/>
  <c r="E95" i="31" s="1"/>
  <c r="AM94" i="31"/>
  <c r="AF94" i="31"/>
  <c r="AG94" i="31" s="1"/>
  <c r="Y94" i="31"/>
  <c r="Z94" i="31" s="1"/>
  <c r="R94" i="31"/>
  <c r="S94" i="31" s="1"/>
  <c r="K94" i="31"/>
  <c r="L94" i="31" s="1"/>
  <c r="D94" i="31"/>
  <c r="E94" i="31" s="1"/>
  <c r="AM93" i="31"/>
  <c r="AF93" i="31"/>
  <c r="AG93" i="31" s="1"/>
  <c r="Y93" i="31"/>
  <c r="Z93" i="31" s="1"/>
  <c r="R93" i="31"/>
  <c r="S93" i="31" s="1"/>
  <c r="K93" i="31"/>
  <c r="L93" i="31" s="1"/>
  <c r="D93" i="31"/>
  <c r="E93" i="31" s="1"/>
  <c r="AM92" i="31"/>
  <c r="AF92" i="31"/>
  <c r="AG92" i="31" s="1"/>
  <c r="Y92" i="31"/>
  <c r="Z92" i="31" s="1"/>
  <c r="R92" i="31"/>
  <c r="S92" i="31" s="1"/>
  <c r="K92" i="31"/>
  <c r="L92" i="31" s="1"/>
  <c r="D92" i="31"/>
  <c r="E92" i="31" s="1"/>
  <c r="AM91" i="31"/>
  <c r="AF91" i="31"/>
  <c r="AG91" i="31" s="1"/>
  <c r="Y91" i="31"/>
  <c r="Z91" i="31" s="1"/>
  <c r="R91" i="31"/>
  <c r="S91" i="31" s="1"/>
  <c r="K91" i="31"/>
  <c r="L91" i="31" s="1"/>
  <c r="D91" i="31"/>
  <c r="E91" i="31" s="1"/>
  <c r="AM90" i="31"/>
  <c r="AF90" i="31"/>
  <c r="AG90" i="31" s="1"/>
  <c r="Y90" i="31"/>
  <c r="Z90" i="31" s="1"/>
  <c r="R90" i="31"/>
  <c r="S90" i="31" s="1"/>
  <c r="K90" i="31"/>
  <c r="L90" i="31" s="1"/>
  <c r="D90" i="31"/>
  <c r="E90" i="31" s="1"/>
  <c r="AM89" i="31"/>
  <c r="AF89" i="31"/>
  <c r="AG89" i="31" s="1"/>
  <c r="Y89" i="31"/>
  <c r="Z89" i="31" s="1"/>
  <c r="R89" i="31"/>
  <c r="S89" i="31" s="1"/>
  <c r="K89" i="31"/>
  <c r="L89" i="31" s="1"/>
  <c r="D89" i="31"/>
  <c r="E89" i="31" s="1"/>
  <c r="AM88" i="31"/>
  <c r="AF88" i="31"/>
  <c r="AG88" i="31" s="1"/>
  <c r="Y88" i="31"/>
  <c r="Z88" i="31" s="1"/>
  <c r="R88" i="31"/>
  <c r="S88" i="31" s="1"/>
  <c r="K88" i="31"/>
  <c r="L88" i="31" s="1"/>
  <c r="D88" i="31"/>
  <c r="E88" i="31" s="1"/>
  <c r="AM87" i="31"/>
  <c r="AF87" i="31"/>
  <c r="AG87" i="31" s="1"/>
  <c r="Y87" i="31"/>
  <c r="Z87" i="31" s="1"/>
  <c r="R87" i="31"/>
  <c r="S87" i="31" s="1"/>
  <c r="K87" i="31"/>
  <c r="L87" i="31" s="1"/>
  <c r="D87" i="31"/>
  <c r="E87" i="31" s="1"/>
  <c r="AM86" i="31"/>
  <c r="AF86" i="31"/>
  <c r="AG86" i="31" s="1"/>
  <c r="Y86" i="31"/>
  <c r="Z86" i="31" s="1"/>
  <c r="R86" i="31"/>
  <c r="S86" i="31" s="1"/>
  <c r="K86" i="31"/>
  <c r="L86" i="31" s="1"/>
  <c r="D86" i="31"/>
  <c r="E86" i="31" s="1"/>
  <c r="AM85" i="31"/>
  <c r="AF85" i="31"/>
  <c r="AG85" i="31" s="1"/>
  <c r="Y85" i="31"/>
  <c r="Z85" i="31" s="1"/>
  <c r="R85" i="31"/>
  <c r="S85" i="31" s="1"/>
  <c r="K85" i="31"/>
  <c r="L85" i="31" s="1"/>
  <c r="D85" i="31"/>
  <c r="E85" i="31" s="1"/>
  <c r="AM84" i="31"/>
  <c r="AF84" i="31"/>
  <c r="AG84" i="31" s="1"/>
  <c r="Y84" i="31"/>
  <c r="Z84" i="31" s="1"/>
  <c r="R84" i="31"/>
  <c r="S84" i="31" s="1"/>
  <c r="K84" i="31"/>
  <c r="L84" i="31" s="1"/>
  <c r="D84" i="31"/>
  <c r="E84" i="31" s="1"/>
  <c r="AM83" i="31"/>
  <c r="AF83" i="31"/>
  <c r="AG83" i="31" s="1"/>
  <c r="Y83" i="31"/>
  <c r="Z83" i="31" s="1"/>
  <c r="R83" i="31"/>
  <c r="S83" i="31" s="1"/>
  <c r="K83" i="31"/>
  <c r="L83" i="31" s="1"/>
  <c r="D83" i="31"/>
  <c r="E83" i="31" s="1"/>
  <c r="AM82" i="31"/>
  <c r="AF82" i="31"/>
  <c r="AG82" i="31" s="1"/>
  <c r="Y82" i="31"/>
  <c r="Z82" i="31" s="1"/>
  <c r="R82" i="31"/>
  <c r="S82" i="31" s="1"/>
  <c r="K82" i="31"/>
  <c r="L82" i="31" s="1"/>
  <c r="D82" i="31"/>
  <c r="E82" i="31" s="1"/>
  <c r="AM81" i="31"/>
  <c r="AF81" i="31"/>
  <c r="AG81" i="31" s="1"/>
  <c r="Y81" i="31"/>
  <c r="Z81" i="31" s="1"/>
  <c r="R81" i="31"/>
  <c r="S81" i="31" s="1"/>
  <c r="K81" i="31"/>
  <c r="L81" i="31" s="1"/>
  <c r="D81" i="31"/>
  <c r="E81" i="31" s="1"/>
  <c r="AM80" i="31"/>
  <c r="AF80" i="31"/>
  <c r="AG80" i="31" s="1"/>
  <c r="Y80" i="31"/>
  <c r="Z80" i="31" s="1"/>
  <c r="R80" i="31"/>
  <c r="S80" i="31" s="1"/>
  <c r="K80" i="31"/>
  <c r="L80" i="31" s="1"/>
  <c r="D80" i="31"/>
  <c r="E80" i="31" s="1"/>
  <c r="AM79" i="31"/>
  <c r="AF79" i="31"/>
  <c r="AG79" i="31" s="1"/>
  <c r="Y79" i="31"/>
  <c r="Z79" i="31" s="1"/>
  <c r="R79" i="31"/>
  <c r="S79" i="31" s="1"/>
  <c r="K79" i="31"/>
  <c r="L79" i="31" s="1"/>
  <c r="D79" i="31"/>
  <c r="E79" i="31" s="1"/>
  <c r="AM78" i="31"/>
  <c r="AF78" i="31"/>
  <c r="AG78" i="31" s="1"/>
  <c r="Y78" i="31"/>
  <c r="Z78" i="31" s="1"/>
  <c r="R78" i="31"/>
  <c r="S78" i="31" s="1"/>
  <c r="K78" i="31"/>
  <c r="L78" i="31" s="1"/>
  <c r="D78" i="31"/>
  <c r="E78" i="31" s="1"/>
  <c r="AM77" i="31"/>
  <c r="AF77" i="31"/>
  <c r="AG77" i="31" s="1"/>
  <c r="Y77" i="31"/>
  <c r="Z77" i="31" s="1"/>
  <c r="R77" i="31"/>
  <c r="S77" i="31" s="1"/>
  <c r="K77" i="31"/>
  <c r="L77" i="31" s="1"/>
  <c r="D77" i="31"/>
  <c r="E77" i="31" s="1"/>
  <c r="AM76" i="31"/>
  <c r="AF76" i="31"/>
  <c r="AG76" i="31" s="1"/>
  <c r="Y76" i="31"/>
  <c r="Z76" i="31" s="1"/>
  <c r="R76" i="31"/>
  <c r="S76" i="31" s="1"/>
  <c r="K76" i="31"/>
  <c r="L76" i="31" s="1"/>
  <c r="D76" i="31"/>
  <c r="E76" i="31" s="1"/>
  <c r="AM75" i="31"/>
  <c r="AF75" i="31"/>
  <c r="AG75" i="31" s="1"/>
  <c r="Y75" i="31"/>
  <c r="Z75" i="31" s="1"/>
  <c r="R75" i="31"/>
  <c r="S75" i="31" s="1"/>
  <c r="K75" i="31"/>
  <c r="L75" i="31" s="1"/>
  <c r="D75" i="31"/>
  <c r="E75" i="31" s="1"/>
  <c r="AM74" i="31"/>
  <c r="AF74" i="31"/>
  <c r="AG74" i="31" s="1"/>
  <c r="Y74" i="31"/>
  <c r="Z74" i="31" s="1"/>
  <c r="R74" i="31"/>
  <c r="S74" i="31" s="1"/>
  <c r="K74" i="31"/>
  <c r="L74" i="31" s="1"/>
  <c r="D74" i="31"/>
  <c r="E74" i="31" s="1"/>
  <c r="AM73" i="31"/>
  <c r="AF73" i="31"/>
  <c r="AG73" i="31" s="1"/>
  <c r="Y73" i="31"/>
  <c r="Z73" i="31" s="1"/>
  <c r="R73" i="31"/>
  <c r="S73" i="31" s="1"/>
  <c r="K73" i="31"/>
  <c r="L73" i="31" s="1"/>
  <c r="D73" i="31"/>
  <c r="E73" i="31" s="1"/>
  <c r="AM72" i="31"/>
  <c r="AF72" i="31"/>
  <c r="AG72" i="31" s="1"/>
  <c r="Y72" i="31"/>
  <c r="Z72" i="31" s="1"/>
  <c r="R72" i="31"/>
  <c r="S72" i="31" s="1"/>
  <c r="K72" i="31"/>
  <c r="L72" i="31" s="1"/>
  <c r="D72" i="31"/>
  <c r="E72" i="31" s="1"/>
  <c r="AM71" i="31"/>
  <c r="AF71" i="31"/>
  <c r="AG71" i="31" s="1"/>
  <c r="Y71" i="31"/>
  <c r="Z71" i="31" s="1"/>
  <c r="R71" i="31"/>
  <c r="S71" i="31" s="1"/>
  <c r="K71" i="31"/>
  <c r="L71" i="31" s="1"/>
  <c r="D71" i="31"/>
  <c r="E71" i="31" s="1"/>
  <c r="AM70" i="31"/>
  <c r="AF70" i="31"/>
  <c r="AG70" i="31" s="1"/>
  <c r="Y70" i="31"/>
  <c r="Z70" i="31" s="1"/>
  <c r="R70" i="31"/>
  <c r="S70" i="31" s="1"/>
  <c r="K70" i="31"/>
  <c r="L70" i="31" s="1"/>
  <c r="D70" i="31"/>
  <c r="E70" i="31" s="1"/>
  <c r="AM69" i="31"/>
  <c r="AF69" i="31"/>
  <c r="AG69" i="31" s="1"/>
  <c r="Y69" i="31"/>
  <c r="Z69" i="31" s="1"/>
  <c r="R69" i="31"/>
  <c r="S69" i="31" s="1"/>
  <c r="K69" i="31"/>
  <c r="L69" i="31" s="1"/>
  <c r="D69" i="31"/>
  <c r="E69" i="31" s="1"/>
  <c r="AM68" i="31"/>
  <c r="AF68" i="31"/>
  <c r="AG68" i="31" s="1"/>
  <c r="Y68" i="31"/>
  <c r="Z68" i="31" s="1"/>
  <c r="R68" i="31"/>
  <c r="S68" i="31" s="1"/>
  <c r="K68" i="31"/>
  <c r="L68" i="31" s="1"/>
  <c r="D68" i="31"/>
  <c r="E68" i="31" s="1"/>
  <c r="AM67" i="31"/>
  <c r="AF67" i="31"/>
  <c r="AG67" i="31" s="1"/>
  <c r="Y67" i="31"/>
  <c r="Z67" i="31" s="1"/>
  <c r="R67" i="31"/>
  <c r="S67" i="31" s="1"/>
  <c r="K67" i="31"/>
  <c r="L67" i="31" s="1"/>
  <c r="D67" i="31"/>
  <c r="E67" i="31" s="1"/>
  <c r="AM66" i="31"/>
  <c r="AF66" i="31"/>
  <c r="AG66" i="31" s="1"/>
  <c r="Y66" i="31"/>
  <c r="Z66" i="31" s="1"/>
  <c r="R66" i="31"/>
  <c r="S66" i="31" s="1"/>
  <c r="K66" i="31"/>
  <c r="L66" i="31" s="1"/>
  <c r="D66" i="31"/>
  <c r="E66" i="31" s="1"/>
  <c r="AM65" i="31"/>
  <c r="AF65" i="31"/>
  <c r="AG65" i="31" s="1"/>
  <c r="Y65" i="31"/>
  <c r="Z65" i="31" s="1"/>
  <c r="R65" i="31"/>
  <c r="S65" i="31" s="1"/>
  <c r="K65" i="31"/>
  <c r="L65" i="31" s="1"/>
  <c r="D65" i="31"/>
  <c r="E65" i="31" s="1"/>
  <c r="AM64" i="31"/>
  <c r="AF64" i="31"/>
  <c r="AG64" i="31" s="1"/>
  <c r="Y64" i="31"/>
  <c r="Z64" i="31" s="1"/>
  <c r="R64" i="31"/>
  <c r="S64" i="31" s="1"/>
  <c r="K64" i="31"/>
  <c r="L64" i="31" s="1"/>
  <c r="D64" i="31"/>
  <c r="E64" i="31" s="1"/>
  <c r="AM63" i="31"/>
  <c r="AF63" i="31"/>
  <c r="AG63" i="31" s="1"/>
  <c r="Y63" i="31"/>
  <c r="Z63" i="31" s="1"/>
  <c r="R63" i="31"/>
  <c r="S63" i="31" s="1"/>
  <c r="K63" i="31"/>
  <c r="L63" i="31" s="1"/>
  <c r="D63" i="31"/>
  <c r="E63" i="31" s="1"/>
  <c r="AM62" i="31"/>
  <c r="AF62" i="31"/>
  <c r="AG62" i="31" s="1"/>
  <c r="Y62" i="31"/>
  <c r="Z62" i="31" s="1"/>
  <c r="R62" i="31"/>
  <c r="S62" i="31" s="1"/>
  <c r="K62" i="31"/>
  <c r="L62" i="31" s="1"/>
  <c r="D62" i="31"/>
  <c r="E62" i="31" s="1"/>
  <c r="AM61" i="31"/>
  <c r="AF61" i="31"/>
  <c r="AG61" i="31" s="1"/>
  <c r="Y61" i="31"/>
  <c r="Z61" i="31" s="1"/>
  <c r="R61" i="31"/>
  <c r="S61" i="31" s="1"/>
  <c r="K61" i="31"/>
  <c r="L61" i="31" s="1"/>
  <c r="D61" i="31"/>
  <c r="E61" i="31" s="1"/>
  <c r="AM60" i="31"/>
  <c r="AF60" i="31"/>
  <c r="AG60" i="31" s="1"/>
  <c r="Y60" i="31"/>
  <c r="Z60" i="31" s="1"/>
  <c r="R60" i="31"/>
  <c r="S60" i="31" s="1"/>
  <c r="K60" i="31"/>
  <c r="L60" i="31" s="1"/>
  <c r="D60" i="31"/>
  <c r="E60" i="31" s="1"/>
  <c r="AM59" i="31"/>
  <c r="AF59" i="31"/>
  <c r="AG59" i="31" s="1"/>
  <c r="Y59" i="31"/>
  <c r="Z59" i="31" s="1"/>
  <c r="R59" i="31"/>
  <c r="S59" i="31" s="1"/>
  <c r="K59" i="31"/>
  <c r="L59" i="31" s="1"/>
  <c r="D59" i="31"/>
  <c r="E59" i="31" s="1"/>
  <c r="AM58" i="31"/>
  <c r="AF58" i="31"/>
  <c r="AG58" i="31" s="1"/>
  <c r="Y58" i="31"/>
  <c r="Z58" i="31" s="1"/>
  <c r="R58" i="31"/>
  <c r="S58" i="31" s="1"/>
  <c r="K58" i="31"/>
  <c r="L58" i="31" s="1"/>
  <c r="D58" i="31"/>
  <c r="E58" i="31" s="1"/>
  <c r="AM57" i="31"/>
  <c r="AF57" i="31"/>
  <c r="AG57" i="31" s="1"/>
  <c r="Y57" i="31"/>
  <c r="Z57" i="31" s="1"/>
  <c r="R57" i="31"/>
  <c r="S57" i="31" s="1"/>
  <c r="K57" i="31"/>
  <c r="L57" i="31" s="1"/>
  <c r="D57" i="31"/>
  <c r="E57" i="31" s="1"/>
  <c r="AM56" i="31"/>
  <c r="AF56" i="31"/>
  <c r="AG56" i="31" s="1"/>
  <c r="Y56" i="31"/>
  <c r="Z56" i="31" s="1"/>
  <c r="R56" i="31"/>
  <c r="S56" i="31" s="1"/>
  <c r="K56" i="31"/>
  <c r="L56" i="31" s="1"/>
  <c r="D56" i="31"/>
  <c r="E56" i="31" s="1"/>
  <c r="AM55" i="31"/>
  <c r="AF55" i="31"/>
  <c r="AG55" i="31" s="1"/>
  <c r="Y55" i="31"/>
  <c r="Z55" i="31" s="1"/>
  <c r="R55" i="31"/>
  <c r="S55" i="31" s="1"/>
  <c r="K55" i="31"/>
  <c r="L55" i="31" s="1"/>
  <c r="D55" i="31"/>
  <c r="E55" i="31" s="1"/>
  <c r="AM54" i="31"/>
  <c r="AF54" i="31"/>
  <c r="AG54" i="31" s="1"/>
  <c r="Y54" i="31"/>
  <c r="Z54" i="31" s="1"/>
  <c r="R54" i="31"/>
  <c r="S54" i="31" s="1"/>
  <c r="K54" i="31"/>
  <c r="L54" i="31" s="1"/>
  <c r="D54" i="31"/>
  <c r="E54" i="31" s="1"/>
  <c r="AM53" i="31"/>
  <c r="AF53" i="31"/>
  <c r="AG53" i="31" s="1"/>
  <c r="Y53" i="31"/>
  <c r="Z53" i="31" s="1"/>
  <c r="R53" i="31"/>
  <c r="S53" i="31" s="1"/>
  <c r="K53" i="31"/>
  <c r="L53" i="31" s="1"/>
  <c r="D53" i="31"/>
  <c r="E53" i="31" s="1"/>
  <c r="AM52" i="31"/>
  <c r="AF52" i="31"/>
  <c r="AG52" i="31" s="1"/>
  <c r="Y52" i="31"/>
  <c r="Z52" i="31" s="1"/>
  <c r="R52" i="31"/>
  <c r="S52" i="31" s="1"/>
  <c r="K52" i="31"/>
  <c r="L52" i="31" s="1"/>
  <c r="D52" i="31"/>
  <c r="E52" i="31" s="1"/>
  <c r="AM51" i="31"/>
  <c r="AF51" i="31"/>
  <c r="AG51" i="31" s="1"/>
  <c r="Y51" i="31"/>
  <c r="Z51" i="31" s="1"/>
  <c r="R51" i="31"/>
  <c r="S51" i="31" s="1"/>
  <c r="K51" i="31"/>
  <c r="L51" i="31" s="1"/>
  <c r="D51" i="31"/>
  <c r="E51" i="31" s="1"/>
  <c r="AM50" i="31"/>
  <c r="AF50" i="31"/>
  <c r="AG50" i="31" s="1"/>
  <c r="Y50" i="31"/>
  <c r="Z50" i="31" s="1"/>
  <c r="R50" i="31"/>
  <c r="S50" i="31" s="1"/>
  <c r="K50" i="31"/>
  <c r="L50" i="31" s="1"/>
  <c r="D50" i="31"/>
  <c r="E50" i="31" s="1"/>
  <c r="AM49" i="31"/>
  <c r="AF49" i="31"/>
  <c r="AG49" i="31" s="1"/>
  <c r="Y49" i="31"/>
  <c r="Z49" i="31" s="1"/>
  <c r="R49" i="31"/>
  <c r="S49" i="31" s="1"/>
  <c r="K49" i="31"/>
  <c r="L49" i="31" s="1"/>
  <c r="D49" i="31"/>
  <c r="E49" i="31" s="1"/>
  <c r="AM48" i="31"/>
  <c r="AF48" i="31"/>
  <c r="AG48" i="31" s="1"/>
  <c r="Y48" i="31"/>
  <c r="Z48" i="31" s="1"/>
  <c r="R48" i="31"/>
  <c r="S48" i="31" s="1"/>
  <c r="K48" i="31"/>
  <c r="L48" i="31" s="1"/>
  <c r="D48" i="31"/>
  <c r="E48" i="31" s="1"/>
  <c r="AM47" i="31"/>
  <c r="AF47" i="31"/>
  <c r="AG47" i="31" s="1"/>
  <c r="Y47" i="31"/>
  <c r="Z47" i="31" s="1"/>
  <c r="R47" i="31"/>
  <c r="S47" i="31" s="1"/>
  <c r="K47" i="31"/>
  <c r="L47" i="31" s="1"/>
  <c r="D47" i="31"/>
  <c r="E47" i="31" s="1"/>
  <c r="AM46" i="31"/>
  <c r="AF46" i="31"/>
  <c r="AG46" i="31" s="1"/>
  <c r="Y46" i="31"/>
  <c r="Z46" i="31" s="1"/>
  <c r="R46" i="31"/>
  <c r="S46" i="31" s="1"/>
  <c r="K46" i="31"/>
  <c r="L46" i="31" s="1"/>
  <c r="D46" i="31"/>
  <c r="E46" i="31" s="1"/>
  <c r="AM45" i="31"/>
  <c r="AF45" i="31"/>
  <c r="AG45" i="31" s="1"/>
  <c r="Y45" i="31"/>
  <c r="Z45" i="31" s="1"/>
  <c r="R45" i="31"/>
  <c r="S45" i="31" s="1"/>
  <c r="K45" i="31"/>
  <c r="L45" i="31" s="1"/>
  <c r="D45" i="31"/>
  <c r="E45" i="31" s="1"/>
  <c r="AM44" i="31"/>
  <c r="AF44" i="31"/>
  <c r="AG44" i="31" s="1"/>
  <c r="Y44" i="31"/>
  <c r="Z44" i="31" s="1"/>
  <c r="R44" i="31"/>
  <c r="S44" i="31" s="1"/>
  <c r="K44" i="31"/>
  <c r="L44" i="31" s="1"/>
  <c r="D44" i="31"/>
  <c r="E44" i="31" s="1"/>
  <c r="AM43" i="31"/>
  <c r="AF43" i="31"/>
  <c r="AG43" i="31" s="1"/>
  <c r="Y43" i="31"/>
  <c r="Z43" i="31" s="1"/>
  <c r="R43" i="31"/>
  <c r="S43" i="31" s="1"/>
  <c r="K43" i="31"/>
  <c r="L43" i="31" s="1"/>
  <c r="D43" i="31"/>
  <c r="E43" i="31" s="1"/>
  <c r="AM42" i="31"/>
  <c r="AF42" i="31"/>
  <c r="AG42" i="31" s="1"/>
  <c r="Y42" i="31"/>
  <c r="Z42" i="31" s="1"/>
  <c r="R42" i="31"/>
  <c r="S42" i="31" s="1"/>
  <c r="K42" i="31"/>
  <c r="L42" i="31" s="1"/>
  <c r="D42" i="31"/>
  <c r="E42" i="31" s="1"/>
  <c r="AM41" i="31"/>
  <c r="AF41" i="31"/>
  <c r="AG41" i="31" s="1"/>
  <c r="Y41" i="31"/>
  <c r="Z41" i="31" s="1"/>
  <c r="R41" i="31"/>
  <c r="S41" i="31" s="1"/>
  <c r="K41" i="31"/>
  <c r="L41" i="31" s="1"/>
  <c r="D41" i="31"/>
  <c r="E41" i="31" s="1"/>
  <c r="AM40" i="31"/>
  <c r="AF40" i="31"/>
  <c r="AG40" i="31" s="1"/>
  <c r="Y40" i="31"/>
  <c r="Z40" i="31" s="1"/>
  <c r="R40" i="31"/>
  <c r="S40" i="31" s="1"/>
  <c r="K40" i="31"/>
  <c r="L40" i="31" s="1"/>
  <c r="D40" i="31"/>
  <c r="E40" i="31" s="1"/>
  <c r="AM39" i="31"/>
  <c r="AF39" i="31"/>
  <c r="AG39" i="31" s="1"/>
  <c r="Y39" i="31"/>
  <c r="Z39" i="31" s="1"/>
  <c r="R39" i="31"/>
  <c r="S39" i="31" s="1"/>
  <c r="K39" i="31"/>
  <c r="L39" i="31" s="1"/>
  <c r="D39" i="31"/>
  <c r="E39" i="31" s="1"/>
  <c r="AM38" i="31"/>
  <c r="AF38" i="31"/>
  <c r="AG38" i="31" s="1"/>
  <c r="Y38" i="31"/>
  <c r="Z38" i="31" s="1"/>
  <c r="R38" i="31"/>
  <c r="S38" i="31" s="1"/>
  <c r="K38" i="31"/>
  <c r="L38" i="31" s="1"/>
  <c r="D38" i="31"/>
  <c r="E38" i="31" s="1"/>
  <c r="AM37" i="31"/>
  <c r="AF37" i="31"/>
  <c r="AG37" i="31" s="1"/>
  <c r="Y37" i="31"/>
  <c r="Z37" i="31" s="1"/>
  <c r="R37" i="31"/>
  <c r="S37" i="31" s="1"/>
  <c r="K37" i="31"/>
  <c r="L37" i="31" s="1"/>
  <c r="D37" i="31"/>
  <c r="E37" i="31" s="1"/>
  <c r="AM36" i="31"/>
  <c r="AF36" i="31"/>
  <c r="AG36" i="31" s="1"/>
  <c r="Y36" i="31"/>
  <c r="Z36" i="31" s="1"/>
  <c r="R36" i="31"/>
  <c r="S36" i="31" s="1"/>
  <c r="K36" i="31"/>
  <c r="L36" i="31" s="1"/>
  <c r="D36" i="31"/>
  <c r="E36" i="31" s="1"/>
  <c r="AM35" i="31"/>
  <c r="AF35" i="31"/>
  <c r="AG35" i="31" s="1"/>
  <c r="Y35" i="31"/>
  <c r="Z35" i="31" s="1"/>
  <c r="R35" i="31"/>
  <c r="S35" i="31" s="1"/>
  <c r="K35" i="31"/>
  <c r="L35" i="31" s="1"/>
  <c r="D35" i="31"/>
  <c r="E35" i="31" s="1"/>
  <c r="AM34" i="31"/>
  <c r="AF34" i="31"/>
  <c r="AG34" i="31" s="1"/>
  <c r="Y34" i="31"/>
  <c r="Z34" i="31" s="1"/>
  <c r="R34" i="31"/>
  <c r="S34" i="31" s="1"/>
  <c r="K34" i="31"/>
  <c r="L34" i="31" s="1"/>
  <c r="D34" i="31"/>
  <c r="E34" i="31" s="1"/>
  <c r="AM33" i="31"/>
  <c r="AF33" i="31"/>
  <c r="AG33" i="31" s="1"/>
  <c r="Y33" i="31"/>
  <c r="Z33" i="31" s="1"/>
  <c r="R33" i="31"/>
  <c r="S33" i="31" s="1"/>
  <c r="K33" i="31"/>
  <c r="L33" i="31" s="1"/>
  <c r="D33" i="31"/>
  <c r="E33" i="31" s="1"/>
  <c r="AM32" i="31"/>
  <c r="AF32" i="31"/>
  <c r="AG32" i="31" s="1"/>
  <c r="Y32" i="31"/>
  <c r="Z32" i="31" s="1"/>
  <c r="R32" i="31"/>
  <c r="S32" i="31" s="1"/>
  <c r="K32" i="31"/>
  <c r="L32" i="31" s="1"/>
  <c r="D32" i="31"/>
  <c r="E32" i="31" s="1"/>
  <c r="AM31" i="31"/>
  <c r="AF31" i="31"/>
  <c r="AG31" i="31" s="1"/>
  <c r="Y31" i="31"/>
  <c r="Z31" i="31" s="1"/>
  <c r="R31" i="31"/>
  <c r="S31" i="31" s="1"/>
  <c r="K31" i="31"/>
  <c r="L31" i="31" s="1"/>
  <c r="D31" i="31"/>
  <c r="E31" i="31" s="1"/>
  <c r="AM30" i="31"/>
  <c r="AF30" i="31"/>
  <c r="AG30" i="31" s="1"/>
  <c r="Y30" i="31"/>
  <c r="Z30" i="31" s="1"/>
  <c r="R30" i="31"/>
  <c r="S30" i="31" s="1"/>
  <c r="K30" i="31"/>
  <c r="L30" i="31" s="1"/>
  <c r="D30" i="31"/>
  <c r="E30" i="31" s="1"/>
  <c r="AM29" i="31"/>
  <c r="AF29" i="31"/>
  <c r="AG29" i="31" s="1"/>
  <c r="Y29" i="31"/>
  <c r="Z29" i="31" s="1"/>
  <c r="R29" i="31"/>
  <c r="S29" i="31" s="1"/>
  <c r="K29" i="31"/>
  <c r="L29" i="31" s="1"/>
  <c r="D29" i="31"/>
  <c r="E29" i="31" s="1"/>
  <c r="AM28" i="31"/>
  <c r="AF28" i="31"/>
  <c r="AG28" i="31" s="1"/>
  <c r="Y28" i="31"/>
  <c r="Z28" i="31" s="1"/>
  <c r="R28" i="31"/>
  <c r="S28" i="31" s="1"/>
  <c r="K28" i="31"/>
  <c r="L28" i="31" s="1"/>
  <c r="D28" i="31"/>
  <c r="E28" i="31" s="1"/>
  <c r="AM27" i="31"/>
  <c r="AF27" i="31"/>
  <c r="AG27" i="31" s="1"/>
  <c r="Y27" i="31"/>
  <c r="Z27" i="31" s="1"/>
  <c r="R27" i="31"/>
  <c r="S27" i="31" s="1"/>
  <c r="K27" i="31"/>
  <c r="L27" i="31" s="1"/>
  <c r="D27" i="31"/>
  <c r="E27" i="31" s="1"/>
  <c r="AM26" i="31"/>
  <c r="AF26" i="31"/>
  <c r="AG26" i="31" s="1"/>
  <c r="Y26" i="31"/>
  <c r="Z26" i="31" s="1"/>
  <c r="R26" i="31"/>
  <c r="S26" i="31" s="1"/>
  <c r="K26" i="31"/>
  <c r="L26" i="31" s="1"/>
  <c r="D26" i="31"/>
  <c r="E26" i="31" s="1"/>
  <c r="AM25" i="31"/>
  <c r="AF25" i="31"/>
  <c r="AG25" i="31" s="1"/>
  <c r="Y25" i="31"/>
  <c r="Z25" i="31" s="1"/>
  <c r="R25" i="31"/>
  <c r="S25" i="31" s="1"/>
  <c r="K25" i="31"/>
  <c r="L25" i="31" s="1"/>
  <c r="D25" i="31"/>
  <c r="E25" i="31" s="1"/>
  <c r="AM24" i="31"/>
  <c r="AF24" i="31"/>
  <c r="AG24" i="31" s="1"/>
  <c r="Y24" i="31"/>
  <c r="Z24" i="31" s="1"/>
  <c r="R24" i="31"/>
  <c r="S24" i="31" s="1"/>
  <c r="K24" i="31"/>
  <c r="L24" i="31" s="1"/>
  <c r="D24" i="31"/>
  <c r="E24" i="31" s="1"/>
  <c r="AM23" i="31"/>
  <c r="AF23" i="31"/>
  <c r="AG23" i="31" s="1"/>
  <c r="Y23" i="31"/>
  <c r="Z23" i="31" s="1"/>
  <c r="R23" i="31"/>
  <c r="S23" i="31" s="1"/>
  <c r="K23" i="31"/>
  <c r="L23" i="31" s="1"/>
  <c r="D23" i="31"/>
  <c r="E23" i="31" s="1"/>
  <c r="AM22" i="31"/>
  <c r="AF22" i="31"/>
  <c r="AG22" i="31" s="1"/>
  <c r="Y22" i="31"/>
  <c r="Z22" i="31" s="1"/>
  <c r="R22" i="31"/>
  <c r="S22" i="31" s="1"/>
  <c r="K22" i="31"/>
  <c r="L22" i="31" s="1"/>
  <c r="D22" i="31"/>
  <c r="E22" i="31" s="1"/>
  <c r="AM21" i="31"/>
  <c r="AF21" i="31"/>
  <c r="AG21" i="31" s="1"/>
  <c r="Y21" i="31"/>
  <c r="Z21" i="31" s="1"/>
  <c r="R21" i="31"/>
  <c r="S21" i="31" s="1"/>
  <c r="K21" i="31"/>
  <c r="L21" i="31" s="1"/>
  <c r="D21" i="31"/>
  <c r="E21" i="31" s="1"/>
  <c r="AM20" i="31"/>
  <c r="AF20" i="31"/>
  <c r="AG20" i="31" s="1"/>
  <c r="Y20" i="31"/>
  <c r="Z20" i="31" s="1"/>
  <c r="R20" i="31"/>
  <c r="S20" i="31" s="1"/>
  <c r="K20" i="31"/>
  <c r="L20" i="31" s="1"/>
  <c r="D20" i="31"/>
  <c r="E20" i="31" s="1"/>
  <c r="AM19" i="31"/>
  <c r="AF19" i="31"/>
  <c r="AG19" i="31" s="1"/>
  <c r="Y19" i="31"/>
  <c r="Z19" i="31" s="1"/>
  <c r="R19" i="31"/>
  <c r="S19" i="31" s="1"/>
  <c r="K19" i="31"/>
  <c r="L19" i="31" s="1"/>
  <c r="D19" i="31"/>
  <c r="E19" i="31" s="1"/>
  <c r="AM18" i="31"/>
  <c r="AF18" i="31"/>
  <c r="AG18" i="31" s="1"/>
  <c r="Y18" i="31"/>
  <c r="Z18" i="31" s="1"/>
  <c r="R18" i="31"/>
  <c r="S18" i="31" s="1"/>
  <c r="K18" i="31"/>
  <c r="L18" i="31" s="1"/>
  <c r="D18" i="31"/>
  <c r="E18" i="31" s="1"/>
  <c r="AM17" i="31"/>
  <c r="AF17" i="31"/>
  <c r="AG17" i="31" s="1"/>
  <c r="Y17" i="31"/>
  <c r="Z17" i="31" s="1"/>
  <c r="R17" i="31"/>
  <c r="S17" i="31" s="1"/>
  <c r="K17" i="31"/>
  <c r="L17" i="31" s="1"/>
  <c r="D17" i="31"/>
  <c r="E17" i="31" s="1"/>
  <c r="AM16" i="31"/>
  <c r="AF16" i="31"/>
  <c r="AG16" i="31" s="1"/>
  <c r="Y16" i="31"/>
  <c r="Z16" i="31" s="1"/>
  <c r="R16" i="31"/>
  <c r="S16" i="31" s="1"/>
  <c r="K16" i="31"/>
  <c r="L16" i="31" s="1"/>
  <c r="D16" i="31"/>
  <c r="E16" i="31" s="1"/>
  <c r="D8" i="31"/>
  <c r="AM235" i="30"/>
  <c r="AF235" i="30"/>
  <c r="AG235" i="30" s="1"/>
  <c r="Y235" i="30"/>
  <c r="Z235" i="30" s="1"/>
  <c r="R235" i="30"/>
  <c r="S235" i="30" s="1"/>
  <c r="D235" i="30"/>
  <c r="E235" i="30" s="1"/>
  <c r="AM234" i="30"/>
  <c r="AF234" i="30"/>
  <c r="AG234" i="30" s="1"/>
  <c r="Y234" i="30"/>
  <c r="Z234" i="30" s="1"/>
  <c r="R234" i="30"/>
  <c r="S234" i="30" s="1"/>
  <c r="K234" i="30"/>
  <c r="L234" i="30" s="1"/>
  <c r="D234" i="30"/>
  <c r="E234" i="30" s="1"/>
  <c r="AM233" i="30"/>
  <c r="AO233" i="30" s="1"/>
  <c r="AF233" i="30"/>
  <c r="AG233" i="30" s="1"/>
  <c r="Y233" i="30"/>
  <c r="Z233" i="30" s="1"/>
  <c r="R233" i="30"/>
  <c r="S233" i="30" s="1"/>
  <c r="K233" i="30"/>
  <c r="L233" i="30" s="1"/>
  <c r="D233" i="30"/>
  <c r="E233" i="30" s="1"/>
  <c r="AM232" i="30"/>
  <c r="AO232" i="30" s="1"/>
  <c r="AF232" i="30"/>
  <c r="AG232" i="30" s="1"/>
  <c r="Y232" i="30"/>
  <c r="Z232" i="30" s="1"/>
  <c r="R232" i="30"/>
  <c r="S232" i="30" s="1"/>
  <c r="K232" i="30"/>
  <c r="L232" i="30" s="1"/>
  <c r="D232" i="30"/>
  <c r="E232" i="30" s="1"/>
  <c r="AM231" i="30"/>
  <c r="AO231" i="30" s="1"/>
  <c r="AF231" i="30"/>
  <c r="AG231" i="30" s="1"/>
  <c r="Y231" i="30"/>
  <c r="Z231" i="30" s="1"/>
  <c r="R231" i="30"/>
  <c r="S231" i="30" s="1"/>
  <c r="K231" i="30"/>
  <c r="L231" i="30" s="1"/>
  <c r="D231" i="30"/>
  <c r="E231" i="30" s="1"/>
  <c r="AM230" i="30"/>
  <c r="AO230" i="30" s="1"/>
  <c r="AF230" i="30"/>
  <c r="AG230" i="30" s="1"/>
  <c r="Y230" i="30"/>
  <c r="Z230" i="30" s="1"/>
  <c r="R230" i="30"/>
  <c r="S230" i="30" s="1"/>
  <c r="K230" i="30"/>
  <c r="L230" i="30" s="1"/>
  <c r="D230" i="30"/>
  <c r="E230" i="30" s="1"/>
  <c r="AM229" i="30"/>
  <c r="AO229" i="30" s="1"/>
  <c r="AF229" i="30"/>
  <c r="AG229" i="30" s="1"/>
  <c r="Y229" i="30"/>
  <c r="Z229" i="30" s="1"/>
  <c r="R229" i="30"/>
  <c r="S229" i="30" s="1"/>
  <c r="K229" i="30"/>
  <c r="L229" i="30" s="1"/>
  <c r="D229" i="30"/>
  <c r="E229" i="30" s="1"/>
  <c r="AM228" i="30"/>
  <c r="AO228" i="30" s="1"/>
  <c r="AF228" i="30"/>
  <c r="AG228" i="30" s="1"/>
  <c r="Y228" i="30"/>
  <c r="Z228" i="30" s="1"/>
  <c r="R228" i="30"/>
  <c r="S228" i="30" s="1"/>
  <c r="K228" i="30"/>
  <c r="L228" i="30" s="1"/>
  <c r="D228" i="30"/>
  <c r="E228" i="30" s="1"/>
  <c r="AM227" i="30"/>
  <c r="AO227" i="30" s="1"/>
  <c r="AF227" i="30"/>
  <c r="AG227" i="30" s="1"/>
  <c r="Y227" i="30"/>
  <c r="Z227" i="30" s="1"/>
  <c r="R227" i="30"/>
  <c r="S227" i="30" s="1"/>
  <c r="K227" i="30"/>
  <c r="L227" i="30" s="1"/>
  <c r="D227" i="30"/>
  <c r="E227" i="30" s="1"/>
  <c r="AM226" i="30"/>
  <c r="AO226" i="30" s="1"/>
  <c r="AF226" i="30"/>
  <c r="AG226" i="30" s="1"/>
  <c r="Y226" i="30"/>
  <c r="Z226" i="30" s="1"/>
  <c r="R226" i="30"/>
  <c r="S226" i="30" s="1"/>
  <c r="K226" i="30"/>
  <c r="L226" i="30" s="1"/>
  <c r="D226" i="30"/>
  <c r="E226" i="30" s="1"/>
  <c r="AM225" i="30"/>
  <c r="AO225" i="30" s="1"/>
  <c r="AF225" i="30"/>
  <c r="AG225" i="30" s="1"/>
  <c r="Y225" i="30"/>
  <c r="Z225" i="30" s="1"/>
  <c r="R225" i="30"/>
  <c r="S225" i="30" s="1"/>
  <c r="K225" i="30"/>
  <c r="L225" i="30" s="1"/>
  <c r="D225" i="30"/>
  <c r="E225" i="30" s="1"/>
  <c r="AM224" i="30"/>
  <c r="AO224" i="30" s="1"/>
  <c r="AF224" i="30"/>
  <c r="AG224" i="30" s="1"/>
  <c r="Y224" i="30"/>
  <c r="Z224" i="30" s="1"/>
  <c r="R224" i="30"/>
  <c r="S224" i="30" s="1"/>
  <c r="K224" i="30"/>
  <c r="L224" i="30" s="1"/>
  <c r="D224" i="30"/>
  <c r="E224" i="30" s="1"/>
  <c r="AM223" i="30"/>
  <c r="AO223" i="30" s="1"/>
  <c r="AF223" i="30"/>
  <c r="AG223" i="30" s="1"/>
  <c r="Y223" i="30"/>
  <c r="Z223" i="30" s="1"/>
  <c r="R223" i="30"/>
  <c r="S223" i="30" s="1"/>
  <c r="K223" i="30"/>
  <c r="L223" i="30" s="1"/>
  <c r="D223" i="30"/>
  <c r="E223" i="30" s="1"/>
  <c r="AM222" i="30"/>
  <c r="AO222" i="30" s="1"/>
  <c r="AF222" i="30"/>
  <c r="AG222" i="30" s="1"/>
  <c r="Y222" i="30"/>
  <c r="Z222" i="30" s="1"/>
  <c r="R222" i="30"/>
  <c r="S222" i="30" s="1"/>
  <c r="K222" i="30"/>
  <c r="L222" i="30" s="1"/>
  <c r="D222" i="30"/>
  <c r="E222" i="30" s="1"/>
  <c r="AM221" i="30"/>
  <c r="AO221" i="30" s="1"/>
  <c r="AF221" i="30"/>
  <c r="AG221" i="30" s="1"/>
  <c r="Y221" i="30"/>
  <c r="Z221" i="30" s="1"/>
  <c r="R221" i="30"/>
  <c r="S221" i="30" s="1"/>
  <c r="K221" i="30"/>
  <c r="L221" i="30" s="1"/>
  <c r="D221" i="30"/>
  <c r="E221" i="30" s="1"/>
  <c r="AM220" i="30"/>
  <c r="AO220" i="30" s="1"/>
  <c r="AF220" i="30"/>
  <c r="AG220" i="30" s="1"/>
  <c r="Y220" i="30"/>
  <c r="Z220" i="30" s="1"/>
  <c r="R220" i="30"/>
  <c r="S220" i="30" s="1"/>
  <c r="K220" i="30"/>
  <c r="L220" i="30" s="1"/>
  <c r="D220" i="30"/>
  <c r="E220" i="30" s="1"/>
  <c r="AM219" i="30"/>
  <c r="AO219" i="30" s="1"/>
  <c r="AF219" i="30"/>
  <c r="AG219" i="30" s="1"/>
  <c r="Y219" i="30"/>
  <c r="Z219" i="30" s="1"/>
  <c r="R219" i="30"/>
  <c r="S219" i="30" s="1"/>
  <c r="K219" i="30"/>
  <c r="L219" i="30" s="1"/>
  <c r="D219" i="30"/>
  <c r="E219" i="30" s="1"/>
  <c r="AM218" i="30"/>
  <c r="AO218" i="30" s="1"/>
  <c r="AF218" i="30"/>
  <c r="AG218" i="30" s="1"/>
  <c r="Y218" i="30"/>
  <c r="Z218" i="30" s="1"/>
  <c r="R218" i="30"/>
  <c r="S218" i="30" s="1"/>
  <c r="K218" i="30"/>
  <c r="L218" i="30" s="1"/>
  <c r="D218" i="30"/>
  <c r="E218" i="30" s="1"/>
  <c r="AM217" i="30"/>
  <c r="AO217" i="30" s="1"/>
  <c r="AF217" i="30"/>
  <c r="AG217" i="30" s="1"/>
  <c r="Y217" i="30"/>
  <c r="Z217" i="30" s="1"/>
  <c r="R217" i="30"/>
  <c r="S217" i="30" s="1"/>
  <c r="K217" i="30"/>
  <c r="L217" i="30" s="1"/>
  <c r="D217" i="30"/>
  <c r="E217" i="30" s="1"/>
  <c r="AM216" i="30"/>
  <c r="AO216" i="30" s="1"/>
  <c r="AF216" i="30"/>
  <c r="AG216" i="30" s="1"/>
  <c r="Y216" i="30"/>
  <c r="Z216" i="30" s="1"/>
  <c r="R216" i="30"/>
  <c r="S216" i="30" s="1"/>
  <c r="K216" i="30"/>
  <c r="L216" i="30" s="1"/>
  <c r="D216" i="30"/>
  <c r="E216" i="30" s="1"/>
  <c r="AM215" i="30"/>
  <c r="AO215" i="30" s="1"/>
  <c r="AF215" i="30"/>
  <c r="AG215" i="30" s="1"/>
  <c r="Y215" i="30"/>
  <c r="Z215" i="30" s="1"/>
  <c r="R215" i="30"/>
  <c r="S215" i="30" s="1"/>
  <c r="K215" i="30"/>
  <c r="L215" i="30" s="1"/>
  <c r="D215" i="30"/>
  <c r="E215" i="30" s="1"/>
  <c r="AM214" i="30"/>
  <c r="AO214" i="30" s="1"/>
  <c r="AF214" i="30"/>
  <c r="AG214" i="30" s="1"/>
  <c r="Y214" i="30"/>
  <c r="Z214" i="30" s="1"/>
  <c r="R214" i="30"/>
  <c r="S214" i="30" s="1"/>
  <c r="K214" i="30"/>
  <c r="L214" i="30" s="1"/>
  <c r="D214" i="30"/>
  <c r="E214" i="30" s="1"/>
  <c r="AM213" i="30"/>
  <c r="AO213" i="30" s="1"/>
  <c r="AF213" i="30"/>
  <c r="AG213" i="30" s="1"/>
  <c r="Y213" i="30"/>
  <c r="Z213" i="30" s="1"/>
  <c r="R213" i="30"/>
  <c r="S213" i="30" s="1"/>
  <c r="K213" i="30"/>
  <c r="L213" i="30" s="1"/>
  <c r="D213" i="30"/>
  <c r="E213" i="30" s="1"/>
  <c r="AM212" i="30"/>
  <c r="AO212" i="30" s="1"/>
  <c r="AF212" i="30"/>
  <c r="AG212" i="30" s="1"/>
  <c r="Y212" i="30"/>
  <c r="Z212" i="30" s="1"/>
  <c r="R212" i="30"/>
  <c r="S212" i="30" s="1"/>
  <c r="K212" i="30"/>
  <c r="L212" i="30" s="1"/>
  <c r="D212" i="30"/>
  <c r="E212" i="30" s="1"/>
  <c r="AM211" i="30"/>
  <c r="AO211" i="30" s="1"/>
  <c r="AF211" i="30"/>
  <c r="AG211" i="30" s="1"/>
  <c r="Y211" i="30"/>
  <c r="Z211" i="30" s="1"/>
  <c r="R211" i="30"/>
  <c r="S211" i="30" s="1"/>
  <c r="K211" i="30"/>
  <c r="L211" i="30" s="1"/>
  <c r="D211" i="30"/>
  <c r="E211" i="30" s="1"/>
  <c r="AM210" i="30"/>
  <c r="AO210" i="30" s="1"/>
  <c r="AF210" i="30"/>
  <c r="AG210" i="30" s="1"/>
  <c r="Y210" i="30"/>
  <c r="Z210" i="30" s="1"/>
  <c r="R210" i="30"/>
  <c r="S210" i="30" s="1"/>
  <c r="K210" i="30"/>
  <c r="L210" i="30" s="1"/>
  <c r="D210" i="30"/>
  <c r="E210" i="30" s="1"/>
  <c r="AM209" i="30"/>
  <c r="AO209" i="30" s="1"/>
  <c r="AF209" i="30"/>
  <c r="AG209" i="30" s="1"/>
  <c r="Y209" i="30"/>
  <c r="Z209" i="30" s="1"/>
  <c r="R209" i="30"/>
  <c r="S209" i="30" s="1"/>
  <c r="K209" i="30"/>
  <c r="L209" i="30" s="1"/>
  <c r="D209" i="30"/>
  <c r="E209" i="30" s="1"/>
  <c r="AM208" i="30"/>
  <c r="AO208" i="30" s="1"/>
  <c r="AF208" i="30"/>
  <c r="AG208" i="30" s="1"/>
  <c r="Y208" i="30"/>
  <c r="Z208" i="30" s="1"/>
  <c r="R208" i="30"/>
  <c r="S208" i="30" s="1"/>
  <c r="K208" i="30"/>
  <c r="L208" i="30" s="1"/>
  <c r="D208" i="30"/>
  <c r="E208" i="30" s="1"/>
  <c r="AM207" i="30"/>
  <c r="AO207" i="30" s="1"/>
  <c r="AF207" i="30"/>
  <c r="AG207" i="30" s="1"/>
  <c r="Y207" i="30"/>
  <c r="Z207" i="30" s="1"/>
  <c r="R207" i="30"/>
  <c r="S207" i="30" s="1"/>
  <c r="K207" i="30"/>
  <c r="L207" i="30" s="1"/>
  <c r="D207" i="30"/>
  <c r="E207" i="30" s="1"/>
  <c r="AM206" i="30"/>
  <c r="AO206" i="30" s="1"/>
  <c r="AF206" i="30"/>
  <c r="AG206" i="30" s="1"/>
  <c r="Y206" i="30"/>
  <c r="Z206" i="30" s="1"/>
  <c r="R206" i="30"/>
  <c r="S206" i="30" s="1"/>
  <c r="K206" i="30"/>
  <c r="L206" i="30" s="1"/>
  <c r="D206" i="30"/>
  <c r="E206" i="30" s="1"/>
  <c r="AM205" i="30"/>
  <c r="AO205" i="30" s="1"/>
  <c r="AF205" i="30"/>
  <c r="AG205" i="30" s="1"/>
  <c r="Y205" i="30"/>
  <c r="Z205" i="30" s="1"/>
  <c r="R205" i="30"/>
  <c r="S205" i="30" s="1"/>
  <c r="K205" i="30"/>
  <c r="L205" i="30" s="1"/>
  <c r="D205" i="30"/>
  <c r="E205" i="30" s="1"/>
  <c r="AM204" i="30"/>
  <c r="AO204" i="30" s="1"/>
  <c r="AF204" i="30"/>
  <c r="AG204" i="30" s="1"/>
  <c r="Y204" i="30"/>
  <c r="Z204" i="30" s="1"/>
  <c r="R204" i="30"/>
  <c r="S204" i="30" s="1"/>
  <c r="K204" i="30"/>
  <c r="L204" i="30" s="1"/>
  <c r="D204" i="30"/>
  <c r="E204" i="30" s="1"/>
  <c r="AM203" i="30"/>
  <c r="AO203" i="30" s="1"/>
  <c r="AF203" i="30"/>
  <c r="AG203" i="30" s="1"/>
  <c r="Y203" i="30"/>
  <c r="Z203" i="30" s="1"/>
  <c r="R203" i="30"/>
  <c r="S203" i="30" s="1"/>
  <c r="K203" i="30"/>
  <c r="L203" i="30" s="1"/>
  <c r="D203" i="30"/>
  <c r="E203" i="30" s="1"/>
  <c r="AM202" i="30"/>
  <c r="AO202" i="30" s="1"/>
  <c r="AF202" i="30"/>
  <c r="AG202" i="30" s="1"/>
  <c r="Y202" i="30"/>
  <c r="Z202" i="30" s="1"/>
  <c r="R202" i="30"/>
  <c r="S202" i="30" s="1"/>
  <c r="K202" i="30"/>
  <c r="L202" i="30" s="1"/>
  <c r="D202" i="30"/>
  <c r="E202" i="30" s="1"/>
  <c r="AM201" i="30"/>
  <c r="AO201" i="30" s="1"/>
  <c r="AF201" i="30"/>
  <c r="AG201" i="30" s="1"/>
  <c r="Y201" i="30"/>
  <c r="Z201" i="30" s="1"/>
  <c r="R201" i="30"/>
  <c r="S201" i="30" s="1"/>
  <c r="K201" i="30"/>
  <c r="L201" i="30" s="1"/>
  <c r="D201" i="30"/>
  <c r="E201" i="30" s="1"/>
  <c r="AM200" i="30"/>
  <c r="AO200" i="30" s="1"/>
  <c r="AF200" i="30"/>
  <c r="AG200" i="30" s="1"/>
  <c r="Y200" i="30"/>
  <c r="Z200" i="30" s="1"/>
  <c r="R200" i="30"/>
  <c r="S200" i="30" s="1"/>
  <c r="K200" i="30"/>
  <c r="L200" i="30" s="1"/>
  <c r="D200" i="30"/>
  <c r="E200" i="30" s="1"/>
  <c r="AM199" i="30"/>
  <c r="AO199" i="30" s="1"/>
  <c r="AF199" i="30"/>
  <c r="AG199" i="30" s="1"/>
  <c r="Y199" i="30"/>
  <c r="Z199" i="30" s="1"/>
  <c r="R199" i="30"/>
  <c r="S199" i="30" s="1"/>
  <c r="K199" i="30"/>
  <c r="L199" i="30" s="1"/>
  <c r="D199" i="30"/>
  <c r="E199" i="30" s="1"/>
  <c r="AM198" i="30"/>
  <c r="AO198" i="30" s="1"/>
  <c r="AF198" i="30"/>
  <c r="AG198" i="30" s="1"/>
  <c r="Y198" i="30"/>
  <c r="Z198" i="30" s="1"/>
  <c r="R198" i="30"/>
  <c r="S198" i="30" s="1"/>
  <c r="K198" i="30"/>
  <c r="L198" i="30" s="1"/>
  <c r="D198" i="30"/>
  <c r="E198" i="30" s="1"/>
  <c r="AM197" i="30"/>
  <c r="AO197" i="30" s="1"/>
  <c r="AF197" i="30"/>
  <c r="AG197" i="30" s="1"/>
  <c r="Y197" i="30"/>
  <c r="Z197" i="30" s="1"/>
  <c r="R197" i="30"/>
  <c r="S197" i="30" s="1"/>
  <c r="K197" i="30"/>
  <c r="L197" i="30" s="1"/>
  <c r="D197" i="30"/>
  <c r="E197" i="30" s="1"/>
  <c r="AM196" i="30"/>
  <c r="AO196" i="30" s="1"/>
  <c r="AF196" i="30"/>
  <c r="AG196" i="30" s="1"/>
  <c r="Y196" i="30"/>
  <c r="Z196" i="30" s="1"/>
  <c r="R196" i="30"/>
  <c r="S196" i="30" s="1"/>
  <c r="K196" i="30"/>
  <c r="L196" i="30" s="1"/>
  <c r="D196" i="30"/>
  <c r="E196" i="30" s="1"/>
  <c r="AM195" i="30"/>
  <c r="AO195" i="30" s="1"/>
  <c r="AF195" i="30"/>
  <c r="AG195" i="30" s="1"/>
  <c r="Y195" i="30"/>
  <c r="Z195" i="30" s="1"/>
  <c r="R195" i="30"/>
  <c r="S195" i="30" s="1"/>
  <c r="K195" i="30"/>
  <c r="L195" i="30" s="1"/>
  <c r="D195" i="30"/>
  <c r="E195" i="30" s="1"/>
  <c r="AM194" i="30"/>
  <c r="AO194" i="30" s="1"/>
  <c r="AF194" i="30"/>
  <c r="AG194" i="30" s="1"/>
  <c r="Y194" i="30"/>
  <c r="Z194" i="30" s="1"/>
  <c r="R194" i="30"/>
  <c r="S194" i="30" s="1"/>
  <c r="K194" i="30"/>
  <c r="L194" i="30" s="1"/>
  <c r="D194" i="30"/>
  <c r="E194" i="30" s="1"/>
  <c r="AM193" i="30"/>
  <c r="AO193" i="30" s="1"/>
  <c r="AF193" i="30"/>
  <c r="AG193" i="30" s="1"/>
  <c r="Y193" i="30"/>
  <c r="Z193" i="30" s="1"/>
  <c r="R193" i="30"/>
  <c r="S193" i="30" s="1"/>
  <c r="K193" i="30"/>
  <c r="L193" i="30" s="1"/>
  <c r="D193" i="30"/>
  <c r="E193" i="30" s="1"/>
  <c r="AM192" i="30"/>
  <c r="AO192" i="30" s="1"/>
  <c r="AF192" i="30"/>
  <c r="AG192" i="30" s="1"/>
  <c r="Y192" i="30"/>
  <c r="Z192" i="30" s="1"/>
  <c r="R192" i="30"/>
  <c r="S192" i="30" s="1"/>
  <c r="K192" i="30"/>
  <c r="L192" i="30" s="1"/>
  <c r="D192" i="30"/>
  <c r="E192" i="30" s="1"/>
  <c r="AM191" i="30"/>
  <c r="AO191" i="30" s="1"/>
  <c r="AF191" i="30"/>
  <c r="AG191" i="30" s="1"/>
  <c r="Y191" i="30"/>
  <c r="Z191" i="30" s="1"/>
  <c r="R191" i="30"/>
  <c r="S191" i="30" s="1"/>
  <c r="K191" i="30"/>
  <c r="L191" i="30" s="1"/>
  <c r="D191" i="30"/>
  <c r="E191" i="30" s="1"/>
  <c r="AM190" i="30"/>
  <c r="AO190" i="30" s="1"/>
  <c r="AF190" i="30"/>
  <c r="AG190" i="30" s="1"/>
  <c r="Y190" i="30"/>
  <c r="Z190" i="30" s="1"/>
  <c r="R190" i="30"/>
  <c r="S190" i="30" s="1"/>
  <c r="K190" i="30"/>
  <c r="L190" i="30" s="1"/>
  <c r="D190" i="30"/>
  <c r="E190" i="30" s="1"/>
  <c r="AM189" i="30"/>
  <c r="AO189" i="30" s="1"/>
  <c r="AF189" i="30"/>
  <c r="AG189" i="30" s="1"/>
  <c r="Y189" i="30"/>
  <c r="Z189" i="30" s="1"/>
  <c r="R189" i="30"/>
  <c r="S189" i="30" s="1"/>
  <c r="K189" i="30"/>
  <c r="L189" i="30" s="1"/>
  <c r="D189" i="30"/>
  <c r="E189" i="30" s="1"/>
  <c r="AM188" i="30"/>
  <c r="AO188" i="30" s="1"/>
  <c r="AF188" i="30"/>
  <c r="AG188" i="30" s="1"/>
  <c r="Y188" i="30"/>
  <c r="Z188" i="30" s="1"/>
  <c r="R188" i="30"/>
  <c r="S188" i="30" s="1"/>
  <c r="K188" i="30"/>
  <c r="L188" i="30" s="1"/>
  <c r="D188" i="30"/>
  <c r="E188" i="30" s="1"/>
  <c r="AM187" i="30"/>
  <c r="AO187" i="30" s="1"/>
  <c r="AF187" i="30"/>
  <c r="AG187" i="30" s="1"/>
  <c r="Y187" i="30"/>
  <c r="Z187" i="30" s="1"/>
  <c r="R187" i="30"/>
  <c r="S187" i="30" s="1"/>
  <c r="K187" i="30"/>
  <c r="L187" i="30" s="1"/>
  <c r="D187" i="30"/>
  <c r="E187" i="30" s="1"/>
  <c r="AM186" i="30"/>
  <c r="AO186" i="30" s="1"/>
  <c r="AF186" i="30"/>
  <c r="AG186" i="30" s="1"/>
  <c r="Y186" i="30"/>
  <c r="Z186" i="30" s="1"/>
  <c r="R186" i="30"/>
  <c r="S186" i="30" s="1"/>
  <c r="K186" i="30"/>
  <c r="L186" i="30" s="1"/>
  <c r="D186" i="30"/>
  <c r="E186" i="30" s="1"/>
  <c r="AM185" i="30"/>
  <c r="AO185" i="30" s="1"/>
  <c r="AF185" i="30"/>
  <c r="AG185" i="30" s="1"/>
  <c r="Y185" i="30"/>
  <c r="Z185" i="30" s="1"/>
  <c r="R185" i="30"/>
  <c r="S185" i="30" s="1"/>
  <c r="K185" i="30"/>
  <c r="L185" i="30" s="1"/>
  <c r="D185" i="30"/>
  <c r="E185" i="30" s="1"/>
  <c r="AM184" i="30"/>
  <c r="AO184" i="30" s="1"/>
  <c r="AF184" i="30"/>
  <c r="AG184" i="30" s="1"/>
  <c r="Y184" i="30"/>
  <c r="Z184" i="30" s="1"/>
  <c r="R184" i="30"/>
  <c r="S184" i="30" s="1"/>
  <c r="K184" i="30"/>
  <c r="L184" i="30" s="1"/>
  <c r="D184" i="30"/>
  <c r="E184" i="30" s="1"/>
  <c r="AM183" i="30"/>
  <c r="AO183" i="30" s="1"/>
  <c r="AF183" i="30"/>
  <c r="AG183" i="30" s="1"/>
  <c r="Y183" i="30"/>
  <c r="Z183" i="30" s="1"/>
  <c r="R183" i="30"/>
  <c r="S183" i="30" s="1"/>
  <c r="K183" i="30"/>
  <c r="L183" i="30" s="1"/>
  <c r="D183" i="30"/>
  <c r="E183" i="30" s="1"/>
  <c r="AM182" i="30"/>
  <c r="AO182" i="30" s="1"/>
  <c r="AF182" i="30"/>
  <c r="AG182" i="30" s="1"/>
  <c r="Y182" i="30"/>
  <c r="Z182" i="30" s="1"/>
  <c r="R182" i="30"/>
  <c r="S182" i="30" s="1"/>
  <c r="K182" i="30"/>
  <c r="L182" i="30" s="1"/>
  <c r="D182" i="30"/>
  <c r="E182" i="30" s="1"/>
  <c r="AM181" i="30"/>
  <c r="AO181" i="30" s="1"/>
  <c r="AF181" i="30"/>
  <c r="AG181" i="30" s="1"/>
  <c r="Y181" i="30"/>
  <c r="Z181" i="30" s="1"/>
  <c r="R181" i="30"/>
  <c r="S181" i="30" s="1"/>
  <c r="K181" i="30"/>
  <c r="L181" i="30" s="1"/>
  <c r="D181" i="30"/>
  <c r="E181" i="30" s="1"/>
  <c r="AM180" i="30"/>
  <c r="AO180" i="30" s="1"/>
  <c r="AF180" i="30"/>
  <c r="AG180" i="30" s="1"/>
  <c r="Y180" i="30"/>
  <c r="Z180" i="30" s="1"/>
  <c r="R180" i="30"/>
  <c r="S180" i="30" s="1"/>
  <c r="K180" i="30"/>
  <c r="L180" i="30" s="1"/>
  <c r="D180" i="30"/>
  <c r="E180" i="30" s="1"/>
  <c r="AM179" i="30"/>
  <c r="AO179" i="30" s="1"/>
  <c r="AF179" i="30"/>
  <c r="AG179" i="30" s="1"/>
  <c r="Y179" i="30"/>
  <c r="Z179" i="30" s="1"/>
  <c r="R179" i="30"/>
  <c r="S179" i="30" s="1"/>
  <c r="K179" i="30"/>
  <c r="L179" i="30" s="1"/>
  <c r="D179" i="30"/>
  <c r="E179" i="30" s="1"/>
  <c r="AM178" i="30"/>
  <c r="AO178" i="30" s="1"/>
  <c r="AF178" i="30"/>
  <c r="AG178" i="30" s="1"/>
  <c r="Y178" i="30"/>
  <c r="Z178" i="30" s="1"/>
  <c r="R178" i="30"/>
  <c r="S178" i="30" s="1"/>
  <c r="K178" i="30"/>
  <c r="L178" i="30" s="1"/>
  <c r="D178" i="30"/>
  <c r="E178" i="30" s="1"/>
  <c r="AM177" i="30"/>
  <c r="AO177" i="30" s="1"/>
  <c r="AF177" i="30"/>
  <c r="AG177" i="30" s="1"/>
  <c r="Y177" i="30"/>
  <c r="Z177" i="30" s="1"/>
  <c r="R177" i="30"/>
  <c r="S177" i="30" s="1"/>
  <c r="K177" i="30"/>
  <c r="L177" i="30" s="1"/>
  <c r="D177" i="30"/>
  <c r="E177" i="30" s="1"/>
  <c r="AM176" i="30"/>
  <c r="AO176" i="30" s="1"/>
  <c r="AF176" i="30"/>
  <c r="AG176" i="30" s="1"/>
  <c r="Y176" i="30"/>
  <c r="Z176" i="30" s="1"/>
  <c r="R176" i="30"/>
  <c r="S176" i="30" s="1"/>
  <c r="K176" i="30"/>
  <c r="L176" i="30" s="1"/>
  <c r="D176" i="30"/>
  <c r="E176" i="30" s="1"/>
  <c r="AM175" i="30"/>
  <c r="AO175" i="30" s="1"/>
  <c r="AF175" i="30"/>
  <c r="AG175" i="30" s="1"/>
  <c r="Y175" i="30"/>
  <c r="Z175" i="30" s="1"/>
  <c r="R175" i="30"/>
  <c r="S175" i="30" s="1"/>
  <c r="K175" i="30"/>
  <c r="L175" i="30" s="1"/>
  <c r="D175" i="30"/>
  <c r="E175" i="30" s="1"/>
  <c r="AM174" i="30"/>
  <c r="AO174" i="30" s="1"/>
  <c r="AF174" i="30"/>
  <c r="AG174" i="30" s="1"/>
  <c r="Y174" i="30"/>
  <c r="Z174" i="30" s="1"/>
  <c r="R174" i="30"/>
  <c r="S174" i="30" s="1"/>
  <c r="K174" i="30"/>
  <c r="L174" i="30" s="1"/>
  <c r="D174" i="30"/>
  <c r="E174" i="30" s="1"/>
  <c r="AM173" i="30"/>
  <c r="AO173" i="30" s="1"/>
  <c r="AF173" i="30"/>
  <c r="AG173" i="30" s="1"/>
  <c r="Y173" i="30"/>
  <c r="Z173" i="30" s="1"/>
  <c r="R173" i="30"/>
  <c r="S173" i="30" s="1"/>
  <c r="K173" i="30"/>
  <c r="L173" i="30" s="1"/>
  <c r="D173" i="30"/>
  <c r="E173" i="30" s="1"/>
  <c r="AM172" i="30"/>
  <c r="AO172" i="30" s="1"/>
  <c r="AF172" i="30"/>
  <c r="AG172" i="30" s="1"/>
  <c r="Y172" i="30"/>
  <c r="Z172" i="30" s="1"/>
  <c r="R172" i="30"/>
  <c r="S172" i="30" s="1"/>
  <c r="K172" i="30"/>
  <c r="L172" i="30" s="1"/>
  <c r="D172" i="30"/>
  <c r="E172" i="30" s="1"/>
  <c r="AM171" i="30"/>
  <c r="AO171" i="30" s="1"/>
  <c r="AF171" i="30"/>
  <c r="AG171" i="30" s="1"/>
  <c r="Y171" i="30"/>
  <c r="Z171" i="30" s="1"/>
  <c r="R171" i="30"/>
  <c r="S171" i="30" s="1"/>
  <c r="K171" i="30"/>
  <c r="L171" i="30" s="1"/>
  <c r="D171" i="30"/>
  <c r="E171" i="30" s="1"/>
  <c r="AM170" i="30"/>
  <c r="AO170" i="30" s="1"/>
  <c r="AF170" i="30"/>
  <c r="AG170" i="30" s="1"/>
  <c r="Y170" i="30"/>
  <c r="Z170" i="30" s="1"/>
  <c r="R170" i="30"/>
  <c r="S170" i="30" s="1"/>
  <c r="K170" i="30"/>
  <c r="L170" i="30" s="1"/>
  <c r="D170" i="30"/>
  <c r="E170" i="30" s="1"/>
  <c r="AM169" i="30"/>
  <c r="AO169" i="30" s="1"/>
  <c r="AF169" i="30"/>
  <c r="AG169" i="30" s="1"/>
  <c r="Y169" i="30"/>
  <c r="Z169" i="30" s="1"/>
  <c r="R169" i="30"/>
  <c r="S169" i="30" s="1"/>
  <c r="K169" i="30"/>
  <c r="L169" i="30" s="1"/>
  <c r="D169" i="30"/>
  <c r="E169" i="30" s="1"/>
  <c r="AM168" i="30"/>
  <c r="AO168" i="30" s="1"/>
  <c r="AF168" i="30"/>
  <c r="AG168" i="30" s="1"/>
  <c r="Y168" i="30"/>
  <c r="Z168" i="30" s="1"/>
  <c r="R168" i="30"/>
  <c r="S168" i="30" s="1"/>
  <c r="K168" i="30"/>
  <c r="L168" i="30" s="1"/>
  <c r="D168" i="30"/>
  <c r="E168" i="30" s="1"/>
  <c r="AM167" i="30"/>
  <c r="AO167" i="30" s="1"/>
  <c r="AF167" i="30"/>
  <c r="AG167" i="30" s="1"/>
  <c r="Y167" i="30"/>
  <c r="Z167" i="30" s="1"/>
  <c r="R167" i="30"/>
  <c r="S167" i="30" s="1"/>
  <c r="K167" i="30"/>
  <c r="L167" i="30" s="1"/>
  <c r="D167" i="30"/>
  <c r="E167" i="30" s="1"/>
  <c r="AM166" i="30"/>
  <c r="AO166" i="30" s="1"/>
  <c r="AF166" i="30"/>
  <c r="AG166" i="30" s="1"/>
  <c r="Y166" i="30"/>
  <c r="Z166" i="30" s="1"/>
  <c r="R166" i="30"/>
  <c r="S166" i="30" s="1"/>
  <c r="K166" i="30"/>
  <c r="L166" i="30" s="1"/>
  <c r="D166" i="30"/>
  <c r="E166" i="30" s="1"/>
  <c r="AM165" i="30"/>
  <c r="AO165" i="30" s="1"/>
  <c r="AF165" i="30"/>
  <c r="AG165" i="30" s="1"/>
  <c r="Y165" i="30"/>
  <c r="Z165" i="30" s="1"/>
  <c r="R165" i="30"/>
  <c r="S165" i="30" s="1"/>
  <c r="K165" i="30"/>
  <c r="L165" i="30" s="1"/>
  <c r="D165" i="30"/>
  <c r="E165" i="30" s="1"/>
  <c r="AM164" i="30"/>
  <c r="AO164" i="30" s="1"/>
  <c r="AF164" i="30"/>
  <c r="AG164" i="30" s="1"/>
  <c r="Y164" i="30"/>
  <c r="Z164" i="30" s="1"/>
  <c r="R164" i="30"/>
  <c r="S164" i="30" s="1"/>
  <c r="K164" i="30"/>
  <c r="L164" i="30" s="1"/>
  <c r="D164" i="30"/>
  <c r="E164" i="30" s="1"/>
  <c r="AM163" i="30"/>
  <c r="AO163" i="30" s="1"/>
  <c r="AF163" i="30"/>
  <c r="AG163" i="30" s="1"/>
  <c r="Y163" i="30"/>
  <c r="Z163" i="30" s="1"/>
  <c r="R163" i="30"/>
  <c r="S163" i="30" s="1"/>
  <c r="K163" i="30"/>
  <c r="L163" i="30" s="1"/>
  <c r="D163" i="30"/>
  <c r="E163" i="30" s="1"/>
  <c r="AM162" i="30"/>
  <c r="AO162" i="30" s="1"/>
  <c r="AF162" i="30"/>
  <c r="AG162" i="30" s="1"/>
  <c r="Y162" i="30"/>
  <c r="Z162" i="30" s="1"/>
  <c r="R162" i="30"/>
  <c r="S162" i="30" s="1"/>
  <c r="K162" i="30"/>
  <c r="L162" i="30" s="1"/>
  <c r="D162" i="30"/>
  <c r="E162" i="30" s="1"/>
  <c r="AM161" i="30"/>
  <c r="AO161" i="30" s="1"/>
  <c r="AF161" i="30"/>
  <c r="AG161" i="30" s="1"/>
  <c r="Y161" i="30"/>
  <c r="Z161" i="30" s="1"/>
  <c r="R161" i="30"/>
  <c r="S161" i="30" s="1"/>
  <c r="K161" i="30"/>
  <c r="L161" i="30" s="1"/>
  <c r="D161" i="30"/>
  <c r="E161" i="30" s="1"/>
  <c r="AM160" i="30"/>
  <c r="AO160" i="30" s="1"/>
  <c r="AF160" i="30"/>
  <c r="AG160" i="30" s="1"/>
  <c r="Y160" i="30"/>
  <c r="Z160" i="30" s="1"/>
  <c r="R160" i="30"/>
  <c r="S160" i="30" s="1"/>
  <c r="K160" i="30"/>
  <c r="L160" i="30" s="1"/>
  <c r="D160" i="30"/>
  <c r="E160" i="30" s="1"/>
  <c r="AM159" i="30"/>
  <c r="AO159" i="30" s="1"/>
  <c r="AF159" i="30"/>
  <c r="AG159" i="30" s="1"/>
  <c r="Y159" i="30"/>
  <c r="Z159" i="30" s="1"/>
  <c r="R159" i="30"/>
  <c r="S159" i="30" s="1"/>
  <c r="K159" i="30"/>
  <c r="L159" i="30" s="1"/>
  <c r="D159" i="30"/>
  <c r="E159" i="30" s="1"/>
  <c r="AM158" i="30"/>
  <c r="AO158" i="30" s="1"/>
  <c r="AF158" i="30"/>
  <c r="AG158" i="30" s="1"/>
  <c r="Y158" i="30"/>
  <c r="Z158" i="30" s="1"/>
  <c r="R158" i="30"/>
  <c r="S158" i="30" s="1"/>
  <c r="K158" i="30"/>
  <c r="L158" i="30" s="1"/>
  <c r="D158" i="30"/>
  <c r="E158" i="30" s="1"/>
  <c r="AM157" i="30"/>
  <c r="AO157" i="30" s="1"/>
  <c r="AF157" i="30"/>
  <c r="AG157" i="30" s="1"/>
  <c r="Y157" i="30"/>
  <c r="Z157" i="30" s="1"/>
  <c r="R157" i="30"/>
  <c r="S157" i="30" s="1"/>
  <c r="K157" i="30"/>
  <c r="L157" i="30" s="1"/>
  <c r="D157" i="30"/>
  <c r="E157" i="30" s="1"/>
  <c r="AM156" i="30"/>
  <c r="AO156" i="30" s="1"/>
  <c r="AF156" i="30"/>
  <c r="AG156" i="30" s="1"/>
  <c r="Y156" i="30"/>
  <c r="Z156" i="30" s="1"/>
  <c r="R156" i="30"/>
  <c r="S156" i="30" s="1"/>
  <c r="K156" i="30"/>
  <c r="L156" i="30" s="1"/>
  <c r="D156" i="30"/>
  <c r="E156" i="30" s="1"/>
  <c r="AM155" i="30"/>
  <c r="AO155" i="30" s="1"/>
  <c r="AF155" i="30"/>
  <c r="AG155" i="30" s="1"/>
  <c r="Y155" i="30"/>
  <c r="Z155" i="30" s="1"/>
  <c r="R155" i="30"/>
  <c r="S155" i="30" s="1"/>
  <c r="K155" i="30"/>
  <c r="L155" i="30" s="1"/>
  <c r="D155" i="30"/>
  <c r="E155" i="30" s="1"/>
  <c r="AM154" i="30"/>
  <c r="AO154" i="30" s="1"/>
  <c r="AF154" i="30"/>
  <c r="AG154" i="30" s="1"/>
  <c r="Y154" i="30"/>
  <c r="Z154" i="30" s="1"/>
  <c r="R154" i="30"/>
  <c r="S154" i="30" s="1"/>
  <c r="K154" i="30"/>
  <c r="L154" i="30" s="1"/>
  <c r="D154" i="30"/>
  <c r="E154" i="30" s="1"/>
  <c r="AM153" i="30"/>
  <c r="AO153" i="30" s="1"/>
  <c r="AF153" i="30"/>
  <c r="AG153" i="30" s="1"/>
  <c r="Y153" i="30"/>
  <c r="Z153" i="30" s="1"/>
  <c r="R153" i="30"/>
  <c r="S153" i="30" s="1"/>
  <c r="K153" i="30"/>
  <c r="L153" i="30" s="1"/>
  <c r="D153" i="30"/>
  <c r="E153" i="30" s="1"/>
  <c r="AM152" i="30"/>
  <c r="AO152" i="30" s="1"/>
  <c r="AF152" i="30"/>
  <c r="AG152" i="30" s="1"/>
  <c r="Y152" i="30"/>
  <c r="Z152" i="30" s="1"/>
  <c r="R152" i="30"/>
  <c r="S152" i="30" s="1"/>
  <c r="K152" i="30"/>
  <c r="L152" i="30" s="1"/>
  <c r="D152" i="30"/>
  <c r="E152" i="30" s="1"/>
  <c r="AM151" i="30"/>
  <c r="AO151" i="30" s="1"/>
  <c r="AF151" i="30"/>
  <c r="AG151" i="30" s="1"/>
  <c r="Y151" i="30"/>
  <c r="Z151" i="30" s="1"/>
  <c r="R151" i="30"/>
  <c r="S151" i="30" s="1"/>
  <c r="K151" i="30"/>
  <c r="L151" i="30" s="1"/>
  <c r="D151" i="30"/>
  <c r="E151" i="30" s="1"/>
  <c r="AM150" i="30"/>
  <c r="AO150" i="30" s="1"/>
  <c r="AF150" i="30"/>
  <c r="AG150" i="30" s="1"/>
  <c r="Y150" i="30"/>
  <c r="Z150" i="30" s="1"/>
  <c r="R150" i="30"/>
  <c r="S150" i="30" s="1"/>
  <c r="K150" i="30"/>
  <c r="L150" i="30" s="1"/>
  <c r="D150" i="30"/>
  <c r="E150" i="30" s="1"/>
  <c r="AM149" i="30"/>
  <c r="AO149" i="30" s="1"/>
  <c r="AF149" i="30"/>
  <c r="AG149" i="30" s="1"/>
  <c r="Y149" i="30"/>
  <c r="Z149" i="30" s="1"/>
  <c r="R149" i="30"/>
  <c r="S149" i="30" s="1"/>
  <c r="K149" i="30"/>
  <c r="L149" i="30" s="1"/>
  <c r="D149" i="30"/>
  <c r="E149" i="30" s="1"/>
  <c r="AM148" i="30"/>
  <c r="AO148" i="30" s="1"/>
  <c r="AF148" i="30"/>
  <c r="AG148" i="30" s="1"/>
  <c r="Y148" i="30"/>
  <c r="Z148" i="30" s="1"/>
  <c r="R148" i="30"/>
  <c r="S148" i="30" s="1"/>
  <c r="K148" i="30"/>
  <c r="L148" i="30" s="1"/>
  <c r="D148" i="30"/>
  <c r="E148" i="30" s="1"/>
  <c r="AM147" i="30"/>
  <c r="AO147" i="30" s="1"/>
  <c r="AF147" i="30"/>
  <c r="AG147" i="30" s="1"/>
  <c r="Y147" i="30"/>
  <c r="Z147" i="30" s="1"/>
  <c r="R147" i="30"/>
  <c r="S147" i="30" s="1"/>
  <c r="K147" i="30"/>
  <c r="L147" i="30" s="1"/>
  <c r="D147" i="30"/>
  <c r="E147" i="30" s="1"/>
  <c r="AM146" i="30"/>
  <c r="AO146" i="30" s="1"/>
  <c r="AF146" i="30"/>
  <c r="AG146" i="30" s="1"/>
  <c r="Y146" i="30"/>
  <c r="Z146" i="30" s="1"/>
  <c r="R146" i="30"/>
  <c r="S146" i="30" s="1"/>
  <c r="K146" i="30"/>
  <c r="L146" i="30" s="1"/>
  <c r="D146" i="30"/>
  <c r="E146" i="30" s="1"/>
  <c r="AM145" i="30"/>
  <c r="AO145" i="30" s="1"/>
  <c r="AF145" i="30"/>
  <c r="AG145" i="30" s="1"/>
  <c r="Y145" i="30"/>
  <c r="Z145" i="30" s="1"/>
  <c r="R145" i="30"/>
  <c r="S145" i="30" s="1"/>
  <c r="K145" i="30"/>
  <c r="L145" i="30" s="1"/>
  <c r="D145" i="30"/>
  <c r="E145" i="30" s="1"/>
  <c r="AM144" i="30"/>
  <c r="AO144" i="30" s="1"/>
  <c r="AF144" i="30"/>
  <c r="AG144" i="30" s="1"/>
  <c r="Y144" i="30"/>
  <c r="Z144" i="30" s="1"/>
  <c r="R144" i="30"/>
  <c r="S144" i="30" s="1"/>
  <c r="K144" i="30"/>
  <c r="L144" i="30" s="1"/>
  <c r="D144" i="30"/>
  <c r="E144" i="30" s="1"/>
  <c r="AM143" i="30"/>
  <c r="AO143" i="30" s="1"/>
  <c r="AF143" i="30"/>
  <c r="AG143" i="30" s="1"/>
  <c r="Y143" i="30"/>
  <c r="Z143" i="30" s="1"/>
  <c r="R143" i="30"/>
  <c r="S143" i="30" s="1"/>
  <c r="K143" i="30"/>
  <c r="L143" i="30" s="1"/>
  <c r="D143" i="30"/>
  <c r="E143" i="30" s="1"/>
  <c r="AM142" i="30"/>
  <c r="AO142" i="30" s="1"/>
  <c r="AF142" i="30"/>
  <c r="AG142" i="30" s="1"/>
  <c r="Y142" i="30"/>
  <c r="Z142" i="30" s="1"/>
  <c r="R142" i="30"/>
  <c r="S142" i="30" s="1"/>
  <c r="K142" i="30"/>
  <c r="L142" i="30" s="1"/>
  <c r="D142" i="30"/>
  <c r="E142" i="30" s="1"/>
  <c r="AM141" i="30"/>
  <c r="AO141" i="30" s="1"/>
  <c r="AF141" i="30"/>
  <c r="AG141" i="30" s="1"/>
  <c r="Y141" i="30"/>
  <c r="Z141" i="30" s="1"/>
  <c r="R141" i="30"/>
  <c r="S141" i="30" s="1"/>
  <c r="K141" i="30"/>
  <c r="L141" i="30" s="1"/>
  <c r="D141" i="30"/>
  <c r="E141" i="30" s="1"/>
  <c r="AM140" i="30"/>
  <c r="AO140" i="30" s="1"/>
  <c r="AF140" i="30"/>
  <c r="AG140" i="30" s="1"/>
  <c r="Y140" i="30"/>
  <c r="Z140" i="30" s="1"/>
  <c r="R140" i="30"/>
  <c r="S140" i="30" s="1"/>
  <c r="K140" i="30"/>
  <c r="L140" i="30" s="1"/>
  <c r="D140" i="30"/>
  <c r="E140" i="30" s="1"/>
  <c r="AM139" i="30"/>
  <c r="AO139" i="30" s="1"/>
  <c r="AF139" i="30"/>
  <c r="AG139" i="30" s="1"/>
  <c r="Y139" i="30"/>
  <c r="Z139" i="30" s="1"/>
  <c r="R139" i="30"/>
  <c r="S139" i="30" s="1"/>
  <c r="K139" i="30"/>
  <c r="L139" i="30" s="1"/>
  <c r="D139" i="30"/>
  <c r="E139" i="30" s="1"/>
  <c r="AM138" i="30"/>
  <c r="AO138" i="30" s="1"/>
  <c r="AF138" i="30"/>
  <c r="AG138" i="30" s="1"/>
  <c r="Y138" i="30"/>
  <c r="Z138" i="30" s="1"/>
  <c r="R138" i="30"/>
  <c r="S138" i="30" s="1"/>
  <c r="K138" i="30"/>
  <c r="L138" i="30" s="1"/>
  <c r="D138" i="30"/>
  <c r="E138" i="30" s="1"/>
  <c r="AM137" i="30"/>
  <c r="AO137" i="30" s="1"/>
  <c r="AF137" i="30"/>
  <c r="AG137" i="30" s="1"/>
  <c r="Y137" i="30"/>
  <c r="Z137" i="30" s="1"/>
  <c r="R137" i="30"/>
  <c r="S137" i="30" s="1"/>
  <c r="K137" i="30"/>
  <c r="L137" i="30" s="1"/>
  <c r="D137" i="30"/>
  <c r="E137" i="30" s="1"/>
  <c r="AM136" i="30"/>
  <c r="AO136" i="30" s="1"/>
  <c r="AF136" i="30"/>
  <c r="AG136" i="30" s="1"/>
  <c r="Y136" i="30"/>
  <c r="Z136" i="30" s="1"/>
  <c r="R136" i="30"/>
  <c r="S136" i="30" s="1"/>
  <c r="K136" i="30"/>
  <c r="L136" i="30" s="1"/>
  <c r="D136" i="30"/>
  <c r="E136" i="30" s="1"/>
  <c r="AM135" i="30"/>
  <c r="AO135" i="30" s="1"/>
  <c r="AF135" i="30"/>
  <c r="AG135" i="30" s="1"/>
  <c r="Y135" i="30"/>
  <c r="Z135" i="30" s="1"/>
  <c r="R135" i="30"/>
  <c r="S135" i="30" s="1"/>
  <c r="K135" i="30"/>
  <c r="L135" i="30" s="1"/>
  <c r="D135" i="30"/>
  <c r="E135" i="30" s="1"/>
  <c r="AM134" i="30"/>
  <c r="AO134" i="30" s="1"/>
  <c r="AF134" i="30"/>
  <c r="AG134" i="30" s="1"/>
  <c r="Y134" i="30"/>
  <c r="Z134" i="30" s="1"/>
  <c r="R134" i="30"/>
  <c r="S134" i="30" s="1"/>
  <c r="K134" i="30"/>
  <c r="L134" i="30" s="1"/>
  <c r="D134" i="30"/>
  <c r="E134" i="30" s="1"/>
  <c r="AM133" i="30"/>
  <c r="AO133" i="30" s="1"/>
  <c r="AF133" i="30"/>
  <c r="AG133" i="30" s="1"/>
  <c r="Y133" i="30"/>
  <c r="Z133" i="30" s="1"/>
  <c r="R133" i="30"/>
  <c r="S133" i="30" s="1"/>
  <c r="K133" i="30"/>
  <c r="L133" i="30" s="1"/>
  <c r="D133" i="30"/>
  <c r="E133" i="30" s="1"/>
  <c r="AM132" i="30"/>
  <c r="AO132" i="30" s="1"/>
  <c r="AF132" i="30"/>
  <c r="AG132" i="30" s="1"/>
  <c r="Y132" i="30"/>
  <c r="Z132" i="30" s="1"/>
  <c r="R132" i="30"/>
  <c r="S132" i="30" s="1"/>
  <c r="K132" i="30"/>
  <c r="L132" i="30" s="1"/>
  <c r="D132" i="30"/>
  <c r="E132" i="30" s="1"/>
  <c r="AM131" i="30"/>
  <c r="AO131" i="30" s="1"/>
  <c r="AF131" i="30"/>
  <c r="AG131" i="30" s="1"/>
  <c r="Y131" i="30"/>
  <c r="Z131" i="30" s="1"/>
  <c r="R131" i="30"/>
  <c r="S131" i="30" s="1"/>
  <c r="K131" i="30"/>
  <c r="L131" i="30" s="1"/>
  <c r="D131" i="30"/>
  <c r="E131" i="30" s="1"/>
  <c r="AM130" i="30"/>
  <c r="AO130" i="30" s="1"/>
  <c r="AF130" i="30"/>
  <c r="AG130" i="30" s="1"/>
  <c r="Y130" i="30"/>
  <c r="Z130" i="30" s="1"/>
  <c r="R130" i="30"/>
  <c r="S130" i="30" s="1"/>
  <c r="K130" i="30"/>
  <c r="L130" i="30" s="1"/>
  <c r="D130" i="30"/>
  <c r="E130" i="30" s="1"/>
  <c r="AM129" i="30"/>
  <c r="AO129" i="30" s="1"/>
  <c r="AF129" i="30"/>
  <c r="AG129" i="30" s="1"/>
  <c r="Y129" i="30"/>
  <c r="Z129" i="30" s="1"/>
  <c r="R129" i="30"/>
  <c r="S129" i="30" s="1"/>
  <c r="K129" i="30"/>
  <c r="L129" i="30" s="1"/>
  <c r="D129" i="30"/>
  <c r="E129" i="30" s="1"/>
  <c r="AM128" i="30"/>
  <c r="AO128" i="30" s="1"/>
  <c r="AF128" i="30"/>
  <c r="AG128" i="30" s="1"/>
  <c r="Y128" i="30"/>
  <c r="Z128" i="30" s="1"/>
  <c r="R128" i="30"/>
  <c r="S128" i="30" s="1"/>
  <c r="K128" i="30"/>
  <c r="L128" i="30" s="1"/>
  <c r="D128" i="30"/>
  <c r="E128" i="30" s="1"/>
  <c r="AM127" i="30"/>
  <c r="AO127" i="30" s="1"/>
  <c r="AF127" i="30"/>
  <c r="AG127" i="30" s="1"/>
  <c r="Y127" i="30"/>
  <c r="Z127" i="30" s="1"/>
  <c r="R127" i="30"/>
  <c r="S127" i="30" s="1"/>
  <c r="K127" i="30"/>
  <c r="L127" i="30" s="1"/>
  <c r="D127" i="30"/>
  <c r="E127" i="30" s="1"/>
  <c r="AM126" i="30"/>
  <c r="AO126" i="30" s="1"/>
  <c r="AF126" i="30"/>
  <c r="AG126" i="30" s="1"/>
  <c r="Y126" i="30"/>
  <c r="Z126" i="30" s="1"/>
  <c r="R126" i="30"/>
  <c r="S126" i="30" s="1"/>
  <c r="K126" i="30"/>
  <c r="L126" i="30" s="1"/>
  <c r="D126" i="30"/>
  <c r="E126" i="30" s="1"/>
  <c r="AM125" i="30"/>
  <c r="AO125" i="30" s="1"/>
  <c r="AF125" i="30"/>
  <c r="AG125" i="30" s="1"/>
  <c r="Y125" i="30"/>
  <c r="Z125" i="30" s="1"/>
  <c r="R125" i="30"/>
  <c r="S125" i="30" s="1"/>
  <c r="K125" i="30"/>
  <c r="L125" i="30" s="1"/>
  <c r="D125" i="30"/>
  <c r="E125" i="30" s="1"/>
  <c r="AM124" i="30"/>
  <c r="AO124" i="30" s="1"/>
  <c r="AF124" i="30"/>
  <c r="AG124" i="30" s="1"/>
  <c r="Y124" i="30"/>
  <c r="Z124" i="30" s="1"/>
  <c r="R124" i="30"/>
  <c r="S124" i="30" s="1"/>
  <c r="K124" i="30"/>
  <c r="L124" i="30" s="1"/>
  <c r="D124" i="30"/>
  <c r="E124" i="30" s="1"/>
  <c r="AM123" i="30"/>
  <c r="AO123" i="30" s="1"/>
  <c r="AF123" i="30"/>
  <c r="AG123" i="30" s="1"/>
  <c r="Y123" i="30"/>
  <c r="Z123" i="30" s="1"/>
  <c r="R123" i="30"/>
  <c r="S123" i="30" s="1"/>
  <c r="K123" i="30"/>
  <c r="L123" i="30" s="1"/>
  <c r="D123" i="30"/>
  <c r="E123" i="30" s="1"/>
  <c r="AM122" i="30"/>
  <c r="AO122" i="30" s="1"/>
  <c r="AF122" i="30"/>
  <c r="AG122" i="30" s="1"/>
  <c r="Y122" i="30"/>
  <c r="Z122" i="30" s="1"/>
  <c r="R122" i="30"/>
  <c r="S122" i="30" s="1"/>
  <c r="K122" i="30"/>
  <c r="L122" i="30" s="1"/>
  <c r="D122" i="30"/>
  <c r="E122" i="30" s="1"/>
  <c r="AM121" i="30"/>
  <c r="AO121" i="30" s="1"/>
  <c r="AF121" i="30"/>
  <c r="AG121" i="30" s="1"/>
  <c r="Y121" i="30"/>
  <c r="Z121" i="30" s="1"/>
  <c r="R121" i="30"/>
  <c r="S121" i="30" s="1"/>
  <c r="K121" i="30"/>
  <c r="L121" i="30" s="1"/>
  <c r="D121" i="30"/>
  <c r="E121" i="30" s="1"/>
  <c r="AM120" i="30"/>
  <c r="AO120" i="30" s="1"/>
  <c r="AF120" i="30"/>
  <c r="AG120" i="30" s="1"/>
  <c r="Y120" i="30"/>
  <c r="Z120" i="30" s="1"/>
  <c r="R120" i="30"/>
  <c r="S120" i="30" s="1"/>
  <c r="K120" i="30"/>
  <c r="L120" i="30" s="1"/>
  <c r="D120" i="30"/>
  <c r="E120" i="30" s="1"/>
  <c r="AM119" i="30"/>
  <c r="AO119" i="30" s="1"/>
  <c r="AF119" i="30"/>
  <c r="AG119" i="30" s="1"/>
  <c r="Y119" i="30"/>
  <c r="Z119" i="30" s="1"/>
  <c r="R119" i="30"/>
  <c r="S119" i="30" s="1"/>
  <c r="K119" i="30"/>
  <c r="L119" i="30" s="1"/>
  <c r="D119" i="30"/>
  <c r="E119" i="30" s="1"/>
  <c r="AM118" i="30"/>
  <c r="AO118" i="30" s="1"/>
  <c r="AF118" i="30"/>
  <c r="AG118" i="30" s="1"/>
  <c r="Y118" i="30"/>
  <c r="Z118" i="30" s="1"/>
  <c r="R118" i="30"/>
  <c r="S118" i="30" s="1"/>
  <c r="K118" i="30"/>
  <c r="L118" i="30" s="1"/>
  <c r="D118" i="30"/>
  <c r="E118" i="30" s="1"/>
  <c r="AM117" i="30"/>
  <c r="AO117" i="30" s="1"/>
  <c r="AF117" i="30"/>
  <c r="AG117" i="30" s="1"/>
  <c r="Y117" i="30"/>
  <c r="Z117" i="30" s="1"/>
  <c r="R117" i="30"/>
  <c r="S117" i="30" s="1"/>
  <c r="K117" i="30"/>
  <c r="L117" i="30" s="1"/>
  <c r="D117" i="30"/>
  <c r="E117" i="30" s="1"/>
  <c r="AM116" i="30"/>
  <c r="AO116" i="30" s="1"/>
  <c r="AF116" i="30"/>
  <c r="AG116" i="30" s="1"/>
  <c r="Y116" i="30"/>
  <c r="Z116" i="30" s="1"/>
  <c r="R116" i="30"/>
  <c r="S116" i="30" s="1"/>
  <c r="K116" i="30"/>
  <c r="L116" i="30" s="1"/>
  <c r="D116" i="30"/>
  <c r="E116" i="30" s="1"/>
  <c r="AM115" i="30"/>
  <c r="AO115" i="30" s="1"/>
  <c r="AF115" i="30"/>
  <c r="AG115" i="30" s="1"/>
  <c r="Y115" i="30"/>
  <c r="Z115" i="30" s="1"/>
  <c r="R115" i="30"/>
  <c r="S115" i="30" s="1"/>
  <c r="K115" i="30"/>
  <c r="L115" i="30" s="1"/>
  <c r="D115" i="30"/>
  <c r="E115" i="30" s="1"/>
  <c r="AM114" i="30"/>
  <c r="AO114" i="30" s="1"/>
  <c r="AF114" i="30"/>
  <c r="AG114" i="30" s="1"/>
  <c r="Y114" i="30"/>
  <c r="Z114" i="30" s="1"/>
  <c r="R114" i="30"/>
  <c r="S114" i="30" s="1"/>
  <c r="K114" i="30"/>
  <c r="L114" i="30" s="1"/>
  <c r="D114" i="30"/>
  <c r="E114" i="30" s="1"/>
  <c r="AM113" i="30"/>
  <c r="AO113" i="30" s="1"/>
  <c r="AF113" i="30"/>
  <c r="AG113" i="30" s="1"/>
  <c r="Y113" i="30"/>
  <c r="Z113" i="30" s="1"/>
  <c r="R113" i="30"/>
  <c r="S113" i="30" s="1"/>
  <c r="K113" i="30"/>
  <c r="L113" i="30" s="1"/>
  <c r="D113" i="30"/>
  <c r="E113" i="30" s="1"/>
  <c r="AM112" i="30"/>
  <c r="AO112" i="30" s="1"/>
  <c r="AF112" i="30"/>
  <c r="AG112" i="30" s="1"/>
  <c r="Y112" i="30"/>
  <c r="Z112" i="30" s="1"/>
  <c r="R112" i="30"/>
  <c r="S112" i="30" s="1"/>
  <c r="K112" i="30"/>
  <c r="L112" i="30" s="1"/>
  <c r="D112" i="30"/>
  <c r="E112" i="30" s="1"/>
  <c r="AM111" i="30"/>
  <c r="AO111" i="30" s="1"/>
  <c r="AF111" i="30"/>
  <c r="AG111" i="30" s="1"/>
  <c r="Y111" i="30"/>
  <c r="Z111" i="30" s="1"/>
  <c r="R111" i="30"/>
  <c r="S111" i="30" s="1"/>
  <c r="K111" i="30"/>
  <c r="L111" i="30" s="1"/>
  <c r="D111" i="30"/>
  <c r="E111" i="30" s="1"/>
  <c r="AM110" i="30"/>
  <c r="AO110" i="30" s="1"/>
  <c r="AF110" i="30"/>
  <c r="AG110" i="30" s="1"/>
  <c r="Y110" i="30"/>
  <c r="Z110" i="30" s="1"/>
  <c r="R110" i="30"/>
  <c r="S110" i="30" s="1"/>
  <c r="K110" i="30"/>
  <c r="L110" i="30" s="1"/>
  <c r="D110" i="30"/>
  <c r="E110" i="30" s="1"/>
  <c r="AM109" i="30"/>
  <c r="AO109" i="30" s="1"/>
  <c r="AF109" i="30"/>
  <c r="AG109" i="30" s="1"/>
  <c r="Y109" i="30"/>
  <c r="Z109" i="30" s="1"/>
  <c r="R109" i="30"/>
  <c r="S109" i="30" s="1"/>
  <c r="K109" i="30"/>
  <c r="L109" i="30" s="1"/>
  <c r="D109" i="30"/>
  <c r="E109" i="30" s="1"/>
  <c r="AM108" i="30"/>
  <c r="AO108" i="30" s="1"/>
  <c r="AF108" i="30"/>
  <c r="AG108" i="30" s="1"/>
  <c r="Y108" i="30"/>
  <c r="Z108" i="30" s="1"/>
  <c r="R108" i="30"/>
  <c r="S108" i="30" s="1"/>
  <c r="K108" i="30"/>
  <c r="L108" i="30" s="1"/>
  <c r="D108" i="30"/>
  <c r="E108" i="30" s="1"/>
  <c r="AM107" i="30"/>
  <c r="AO107" i="30" s="1"/>
  <c r="AF107" i="30"/>
  <c r="AG107" i="30" s="1"/>
  <c r="Y107" i="30"/>
  <c r="Z107" i="30" s="1"/>
  <c r="R107" i="30"/>
  <c r="S107" i="30" s="1"/>
  <c r="K107" i="30"/>
  <c r="L107" i="30" s="1"/>
  <c r="D107" i="30"/>
  <c r="E107" i="30" s="1"/>
  <c r="AM106" i="30"/>
  <c r="AO106" i="30" s="1"/>
  <c r="AF106" i="30"/>
  <c r="AG106" i="30" s="1"/>
  <c r="Y106" i="30"/>
  <c r="Z106" i="30" s="1"/>
  <c r="R106" i="30"/>
  <c r="S106" i="30" s="1"/>
  <c r="K106" i="30"/>
  <c r="L106" i="30" s="1"/>
  <c r="D106" i="30"/>
  <c r="E106" i="30" s="1"/>
  <c r="AM105" i="30"/>
  <c r="AO105" i="30" s="1"/>
  <c r="AF105" i="30"/>
  <c r="AG105" i="30" s="1"/>
  <c r="Y105" i="30"/>
  <c r="Z105" i="30" s="1"/>
  <c r="R105" i="30"/>
  <c r="S105" i="30" s="1"/>
  <c r="K105" i="30"/>
  <c r="L105" i="30" s="1"/>
  <c r="D105" i="30"/>
  <c r="E105" i="30" s="1"/>
  <c r="AM104" i="30"/>
  <c r="AO104" i="30" s="1"/>
  <c r="AF104" i="30"/>
  <c r="AG104" i="30" s="1"/>
  <c r="Y104" i="30"/>
  <c r="Z104" i="30" s="1"/>
  <c r="R104" i="30"/>
  <c r="S104" i="30" s="1"/>
  <c r="K104" i="30"/>
  <c r="L104" i="30" s="1"/>
  <c r="D104" i="30"/>
  <c r="E104" i="30" s="1"/>
  <c r="AM103" i="30"/>
  <c r="AO103" i="30" s="1"/>
  <c r="AF103" i="30"/>
  <c r="AG103" i="30" s="1"/>
  <c r="Y103" i="30"/>
  <c r="Z103" i="30" s="1"/>
  <c r="R103" i="30"/>
  <c r="S103" i="30" s="1"/>
  <c r="K103" i="30"/>
  <c r="L103" i="30" s="1"/>
  <c r="D103" i="30"/>
  <c r="E103" i="30" s="1"/>
  <c r="AM102" i="30"/>
  <c r="AO102" i="30" s="1"/>
  <c r="AF102" i="30"/>
  <c r="AG102" i="30" s="1"/>
  <c r="Y102" i="30"/>
  <c r="Z102" i="30" s="1"/>
  <c r="R102" i="30"/>
  <c r="S102" i="30" s="1"/>
  <c r="K102" i="30"/>
  <c r="L102" i="30" s="1"/>
  <c r="D102" i="30"/>
  <c r="E102" i="30" s="1"/>
  <c r="AM101" i="30"/>
  <c r="AO101" i="30" s="1"/>
  <c r="AF101" i="30"/>
  <c r="AG101" i="30" s="1"/>
  <c r="Y101" i="30"/>
  <c r="Z101" i="30" s="1"/>
  <c r="R101" i="30"/>
  <c r="S101" i="30" s="1"/>
  <c r="K101" i="30"/>
  <c r="L101" i="30" s="1"/>
  <c r="D101" i="30"/>
  <c r="E101" i="30" s="1"/>
  <c r="AM100" i="30"/>
  <c r="AO100" i="30" s="1"/>
  <c r="AF100" i="30"/>
  <c r="AG100" i="30" s="1"/>
  <c r="Y100" i="30"/>
  <c r="Z100" i="30" s="1"/>
  <c r="K100" i="30"/>
  <c r="L100" i="30" s="1"/>
  <c r="D100" i="30"/>
  <c r="E100" i="30" s="1"/>
  <c r="AM99" i="30"/>
  <c r="AO99" i="30" s="1"/>
  <c r="AF99" i="30"/>
  <c r="AG99" i="30" s="1"/>
  <c r="Y99" i="30"/>
  <c r="Z99" i="30" s="1"/>
  <c r="R99" i="30"/>
  <c r="S99" i="30" s="1"/>
  <c r="K99" i="30"/>
  <c r="L99" i="30" s="1"/>
  <c r="D99" i="30"/>
  <c r="E99" i="30" s="1"/>
  <c r="AM98" i="30"/>
  <c r="AO98" i="30" s="1"/>
  <c r="AF98" i="30"/>
  <c r="AG98" i="30" s="1"/>
  <c r="Y98" i="30"/>
  <c r="Z98" i="30" s="1"/>
  <c r="R98" i="30"/>
  <c r="S98" i="30" s="1"/>
  <c r="K98" i="30"/>
  <c r="L98" i="30" s="1"/>
  <c r="D98" i="30"/>
  <c r="E98" i="30" s="1"/>
  <c r="AM97" i="30"/>
  <c r="AO97" i="30" s="1"/>
  <c r="AF97" i="30"/>
  <c r="AG97" i="30" s="1"/>
  <c r="Y97" i="30"/>
  <c r="Z97" i="30" s="1"/>
  <c r="R97" i="30"/>
  <c r="S97" i="30" s="1"/>
  <c r="K97" i="30"/>
  <c r="L97" i="30" s="1"/>
  <c r="D97" i="30"/>
  <c r="E97" i="30" s="1"/>
  <c r="AM96" i="30"/>
  <c r="AO96" i="30" s="1"/>
  <c r="AF96" i="30"/>
  <c r="AG96" i="30" s="1"/>
  <c r="Y96" i="30"/>
  <c r="Z96" i="30" s="1"/>
  <c r="R96" i="30"/>
  <c r="S96" i="30" s="1"/>
  <c r="K96" i="30"/>
  <c r="L96" i="30" s="1"/>
  <c r="D96" i="30"/>
  <c r="E96" i="30" s="1"/>
  <c r="AM95" i="30"/>
  <c r="AO95" i="30" s="1"/>
  <c r="AF95" i="30"/>
  <c r="AG95" i="30" s="1"/>
  <c r="Y95" i="30"/>
  <c r="Z95" i="30" s="1"/>
  <c r="R95" i="30"/>
  <c r="S95" i="30" s="1"/>
  <c r="K95" i="30"/>
  <c r="L95" i="30" s="1"/>
  <c r="D95" i="30"/>
  <c r="E95" i="30" s="1"/>
  <c r="AM94" i="30"/>
  <c r="AO94" i="30" s="1"/>
  <c r="AF94" i="30"/>
  <c r="AG94" i="30" s="1"/>
  <c r="Y94" i="30"/>
  <c r="Z94" i="30" s="1"/>
  <c r="R94" i="30"/>
  <c r="S94" i="30" s="1"/>
  <c r="K94" i="30"/>
  <c r="L94" i="30" s="1"/>
  <c r="D94" i="30"/>
  <c r="E94" i="30" s="1"/>
  <c r="AM93" i="30"/>
  <c r="AO93" i="30" s="1"/>
  <c r="AF93" i="30"/>
  <c r="AG93" i="30" s="1"/>
  <c r="Y93" i="30"/>
  <c r="Z93" i="30" s="1"/>
  <c r="R93" i="30"/>
  <c r="S93" i="30" s="1"/>
  <c r="K93" i="30"/>
  <c r="L93" i="30" s="1"/>
  <c r="D93" i="30"/>
  <c r="E93" i="30" s="1"/>
  <c r="AM92" i="30"/>
  <c r="AO92" i="30" s="1"/>
  <c r="AF92" i="30"/>
  <c r="AG92" i="30" s="1"/>
  <c r="Y92" i="30"/>
  <c r="Z92" i="30" s="1"/>
  <c r="R92" i="30"/>
  <c r="S92" i="30" s="1"/>
  <c r="K92" i="30"/>
  <c r="L92" i="30" s="1"/>
  <c r="D92" i="30"/>
  <c r="E92" i="30" s="1"/>
  <c r="AM91" i="30"/>
  <c r="AO91" i="30" s="1"/>
  <c r="AF91" i="30"/>
  <c r="AG91" i="30" s="1"/>
  <c r="Y91" i="30"/>
  <c r="Z91" i="30" s="1"/>
  <c r="R91" i="30"/>
  <c r="S91" i="30" s="1"/>
  <c r="K91" i="30"/>
  <c r="L91" i="30" s="1"/>
  <c r="D91" i="30"/>
  <c r="E91" i="30" s="1"/>
  <c r="AM90" i="30"/>
  <c r="AO90" i="30" s="1"/>
  <c r="AF90" i="30"/>
  <c r="AG90" i="30" s="1"/>
  <c r="Y90" i="30"/>
  <c r="Z90" i="30" s="1"/>
  <c r="R90" i="30"/>
  <c r="S90" i="30" s="1"/>
  <c r="K90" i="30"/>
  <c r="L90" i="30" s="1"/>
  <c r="D90" i="30"/>
  <c r="E90" i="30" s="1"/>
  <c r="AM89" i="30"/>
  <c r="AO89" i="30" s="1"/>
  <c r="AF89" i="30"/>
  <c r="AG89" i="30" s="1"/>
  <c r="Y89" i="30"/>
  <c r="Z89" i="30" s="1"/>
  <c r="R89" i="30"/>
  <c r="S89" i="30" s="1"/>
  <c r="K89" i="30"/>
  <c r="L89" i="30" s="1"/>
  <c r="D89" i="30"/>
  <c r="E89" i="30" s="1"/>
  <c r="AM88" i="30"/>
  <c r="AO88" i="30" s="1"/>
  <c r="AF88" i="30"/>
  <c r="AG88" i="30" s="1"/>
  <c r="Y88" i="30"/>
  <c r="Z88" i="30" s="1"/>
  <c r="R88" i="30"/>
  <c r="S88" i="30" s="1"/>
  <c r="K88" i="30"/>
  <c r="L88" i="30" s="1"/>
  <c r="D88" i="30"/>
  <c r="E88" i="30" s="1"/>
  <c r="AM87" i="30"/>
  <c r="AO87" i="30" s="1"/>
  <c r="AF87" i="30"/>
  <c r="AG87" i="30" s="1"/>
  <c r="Y87" i="30"/>
  <c r="Z87" i="30" s="1"/>
  <c r="R87" i="30"/>
  <c r="S87" i="30" s="1"/>
  <c r="K87" i="30"/>
  <c r="L87" i="30" s="1"/>
  <c r="D87" i="30"/>
  <c r="E87" i="30" s="1"/>
  <c r="AM86" i="30"/>
  <c r="AO86" i="30" s="1"/>
  <c r="AF86" i="30"/>
  <c r="AG86" i="30" s="1"/>
  <c r="Y86" i="30"/>
  <c r="Z86" i="30" s="1"/>
  <c r="R86" i="30"/>
  <c r="S86" i="30" s="1"/>
  <c r="K86" i="30"/>
  <c r="L86" i="30" s="1"/>
  <c r="D86" i="30"/>
  <c r="E86" i="30" s="1"/>
  <c r="AM85" i="30"/>
  <c r="AO85" i="30" s="1"/>
  <c r="AF85" i="30"/>
  <c r="AG85" i="30" s="1"/>
  <c r="Y85" i="30"/>
  <c r="Z85" i="30" s="1"/>
  <c r="R85" i="30"/>
  <c r="S85" i="30" s="1"/>
  <c r="K85" i="30"/>
  <c r="L85" i="30" s="1"/>
  <c r="D85" i="30"/>
  <c r="E85" i="30" s="1"/>
  <c r="AM84" i="30"/>
  <c r="AO84" i="30" s="1"/>
  <c r="AF84" i="30"/>
  <c r="AG84" i="30" s="1"/>
  <c r="Y84" i="30"/>
  <c r="Z84" i="30" s="1"/>
  <c r="R84" i="30"/>
  <c r="S84" i="30" s="1"/>
  <c r="K84" i="30"/>
  <c r="L84" i="30" s="1"/>
  <c r="D84" i="30"/>
  <c r="E84" i="30" s="1"/>
  <c r="AM83" i="30"/>
  <c r="AO83" i="30" s="1"/>
  <c r="AF83" i="30"/>
  <c r="AG83" i="30" s="1"/>
  <c r="Y83" i="30"/>
  <c r="Z83" i="30" s="1"/>
  <c r="R83" i="30"/>
  <c r="S83" i="30" s="1"/>
  <c r="K83" i="30"/>
  <c r="L83" i="30" s="1"/>
  <c r="D83" i="30"/>
  <c r="E83" i="30" s="1"/>
  <c r="AM82" i="30"/>
  <c r="AO82" i="30" s="1"/>
  <c r="AF82" i="30"/>
  <c r="AG82" i="30" s="1"/>
  <c r="Y82" i="30"/>
  <c r="Z82" i="30" s="1"/>
  <c r="R82" i="30"/>
  <c r="S82" i="30" s="1"/>
  <c r="K82" i="30"/>
  <c r="L82" i="30" s="1"/>
  <c r="D82" i="30"/>
  <c r="E82" i="30" s="1"/>
  <c r="AM81" i="30"/>
  <c r="AO81" i="30" s="1"/>
  <c r="AF81" i="30"/>
  <c r="AG81" i="30" s="1"/>
  <c r="Y81" i="30"/>
  <c r="Z81" i="30" s="1"/>
  <c r="R81" i="30"/>
  <c r="S81" i="30" s="1"/>
  <c r="K81" i="30"/>
  <c r="L81" i="30" s="1"/>
  <c r="D81" i="30"/>
  <c r="E81" i="30" s="1"/>
  <c r="AM80" i="30"/>
  <c r="AO80" i="30" s="1"/>
  <c r="AF80" i="30"/>
  <c r="AG80" i="30" s="1"/>
  <c r="Y80" i="30"/>
  <c r="Z80" i="30" s="1"/>
  <c r="R80" i="30"/>
  <c r="S80" i="30" s="1"/>
  <c r="K80" i="30"/>
  <c r="L80" i="30" s="1"/>
  <c r="D80" i="30"/>
  <c r="E80" i="30" s="1"/>
  <c r="AM79" i="30"/>
  <c r="AO79" i="30" s="1"/>
  <c r="AF79" i="30"/>
  <c r="AG79" i="30" s="1"/>
  <c r="Y79" i="30"/>
  <c r="Z79" i="30" s="1"/>
  <c r="R79" i="30"/>
  <c r="S79" i="30" s="1"/>
  <c r="K79" i="30"/>
  <c r="L79" i="30" s="1"/>
  <c r="D79" i="30"/>
  <c r="E79" i="30" s="1"/>
  <c r="AM78" i="30"/>
  <c r="AO78" i="30" s="1"/>
  <c r="AF78" i="30"/>
  <c r="AG78" i="30" s="1"/>
  <c r="Y78" i="30"/>
  <c r="Z78" i="30" s="1"/>
  <c r="R78" i="30"/>
  <c r="S78" i="30" s="1"/>
  <c r="K78" i="30"/>
  <c r="L78" i="30" s="1"/>
  <c r="D78" i="30"/>
  <c r="E78" i="30" s="1"/>
  <c r="AM77" i="30"/>
  <c r="AO77" i="30" s="1"/>
  <c r="AF77" i="30"/>
  <c r="AG77" i="30" s="1"/>
  <c r="Y77" i="30"/>
  <c r="Z77" i="30" s="1"/>
  <c r="R77" i="30"/>
  <c r="S77" i="30" s="1"/>
  <c r="K77" i="30"/>
  <c r="L77" i="30" s="1"/>
  <c r="D77" i="30"/>
  <c r="E77" i="30" s="1"/>
  <c r="AM76" i="30"/>
  <c r="AO76" i="30" s="1"/>
  <c r="AF76" i="30"/>
  <c r="AG76" i="30" s="1"/>
  <c r="Y76" i="30"/>
  <c r="Z76" i="30" s="1"/>
  <c r="R76" i="30"/>
  <c r="S76" i="30" s="1"/>
  <c r="K76" i="30"/>
  <c r="L76" i="30" s="1"/>
  <c r="D76" i="30"/>
  <c r="E76" i="30" s="1"/>
  <c r="AM75" i="30"/>
  <c r="AO75" i="30" s="1"/>
  <c r="AF75" i="30"/>
  <c r="AG75" i="30" s="1"/>
  <c r="Y75" i="30"/>
  <c r="Z75" i="30" s="1"/>
  <c r="R75" i="30"/>
  <c r="S75" i="30" s="1"/>
  <c r="K75" i="30"/>
  <c r="L75" i="30" s="1"/>
  <c r="D75" i="30"/>
  <c r="E75" i="30" s="1"/>
  <c r="AM74" i="30"/>
  <c r="AO74" i="30" s="1"/>
  <c r="AF74" i="30"/>
  <c r="AG74" i="30" s="1"/>
  <c r="Y74" i="30"/>
  <c r="Z74" i="30" s="1"/>
  <c r="R74" i="30"/>
  <c r="S74" i="30" s="1"/>
  <c r="K74" i="30"/>
  <c r="L74" i="30" s="1"/>
  <c r="D74" i="30"/>
  <c r="E74" i="30" s="1"/>
  <c r="AM73" i="30"/>
  <c r="AO73" i="30" s="1"/>
  <c r="AF73" i="30"/>
  <c r="AG73" i="30" s="1"/>
  <c r="Y73" i="30"/>
  <c r="Z73" i="30" s="1"/>
  <c r="R73" i="30"/>
  <c r="S73" i="30" s="1"/>
  <c r="K73" i="30"/>
  <c r="L73" i="30" s="1"/>
  <c r="D73" i="30"/>
  <c r="E73" i="30" s="1"/>
  <c r="AM72" i="30"/>
  <c r="AO72" i="30" s="1"/>
  <c r="AF72" i="30"/>
  <c r="AG72" i="30" s="1"/>
  <c r="Y72" i="30"/>
  <c r="Z72" i="30" s="1"/>
  <c r="R72" i="30"/>
  <c r="S72" i="30" s="1"/>
  <c r="K72" i="30"/>
  <c r="L72" i="30" s="1"/>
  <c r="D72" i="30"/>
  <c r="E72" i="30" s="1"/>
  <c r="AM71" i="30"/>
  <c r="AO71" i="30" s="1"/>
  <c r="AF71" i="30"/>
  <c r="AG71" i="30" s="1"/>
  <c r="Y71" i="30"/>
  <c r="Z71" i="30" s="1"/>
  <c r="R71" i="30"/>
  <c r="S71" i="30" s="1"/>
  <c r="K71" i="30"/>
  <c r="L71" i="30" s="1"/>
  <c r="D71" i="30"/>
  <c r="E71" i="30" s="1"/>
  <c r="AM70" i="30"/>
  <c r="AO70" i="30" s="1"/>
  <c r="AF70" i="30"/>
  <c r="AG70" i="30" s="1"/>
  <c r="Y70" i="30"/>
  <c r="Z70" i="30" s="1"/>
  <c r="R70" i="30"/>
  <c r="S70" i="30" s="1"/>
  <c r="K70" i="30"/>
  <c r="L70" i="30" s="1"/>
  <c r="D70" i="30"/>
  <c r="E70" i="30" s="1"/>
  <c r="AM69" i="30"/>
  <c r="AO69" i="30" s="1"/>
  <c r="AF69" i="30"/>
  <c r="AG69" i="30" s="1"/>
  <c r="Y69" i="30"/>
  <c r="Z69" i="30" s="1"/>
  <c r="R69" i="30"/>
  <c r="S69" i="30" s="1"/>
  <c r="K69" i="30"/>
  <c r="L69" i="30" s="1"/>
  <c r="D69" i="30"/>
  <c r="E69" i="30" s="1"/>
  <c r="AM68" i="30"/>
  <c r="AO68" i="30" s="1"/>
  <c r="AF68" i="30"/>
  <c r="AG68" i="30" s="1"/>
  <c r="Y68" i="30"/>
  <c r="Z68" i="30" s="1"/>
  <c r="R68" i="30"/>
  <c r="S68" i="30" s="1"/>
  <c r="K68" i="30"/>
  <c r="L68" i="30" s="1"/>
  <c r="D68" i="30"/>
  <c r="E68" i="30" s="1"/>
  <c r="AM67" i="30"/>
  <c r="AO67" i="30" s="1"/>
  <c r="AF67" i="30"/>
  <c r="AG67" i="30" s="1"/>
  <c r="Y67" i="30"/>
  <c r="Z67" i="30" s="1"/>
  <c r="R67" i="30"/>
  <c r="S67" i="30" s="1"/>
  <c r="K67" i="30"/>
  <c r="L67" i="30" s="1"/>
  <c r="D67" i="30"/>
  <c r="E67" i="30" s="1"/>
  <c r="AM66" i="30"/>
  <c r="AO66" i="30" s="1"/>
  <c r="AF66" i="30"/>
  <c r="AG66" i="30" s="1"/>
  <c r="Y66" i="30"/>
  <c r="Z66" i="30" s="1"/>
  <c r="R66" i="30"/>
  <c r="S66" i="30" s="1"/>
  <c r="K66" i="30"/>
  <c r="L66" i="30" s="1"/>
  <c r="D66" i="30"/>
  <c r="E66" i="30" s="1"/>
  <c r="AM65" i="30"/>
  <c r="AO65" i="30" s="1"/>
  <c r="AF65" i="30"/>
  <c r="AG65" i="30" s="1"/>
  <c r="Y65" i="30"/>
  <c r="Z65" i="30" s="1"/>
  <c r="R65" i="30"/>
  <c r="S65" i="30" s="1"/>
  <c r="K65" i="30"/>
  <c r="L65" i="30" s="1"/>
  <c r="D65" i="30"/>
  <c r="E65" i="30" s="1"/>
  <c r="AM64" i="30"/>
  <c r="AO64" i="30" s="1"/>
  <c r="AF64" i="30"/>
  <c r="AG64" i="30" s="1"/>
  <c r="Y64" i="30"/>
  <c r="Z64" i="30" s="1"/>
  <c r="R64" i="30"/>
  <c r="S64" i="30" s="1"/>
  <c r="K64" i="30"/>
  <c r="L64" i="30" s="1"/>
  <c r="D64" i="30"/>
  <c r="E64" i="30" s="1"/>
  <c r="AM63" i="30"/>
  <c r="AO63" i="30" s="1"/>
  <c r="AF63" i="30"/>
  <c r="AG63" i="30" s="1"/>
  <c r="Y63" i="30"/>
  <c r="Z63" i="30" s="1"/>
  <c r="R63" i="30"/>
  <c r="S63" i="30" s="1"/>
  <c r="K63" i="30"/>
  <c r="L63" i="30" s="1"/>
  <c r="D63" i="30"/>
  <c r="E63" i="30" s="1"/>
  <c r="AM62" i="30"/>
  <c r="AO62" i="30" s="1"/>
  <c r="AF62" i="30"/>
  <c r="AG62" i="30" s="1"/>
  <c r="Y62" i="30"/>
  <c r="Z62" i="30" s="1"/>
  <c r="R62" i="30"/>
  <c r="S62" i="30" s="1"/>
  <c r="K62" i="30"/>
  <c r="L62" i="30" s="1"/>
  <c r="D62" i="30"/>
  <c r="E62" i="30" s="1"/>
  <c r="AM61" i="30"/>
  <c r="AO61" i="30" s="1"/>
  <c r="AF61" i="30"/>
  <c r="AG61" i="30" s="1"/>
  <c r="Y61" i="30"/>
  <c r="Z61" i="30" s="1"/>
  <c r="R61" i="30"/>
  <c r="S61" i="30" s="1"/>
  <c r="K61" i="30"/>
  <c r="L61" i="30" s="1"/>
  <c r="D61" i="30"/>
  <c r="E61" i="30" s="1"/>
  <c r="AM60" i="30"/>
  <c r="AO60" i="30" s="1"/>
  <c r="AF60" i="30"/>
  <c r="AG60" i="30" s="1"/>
  <c r="Y60" i="30"/>
  <c r="Z60" i="30" s="1"/>
  <c r="R60" i="30"/>
  <c r="S60" i="30" s="1"/>
  <c r="K60" i="30"/>
  <c r="L60" i="30" s="1"/>
  <c r="D60" i="30"/>
  <c r="E60" i="30" s="1"/>
  <c r="AM59" i="30"/>
  <c r="AO59" i="30" s="1"/>
  <c r="AF59" i="30"/>
  <c r="AG59" i="30" s="1"/>
  <c r="Y59" i="30"/>
  <c r="Z59" i="30" s="1"/>
  <c r="R59" i="30"/>
  <c r="S59" i="30" s="1"/>
  <c r="K59" i="30"/>
  <c r="L59" i="30" s="1"/>
  <c r="D59" i="30"/>
  <c r="E59" i="30" s="1"/>
  <c r="AM58" i="30"/>
  <c r="AO58" i="30" s="1"/>
  <c r="AF58" i="30"/>
  <c r="AG58" i="30" s="1"/>
  <c r="Y58" i="30"/>
  <c r="Z58" i="30" s="1"/>
  <c r="R58" i="30"/>
  <c r="S58" i="30" s="1"/>
  <c r="K58" i="30"/>
  <c r="L58" i="30" s="1"/>
  <c r="D58" i="30"/>
  <c r="E58" i="30" s="1"/>
  <c r="AM57" i="30"/>
  <c r="AO57" i="30" s="1"/>
  <c r="AF57" i="30"/>
  <c r="AG57" i="30" s="1"/>
  <c r="Y57" i="30"/>
  <c r="Z57" i="30" s="1"/>
  <c r="R57" i="30"/>
  <c r="S57" i="30" s="1"/>
  <c r="K57" i="30"/>
  <c r="L57" i="30" s="1"/>
  <c r="D57" i="30"/>
  <c r="E57" i="30" s="1"/>
  <c r="AM56" i="30"/>
  <c r="AO56" i="30" s="1"/>
  <c r="AF56" i="30"/>
  <c r="AG56" i="30" s="1"/>
  <c r="Y56" i="30"/>
  <c r="Z56" i="30" s="1"/>
  <c r="R56" i="30"/>
  <c r="S56" i="30" s="1"/>
  <c r="K56" i="30"/>
  <c r="L56" i="30" s="1"/>
  <c r="D56" i="30"/>
  <c r="E56" i="30" s="1"/>
  <c r="AM55" i="30"/>
  <c r="AO55" i="30" s="1"/>
  <c r="AF55" i="30"/>
  <c r="AG55" i="30" s="1"/>
  <c r="Y55" i="30"/>
  <c r="Z55" i="30" s="1"/>
  <c r="R55" i="30"/>
  <c r="S55" i="30" s="1"/>
  <c r="K55" i="30"/>
  <c r="L55" i="30" s="1"/>
  <c r="D55" i="30"/>
  <c r="E55" i="30" s="1"/>
  <c r="AM54" i="30"/>
  <c r="AO54" i="30" s="1"/>
  <c r="AF54" i="30"/>
  <c r="AG54" i="30" s="1"/>
  <c r="Y54" i="30"/>
  <c r="Z54" i="30" s="1"/>
  <c r="R54" i="30"/>
  <c r="S54" i="30" s="1"/>
  <c r="K54" i="30"/>
  <c r="L54" i="30" s="1"/>
  <c r="D54" i="30"/>
  <c r="E54" i="30" s="1"/>
  <c r="AM53" i="30"/>
  <c r="AO53" i="30" s="1"/>
  <c r="AF53" i="30"/>
  <c r="AG53" i="30" s="1"/>
  <c r="Y53" i="30"/>
  <c r="Z53" i="30" s="1"/>
  <c r="R53" i="30"/>
  <c r="S53" i="30" s="1"/>
  <c r="K53" i="30"/>
  <c r="L53" i="30" s="1"/>
  <c r="D53" i="30"/>
  <c r="E53" i="30" s="1"/>
  <c r="AM52" i="30"/>
  <c r="AO52" i="30" s="1"/>
  <c r="AF52" i="30"/>
  <c r="AG52" i="30" s="1"/>
  <c r="Y52" i="30"/>
  <c r="Z52" i="30" s="1"/>
  <c r="R52" i="30"/>
  <c r="S52" i="30" s="1"/>
  <c r="K52" i="30"/>
  <c r="L52" i="30" s="1"/>
  <c r="D52" i="30"/>
  <c r="E52" i="30" s="1"/>
  <c r="AM51" i="30"/>
  <c r="AO51" i="30" s="1"/>
  <c r="AF51" i="30"/>
  <c r="AG51" i="30" s="1"/>
  <c r="Y51" i="30"/>
  <c r="Z51" i="30" s="1"/>
  <c r="R51" i="30"/>
  <c r="S51" i="30" s="1"/>
  <c r="K51" i="30"/>
  <c r="L51" i="30" s="1"/>
  <c r="D51" i="30"/>
  <c r="E51" i="30" s="1"/>
  <c r="AM50" i="30"/>
  <c r="AO50" i="30" s="1"/>
  <c r="AF50" i="30"/>
  <c r="AG50" i="30" s="1"/>
  <c r="Y50" i="30"/>
  <c r="Z50" i="30" s="1"/>
  <c r="R50" i="30"/>
  <c r="S50" i="30" s="1"/>
  <c r="K50" i="30"/>
  <c r="L50" i="30" s="1"/>
  <c r="D50" i="30"/>
  <c r="E50" i="30" s="1"/>
  <c r="AM49" i="30"/>
  <c r="AO49" i="30" s="1"/>
  <c r="AF49" i="30"/>
  <c r="AG49" i="30" s="1"/>
  <c r="Y49" i="30"/>
  <c r="Z49" i="30" s="1"/>
  <c r="R49" i="30"/>
  <c r="S49" i="30" s="1"/>
  <c r="K49" i="30"/>
  <c r="L49" i="30" s="1"/>
  <c r="D49" i="30"/>
  <c r="E49" i="30" s="1"/>
  <c r="AM48" i="30"/>
  <c r="AO48" i="30" s="1"/>
  <c r="AF48" i="30"/>
  <c r="AG48" i="30" s="1"/>
  <c r="Y48" i="30"/>
  <c r="Z48" i="30" s="1"/>
  <c r="R48" i="30"/>
  <c r="S48" i="30" s="1"/>
  <c r="K48" i="30"/>
  <c r="L48" i="30" s="1"/>
  <c r="D48" i="30"/>
  <c r="E48" i="30" s="1"/>
  <c r="AM47" i="30"/>
  <c r="AO47" i="30" s="1"/>
  <c r="AF47" i="30"/>
  <c r="AG47" i="30" s="1"/>
  <c r="Y47" i="30"/>
  <c r="Z47" i="30" s="1"/>
  <c r="R47" i="30"/>
  <c r="S47" i="30" s="1"/>
  <c r="K47" i="30"/>
  <c r="L47" i="30" s="1"/>
  <c r="D47" i="30"/>
  <c r="E47" i="30" s="1"/>
  <c r="AM46" i="30"/>
  <c r="AO46" i="30" s="1"/>
  <c r="AF46" i="30"/>
  <c r="AG46" i="30" s="1"/>
  <c r="Y46" i="30"/>
  <c r="Z46" i="30" s="1"/>
  <c r="R46" i="30"/>
  <c r="S46" i="30" s="1"/>
  <c r="K46" i="30"/>
  <c r="L46" i="30" s="1"/>
  <c r="D46" i="30"/>
  <c r="E46" i="30" s="1"/>
  <c r="AM45" i="30"/>
  <c r="AO45" i="30" s="1"/>
  <c r="AF45" i="30"/>
  <c r="AG45" i="30" s="1"/>
  <c r="Y45" i="30"/>
  <c r="Z45" i="30" s="1"/>
  <c r="R45" i="30"/>
  <c r="S45" i="30" s="1"/>
  <c r="K45" i="30"/>
  <c r="L45" i="30" s="1"/>
  <c r="D45" i="30"/>
  <c r="E45" i="30" s="1"/>
  <c r="AM44" i="30"/>
  <c r="AO44" i="30" s="1"/>
  <c r="AF44" i="30"/>
  <c r="AG44" i="30" s="1"/>
  <c r="Y44" i="30"/>
  <c r="Z44" i="30" s="1"/>
  <c r="R44" i="30"/>
  <c r="S44" i="30" s="1"/>
  <c r="K44" i="30"/>
  <c r="L44" i="30" s="1"/>
  <c r="D44" i="30"/>
  <c r="E44" i="30" s="1"/>
  <c r="AM43" i="30"/>
  <c r="AO43" i="30" s="1"/>
  <c r="AF43" i="30"/>
  <c r="AG43" i="30" s="1"/>
  <c r="Y43" i="30"/>
  <c r="Z43" i="30" s="1"/>
  <c r="R43" i="30"/>
  <c r="S43" i="30" s="1"/>
  <c r="K43" i="30"/>
  <c r="L43" i="30" s="1"/>
  <c r="D43" i="30"/>
  <c r="E43" i="30" s="1"/>
  <c r="AM42" i="30"/>
  <c r="AO42" i="30" s="1"/>
  <c r="AF42" i="30"/>
  <c r="AG42" i="30" s="1"/>
  <c r="Y42" i="30"/>
  <c r="Z42" i="30" s="1"/>
  <c r="R42" i="30"/>
  <c r="S42" i="30" s="1"/>
  <c r="K42" i="30"/>
  <c r="L42" i="30" s="1"/>
  <c r="D42" i="30"/>
  <c r="E42" i="30" s="1"/>
  <c r="AM41" i="30"/>
  <c r="AO41" i="30" s="1"/>
  <c r="AF41" i="30"/>
  <c r="AG41" i="30" s="1"/>
  <c r="Y41" i="30"/>
  <c r="Z41" i="30" s="1"/>
  <c r="R41" i="30"/>
  <c r="S41" i="30" s="1"/>
  <c r="K41" i="30"/>
  <c r="L41" i="30" s="1"/>
  <c r="D41" i="30"/>
  <c r="E41" i="30" s="1"/>
  <c r="AM40" i="30"/>
  <c r="AO40" i="30" s="1"/>
  <c r="AF40" i="30"/>
  <c r="AG40" i="30" s="1"/>
  <c r="Y40" i="30"/>
  <c r="Z40" i="30" s="1"/>
  <c r="R40" i="30"/>
  <c r="S40" i="30" s="1"/>
  <c r="K40" i="30"/>
  <c r="L40" i="30" s="1"/>
  <c r="D40" i="30"/>
  <c r="E40" i="30" s="1"/>
  <c r="AM39" i="30"/>
  <c r="AO39" i="30" s="1"/>
  <c r="AF39" i="30"/>
  <c r="AG39" i="30" s="1"/>
  <c r="Y39" i="30"/>
  <c r="Z39" i="30" s="1"/>
  <c r="R39" i="30"/>
  <c r="S39" i="30" s="1"/>
  <c r="K39" i="30"/>
  <c r="L39" i="30" s="1"/>
  <c r="D39" i="30"/>
  <c r="E39" i="30" s="1"/>
  <c r="AM38" i="30"/>
  <c r="AO38" i="30" s="1"/>
  <c r="AF38" i="30"/>
  <c r="AG38" i="30" s="1"/>
  <c r="Y38" i="30"/>
  <c r="Z38" i="30" s="1"/>
  <c r="R38" i="30"/>
  <c r="S38" i="30" s="1"/>
  <c r="K38" i="30"/>
  <c r="L38" i="30" s="1"/>
  <c r="D38" i="30"/>
  <c r="E38" i="30" s="1"/>
  <c r="AM37" i="30"/>
  <c r="AO37" i="30" s="1"/>
  <c r="AF37" i="30"/>
  <c r="AG37" i="30" s="1"/>
  <c r="Y37" i="30"/>
  <c r="Z37" i="30" s="1"/>
  <c r="R37" i="30"/>
  <c r="S37" i="30" s="1"/>
  <c r="K37" i="30"/>
  <c r="L37" i="30" s="1"/>
  <c r="D37" i="30"/>
  <c r="E37" i="30" s="1"/>
  <c r="AM36" i="30"/>
  <c r="AO36" i="30" s="1"/>
  <c r="AF36" i="30"/>
  <c r="AG36" i="30" s="1"/>
  <c r="Y36" i="30"/>
  <c r="Z36" i="30" s="1"/>
  <c r="R36" i="30"/>
  <c r="S36" i="30" s="1"/>
  <c r="K36" i="30"/>
  <c r="L36" i="30" s="1"/>
  <c r="D36" i="30"/>
  <c r="E36" i="30" s="1"/>
  <c r="AM35" i="30"/>
  <c r="AO35" i="30" s="1"/>
  <c r="AF35" i="30"/>
  <c r="AG35" i="30" s="1"/>
  <c r="Y35" i="30"/>
  <c r="Z35" i="30" s="1"/>
  <c r="R35" i="30"/>
  <c r="S35" i="30" s="1"/>
  <c r="K35" i="30"/>
  <c r="L35" i="30" s="1"/>
  <c r="D35" i="30"/>
  <c r="E35" i="30" s="1"/>
  <c r="AM34" i="30"/>
  <c r="AO34" i="30" s="1"/>
  <c r="AF34" i="30"/>
  <c r="AG34" i="30" s="1"/>
  <c r="Y34" i="30"/>
  <c r="Z34" i="30" s="1"/>
  <c r="R34" i="30"/>
  <c r="S34" i="30" s="1"/>
  <c r="K34" i="30"/>
  <c r="L34" i="30" s="1"/>
  <c r="D34" i="30"/>
  <c r="E34" i="30" s="1"/>
  <c r="AM33" i="30"/>
  <c r="AO33" i="30" s="1"/>
  <c r="AF33" i="30"/>
  <c r="AG33" i="30" s="1"/>
  <c r="Y33" i="30"/>
  <c r="Z33" i="30" s="1"/>
  <c r="R33" i="30"/>
  <c r="S33" i="30" s="1"/>
  <c r="K33" i="30"/>
  <c r="L33" i="30" s="1"/>
  <c r="D33" i="30"/>
  <c r="E33" i="30" s="1"/>
  <c r="AM32" i="30"/>
  <c r="AO32" i="30" s="1"/>
  <c r="AF32" i="30"/>
  <c r="AG32" i="30" s="1"/>
  <c r="Y32" i="30"/>
  <c r="Z32" i="30" s="1"/>
  <c r="R32" i="30"/>
  <c r="S32" i="30" s="1"/>
  <c r="K32" i="30"/>
  <c r="L32" i="30" s="1"/>
  <c r="D32" i="30"/>
  <c r="E32" i="30" s="1"/>
  <c r="AM31" i="30"/>
  <c r="AO31" i="30" s="1"/>
  <c r="AF31" i="30"/>
  <c r="AG31" i="30" s="1"/>
  <c r="Y31" i="30"/>
  <c r="Z31" i="30" s="1"/>
  <c r="R31" i="30"/>
  <c r="S31" i="30" s="1"/>
  <c r="K31" i="30"/>
  <c r="L31" i="30" s="1"/>
  <c r="D31" i="30"/>
  <c r="E31" i="30" s="1"/>
  <c r="AM30" i="30"/>
  <c r="AO30" i="30" s="1"/>
  <c r="AF30" i="30"/>
  <c r="AG30" i="30" s="1"/>
  <c r="Y30" i="30"/>
  <c r="Z30" i="30" s="1"/>
  <c r="R30" i="30"/>
  <c r="S30" i="30" s="1"/>
  <c r="K30" i="30"/>
  <c r="L30" i="30" s="1"/>
  <c r="D30" i="30"/>
  <c r="E30" i="30" s="1"/>
  <c r="AM29" i="30"/>
  <c r="AO29" i="30" s="1"/>
  <c r="AF29" i="30"/>
  <c r="AG29" i="30" s="1"/>
  <c r="Y29" i="30"/>
  <c r="Z29" i="30" s="1"/>
  <c r="R29" i="30"/>
  <c r="S29" i="30" s="1"/>
  <c r="K29" i="30"/>
  <c r="L29" i="30" s="1"/>
  <c r="D29" i="30"/>
  <c r="E29" i="30" s="1"/>
  <c r="AM28" i="30"/>
  <c r="AO28" i="30" s="1"/>
  <c r="AF28" i="30"/>
  <c r="AG28" i="30" s="1"/>
  <c r="Y28" i="30"/>
  <c r="Z28" i="30" s="1"/>
  <c r="R28" i="30"/>
  <c r="S28" i="30" s="1"/>
  <c r="K28" i="30"/>
  <c r="L28" i="30" s="1"/>
  <c r="D28" i="30"/>
  <c r="E28" i="30" s="1"/>
  <c r="AM27" i="30"/>
  <c r="AO27" i="30" s="1"/>
  <c r="AF27" i="30"/>
  <c r="AG27" i="30" s="1"/>
  <c r="Y27" i="30"/>
  <c r="Z27" i="30" s="1"/>
  <c r="R27" i="30"/>
  <c r="S27" i="30" s="1"/>
  <c r="K27" i="30"/>
  <c r="L27" i="30" s="1"/>
  <c r="D27" i="30"/>
  <c r="E27" i="30" s="1"/>
  <c r="AM26" i="30"/>
  <c r="AO26" i="30" s="1"/>
  <c r="AF26" i="30"/>
  <c r="AG26" i="30" s="1"/>
  <c r="Y26" i="30"/>
  <c r="Z26" i="30" s="1"/>
  <c r="R26" i="30"/>
  <c r="S26" i="30" s="1"/>
  <c r="K26" i="30"/>
  <c r="L26" i="30" s="1"/>
  <c r="D26" i="30"/>
  <c r="E26" i="30" s="1"/>
  <c r="AM25" i="30"/>
  <c r="AO25" i="30" s="1"/>
  <c r="AF25" i="30"/>
  <c r="AG25" i="30" s="1"/>
  <c r="Y25" i="30"/>
  <c r="Z25" i="30" s="1"/>
  <c r="R25" i="30"/>
  <c r="S25" i="30" s="1"/>
  <c r="K25" i="30"/>
  <c r="L25" i="30" s="1"/>
  <c r="D25" i="30"/>
  <c r="E25" i="30" s="1"/>
  <c r="AM24" i="30"/>
  <c r="AO24" i="30" s="1"/>
  <c r="AF24" i="30"/>
  <c r="AG24" i="30" s="1"/>
  <c r="Y24" i="30"/>
  <c r="Z24" i="30" s="1"/>
  <c r="R24" i="30"/>
  <c r="S24" i="30" s="1"/>
  <c r="K24" i="30"/>
  <c r="L24" i="30" s="1"/>
  <c r="D24" i="30"/>
  <c r="E24" i="30" s="1"/>
  <c r="AM23" i="30"/>
  <c r="AO23" i="30" s="1"/>
  <c r="AF23" i="30"/>
  <c r="AG23" i="30" s="1"/>
  <c r="Y23" i="30"/>
  <c r="Z23" i="30" s="1"/>
  <c r="R23" i="30"/>
  <c r="S23" i="30" s="1"/>
  <c r="K23" i="30"/>
  <c r="L23" i="30" s="1"/>
  <c r="D23" i="30"/>
  <c r="E23" i="30" s="1"/>
  <c r="AM22" i="30"/>
  <c r="AO22" i="30" s="1"/>
  <c r="AF22" i="30"/>
  <c r="AG22" i="30" s="1"/>
  <c r="Y22" i="30"/>
  <c r="Z22" i="30" s="1"/>
  <c r="R22" i="30"/>
  <c r="S22" i="30" s="1"/>
  <c r="K22" i="30"/>
  <c r="L22" i="30" s="1"/>
  <c r="D22" i="30"/>
  <c r="E22" i="30" s="1"/>
  <c r="AM21" i="30"/>
  <c r="AO21" i="30" s="1"/>
  <c r="AF21" i="30"/>
  <c r="AG21" i="30" s="1"/>
  <c r="Y21" i="30"/>
  <c r="Z21" i="30" s="1"/>
  <c r="R21" i="30"/>
  <c r="S21" i="30" s="1"/>
  <c r="K21" i="30"/>
  <c r="L21" i="30" s="1"/>
  <c r="D21" i="30"/>
  <c r="E21" i="30" s="1"/>
  <c r="AM20" i="30"/>
  <c r="AO20" i="30" s="1"/>
  <c r="AF20" i="30"/>
  <c r="AG20" i="30" s="1"/>
  <c r="Y20" i="30"/>
  <c r="Z20" i="30" s="1"/>
  <c r="R20" i="30"/>
  <c r="S20" i="30" s="1"/>
  <c r="K20" i="30"/>
  <c r="L20" i="30" s="1"/>
  <c r="D20" i="30"/>
  <c r="E20" i="30" s="1"/>
  <c r="AM19" i="30"/>
  <c r="AO19" i="30" s="1"/>
  <c r="AF19" i="30"/>
  <c r="AG19" i="30" s="1"/>
  <c r="Y19" i="30"/>
  <c r="Z19" i="30" s="1"/>
  <c r="R19" i="30"/>
  <c r="S19" i="30" s="1"/>
  <c r="K19" i="30"/>
  <c r="L19" i="30" s="1"/>
  <c r="D19" i="30"/>
  <c r="E19" i="30" s="1"/>
  <c r="AM18" i="30"/>
  <c r="AO18" i="30" s="1"/>
  <c r="AF18" i="30"/>
  <c r="AG18" i="30" s="1"/>
  <c r="Y18" i="30"/>
  <c r="Z18" i="30" s="1"/>
  <c r="R18" i="30"/>
  <c r="S18" i="30" s="1"/>
  <c r="K18" i="30"/>
  <c r="L18" i="30" s="1"/>
  <c r="D18" i="30"/>
  <c r="E18" i="30" s="1"/>
  <c r="AM17" i="30"/>
  <c r="AO17" i="30" s="1"/>
  <c r="AF17" i="30"/>
  <c r="AG17" i="30" s="1"/>
  <c r="Y17" i="30"/>
  <c r="Z17" i="30" s="1"/>
  <c r="R17" i="30"/>
  <c r="S17" i="30" s="1"/>
  <c r="K17" i="30"/>
  <c r="L17" i="30" s="1"/>
  <c r="D17" i="30"/>
  <c r="E17" i="30" s="1"/>
  <c r="AM16" i="30"/>
  <c r="AO16" i="30" s="1"/>
  <c r="AF16" i="30"/>
  <c r="AG16" i="30" s="1"/>
  <c r="Y16" i="30"/>
  <c r="Z16" i="30" s="1"/>
  <c r="R16" i="30"/>
  <c r="S16" i="30" s="1"/>
  <c r="K16" i="30"/>
  <c r="L16" i="30" s="1"/>
  <c r="D16" i="30"/>
  <c r="E16" i="30" s="1"/>
  <c r="AM15" i="30"/>
  <c r="AO15" i="30" s="1"/>
  <c r="AF15" i="30"/>
  <c r="AG15" i="30" s="1"/>
  <c r="Y15" i="30"/>
  <c r="Z15" i="30" s="1"/>
  <c r="R15" i="30"/>
  <c r="S15" i="30" s="1"/>
  <c r="K15" i="30"/>
  <c r="L15" i="30" s="1"/>
  <c r="D15" i="30"/>
  <c r="E15" i="30" s="1"/>
  <c r="D29" i="37" l="1"/>
  <c r="C30" i="37"/>
  <c r="AJ17" i="33"/>
  <c r="AI17" i="33"/>
  <c r="AK17" i="33" s="1"/>
  <c r="AL17" i="33" s="1"/>
  <c r="AJ18" i="33"/>
  <c r="AI18" i="33"/>
  <c r="AK18" i="33" s="1"/>
  <c r="AL18" i="33" s="1"/>
  <c r="AJ19" i="33"/>
  <c r="AI19" i="33"/>
  <c r="AK19" i="33" s="1"/>
  <c r="AL19" i="33" s="1"/>
  <c r="AJ20" i="33"/>
  <c r="AI20" i="33"/>
  <c r="AK20" i="33" s="1"/>
  <c r="AL20" i="33" s="1"/>
  <c r="AJ21" i="33"/>
  <c r="AI21" i="33"/>
  <c r="AK21" i="33" s="1"/>
  <c r="AL21" i="33" s="1"/>
  <c r="AJ22" i="33"/>
  <c r="AI22" i="33"/>
  <c r="AK22" i="33" s="1"/>
  <c r="AL22" i="33" s="1"/>
  <c r="AJ23" i="33"/>
  <c r="AI23" i="33"/>
  <c r="AK23" i="33" s="1"/>
  <c r="AL23" i="33" s="1"/>
  <c r="AJ24" i="33"/>
  <c r="AI24" i="33"/>
  <c r="AK24" i="33" s="1"/>
  <c r="AL24" i="33" s="1"/>
  <c r="AJ25" i="33"/>
  <c r="AI25" i="33"/>
  <c r="AK25" i="33" s="1"/>
  <c r="AL25" i="33" s="1"/>
  <c r="AJ26" i="33"/>
  <c r="AI26" i="33"/>
  <c r="AK26" i="33" s="1"/>
  <c r="AL26" i="33" s="1"/>
  <c r="AJ27" i="33"/>
  <c r="AI27" i="33"/>
  <c r="AK27" i="33" s="1"/>
  <c r="AL27" i="33" s="1"/>
  <c r="AJ28" i="33"/>
  <c r="AI28" i="33"/>
  <c r="AK28" i="33" s="1"/>
  <c r="AL28" i="33" s="1"/>
  <c r="AJ29" i="33"/>
  <c r="AI29" i="33"/>
  <c r="AK29" i="33" s="1"/>
  <c r="AL29" i="33" s="1"/>
  <c r="AJ30" i="33"/>
  <c r="AI30" i="33"/>
  <c r="AK30" i="33" s="1"/>
  <c r="AL30" i="33" s="1"/>
  <c r="AJ31" i="33"/>
  <c r="AI31" i="33"/>
  <c r="AK31" i="33" s="1"/>
  <c r="AL31" i="33" s="1"/>
  <c r="AJ32" i="33"/>
  <c r="AI32" i="33"/>
  <c r="AK32" i="33" s="1"/>
  <c r="AL32" i="33" s="1"/>
  <c r="AJ33" i="33"/>
  <c r="AI33" i="33"/>
  <c r="AK33" i="33" s="1"/>
  <c r="AL33" i="33" s="1"/>
  <c r="AJ34" i="33"/>
  <c r="AI34" i="33"/>
  <c r="AK34" i="33" s="1"/>
  <c r="AL34" i="33" s="1"/>
  <c r="AJ35" i="33"/>
  <c r="AI35" i="33"/>
  <c r="AK35" i="33" s="1"/>
  <c r="AL35" i="33" s="1"/>
  <c r="AJ36" i="33"/>
  <c r="AI36" i="33"/>
  <c r="AK36" i="33" s="1"/>
  <c r="AL36" i="33" s="1"/>
  <c r="AJ37" i="33"/>
  <c r="AI37" i="33"/>
  <c r="AK37" i="33" s="1"/>
  <c r="AL37" i="33" s="1"/>
  <c r="AJ38" i="33"/>
  <c r="AI38" i="33"/>
  <c r="AK38" i="33" s="1"/>
  <c r="AL38" i="33" s="1"/>
  <c r="AJ39" i="33"/>
  <c r="AI39" i="33"/>
  <c r="AK39" i="33" s="1"/>
  <c r="AL39" i="33" s="1"/>
  <c r="AJ40" i="33"/>
  <c r="AI40" i="33"/>
  <c r="AK40" i="33" s="1"/>
  <c r="AL40" i="33" s="1"/>
  <c r="AJ41" i="33"/>
  <c r="AI41" i="33"/>
  <c r="AK41" i="33" s="1"/>
  <c r="AL41" i="33" s="1"/>
  <c r="AJ42" i="33"/>
  <c r="AI42" i="33"/>
  <c r="AK42" i="33" s="1"/>
  <c r="AL42" i="33" s="1"/>
  <c r="AJ43" i="33"/>
  <c r="AI43" i="33"/>
  <c r="AK43" i="33" s="1"/>
  <c r="AL43" i="33" s="1"/>
  <c r="AJ44" i="33"/>
  <c r="AI44" i="33"/>
  <c r="AK44" i="33" s="1"/>
  <c r="AL44" i="33" s="1"/>
  <c r="AJ45" i="33"/>
  <c r="AI45" i="33"/>
  <c r="AK45" i="33" s="1"/>
  <c r="AL45" i="33" s="1"/>
  <c r="AJ46" i="33"/>
  <c r="AI46" i="33"/>
  <c r="AK46" i="33" s="1"/>
  <c r="AL46" i="33" s="1"/>
  <c r="AJ47" i="33"/>
  <c r="AI47" i="33"/>
  <c r="AK47" i="33" s="1"/>
  <c r="AL47" i="33" s="1"/>
  <c r="AJ48" i="33"/>
  <c r="AI48" i="33"/>
  <c r="AK48" i="33" s="1"/>
  <c r="AL48" i="33" s="1"/>
  <c r="AJ49" i="33"/>
  <c r="AI49" i="33"/>
  <c r="AK49" i="33" s="1"/>
  <c r="AL49" i="33" s="1"/>
  <c r="AJ50" i="33"/>
  <c r="AI50" i="33"/>
  <c r="AK50" i="33" s="1"/>
  <c r="AL50" i="33" s="1"/>
  <c r="AJ51" i="33"/>
  <c r="AI51" i="33"/>
  <c r="AK51" i="33" s="1"/>
  <c r="AL51" i="33" s="1"/>
  <c r="AJ52" i="33"/>
  <c r="AI52" i="33"/>
  <c r="AK52" i="33" s="1"/>
  <c r="AL52" i="33" s="1"/>
  <c r="AJ53" i="33"/>
  <c r="AI53" i="33"/>
  <c r="AK53" i="33" s="1"/>
  <c r="AL53" i="33" s="1"/>
  <c r="AJ54" i="33"/>
  <c r="AI54" i="33"/>
  <c r="AK54" i="33" s="1"/>
  <c r="AL54" i="33" s="1"/>
  <c r="AJ55" i="33"/>
  <c r="AI55" i="33"/>
  <c r="AK55" i="33" s="1"/>
  <c r="AL55" i="33" s="1"/>
  <c r="AJ56" i="33"/>
  <c r="AI56" i="33"/>
  <c r="AK56" i="33" s="1"/>
  <c r="AL56" i="33" s="1"/>
  <c r="AJ57" i="33"/>
  <c r="AI57" i="33"/>
  <c r="AK57" i="33" s="1"/>
  <c r="AL57" i="33" s="1"/>
  <c r="AJ58" i="33"/>
  <c r="AI58" i="33"/>
  <c r="AK58" i="33" s="1"/>
  <c r="AL58" i="33" s="1"/>
  <c r="AJ59" i="33"/>
  <c r="AI59" i="33"/>
  <c r="AK59" i="33" s="1"/>
  <c r="AL59" i="33" s="1"/>
  <c r="AJ60" i="33"/>
  <c r="AI60" i="33"/>
  <c r="AK60" i="33" s="1"/>
  <c r="AL60" i="33" s="1"/>
  <c r="AJ61" i="33"/>
  <c r="AI61" i="33"/>
  <c r="AK61" i="33" s="1"/>
  <c r="AL61" i="33" s="1"/>
  <c r="AJ62" i="33"/>
  <c r="AI62" i="33"/>
  <c r="AK62" i="33" s="1"/>
  <c r="AL62" i="33" s="1"/>
  <c r="AJ63" i="33"/>
  <c r="AI63" i="33"/>
  <c r="AK63" i="33" s="1"/>
  <c r="AL63" i="33" s="1"/>
  <c r="AJ64" i="33"/>
  <c r="AI64" i="33"/>
  <c r="AK64" i="33" s="1"/>
  <c r="AL64" i="33" s="1"/>
  <c r="AJ65" i="33"/>
  <c r="AI65" i="33"/>
  <c r="AK65" i="33" s="1"/>
  <c r="AL65" i="33" s="1"/>
  <c r="AJ66" i="33"/>
  <c r="AI66" i="33"/>
  <c r="AK66" i="33" s="1"/>
  <c r="AL66" i="33" s="1"/>
  <c r="AJ67" i="33"/>
  <c r="AI67" i="33"/>
  <c r="AK67" i="33" s="1"/>
  <c r="AL67" i="33" s="1"/>
  <c r="AJ68" i="33"/>
  <c r="AI68" i="33"/>
  <c r="AK68" i="33" s="1"/>
  <c r="AL68" i="33" s="1"/>
  <c r="AJ69" i="33"/>
  <c r="AI69" i="33"/>
  <c r="AK69" i="33" s="1"/>
  <c r="AL69" i="33" s="1"/>
  <c r="AJ70" i="33"/>
  <c r="AI70" i="33"/>
  <c r="AK70" i="33" s="1"/>
  <c r="AL70" i="33" s="1"/>
  <c r="AJ71" i="33"/>
  <c r="AI71" i="33"/>
  <c r="AK71" i="33" s="1"/>
  <c r="AL71" i="33" s="1"/>
  <c r="AJ72" i="33"/>
  <c r="AI72" i="33"/>
  <c r="AK72" i="33" s="1"/>
  <c r="AL72" i="33" s="1"/>
  <c r="AJ73" i="33"/>
  <c r="AI73" i="33"/>
  <c r="AK73" i="33" s="1"/>
  <c r="AL73" i="33" s="1"/>
  <c r="AJ74" i="33"/>
  <c r="AI74" i="33"/>
  <c r="AK74" i="33" s="1"/>
  <c r="AL74" i="33" s="1"/>
  <c r="AJ75" i="33"/>
  <c r="AI75" i="33"/>
  <c r="AK75" i="33" s="1"/>
  <c r="AL75" i="33" s="1"/>
  <c r="AJ76" i="33"/>
  <c r="AI76" i="33"/>
  <c r="AK76" i="33" s="1"/>
  <c r="AL76" i="33" s="1"/>
  <c r="AJ77" i="33"/>
  <c r="AI77" i="33"/>
  <c r="AK77" i="33" s="1"/>
  <c r="AL77" i="33" s="1"/>
  <c r="AJ78" i="33"/>
  <c r="AI78" i="33"/>
  <c r="AK78" i="33" s="1"/>
  <c r="AL78" i="33" s="1"/>
  <c r="AJ79" i="33"/>
  <c r="AI79" i="33"/>
  <c r="AK79" i="33" s="1"/>
  <c r="AL79" i="33" s="1"/>
  <c r="AJ80" i="33"/>
  <c r="AI80" i="33"/>
  <c r="AK80" i="33" s="1"/>
  <c r="AL80" i="33" s="1"/>
  <c r="AJ81" i="33"/>
  <c r="AI81" i="33"/>
  <c r="AK81" i="33" s="1"/>
  <c r="AL81" i="33" s="1"/>
  <c r="AJ82" i="33"/>
  <c r="AI82" i="33"/>
  <c r="AK82" i="33" s="1"/>
  <c r="AL82" i="33" s="1"/>
  <c r="AJ83" i="33"/>
  <c r="AI83" i="33"/>
  <c r="AK83" i="33" s="1"/>
  <c r="AL83" i="33" s="1"/>
  <c r="AJ84" i="33"/>
  <c r="AI84" i="33"/>
  <c r="AK84" i="33" s="1"/>
  <c r="AL84" i="33" s="1"/>
  <c r="AJ85" i="33"/>
  <c r="AI85" i="33"/>
  <c r="AK85" i="33" s="1"/>
  <c r="AL85" i="33" s="1"/>
  <c r="AJ86" i="33"/>
  <c r="AI86" i="33"/>
  <c r="AK86" i="33" s="1"/>
  <c r="AL86" i="33" s="1"/>
  <c r="AJ87" i="33"/>
  <c r="AI87" i="33"/>
  <c r="AK87" i="33" s="1"/>
  <c r="AL87" i="33" s="1"/>
  <c r="AJ88" i="33"/>
  <c r="AI88" i="33"/>
  <c r="AK88" i="33" s="1"/>
  <c r="AL88" i="33" s="1"/>
  <c r="AJ89" i="33"/>
  <c r="AI89" i="33"/>
  <c r="AK89" i="33" s="1"/>
  <c r="AL89" i="33" s="1"/>
  <c r="AJ90" i="33"/>
  <c r="AI90" i="33"/>
  <c r="AK90" i="33" s="1"/>
  <c r="AL90" i="33" s="1"/>
  <c r="AJ91" i="33"/>
  <c r="AI91" i="33"/>
  <c r="AK91" i="33" s="1"/>
  <c r="AL91" i="33" s="1"/>
  <c r="AJ92" i="33"/>
  <c r="AI92" i="33"/>
  <c r="AK92" i="33" s="1"/>
  <c r="AL92" i="33" s="1"/>
  <c r="AJ93" i="33"/>
  <c r="AI93" i="33"/>
  <c r="AK93" i="33" s="1"/>
  <c r="AL93" i="33" s="1"/>
  <c r="AJ94" i="33"/>
  <c r="AI94" i="33"/>
  <c r="AK94" i="33" s="1"/>
  <c r="AL94" i="33" s="1"/>
  <c r="AJ95" i="33"/>
  <c r="AI95" i="33"/>
  <c r="AK95" i="33" s="1"/>
  <c r="AL95" i="33" s="1"/>
  <c r="AJ96" i="33"/>
  <c r="AI96" i="33"/>
  <c r="AK96" i="33" s="1"/>
  <c r="AL96" i="33" s="1"/>
  <c r="AJ97" i="33"/>
  <c r="AI97" i="33"/>
  <c r="AK97" i="33" s="1"/>
  <c r="AL97" i="33" s="1"/>
  <c r="AJ98" i="33"/>
  <c r="AI98" i="33"/>
  <c r="AK98" i="33" s="1"/>
  <c r="AL98" i="33" s="1"/>
  <c r="AJ99" i="33"/>
  <c r="AI99" i="33"/>
  <c r="AK99" i="33" s="1"/>
  <c r="AL99" i="33" s="1"/>
  <c r="AJ100" i="33"/>
  <c r="AI100" i="33"/>
  <c r="AK100" i="33" s="1"/>
  <c r="AL100" i="33" s="1"/>
  <c r="AJ101" i="33"/>
  <c r="AI101" i="33"/>
  <c r="AK101" i="33" s="1"/>
  <c r="AL101" i="33" s="1"/>
  <c r="AJ102" i="33"/>
  <c r="AI102" i="33"/>
  <c r="AK102" i="33" s="1"/>
  <c r="AL102" i="33" s="1"/>
  <c r="AJ103" i="33"/>
  <c r="AI103" i="33"/>
  <c r="AK103" i="33" s="1"/>
  <c r="AL103" i="33" s="1"/>
  <c r="AJ104" i="33"/>
  <c r="AI104" i="33"/>
  <c r="AK104" i="33" s="1"/>
  <c r="AL104" i="33" s="1"/>
  <c r="AJ105" i="33"/>
  <c r="AI105" i="33"/>
  <c r="AK105" i="33" s="1"/>
  <c r="AL105" i="33" s="1"/>
  <c r="AJ106" i="33"/>
  <c r="AI106" i="33"/>
  <c r="AK106" i="33" s="1"/>
  <c r="AL106" i="33" s="1"/>
  <c r="AJ107" i="33"/>
  <c r="AI107" i="33"/>
  <c r="AK107" i="33" s="1"/>
  <c r="AL107" i="33" s="1"/>
  <c r="AJ108" i="33"/>
  <c r="AI108" i="33"/>
  <c r="AK108" i="33" s="1"/>
  <c r="AL108" i="33" s="1"/>
  <c r="AJ109" i="33"/>
  <c r="AI109" i="33"/>
  <c r="AK109" i="33" s="1"/>
  <c r="AL109" i="33" s="1"/>
  <c r="AJ110" i="33"/>
  <c r="AI110" i="33"/>
  <c r="AK110" i="33" s="1"/>
  <c r="AL110" i="33" s="1"/>
  <c r="AJ111" i="33"/>
  <c r="AI111" i="33"/>
  <c r="AK111" i="33" s="1"/>
  <c r="AL111" i="33" s="1"/>
  <c r="AJ112" i="33"/>
  <c r="AI112" i="33"/>
  <c r="AK112" i="33" s="1"/>
  <c r="AL112" i="33" s="1"/>
  <c r="AJ113" i="33"/>
  <c r="AI113" i="33"/>
  <c r="AK113" i="33" s="1"/>
  <c r="AL113" i="33" s="1"/>
  <c r="AJ114" i="33"/>
  <c r="AI114" i="33"/>
  <c r="AK114" i="33" s="1"/>
  <c r="AL114" i="33" s="1"/>
  <c r="AJ115" i="33"/>
  <c r="AI115" i="33"/>
  <c r="AK115" i="33" s="1"/>
  <c r="AL115" i="33" s="1"/>
  <c r="AJ116" i="33"/>
  <c r="AI116" i="33"/>
  <c r="AK116" i="33" s="1"/>
  <c r="AL116" i="33" s="1"/>
  <c r="AJ117" i="33"/>
  <c r="AI117" i="33"/>
  <c r="AK117" i="33" s="1"/>
  <c r="AL117" i="33" s="1"/>
  <c r="AJ118" i="33"/>
  <c r="AI118" i="33"/>
  <c r="AK118" i="33" s="1"/>
  <c r="AL118" i="33" s="1"/>
  <c r="AJ119" i="33"/>
  <c r="AI119" i="33"/>
  <c r="AK119" i="33" s="1"/>
  <c r="AL119" i="33" s="1"/>
  <c r="AJ120" i="33"/>
  <c r="AI120" i="33"/>
  <c r="AK120" i="33" s="1"/>
  <c r="AL120" i="33" s="1"/>
  <c r="AJ121" i="33"/>
  <c r="AI121" i="33"/>
  <c r="AK121" i="33" s="1"/>
  <c r="AL121" i="33" s="1"/>
  <c r="AJ122" i="33"/>
  <c r="AI122" i="33"/>
  <c r="AK122" i="33" s="1"/>
  <c r="AL122" i="33" s="1"/>
  <c r="AJ123" i="33"/>
  <c r="AI123" i="33"/>
  <c r="AK123" i="33" s="1"/>
  <c r="AL123" i="33" s="1"/>
  <c r="AJ124" i="33"/>
  <c r="AI124" i="33"/>
  <c r="AK124" i="33" s="1"/>
  <c r="AL124" i="33" s="1"/>
  <c r="AJ125" i="33"/>
  <c r="AI125" i="33"/>
  <c r="AK125" i="33" s="1"/>
  <c r="AL125" i="33" s="1"/>
  <c r="AJ126" i="33"/>
  <c r="AI126" i="33"/>
  <c r="AK126" i="33" s="1"/>
  <c r="AL126" i="33" s="1"/>
  <c r="AJ127" i="33"/>
  <c r="AI127" i="33"/>
  <c r="AK127" i="33" s="1"/>
  <c r="AL127" i="33" s="1"/>
  <c r="AJ128" i="33"/>
  <c r="AI128" i="33"/>
  <c r="AK128" i="33" s="1"/>
  <c r="AL128" i="33" s="1"/>
  <c r="AJ129" i="33"/>
  <c r="AI129" i="33"/>
  <c r="AK129" i="33" s="1"/>
  <c r="AL129" i="33" s="1"/>
  <c r="AJ130" i="33"/>
  <c r="AI130" i="33"/>
  <c r="AK130" i="33" s="1"/>
  <c r="AL130" i="33" s="1"/>
  <c r="AJ131" i="33"/>
  <c r="AI131" i="33"/>
  <c r="AK131" i="33" s="1"/>
  <c r="AL131" i="33" s="1"/>
  <c r="AJ132" i="33"/>
  <c r="AI132" i="33"/>
  <c r="AK132" i="33" s="1"/>
  <c r="AL132" i="33" s="1"/>
  <c r="AJ133" i="33"/>
  <c r="AI133" i="33"/>
  <c r="AK133" i="33" s="1"/>
  <c r="AL133" i="33" s="1"/>
  <c r="AJ134" i="33"/>
  <c r="AI134" i="33"/>
  <c r="AK134" i="33" s="1"/>
  <c r="AL134" i="33" s="1"/>
  <c r="AJ135" i="33"/>
  <c r="AI135" i="33"/>
  <c r="AK135" i="33" s="1"/>
  <c r="AL135" i="33" s="1"/>
  <c r="AJ136" i="33"/>
  <c r="AI136" i="33"/>
  <c r="AK136" i="33" s="1"/>
  <c r="AL136" i="33" s="1"/>
  <c r="AJ137" i="33"/>
  <c r="AI137" i="33"/>
  <c r="AK137" i="33" s="1"/>
  <c r="AL137" i="33" s="1"/>
  <c r="AJ138" i="33"/>
  <c r="AI138" i="33"/>
  <c r="AK138" i="33" s="1"/>
  <c r="AL138" i="33" s="1"/>
  <c r="AJ139" i="33"/>
  <c r="AI139" i="33"/>
  <c r="AK139" i="33" s="1"/>
  <c r="AL139" i="33" s="1"/>
  <c r="AJ140" i="33"/>
  <c r="AI140" i="33"/>
  <c r="AK140" i="33" s="1"/>
  <c r="AL140" i="33" s="1"/>
  <c r="AJ141" i="33"/>
  <c r="AI141" i="33"/>
  <c r="AK141" i="33" s="1"/>
  <c r="AL141" i="33" s="1"/>
  <c r="AJ142" i="33"/>
  <c r="AI142" i="33"/>
  <c r="AK142" i="33" s="1"/>
  <c r="AL142" i="33" s="1"/>
  <c r="AJ143" i="33"/>
  <c r="AI143" i="33"/>
  <c r="AK143" i="33" s="1"/>
  <c r="AL143" i="33" s="1"/>
  <c r="AJ144" i="33"/>
  <c r="AI144" i="33"/>
  <c r="AK144" i="33" s="1"/>
  <c r="AL144" i="33" s="1"/>
  <c r="AJ145" i="33"/>
  <c r="AI145" i="33"/>
  <c r="AK145" i="33" s="1"/>
  <c r="AL145" i="33" s="1"/>
  <c r="AJ146" i="33"/>
  <c r="AI146" i="33"/>
  <c r="AK146" i="33" s="1"/>
  <c r="AL146" i="33" s="1"/>
  <c r="AJ147" i="33"/>
  <c r="AI147" i="33"/>
  <c r="AK147" i="33" s="1"/>
  <c r="AL147" i="33" s="1"/>
  <c r="AJ148" i="33"/>
  <c r="AI148" i="33"/>
  <c r="AK148" i="33" s="1"/>
  <c r="AL148" i="33" s="1"/>
  <c r="AJ149" i="33"/>
  <c r="AI149" i="33"/>
  <c r="AK149" i="33" s="1"/>
  <c r="AL149" i="33" s="1"/>
  <c r="AJ150" i="33"/>
  <c r="AI150" i="33"/>
  <c r="AK150" i="33" s="1"/>
  <c r="AL150" i="33" s="1"/>
  <c r="AJ151" i="33"/>
  <c r="AI151" i="33"/>
  <c r="AK151" i="33" s="1"/>
  <c r="AL151" i="33" s="1"/>
  <c r="AJ152" i="33"/>
  <c r="AI152" i="33"/>
  <c r="AK152" i="33" s="1"/>
  <c r="AL152" i="33" s="1"/>
  <c r="AJ153" i="33"/>
  <c r="AI153" i="33"/>
  <c r="AK153" i="33" s="1"/>
  <c r="AL153" i="33" s="1"/>
  <c r="AJ154" i="33"/>
  <c r="AI154" i="33"/>
  <c r="AK154" i="33" s="1"/>
  <c r="AL154" i="33" s="1"/>
  <c r="AJ155" i="33"/>
  <c r="AI155" i="33"/>
  <c r="AK155" i="33" s="1"/>
  <c r="AL155" i="33" s="1"/>
  <c r="AJ156" i="33"/>
  <c r="AI156" i="33"/>
  <c r="AK156" i="33" s="1"/>
  <c r="AL156" i="33" s="1"/>
  <c r="AJ157" i="33"/>
  <c r="AI157" i="33"/>
  <c r="AK157" i="33" s="1"/>
  <c r="AL157" i="33" s="1"/>
  <c r="AJ158" i="33"/>
  <c r="AI158" i="33"/>
  <c r="AK158" i="33" s="1"/>
  <c r="AL158" i="33" s="1"/>
  <c r="AJ159" i="33"/>
  <c r="AI159" i="33"/>
  <c r="AK159" i="33" s="1"/>
  <c r="AL159" i="33" s="1"/>
  <c r="AJ160" i="33"/>
  <c r="AI160" i="33"/>
  <c r="AK160" i="33" s="1"/>
  <c r="AL160" i="33" s="1"/>
  <c r="AJ161" i="33"/>
  <c r="AI161" i="33"/>
  <c r="AK161" i="33" s="1"/>
  <c r="AL161" i="33" s="1"/>
  <c r="AJ162" i="33"/>
  <c r="AI162" i="33"/>
  <c r="AK162" i="33" s="1"/>
  <c r="AL162" i="33" s="1"/>
  <c r="AJ163" i="33"/>
  <c r="AI163" i="33"/>
  <c r="AK163" i="33" s="1"/>
  <c r="AL163" i="33" s="1"/>
  <c r="AJ164" i="33"/>
  <c r="AI164" i="33"/>
  <c r="AK164" i="33" s="1"/>
  <c r="AL164" i="33" s="1"/>
  <c r="AJ165" i="33"/>
  <c r="AI165" i="33"/>
  <c r="AK165" i="33" s="1"/>
  <c r="AL165" i="33" s="1"/>
  <c r="AJ166" i="33"/>
  <c r="AI166" i="33"/>
  <c r="AK166" i="33" s="1"/>
  <c r="AL166" i="33" s="1"/>
  <c r="AJ167" i="33"/>
  <c r="AI167" i="33"/>
  <c r="AK167" i="33" s="1"/>
  <c r="AL167" i="33" s="1"/>
  <c r="AJ168" i="33"/>
  <c r="AI168" i="33"/>
  <c r="AK168" i="33" s="1"/>
  <c r="AL168" i="33" s="1"/>
  <c r="AJ169" i="33"/>
  <c r="AI169" i="33"/>
  <c r="AK169" i="33" s="1"/>
  <c r="AL169" i="33" s="1"/>
  <c r="AJ170" i="33"/>
  <c r="AI170" i="33"/>
  <c r="AK170" i="33" s="1"/>
  <c r="AL170" i="33" s="1"/>
  <c r="AJ171" i="33"/>
  <c r="AI171" i="33"/>
  <c r="AK171" i="33" s="1"/>
  <c r="AL171" i="33" s="1"/>
  <c r="AJ172" i="33"/>
  <c r="AI172" i="33"/>
  <c r="AK172" i="33" s="1"/>
  <c r="AL172" i="33" s="1"/>
  <c r="AJ173" i="33"/>
  <c r="AI173" i="33"/>
  <c r="AK173" i="33" s="1"/>
  <c r="AL173" i="33" s="1"/>
  <c r="AJ174" i="33"/>
  <c r="AI174" i="33"/>
  <c r="AK174" i="33" s="1"/>
  <c r="AL174" i="33" s="1"/>
  <c r="AJ175" i="33"/>
  <c r="AI175" i="33"/>
  <c r="AK175" i="33" s="1"/>
  <c r="AL175" i="33" s="1"/>
  <c r="AJ176" i="33"/>
  <c r="AI176" i="33"/>
  <c r="AK176" i="33" s="1"/>
  <c r="AL176" i="33" s="1"/>
  <c r="AJ177" i="33"/>
  <c r="AI177" i="33"/>
  <c r="AK177" i="33" s="1"/>
  <c r="AL177" i="33" s="1"/>
  <c r="AJ178" i="33"/>
  <c r="AI178" i="33"/>
  <c r="AK178" i="33" s="1"/>
  <c r="AL178" i="33" s="1"/>
  <c r="AJ179" i="33"/>
  <c r="AI179" i="33"/>
  <c r="AK179" i="33" s="1"/>
  <c r="AL179" i="33" s="1"/>
  <c r="AJ180" i="33"/>
  <c r="AI180" i="33"/>
  <c r="AK180" i="33" s="1"/>
  <c r="AL180" i="33" s="1"/>
  <c r="AJ181" i="33"/>
  <c r="AI181" i="33"/>
  <c r="AK181" i="33" s="1"/>
  <c r="AL181" i="33" s="1"/>
  <c r="AJ182" i="33"/>
  <c r="AI182" i="33"/>
  <c r="AK182" i="33" s="1"/>
  <c r="AL182" i="33" s="1"/>
  <c r="AJ183" i="33"/>
  <c r="AI183" i="33"/>
  <c r="AK183" i="33" s="1"/>
  <c r="AL183" i="33" s="1"/>
  <c r="AJ184" i="33"/>
  <c r="AI184" i="33"/>
  <c r="AK184" i="33" s="1"/>
  <c r="AL184" i="33" s="1"/>
  <c r="AJ185" i="33"/>
  <c r="AI185" i="33"/>
  <c r="AK185" i="33" s="1"/>
  <c r="AL185" i="33" s="1"/>
  <c r="AJ186" i="33"/>
  <c r="AI186" i="33"/>
  <c r="AK186" i="33" s="1"/>
  <c r="AL186" i="33" s="1"/>
  <c r="AJ187" i="33"/>
  <c r="AI187" i="33"/>
  <c r="AK187" i="33" s="1"/>
  <c r="AL187" i="33" s="1"/>
  <c r="AJ188" i="33"/>
  <c r="AI188" i="33"/>
  <c r="AK188" i="33" s="1"/>
  <c r="AL188" i="33" s="1"/>
  <c r="AJ189" i="33"/>
  <c r="AI189" i="33"/>
  <c r="AK189" i="33" s="1"/>
  <c r="AL189" i="33" s="1"/>
  <c r="AJ190" i="33"/>
  <c r="AI190" i="33"/>
  <c r="AK190" i="33" s="1"/>
  <c r="AL190" i="33" s="1"/>
  <c r="AJ191" i="33"/>
  <c r="AI191" i="33"/>
  <c r="AK191" i="33" s="1"/>
  <c r="AL191" i="33" s="1"/>
  <c r="AJ192" i="33"/>
  <c r="AI192" i="33"/>
  <c r="AK192" i="33" s="1"/>
  <c r="AL192" i="33" s="1"/>
  <c r="AJ193" i="33"/>
  <c r="AI193" i="33"/>
  <c r="AK193" i="33" s="1"/>
  <c r="AL193" i="33" s="1"/>
  <c r="AJ194" i="33"/>
  <c r="AI194" i="33"/>
  <c r="AK194" i="33" s="1"/>
  <c r="AL194" i="33" s="1"/>
  <c r="AJ195" i="33"/>
  <c r="AI195" i="33"/>
  <c r="AK195" i="33" s="1"/>
  <c r="AL195" i="33" s="1"/>
  <c r="AJ196" i="33"/>
  <c r="AI196" i="33"/>
  <c r="AK196" i="33" s="1"/>
  <c r="AL196" i="33" s="1"/>
  <c r="AJ197" i="33"/>
  <c r="AI197" i="33"/>
  <c r="AK197" i="33" s="1"/>
  <c r="AL197" i="33" s="1"/>
  <c r="AJ198" i="33"/>
  <c r="AI198" i="33"/>
  <c r="AK198" i="33" s="1"/>
  <c r="AL198" i="33" s="1"/>
  <c r="AJ199" i="33"/>
  <c r="AI199" i="33"/>
  <c r="AK199" i="33" s="1"/>
  <c r="AL199" i="33" s="1"/>
  <c r="AJ200" i="33"/>
  <c r="AI200" i="33"/>
  <c r="AK200" i="33" s="1"/>
  <c r="AL200" i="33" s="1"/>
  <c r="AJ201" i="33"/>
  <c r="AI201" i="33"/>
  <c r="AK201" i="33" s="1"/>
  <c r="AL201" i="33" s="1"/>
  <c r="AJ202" i="33"/>
  <c r="AI202" i="33"/>
  <c r="AK202" i="33" s="1"/>
  <c r="AL202" i="33" s="1"/>
  <c r="AJ203" i="33"/>
  <c r="AI203" i="33"/>
  <c r="AK203" i="33" s="1"/>
  <c r="AL203" i="33" s="1"/>
  <c r="AJ204" i="33"/>
  <c r="AI204" i="33"/>
  <c r="AK204" i="33" s="1"/>
  <c r="AL204" i="33" s="1"/>
  <c r="AJ205" i="33"/>
  <c r="AI205" i="33"/>
  <c r="AK205" i="33" s="1"/>
  <c r="AL205" i="33" s="1"/>
  <c r="AJ206" i="33"/>
  <c r="AI206" i="33"/>
  <c r="AK206" i="33" s="1"/>
  <c r="AL206" i="33" s="1"/>
  <c r="AJ207" i="33"/>
  <c r="AI207" i="33"/>
  <c r="AK207" i="33" s="1"/>
  <c r="AL207" i="33" s="1"/>
  <c r="AJ208" i="33"/>
  <c r="AI208" i="33"/>
  <c r="AK208" i="33" s="1"/>
  <c r="AL208" i="33" s="1"/>
  <c r="AJ209" i="33"/>
  <c r="AI209" i="33"/>
  <c r="AK209" i="33" s="1"/>
  <c r="AL209" i="33" s="1"/>
  <c r="AJ210" i="33"/>
  <c r="AI210" i="33"/>
  <c r="AK210" i="33" s="1"/>
  <c r="AL210" i="33" s="1"/>
  <c r="AJ211" i="33"/>
  <c r="AI211" i="33"/>
  <c r="AK211" i="33" s="1"/>
  <c r="AL211" i="33" s="1"/>
  <c r="AJ212" i="33"/>
  <c r="AI212" i="33"/>
  <c r="AK212" i="33" s="1"/>
  <c r="AL212" i="33" s="1"/>
  <c r="AJ213" i="33"/>
  <c r="AI213" i="33"/>
  <c r="AK213" i="33" s="1"/>
  <c r="AL213" i="33" s="1"/>
  <c r="AJ214" i="33"/>
  <c r="AI214" i="33"/>
  <c r="AK214" i="33" s="1"/>
  <c r="AL214" i="33" s="1"/>
  <c r="AJ215" i="33"/>
  <c r="AI215" i="33"/>
  <c r="AK215" i="33" s="1"/>
  <c r="AL215" i="33" s="1"/>
  <c r="AJ216" i="33"/>
  <c r="AI216" i="33"/>
  <c r="AK216" i="33" s="1"/>
  <c r="AL216" i="33" s="1"/>
  <c r="AJ217" i="33"/>
  <c r="AI217" i="33"/>
  <c r="AK217" i="33" s="1"/>
  <c r="AL217" i="33" s="1"/>
  <c r="AJ218" i="33"/>
  <c r="AI218" i="33"/>
  <c r="AK218" i="33" s="1"/>
  <c r="AL218" i="33" s="1"/>
  <c r="AJ219" i="33"/>
  <c r="AI219" i="33"/>
  <c r="AK219" i="33" s="1"/>
  <c r="AL219" i="33" s="1"/>
  <c r="AJ220" i="33"/>
  <c r="AI220" i="33"/>
  <c r="AK220" i="33" s="1"/>
  <c r="AL220" i="33" s="1"/>
  <c r="AJ221" i="33"/>
  <c r="AI221" i="33"/>
  <c r="AK221" i="33" s="1"/>
  <c r="AL221" i="33" s="1"/>
  <c r="AJ222" i="33"/>
  <c r="AI222" i="33"/>
  <c r="AK222" i="33" s="1"/>
  <c r="AL222" i="33" s="1"/>
  <c r="AJ223" i="33"/>
  <c r="AI223" i="33"/>
  <c r="AK223" i="33" s="1"/>
  <c r="AL223" i="33" s="1"/>
  <c r="AJ224" i="33"/>
  <c r="AI224" i="33"/>
  <c r="AK224" i="33" s="1"/>
  <c r="AL224" i="33" s="1"/>
  <c r="AJ225" i="33"/>
  <c r="AI225" i="33"/>
  <c r="AK225" i="33" s="1"/>
  <c r="AL225" i="33" s="1"/>
  <c r="AJ226" i="33"/>
  <c r="AI226" i="33"/>
  <c r="AK226" i="33" s="1"/>
  <c r="AL226" i="33" s="1"/>
  <c r="AJ227" i="33"/>
  <c r="AI227" i="33"/>
  <c r="AK227" i="33" s="1"/>
  <c r="AL227" i="33" s="1"/>
  <c r="AJ228" i="33"/>
  <c r="AI228" i="33"/>
  <c r="AK228" i="33" s="1"/>
  <c r="AL228" i="33" s="1"/>
  <c r="AJ229" i="33"/>
  <c r="AI229" i="33"/>
  <c r="AK229" i="33" s="1"/>
  <c r="AL229" i="33" s="1"/>
  <c r="AJ230" i="33"/>
  <c r="AI230" i="33"/>
  <c r="AK230" i="33" s="1"/>
  <c r="AL230" i="33" s="1"/>
  <c r="AJ231" i="33"/>
  <c r="AI231" i="33"/>
  <c r="AK231" i="33" s="1"/>
  <c r="AL231" i="33" s="1"/>
  <c r="AJ232" i="33"/>
  <c r="AI232" i="33"/>
  <c r="AK232" i="33" s="1"/>
  <c r="AL232" i="33" s="1"/>
  <c r="AJ233" i="33"/>
  <c r="AI233" i="33"/>
  <c r="AK233" i="33" s="1"/>
  <c r="AL233" i="33" s="1"/>
  <c r="AJ234" i="33"/>
  <c r="AI234" i="33"/>
  <c r="AK234" i="33" s="1"/>
  <c r="AL234" i="33" s="1"/>
  <c r="AJ235" i="33"/>
  <c r="AI235" i="33"/>
  <c r="AK235" i="33" s="1"/>
  <c r="AL235" i="33" s="1"/>
  <c r="AJ236" i="33"/>
  <c r="AI236" i="33"/>
  <c r="AK236" i="33" s="1"/>
  <c r="AL236" i="33" s="1"/>
  <c r="AJ237" i="33"/>
  <c r="AI237" i="33"/>
  <c r="AK237" i="33" s="1"/>
  <c r="AL237" i="33" s="1"/>
  <c r="AJ238" i="33"/>
  <c r="AI238" i="33"/>
  <c r="AK238" i="33" s="1"/>
  <c r="AL238" i="33" s="1"/>
  <c r="AJ239" i="33"/>
  <c r="AI239" i="33"/>
  <c r="AK239" i="33" s="1"/>
  <c r="AL239" i="33" s="1"/>
  <c r="AJ240" i="33"/>
  <c r="AI240" i="33"/>
  <c r="AK240" i="33" s="1"/>
  <c r="AL240" i="33" s="1"/>
  <c r="AJ241" i="33"/>
  <c r="AI241" i="33"/>
  <c r="AK241" i="33" s="1"/>
  <c r="AL241" i="33" s="1"/>
  <c r="AJ242" i="33"/>
  <c r="AI242" i="33"/>
  <c r="AK242" i="33" s="1"/>
  <c r="AL242" i="33" s="1"/>
  <c r="AJ243" i="33"/>
  <c r="AI243" i="33"/>
  <c r="AK243" i="33" s="1"/>
  <c r="AL243" i="33" s="1"/>
  <c r="AJ244" i="33"/>
  <c r="AI244" i="33"/>
  <c r="AK244" i="33" s="1"/>
  <c r="AL244" i="33" s="1"/>
  <c r="AJ245" i="33"/>
  <c r="AI245" i="33"/>
  <c r="AK245" i="33" s="1"/>
  <c r="AL245" i="33" s="1"/>
  <c r="AJ246" i="33"/>
  <c r="AI246" i="33"/>
  <c r="AK246" i="33" s="1"/>
  <c r="AL246" i="33" s="1"/>
  <c r="AJ247" i="33"/>
  <c r="AI247" i="33"/>
  <c r="AK247" i="33" s="1"/>
  <c r="AL247" i="33" s="1"/>
  <c r="AJ248" i="33"/>
  <c r="AI248" i="33"/>
  <c r="AK248" i="33" s="1"/>
  <c r="AL248" i="33" s="1"/>
  <c r="AJ249" i="33"/>
  <c r="AI249" i="33"/>
  <c r="AK249" i="33" s="1"/>
  <c r="AL249" i="33" s="1"/>
  <c r="AJ250" i="33"/>
  <c r="AI250" i="33"/>
  <c r="AK250" i="33" s="1"/>
  <c r="AL250" i="33" s="1"/>
  <c r="AJ251" i="33"/>
  <c r="AI251" i="33"/>
  <c r="AK251" i="33" s="1"/>
  <c r="AL251" i="33" s="1"/>
  <c r="AJ252" i="33"/>
  <c r="AI252" i="33"/>
  <c r="AK252" i="33" s="1"/>
  <c r="AL252" i="33" s="1"/>
  <c r="AJ253" i="33"/>
  <c r="AI253" i="33"/>
  <c r="AK253" i="33" s="1"/>
  <c r="AL253" i="33" s="1"/>
  <c r="AJ254" i="33"/>
  <c r="AI254" i="33"/>
  <c r="AK254" i="33" s="1"/>
  <c r="AL254" i="33" s="1"/>
  <c r="AJ255" i="33"/>
  <c r="AI255" i="33"/>
  <c r="AK255" i="33" s="1"/>
  <c r="AL255" i="33" s="1"/>
  <c r="AJ256" i="33"/>
  <c r="AI256" i="33"/>
  <c r="AK256" i="33" s="1"/>
  <c r="AL256" i="33" s="1"/>
  <c r="AJ257" i="33"/>
  <c r="AI257" i="33"/>
  <c r="AK257" i="33" s="1"/>
  <c r="AL257" i="33" s="1"/>
  <c r="AJ258" i="33"/>
  <c r="AI258" i="33"/>
  <c r="AK258" i="33" s="1"/>
  <c r="AL258" i="33" s="1"/>
  <c r="AJ259" i="33"/>
  <c r="AI259" i="33"/>
  <c r="AK259" i="33" s="1"/>
  <c r="AL259" i="33" s="1"/>
  <c r="AJ260" i="33"/>
  <c r="AI260" i="33"/>
  <c r="AK260" i="33" s="1"/>
  <c r="AL260" i="33" s="1"/>
  <c r="AJ261" i="33"/>
  <c r="AI261" i="33"/>
  <c r="AK261" i="33" s="1"/>
  <c r="AL261" i="33" s="1"/>
  <c r="AJ262" i="33"/>
  <c r="AI262" i="33"/>
  <c r="AK262" i="33" s="1"/>
  <c r="AL262" i="33" s="1"/>
  <c r="AJ263" i="33"/>
  <c r="AI263" i="33"/>
  <c r="AK263" i="33" s="1"/>
  <c r="AL263" i="33" s="1"/>
  <c r="AJ264" i="33"/>
  <c r="AI264" i="33"/>
  <c r="AK264" i="33" s="1"/>
  <c r="AL264" i="33" s="1"/>
  <c r="AJ265" i="33"/>
  <c r="AI265" i="33"/>
  <c r="AK265" i="33" s="1"/>
  <c r="AL265" i="33" s="1"/>
  <c r="AJ266" i="33"/>
  <c r="AI266" i="33"/>
  <c r="AK266" i="33" s="1"/>
  <c r="AL266" i="33" s="1"/>
  <c r="AJ267" i="33"/>
  <c r="AI267" i="33"/>
  <c r="AK267" i="33" s="1"/>
  <c r="AL267" i="33" s="1"/>
  <c r="AJ268" i="33"/>
  <c r="AI268" i="33"/>
  <c r="AK268" i="33" s="1"/>
  <c r="AL268" i="33" s="1"/>
  <c r="AJ269" i="33"/>
  <c r="AI269" i="33"/>
  <c r="AK269" i="33" s="1"/>
  <c r="AL269" i="33" s="1"/>
  <c r="AJ270" i="33"/>
  <c r="AI270" i="33"/>
  <c r="AK270" i="33" s="1"/>
  <c r="AL270" i="33" s="1"/>
  <c r="AJ271" i="33"/>
  <c r="AI271" i="33"/>
  <c r="AK271" i="33" s="1"/>
  <c r="AL271" i="33" s="1"/>
  <c r="AJ272" i="33"/>
  <c r="AI272" i="33"/>
  <c r="AK272" i="33" s="1"/>
  <c r="AL272" i="33" s="1"/>
  <c r="AJ273" i="33"/>
  <c r="AI273" i="33"/>
  <c r="AK273" i="33" s="1"/>
  <c r="AL273" i="33" s="1"/>
  <c r="AJ274" i="33"/>
  <c r="AI274" i="33"/>
  <c r="AK274" i="33" s="1"/>
  <c r="AL274" i="33" s="1"/>
  <c r="AJ275" i="33"/>
  <c r="AI275" i="33"/>
  <c r="AK275" i="33" s="1"/>
  <c r="AL275" i="33" s="1"/>
  <c r="AJ276" i="33"/>
  <c r="AI276" i="33"/>
  <c r="AK276" i="33" s="1"/>
  <c r="AL276" i="33" s="1"/>
  <c r="AJ277" i="33"/>
  <c r="AI277" i="33"/>
  <c r="AK277" i="33" s="1"/>
  <c r="AL277" i="33" s="1"/>
  <c r="AJ278" i="33"/>
  <c r="AI278" i="33"/>
  <c r="AK278" i="33" s="1"/>
  <c r="AL278" i="33" s="1"/>
  <c r="AJ279" i="33"/>
  <c r="AI279" i="33"/>
  <c r="AK279" i="33" s="1"/>
  <c r="AL279" i="33" s="1"/>
  <c r="AJ280" i="33"/>
  <c r="AI280" i="33"/>
  <c r="AK280" i="33" s="1"/>
  <c r="AL280" i="33" s="1"/>
  <c r="AJ281" i="33"/>
  <c r="AI281" i="33"/>
  <c r="AK281" i="33" s="1"/>
  <c r="AL281" i="33" s="1"/>
  <c r="AJ282" i="33"/>
  <c r="AI282" i="33"/>
  <c r="AK282" i="33" s="1"/>
  <c r="AL282" i="33" s="1"/>
  <c r="AJ283" i="33"/>
  <c r="AI283" i="33"/>
  <c r="AK283" i="33" s="1"/>
  <c r="AL283" i="33" s="1"/>
  <c r="AJ284" i="33"/>
  <c r="AI284" i="33"/>
  <c r="AK284" i="33" s="1"/>
  <c r="AL284" i="33" s="1"/>
  <c r="AJ285" i="33"/>
  <c r="AI285" i="33"/>
  <c r="AK285" i="33" s="1"/>
  <c r="AL285" i="33" s="1"/>
  <c r="AJ286" i="33"/>
  <c r="AI286" i="33"/>
  <c r="AK286" i="33" s="1"/>
  <c r="AL286" i="33" s="1"/>
  <c r="AJ287" i="33"/>
  <c r="AI287" i="33"/>
  <c r="AK287" i="33" s="1"/>
  <c r="AL287" i="33" s="1"/>
  <c r="AJ288" i="33"/>
  <c r="AI288" i="33"/>
  <c r="AK288" i="33" s="1"/>
  <c r="AL288" i="33" s="1"/>
  <c r="AJ289" i="33"/>
  <c r="AI289" i="33"/>
  <c r="AK289" i="33" s="1"/>
  <c r="AL289" i="33" s="1"/>
  <c r="AJ290" i="33"/>
  <c r="AI290" i="33"/>
  <c r="AK290" i="33" s="1"/>
  <c r="AL290" i="33" s="1"/>
  <c r="AJ291" i="33"/>
  <c r="AI291" i="33"/>
  <c r="AK291" i="33" s="1"/>
  <c r="AL291" i="33" s="1"/>
  <c r="AJ292" i="33"/>
  <c r="AI292" i="33"/>
  <c r="AK292" i="33" s="1"/>
  <c r="AL292" i="33" s="1"/>
  <c r="AJ293" i="33"/>
  <c r="AI293" i="33"/>
  <c r="AK293" i="33" s="1"/>
  <c r="AL293" i="33" s="1"/>
  <c r="AJ294" i="33"/>
  <c r="AI294" i="33"/>
  <c r="AK294" i="33" s="1"/>
  <c r="AL294" i="33" s="1"/>
  <c r="AJ295" i="33"/>
  <c r="AI295" i="33"/>
  <c r="AK295" i="33" s="1"/>
  <c r="AL295" i="33" s="1"/>
  <c r="AJ296" i="33"/>
  <c r="AI296" i="33"/>
  <c r="AK296" i="33" s="1"/>
  <c r="AL296" i="33" s="1"/>
  <c r="AJ297" i="33"/>
  <c r="AI297" i="33"/>
  <c r="AK297" i="33" s="1"/>
  <c r="AL297" i="33" s="1"/>
  <c r="AJ298" i="33"/>
  <c r="AI298" i="33"/>
  <c r="AK298" i="33" s="1"/>
  <c r="AL298" i="33" s="1"/>
  <c r="AJ299" i="33"/>
  <c r="AI299" i="33"/>
  <c r="AK299" i="33" s="1"/>
  <c r="AL299" i="33" s="1"/>
  <c r="AJ300" i="33"/>
  <c r="AI300" i="33"/>
  <c r="AK300" i="33" s="1"/>
  <c r="AL300" i="33" s="1"/>
  <c r="AJ301" i="33"/>
  <c r="AI301" i="33"/>
  <c r="AK301" i="33" s="1"/>
  <c r="AL301" i="33" s="1"/>
  <c r="AJ302" i="33"/>
  <c r="AI302" i="33"/>
  <c r="AK302" i="33" s="1"/>
  <c r="AL302" i="33" s="1"/>
  <c r="AJ303" i="33"/>
  <c r="AI303" i="33"/>
  <c r="AK303" i="33" s="1"/>
  <c r="AL303" i="33" s="1"/>
  <c r="AJ304" i="33"/>
  <c r="AI304" i="33"/>
  <c r="AK304" i="33" s="1"/>
  <c r="AL304" i="33" s="1"/>
  <c r="AJ305" i="33"/>
  <c r="AI305" i="33"/>
  <c r="AK305" i="33" s="1"/>
  <c r="AL305" i="33" s="1"/>
  <c r="AJ306" i="33"/>
  <c r="AI306" i="33"/>
  <c r="AK306" i="33" s="1"/>
  <c r="AL306" i="33" s="1"/>
  <c r="AJ307" i="33"/>
  <c r="AI307" i="33"/>
  <c r="AK307" i="33" s="1"/>
  <c r="AL307" i="33" s="1"/>
  <c r="AJ308" i="33"/>
  <c r="AI308" i="33"/>
  <c r="AK308" i="33" s="1"/>
  <c r="AL308" i="33" s="1"/>
  <c r="AJ309" i="33"/>
  <c r="AI309" i="33"/>
  <c r="AK309" i="33" s="1"/>
  <c r="AL309" i="33" s="1"/>
  <c r="AJ310" i="33"/>
  <c r="AI310" i="33"/>
  <c r="AK310" i="33" s="1"/>
  <c r="AL310" i="33" s="1"/>
  <c r="AJ311" i="33"/>
  <c r="AI311" i="33"/>
  <c r="AK311" i="33" s="1"/>
  <c r="AL311" i="33" s="1"/>
  <c r="AJ312" i="33"/>
  <c r="AI312" i="33"/>
  <c r="AK312" i="33" s="1"/>
  <c r="AL312" i="33" s="1"/>
  <c r="AJ313" i="33"/>
  <c r="AI313" i="33"/>
  <c r="AK313" i="33" s="1"/>
  <c r="AL313" i="33" s="1"/>
  <c r="AJ314" i="33"/>
  <c r="AI314" i="33"/>
  <c r="AK314" i="33" s="1"/>
  <c r="AL314" i="33" s="1"/>
  <c r="AJ315" i="33"/>
  <c r="AI315" i="33"/>
  <c r="AK315" i="33" s="1"/>
  <c r="AL315" i="33" s="1"/>
  <c r="AJ316" i="33"/>
  <c r="AI316" i="33"/>
  <c r="AK316" i="33" s="1"/>
  <c r="AL316" i="33" s="1"/>
  <c r="AJ317" i="33"/>
  <c r="AI317" i="33"/>
  <c r="AK317" i="33" s="1"/>
  <c r="AL317" i="33" s="1"/>
  <c r="AJ318" i="33"/>
  <c r="AI318" i="33"/>
  <c r="AK318" i="33" s="1"/>
  <c r="AL318" i="33" s="1"/>
  <c r="AJ319" i="33"/>
  <c r="AI319" i="33"/>
  <c r="AK319" i="33" s="1"/>
  <c r="AL319" i="33" s="1"/>
  <c r="AJ320" i="33"/>
  <c r="AI320" i="33"/>
  <c r="AK320" i="33" s="1"/>
  <c r="AL320" i="33" s="1"/>
  <c r="AJ321" i="33"/>
  <c r="AI321" i="33"/>
  <c r="AK321" i="33" s="1"/>
  <c r="AL321" i="33" s="1"/>
  <c r="AJ322" i="33"/>
  <c r="AI322" i="33"/>
  <c r="AK322" i="33" s="1"/>
  <c r="AL322" i="33" s="1"/>
  <c r="AJ323" i="33"/>
  <c r="AI323" i="33"/>
  <c r="AK323" i="33" s="1"/>
  <c r="AL323" i="33" s="1"/>
  <c r="AJ324" i="33"/>
  <c r="AI324" i="33"/>
  <c r="AK324" i="33" s="1"/>
  <c r="AL324" i="33" s="1"/>
  <c r="AJ325" i="33"/>
  <c r="AI325" i="33"/>
  <c r="AK325" i="33" s="1"/>
  <c r="AL325" i="33" s="1"/>
  <c r="AJ326" i="33"/>
  <c r="AI326" i="33"/>
  <c r="AK326" i="33" s="1"/>
  <c r="AL326" i="33" s="1"/>
  <c r="AJ327" i="33"/>
  <c r="AI327" i="33"/>
  <c r="AK327" i="33" s="1"/>
  <c r="AL327" i="33" s="1"/>
  <c r="AJ328" i="33"/>
  <c r="AI328" i="33"/>
  <c r="AK328" i="33" s="1"/>
  <c r="AL328" i="33" s="1"/>
  <c r="AJ329" i="33"/>
  <c r="AI329" i="33"/>
  <c r="AK329" i="33" s="1"/>
  <c r="AL329" i="33" s="1"/>
  <c r="AJ330" i="33"/>
  <c r="AI330" i="33"/>
  <c r="AK330" i="33" s="1"/>
  <c r="AL330" i="33" s="1"/>
  <c r="AJ331" i="33"/>
  <c r="AI331" i="33"/>
  <c r="AK331" i="33" s="1"/>
  <c r="AL331" i="33" s="1"/>
  <c r="AJ332" i="33"/>
  <c r="AI332" i="33"/>
  <c r="AK332" i="33" s="1"/>
  <c r="AL332" i="33" s="1"/>
  <c r="AJ333" i="33"/>
  <c r="AI333" i="33"/>
  <c r="AK333" i="33" s="1"/>
  <c r="AL333" i="33" s="1"/>
  <c r="AJ334" i="33"/>
  <c r="AI334" i="33"/>
  <c r="AK334" i="33" s="1"/>
  <c r="AL334" i="33" s="1"/>
  <c r="AJ335" i="33"/>
  <c r="AI335" i="33"/>
  <c r="AK335" i="33" s="1"/>
  <c r="AL335" i="33" s="1"/>
  <c r="AJ336" i="33"/>
  <c r="AI336" i="33"/>
  <c r="AK336" i="33" s="1"/>
  <c r="AL336" i="33" s="1"/>
  <c r="AJ337" i="33"/>
  <c r="AI337" i="33"/>
  <c r="AK337" i="33" s="1"/>
  <c r="AL337" i="33" s="1"/>
  <c r="AJ338" i="33"/>
  <c r="AI338" i="33"/>
  <c r="AK338" i="33" s="1"/>
  <c r="AL338" i="33" s="1"/>
  <c r="AJ339" i="33"/>
  <c r="AI339" i="33"/>
  <c r="AK339" i="33" s="1"/>
  <c r="AL339" i="33" s="1"/>
  <c r="AJ340" i="33"/>
  <c r="AI340" i="33"/>
  <c r="AK340" i="33" s="1"/>
  <c r="AL340" i="33" s="1"/>
  <c r="AJ341" i="33"/>
  <c r="AI341" i="33"/>
  <c r="AK341" i="33" s="1"/>
  <c r="AL341" i="33" s="1"/>
  <c r="AJ342" i="33"/>
  <c r="AI342" i="33"/>
  <c r="AK342" i="33" s="1"/>
  <c r="AL342" i="33" s="1"/>
  <c r="AJ343" i="33"/>
  <c r="AI343" i="33"/>
  <c r="AK343" i="33" s="1"/>
  <c r="AL343" i="33" s="1"/>
  <c r="AJ344" i="33"/>
  <c r="AI344" i="33"/>
  <c r="AK344" i="33" s="1"/>
  <c r="AL344" i="33" s="1"/>
  <c r="AJ345" i="33"/>
  <c r="AI345" i="33"/>
  <c r="AK345" i="33" s="1"/>
  <c r="AL345" i="33" s="1"/>
  <c r="AJ346" i="33"/>
  <c r="AI346" i="33"/>
  <c r="AK346" i="33" s="1"/>
  <c r="AL346" i="33" s="1"/>
  <c r="D8" i="32"/>
  <c r="AW16" i="32"/>
  <c r="AV16" i="32"/>
  <c r="AX16" i="32" s="1"/>
  <c r="AY16" i="32" s="1"/>
  <c r="AW17" i="32"/>
  <c r="AV17" i="32"/>
  <c r="AX17" i="32" s="1"/>
  <c r="AY17" i="32" s="1"/>
  <c r="AW18" i="32"/>
  <c r="AV18" i="32"/>
  <c r="AX18" i="32" s="1"/>
  <c r="AY18" i="32" s="1"/>
  <c r="AW19" i="32"/>
  <c r="AV19" i="32"/>
  <c r="AX19" i="32" s="1"/>
  <c r="AY19" i="32" s="1"/>
  <c r="AW20" i="32"/>
  <c r="AV20" i="32"/>
  <c r="AX20" i="32" s="1"/>
  <c r="AY20" i="32" s="1"/>
  <c r="AW21" i="32"/>
  <c r="AV21" i="32"/>
  <c r="AX21" i="32" s="1"/>
  <c r="AY21" i="32" s="1"/>
  <c r="AW22" i="32"/>
  <c r="AV22" i="32"/>
  <c r="AX22" i="32" s="1"/>
  <c r="AY22" i="32" s="1"/>
  <c r="AW23" i="32"/>
  <c r="AV23" i="32"/>
  <c r="AX23" i="32" s="1"/>
  <c r="AY23" i="32" s="1"/>
  <c r="AW24" i="32"/>
  <c r="AV24" i="32"/>
  <c r="AX24" i="32" s="1"/>
  <c r="AY24" i="32" s="1"/>
  <c r="AW25" i="32"/>
  <c r="AV25" i="32"/>
  <c r="AX25" i="32" s="1"/>
  <c r="AY25" i="32" s="1"/>
  <c r="AW26" i="32"/>
  <c r="AV26" i="32"/>
  <c r="AX26" i="32" s="1"/>
  <c r="AY26" i="32" s="1"/>
  <c r="AW27" i="32"/>
  <c r="AV27" i="32"/>
  <c r="AX27" i="32" s="1"/>
  <c r="AY27" i="32" s="1"/>
  <c r="AW28" i="32"/>
  <c r="AV28" i="32"/>
  <c r="AX28" i="32" s="1"/>
  <c r="AY28" i="32" s="1"/>
  <c r="AW29" i="32"/>
  <c r="AV29" i="32"/>
  <c r="AX29" i="32" s="1"/>
  <c r="AY29" i="32" s="1"/>
  <c r="AW30" i="32"/>
  <c r="AV30" i="32"/>
  <c r="AX30" i="32" s="1"/>
  <c r="AY30" i="32" s="1"/>
  <c r="AW31" i="32"/>
  <c r="AV31" i="32"/>
  <c r="AX31" i="32" s="1"/>
  <c r="AY31" i="32" s="1"/>
  <c r="AW32" i="32"/>
  <c r="AV32" i="32"/>
  <c r="AX32" i="32" s="1"/>
  <c r="AY32" i="32" s="1"/>
  <c r="AW33" i="32"/>
  <c r="AV33" i="32"/>
  <c r="AX33" i="32" s="1"/>
  <c r="AY33" i="32" s="1"/>
  <c r="AW34" i="32"/>
  <c r="AV34" i="32"/>
  <c r="AX34" i="32" s="1"/>
  <c r="AY34" i="32" s="1"/>
  <c r="AW35" i="32"/>
  <c r="AV35" i="32"/>
  <c r="AX35" i="32" s="1"/>
  <c r="AY35" i="32" s="1"/>
  <c r="AW36" i="32"/>
  <c r="AV36" i="32"/>
  <c r="AX36" i="32" s="1"/>
  <c r="AY36" i="32" s="1"/>
  <c r="AW37" i="32"/>
  <c r="AV37" i="32"/>
  <c r="AX37" i="32" s="1"/>
  <c r="AY37" i="32" s="1"/>
  <c r="AW38" i="32"/>
  <c r="AV38" i="32"/>
  <c r="AX38" i="32" s="1"/>
  <c r="AY38" i="32" s="1"/>
  <c r="AW39" i="32"/>
  <c r="AV39" i="32"/>
  <c r="AX39" i="32" s="1"/>
  <c r="AY39" i="32" s="1"/>
  <c r="AW40" i="32"/>
  <c r="AV40" i="32"/>
  <c r="AX40" i="32" s="1"/>
  <c r="AY40" i="32" s="1"/>
  <c r="AW41" i="32"/>
  <c r="AV41" i="32"/>
  <c r="AX41" i="32" s="1"/>
  <c r="AY41" i="32" s="1"/>
  <c r="AW42" i="32"/>
  <c r="AV42" i="32"/>
  <c r="AX42" i="32" s="1"/>
  <c r="AY42" i="32" s="1"/>
  <c r="AW43" i="32"/>
  <c r="AV43" i="32"/>
  <c r="AX43" i="32" s="1"/>
  <c r="AY43" i="32" s="1"/>
  <c r="AW44" i="32"/>
  <c r="AV44" i="32"/>
  <c r="AX44" i="32" s="1"/>
  <c r="AY44" i="32" s="1"/>
  <c r="AW45" i="32"/>
  <c r="AV45" i="32"/>
  <c r="AX45" i="32" s="1"/>
  <c r="AY45" i="32" s="1"/>
  <c r="AW46" i="32"/>
  <c r="AV46" i="32"/>
  <c r="AX46" i="32" s="1"/>
  <c r="AY46" i="32" s="1"/>
  <c r="AW47" i="32"/>
  <c r="AV47" i="32"/>
  <c r="AX47" i="32" s="1"/>
  <c r="AY47" i="32" s="1"/>
  <c r="AW48" i="32"/>
  <c r="AV48" i="32"/>
  <c r="AX48" i="32" s="1"/>
  <c r="AY48" i="32" s="1"/>
  <c r="AW49" i="32"/>
  <c r="AV49" i="32"/>
  <c r="AX49" i="32" s="1"/>
  <c r="AY49" i="32" s="1"/>
  <c r="AW50" i="32"/>
  <c r="AV50" i="32"/>
  <c r="AX50" i="32" s="1"/>
  <c r="AY50" i="32" s="1"/>
  <c r="AW51" i="32"/>
  <c r="AV51" i="32"/>
  <c r="AX51" i="32" s="1"/>
  <c r="AY51" i="32" s="1"/>
  <c r="AW52" i="32"/>
  <c r="AV52" i="32"/>
  <c r="AX52" i="32" s="1"/>
  <c r="AY52" i="32" s="1"/>
  <c r="AW53" i="32"/>
  <c r="AV53" i="32"/>
  <c r="AX53" i="32" s="1"/>
  <c r="AY53" i="32" s="1"/>
  <c r="AW54" i="32"/>
  <c r="AV54" i="32"/>
  <c r="AX54" i="32" s="1"/>
  <c r="AY54" i="32" s="1"/>
  <c r="AW55" i="32"/>
  <c r="AV55" i="32"/>
  <c r="AX55" i="32" s="1"/>
  <c r="AY55" i="32" s="1"/>
  <c r="AW56" i="32"/>
  <c r="AV56" i="32"/>
  <c r="AX56" i="32" s="1"/>
  <c r="AY56" i="32" s="1"/>
  <c r="AW57" i="32"/>
  <c r="AV57" i="32"/>
  <c r="AX57" i="32" s="1"/>
  <c r="AY57" i="32" s="1"/>
  <c r="AW58" i="32"/>
  <c r="AV58" i="32"/>
  <c r="AX58" i="32" s="1"/>
  <c r="AY58" i="32" s="1"/>
  <c r="AW59" i="32"/>
  <c r="AV59" i="32"/>
  <c r="AX59" i="32" s="1"/>
  <c r="AY59" i="32" s="1"/>
  <c r="AW60" i="32"/>
  <c r="AV60" i="32"/>
  <c r="AX60" i="32" s="1"/>
  <c r="AY60" i="32" s="1"/>
  <c r="AW61" i="32"/>
  <c r="AV61" i="32"/>
  <c r="AX61" i="32" s="1"/>
  <c r="AY61" i="32" s="1"/>
  <c r="AW62" i="32"/>
  <c r="AV62" i="32"/>
  <c r="AX62" i="32" s="1"/>
  <c r="AY62" i="32" s="1"/>
  <c r="AW63" i="32"/>
  <c r="AV63" i="32"/>
  <c r="AX63" i="32" s="1"/>
  <c r="AY63" i="32" s="1"/>
  <c r="AW64" i="32"/>
  <c r="AV64" i="32"/>
  <c r="AX64" i="32" s="1"/>
  <c r="AY64" i="32" s="1"/>
  <c r="AW65" i="32"/>
  <c r="AV65" i="32"/>
  <c r="AX65" i="32" s="1"/>
  <c r="AY65" i="32" s="1"/>
  <c r="AW66" i="32"/>
  <c r="AV66" i="32"/>
  <c r="AX66" i="32" s="1"/>
  <c r="AY66" i="32" s="1"/>
  <c r="AW67" i="32"/>
  <c r="AV67" i="32"/>
  <c r="AX67" i="32" s="1"/>
  <c r="AY67" i="32" s="1"/>
  <c r="AW68" i="32"/>
  <c r="AV68" i="32"/>
  <c r="AX68" i="32" s="1"/>
  <c r="AY68" i="32" s="1"/>
  <c r="AW69" i="32"/>
  <c r="AV69" i="32"/>
  <c r="AX69" i="32" s="1"/>
  <c r="AY69" i="32" s="1"/>
  <c r="AW70" i="32"/>
  <c r="AV70" i="32"/>
  <c r="AX70" i="32" s="1"/>
  <c r="AY70" i="32" s="1"/>
  <c r="B72" i="32"/>
  <c r="D71" i="32"/>
  <c r="E71" i="32" s="1"/>
  <c r="I72" i="32"/>
  <c r="K71" i="32"/>
  <c r="L71" i="32" s="1"/>
  <c r="P72" i="32"/>
  <c r="R71" i="32"/>
  <c r="S71" i="32" s="1"/>
  <c r="W72" i="32"/>
  <c r="Y71" i="32"/>
  <c r="Z71" i="32" s="1"/>
  <c r="AD72" i="32"/>
  <c r="AF71" i="32"/>
  <c r="AG71" i="32" s="1"/>
  <c r="AK72" i="32"/>
  <c r="AM71" i="32"/>
  <c r="AN71" i="32" s="1"/>
  <c r="AR72" i="32"/>
  <c r="AT71" i="32"/>
  <c r="AU71" i="32" s="1"/>
  <c r="AD85" i="32"/>
  <c r="AF84" i="32"/>
  <c r="AG84" i="32" s="1"/>
  <c r="AK85" i="32"/>
  <c r="AM84" i="32"/>
  <c r="AN84" i="32" s="1"/>
  <c r="AR85" i="32"/>
  <c r="AT84" i="32"/>
  <c r="AU84" i="32" s="1"/>
  <c r="B98" i="32"/>
  <c r="D97" i="32"/>
  <c r="E97" i="32" s="1"/>
  <c r="I98" i="32"/>
  <c r="K97" i="32"/>
  <c r="L97" i="32" s="1"/>
  <c r="P98" i="32"/>
  <c r="R97" i="32"/>
  <c r="S97" i="32" s="1"/>
  <c r="W98" i="32"/>
  <c r="Y97" i="32"/>
  <c r="Z97" i="32" s="1"/>
  <c r="AD98" i="32"/>
  <c r="AF97" i="32"/>
  <c r="AG97" i="32" s="1"/>
  <c r="AK98" i="32"/>
  <c r="AM97" i="32"/>
  <c r="AN97" i="32" s="1"/>
  <c r="AR98" i="32"/>
  <c r="AT97" i="32"/>
  <c r="AU97" i="32" s="1"/>
  <c r="B114" i="32"/>
  <c r="D113" i="32"/>
  <c r="E113" i="32" s="1"/>
  <c r="I114" i="32"/>
  <c r="K113" i="32"/>
  <c r="L113" i="32" s="1"/>
  <c r="P114" i="32"/>
  <c r="R113" i="32"/>
  <c r="S113" i="32" s="1"/>
  <c r="W114" i="32"/>
  <c r="Y113" i="32"/>
  <c r="Z113" i="32" s="1"/>
  <c r="AD114" i="32"/>
  <c r="AF113" i="32"/>
  <c r="AG113" i="32" s="1"/>
  <c r="AK114" i="32"/>
  <c r="AM113" i="32"/>
  <c r="AN113" i="32" s="1"/>
  <c r="AR114" i="32"/>
  <c r="AT113" i="32"/>
  <c r="AU113" i="32" s="1"/>
  <c r="W131" i="32"/>
  <c r="Y130" i="32"/>
  <c r="Z130" i="32" s="1"/>
  <c r="AD131" i="32"/>
  <c r="AF130" i="32"/>
  <c r="AG130" i="32" s="1"/>
  <c r="AK131" i="32"/>
  <c r="AM130" i="32"/>
  <c r="AN130" i="32" s="1"/>
  <c r="AR131" i="32"/>
  <c r="AT130" i="32"/>
  <c r="AU130" i="32" s="1"/>
  <c r="W143" i="32"/>
  <c r="Y142" i="32"/>
  <c r="Z142" i="32" s="1"/>
  <c r="W147" i="32"/>
  <c r="Y146" i="32"/>
  <c r="Z146" i="32" s="1"/>
  <c r="AD147" i="32"/>
  <c r="AF146" i="32"/>
  <c r="AG146" i="32" s="1"/>
  <c r="AK147" i="32"/>
  <c r="AM146" i="32"/>
  <c r="AN146" i="32" s="1"/>
  <c r="AR147" i="32"/>
  <c r="AT146" i="32"/>
  <c r="AU146" i="32" s="1"/>
  <c r="W163" i="32"/>
  <c r="Y162" i="32"/>
  <c r="Z162" i="32" s="1"/>
  <c r="AD163" i="32"/>
  <c r="AF162" i="32"/>
  <c r="AG162" i="32" s="1"/>
  <c r="AK163" i="32"/>
  <c r="AM162" i="32"/>
  <c r="AN162" i="32" s="1"/>
  <c r="AR163" i="32"/>
  <c r="AT162" i="32"/>
  <c r="AU162" i="32" s="1"/>
  <c r="W178" i="32"/>
  <c r="Y177" i="32"/>
  <c r="Z177" i="32" s="1"/>
  <c r="AD178" i="32"/>
  <c r="AF177" i="32"/>
  <c r="AG177" i="32" s="1"/>
  <c r="AK178" i="32"/>
  <c r="AM177" i="32"/>
  <c r="AN177" i="32" s="1"/>
  <c r="AR178" i="32"/>
  <c r="AT177" i="32"/>
  <c r="AU177" i="32" s="1"/>
  <c r="AO16" i="31"/>
  <c r="AN16" i="31"/>
  <c r="AO17" i="31"/>
  <c r="AN17" i="31"/>
  <c r="AO18" i="31"/>
  <c r="AN18" i="31"/>
  <c r="AO19" i="31"/>
  <c r="AN19" i="31"/>
  <c r="AO20" i="31"/>
  <c r="AN20" i="31"/>
  <c r="AO21" i="31"/>
  <c r="AN21" i="31"/>
  <c r="AO22" i="31"/>
  <c r="AN22" i="31"/>
  <c r="AO23" i="31"/>
  <c r="AN23" i="31"/>
  <c r="AO24" i="31"/>
  <c r="AN24" i="31"/>
  <c r="AO25" i="31"/>
  <c r="AN25" i="31"/>
  <c r="AO26" i="31"/>
  <c r="AN26" i="31"/>
  <c r="AO27" i="31"/>
  <c r="AN27" i="31"/>
  <c r="AO28" i="31"/>
  <c r="AN28" i="31"/>
  <c r="AO29" i="31"/>
  <c r="AN29" i="31"/>
  <c r="AO30" i="31"/>
  <c r="AN30" i="31"/>
  <c r="AO31" i="31"/>
  <c r="AN31" i="31"/>
  <c r="AO32" i="31"/>
  <c r="AN32" i="31"/>
  <c r="AO33" i="31"/>
  <c r="AN33" i="31"/>
  <c r="AO34" i="31"/>
  <c r="AN34" i="31"/>
  <c r="AO35" i="31"/>
  <c r="AN35" i="31"/>
  <c r="AO36" i="31"/>
  <c r="AN36" i="31"/>
  <c r="AO37" i="31"/>
  <c r="AN37" i="31"/>
  <c r="AO38" i="31"/>
  <c r="AN38" i="31"/>
  <c r="AO39" i="31"/>
  <c r="AN39" i="31"/>
  <c r="AO40" i="31"/>
  <c r="AN40" i="31"/>
  <c r="AO41" i="31"/>
  <c r="AN41" i="31"/>
  <c r="AO42" i="31"/>
  <c r="AN42" i="31"/>
  <c r="AO43" i="31"/>
  <c r="AN43" i="31"/>
  <c r="AO44" i="31"/>
  <c r="AN44" i="31"/>
  <c r="AO45" i="31"/>
  <c r="AN45" i="31"/>
  <c r="AO46" i="31"/>
  <c r="AN46" i="31"/>
  <c r="AO47" i="31"/>
  <c r="AN47" i="31"/>
  <c r="AO48" i="31"/>
  <c r="AN48" i="31"/>
  <c r="AO49" i="31"/>
  <c r="AN49" i="31"/>
  <c r="AO50" i="31"/>
  <c r="AN50" i="31"/>
  <c r="AO51" i="31"/>
  <c r="AN51" i="31"/>
  <c r="AO52" i="31"/>
  <c r="AN52" i="31"/>
  <c r="AO53" i="31"/>
  <c r="AN53" i="31"/>
  <c r="AO54" i="31"/>
  <c r="AN54" i="31"/>
  <c r="AO55" i="31"/>
  <c r="AN55" i="31"/>
  <c r="AO56" i="31"/>
  <c r="AN56" i="31"/>
  <c r="AO57" i="31"/>
  <c r="AN57" i="31"/>
  <c r="AO58" i="31"/>
  <c r="AN58" i="31"/>
  <c r="AO59" i="31"/>
  <c r="AN59" i="31"/>
  <c r="AO60" i="31"/>
  <c r="AN60" i="31"/>
  <c r="AO61" i="31"/>
  <c r="AN61" i="31"/>
  <c r="AO62" i="31"/>
  <c r="AN62" i="31"/>
  <c r="AO63" i="31"/>
  <c r="AN63" i="31"/>
  <c r="AO64" i="31"/>
  <c r="AN64" i="31"/>
  <c r="AO65" i="31"/>
  <c r="AN65" i="31"/>
  <c r="AO66" i="31"/>
  <c r="AN66" i="31"/>
  <c r="AO67" i="31"/>
  <c r="AN67" i="31"/>
  <c r="AO68" i="31"/>
  <c r="AN68" i="31"/>
  <c r="AO69" i="31"/>
  <c r="AN69" i="31"/>
  <c r="AO70" i="31"/>
  <c r="AN70" i="31"/>
  <c r="AO71" i="31"/>
  <c r="AN71" i="31"/>
  <c r="AO72" i="31"/>
  <c r="AN72" i="31"/>
  <c r="AO73" i="31"/>
  <c r="AN73" i="31"/>
  <c r="AO74" i="31"/>
  <c r="AN74" i="31"/>
  <c r="AO75" i="31"/>
  <c r="AN75" i="31"/>
  <c r="AO76" i="31"/>
  <c r="AN76" i="31"/>
  <c r="AO77" i="31"/>
  <c r="AN77" i="31"/>
  <c r="AO78" i="31"/>
  <c r="AN78" i="31"/>
  <c r="AO79" i="31"/>
  <c r="AN79" i="31"/>
  <c r="AO80" i="31"/>
  <c r="AN80" i="31"/>
  <c r="AO81" i="31"/>
  <c r="AN81" i="31"/>
  <c r="AO82" i="31"/>
  <c r="AN82" i="31"/>
  <c r="AO83" i="31"/>
  <c r="AN83" i="31"/>
  <c r="AO84" i="31"/>
  <c r="AN84" i="31"/>
  <c r="AO85" i="31"/>
  <c r="AN85" i="31"/>
  <c r="AO86" i="31"/>
  <c r="AN86" i="31"/>
  <c r="AO87" i="31"/>
  <c r="AN87" i="31"/>
  <c r="AO88" i="31"/>
  <c r="AN88" i="31"/>
  <c r="AO89" i="31"/>
  <c r="AN89" i="31"/>
  <c r="AO90" i="31"/>
  <c r="AN90" i="31"/>
  <c r="AO91" i="31"/>
  <c r="AN91" i="31"/>
  <c r="AO92" i="31"/>
  <c r="AN92" i="31"/>
  <c r="AO93" i="31"/>
  <c r="AN93" i="31"/>
  <c r="AO94" i="31"/>
  <c r="AN94" i="31"/>
  <c r="AO95" i="31"/>
  <c r="AN95" i="31"/>
  <c r="AO96" i="31"/>
  <c r="AN96" i="31"/>
  <c r="AO97" i="31"/>
  <c r="AN97" i="31"/>
  <c r="AO98" i="31"/>
  <c r="AN98" i="31"/>
  <c r="AO99" i="31"/>
  <c r="AN99" i="31"/>
  <c r="AO100" i="31"/>
  <c r="AN100" i="31"/>
  <c r="AO101" i="31"/>
  <c r="AN101" i="31"/>
  <c r="AO102" i="31"/>
  <c r="AN102" i="31"/>
  <c r="AO103" i="31"/>
  <c r="AN103" i="31"/>
  <c r="AO104" i="31"/>
  <c r="AN104" i="31"/>
  <c r="AO105" i="31"/>
  <c r="AN105" i="31"/>
  <c r="AO106" i="31"/>
  <c r="AN106" i="31"/>
  <c r="AO107" i="31"/>
  <c r="AN107" i="31"/>
  <c r="AO108" i="31"/>
  <c r="AN108" i="31"/>
  <c r="AO109" i="31"/>
  <c r="AN109" i="31"/>
  <c r="AO110" i="31"/>
  <c r="AN110" i="31"/>
  <c r="AO111" i="31"/>
  <c r="AN111" i="31"/>
  <c r="AO112" i="31"/>
  <c r="AN112" i="31"/>
  <c r="AO113" i="31"/>
  <c r="AN113" i="31"/>
  <c r="AO114" i="31"/>
  <c r="AN114" i="31"/>
  <c r="AO115" i="31"/>
  <c r="AN115" i="31"/>
  <c r="AO116" i="31"/>
  <c r="AN116" i="31"/>
  <c r="AO117" i="31"/>
  <c r="AN117" i="31"/>
  <c r="AO118" i="31"/>
  <c r="AN118" i="31"/>
  <c r="AO119" i="31"/>
  <c r="AN119" i="31"/>
  <c r="AO120" i="31"/>
  <c r="AN120" i="31"/>
  <c r="AO121" i="31"/>
  <c r="AN121" i="31"/>
  <c r="AO122" i="31"/>
  <c r="AN122" i="31"/>
  <c r="AO123" i="31"/>
  <c r="AN123" i="31"/>
  <c r="AO124" i="31"/>
  <c r="AN124" i="31"/>
  <c r="AO125" i="31"/>
  <c r="AN125" i="31"/>
  <c r="AO126" i="31"/>
  <c r="AN126" i="31"/>
  <c r="AO127" i="31"/>
  <c r="AN127" i="31"/>
  <c r="AO128" i="31"/>
  <c r="AN128" i="31"/>
  <c r="AO129" i="31"/>
  <c r="AN129" i="31"/>
  <c r="AO130" i="31"/>
  <c r="AN130" i="31"/>
  <c r="AO131" i="31"/>
  <c r="AN131" i="31"/>
  <c r="AO132" i="31"/>
  <c r="AN132" i="31"/>
  <c r="AO133" i="31"/>
  <c r="AN133" i="31"/>
  <c r="AO134" i="31"/>
  <c r="AN134" i="31"/>
  <c r="AO135" i="31"/>
  <c r="AN135" i="31"/>
  <c r="AO136" i="31"/>
  <c r="AN136" i="31"/>
  <c r="AO137" i="31"/>
  <c r="AN137" i="31"/>
  <c r="AO138" i="31"/>
  <c r="AN138" i="31"/>
  <c r="AO139" i="31"/>
  <c r="AN139" i="31"/>
  <c r="AO140" i="31"/>
  <c r="AN140" i="31"/>
  <c r="AO141" i="31"/>
  <c r="AN141" i="31"/>
  <c r="AO142" i="31"/>
  <c r="AN142" i="31"/>
  <c r="AO143" i="31"/>
  <c r="AN143" i="31"/>
  <c r="AO144" i="31"/>
  <c r="AN144" i="31"/>
  <c r="AO145" i="31"/>
  <c r="AN145" i="31"/>
  <c r="AO146" i="31"/>
  <c r="AN146" i="31"/>
  <c r="AO147" i="31"/>
  <c r="AN147" i="31"/>
  <c r="AO148" i="31"/>
  <c r="AN148" i="31"/>
  <c r="AO149" i="31"/>
  <c r="AN149" i="31"/>
  <c r="AO150" i="31"/>
  <c r="AN150" i="31"/>
  <c r="AO151" i="31"/>
  <c r="AN151" i="31"/>
  <c r="AO152" i="31"/>
  <c r="AN152" i="31"/>
  <c r="AO153" i="31"/>
  <c r="AN153" i="31"/>
  <c r="AO154" i="31"/>
  <c r="AN154" i="31"/>
  <c r="AO155" i="31"/>
  <c r="AN155" i="31"/>
  <c r="AO156" i="31"/>
  <c r="AN156" i="31"/>
  <c r="AO157" i="31"/>
  <c r="AN157" i="31"/>
  <c r="AO158" i="31"/>
  <c r="AN158" i="31"/>
  <c r="AO159" i="31"/>
  <c r="AN159" i="31"/>
  <c r="AO160" i="31"/>
  <c r="AN160" i="31"/>
  <c r="AO161" i="31"/>
  <c r="AN161" i="31"/>
  <c r="AO162" i="31"/>
  <c r="AN162" i="31"/>
  <c r="AO163" i="31"/>
  <c r="AN163" i="31"/>
  <c r="AO164" i="31"/>
  <c r="AN164" i="31"/>
  <c r="AO165" i="31"/>
  <c r="AN165" i="31"/>
  <c r="AO166" i="31"/>
  <c r="AN166" i="31"/>
  <c r="AO167" i="31"/>
  <c r="AN167" i="31"/>
  <c r="AO168" i="31"/>
  <c r="AN168" i="31"/>
  <c r="AO169" i="31"/>
  <c r="AN169" i="31"/>
  <c r="AO170" i="31"/>
  <c r="AN170" i="31"/>
  <c r="AO171" i="31"/>
  <c r="AN171" i="31"/>
  <c r="AO172" i="31"/>
  <c r="AN172" i="31"/>
  <c r="AO173" i="31"/>
  <c r="AN173" i="31"/>
  <c r="AO174" i="31"/>
  <c r="AN174" i="31"/>
  <c r="AO175" i="31"/>
  <c r="AN175" i="31"/>
  <c r="AO176" i="31"/>
  <c r="AN176" i="31"/>
  <c r="AO177" i="31"/>
  <c r="AN177" i="31"/>
  <c r="AO178" i="31"/>
  <c r="AN178" i="31"/>
  <c r="AO179" i="31"/>
  <c r="AN179" i="31"/>
  <c r="AO180" i="31"/>
  <c r="AN180" i="31"/>
  <c r="AO181" i="31"/>
  <c r="AN181" i="31"/>
  <c r="AO182" i="31"/>
  <c r="AN182" i="31"/>
  <c r="AO183" i="31"/>
  <c r="AN183" i="31"/>
  <c r="AO184" i="31"/>
  <c r="AN184" i="31"/>
  <c r="AO185" i="31"/>
  <c r="AN185" i="31"/>
  <c r="AO186" i="31"/>
  <c r="AN186" i="31"/>
  <c r="AO187" i="31"/>
  <c r="AN187" i="31"/>
  <c r="AO188" i="31"/>
  <c r="AN188" i="31"/>
  <c r="AO189" i="31"/>
  <c r="AN189" i="31"/>
  <c r="AO190" i="31"/>
  <c r="AN190" i="31"/>
  <c r="AO191" i="31"/>
  <c r="AN191" i="31"/>
  <c r="AO192" i="31"/>
  <c r="AN192" i="31"/>
  <c r="AO193" i="31"/>
  <c r="AN193" i="31"/>
  <c r="AO194" i="31"/>
  <c r="AN194" i="31"/>
  <c r="AO195" i="31"/>
  <c r="AN195" i="31"/>
  <c r="AO196" i="31"/>
  <c r="AN196" i="31"/>
  <c r="AO197" i="31"/>
  <c r="AN197" i="31"/>
  <c r="AO198" i="31"/>
  <c r="AN198" i="31"/>
  <c r="AO199" i="31"/>
  <c r="AN199" i="31"/>
  <c r="AO200" i="31"/>
  <c r="AN200" i="31"/>
  <c r="AO201" i="31"/>
  <c r="AN201" i="31"/>
  <c r="AO202" i="31"/>
  <c r="AN202" i="31"/>
  <c r="AO203" i="31"/>
  <c r="AN203" i="31"/>
  <c r="AO204" i="31"/>
  <c r="AN204" i="31"/>
  <c r="AO205" i="31"/>
  <c r="AN205" i="31"/>
  <c r="AO206" i="31"/>
  <c r="AN206" i="31"/>
  <c r="AO207" i="31"/>
  <c r="AN207" i="31"/>
  <c r="AO208" i="31"/>
  <c r="AN208" i="31"/>
  <c r="AO209" i="31"/>
  <c r="AN209" i="31"/>
  <c r="AO210" i="31"/>
  <c r="AN210" i="31"/>
  <c r="AO211" i="31"/>
  <c r="AN211" i="31"/>
  <c r="AO212" i="31"/>
  <c r="AN212" i="31"/>
  <c r="AO213" i="31"/>
  <c r="AN213" i="31"/>
  <c r="AO214" i="31"/>
  <c r="AN214" i="31"/>
  <c r="AO215" i="31"/>
  <c r="AN215" i="31"/>
  <c r="AO216" i="31"/>
  <c r="AN216" i="31"/>
  <c r="AO217" i="31"/>
  <c r="AN217" i="31"/>
  <c r="AO218" i="31"/>
  <c r="AN218" i="31"/>
  <c r="AO219" i="31"/>
  <c r="AN219" i="31"/>
  <c r="AO220" i="31"/>
  <c r="AN220" i="31"/>
  <c r="AO221" i="31"/>
  <c r="AN221" i="31"/>
  <c r="AO222" i="31"/>
  <c r="AN222" i="31"/>
  <c r="AO223" i="31"/>
  <c r="AN223" i="31"/>
  <c r="AO224" i="31"/>
  <c r="AN224" i="31"/>
  <c r="AO225" i="31"/>
  <c r="AN225" i="31"/>
  <c r="AO226" i="31"/>
  <c r="AN226" i="31"/>
  <c r="AO227" i="31"/>
  <c r="AN227" i="31"/>
  <c r="AO228" i="31"/>
  <c r="AN228" i="31"/>
  <c r="AO229" i="31"/>
  <c r="AN229" i="31"/>
  <c r="AO230" i="31"/>
  <c r="AN230" i="31"/>
  <c r="D8" i="30"/>
  <c r="AQ15" i="30"/>
  <c r="AP15" i="30"/>
  <c r="AR15" i="30" s="1"/>
  <c r="AQ16" i="30"/>
  <c r="AP16" i="30"/>
  <c r="AR16" i="30" s="1"/>
  <c r="AQ17" i="30"/>
  <c r="AP17" i="30"/>
  <c r="AR17" i="30" s="1"/>
  <c r="AQ18" i="30"/>
  <c r="AP18" i="30"/>
  <c r="AR18" i="30" s="1"/>
  <c r="AQ19" i="30"/>
  <c r="AP19" i="30"/>
  <c r="AR19" i="30" s="1"/>
  <c r="AQ20" i="30"/>
  <c r="AP20" i="30"/>
  <c r="AR20" i="30" s="1"/>
  <c r="AQ21" i="30"/>
  <c r="AP21" i="30"/>
  <c r="AR21" i="30" s="1"/>
  <c r="AQ22" i="30"/>
  <c r="AP22" i="30"/>
  <c r="AR22" i="30" s="1"/>
  <c r="AQ23" i="30"/>
  <c r="AP23" i="30"/>
  <c r="AR23" i="30" s="1"/>
  <c r="AQ24" i="30"/>
  <c r="AP24" i="30"/>
  <c r="AR24" i="30" s="1"/>
  <c r="AQ25" i="30"/>
  <c r="AP25" i="30"/>
  <c r="AR25" i="30" s="1"/>
  <c r="AQ26" i="30"/>
  <c r="AP26" i="30"/>
  <c r="AR26" i="30" s="1"/>
  <c r="AQ27" i="30"/>
  <c r="AP27" i="30"/>
  <c r="AR27" i="30" s="1"/>
  <c r="AQ28" i="30"/>
  <c r="AP28" i="30"/>
  <c r="AR28" i="30" s="1"/>
  <c r="AQ29" i="30"/>
  <c r="AP29" i="30"/>
  <c r="AR29" i="30" s="1"/>
  <c r="AQ30" i="30"/>
  <c r="AP30" i="30"/>
  <c r="AR30" i="30" s="1"/>
  <c r="AQ31" i="30"/>
  <c r="AP31" i="30"/>
  <c r="AR31" i="30" s="1"/>
  <c r="AQ32" i="30"/>
  <c r="AP32" i="30"/>
  <c r="AR32" i="30" s="1"/>
  <c r="AQ33" i="30"/>
  <c r="AP33" i="30"/>
  <c r="AR33" i="30" s="1"/>
  <c r="AQ34" i="30"/>
  <c r="AP34" i="30"/>
  <c r="AR34" i="30" s="1"/>
  <c r="AQ35" i="30"/>
  <c r="AP35" i="30"/>
  <c r="AR35" i="30" s="1"/>
  <c r="AQ36" i="30"/>
  <c r="AP36" i="30"/>
  <c r="AR36" i="30" s="1"/>
  <c r="AQ37" i="30"/>
  <c r="AP37" i="30"/>
  <c r="AR37" i="30" s="1"/>
  <c r="AQ38" i="30"/>
  <c r="AP38" i="30"/>
  <c r="AR38" i="30" s="1"/>
  <c r="AQ39" i="30"/>
  <c r="AP39" i="30"/>
  <c r="AR39" i="30" s="1"/>
  <c r="AQ40" i="30"/>
  <c r="AP40" i="30"/>
  <c r="AR40" i="30" s="1"/>
  <c r="AQ41" i="30"/>
  <c r="AP41" i="30"/>
  <c r="AR41" i="30" s="1"/>
  <c r="AQ42" i="30"/>
  <c r="AP42" i="30"/>
  <c r="AR42" i="30" s="1"/>
  <c r="AQ43" i="30"/>
  <c r="AP43" i="30"/>
  <c r="AR43" i="30" s="1"/>
  <c r="AQ44" i="30"/>
  <c r="AP44" i="30"/>
  <c r="AR44" i="30" s="1"/>
  <c r="AQ45" i="30"/>
  <c r="AP45" i="30"/>
  <c r="AR45" i="30" s="1"/>
  <c r="AQ46" i="30"/>
  <c r="AP46" i="30"/>
  <c r="AR46" i="30" s="1"/>
  <c r="AQ47" i="30"/>
  <c r="AP47" i="30"/>
  <c r="AR47" i="30" s="1"/>
  <c r="AQ48" i="30"/>
  <c r="AP48" i="30"/>
  <c r="AR48" i="30" s="1"/>
  <c r="AQ49" i="30"/>
  <c r="AP49" i="30"/>
  <c r="AR49" i="30" s="1"/>
  <c r="AQ50" i="30"/>
  <c r="AP50" i="30"/>
  <c r="AR50" i="30" s="1"/>
  <c r="AQ51" i="30"/>
  <c r="AP51" i="30"/>
  <c r="AR51" i="30" s="1"/>
  <c r="AQ52" i="30"/>
  <c r="AP52" i="30"/>
  <c r="AR52" i="30" s="1"/>
  <c r="AQ53" i="30"/>
  <c r="AP53" i="30"/>
  <c r="AR53" i="30" s="1"/>
  <c r="AQ54" i="30"/>
  <c r="AP54" i="30"/>
  <c r="AR54" i="30" s="1"/>
  <c r="AQ55" i="30"/>
  <c r="AP55" i="30"/>
  <c r="AR55" i="30" s="1"/>
  <c r="AQ56" i="30"/>
  <c r="AP56" i="30"/>
  <c r="AR56" i="30" s="1"/>
  <c r="AQ57" i="30"/>
  <c r="AP57" i="30"/>
  <c r="AR57" i="30" s="1"/>
  <c r="AQ58" i="30"/>
  <c r="AP58" i="30"/>
  <c r="AR58" i="30" s="1"/>
  <c r="AQ59" i="30"/>
  <c r="AP59" i="30"/>
  <c r="AR59" i="30" s="1"/>
  <c r="AQ60" i="30"/>
  <c r="AP60" i="30"/>
  <c r="AR60" i="30" s="1"/>
  <c r="AQ61" i="30"/>
  <c r="AP61" i="30"/>
  <c r="AR61" i="30" s="1"/>
  <c r="AQ62" i="30"/>
  <c r="AP62" i="30"/>
  <c r="AR62" i="30" s="1"/>
  <c r="AQ63" i="30"/>
  <c r="AP63" i="30"/>
  <c r="AR63" i="30" s="1"/>
  <c r="AQ64" i="30"/>
  <c r="AP64" i="30"/>
  <c r="AR64" i="30" s="1"/>
  <c r="AQ65" i="30"/>
  <c r="AP65" i="30"/>
  <c r="AR65" i="30" s="1"/>
  <c r="AQ66" i="30"/>
  <c r="AP66" i="30"/>
  <c r="AR66" i="30" s="1"/>
  <c r="AQ67" i="30"/>
  <c r="AP67" i="30"/>
  <c r="AR67" i="30" s="1"/>
  <c r="AQ68" i="30"/>
  <c r="AP68" i="30"/>
  <c r="AR68" i="30" s="1"/>
  <c r="AQ69" i="30"/>
  <c r="AP69" i="30"/>
  <c r="AR69" i="30" s="1"/>
  <c r="AQ70" i="30"/>
  <c r="AP70" i="30"/>
  <c r="AR70" i="30" s="1"/>
  <c r="AQ71" i="30"/>
  <c r="AP71" i="30"/>
  <c r="AR71" i="30" s="1"/>
  <c r="AQ72" i="30"/>
  <c r="AP72" i="30"/>
  <c r="AR72" i="30" s="1"/>
  <c r="AQ73" i="30"/>
  <c r="AP73" i="30"/>
  <c r="AR73" i="30" s="1"/>
  <c r="AQ74" i="30"/>
  <c r="AP74" i="30"/>
  <c r="AR74" i="30" s="1"/>
  <c r="AQ75" i="30"/>
  <c r="AP75" i="30"/>
  <c r="AR75" i="30" s="1"/>
  <c r="AQ76" i="30"/>
  <c r="AP76" i="30"/>
  <c r="AR76" i="30" s="1"/>
  <c r="AQ77" i="30"/>
  <c r="AP77" i="30"/>
  <c r="AR77" i="30" s="1"/>
  <c r="AQ78" i="30"/>
  <c r="AP78" i="30"/>
  <c r="AR78" i="30" s="1"/>
  <c r="AQ79" i="30"/>
  <c r="AP79" i="30"/>
  <c r="AR79" i="30" s="1"/>
  <c r="AQ80" i="30"/>
  <c r="AP80" i="30"/>
  <c r="AR80" i="30" s="1"/>
  <c r="AQ81" i="30"/>
  <c r="AP81" i="30"/>
  <c r="AR81" i="30" s="1"/>
  <c r="AQ82" i="30"/>
  <c r="AP82" i="30"/>
  <c r="AR82" i="30" s="1"/>
  <c r="AQ83" i="30"/>
  <c r="AP83" i="30"/>
  <c r="AR83" i="30" s="1"/>
  <c r="AQ84" i="30"/>
  <c r="AP84" i="30"/>
  <c r="AR84" i="30" s="1"/>
  <c r="AQ85" i="30"/>
  <c r="AP85" i="30"/>
  <c r="AR85" i="30" s="1"/>
  <c r="AQ86" i="30"/>
  <c r="AP86" i="30"/>
  <c r="AR86" i="30" s="1"/>
  <c r="B6" i="29" s="1"/>
  <c r="B11" i="29" s="1"/>
  <c r="B16" i="29" s="1"/>
  <c r="AQ87" i="30"/>
  <c r="AP87" i="30"/>
  <c r="AR87" i="30" s="1"/>
  <c r="AQ88" i="30"/>
  <c r="AP88" i="30"/>
  <c r="AR88" i="30" s="1"/>
  <c r="AQ89" i="30"/>
  <c r="AP89" i="30"/>
  <c r="AR89" i="30" s="1"/>
  <c r="AQ90" i="30"/>
  <c r="AP90" i="30"/>
  <c r="AR90" i="30" s="1"/>
  <c r="AQ91" i="30"/>
  <c r="AP91" i="30"/>
  <c r="AR91" i="30" s="1"/>
  <c r="AQ92" i="30"/>
  <c r="AP92" i="30"/>
  <c r="AR92" i="30" s="1"/>
  <c r="AQ93" i="30"/>
  <c r="AP93" i="30"/>
  <c r="AR93" i="30" s="1"/>
  <c r="AQ94" i="30"/>
  <c r="AP94" i="30"/>
  <c r="AR94" i="30" s="1"/>
  <c r="AQ95" i="30"/>
  <c r="AP95" i="30"/>
  <c r="AR95" i="30" s="1"/>
  <c r="AQ96" i="30"/>
  <c r="AP96" i="30"/>
  <c r="AR96" i="30" s="1"/>
  <c r="AQ97" i="30"/>
  <c r="AP97" i="30"/>
  <c r="AR97" i="30" s="1"/>
  <c r="AQ98" i="30"/>
  <c r="AP98" i="30"/>
  <c r="AR98" i="30" s="1"/>
  <c r="AQ99" i="30"/>
  <c r="AP99" i="30"/>
  <c r="AR99" i="30" s="1"/>
  <c r="AQ100" i="30"/>
  <c r="AP100" i="30"/>
  <c r="AR100" i="30" s="1"/>
  <c r="AQ101" i="30"/>
  <c r="AP101" i="30"/>
  <c r="AR101" i="30" s="1"/>
  <c r="AQ102" i="30"/>
  <c r="AP102" i="30"/>
  <c r="AR102" i="30" s="1"/>
  <c r="AQ103" i="30"/>
  <c r="AP103" i="30"/>
  <c r="AR103" i="30" s="1"/>
  <c r="AQ104" i="30"/>
  <c r="AP104" i="30"/>
  <c r="AR104" i="30" s="1"/>
  <c r="AQ105" i="30"/>
  <c r="AP105" i="30"/>
  <c r="AR105" i="30" s="1"/>
  <c r="AQ106" i="30"/>
  <c r="AP106" i="30"/>
  <c r="AR106" i="30" s="1"/>
  <c r="AQ107" i="30"/>
  <c r="AP107" i="30"/>
  <c r="AR107" i="30" s="1"/>
  <c r="AQ108" i="30"/>
  <c r="AP108" i="30"/>
  <c r="AR108" i="30" s="1"/>
  <c r="AQ109" i="30"/>
  <c r="AP109" i="30"/>
  <c r="AR109" i="30" s="1"/>
  <c r="AQ110" i="30"/>
  <c r="AP110" i="30"/>
  <c r="AR110" i="30" s="1"/>
  <c r="AQ111" i="30"/>
  <c r="AP111" i="30"/>
  <c r="AR111" i="30" s="1"/>
  <c r="AQ112" i="30"/>
  <c r="AP112" i="30"/>
  <c r="AR112" i="30" s="1"/>
  <c r="AQ113" i="30"/>
  <c r="AP113" i="30"/>
  <c r="AR113" i="30" s="1"/>
  <c r="AQ114" i="30"/>
  <c r="AP114" i="30"/>
  <c r="AR114" i="30" s="1"/>
  <c r="AQ115" i="30"/>
  <c r="AP115" i="30"/>
  <c r="AR115" i="30" s="1"/>
  <c r="AQ116" i="30"/>
  <c r="AP116" i="30"/>
  <c r="AR116" i="30" s="1"/>
  <c r="AQ117" i="30"/>
  <c r="AP117" i="30"/>
  <c r="AR117" i="30" s="1"/>
  <c r="AQ118" i="30"/>
  <c r="AP118" i="30"/>
  <c r="AR118" i="30" s="1"/>
  <c r="AQ119" i="30"/>
  <c r="AP119" i="30"/>
  <c r="AR119" i="30" s="1"/>
  <c r="AQ120" i="30"/>
  <c r="AP120" i="30"/>
  <c r="AR120" i="30" s="1"/>
  <c r="AQ121" i="30"/>
  <c r="AP121" i="30"/>
  <c r="AR121" i="30" s="1"/>
  <c r="AQ122" i="30"/>
  <c r="AP122" i="30"/>
  <c r="AR122" i="30" s="1"/>
  <c r="AQ123" i="30"/>
  <c r="AP123" i="30"/>
  <c r="AR123" i="30" s="1"/>
  <c r="AQ124" i="30"/>
  <c r="AP124" i="30"/>
  <c r="AR124" i="30" s="1"/>
  <c r="AQ125" i="30"/>
  <c r="AP125" i="30"/>
  <c r="AR125" i="30" s="1"/>
  <c r="AQ126" i="30"/>
  <c r="AP126" i="30"/>
  <c r="AR126" i="30" s="1"/>
  <c r="AQ127" i="30"/>
  <c r="AP127" i="30"/>
  <c r="AR127" i="30" s="1"/>
  <c r="AQ128" i="30"/>
  <c r="AP128" i="30"/>
  <c r="AR128" i="30" s="1"/>
  <c r="AQ129" i="30"/>
  <c r="AP129" i="30"/>
  <c r="AR129" i="30" s="1"/>
  <c r="AQ130" i="30"/>
  <c r="AP130" i="30"/>
  <c r="AR130" i="30" s="1"/>
  <c r="AQ131" i="30"/>
  <c r="AP131" i="30"/>
  <c r="AR131" i="30" s="1"/>
  <c r="AQ132" i="30"/>
  <c r="AP132" i="30"/>
  <c r="AR132" i="30" s="1"/>
  <c r="AQ133" i="30"/>
  <c r="AP133" i="30"/>
  <c r="AR133" i="30" s="1"/>
  <c r="AQ134" i="30"/>
  <c r="AP134" i="30"/>
  <c r="AR134" i="30" s="1"/>
  <c r="AQ135" i="30"/>
  <c r="AP135" i="30"/>
  <c r="AR135" i="30" s="1"/>
  <c r="AQ136" i="30"/>
  <c r="AP136" i="30"/>
  <c r="AR136" i="30" s="1"/>
  <c r="AQ137" i="30"/>
  <c r="AP137" i="30"/>
  <c r="AR137" i="30" s="1"/>
  <c r="AQ138" i="30"/>
  <c r="AP138" i="30"/>
  <c r="AR138" i="30" s="1"/>
  <c r="AQ139" i="30"/>
  <c r="AP139" i="30"/>
  <c r="AR139" i="30" s="1"/>
  <c r="AQ140" i="30"/>
  <c r="AP140" i="30"/>
  <c r="AR140" i="30" s="1"/>
  <c r="AQ141" i="30"/>
  <c r="AP141" i="30"/>
  <c r="AR141" i="30" s="1"/>
  <c r="AQ142" i="30"/>
  <c r="AP142" i="30"/>
  <c r="AR142" i="30" s="1"/>
  <c r="AQ143" i="30"/>
  <c r="AP143" i="30"/>
  <c r="AR143" i="30" s="1"/>
  <c r="AQ144" i="30"/>
  <c r="AP144" i="30"/>
  <c r="AR144" i="30" s="1"/>
  <c r="AQ145" i="30"/>
  <c r="AP145" i="30"/>
  <c r="AR145" i="30" s="1"/>
  <c r="AQ146" i="30"/>
  <c r="AP146" i="30"/>
  <c r="AR146" i="30" s="1"/>
  <c r="AQ147" i="30"/>
  <c r="AP147" i="30"/>
  <c r="AR147" i="30" s="1"/>
  <c r="AQ148" i="30"/>
  <c r="AP148" i="30"/>
  <c r="AR148" i="30" s="1"/>
  <c r="AQ149" i="30"/>
  <c r="AP149" i="30"/>
  <c r="AR149" i="30" s="1"/>
  <c r="AQ150" i="30"/>
  <c r="AP150" i="30"/>
  <c r="AR150" i="30" s="1"/>
  <c r="AQ151" i="30"/>
  <c r="AP151" i="30"/>
  <c r="AR151" i="30" s="1"/>
  <c r="AQ152" i="30"/>
  <c r="AP152" i="30"/>
  <c r="AR152" i="30" s="1"/>
  <c r="AQ153" i="30"/>
  <c r="AP153" i="30"/>
  <c r="AR153" i="30" s="1"/>
  <c r="AQ154" i="30"/>
  <c r="AP154" i="30"/>
  <c r="AR154" i="30" s="1"/>
  <c r="AQ155" i="30"/>
  <c r="AP155" i="30"/>
  <c r="AR155" i="30" s="1"/>
  <c r="AQ156" i="30"/>
  <c r="AP156" i="30"/>
  <c r="AR156" i="30" s="1"/>
  <c r="AQ157" i="30"/>
  <c r="AP157" i="30"/>
  <c r="AR157" i="30" s="1"/>
  <c r="AQ158" i="30"/>
  <c r="AP158" i="30"/>
  <c r="AR158" i="30" s="1"/>
  <c r="AQ159" i="30"/>
  <c r="AP159" i="30"/>
  <c r="AR159" i="30" s="1"/>
  <c r="AQ160" i="30"/>
  <c r="AP160" i="30"/>
  <c r="AR160" i="30" s="1"/>
  <c r="AQ161" i="30"/>
  <c r="AP161" i="30"/>
  <c r="AR161" i="30" s="1"/>
  <c r="AQ162" i="30"/>
  <c r="AP162" i="30"/>
  <c r="AR162" i="30" s="1"/>
  <c r="AQ163" i="30"/>
  <c r="AP163" i="30"/>
  <c r="AR163" i="30" s="1"/>
  <c r="AQ164" i="30"/>
  <c r="AP164" i="30"/>
  <c r="AR164" i="30" s="1"/>
  <c r="AQ165" i="30"/>
  <c r="AP165" i="30"/>
  <c r="AR165" i="30" s="1"/>
  <c r="AQ166" i="30"/>
  <c r="AP166" i="30"/>
  <c r="AR166" i="30" s="1"/>
  <c r="AQ167" i="30"/>
  <c r="AP167" i="30"/>
  <c r="AR167" i="30" s="1"/>
  <c r="AQ168" i="30"/>
  <c r="AP168" i="30"/>
  <c r="AR168" i="30" s="1"/>
  <c r="AQ169" i="30"/>
  <c r="AP169" i="30"/>
  <c r="AR169" i="30" s="1"/>
  <c r="AQ170" i="30"/>
  <c r="AP170" i="30"/>
  <c r="AR170" i="30" s="1"/>
  <c r="AQ171" i="30"/>
  <c r="AP171" i="30"/>
  <c r="AR171" i="30" s="1"/>
  <c r="AQ172" i="30"/>
  <c r="AP172" i="30"/>
  <c r="AR172" i="30" s="1"/>
  <c r="AQ173" i="30"/>
  <c r="AP173" i="30"/>
  <c r="AR173" i="30" s="1"/>
  <c r="AQ174" i="30"/>
  <c r="AP174" i="30"/>
  <c r="AR174" i="30" s="1"/>
  <c r="AQ175" i="30"/>
  <c r="AP175" i="30"/>
  <c r="AR175" i="30" s="1"/>
  <c r="AQ176" i="30"/>
  <c r="AP176" i="30"/>
  <c r="AR176" i="30" s="1"/>
  <c r="AQ177" i="30"/>
  <c r="AP177" i="30"/>
  <c r="AR177" i="30" s="1"/>
  <c r="AQ178" i="30"/>
  <c r="AP178" i="30"/>
  <c r="AR178" i="30" s="1"/>
  <c r="AQ179" i="30"/>
  <c r="AP179" i="30"/>
  <c r="AR179" i="30" s="1"/>
  <c r="AQ180" i="30"/>
  <c r="AP180" i="30"/>
  <c r="AR180" i="30" s="1"/>
  <c r="AQ181" i="30"/>
  <c r="AP181" i="30"/>
  <c r="AR181" i="30" s="1"/>
  <c r="AQ182" i="30"/>
  <c r="AP182" i="30"/>
  <c r="AR182" i="30" s="1"/>
  <c r="AQ183" i="30"/>
  <c r="AP183" i="30"/>
  <c r="AR183" i="30" s="1"/>
  <c r="AQ184" i="30"/>
  <c r="AP184" i="30"/>
  <c r="AR184" i="30" s="1"/>
  <c r="AQ185" i="30"/>
  <c r="AP185" i="30"/>
  <c r="AR185" i="30" s="1"/>
  <c r="AQ186" i="30"/>
  <c r="AP186" i="30"/>
  <c r="AR186" i="30" s="1"/>
  <c r="AQ187" i="30"/>
  <c r="AP187" i="30"/>
  <c r="AR187" i="30" s="1"/>
  <c r="AQ188" i="30"/>
  <c r="AP188" i="30"/>
  <c r="AR188" i="30" s="1"/>
  <c r="AQ189" i="30"/>
  <c r="AP189" i="30"/>
  <c r="AR189" i="30" s="1"/>
  <c r="AQ190" i="30"/>
  <c r="AP190" i="30"/>
  <c r="AR190" i="30" s="1"/>
  <c r="AQ191" i="30"/>
  <c r="AP191" i="30"/>
  <c r="AR191" i="30" s="1"/>
  <c r="AQ192" i="30"/>
  <c r="AP192" i="30"/>
  <c r="AR192" i="30" s="1"/>
  <c r="AQ193" i="30"/>
  <c r="AP193" i="30"/>
  <c r="AR193" i="30" s="1"/>
  <c r="AQ194" i="30"/>
  <c r="AP194" i="30"/>
  <c r="AR194" i="30" s="1"/>
  <c r="AQ195" i="30"/>
  <c r="AP195" i="30"/>
  <c r="AR195" i="30" s="1"/>
  <c r="AQ196" i="30"/>
  <c r="AP196" i="30"/>
  <c r="AR196" i="30" s="1"/>
  <c r="AQ197" i="30"/>
  <c r="AP197" i="30"/>
  <c r="AR197" i="30" s="1"/>
  <c r="AQ198" i="30"/>
  <c r="AP198" i="30"/>
  <c r="AR198" i="30" s="1"/>
  <c r="AQ199" i="30"/>
  <c r="AP199" i="30"/>
  <c r="AR199" i="30" s="1"/>
  <c r="AQ200" i="30"/>
  <c r="AP200" i="30"/>
  <c r="AR200" i="30" s="1"/>
  <c r="AQ201" i="30"/>
  <c r="AP201" i="30"/>
  <c r="AR201" i="30" s="1"/>
  <c r="AQ202" i="30"/>
  <c r="AP202" i="30"/>
  <c r="AR202" i="30" s="1"/>
  <c r="AQ203" i="30"/>
  <c r="AP203" i="30"/>
  <c r="AR203" i="30" s="1"/>
  <c r="AQ204" i="30"/>
  <c r="AP204" i="30"/>
  <c r="AR204" i="30" s="1"/>
  <c r="AQ205" i="30"/>
  <c r="AP205" i="30"/>
  <c r="AR205" i="30" s="1"/>
  <c r="AQ206" i="30"/>
  <c r="AP206" i="30"/>
  <c r="AR206" i="30" s="1"/>
  <c r="AQ207" i="30"/>
  <c r="AP207" i="30"/>
  <c r="AR207" i="30" s="1"/>
  <c r="AQ208" i="30"/>
  <c r="AP208" i="30"/>
  <c r="AR208" i="30" s="1"/>
  <c r="AQ209" i="30"/>
  <c r="AP209" i="30"/>
  <c r="AR209" i="30" s="1"/>
  <c r="AQ210" i="30"/>
  <c r="AP210" i="30"/>
  <c r="AR210" i="30" s="1"/>
  <c r="AQ211" i="30"/>
  <c r="AP211" i="30"/>
  <c r="AR211" i="30" s="1"/>
  <c r="AQ212" i="30"/>
  <c r="AP212" i="30"/>
  <c r="AR212" i="30" s="1"/>
  <c r="AQ213" i="30"/>
  <c r="AP213" i="30"/>
  <c r="AR213" i="30" s="1"/>
  <c r="AQ214" i="30"/>
  <c r="AP214" i="30"/>
  <c r="AR214" i="30" s="1"/>
  <c r="AQ215" i="30"/>
  <c r="AP215" i="30"/>
  <c r="AR215" i="30" s="1"/>
  <c r="AQ216" i="30"/>
  <c r="AP216" i="30"/>
  <c r="AR216" i="30" s="1"/>
  <c r="AQ217" i="30"/>
  <c r="AP217" i="30"/>
  <c r="AR217" i="30" s="1"/>
  <c r="AQ218" i="30"/>
  <c r="AP218" i="30"/>
  <c r="AR218" i="30" s="1"/>
  <c r="AQ219" i="30"/>
  <c r="AP219" i="30"/>
  <c r="AR219" i="30" s="1"/>
  <c r="AQ220" i="30"/>
  <c r="AP220" i="30"/>
  <c r="AR220" i="30" s="1"/>
  <c r="AQ221" i="30"/>
  <c r="AP221" i="30"/>
  <c r="AR221" i="30" s="1"/>
  <c r="AQ222" i="30"/>
  <c r="AP222" i="30"/>
  <c r="AR222" i="30" s="1"/>
  <c r="AQ223" i="30"/>
  <c r="AP223" i="30"/>
  <c r="AR223" i="30" s="1"/>
  <c r="AQ224" i="30"/>
  <c r="AP224" i="30"/>
  <c r="AR224" i="30" s="1"/>
  <c r="AQ225" i="30"/>
  <c r="AP225" i="30"/>
  <c r="AR225" i="30" s="1"/>
  <c r="AQ226" i="30"/>
  <c r="AP226" i="30"/>
  <c r="AR226" i="30" s="1"/>
  <c r="AQ227" i="30"/>
  <c r="AP227" i="30"/>
  <c r="AR227" i="30" s="1"/>
  <c r="AQ228" i="30"/>
  <c r="AP228" i="30"/>
  <c r="AR228" i="30" s="1"/>
  <c r="AQ229" i="30"/>
  <c r="AP229" i="30"/>
  <c r="AR229" i="30" s="1"/>
  <c r="AQ230" i="30"/>
  <c r="AP230" i="30"/>
  <c r="AR230" i="30" s="1"/>
  <c r="AQ231" i="30"/>
  <c r="AP231" i="30"/>
  <c r="AR231" i="30" s="1"/>
  <c r="AQ232" i="30"/>
  <c r="AP232" i="30"/>
  <c r="AR232" i="30" s="1"/>
  <c r="AQ233" i="30"/>
  <c r="AP233" i="30"/>
  <c r="AR233" i="30" s="1"/>
  <c r="AO234" i="30"/>
  <c r="AN234" i="30"/>
  <c r="AO235" i="30"/>
  <c r="AN235" i="30"/>
  <c r="D31" i="37" l="1"/>
  <c r="C31" i="37"/>
  <c r="D30" i="37"/>
  <c r="AR179" i="32"/>
  <c r="AT178" i="32"/>
  <c r="AU178" i="32" s="1"/>
  <c r="AK179" i="32"/>
  <c r="AM178" i="32"/>
  <c r="AN178" i="32" s="1"/>
  <c r="AD179" i="32"/>
  <c r="AF178" i="32"/>
  <c r="AG178" i="32" s="1"/>
  <c r="W179" i="32"/>
  <c r="Y178" i="32"/>
  <c r="Z178" i="32" s="1"/>
  <c r="AR164" i="32"/>
  <c r="AT163" i="32"/>
  <c r="AU163" i="32" s="1"/>
  <c r="AK164" i="32"/>
  <c r="AM163" i="32"/>
  <c r="AN163" i="32" s="1"/>
  <c r="AD164" i="32"/>
  <c r="AF163" i="32"/>
  <c r="AG163" i="32" s="1"/>
  <c r="W164" i="32"/>
  <c r="Y163" i="32"/>
  <c r="Z163" i="32" s="1"/>
  <c r="AR148" i="32"/>
  <c r="AT147" i="32"/>
  <c r="AU147" i="32" s="1"/>
  <c r="AK148" i="32"/>
  <c r="AM147" i="32"/>
  <c r="AN147" i="32" s="1"/>
  <c r="AD148" i="32"/>
  <c r="AF147" i="32"/>
  <c r="AG147" i="32" s="1"/>
  <c r="W148" i="32"/>
  <c r="Y147" i="32"/>
  <c r="Z147" i="32" s="1"/>
  <c r="W144" i="32"/>
  <c r="Y144" i="32" s="1"/>
  <c r="Z144" i="32" s="1"/>
  <c r="Y143" i="32"/>
  <c r="Z143" i="32" s="1"/>
  <c r="AR132" i="32"/>
  <c r="AT131" i="32"/>
  <c r="AU131" i="32" s="1"/>
  <c r="AK132" i="32"/>
  <c r="AM131" i="32"/>
  <c r="AN131" i="32" s="1"/>
  <c r="AD132" i="32"/>
  <c r="AF131" i="32"/>
  <c r="AG131" i="32" s="1"/>
  <c r="W132" i="32"/>
  <c r="Y131" i="32"/>
  <c r="Z131" i="32" s="1"/>
  <c r="AR115" i="32"/>
  <c r="AT114" i="32"/>
  <c r="AU114" i="32" s="1"/>
  <c r="AK115" i="32"/>
  <c r="AM114" i="32"/>
  <c r="AN114" i="32" s="1"/>
  <c r="AD115" i="32"/>
  <c r="AF114" i="32"/>
  <c r="AG114" i="32" s="1"/>
  <c r="W115" i="32"/>
  <c r="Y114" i="32"/>
  <c r="Z114" i="32" s="1"/>
  <c r="P115" i="32"/>
  <c r="R114" i="32"/>
  <c r="S114" i="32" s="1"/>
  <c r="I115" i="32"/>
  <c r="K114" i="32"/>
  <c r="L114" i="32" s="1"/>
  <c r="B115" i="32"/>
  <c r="D114" i="32"/>
  <c r="E114" i="32" s="1"/>
  <c r="AR99" i="32"/>
  <c r="AT98" i="32"/>
  <c r="AU98" i="32" s="1"/>
  <c r="AK99" i="32"/>
  <c r="AM98" i="32"/>
  <c r="AN98" i="32" s="1"/>
  <c r="AD99" i="32"/>
  <c r="AF98" i="32"/>
  <c r="AG98" i="32" s="1"/>
  <c r="W99" i="32"/>
  <c r="Y98" i="32"/>
  <c r="Z98" i="32" s="1"/>
  <c r="P99" i="32"/>
  <c r="R98" i="32"/>
  <c r="S98" i="32" s="1"/>
  <c r="I99" i="32"/>
  <c r="K98" i="32"/>
  <c r="L98" i="32" s="1"/>
  <c r="B99" i="32"/>
  <c r="D98" i="32"/>
  <c r="E98" i="32" s="1"/>
  <c r="AR86" i="32"/>
  <c r="AT85" i="32"/>
  <c r="AU85" i="32" s="1"/>
  <c r="AK86" i="32"/>
  <c r="AM85" i="32"/>
  <c r="AN85" i="32" s="1"/>
  <c r="AD86" i="32"/>
  <c r="AF85" i="32"/>
  <c r="AG85" i="32" s="1"/>
  <c r="AW71" i="32"/>
  <c r="AV71" i="32"/>
  <c r="AX71" i="32" s="1"/>
  <c r="AY71" i="32" s="1"/>
  <c r="AR73" i="32"/>
  <c r="AT72" i="32"/>
  <c r="AU72" i="32" s="1"/>
  <c r="AK73" i="32"/>
  <c r="AM72" i="32"/>
  <c r="AN72" i="32" s="1"/>
  <c r="AD73" i="32"/>
  <c r="AF72" i="32"/>
  <c r="AG72" i="32" s="1"/>
  <c r="W73" i="32"/>
  <c r="Y72" i="32"/>
  <c r="Z72" i="32" s="1"/>
  <c r="P73" i="32"/>
  <c r="R72" i="32"/>
  <c r="S72" i="32" s="1"/>
  <c r="I73" i="32"/>
  <c r="K72" i="32"/>
  <c r="L72" i="32" s="1"/>
  <c r="B73" i="32"/>
  <c r="D72" i="32"/>
  <c r="E72" i="32" s="1"/>
  <c r="AQ230" i="31"/>
  <c r="AP230" i="31"/>
  <c r="AR230" i="31" s="1"/>
  <c r="AS230" i="31" s="1"/>
  <c r="AQ229" i="31"/>
  <c r="AP229" i="31"/>
  <c r="AR229" i="31" s="1"/>
  <c r="AS229" i="31" s="1"/>
  <c r="AQ228" i="31"/>
  <c r="AP228" i="31"/>
  <c r="AR228" i="31" s="1"/>
  <c r="AS228" i="31" s="1"/>
  <c r="AQ227" i="31"/>
  <c r="AP227" i="31"/>
  <c r="AR227" i="31" s="1"/>
  <c r="AS227" i="31" s="1"/>
  <c r="AQ226" i="31"/>
  <c r="AP226" i="31"/>
  <c r="AR226" i="31" s="1"/>
  <c r="AS226" i="31" s="1"/>
  <c r="AQ225" i="31"/>
  <c r="AP225" i="31"/>
  <c r="AR225" i="31" s="1"/>
  <c r="AS225" i="31" s="1"/>
  <c r="AQ224" i="31"/>
  <c r="AP224" i="31"/>
  <c r="AR224" i="31" s="1"/>
  <c r="AS224" i="31" s="1"/>
  <c r="AQ223" i="31"/>
  <c r="AP223" i="31"/>
  <c r="AR223" i="31" s="1"/>
  <c r="AS223" i="31" s="1"/>
  <c r="AQ222" i="31"/>
  <c r="AP222" i="31"/>
  <c r="AR222" i="31" s="1"/>
  <c r="AS222" i="31" s="1"/>
  <c r="AQ221" i="31"/>
  <c r="AP221" i="31"/>
  <c r="AR221" i="31" s="1"/>
  <c r="AS221" i="31" s="1"/>
  <c r="AQ220" i="31"/>
  <c r="AP220" i="31"/>
  <c r="AR220" i="31" s="1"/>
  <c r="AS220" i="31" s="1"/>
  <c r="AQ219" i="31"/>
  <c r="AP219" i="31"/>
  <c r="AR219" i="31" s="1"/>
  <c r="AS219" i="31" s="1"/>
  <c r="AQ218" i="31"/>
  <c r="AP218" i="31"/>
  <c r="AR218" i="31" s="1"/>
  <c r="AS218" i="31" s="1"/>
  <c r="AQ217" i="31"/>
  <c r="AP217" i="31"/>
  <c r="AR217" i="31" s="1"/>
  <c r="AS217" i="31" s="1"/>
  <c r="AQ216" i="31"/>
  <c r="AP216" i="31"/>
  <c r="AR216" i="31" s="1"/>
  <c r="AS216" i="31" s="1"/>
  <c r="AQ215" i="31"/>
  <c r="AP215" i="31"/>
  <c r="AR215" i="31" s="1"/>
  <c r="AS215" i="31" s="1"/>
  <c r="AQ214" i="31"/>
  <c r="AP214" i="31"/>
  <c r="AR214" i="31" s="1"/>
  <c r="AS214" i="31" s="1"/>
  <c r="AQ213" i="31"/>
  <c r="AP213" i="31"/>
  <c r="AR213" i="31" s="1"/>
  <c r="AS213" i="31" s="1"/>
  <c r="AQ212" i="31"/>
  <c r="AP212" i="31"/>
  <c r="AR212" i="31" s="1"/>
  <c r="AS212" i="31" s="1"/>
  <c r="AQ211" i="31"/>
  <c r="AP211" i="31"/>
  <c r="AR211" i="31" s="1"/>
  <c r="AS211" i="31" s="1"/>
  <c r="AQ210" i="31"/>
  <c r="AP210" i="31"/>
  <c r="AR210" i="31" s="1"/>
  <c r="AS210" i="31" s="1"/>
  <c r="AQ209" i="31"/>
  <c r="AP209" i="31"/>
  <c r="AR209" i="31" s="1"/>
  <c r="AS209" i="31" s="1"/>
  <c r="AQ208" i="31"/>
  <c r="AP208" i="31"/>
  <c r="AR208" i="31" s="1"/>
  <c r="AS208" i="31" s="1"/>
  <c r="AQ207" i="31"/>
  <c r="AP207" i="31"/>
  <c r="AR207" i="31" s="1"/>
  <c r="AS207" i="31" s="1"/>
  <c r="AQ206" i="31"/>
  <c r="AP206" i="31"/>
  <c r="AR206" i="31" s="1"/>
  <c r="AS206" i="31" s="1"/>
  <c r="AQ205" i="31"/>
  <c r="AP205" i="31"/>
  <c r="AR205" i="31" s="1"/>
  <c r="AS205" i="31" s="1"/>
  <c r="AQ204" i="31"/>
  <c r="AP204" i="31"/>
  <c r="AR204" i="31" s="1"/>
  <c r="AS204" i="31" s="1"/>
  <c r="AQ203" i="31"/>
  <c r="AP203" i="31"/>
  <c r="AR203" i="31" s="1"/>
  <c r="AS203" i="31" s="1"/>
  <c r="AQ202" i="31"/>
  <c r="AP202" i="31"/>
  <c r="AR202" i="31" s="1"/>
  <c r="AS202" i="31" s="1"/>
  <c r="AQ201" i="31"/>
  <c r="AP201" i="31"/>
  <c r="AR201" i="31" s="1"/>
  <c r="AS201" i="31" s="1"/>
  <c r="AQ200" i="31"/>
  <c r="AP200" i="31"/>
  <c r="AR200" i="31" s="1"/>
  <c r="AS200" i="31" s="1"/>
  <c r="AQ199" i="31"/>
  <c r="AP199" i="31"/>
  <c r="AR199" i="31" s="1"/>
  <c r="AS199" i="31" s="1"/>
  <c r="AQ198" i="31"/>
  <c r="AP198" i="31"/>
  <c r="AR198" i="31" s="1"/>
  <c r="AS198" i="31" s="1"/>
  <c r="AQ197" i="31"/>
  <c r="AP197" i="31"/>
  <c r="AR197" i="31" s="1"/>
  <c r="AS197" i="31" s="1"/>
  <c r="AQ196" i="31"/>
  <c r="AP196" i="31"/>
  <c r="AR196" i="31" s="1"/>
  <c r="AS196" i="31" s="1"/>
  <c r="AQ195" i="31"/>
  <c r="AP195" i="31"/>
  <c r="AR195" i="31" s="1"/>
  <c r="AS195" i="31" s="1"/>
  <c r="AQ194" i="31"/>
  <c r="AP194" i="31"/>
  <c r="AR194" i="31" s="1"/>
  <c r="AS194" i="31" s="1"/>
  <c r="AQ193" i="31"/>
  <c r="AP193" i="31"/>
  <c r="AR193" i="31" s="1"/>
  <c r="AS193" i="31" s="1"/>
  <c r="AQ192" i="31"/>
  <c r="AP192" i="31"/>
  <c r="AR192" i="31" s="1"/>
  <c r="AS192" i="31" s="1"/>
  <c r="AQ191" i="31"/>
  <c r="AP191" i="31"/>
  <c r="AR191" i="31" s="1"/>
  <c r="AS191" i="31" s="1"/>
  <c r="AQ190" i="31"/>
  <c r="AP190" i="31"/>
  <c r="AR190" i="31" s="1"/>
  <c r="AS190" i="31" s="1"/>
  <c r="AQ189" i="31"/>
  <c r="AP189" i="31"/>
  <c r="AR189" i="31" s="1"/>
  <c r="AS189" i="31" s="1"/>
  <c r="AQ188" i="31"/>
  <c r="AP188" i="31"/>
  <c r="AR188" i="31" s="1"/>
  <c r="AS188" i="31" s="1"/>
  <c r="AQ187" i="31"/>
  <c r="AP187" i="31"/>
  <c r="AR187" i="31" s="1"/>
  <c r="AS187" i="31" s="1"/>
  <c r="AQ186" i="31"/>
  <c r="AP186" i="31"/>
  <c r="AR186" i="31" s="1"/>
  <c r="AS186" i="31" s="1"/>
  <c r="AQ185" i="31"/>
  <c r="AP185" i="31"/>
  <c r="AR185" i="31" s="1"/>
  <c r="AS185" i="31" s="1"/>
  <c r="AQ184" i="31"/>
  <c r="AP184" i="31"/>
  <c r="AR184" i="31" s="1"/>
  <c r="AS184" i="31" s="1"/>
  <c r="AQ183" i="31"/>
  <c r="AP183" i="31"/>
  <c r="AR183" i="31" s="1"/>
  <c r="AS183" i="31" s="1"/>
  <c r="AQ182" i="31"/>
  <c r="AP182" i="31"/>
  <c r="AR182" i="31" s="1"/>
  <c r="AS182" i="31" s="1"/>
  <c r="AQ181" i="31"/>
  <c r="AP181" i="31"/>
  <c r="AR181" i="31" s="1"/>
  <c r="AS181" i="31" s="1"/>
  <c r="AQ180" i="31"/>
  <c r="AP180" i="31"/>
  <c r="AR180" i="31" s="1"/>
  <c r="AS180" i="31" s="1"/>
  <c r="AQ179" i="31"/>
  <c r="AP179" i="31"/>
  <c r="AR179" i="31" s="1"/>
  <c r="AS179" i="31" s="1"/>
  <c r="AQ178" i="31"/>
  <c r="AP178" i="31"/>
  <c r="AR178" i="31" s="1"/>
  <c r="AS178" i="31" s="1"/>
  <c r="AQ177" i="31"/>
  <c r="AP177" i="31"/>
  <c r="AR177" i="31" s="1"/>
  <c r="AS177" i="31" s="1"/>
  <c r="AQ176" i="31"/>
  <c r="AP176" i="31"/>
  <c r="AR176" i="31" s="1"/>
  <c r="AS176" i="31" s="1"/>
  <c r="AQ175" i="31"/>
  <c r="AP175" i="31"/>
  <c r="AR175" i="31" s="1"/>
  <c r="AS175" i="31" s="1"/>
  <c r="AQ174" i="31"/>
  <c r="AP174" i="31"/>
  <c r="AR174" i="31" s="1"/>
  <c r="AS174" i="31" s="1"/>
  <c r="AQ173" i="31"/>
  <c r="AP173" i="31"/>
  <c r="AR173" i="31" s="1"/>
  <c r="AS173" i="31" s="1"/>
  <c r="AQ172" i="31"/>
  <c r="AP172" i="31"/>
  <c r="AR172" i="31" s="1"/>
  <c r="AS172" i="31" s="1"/>
  <c r="AQ171" i="31"/>
  <c r="AP171" i="31"/>
  <c r="AR171" i="31" s="1"/>
  <c r="AS171" i="31" s="1"/>
  <c r="AQ170" i="31"/>
  <c r="AP170" i="31"/>
  <c r="AR170" i="31" s="1"/>
  <c r="AS170" i="31" s="1"/>
  <c r="AQ169" i="31"/>
  <c r="AP169" i="31"/>
  <c r="AR169" i="31" s="1"/>
  <c r="AS169" i="31" s="1"/>
  <c r="AQ168" i="31"/>
  <c r="AP168" i="31"/>
  <c r="AR168" i="31" s="1"/>
  <c r="AS168" i="31" s="1"/>
  <c r="AQ167" i="31"/>
  <c r="AP167" i="31"/>
  <c r="AR167" i="31" s="1"/>
  <c r="AS167" i="31" s="1"/>
  <c r="AQ166" i="31"/>
  <c r="AP166" i="31"/>
  <c r="AR166" i="31" s="1"/>
  <c r="AS166" i="31" s="1"/>
  <c r="AQ165" i="31"/>
  <c r="AP165" i="31"/>
  <c r="AR165" i="31" s="1"/>
  <c r="AS165" i="31" s="1"/>
  <c r="AQ164" i="31"/>
  <c r="AP164" i="31"/>
  <c r="AR164" i="31" s="1"/>
  <c r="AS164" i="31" s="1"/>
  <c r="AQ163" i="31"/>
  <c r="AP163" i="31"/>
  <c r="AR163" i="31" s="1"/>
  <c r="AS163" i="31" s="1"/>
  <c r="AQ162" i="31"/>
  <c r="AP162" i="31"/>
  <c r="AR162" i="31" s="1"/>
  <c r="AS162" i="31" s="1"/>
  <c r="AQ161" i="31"/>
  <c r="AP161" i="31"/>
  <c r="AR161" i="31" s="1"/>
  <c r="AS161" i="31" s="1"/>
  <c r="AQ160" i="31"/>
  <c r="AP160" i="31"/>
  <c r="AR160" i="31" s="1"/>
  <c r="AS160" i="31" s="1"/>
  <c r="AQ159" i="31"/>
  <c r="AP159" i="31"/>
  <c r="AR159" i="31" s="1"/>
  <c r="AS159" i="31" s="1"/>
  <c r="AQ158" i="31"/>
  <c r="AP158" i="31"/>
  <c r="AR158" i="31" s="1"/>
  <c r="AS158" i="31" s="1"/>
  <c r="AQ157" i="31"/>
  <c r="AP157" i="31"/>
  <c r="AR157" i="31" s="1"/>
  <c r="AS157" i="31" s="1"/>
  <c r="AQ156" i="31"/>
  <c r="AP156" i="31"/>
  <c r="AR156" i="31" s="1"/>
  <c r="AS156" i="31" s="1"/>
  <c r="AQ155" i="31"/>
  <c r="AP155" i="31"/>
  <c r="AR155" i="31" s="1"/>
  <c r="AS155" i="31" s="1"/>
  <c r="AQ154" i="31"/>
  <c r="AP154" i="31"/>
  <c r="AR154" i="31" s="1"/>
  <c r="AS154" i="31" s="1"/>
  <c r="AQ153" i="31"/>
  <c r="AP153" i="31"/>
  <c r="AR153" i="31" s="1"/>
  <c r="AS153" i="31" s="1"/>
  <c r="AQ152" i="31"/>
  <c r="AP152" i="31"/>
  <c r="AR152" i="31" s="1"/>
  <c r="AS152" i="31" s="1"/>
  <c r="AQ151" i="31"/>
  <c r="AP151" i="31"/>
  <c r="AR151" i="31" s="1"/>
  <c r="AS151" i="31" s="1"/>
  <c r="AQ150" i="31"/>
  <c r="AP150" i="31"/>
  <c r="AR150" i="31" s="1"/>
  <c r="AS150" i="31" s="1"/>
  <c r="AQ149" i="31"/>
  <c r="AP149" i="31"/>
  <c r="AR149" i="31" s="1"/>
  <c r="AS149" i="31" s="1"/>
  <c r="AQ148" i="31"/>
  <c r="AP148" i="31"/>
  <c r="AR148" i="31" s="1"/>
  <c r="AS148" i="31" s="1"/>
  <c r="AQ147" i="31"/>
  <c r="AP147" i="31"/>
  <c r="AR147" i="31" s="1"/>
  <c r="AS147" i="31" s="1"/>
  <c r="AQ146" i="31"/>
  <c r="AP146" i="31"/>
  <c r="AR146" i="31" s="1"/>
  <c r="AS146" i="31" s="1"/>
  <c r="AQ145" i="31"/>
  <c r="AP145" i="31"/>
  <c r="AR145" i="31" s="1"/>
  <c r="AS145" i="31" s="1"/>
  <c r="AQ144" i="31"/>
  <c r="AP144" i="31"/>
  <c r="AR144" i="31" s="1"/>
  <c r="AS144" i="31" s="1"/>
  <c r="AQ143" i="31"/>
  <c r="AP143" i="31"/>
  <c r="AR143" i="31" s="1"/>
  <c r="AS143" i="31" s="1"/>
  <c r="AQ142" i="31"/>
  <c r="AP142" i="31"/>
  <c r="AR142" i="31" s="1"/>
  <c r="AS142" i="31" s="1"/>
  <c r="AQ141" i="31"/>
  <c r="AP141" i="31"/>
  <c r="AR141" i="31" s="1"/>
  <c r="AS141" i="31" s="1"/>
  <c r="AQ140" i="31"/>
  <c r="AP140" i="31"/>
  <c r="AR140" i="31" s="1"/>
  <c r="AQ139" i="31"/>
  <c r="AP139" i="31"/>
  <c r="AR139" i="31" s="1"/>
  <c r="AS139" i="31" s="1"/>
  <c r="AQ138" i="31"/>
  <c r="AP138" i="31"/>
  <c r="AR138" i="31" s="1"/>
  <c r="AS138" i="31" s="1"/>
  <c r="AQ137" i="31"/>
  <c r="AP137" i="31"/>
  <c r="AR137" i="31" s="1"/>
  <c r="AS137" i="31" s="1"/>
  <c r="AQ136" i="31"/>
  <c r="AP136" i="31"/>
  <c r="AR136" i="31" s="1"/>
  <c r="AS136" i="31" s="1"/>
  <c r="AQ135" i="31"/>
  <c r="AP135" i="31"/>
  <c r="AR135" i="31" s="1"/>
  <c r="AS135" i="31" s="1"/>
  <c r="AQ134" i="31"/>
  <c r="AP134" i="31"/>
  <c r="AR134" i="31" s="1"/>
  <c r="AS134" i="31" s="1"/>
  <c r="AQ133" i="31"/>
  <c r="AP133" i="31"/>
  <c r="AR133" i="31" s="1"/>
  <c r="AS133" i="31" s="1"/>
  <c r="AQ132" i="31"/>
  <c r="AP132" i="31"/>
  <c r="AR132" i="31" s="1"/>
  <c r="AS132" i="31" s="1"/>
  <c r="AQ131" i="31"/>
  <c r="AP131" i="31"/>
  <c r="AR131" i="31" s="1"/>
  <c r="AS131" i="31" s="1"/>
  <c r="AQ130" i="31"/>
  <c r="AP130" i="31"/>
  <c r="AR130" i="31" s="1"/>
  <c r="AS130" i="31" s="1"/>
  <c r="AQ129" i="31"/>
  <c r="AP129" i="31"/>
  <c r="AR129" i="31" s="1"/>
  <c r="AS129" i="31" s="1"/>
  <c r="AQ128" i="31"/>
  <c r="AP128" i="31"/>
  <c r="AR128" i="31" s="1"/>
  <c r="AS128" i="31" s="1"/>
  <c r="AQ127" i="31"/>
  <c r="AP127" i="31"/>
  <c r="AR127" i="31" s="1"/>
  <c r="AS127" i="31" s="1"/>
  <c r="AQ126" i="31"/>
  <c r="AP126" i="31"/>
  <c r="AR126" i="31" s="1"/>
  <c r="AQ125" i="31"/>
  <c r="AP125" i="31"/>
  <c r="AR125" i="31" s="1"/>
  <c r="AS125" i="31" s="1"/>
  <c r="AQ124" i="31"/>
  <c r="AP124" i="31"/>
  <c r="AR124" i="31" s="1"/>
  <c r="AS124" i="31" s="1"/>
  <c r="AQ123" i="31"/>
  <c r="AP123" i="31"/>
  <c r="AR123" i="31" s="1"/>
  <c r="AS123" i="31" s="1"/>
  <c r="AQ122" i="31"/>
  <c r="AP122" i="31"/>
  <c r="AR122" i="31" s="1"/>
  <c r="AS122" i="31" s="1"/>
  <c r="AQ121" i="31"/>
  <c r="AP121" i="31"/>
  <c r="AR121" i="31" s="1"/>
  <c r="AS121" i="31" s="1"/>
  <c r="AQ120" i="31"/>
  <c r="AP120" i="31"/>
  <c r="AR120" i="31" s="1"/>
  <c r="AS120" i="31" s="1"/>
  <c r="AQ119" i="31"/>
  <c r="AP119" i="31"/>
  <c r="AR119" i="31" s="1"/>
  <c r="AS119" i="31" s="1"/>
  <c r="AQ118" i="31"/>
  <c r="AP118" i="31"/>
  <c r="AR118" i="31" s="1"/>
  <c r="AS118" i="31" s="1"/>
  <c r="AQ117" i="31"/>
  <c r="AP117" i="31"/>
  <c r="AR117" i="31" s="1"/>
  <c r="AS117" i="31" s="1"/>
  <c r="AQ116" i="31"/>
  <c r="AP116" i="31"/>
  <c r="AR116" i="31" s="1"/>
  <c r="AS116" i="31" s="1"/>
  <c r="AQ115" i="31"/>
  <c r="AP115" i="31"/>
  <c r="AR115" i="31" s="1"/>
  <c r="AS115" i="31" s="1"/>
  <c r="AQ114" i="31"/>
  <c r="AP114" i="31"/>
  <c r="AR114" i="31" s="1"/>
  <c r="AS114" i="31" s="1"/>
  <c r="AQ113" i="31"/>
  <c r="AP113" i="31"/>
  <c r="AR113" i="31" s="1"/>
  <c r="AS113" i="31" s="1"/>
  <c r="AQ112" i="31"/>
  <c r="AP112" i="31"/>
  <c r="AR112" i="31" s="1"/>
  <c r="AS112" i="31" s="1"/>
  <c r="AQ111" i="31"/>
  <c r="AP111" i="31"/>
  <c r="AR111" i="31" s="1"/>
  <c r="AQ110" i="31"/>
  <c r="AP110" i="31"/>
  <c r="AR110" i="31" s="1"/>
  <c r="AS110" i="31" s="1"/>
  <c r="AQ109" i="31"/>
  <c r="AP109" i="31"/>
  <c r="AR109" i="31" s="1"/>
  <c r="AS109" i="31" s="1"/>
  <c r="AQ108" i="31"/>
  <c r="AP108" i="31"/>
  <c r="AR108" i="31" s="1"/>
  <c r="AS108" i="31" s="1"/>
  <c r="AQ107" i="31"/>
  <c r="AP107" i="31"/>
  <c r="AR107" i="31" s="1"/>
  <c r="AS107" i="31" s="1"/>
  <c r="AQ106" i="31"/>
  <c r="AP106" i="31"/>
  <c r="AR106" i="31" s="1"/>
  <c r="AS106" i="31" s="1"/>
  <c r="AQ105" i="31"/>
  <c r="AP105" i="31"/>
  <c r="AR105" i="31" s="1"/>
  <c r="AS105" i="31" s="1"/>
  <c r="AQ104" i="31"/>
  <c r="AP104" i="31"/>
  <c r="AR104" i="31" s="1"/>
  <c r="AS104" i="31" s="1"/>
  <c r="AQ103" i="31"/>
  <c r="AP103" i="31"/>
  <c r="AR103" i="31" s="1"/>
  <c r="AS103" i="31" s="1"/>
  <c r="AQ102" i="31"/>
  <c r="AP102" i="31"/>
  <c r="AR102" i="31" s="1"/>
  <c r="AS102" i="31" s="1"/>
  <c r="AQ101" i="31"/>
  <c r="AP101" i="31"/>
  <c r="AR101" i="31" s="1"/>
  <c r="AS101" i="31" s="1"/>
  <c r="AQ100" i="31"/>
  <c r="AP100" i="31"/>
  <c r="AR100" i="31" s="1"/>
  <c r="AS100" i="31" s="1"/>
  <c r="AQ99" i="31"/>
  <c r="AP99" i="31"/>
  <c r="AR99" i="31" s="1"/>
  <c r="AS99" i="31" s="1"/>
  <c r="AQ98" i="31"/>
  <c r="AP98" i="31"/>
  <c r="AR98" i="31" s="1"/>
  <c r="AS98" i="31" s="1"/>
  <c r="AQ97" i="31"/>
  <c r="AP97" i="31"/>
  <c r="AR97" i="31" s="1"/>
  <c r="AQ96" i="31"/>
  <c r="AP96" i="31"/>
  <c r="AR96" i="31" s="1"/>
  <c r="AS96" i="31" s="1"/>
  <c r="AQ95" i="31"/>
  <c r="AP95" i="31"/>
  <c r="AR95" i="31" s="1"/>
  <c r="AS95" i="31" s="1"/>
  <c r="AQ94" i="31"/>
  <c r="AP94" i="31"/>
  <c r="AR94" i="31" s="1"/>
  <c r="AS94" i="31" s="1"/>
  <c r="AQ93" i="31"/>
  <c r="AP93" i="31"/>
  <c r="AR93" i="31" s="1"/>
  <c r="AS93" i="31" s="1"/>
  <c r="AQ92" i="31"/>
  <c r="AP92" i="31"/>
  <c r="AR92" i="31" s="1"/>
  <c r="AS92" i="31" s="1"/>
  <c r="AQ91" i="31"/>
  <c r="AP91" i="31"/>
  <c r="AR91" i="31" s="1"/>
  <c r="AS91" i="31" s="1"/>
  <c r="AQ90" i="31"/>
  <c r="AP90" i="31"/>
  <c r="AR90" i="31" s="1"/>
  <c r="AS90" i="31" s="1"/>
  <c r="AQ89" i="31"/>
  <c r="AP89" i="31"/>
  <c r="AR89" i="31" s="1"/>
  <c r="AS89" i="31" s="1"/>
  <c r="AQ88" i="31"/>
  <c r="AP88" i="31"/>
  <c r="AR88" i="31" s="1"/>
  <c r="AS88" i="31" s="1"/>
  <c r="AQ87" i="31"/>
  <c r="AP87" i="31"/>
  <c r="AR87" i="31" s="1"/>
  <c r="AS87" i="31" s="1"/>
  <c r="AQ86" i="31"/>
  <c r="AP86" i="31"/>
  <c r="AR86" i="31" s="1"/>
  <c r="AS86" i="31" s="1"/>
  <c r="AQ85" i="31"/>
  <c r="AP85" i="31"/>
  <c r="AR85" i="31" s="1"/>
  <c r="AS85" i="31" s="1"/>
  <c r="AQ84" i="31"/>
  <c r="AP84" i="31"/>
  <c r="AR84" i="31" s="1"/>
  <c r="AS84" i="31" s="1"/>
  <c r="AQ83" i="31"/>
  <c r="AP83" i="31"/>
  <c r="AR83" i="31" s="1"/>
  <c r="AS83" i="31" s="1"/>
  <c r="AQ82" i="31"/>
  <c r="AP82" i="31"/>
  <c r="AR82" i="31" s="1"/>
  <c r="AS82" i="31" s="1"/>
  <c r="AQ81" i="31"/>
  <c r="AP81" i="31"/>
  <c r="AR81" i="31" s="1"/>
  <c r="AS81" i="31" s="1"/>
  <c r="AQ80" i="31"/>
  <c r="AP80" i="31"/>
  <c r="AR80" i="31" s="1"/>
  <c r="AS80" i="31" s="1"/>
  <c r="AQ79" i="31"/>
  <c r="AP79" i="31"/>
  <c r="AR79" i="31" s="1"/>
  <c r="AS79" i="31" s="1"/>
  <c r="AQ78" i="31"/>
  <c r="AP78" i="31"/>
  <c r="AR78" i="31" s="1"/>
  <c r="AS78" i="31" s="1"/>
  <c r="AQ77" i="31"/>
  <c r="AP77" i="31"/>
  <c r="AR77" i="31" s="1"/>
  <c r="AS77" i="31" s="1"/>
  <c r="AQ76" i="31"/>
  <c r="AP76" i="31"/>
  <c r="AR76" i="31" s="1"/>
  <c r="AS76" i="31" s="1"/>
  <c r="AQ75" i="31"/>
  <c r="AP75" i="31"/>
  <c r="AR75" i="31" s="1"/>
  <c r="AS75" i="31" s="1"/>
  <c r="AQ74" i="31"/>
  <c r="AP74" i="31"/>
  <c r="AR74" i="31" s="1"/>
  <c r="AS74" i="31" s="1"/>
  <c r="AQ73" i="31"/>
  <c r="AP73" i="31"/>
  <c r="AR73" i="31" s="1"/>
  <c r="AS73" i="31" s="1"/>
  <c r="AQ72" i="31"/>
  <c r="AP72" i="31"/>
  <c r="AR72" i="31" s="1"/>
  <c r="AS72" i="31" s="1"/>
  <c r="AQ71" i="31"/>
  <c r="AP71" i="31"/>
  <c r="AR71" i="31" s="1"/>
  <c r="AS71" i="31" s="1"/>
  <c r="AQ70" i="31"/>
  <c r="AP70" i="31"/>
  <c r="AR70" i="31" s="1"/>
  <c r="AS70" i="31" s="1"/>
  <c r="AQ69" i="31"/>
  <c r="AP69" i="31"/>
  <c r="AR69" i="31" s="1"/>
  <c r="AS69" i="31" s="1"/>
  <c r="AQ68" i="31"/>
  <c r="AP68" i="31"/>
  <c r="AR68" i="31" s="1"/>
  <c r="AS68" i="31" s="1"/>
  <c r="AQ67" i="31"/>
  <c r="AP67" i="31"/>
  <c r="AR67" i="31" s="1"/>
  <c r="AS67" i="31" s="1"/>
  <c r="AQ66" i="31"/>
  <c r="AP66" i="31"/>
  <c r="AR66" i="31" s="1"/>
  <c r="AS66" i="31" s="1"/>
  <c r="AQ65" i="31"/>
  <c r="AP65" i="31"/>
  <c r="AR65" i="31" s="1"/>
  <c r="AS65" i="31" s="1"/>
  <c r="AQ64" i="31"/>
  <c r="AP64" i="31"/>
  <c r="AR64" i="31" s="1"/>
  <c r="AS64" i="31" s="1"/>
  <c r="AQ63" i="31"/>
  <c r="AP63" i="31"/>
  <c r="AR63" i="31" s="1"/>
  <c r="AS63" i="31" s="1"/>
  <c r="AQ62" i="31"/>
  <c r="AP62" i="31"/>
  <c r="AR62" i="31" s="1"/>
  <c r="AS62" i="31" s="1"/>
  <c r="AQ61" i="31"/>
  <c r="AP61" i="31"/>
  <c r="AR61" i="31" s="1"/>
  <c r="AS61" i="31" s="1"/>
  <c r="AQ60" i="31"/>
  <c r="AP60" i="31"/>
  <c r="AR60" i="31" s="1"/>
  <c r="AS60" i="31" s="1"/>
  <c r="AQ59" i="31"/>
  <c r="AP59" i="31"/>
  <c r="AR59" i="31" s="1"/>
  <c r="AS59" i="31" s="1"/>
  <c r="AQ58" i="31"/>
  <c r="AP58" i="31"/>
  <c r="AR58" i="31" s="1"/>
  <c r="AS58" i="31" s="1"/>
  <c r="AQ57" i="31"/>
  <c r="AP57" i="31"/>
  <c r="AR57" i="31" s="1"/>
  <c r="AS57" i="31" s="1"/>
  <c r="AQ56" i="31"/>
  <c r="AP56" i="31"/>
  <c r="AR56" i="31" s="1"/>
  <c r="AS56" i="31" s="1"/>
  <c r="AQ55" i="31"/>
  <c r="AP55" i="31"/>
  <c r="AR55" i="31" s="1"/>
  <c r="AS55" i="31" s="1"/>
  <c r="AQ54" i="31"/>
  <c r="AP54" i="31"/>
  <c r="AR54" i="31" s="1"/>
  <c r="AS54" i="31" s="1"/>
  <c r="AQ53" i="31"/>
  <c r="AP53" i="31"/>
  <c r="AR53" i="31" s="1"/>
  <c r="AS53" i="31" s="1"/>
  <c r="AQ52" i="31"/>
  <c r="AP52" i="31"/>
  <c r="AR52" i="31" s="1"/>
  <c r="AS52" i="31" s="1"/>
  <c r="AQ51" i="31"/>
  <c r="AP51" i="31"/>
  <c r="AR51" i="31" s="1"/>
  <c r="AS51" i="31" s="1"/>
  <c r="AQ50" i="31"/>
  <c r="AP50" i="31"/>
  <c r="AR50" i="31" s="1"/>
  <c r="AS50" i="31" s="1"/>
  <c r="AQ49" i="31"/>
  <c r="AP49" i="31"/>
  <c r="AR49" i="31" s="1"/>
  <c r="AS49" i="31" s="1"/>
  <c r="AQ48" i="31"/>
  <c r="AP48" i="31"/>
  <c r="AR48" i="31" s="1"/>
  <c r="AS48" i="31" s="1"/>
  <c r="AQ47" i="31"/>
  <c r="AP47" i="31"/>
  <c r="AR47" i="31" s="1"/>
  <c r="AS47" i="31" s="1"/>
  <c r="AQ46" i="31"/>
  <c r="AP46" i="31"/>
  <c r="AR46" i="31" s="1"/>
  <c r="AS46" i="31" s="1"/>
  <c r="AQ45" i="31"/>
  <c r="AP45" i="31"/>
  <c r="AR45" i="31" s="1"/>
  <c r="AS45" i="31" s="1"/>
  <c r="AQ44" i="31"/>
  <c r="AP44" i="31"/>
  <c r="AR44" i="31" s="1"/>
  <c r="AS44" i="31" s="1"/>
  <c r="AQ43" i="31"/>
  <c r="AP43" i="31"/>
  <c r="AR43" i="31" s="1"/>
  <c r="AS43" i="31" s="1"/>
  <c r="AQ42" i="31"/>
  <c r="AP42" i="31"/>
  <c r="AR42" i="31" s="1"/>
  <c r="AS42" i="31" s="1"/>
  <c r="AQ41" i="31"/>
  <c r="AP41" i="31"/>
  <c r="AR41" i="31" s="1"/>
  <c r="AS41" i="31" s="1"/>
  <c r="AQ40" i="31"/>
  <c r="AP40" i="31"/>
  <c r="AR40" i="31" s="1"/>
  <c r="AS40" i="31" s="1"/>
  <c r="AQ39" i="31"/>
  <c r="AP39" i="31"/>
  <c r="AR39" i="31" s="1"/>
  <c r="AS39" i="31" s="1"/>
  <c r="AQ38" i="31"/>
  <c r="AP38" i="31"/>
  <c r="AR38" i="31" s="1"/>
  <c r="AS38" i="31" s="1"/>
  <c r="AQ37" i="31"/>
  <c r="AP37" i="31"/>
  <c r="AR37" i="31" s="1"/>
  <c r="AS37" i="31" s="1"/>
  <c r="AQ36" i="31"/>
  <c r="AP36" i="31"/>
  <c r="AR36" i="31" s="1"/>
  <c r="AS36" i="31" s="1"/>
  <c r="AQ35" i="31"/>
  <c r="AP35" i="31"/>
  <c r="AR35" i="31" s="1"/>
  <c r="AS35" i="31" s="1"/>
  <c r="AQ34" i="31"/>
  <c r="AP34" i="31"/>
  <c r="AR34" i="31" s="1"/>
  <c r="AS34" i="31" s="1"/>
  <c r="AQ33" i="31"/>
  <c r="AP33" i="31"/>
  <c r="AR33" i="31" s="1"/>
  <c r="AS33" i="31" s="1"/>
  <c r="AQ32" i="31"/>
  <c r="AP32" i="31"/>
  <c r="AR32" i="31" s="1"/>
  <c r="AS32" i="31" s="1"/>
  <c r="AQ31" i="31"/>
  <c r="AP31" i="31"/>
  <c r="AR31" i="31" s="1"/>
  <c r="AS31" i="31" s="1"/>
  <c r="AQ30" i="31"/>
  <c r="AP30" i="31"/>
  <c r="AR30" i="31" s="1"/>
  <c r="AS30" i="31" s="1"/>
  <c r="AQ29" i="31"/>
  <c r="AP29" i="31"/>
  <c r="AR29" i="31" s="1"/>
  <c r="AS29" i="31" s="1"/>
  <c r="AQ28" i="31"/>
  <c r="AP28" i="31"/>
  <c r="AR28" i="31" s="1"/>
  <c r="AS28" i="31" s="1"/>
  <c r="AQ27" i="31"/>
  <c r="AP27" i="31"/>
  <c r="AR27" i="31" s="1"/>
  <c r="AS27" i="31" s="1"/>
  <c r="AQ26" i="31"/>
  <c r="AP26" i="31"/>
  <c r="AR26" i="31" s="1"/>
  <c r="AS26" i="31" s="1"/>
  <c r="AQ25" i="31"/>
  <c r="AP25" i="31"/>
  <c r="AR25" i="31" s="1"/>
  <c r="AS25" i="31" s="1"/>
  <c r="AQ24" i="31"/>
  <c r="AP24" i="31"/>
  <c r="AR24" i="31" s="1"/>
  <c r="AS24" i="31" s="1"/>
  <c r="AQ23" i="31"/>
  <c r="AP23" i="31"/>
  <c r="AR23" i="31" s="1"/>
  <c r="AS23" i="31" s="1"/>
  <c r="AQ22" i="31"/>
  <c r="AP22" i="31"/>
  <c r="AR22" i="31" s="1"/>
  <c r="AS22" i="31" s="1"/>
  <c r="AQ21" i="31"/>
  <c r="AP21" i="31"/>
  <c r="AR21" i="31" s="1"/>
  <c r="AS21" i="31" s="1"/>
  <c r="AQ20" i="31"/>
  <c r="AP20" i="31"/>
  <c r="AR20" i="31" s="1"/>
  <c r="AS20" i="31" s="1"/>
  <c r="AQ19" i="31"/>
  <c r="AP19" i="31"/>
  <c r="AR19" i="31" s="1"/>
  <c r="AS19" i="31" s="1"/>
  <c r="AQ18" i="31"/>
  <c r="AP18" i="31"/>
  <c r="AR18" i="31" s="1"/>
  <c r="AS18" i="31" s="1"/>
  <c r="AQ17" i="31"/>
  <c r="AP17" i="31"/>
  <c r="AR17" i="31" s="1"/>
  <c r="AS17" i="31" s="1"/>
  <c r="AQ16" i="31"/>
  <c r="AP16" i="31"/>
  <c r="AR16" i="31" s="1"/>
  <c r="AS16" i="31" s="1"/>
  <c r="AQ235" i="30"/>
  <c r="AP235" i="30"/>
  <c r="AR235" i="30" s="1"/>
  <c r="AQ234" i="30"/>
  <c r="AP234" i="30"/>
  <c r="AR234" i="30" s="1"/>
  <c r="C43" i="37" l="1"/>
  <c r="D43" i="37" s="1"/>
  <c r="C42" i="37"/>
  <c r="D42" i="37" s="1"/>
  <c r="C41" i="37"/>
  <c r="D41" i="37" s="1"/>
  <c r="C40" i="37"/>
  <c r="D40" i="37" s="1"/>
  <c r="C39" i="37"/>
  <c r="AS126" i="31"/>
  <c r="F8" i="29"/>
  <c r="F13" i="29" s="1"/>
  <c r="F18" i="29" s="1"/>
  <c r="AS111" i="31"/>
  <c r="F7" i="29"/>
  <c r="F12" i="29" s="1"/>
  <c r="F17" i="29" s="1"/>
  <c r="AS140" i="31"/>
  <c r="G8" i="29"/>
  <c r="G13" i="29" s="1"/>
  <c r="G18" i="29" s="1"/>
  <c r="AS97" i="31"/>
  <c r="F6" i="29"/>
  <c r="F11" i="29" s="1"/>
  <c r="F16" i="29" s="1"/>
  <c r="B74" i="32"/>
  <c r="D73" i="32"/>
  <c r="E73" i="32" s="1"/>
  <c r="I74" i="32"/>
  <c r="K73" i="32"/>
  <c r="L73" i="32" s="1"/>
  <c r="P74" i="32"/>
  <c r="R73" i="32"/>
  <c r="S73" i="32" s="1"/>
  <c r="W74" i="32"/>
  <c r="Y73" i="32"/>
  <c r="Z73" i="32" s="1"/>
  <c r="AD74" i="32"/>
  <c r="AF73" i="32"/>
  <c r="AG73" i="32" s="1"/>
  <c r="AK74" i="32"/>
  <c r="AM73" i="32"/>
  <c r="AN73" i="32" s="1"/>
  <c r="AW72" i="32"/>
  <c r="AV72" i="32"/>
  <c r="AX72" i="32" s="1"/>
  <c r="AY72" i="32" s="1"/>
  <c r="AR74" i="32"/>
  <c r="AT73" i="32"/>
  <c r="AU73" i="32" s="1"/>
  <c r="AD87" i="32"/>
  <c r="AF86" i="32"/>
  <c r="AG86" i="32" s="1"/>
  <c r="AK87" i="32"/>
  <c r="AM86" i="32"/>
  <c r="AN86" i="32" s="1"/>
  <c r="AR87" i="32"/>
  <c r="AT86" i="32"/>
  <c r="AU86" i="32" s="1"/>
  <c r="B100" i="32"/>
  <c r="D99" i="32"/>
  <c r="E99" i="32" s="1"/>
  <c r="I100" i="32"/>
  <c r="K99" i="32"/>
  <c r="L99" i="32" s="1"/>
  <c r="P100" i="32"/>
  <c r="R99" i="32"/>
  <c r="S99" i="32" s="1"/>
  <c r="W100" i="32"/>
  <c r="Y99" i="32"/>
  <c r="Z99" i="32" s="1"/>
  <c r="AD100" i="32"/>
  <c r="AF99" i="32"/>
  <c r="AG99" i="32" s="1"/>
  <c r="AK100" i="32"/>
  <c r="AM99" i="32"/>
  <c r="AN99" i="32" s="1"/>
  <c r="AR100" i="32"/>
  <c r="AT99" i="32"/>
  <c r="AU99" i="32" s="1"/>
  <c r="B116" i="32"/>
  <c r="D115" i="32"/>
  <c r="E115" i="32" s="1"/>
  <c r="I116" i="32"/>
  <c r="K115" i="32"/>
  <c r="L115" i="32" s="1"/>
  <c r="P116" i="32"/>
  <c r="R115" i="32"/>
  <c r="S115" i="32" s="1"/>
  <c r="W116" i="32"/>
  <c r="Y115" i="32"/>
  <c r="Z115" i="32" s="1"/>
  <c r="AD116" i="32"/>
  <c r="AF115" i="32"/>
  <c r="AG115" i="32" s="1"/>
  <c r="AK116" i="32"/>
  <c r="AM115" i="32"/>
  <c r="AN115" i="32" s="1"/>
  <c r="AR116" i="32"/>
  <c r="AT115" i="32"/>
  <c r="AU115" i="32" s="1"/>
  <c r="W133" i="32"/>
  <c r="Y132" i="32"/>
  <c r="Z132" i="32" s="1"/>
  <c r="AD133" i="32"/>
  <c r="AF132" i="32"/>
  <c r="AG132" i="32" s="1"/>
  <c r="AK133" i="32"/>
  <c r="AM132" i="32"/>
  <c r="AN132" i="32" s="1"/>
  <c r="AR133" i="32"/>
  <c r="AT132" i="32"/>
  <c r="AU132" i="32" s="1"/>
  <c r="W149" i="32"/>
  <c r="Y148" i="32"/>
  <c r="Z148" i="32" s="1"/>
  <c r="AD149" i="32"/>
  <c r="AF148" i="32"/>
  <c r="AG148" i="32" s="1"/>
  <c r="AK149" i="32"/>
  <c r="AM148" i="32"/>
  <c r="AN148" i="32" s="1"/>
  <c r="AR149" i="32"/>
  <c r="AT148" i="32"/>
  <c r="AU148" i="32" s="1"/>
  <c r="W165" i="32"/>
  <c r="Y164" i="32"/>
  <c r="Z164" i="32" s="1"/>
  <c r="AD165" i="32"/>
  <c r="AF164" i="32"/>
  <c r="AG164" i="32" s="1"/>
  <c r="AK165" i="32"/>
  <c r="AM164" i="32"/>
  <c r="AN164" i="32" s="1"/>
  <c r="AR165" i="32"/>
  <c r="AT164" i="32"/>
  <c r="AU164" i="32" s="1"/>
  <c r="W180" i="32"/>
  <c r="Y179" i="32"/>
  <c r="Z179" i="32" s="1"/>
  <c r="AD180" i="32"/>
  <c r="AF179" i="32"/>
  <c r="AG179" i="32" s="1"/>
  <c r="AK180" i="32"/>
  <c r="AM179" i="32"/>
  <c r="AN179" i="32" s="1"/>
  <c r="AR180" i="32"/>
  <c r="AT179" i="32"/>
  <c r="AU179" i="32" s="1"/>
  <c r="C44" i="37" l="1"/>
  <c r="D39" i="37"/>
  <c r="AR181" i="32"/>
  <c r="AT180" i="32"/>
  <c r="AU180" i="32" s="1"/>
  <c r="AK181" i="32"/>
  <c r="AM180" i="32"/>
  <c r="AN180" i="32" s="1"/>
  <c r="AD181" i="32"/>
  <c r="AF180" i="32"/>
  <c r="AG180" i="32" s="1"/>
  <c r="W181" i="32"/>
  <c r="Y180" i="32"/>
  <c r="Z180" i="32" s="1"/>
  <c r="AR166" i="32"/>
  <c r="AT165" i="32"/>
  <c r="AU165" i="32" s="1"/>
  <c r="AK166" i="32"/>
  <c r="AM165" i="32"/>
  <c r="AN165" i="32" s="1"/>
  <c r="AD166" i="32"/>
  <c r="AF165" i="32"/>
  <c r="AG165" i="32" s="1"/>
  <c r="W166" i="32"/>
  <c r="Y165" i="32"/>
  <c r="Z165" i="32" s="1"/>
  <c r="AR150" i="32"/>
  <c r="AT149" i="32"/>
  <c r="AU149" i="32" s="1"/>
  <c r="AK150" i="32"/>
  <c r="AM149" i="32"/>
  <c r="AN149" i="32" s="1"/>
  <c r="AD150" i="32"/>
  <c r="AF149" i="32"/>
  <c r="AG149" i="32" s="1"/>
  <c r="W150" i="32"/>
  <c r="Y149" i="32"/>
  <c r="Z149" i="32" s="1"/>
  <c r="AR134" i="32"/>
  <c r="AT133" i="32"/>
  <c r="AU133" i="32" s="1"/>
  <c r="AK134" i="32"/>
  <c r="AM133" i="32"/>
  <c r="AN133" i="32" s="1"/>
  <c r="AD134" i="32"/>
  <c r="AF133" i="32"/>
  <c r="AG133" i="32" s="1"/>
  <c r="W134" i="32"/>
  <c r="Y133" i="32"/>
  <c r="Z133" i="32" s="1"/>
  <c r="AR117" i="32"/>
  <c r="AT116" i="32"/>
  <c r="AU116" i="32" s="1"/>
  <c r="AK117" i="32"/>
  <c r="AM116" i="32"/>
  <c r="AN116" i="32" s="1"/>
  <c r="AD117" i="32"/>
  <c r="AF116" i="32"/>
  <c r="AG116" i="32" s="1"/>
  <c r="W117" i="32"/>
  <c r="Y116" i="32"/>
  <c r="Z116" i="32" s="1"/>
  <c r="P117" i="32"/>
  <c r="R116" i="32"/>
  <c r="S116" i="32" s="1"/>
  <c r="I117" i="32"/>
  <c r="K116" i="32"/>
  <c r="L116" i="32" s="1"/>
  <c r="B117" i="32"/>
  <c r="D116" i="32"/>
  <c r="E116" i="32" s="1"/>
  <c r="AR101" i="32"/>
  <c r="AT100" i="32"/>
  <c r="AU100" i="32" s="1"/>
  <c r="AK101" i="32"/>
  <c r="AM100" i="32"/>
  <c r="AN100" i="32" s="1"/>
  <c r="AD101" i="32"/>
  <c r="AF100" i="32"/>
  <c r="AG100" i="32" s="1"/>
  <c r="W101" i="32"/>
  <c r="Y100" i="32"/>
  <c r="Z100" i="32" s="1"/>
  <c r="P101" i="32"/>
  <c r="R100" i="32"/>
  <c r="S100" i="32" s="1"/>
  <c r="I101" i="32"/>
  <c r="K100" i="32"/>
  <c r="L100" i="32" s="1"/>
  <c r="B101" i="32"/>
  <c r="D100" i="32"/>
  <c r="E100" i="32" s="1"/>
  <c r="AR88" i="32"/>
  <c r="AT87" i="32"/>
  <c r="AU87" i="32" s="1"/>
  <c r="AK88" i="32"/>
  <c r="AM87" i="32"/>
  <c r="AN87" i="32" s="1"/>
  <c r="AD88" i="32"/>
  <c r="AF87" i="32"/>
  <c r="AG87" i="32" s="1"/>
  <c r="AW73" i="32"/>
  <c r="AV73" i="32"/>
  <c r="AX73" i="32" s="1"/>
  <c r="AY73" i="32" s="1"/>
  <c r="AR75" i="32"/>
  <c r="AT74" i="32"/>
  <c r="AU74" i="32" s="1"/>
  <c r="AK75" i="32"/>
  <c r="AM74" i="32"/>
  <c r="AN74" i="32" s="1"/>
  <c r="AD75" i="32"/>
  <c r="AF74" i="32"/>
  <c r="AG74" i="32" s="1"/>
  <c r="W75" i="32"/>
  <c r="Y74" i="32"/>
  <c r="Z74" i="32" s="1"/>
  <c r="P75" i="32"/>
  <c r="R74" i="32"/>
  <c r="S74" i="32" s="1"/>
  <c r="I75" i="32"/>
  <c r="K74" i="32"/>
  <c r="L74" i="32" s="1"/>
  <c r="B75" i="32"/>
  <c r="D74" i="32"/>
  <c r="E74" i="32" s="1"/>
  <c r="D44" i="37" l="1"/>
  <c r="C45" i="37"/>
  <c r="B76" i="32"/>
  <c r="D75" i="32"/>
  <c r="E75" i="32" s="1"/>
  <c r="I76" i="32"/>
  <c r="K75" i="32"/>
  <c r="L75" i="32" s="1"/>
  <c r="P76" i="32"/>
  <c r="R75" i="32"/>
  <c r="S75" i="32" s="1"/>
  <c r="W76" i="32"/>
  <c r="Y75" i="32"/>
  <c r="Z75" i="32" s="1"/>
  <c r="AD76" i="32"/>
  <c r="AF75" i="32"/>
  <c r="AG75" i="32" s="1"/>
  <c r="AK76" i="32"/>
  <c r="AM75" i="32"/>
  <c r="AN75" i="32" s="1"/>
  <c r="AW74" i="32"/>
  <c r="AV74" i="32"/>
  <c r="AX74" i="32" s="1"/>
  <c r="AY74" i="32" s="1"/>
  <c r="AR76" i="32"/>
  <c r="AT75" i="32"/>
  <c r="AU75" i="32" s="1"/>
  <c r="AD89" i="32"/>
  <c r="AF88" i="32"/>
  <c r="AG88" i="32" s="1"/>
  <c r="AK89" i="32"/>
  <c r="AM88" i="32"/>
  <c r="AN88" i="32" s="1"/>
  <c r="AR89" i="32"/>
  <c r="AT88" i="32"/>
  <c r="AU88" i="32" s="1"/>
  <c r="B102" i="32"/>
  <c r="D101" i="32"/>
  <c r="E101" i="32" s="1"/>
  <c r="I102" i="32"/>
  <c r="K101" i="32"/>
  <c r="L101" i="32" s="1"/>
  <c r="P102" i="32"/>
  <c r="R101" i="32"/>
  <c r="S101" i="32" s="1"/>
  <c r="W102" i="32"/>
  <c r="Y101" i="32"/>
  <c r="Z101" i="32" s="1"/>
  <c r="AD102" i="32"/>
  <c r="AF101" i="32"/>
  <c r="AG101" i="32" s="1"/>
  <c r="AK102" i="32"/>
  <c r="AM101" i="32"/>
  <c r="AN101" i="32" s="1"/>
  <c r="AR102" i="32"/>
  <c r="AT101" i="32"/>
  <c r="AU101" i="32" s="1"/>
  <c r="B118" i="32"/>
  <c r="D117" i="32"/>
  <c r="E117" i="32" s="1"/>
  <c r="I118" i="32"/>
  <c r="K117" i="32"/>
  <c r="L117" i="32" s="1"/>
  <c r="P118" i="32"/>
  <c r="R117" i="32"/>
  <c r="S117" i="32" s="1"/>
  <c r="W118" i="32"/>
  <c r="Y117" i="32"/>
  <c r="Z117" i="32" s="1"/>
  <c r="AD118" i="32"/>
  <c r="AF117" i="32"/>
  <c r="AG117" i="32" s="1"/>
  <c r="AK118" i="32"/>
  <c r="AM117" i="32"/>
  <c r="AN117" i="32" s="1"/>
  <c r="AR118" i="32"/>
  <c r="AT117" i="32"/>
  <c r="AU117" i="32" s="1"/>
  <c r="W135" i="32"/>
  <c r="Y134" i="32"/>
  <c r="Z134" i="32" s="1"/>
  <c r="AD135" i="32"/>
  <c r="AF134" i="32"/>
  <c r="AG134" i="32" s="1"/>
  <c r="AK135" i="32"/>
  <c r="AM134" i="32"/>
  <c r="AN134" i="32" s="1"/>
  <c r="AR135" i="32"/>
  <c r="AT134" i="32"/>
  <c r="AU134" i="32" s="1"/>
  <c r="W151" i="32"/>
  <c r="Y150" i="32"/>
  <c r="Z150" i="32" s="1"/>
  <c r="AD151" i="32"/>
  <c r="AF150" i="32"/>
  <c r="AG150" i="32" s="1"/>
  <c r="AK151" i="32"/>
  <c r="AM150" i="32"/>
  <c r="AN150" i="32" s="1"/>
  <c r="AR151" i="32"/>
  <c r="AT150" i="32"/>
  <c r="AU150" i="32" s="1"/>
  <c r="W167" i="32"/>
  <c r="Y166" i="32"/>
  <c r="Z166" i="32" s="1"/>
  <c r="AD167" i="32"/>
  <c r="AF166" i="32"/>
  <c r="AG166" i="32" s="1"/>
  <c r="AK167" i="32"/>
  <c r="AM166" i="32"/>
  <c r="AN166" i="32" s="1"/>
  <c r="AR167" i="32"/>
  <c r="AT166" i="32"/>
  <c r="AU166" i="32" s="1"/>
  <c r="W182" i="32"/>
  <c r="Y181" i="32"/>
  <c r="Z181" i="32" s="1"/>
  <c r="AD182" i="32"/>
  <c r="AF181" i="32"/>
  <c r="AG181" i="32" s="1"/>
  <c r="AK182" i="32"/>
  <c r="AM181" i="32"/>
  <c r="AN181" i="32" s="1"/>
  <c r="AR182" i="32"/>
  <c r="AT181" i="32"/>
  <c r="AU181" i="32" s="1"/>
  <c r="C49" i="37" l="1"/>
  <c r="D49" i="37" s="1"/>
  <c r="C48" i="37"/>
  <c r="D45" i="37"/>
  <c r="AR183" i="32"/>
  <c r="AT182" i="32"/>
  <c r="AU182" i="32" s="1"/>
  <c r="AK183" i="32"/>
  <c r="AM182" i="32"/>
  <c r="AN182" i="32" s="1"/>
  <c r="AD183" i="32"/>
  <c r="AF182" i="32"/>
  <c r="AG182" i="32" s="1"/>
  <c r="W183" i="32"/>
  <c r="Y182" i="32"/>
  <c r="Z182" i="32" s="1"/>
  <c r="AR168" i="32"/>
  <c r="AT167" i="32"/>
  <c r="AU167" i="32" s="1"/>
  <c r="AK168" i="32"/>
  <c r="AM167" i="32"/>
  <c r="AN167" i="32" s="1"/>
  <c r="AD168" i="32"/>
  <c r="AF167" i="32"/>
  <c r="AG167" i="32" s="1"/>
  <c r="W168" i="32"/>
  <c r="Y167" i="32"/>
  <c r="Z167" i="32" s="1"/>
  <c r="AR152" i="32"/>
  <c r="AT151" i="32"/>
  <c r="AU151" i="32" s="1"/>
  <c r="AK152" i="32"/>
  <c r="AM151" i="32"/>
  <c r="AN151" i="32" s="1"/>
  <c r="AD152" i="32"/>
  <c r="AF151" i="32"/>
  <c r="AG151" i="32" s="1"/>
  <c r="W152" i="32"/>
  <c r="Y151" i="32"/>
  <c r="Z151" i="32" s="1"/>
  <c r="AR136" i="32"/>
  <c r="AT135" i="32"/>
  <c r="AU135" i="32" s="1"/>
  <c r="AK136" i="32"/>
  <c r="AM135" i="32"/>
  <c r="AN135" i="32" s="1"/>
  <c r="AD136" i="32"/>
  <c r="AF135" i="32"/>
  <c r="AG135" i="32" s="1"/>
  <c r="W136" i="32"/>
  <c r="Y135" i="32"/>
  <c r="Z135" i="32" s="1"/>
  <c r="AR119" i="32"/>
  <c r="AT118" i="32"/>
  <c r="AU118" i="32" s="1"/>
  <c r="AK119" i="32"/>
  <c r="AM118" i="32"/>
  <c r="AN118" i="32" s="1"/>
  <c r="AD119" i="32"/>
  <c r="AF118" i="32"/>
  <c r="AG118" i="32" s="1"/>
  <c r="W119" i="32"/>
  <c r="Y118" i="32"/>
  <c r="Z118" i="32" s="1"/>
  <c r="P119" i="32"/>
  <c r="R118" i="32"/>
  <c r="S118" i="32" s="1"/>
  <c r="I119" i="32"/>
  <c r="K118" i="32"/>
  <c r="L118" i="32" s="1"/>
  <c r="B119" i="32"/>
  <c r="D118" i="32"/>
  <c r="E118" i="32" s="1"/>
  <c r="AR103" i="32"/>
  <c r="AT102" i="32"/>
  <c r="AU102" i="32" s="1"/>
  <c r="AK103" i="32"/>
  <c r="AM102" i="32"/>
  <c r="AN102" i="32" s="1"/>
  <c r="AD103" i="32"/>
  <c r="AF102" i="32"/>
  <c r="AG102" i="32" s="1"/>
  <c r="W103" i="32"/>
  <c r="Y102" i="32"/>
  <c r="Z102" i="32" s="1"/>
  <c r="P103" i="32"/>
  <c r="R102" i="32"/>
  <c r="S102" i="32" s="1"/>
  <c r="I103" i="32"/>
  <c r="K102" i="32"/>
  <c r="L102" i="32" s="1"/>
  <c r="B103" i="32"/>
  <c r="D102" i="32"/>
  <c r="E102" i="32" s="1"/>
  <c r="AR90" i="32"/>
  <c r="AT89" i="32"/>
  <c r="AU89" i="32" s="1"/>
  <c r="AK90" i="32"/>
  <c r="AM89" i="32"/>
  <c r="AN89" i="32" s="1"/>
  <c r="AD90" i="32"/>
  <c r="AF89" i="32"/>
  <c r="AG89" i="32" s="1"/>
  <c r="AW75" i="32"/>
  <c r="AV75" i="32"/>
  <c r="AX75" i="32" s="1"/>
  <c r="AY75" i="32" s="1"/>
  <c r="AR77" i="32"/>
  <c r="AT76" i="32"/>
  <c r="AU76" i="32" s="1"/>
  <c r="AK77" i="32"/>
  <c r="AM76" i="32"/>
  <c r="AN76" i="32" s="1"/>
  <c r="AD77" i="32"/>
  <c r="AF76" i="32"/>
  <c r="AG76" i="32" s="1"/>
  <c r="W77" i="32"/>
  <c r="Y76" i="32"/>
  <c r="Z76" i="32" s="1"/>
  <c r="P77" i="32"/>
  <c r="R76" i="32"/>
  <c r="S76" i="32" s="1"/>
  <c r="I77" i="32"/>
  <c r="K76" i="32"/>
  <c r="L76" i="32" s="1"/>
  <c r="B77" i="32"/>
  <c r="D76" i="32"/>
  <c r="E76" i="32" s="1"/>
  <c r="C57" i="28"/>
  <c r="C56" i="28"/>
  <c r="C55" i="28"/>
  <c r="C54" i="28"/>
  <c r="C52" i="28"/>
  <c r="C51" i="28"/>
  <c r="C50" i="28"/>
  <c r="C40" i="28"/>
  <c r="D1" i="28"/>
  <c r="B10" i="28"/>
  <c r="C13" i="28" s="1"/>
  <c r="B9" i="28"/>
  <c r="C12" i="28" s="1"/>
  <c r="D48" i="37" l="1"/>
  <c r="C50" i="37"/>
  <c r="B78" i="32"/>
  <c r="D77" i="32"/>
  <c r="E77" i="32" s="1"/>
  <c r="I78" i="32"/>
  <c r="K77" i="32"/>
  <c r="L77" i="32" s="1"/>
  <c r="P78" i="32"/>
  <c r="R77" i="32"/>
  <c r="S77" i="32" s="1"/>
  <c r="W78" i="32"/>
  <c r="Y77" i="32"/>
  <c r="Z77" i="32" s="1"/>
  <c r="AD78" i="32"/>
  <c r="AF77" i="32"/>
  <c r="AG77" i="32" s="1"/>
  <c r="AK78" i="32"/>
  <c r="AM77" i="32"/>
  <c r="AN77" i="32" s="1"/>
  <c r="AW76" i="32"/>
  <c r="AV76" i="32"/>
  <c r="AX76" i="32" s="1"/>
  <c r="AY76" i="32" s="1"/>
  <c r="AR78" i="32"/>
  <c r="AT77" i="32"/>
  <c r="AU77" i="32" s="1"/>
  <c r="AD91" i="32"/>
  <c r="AF90" i="32"/>
  <c r="AG90" i="32" s="1"/>
  <c r="AK91" i="32"/>
  <c r="AM90" i="32"/>
  <c r="AN90" i="32" s="1"/>
  <c r="AR91" i="32"/>
  <c r="AT90" i="32"/>
  <c r="AU90" i="32" s="1"/>
  <c r="B104" i="32"/>
  <c r="D103" i="32"/>
  <c r="E103" i="32" s="1"/>
  <c r="I104" i="32"/>
  <c r="K103" i="32"/>
  <c r="L103" i="32" s="1"/>
  <c r="P104" i="32"/>
  <c r="R103" i="32"/>
  <c r="S103" i="32" s="1"/>
  <c r="W104" i="32"/>
  <c r="Y103" i="32"/>
  <c r="Z103" i="32" s="1"/>
  <c r="AD104" i="32"/>
  <c r="AF103" i="32"/>
  <c r="AG103" i="32" s="1"/>
  <c r="AK104" i="32"/>
  <c r="AM103" i="32"/>
  <c r="AN103" i="32" s="1"/>
  <c r="AR104" i="32"/>
  <c r="AT103" i="32"/>
  <c r="AU103" i="32" s="1"/>
  <c r="B120" i="32"/>
  <c r="D119" i="32"/>
  <c r="E119" i="32" s="1"/>
  <c r="I120" i="32"/>
  <c r="K119" i="32"/>
  <c r="L119" i="32" s="1"/>
  <c r="P120" i="32"/>
  <c r="R119" i="32"/>
  <c r="S119" i="32" s="1"/>
  <c r="W120" i="32"/>
  <c r="Y119" i="32"/>
  <c r="Z119" i="32" s="1"/>
  <c r="AD120" i="32"/>
  <c r="AF119" i="32"/>
  <c r="AG119" i="32" s="1"/>
  <c r="AK120" i="32"/>
  <c r="AM119" i="32"/>
  <c r="AN119" i="32" s="1"/>
  <c r="AR120" i="32"/>
  <c r="AT119" i="32"/>
  <c r="AU119" i="32" s="1"/>
  <c r="W137" i="32"/>
  <c r="Y136" i="32"/>
  <c r="Z136" i="32" s="1"/>
  <c r="AD137" i="32"/>
  <c r="AF136" i="32"/>
  <c r="AG136" i="32" s="1"/>
  <c r="AK137" i="32"/>
  <c r="AM136" i="32"/>
  <c r="AN136" i="32" s="1"/>
  <c r="AR137" i="32"/>
  <c r="AT136" i="32"/>
  <c r="AU136" i="32" s="1"/>
  <c r="W153" i="32"/>
  <c r="Y152" i="32"/>
  <c r="Z152" i="32" s="1"/>
  <c r="AD153" i="32"/>
  <c r="AF152" i="32"/>
  <c r="AG152" i="32" s="1"/>
  <c r="AK153" i="32"/>
  <c r="AM152" i="32"/>
  <c r="AN152" i="32" s="1"/>
  <c r="AR153" i="32"/>
  <c r="AT152" i="32"/>
  <c r="AU152" i="32" s="1"/>
  <c r="W169" i="32"/>
  <c r="Y168" i="32"/>
  <c r="Z168" i="32" s="1"/>
  <c r="AD169" i="32"/>
  <c r="AF168" i="32"/>
  <c r="AG168" i="32" s="1"/>
  <c r="AK169" i="32"/>
  <c r="AM168" i="32"/>
  <c r="AN168" i="32" s="1"/>
  <c r="AR169" i="32"/>
  <c r="AT168" i="32"/>
  <c r="AU168" i="32" s="1"/>
  <c r="W184" i="32"/>
  <c r="Y183" i="32"/>
  <c r="Z183" i="32" s="1"/>
  <c r="AD184" i="32"/>
  <c r="AF183" i="32"/>
  <c r="AG183" i="32" s="1"/>
  <c r="AK184" i="32"/>
  <c r="AM183" i="32"/>
  <c r="AN183" i="32" s="1"/>
  <c r="AR184" i="32"/>
  <c r="AT183" i="32"/>
  <c r="AU183" i="32" s="1"/>
  <c r="C53" i="28"/>
  <c r="C58" i="28" s="1"/>
  <c r="C59" i="28" s="1"/>
  <c r="C69" i="37" l="1"/>
  <c r="D50" i="37"/>
  <c r="D69" i="37" s="1"/>
  <c r="AR185" i="32"/>
  <c r="AT184" i="32"/>
  <c r="AU184" i="32" s="1"/>
  <c r="AK185" i="32"/>
  <c r="AM184" i="32"/>
  <c r="AN184" i="32" s="1"/>
  <c r="AD185" i="32"/>
  <c r="AF184" i="32"/>
  <c r="AG184" i="32" s="1"/>
  <c r="W185" i="32"/>
  <c r="Y184" i="32"/>
  <c r="Z184" i="32" s="1"/>
  <c r="AR170" i="32"/>
  <c r="AT169" i="32"/>
  <c r="AU169" i="32" s="1"/>
  <c r="AK170" i="32"/>
  <c r="AM169" i="32"/>
  <c r="AN169" i="32" s="1"/>
  <c r="AD170" i="32"/>
  <c r="AF169" i="32"/>
  <c r="AG169" i="32" s="1"/>
  <c r="W170" i="32"/>
  <c r="Y169" i="32"/>
  <c r="Z169" i="32" s="1"/>
  <c r="AR154" i="32"/>
  <c r="AT153" i="32"/>
  <c r="AU153" i="32" s="1"/>
  <c r="AK154" i="32"/>
  <c r="AM153" i="32"/>
  <c r="AN153" i="32" s="1"/>
  <c r="AD154" i="32"/>
  <c r="AF153" i="32"/>
  <c r="AG153" i="32" s="1"/>
  <c r="W154" i="32"/>
  <c r="Y153" i="32"/>
  <c r="Z153" i="32" s="1"/>
  <c r="AR138" i="32"/>
  <c r="AT137" i="32"/>
  <c r="AU137" i="32" s="1"/>
  <c r="AK138" i="32"/>
  <c r="AM137" i="32"/>
  <c r="AN137" i="32" s="1"/>
  <c r="AD138" i="32"/>
  <c r="AF137" i="32"/>
  <c r="AG137" i="32" s="1"/>
  <c r="W138" i="32"/>
  <c r="Y137" i="32"/>
  <c r="Z137" i="32" s="1"/>
  <c r="AR121" i="32"/>
  <c r="AT120" i="32"/>
  <c r="AU120" i="32" s="1"/>
  <c r="AK121" i="32"/>
  <c r="AM120" i="32"/>
  <c r="AN120" i="32" s="1"/>
  <c r="AD121" i="32"/>
  <c r="AF120" i="32"/>
  <c r="AG120" i="32" s="1"/>
  <c r="W121" i="32"/>
  <c r="Y120" i="32"/>
  <c r="Z120" i="32" s="1"/>
  <c r="P121" i="32"/>
  <c r="R120" i="32"/>
  <c r="S120" i="32" s="1"/>
  <c r="I121" i="32"/>
  <c r="K120" i="32"/>
  <c r="L120" i="32" s="1"/>
  <c r="B121" i="32"/>
  <c r="D120" i="32"/>
  <c r="E120" i="32" s="1"/>
  <c r="AR105" i="32"/>
  <c r="AT104" i="32"/>
  <c r="AU104" i="32" s="1"/>
  <c r="AK105" i="32"/>
  <c r="AM104" i="32"/>
  <c r="AN104" i="32" s="1"/>
  <c r="AD105" i="32"/>
  <c r="AF104" i="32"/>
  <c r="AG104" i="32" s="1"/>
  <c r="W105" i="32"/>
  <c r="Y104" i="32"/>
  <c r="Z104" i="32" s="1"/>
  <c r="P105" i="32"/>
  <c r="R104" i="32"/>
  <c r="S104" i="32" s="1"/>
  <c r="I105" i="32"/>
  <c r="K104" i="32"/>
  <c r="L104" i="32" s="1"/>
  <c r="B105" i="32"/>
  <c r="D104" i="32"/>
  <c r="E104" i="32" s="1"/>
  <c r="AR92" i="32"/>
  <c r="AT91" i="32"/>
  <c r="AU91" i="32" s="1"/>
  <c r="AK92" i="32"/>
  <c r="AM91" i="32"/>
  <c r="AN91" i="32" s="1"/>
  <c r="AD92" i="32"/>
  <c r="AF91" i="32"/>
  <c r="AG91" i="32" s="1"/>
  <c r="AW77" i="32"/>
  <c r="AV77" i="32"/>
  <c r="AX77" i="32" s="1"/>
  <c r="AY77" i="32" s="1"/>
  <c r="AR79" i="32"/>
  <c r="AT78" i="32"/>
  <c r="AU78" i="32" s="1"/>
  <c r="AK79" i="32"/>
  <c r="AM78" i="32"/>
  <c r="AN78" i="32" s="1"/>
  <c r="AD79" i="32"/>
  <c r="AF78" i="32"/>
  <c r="AG78" i="32" s="1"/>
  <c r="W79" i="32"/>
  <c r="Y78" i="32"/>
  <c r="Z78" i="32" s="1"/>
  <c r="P79" i="32"/>
  <c r="R78" i="32"/>
  <c r="S78" i="32" s="1"/>
  <c r="I79" i="32"/>
  <c r="K78" i="32"/>
  <c r="L78" i="32" s="1"/>
  <c r="B79" i="32"/>
  <c r="D78" i="32"/>
  <c r="E78" i="32" s="1"/>
  <c r="C40" i="13"/>
  <c r="B80" i="32" l="1"/>
  <c r="D80" i="32" s="1"/>
  <c r="E80" i="32" s="1"/>
  <c r="D79" i="32"/>
  <c r="E79" i="32" s="1"/>
  <c r="I80" i="32"/>
  <c r="K80" i="32" s="1"/>
  <c r="L80" i="32" s="1"/>
  <c r="K79" i="32"/>
  <c r="L79" i="32" s="1"/>
  <c r="P80" i="32"/>
  <c r="R80" i="32" s="1"/>
  <c r="S80" i="32" s="1"/>
  <c r="R79" i="32"/>
  <c r="S79" i="32" s="1"/>
  <c r="W80" i="32"/>
  <c r="Y80" i="32" s="1"/>
  <c r="Z80" i="32" s="1"/>
  <c r="Y79" i="32"/>
  <c r="Z79" i="32" s="1"/>
  <c r="AD80" i="32"/>
  <c r="AF80" i="32" s="1"/>
  <c r="AG80" i="32" s="1"/>
  <c r="AF79" i="32"/>
  <c r="AG79" i="32" s="1"/>
  <c r="AK80" i="32"/>
  <c r="AM80" i="32" s="1"/>
  <c r="AN80" i="32" s="1"/>
  <c r="AM79" i="32"/>
  <c r="AN79" i="32" s="1"/>
  <c r="AW78" i="32"/>
  <c r="AV78" i="32"/>
  <c r="AX78" i="32" s="1"/>
  <c r="AY78" i="32" s="1"/>
  <c r="AR80" i="32"/>
  <c r="AT80" i="32" s="1"/>
  <c r="AU80" i="32" s="1"/>
  <c r="AT79" i="32"/>
  <c r="AU79" i="32" s="1"/>
  <c r="AD93" i="32"/>
  <c r="AF93" i="32" s="1"/>
  <c r="AG93" i="32" s="1"/>
  <c r="AF92" i="32"/>
  <c r="AG92" i="32" s="1"/>
  <c r="AK93" i="32"/>
  <c r="AM93" i="32" s="1"/>
  <c r="AN93" i="32" s="1"/>
  <c r="AM92" i="32"/>
  <c r="AN92" i="32" s="1"/>
  <c r="AW91" i="32"/>
  <c r="AV91" i="32"/>
  <c r="AX91" i="32" s="1"/>
  <c r="AY91" i="32" s="1"/>
  <c r="AR93" i="32"/>
  <c r="AT93" i="32" s="1"/>
  <c r="AU93" i="32" s="1"/>
  <c r="AT92" i="32"/>
  <c r="AU92" i="32" s="1"/>
  <c r="B106" i="32"/>
  <c r="D105" i="32"/>
  <c r="E105" i="32" s="1"/>
  <c r="I106" i="32"/>
  <c r="K105" i="32"/>
  <c r="L105" i="32" s="1"/>
  <c r="P106" i="32"/>
  <c r="R105" i="32"/>
  <c r="S105" i="32" s="1"/>
  <c r="W106" i="32"/>
  <c r="Y105" i="32"/>
  <c r="Z105" i="32" s="1"/>
  <c r="AD106" i="32"/>
  <c r="AF105" i="32"/>
  <c r="AG105" i="32" s="1"/>
  <c r="AK106" i="32"/>
  <c r="AM105" i="32"/>
  <c r="AN105" i="32" s="1"/>
  <c r="AW104" i="32"/>
  <c r="AV104" i="32"/>
  <c r="AX104" i="32" s="1"/>
  <c r="AY104" i="32" s="1"/>
  <c r="AR106" i="32"/>
  <c r="AT105" i="32"/>
  <c r="AU105" i="32" s="1"/>
  <c r="B122" i="32"/>
  <c r="D121" i="32"/>
  <c r="E121" i="32" s="1"/>
  <c r="I122" i="32"/>
  <c r="K121" i="32"/>
  <c r="L121" i="32" s="1"/>
  <c r="P122" i="32"/>
  <c r="R121" i="32"/>
  <c r="S121" i="32" s="1"/>
  <c r="W122" i="32"/>
  <c r="Y121" i="32"/>
  <c r="Z121" i="32" s="1"/>
  <c r="AD122" i="32"/>
  <c r="AF122" i="32" s="1"/>
  <c r="AG122" i="32" s="1"/>
  <c r="AF121" i="32"/>
  <c r="AG121" i="32" s="1"/>
  <c r="AK122" i="32"/>
  <c r="AM122" i="32" s="1"/>
  <c r="AN122" i="32" s="1"/>
  <c r="AM121" i="32"/>
  <c r="AN121" i="32" s="1"/>
  <c r="AR122" i="32"/>
  <c r="AT122" i="32" s="1"/>
  <c r="AU122" i="32" s="1"/>
  <c r="AT121" i="32"/>
  <c r="AU121" i="32" s="1"/>
  <c r="W139" i="32"/>
  <c r="Y138" i="32"/>
  <c r="Z138" i="32" s="1"/>
  <c r="AD139" i="32"/>
  <c r="AF138" i="32"/>
  <c r="AG138" i="32" s="1"/>
  <c r="AK139" i="32"/>
  <c r="AM138" i="32"/>
  <c r="AN138" i="32" s="1"/>
  <c r="AR139" i="32"/>
  <c r="AT138" i="32"/>
  <c r="AU138" i="32" s="1"/>
  <c r="W155" i="32"/>
  <c r="Y154" i="32"/>
  <c r="Z154" i="32" s="1"/>
  <c r="AD155" i="32"/>
  <c r="AF154" i="32"/>
  <c r="AG154" i="32" s="1"/>
  <c r="AK155" i="32"/>
  <c r="AM154" i="32"/>
  <c r="AN154" i="32" s="1"/>
  <c r="AR155" i="32"/>
  <c r="AT154" i="32"/>
  <c r="AU154" i="32" s="1"/>
  <c r="W171" i="32"/>
  <c r="Y171" i="32" s="1"/>
  <c r="Z171" i="32" s="1"/>
  <c r="Y170" i="32"/>
  <c r="Z170" i="32" s="1"/>
  <c r="AD171" i="32"/>
  <c r="AF171" i="32" s="1"/>
  <c r="AG171" i="32" s="1"/>
  <c r="AF170" i="32"/>
  <c r="AG170" i="32" s="1"/>
  <c r="AK171" i="32"/>
  <c r="AM171" i="32" s="1"/>
  <c r="AN171" i="32" s="1"/>
  <c r="AM170" i="32"/>
  <c r="AN170" i="32" s="1"/>
  <c r="AR171" i="32"/>
  <c r="AT171" i="32" s="1"/>
  <c r="AU171" i="32" s="1"/>
  <c r="AT170" i="32"/>
  <c r="AU170" i="32" s="1"/>
  <c r="W186" i="32"/>
  <c r="Y185" i="32"/>
  <c r="Z185" i="32" s="1"/>
  <c r="AD186" i="32"/>
  <c r="AF185" i="32"/>
  <c r="AG185" i="32" s="1"/>
  <c r="AK186" i="32"/>
  <c r="AM185" i="32"/>
  <c r="AN185" i="32" s="1"/>
  <c r="AR186" i="32"/>
  <c r="AT185" i="32"/>
  <c r="AU185" i="32" s="1"/>
  <c r="AR187" i="32" l="1"/>
  <c r="AT186" i="32"/>
  <c r="AU186" i="32" s="1"/>
  <c r="AK187" i="32"/>
  <c r="AM186" i="32"/>
  <c r="AN186" i="32" s="1"/>
  <c r="AD187" i="32"/>
  <c r="AF186" i="32"/>
  <c r="AG186" i="32" s="1"/>
  <c r="W187" i="32"/>
  <c r="Y186" i="32"/>
  <c r="Z186" i="32" s="1"/>
  <c r="AR156" i="32"/>
  <c r="AT156" i="32" s="1"/>
  <c r="AU156" i="32" s="1"/>
  <c r="AT155" i="32"/>
  <c r="AU155" i="32" s="1"/>
  <c r="AK156" i="32"/>
  <c r="AM156" i="32" s="1"/>
  <c r="AN156" i="32" s="1"/>
  <c r="AM155" i="32"/>
  <c r="AN155" i="32" s="1"/>
  <c r="AD156" i="32"/>
  <c r="AF156" i="32" s="1"/>
  <c r="AG156" i="32" s="1"/>
  <c r="AF155" i="32"/>
  <c r="AG155" i="32" s="1"/>
  <c r="W156" i="32"/>
  <c r="Y156" i="32" s="1"/>
  <c r="Z156" i="32" s="1"/>
  <c r="Y155" i="32"/>
  <c r="Z155" i="32" s="1"/>
  <c r="AR140" i="32"/>
  <c r="AT140" i="32" s="1"/>
  <c r="AU140" i="32" s="1"/>
  <c r="AT139" i="32"/>
  <c r="AU139" i="32" s="1"/>
  <c r="AK140" i="32"/>
  <c r="AM140" i="32" s="1"/>
  <c r="AN140" i="32" s="1"/>
  <c r="AM139" i="32"/>
  <c r="AN139" i="32" s="1"/>
  <c r="AD140" i="32"/>
  <c r="AF140" i="32" s="1"/>
  <c r="AG140" i="32" s="1"/>
  <c r="AF139" i="32"/>
  <c r="AG139" i="32" s="1"/>
  <c r="W140" i="32"/>
  <c r="Y140" i="32" s="1"/>
  <c r="Z140" i="32" s="1"/>
  <c r="Y139" i="32"/>
  <c r="Z139" i="32" s="1"/>
  <c r="W123" i="32"/>
  <c r="Y122" i="32"/>
  <c r="Z122" i="32" s="1"/>
  <c r="P123" i="32"/>
  <c r="R122" i="32"/>
  <c r="S122" i="32" s="1"/>
  <c r="I123" i="32"/>
  <c r="K122" i="32"/>
  <c r="L122" i="32" s="1"/>
  <c r="B123" i="32"/>
  <c r="D122" i="32"/>
  <c r="E122" i="32" s="1"/>
  <c r="AW105" i="32"/>
  <c r="AV105" i="32"/>
  <c r="AX105" i="32" s="1"/>
  <c r="AY105" i="32" s="1"/>
  <c r="AR107" i="32"/>
  <c r="AT106" i="32"/>
  <c r="AU106" i="32" s="1"/>
  <c r="AK107" i="32"/>
  <c r="AM106" i="32"/>
  <c r="AN106" i="32" s="1"/>
  <c r="AD107" i="32"/>
  <c r="AF106" i="32"/>
  <c r="AG106" i="32" s="1"/>
  <c r="W107" i="32"/>
  <c r="Y106" i="32"/>
  <c r="Z106" i="32" s="1"/>
  <c r="P107" i="32"/>
  <c r="R106" i="32"/>
  <c r="S106" i="32" s="1"/>
  <c r="I107" i="32"/>
  <c r="K106" i="32"/>
  <c r="L106" i="32" s="1"/>
  <c r="B107" i="32"/>
  <c r="D106" i="32"/>
  <c r="E106" i="32" s="1"/>
  <c r="AW92" i="32"/>
  <c r="AV92" i="32"/>
  <c r="AX92" i="32" s="1"/>
  <c r="AY92" i="32" s="1"/>
  <c r="AW93" i="32"/>
  <c r="AV93" i="32"/>
  <c r="AX93" i="32" s="1"/>
  <c r="AW79" i="32"/>
  <c r="AV79" i="32"/>
  <c r="AX79" i="32" s="1"/>
  <c r="AY79" i="32" s="1"/>
  <c r="AW80" i="32"/>
  <c r="AV80" i="32"/>
  <c r="AX80" i="32" s="1"/>
  <c r="AY80" i="32" s="1"/>
  <c r="AW89" i="32"/>
  <c r="AW102" i="32"/>
  <c r="AW103" i="32"/>
  <c r="AW90" i="32"/>
  <c r="AW87" i="32"/>
  <c r="AW100" i="32"/>
  <c r="AW101" i="32"/>
  <c r="AW88" i="32"/>
  <c r="AW85" i="32"/>
  <c r="AW98" i="32"/>
  <c r="AW99" i="32"/>
  <c r="AW86" i="32"/>
  <c r="AW81" i="32"/>
  <c r="AW82" i="32"/>
  <c r="AW83" i="32"/>
  <c r="AW94" i="32"/>
  <c r="AW95" i="32"/>
  <c r="AW96" i="32"/>
  <c r="AW97" i="32"/>
  <c r="AW84" i="32"/>
  <c r="AV89" i="32"/>
  <c r="AX89" i="32" s="1"/>
  <c r="AY89" i="32" s="1"/>
  <c r="AV102" i="32"/>
  <c r="AX102" i="32" s="1"/>
  <c r="AY102" i="32" s="1"/>
  <c r="AV103" i="32"/>
  <c r="AX103" i="32" s="1"/>
  <c r="AY103" i="32" s="1"/>
  <c r="AV90" i="32"/>
  <c r="AX90" i="32" s="1"/>
  <c r="AY90" i="32" s="1"/>
  <c r="AV87" i="32"/>
  <c r="AX87" i="32" s="1"/>
  <c r="AY87" i="32" s="1"/>
  <c r="AV100" i="32"/>
  <c r="AX100" i="32" s="1"/>
  <c r="AY100" i="32" s="1"/>
  <c r="AV101" i="32"/>
  <c r="AX101" i="32" s="1"/>
  <c r="AY101" i="32" s="1"/>
  <c r="AV88" i="32"/>
  <c r="AX88" i="32" s="1"/>
  <c r="AY88" i="32" s="1"/>
  <c r="AV85" i="32"/>
  <c r="AX85" i="32" s="1"/>
  <c r="AY85" i="32" s="1"/>
  <c r="AV98" i="32"/>
  <c r="AX98" i="32" s="1"/>
  <c r="AY98" i="32" s="1"/>
  <c r="AV99" i="32"/>
  <c r="AX99" i="32" s="1"/>
  <c r="AY99" i="32" s="1"/>
  <c r="AV86" i="32"/>
  <c r="AX86" i="32" s="1"/>
  <c r="AY86" i="32" s="1"/>
  <c r="AV81" i="32"/>
  <c r="AX81" i="32" s="1"/>
  <c r="AY81" i="32" s="1"/>
  <c r="AV82" i="32"/>
  <c r="AX82" i="32" s="1"/>
  <c r="AY82" i="32" s="1"/>
  <c r="AV83" i="32"/>
  <c r="AX83" i="32" s="1"/>
  <c r="AY83" i="32" s="1"/>
  <c r="AV94" i="32"/>
  <c r="AX94" i="32" s="1"/>
  <c r="AY94" i="32" s="1"/>
  <c r="AV95" i="32"/>
  <c r="AX95" i="32" s="1"/>
  <c r="AY95" i="32" s="1"/>
  <c r="AV96" i="32"/>
  <c r="AX96" i="32" s="1"/>
  <c r="AY96" i="32" s="1"/>
  <c r="AV97" i="32"/>
  <c r="AX97" i="32" s="1"/>
  <c r="AY97" i="32" s="1"/>
  <c r="AV84" i="32"/>
  <c r="AX84" i="32" s="1"/>
  <c r="AY84" i="32" s="1"/>
  <c r="AY93" i="32" l="1"/>
  <c r="D6" i="29"/>
  <c r="D11" i="29" s="1"/>
  <c r="D16" i="29" s="1"/>
  <c r="J16" i="29" s="1"/>
  <c r="B6" i="3" s="1"/>
  <c r="B108" i="32"/>
  <c r="D108" i="32" s="1"/>
  <c r="E108" i="32" s="1"/>
  <c r="D107" i="32"/>
  <c r="E107" i="32" s="1"/>
  <c r="I108" i="32"/>
  <c r="K108" i="32" s="1"/>
  <c r="L108" i="32" s="1"/>
  <c r="K107" i="32"/>
  <c r="L107" i="32" s="1"/>
  <c r="P108" i="32"/>
  <c r="R108" i="32" s="1"/>
  <c r="S108" i="32" s="1"/>
  <c r="R107" i="32"/>
  <c r="S107" i="32" s="1"/>
  <c r="W108" i="32"/>
  <c r="Y108" i="32" s="1"/>
  <c r="Z108" i="32" s="1"/>
  <c r="Y107" i="32"/>
  <c r="Z107" i="32" s="1"/>
  <c r="AD108" i="32"/>
  <c r="AF108" i="32" s="1"/>
  <c r="AG108" i="32" s="1"/>
  <c r="AF107" i="32"/>
  <c r="AG107" i="32" s="1"/>
  <c r="AK108" i="32"/>
  <c r="AM108" i="32" s="1"/>
  <c r="AN108" i="32" s="1"/>
  <c r="AM107" i="32"/>
  <c r="AN107" i="32" s="1"/>
  <c r="AW106" i="32"/>
  <c r="AV106" i="32"/>
  <c r="AX106" i="32" s="1"/>
  <c r="AY106" i="32" s="1"/>
  <c r="AR108" i="32"/>
  <c r="AT108" i="32" s="1"/>
  <c r="AU108" i="32" s="1"/>
  <c r="AT107" i="32"/>
  <c r="AU107" i="32" s="1"/>
  <c r="B124" i="32"/>
  <c r="D124" i="32" s="1"/>
  <c r="E124" i="32" s="1"/>
  <c r="D123" i="32"/>
  <c r="E123" i="32" s="1"/>
  <c r="I124" i="32"/>
  <c r="K124" i="32" s="1"/>
  <c r="L124" i="32" s="1"/>
  <c r="K123" i="32"/>
  <c r="L123" i="32" s="1"/>
  <c r="P124" i="32"/>
  <c r="R124" i="32" s="1"/>
  <c r="S124" i="32" s="1"/>
  <c r="R123" i="32"/>
  <c r="S123" i="32" s="1"/>
  <c r="W124" i="32"/>
  <c r="Y124" i="32" s="1"/>
  <c r="Z124" i="32" s="1"/>
  <c r="Y123" i="32"/>
  <c r="Z123" i="32" s="1"/>
  <c r="AW139" i="32"/>
  <c r="AV139" i="32"/>
  <c r="AX139" i="32" s="1"/>
  <c r="AY139" i="32" s="1"/>
  <c r="AW140" i="32"/>
  <c r="AV140" i="32"/>
  <c r="AX140" i="32" s="1"/>
  <c r="AW155" i="32"/>
  <c r="AV155" i="32"/>
  <c r="AX155" i="32" s="1"/>
  <c r="AY155" i="32" s="1"/>
  <c r="AW156" i="32"/>
  <c r="AV156" i="32"/>
  <c r="AX156" i="32" s="1"/>
  <c r="AY156" i="32" s="1"/>
  <c r="W188" i="32"/>
  <c r="Y188" i="32" s="1"/>
  <c r="Z188" i="32" s="1"/>
  <c r="Y187" i="32"/>
  <c r="Z187" i="32" s="1"/>
  <c r="AD188" i="32"/>
  <c r="AF188" i="32" s="1"/>
  <c r="AG188" i="32" s="1"/>
  <c r="AF187" i="32"/>
  <c r="AG187" i="32" s="1"/>
  <c r="AK188" i="32"/>
  <c r="AM188" i="32" s="1"/>
  <c r="AN188" i="32" s="1"/>
  <c r="AM187" i="32"/>
  <c r="AN187" i="32" s="1"/>
  <c r="AW186" i="32"/>
  <c r="AV186" i="32"/>
  <c r="AX186" i="32" s="1"/>
  <c r="AY186" i="32" s="1"/>
  <c r="AR188" i="32"/>
  <c r="AT188" i="32" s="1"/>
  <c r="AU188" i="32" s="1"/>
  <c r="AT187" i="32"/>
  <c r="AU187" i="32" s="1"/>
  <c r="AY140" i="32" l="1"/>
  <c r="E8" i="29"/>
  <c r="E13" i="29" s="1"/>
  <c r="E18" i="29" s="1"/>
  <c r="AW187" i="32"/>
  <c r="AV187" i="32"/>
  <c r="AX187" i="32" s="1"/>
  <c r="AY187" i="32" s="1"/>
  <c r="AW188" i="32"/>
  <c r="AV188" i="32"/>
  <c r="AX188" i="32" s="1"/>
  <c r="AY188" i="32" s="1"/>
  <c r="AW107" i="32"/>
  <c r="AV107" i="32"/>
  <c r="AX107" i="32" s="1"/>
  <c r="AY107" i="32" s="1"/>
  <c r="AW108" i="32"/>
  <c r="AV108" i="32"/>
  <c r="AX108" i="32" s="1"/>
  <c r="AW118" i="32"/>
  <c r="AW135" i="32"/>
  <c r="AW151" i="32"/>
  <c r="AW167" i="32"/>
  <c r="AW182" i="32"/>
  <c r="AW183" i="32"/>
  <c r="AW168" i="32"/>
  <c r="AW152" i="32"/>
  <c r="AW136" i="32"/>
  <c r="AW119" i="32"/>
  <c r="AW116" i="32"/>
  <c r="AW133" i="32"/>
  <c r="AW149" i="32"/>
  <c r="AW165" i="32"/>
  <c r="AW180" i="32"/>
  <c r="AW181" i="32"/>
  <c r="AW166" i="32"/>
  <c r="AW150" i="32"/>
  <c r="AW134" i="32"/>
  <c r="AW117" i="32"/>
  <c r="AW114" i="32"/>
  <c r="AW131" i="32"/>
  <c r="AW147" i="32"/>
  <c r="AW163" i="32"/>
  <c r="AW178" i="32"/>
  <c r="AW179" i="32"/>
  <c r="AW164" i="32"/>
  <c r="AW148" i="32"/>
  <c r="AW132" i="32"/>
  <c r="AW115" i="32"/>
  <c r="AW109" i="32"/>
  <c r="AW110" i="32"/>
  <c r="AW111" i="32"/>
  <c r="AW112" i="32"/>
  <c r="AW123" i="32"/>
  <c r="AW124" i="32"/>
  <c r="AW125" i="32"/>
  <c r="AW126" i="32"/>
  <c r="AW127" i="32"/>
  <c r="AW128" i="32"/>
  <c r="AW129" i="32"/>
  <c r="AW141" i="32"/>
  <c r="AW142" i="32"/>
  <c r="AW143" i="32"/>
  <c r="AW144" i="32"/>
  <c r="AW145" i="32"/>
  <c r="AW157" i="32"/>
  <c r="AW158" i="32"/>
  <c r="AW159" i="32"/>
  <c r="AW160" i="32"/>
  <c r="AW161" i="32"/>
  <c r="AW172" i="32"/>
  <c r="AW173" i="32"/>
  <c r="AW174" i="32"/>
  <c r="AW175" i="32"/>
  <c r="AW176" i="32"/>
  <c r="AW189" i="32"/>
  <c r="AW190" i="32"/>
  <c r="AW191" i="32"/>
  <c r="AW192" i="32"/>
  <c r="AW193" i="32"/>
  <c r="AW194" i="32"/>
  <c r="AW195" i="32"/>
  <c r="AW196" i="32"/>
  <c r="AW197" i="32"/>
  <c r="AW198" i="32"/>
  <c r="AW199" i="32"/>
  <c r="AW200" i="32"/>
  <c r="AW201" i="32"/>
  <c r="AW202" i="32"/>
  <c r="AW203" i="32"/>
  <c r="AW204" i="32"/>
  <c r="AW205" i="32"/>
  <c r="AW206" i="32"/>
  <c r="AW207" i="32"/>
  <c r="AW208" i="32"/>
  <c r="AW209" i="32"/>
  <c r="AW210" i="32"/>
  <c r="AW211" i="32"/>
  <c r="AW212" i="32"/>
  <c r="AW213" i="32"/>
  <c r="AW214" i="32"/>
  <c r="AW215" i="32"/>
  <c r="AW216" i="32"/>
  <c r="AW217" i="32"/>
  <c r="AW218" i="32"/>
  <c r="AW219" i="32"/>
  <c r="AW220" i="32"/>
  <c r="AW221" i="32"/>
  <c r="AW222" i="32"/>
  <c r="AW223" i="32"/>
  <c r="AW224" i="32"/>
  <c r="AW225" i="32"/>
  <c r="AW226" i="32"/>
  <c r="AW227" i="32"/>
  <c r="AW228" i="32"/>
  <c r="AW229" i="32"/>
  <c r="AW230" i="32"/>
  <c r="AW231" i="32"/>
  <c r="AW232" i="32"/>
  <c r="AW233" i="32"/>
  <c r="AW234" i="32"/>
  <c r="AW235" i="32"/>
  <c r="AW236" i="32"/>
  <c r="AW237" i="32"/>
  <c r="AW238" i="32"/>
  <c r="AW239" i="32"/>
  <c r="AW240" i="32"/>
  <c r="AW241" i="32"/>
  <c r="AW242" i="32"/>
  <c r="AW243" i="32"/>
  <c r="AW177" i="32"/>
  <c r="AW162" i="32"/>
  <c r="AW146" i="32"/>
  <c r="AW130" i="32"/>
  <c r="AW113" i="32"/>
  <c r="AW120" i="32"/>
  <c r="AW137" i="32"/>
  <c r="AW153" i="32"/>
  <c r="AW169" i="32"/>
  <c r="AW184" i="32"/>
  <c r="AW185" i="32"/>
  <c r="AW170" i="32"/>
  <c r="AW171" i="32"/>
  <c r="AW154" i="32"/>
  <c r="AW138" i="32"/>
  <c r="AW121" i="32"/>
  <c r="AW122" i="32"/>
  <c r="AV118" i="32"/>
  <c r="AX118" i="32" s="1"/>
  <c r="AY118" i="32" s="1"/>
  <c r="AV135" i="32"/>
  <c r="AX135" i="32" s="1"/>
  <c r="AY135" i="32" s="1"/>
  <c r="AV151" i="32"/>
  <c r="AX151" i="32" s="1"/>
  <c r="AY151" i="32" s="1"/>
  <c r="AV167" i="32"/>
  <c r="AX167" i="32" s="1"/>
  <c r="AY167" i="32" s="1"/>
  <c r="AV182" i="32"/>
  <c r="AX182" i="32" s="1"/>
  <c r="AY182" i="32" s="1"/>
  <c r="AV183" i="32"/>
  <c r="AX183" i="32" s="1"/>
  <c r="AY183" i="32" s="1"/>
  <c r="AV168" i="32"/>
  <c r="AX168" i="32" s="1"/>
  <c r="AY168" i="32" s="1"/>
  <c r="AV152" i="32"/>
  <c r="AX152" i="32" s="1"/>
  <c r="AY152" i="32" s="1"/>
  <c r="AV136" i="32"/>
  <c r="AX136" i="32" s="1"/>
  <c r="AY136" i="32" s="1"/>
  <c r="AV119" i="32"/>
  <c r="AX119" i="32" s="1"/>
  <c r="AY119" i="32" s="1"/>
  <c r="AV116" i="32"/>
  <c r="AX116" i="32" s="1"/>
  <c r="AY116" i="32" s="1"/>
  <c r="AV133" i="32"/>
  <c r="AX133" i="32" s="1"/>
  <c r="AY133" i="32" s="1"/>
  <c r="AV149" i="32"/>
  <c r="AX149" i="32" s="1"/>
  <c r="AY149" i="32" s="1"/>
  <c r="AV165" i="32"/>
  <c r="AX165" i="32" s="1"/>
  <c r="AY165" i="32" s="1"/>
  <c r="AV180" i="32"/>
  <c r="AX180" i="32" s="1"/>
  <c r="AY180" i="32" s="1"/>
  <c r="AV181" i="32"/>
  <c r="AX181" i="32" s="1"/>
  <c r="AY181" i="32" s="1"/>
  <c r="AV166" i="32"/>
  <c r="AX166" i="32" s="1"/>
  <c r="AY166" i="32" s="1"/>
  <c r="AV150" i="32"/>
  <c r="AX150" i="32" s="1"/>
  <c r="AY150" i="32" s="1"/>
  <c r="AV134" i="32"/>
  <c r="AX134" i="32" s="1"/>
  <c r="AY134" i="32" s="1"/>
  <c r="AV117" i="32"/>
  <c r="AX117" i="32" s="1"/>
  <c r="AY117" i="32" s="1"/>
  <c r="AV114" i="32"/>
  <c r="AX114" i="32" s="1"/>
  <c r="AY114" i="32" s="1"/>
  <c r="AV131" i="32"/>
  <c r="AX131" i="32" s="1"/>
  <c r="AY131" i="32" s="1"/>
  <c r="AV147" i="32"/>
  <c r="AX147" i="32" s="1"/>
  <c r="AY147" i="32" s="1"/>
  <c r="AV163" i="32"/>
  <c r="AX163" i="32" s="1"/>
  <c r="AY163" i="32" s="1"/>
  <c r="AV178" i="32"/>
  <c r="AX178" i="32" s="1"/>
  <c r="AY178" i="32" s="1"/>
  <c r="AV179" i="32"/>
  <c r="AX179" i="32" s="1"/>
  <c r="AY179" i="32" s="1"/>
  <c r="AV164" i="32"/>
  <c r="AX164" i="32" s="1"/>
  <c r="AY164" i="32" s="1"/>
  <c r="AV148" i="32"/>
  <c r="AX148" i="32" s="1"/>
  <c r="AY148" i="32" s="1"/>
  <c r="AV132" i="32"/>
  <c r="AX132" i="32" s="1"/>
  <c r="AY132" i="32" s="1"/>
  <c r="AV115" i="32"/>
  <c r="AX115" i="32" s="1"/>
  <c r="AY115" i="32" s="1"/>
  <c r="AV109" i="32"/>
  <c r="AX109" i="32" s="1"/>
  <c r="AY109" i="32" s="1"/>
  <c r="AV110" i="32"/>
  <c r="AX110" i="32" s="1"/>
  <c r="AY110" i="32" s="1"/>
  <c r="AV111" i="32"/>
  <c r="AX111" i="32" s="1"/>
  <c r="AY111" i="32" s="1"/>
  <c r="AV112" i="32"/>
  <c r="AX112" i="32" s="1"/>
  <c r="AY112" i="32" s="1"/>
  <c r="AV123" i="32"/>
  <c r="AX123" i="32" s="1"/>
  <c r="AY123" i="32" s="1"/>
  <c r="AV124" i="32"/>
  <c r="AX124" i="32" s="1"/>
  <c r="AV125" i="32"/>
  <c r="AX125" i="32" s="1"/>
  <c r="AY125" i="32" s="1"/>
  <c r="AV126" i="32"/>
  <c r="AX126" i="32" s="1"/>
  <c r="AY126" i="32" s="1"/>
  <c r="AV127" i="32"/>
  <c r="AX127" i="32" s="1"/>
  <c r="AY127" i="32" s="1"/>
  <c r="AV128" i="32"/>
  <c r="AX128" i="32" s="1"/>
  <c r="AY128" i="32" s="1"/>
  <c r="AV129" i="32"/>
  <c r="AX129" i="32" s="1"/>
  <c r="AY129" i="32" s="1"/>
  <c r="AV141" i="32"/>
  <c r="AX141" i="32" s="1"/>
  <c r="AY141" i="32" s="1"/>
  <c r="AV142" i="32"/>
  <c r="AX142" i="32" s="1"/>
  <c r="AY142" i="32" s="1"/>
  <c r="AV143" i="32"/>
  <c r="AX143" i="32" s="1"/>
  <c r="AY143" i="32" s="1"/>
  <c r="AV144" i="32"/>
  <c r="AX144" i="32" s="1"/>
  <c r="AY144" i="32" s="1"/>
  <c r="AV145" i="32"/>
  <c r="AX145" i="32" s="1"/>
  <c r="AY145" i="32" s="1"/>
  <c r="AV157" i="32"/>
  <c r="AX157" i="32" s="1"/>
  <c r="AY157" i="32" s="1"/>
  <c r="AV158" i="32"/>
  <c r="AX158" i="32" s="1"/>
  <c r="AY158" i="32" s="1"/>
  <c r="AV159" i="32"/>
  <c r="AX159" i="32" s="1"/>
  <c r="AY159" i="32" s="1"/>
  <c r="AV160" i="32"/>
  <c r="AX160" i="32" s="1"/>
  <c r="AY160" i="32" s="1"/>
  <c r="AV161" i="32"/>
  <c r="AX161" i="32" s="1"/>
  <c r="AY161" i="32" s="1"/>
  <c r="AV172" i="32"/>
  <c r="AX172" i="32" s="1"/>
  <c r="AY172" i="32" s="1"/>
  <c r="AV173" i="32"/>
  <c r="AX173" i="32" s="1"/>
  <c r="AY173" i="32" s="1"/>
  <c r="AV174" i="32"/>
  <c r="AX174" i="32" s="1"/>
  <c r="AY174" i="32" s="1"/>
  <c r="AV175" i="32"/>
  <c r="AX175" i="32" s="1"/>
  <c r="AY175" i="32" s="1"/>
  <c r="AV176" i="32"/>
  <c r="AX176" i="32" s="1"/>
  <c r="AY176" i="32" s="1"/>
  <c r="AV189" i="32"/>
  <c r="AX189" i="32" s="1"/>
  <c r="AY189" i="32" s="1"/>
  <c r="AV190" i="32"/>
  <c r="AX190" i="32" s="1"/>
  <c r="AY190" i="32" s="1"/>
  <c r="AV191" i="32"/>
  <c r="AX191" i="32" s="1"/>
  <c r="AY191" i="32" s="1"/>
  <c r="AV192" i="32"/>
  <c r="AX192" i="32" s="1"/>
  <c r="AY192" i="32" s="1"/>
  <c r="AV193" i="32"/>
  <c r="AX193" i="32" s="1"/>
  <c r="AY193" i="32" s="1"/>
  <c r="AV194" i="32"/>
  <c r="AX194" i="32" s="1"/>
  <c r="AY194" i="32" s="1"/>
  <c r="AV195" i="32"/>
  <c r="AX195" i="32" s="1"/>
  <c r="AY195" i="32" s="1"/>
  <c r="AV196" i="32"/>
  <c r="AX196" i="32" s="1"/>
  <c r="AY196" i="32" s="1"/>
  <c r="AV197" i="32"/>
  <c r="AX197" i="32" s="1"/>
  <c r="AY197" i="32" s="1"/>
  <c r="AV198" i="32"/>
  <c r="AX198" i="32" s="1"/>
  <c r="AY198" i="32" s="1"/>
  <c r="AV199" i="32"/>
  <c r="AX199" i="32" s="1"/>
  <c r="AY199" i="32" s="1"/>
  <c r="AV200" i="32"/>
  <c r="AX200" i="32" s="1"/>
  <c r="AY200" i="32" s="1"/>
  <c r="AV201" i="32"/>
  <c r="AX201" i="32" s="1"/>
  <c r="AY201" i="32" s="1"/>
  <c r="AV202" i="32"/>
  <c r="AX202" i="32" s="1"/>
  <c r="AY202" i="32" s="1"/>
  <c r="AV203" i="32"/>
  <c r="AX203" i="32" s="1"/>
  <c r="AY203" i="32" s="1"/>
  <c r="AV204" i="32"/>
  <c r="AX204" i="32" s="1"/>
  <c r="AY204" i="32" s="1"/>
  <c r="AV205" i="32"/>
  <c r="AX205" i="32" s="1"/>
  <c r="AY205" i="32" s="1"/>
  <c r="AV206" i="32"/>
  <c r="AX206" i="32" s="1"/>
  <c r="AY206" i="32" s="1"/>
  <c r="AV207" i="32"/>
  <c r="AX207" i="32" s="1"/>
  <c r="AY207" i="32" s="1"/>
  <c r="AV208" i="32"/>
  <c r="AX208" i="32" s="1"/>
  <c r="AY208" i="32" s="1"/>
  <c r="AV209" i="32"/>
  <c r="AX209" i="32" s="1"/>
  <c r="AY209" i="32" s="1"/>
  <c r="AV210" i="32"/>
  <c r="AX210" i="32" s="1"/>
  <c r="AY210" i="32" s="1"/>
  <c r="AV211" i="32"/>
  <c r="AX211" i="32" s="1"/>
  <c r="AY211" i="32" s="1"/>
  <c r="AV212" i="32"/>
  <c r="AX212" i="32" s="1"/>
  <c r="AY212" i="32" s="1"/>
  <c r="AV213" i="32"/>
  <c r="AX213" i="32" s="1"/>
  <c r="AY213" i="32" s="1"/>
  <c r="AV214" i="32"/>
  <c r="AX214" i="32" s="1"/>
  <c r="AY214" i="32" s="1"/>
  <c r="AV215" i="32"/>
  <c r="AX215" i="32" s="1"/>
  <c r="AY215" i="32" s="1"/>
  <c r="AV216" i="32"/>
  <c r="AX216" i="32" s="1"/>
  <c r="AY216" i="32" s="1"/>
  <c r="AV217" i="32"/>
  <c r="AX217" i="32" s="1"/>
  <c r="AY217" i="32" s="1"/>
  <c r="AV218" i="32"/>
  <c r="AX218" i="32" s="1"/>
  <c r="AY218" i="32" s="1"/>
  <c r="AV219" i="32"/>
  <c r="AX219" i="32" s="1"/>
  <c r="AY219" i="32" s="1"/>
  <c r="AV220" i="32"/>
  <c r="AX220" i="32" s="1"/>
  <c r="AY220" i="32" s="1"/>
  <c r="AV221" i="32"/>
  <c r="AX221" i="32" s="1"/>
  <c r="AY221" i="32" s="1"/>
  <c r="AV222" i="32"/>
  <c r="AX222" i="32" s="1"/>
  <c r="AY222" i="32" s="1"/>
  <c r="AV223" i="32"/>
  <c r="AX223" i="32" s="1"/>
  <c r="AY223" i="32" s="1"/>
  <c r="AV224" i="32"/>
  <c r="AX224" i="32" s="1"/>
  <c r="AY224" i="32" s="1"/>
  <c r="AV225" i="32"/>
  <c r="AX225" i="32" s="1"/>
  <c r="AY225" i="32" s="1"/>
  <c r="AV226" i="32"/>
  <c r="AX226" i="32" s="1"/>
  <c r="AY226" i="32" s="1"/>
  <c r="AV227" i="32"/>
  <c r="AX227" i="32" s="1"/>
  <c r="AY227" i="32" s="1"/>
  <c r="AV228" i="32"/>
  <c r="AX228" i="32" s="1"/>
  <c r="AY228" i="32" s="1"/>
  <c r="AV229" i="32"/>
  <c r="AX229" i="32" s="1"/>
  <c r="AY229" i="32" s="1"/>
  <c r="AV230" i="32"/>
  <c r="AX230" i="32" s="1"/>
  <c r="AY230" i="32" s="1"/>
  <c r="AV231" i="32"/>
  <c r="AX231" i="32" s="1"/>
  <c r="AY231" i="32" s="1"/>
  <c r="AV232" i="32"/>
  <c r="AX232" i="32" s="1"/>
  <c r="AY232" i="32" s="1"/>
  <c r="AV233" i="32"/>
  <c r="AX233" i="32" s="1"/>
  <c r="AY233" i="32" s="1"/>
  <c r="AV234" i="32"/>
  <c r="AX234" i="32" s="1"/>
  <c r="AY234" i="32" s="1"/>
  <c r="AV235" i="32"/>
  <c r="AX235" i="32" s="1"/>
  <c r="AY235" i="32" s="1"/>
  <c r="AV236" i="32"/>
  <c r="AX236" i="32" s="1"/>
  <c r="AY236" i="32" s="1"/>
  <c r="AV237" i="32"/>
  <c r="AX237" i="32" s="1"/>
  <c r="AY237" i="32" s="1"/>
  <c r="AV238" i="32"/>
  <c r="AX238" i="32" s="1"/>
  <c r="AY238" i="32" s="1"/>
  <c r="AV239" i="32"/>
  <c r="AX239" i="32" s="1"/>
  <c r="AY239" i="32" s="1"/>
  <c r="AV240" i="32"/>
  <c r="AX240" i="32" s="1"/>
  <c r="AY240" i="32" s="1"/>
  <c r="AV241" i="32"/>
  <c r="AX241" i="32" s="1"/>
  <c r="AY241" i="32" s="1"/>
  <c r="AV242" i="32"/>
  <c r="AX242" i="32" s="1"/>
  <c r="AY242" i="32" s="1"/>
  <c r="AV243" i="32"/>
  <c r="AX243" i="32" s="1"/>
  <c r="AY243" i="32" s="1"/>
  <c r="AV177" i="32"/>
  <c r="AX177" i="32" s="1"/>
  <c r="AY177" i="32" s="1"/>
  <c r="AV162" i="32"/>
  <c r="AX162" i="32" s="1"/>
  <c r="AY162" i="32" s="1"/>
  <c r="AV146" i="32"/>
  <c r="AX146" i="32" s="1"/>
  <c r="AY146" i="32" s="1"/>
  <c r="AV130" i="32"/>
  <c r="AX130" i="32" s="1"/>
  <c r="AY130" i="32" s="1"/>
  <c r="AV113" i="32"/>
  <c r="AX113" i="32" s="1"/>
  <c r="AY113" i="32" s="1"/>
  <c r="AV120" i="32"/>
  <c r="AX120" i="32" s="1"/>
  <c r="AY120" i="32" s="1"/>
  <c r="AV137" i="32"/>
  <c r="AX137" i="32" s="1"/>
  <c r="AY137" i="32" s="1"/>
  <c r="AV153" i="32"/>
  <c r="AX153" i="32" s="1"/>
  <c r="AY153" i="32" s="1"/>
  <c r="AV169" i="32"/>
  <c r="AX169" i="32" s="1"/>
  <c r="AY169" i="32" s="1"/>
  <c r="AV184" i="32"/>
  <c r="AX184" i="32" s="1"/>
  <c r="AY184" i="32" s="1"/>
  <c r="AV185" i="32"/>
  <c r="AX185" i="32" s="1"/>
  <c r="AY185" i="32" s="1"/>
  <c r="AV170" i="32"/>
  <c r="AX170" i="32" s="1"/>
  <c r="AY170" i="32" s="1"/>
  <c r="AV171" i="32"/>
  <c r="AX171" i="32" s="1"/>
  <c r="AY171" i="32" s="1"/>
  <c r="AV154" i="32"/>
  <c r="AX154" i="32" s="1"/>
  <c r="AY154" i="32" s="1"/>
  <c r="AV138" i="32"/>
  <c r="AX138" i="32" s="1"/>
  <c r="AY138" i="32" s="1"/>
  <c r="AV121" i="32"/>
  <c r="AX121" i="32" s="1"/>
  <c r="AY121" i="32" s="1"/>
  <c r="AV122" i="32"/>
  <c r="AX122" i="32" s="1"/>
  <c r="AY122" i="32" s="1"/>
  <c r="AY124" i="32" l="1"/>
  <c r="D8" i="29"/>
  <c r="D13" i="29" s="1"/>
  <c r="D18" i="29" s="1"/>
  <c r="J18" i="29" s="1"/>
  <c r="B8" i="3" s="1"/>
  <c r="AY108" i="32"/>
  <c r="D7" i="29"/>
  <c r="D12" i="29" s="1"/>
  <c r="D17" i="29" s="1"/>
  <c r="J17" i="29" s="1"/>
  <c r="B7" i="3" s="1"/>
  <c r="C57" i="13"/>
  <c r="C55" i="13" l="1"/>
  <c r="C56" i="13" l="1"/>
  <c r="C54" i="13"/>
  <c r="C52" i="13"/>
  <c r="C51" i="13"/>
  <c r="C50" i="13"/>
  <c r="D14" i="13"/>
  <c r="D13" i="13"/>
  <c r="D12" i="13"/>
  <c r="D11" i="13"/>
  <c r="C53" i="13" l="1"/>
  <c r="C58" i="13" s="1"/>
  <c r="C59" i="13" l="1"/>
  <c r="C49" i="3"/>
  <c r="C53" i="3"/>
  <c r="D9" i="3" l="1"/>
  <c r="C51" i="3" l="1"/>
  <c r="C50" i="3"/>
  <c r="C52" i="3" l="1"/>
  <c r="C54" i="3" l="1"/>
  <c r="C55" i="3" s="1"/>
  <c r="B8" i="28" l="1"/>
  <c r="C11" i="28" s="1"/>
  <c r="C14" i="28" s="1"/>
  <c r="C11" i="3"/>
  <c r="C10" i="3"/>
  <c r="C9" i="3"/>
  <c r="B9" i="13"/>
  <c r="C12" i="13" s="1"/>
  <c r="B10" i="13"/>
  <c r="C13" i="13" s="1"/>
  <c r="B8" i="13"/>
  <c r="C11" i="13" s="1"/>
  <c r="C14" i="13" l="1"/>
  <c r="C16" i="28"/>
  <c r="C15" i="28"/>
  <c r="C12" i="3"/>
  <c r="C13" i="3" s="1"/>
  <c r="C17" i="28" l="1"/>
  <c r="C23" i="28" s="1"/>
  <c r="C14" i="3"/>
  <c r="C15" i="3" s="1"/>
  <c r="C15" i="13"/>
  <c r="C16" i="13"/>
  <c r="C22" i="28" l="1"/>
  <c r="B87" i="28"/>
  <c r="B88" i="28" s="1"/>
  <c r="B89" i="28" s="1"/>
  <c r="B90" i="28" s="1"/>
  <c r="B31" i="28" s="1"/>
  <c r="C31" i="28" s="1"/>
  <c r="C27" i="28"/>
  <c r="B78" i="28"/>
  <c r="B79" i="28" s="1"/>
  <c r="B80" i="28" s="1"/>
  <c r="B81" i="28" s="1"/>
  <c r="B30" i="28" s="1"/>
  <c r="C24" i="28"/>
  <c r="C25" i="28"/>
  <c r="C20" i="28"/>
  <c r="C26" i="28"/>
  <c r="C21" i="28"/>
  <c r="C17" i="13"/>
  <c r="C25" i="13" s="1"/>
  <c r="C19" i="3"/>
  <c r="C23" i="3"/>
  <c r="C21" i="3"/>
  <c r="B68" i="3"/>
  <c r="B69" i="3" s="1"/>
  <c r="B70" i="3" s="1"/>
  <c r="B71" i="3" s="1"/>
  <c r="B26" i="3" s="1"/>
  <c r="C20" i="3"/>
  <c r="B77" i="3"/>
  <c r="B78" i="3" s="1"/>
  <c r="B79" i="3" s="1"/>
  <c r="B80" i="3" s="1"/>
  <c r="B27" i="3" s="1"/>
  <c r="C27" i="3" s="1"/>
  <c r="C18" i="3"/>
  <c r="C22" i="3"/>
  <c r="B29" i="3" l="1"/>
  <c r="C29" i="3" s="1"/>
  <c r="C30" i="3" s="1"/>
  <c r="C31" i="3" s="1"/>
  <c r="B33" i="28"/>
  <c r="C33" i="28" s="1"/>
  <c r="C34" i="28" s="1"/>
  <c r="C35" i="28" s="1"/>
  <c r="C46" i="28" s="1"/>
  <c r="C30" i="28"/>
  <c r="B87" i="7"/>
  <c r="B88" i="7" s="1"/>
  <c r="B89" i="7" s="1"/>
  <c r="B90" i="7" s="1"/>
  <c r="B27" i="7" s="1"/>
  <c r="C27" i="7" s="1"/>
  <c r="D27" i="7" s="1"/>
  <c r="C45" i="28"/>
  <c r="C68" i="28"/>
  <c r="C43" i="28"/>
  <c r="B86" i="13"/>
  <c r="B87" i="13" s="1"/>
  <c r="B88" i="13" s="1"/>
  <c r="B89" i="13" s="1"/>
  <c r="B31" i="13" s="1"/>
  <c r="C31" i="13" s="1"/>
  <c r="C21" i="13"/>
  <c r="C24" i="13"/>
  <c r="C23" i="13"/>
  <c r="C20" i="13"/>
  <c r="B77" i="13"/>
  <c r="B78" i="13" s="1"/>
  <c r="B79" i="13" s="1"/>
  <c r="B80" i="13" s="1"/>
  <c r="B30" i="13" s="1"/>
  <c r="C26" i="13"/>
  <c r="C22" i="13"/>
  <c r="C27" i="13"/>
  <c r="B78" i="7"/>
  <c r="B79" i="7" s="1"/>
  <c r="B80" i="7" s="1"/>
  <c r="B81" i="7" s="1"/>
  <c r="B26" i="7" s="1"/>
  <c r="C26" i="3"/>
  <c r="B29" i="7" l="1"/>
  <c r="C29" i="7" s="1"/>
  <c r="C26" i="7"/>
  <c r="D26" i="7" s="1"/>
  <c r="C36" i="3"/>
  <c r="C35" i="3"/>
  <c r="C34" i="3"/>
  <c r="C39" i="3"/>
  <c r="C40" i="3" s="1"/>
  <c r="C38" i="3"/>
  <c r="C37" i="3"/>
  <c r="G5" i="28"/>
  <c r="B33" i="13"/>
  <c r="C33" i="13" s="1"/>
  <c r="C34" i="13" s="1"/>
  <c r="C35" i="13" s="1"/>
  <c r="C46" i="13" s="1"/>
  <c r="C30" i="13"/>
  <c r="D29" i="7" l="1"/>
  <c r="C30" i="7"/>
  <c r="C44" i="3"/>
  <c r="C43" i="3"/>
  <c r="D31" i="7" l="1"/>
  <c r="C31" i="7"/>
  <c r="D30" i="7"/>
  <c r="C45" i="3"/>
  <c r="C59" i="3" s="1"/>
  <c r="C68" i="13"/>
  <c r="C43" i="7" l="1"/>
  <c r="D43" i="7" s="1"/>
  <c r="C42" i="7"/>
  <c r="D42" i="7" s="1"/>
  <c r="C41" i="7"/>
  <c r="D41" i="7" s="1"/>
  <c r="C40" i="7"/>
  <c r="D40" i="7" s="1"/>
  <c r="C39" i="7"/>
  <c r="C69" i="28"/>
  <c r="C70" i="28" s="1"/>
  <c r="G4" i="28"/>
  <c r="G6" i="28" s="1"/>
  <c r="C45" i="13"/>
  <c r="C43" i="13"/>
  <c r="C44" i="7" l="1"/>
  <c r="D39" i="7"/>
  <c r="D44" i="7" l="1"/>
  <c r="C45" i="7"/>
  <c r="C49" i="7" l="1"/>
  <c r="D49" i="7" s="1"/>
  <c r="C48" i="7"/>
  <c r="D45" i="7"/>
  <c r="D48" i="7" l="1"/>
  <c r="C50" i="7"/>
  <c r="C69" i="7" l="1"/>
  <c r="D50" i="7"/>
  <c r="D69"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B1B2F32-2084-4C7F-BA08-1E910D0CA40B}" keepAlive="1" name="Query - 'Berekening Begeleiding indiv'!Terug_naar_invulblad_Berekening Begeleiding indiv" description="Verbinding maken met de query 'Berekening Begeleiding indiv'!Terug_naar_invulblad_Berekening Begeleiding indiv in de werkmap." type="5" refreshedVersion="0" background="1">
    <dbPr connection="Provider=Microsoft.Mashup.OleDb.1;Data Source=$Workbook$;Location=&quot;'Berekening Begeleiding indiv'!Terug_naar_invulblad_Berekening Begeleiding indiv&quot;;Extended Properties=&quot;&quot;" command="SELECT * FROM ['Berekening Begeleiding indiv'!Terug_naar_invulblad_Berekening Begeleiding indiv]"/>
  </connection>
</connections>
</file>

<file path=xl/sharedStrings.xml><?xml version="1.0" encoding="utf-8"?>
<sst xmlns="http://schemas.openxmlformats.org/spreadsheetml/2006/main" count="2130" uniqueCount="553">
  <si>
    <t>Cao</t>
  </si>
  <si>
    <t>Vakantietoeslag</t>
  </si>
  <si>
    <t>Eindejaarsuitkering</t>
  </si>
  <si>
    <t>Werkgeverslasten en pensioen</t>
  </si>
  <si>
    <t>Jaaruren op basis van Cao</t>
  </si>
  <si>
    <t>Verlof</t>
  </si>
  <si>
    <t>Overige kosten</t>
  </si>
  <si>
    <t>Loonschaal en periodiek (1)</t>
  </si>
  <si>
    <t>Loonschaal en periodiek (2)</t>
  </si>
  <si>
    <t>Loonschaal en periodiek (3)</t>
  </si>
  <si>
    <t>Opbouw Sociale lasten:</t>
  </si>
  <si>
    <t>WW</t>
  </si>
  <si>
    <t>Sectorfonds</t>
  </si>
  <si>
    <t>ZVW</t>
  </si>
  <si>
    <t>WGA Eigen risico; herverzekerd</t>
  </si>
  <si>
    <t>Opbouw Pensioen:</t>
  </si>
  <si>
    <t>Percentage OP na aftrek fanchise</t>
  </si>
  <si>
    <t>Percentage AP na aftrek franchise</t>
  </si>
  <si>
    <t>Totaal sociale en pensioen:</t>
  </si>
  <si>
    <t>OP Premie</t>
  </si>
  <si>
    <t>% OP premie werkgevers en werknemersdeel</t>
  </si>
  <si>
    <t>Franchise OP</t>
  </si>
  <si>
    <t>Fulltime salaris op basis van bruto uurtarief inclusief toeslagen</t>
  </si>
  <si>
    <t>Grondslag OP (jaaruren x bruto uurtarief)</t>
  </si>
  <si>
    <t>Premie OP</t>
  </si>
  <si>
    <t>Toe te passen percentage OP werkgeversdeel</t>
  </si>
  <si>
    <t>AP Premie</t>
  </si>
  <si>
    <t>Franchise AP</t>
  </si>
  <si>
    <t>Grondslag AP (jaaruren x bruto uurtarief inclusief toeslagen)</t>
  </si>
  <si>
    <t>Premie AP</t>
  </si>
  <si>
    <t>Toe te passen percentage AP werkgeversdeel</t>
  </si>
  <si>
    <t>Totaal uren per jaar bij fulltime contract</t>
  </si>
  <si>
    <t>Verzuim</t>
  </si>
  <si>
    <t>Productiviteit</t>
  </si>
  <si>
    <t>Berekening pensioenpremie</t>
  </si>
  <si>
    <t>Uren</t>
  </si>
  <si>
    <t>Schaal</t>
  </si>
  <si>
    <t>Functiegroep 40-9</t>
  </si>
  <si>
    <t>Functiegroep 45-9</t>
  </si>
  <si>
    <t>CAO-VVT</t>
  </si>
  <si>
    <t>CAO-GHZ</t>
  </si>
  <si>
    <t>Overhead (% van de totale kosten)</t>
  </si>
  <si>
    <t>Aantal begeleiders per groep</t>
  </si>
  <si>
    <t>Lengte dagdeel in uren</t>
  </si>
  <si>
    <t>Loonschaal en periodiek</t>
  </si>
  <si>
    <t>Percentage van voorkomen</t>
  </si>
  <si>
    <t>Risicomarge (% van de totale kosten)</t>
  </si>
  <si>
    <t>CAO-Sociaal Werk</t>
  </si>
  <si>
    <t xml:space="preserve">Bruto loonkosten per maand op basis van percentage van voorkomen loonschaal, periodiek en bedrag binnen begeleidingsvorm exclusief toeslagen
</t>
  </si>
  <si>
    <t>Bruto loonkosten per maand (incl. toeslagen)</t>
  </si>
  <si>
    <t xml:space="preserve">Bruto loonkosten per maand (inclusief toeslagen, werkgeverslasten en pensioen)
</t>
  </si>
  <si>
    <t>Loonkosten</t>
  </si>
  <si>
    <t>Bruto loonkosten per jaar</t>
  </si>
  <si>
    <t>Bedrag behorende bij loonschaal en periodiek per fulltime fte (1)</t>
  </si>
  <si>
    <t>Bedrag behorende bij loonschaal en periodiek per fulltime fte (2)</t>
  </si>
  <si>
    <t>Bedrag behorende bij loonschaal en periodiek per fulltime fte (3)</t>
  </si>
  <si>
    <t xml:space="preserve">Percentage van voorkomen loonschaal, periodiek, bedrag (3) binnen de begeleidingsvorm (totaal van percentages is gezamenlijk 100%) 
</t>
  </si>
  <si>
    <t xml:space="preserve">Percentage van voorkomen loonschaal, periodiek, bedrag (2) binnen de begeleidingsvorm (totaal van percentages is gezamenlijk 100%)
</t>
  </si>
  <si>
    <t xml:space="preserve">Percentage van voorkomen loonschaal, periodiek, bedrag (2) binnen de begeleidingsvorm (totaal van percentages is gezamenlijk 100%)
</t>
  </si>
  <si>
    <t xml:space="preserve">Directe kosten die betrekking hebben op de locatie waar de begeleiding wordt geboden*
</t>
  </si>
  <si>
    <t xml:space="preserve">Totale directe locatie kosten </t>
  </si>
  <si>
    <t>In te zetten fte en groepsgrootte per dagdeel begeleidingsvorm</t>
  </si>
  <si>
    <t xml:space="preserve">Eindejaarsuitkering </t>
  </si>
  <si>
    <t>Algemeen</t>
  </si>
  <si>
    <t>WGA eigen risico herverzekerd</t>
  </si>
  <si>
    <t xml:space="preserve">Ditzelfde geldt voor de bruto loonkosten per jaar
</t>
  </si>
  <si>
    <t>Gemiddelde totale kosten per jaar per gemiddeld in te zetten fulltime fte</t>
  </si>
  <si>
    <t xml:space="preserve">Door de opgegeven overhead en risicomarge bij de loonkosten per jaar op te tellen komen we automatisch bij de gemiddelde totale kosten per jaar per direct bij de client in te zetten fulltime fte. 
</t>
  </si>
  <si>
    <t xml:space="preserve">Totaal uren per jaar bij fulltime contract </t>
  </si>
  <si>
    <t xml:space="preserve">Totaal werkbare uren per jaar per gemiddeld direct bij de client in te zetten fulltime fte
</t>
  </si>
  <si>
    <t xml:space="preserve">Declarabele uren per per gemiddeld direct bij de client in te zetten fulltime fte
</t>
  </si>
  <si>
    <t xml:space="preserve">Gewogen tarief per uur voor deze begeleidingsvorm
</t>
  </si>
  <si>
    <t xml:space="preserve">Gewogen tarief per dagdeel voor deze begeleidingsvorm per client
</t>
  </si>
  <si>
    <t>Declarabele uren per gemiddeld direct bij de client in te zetten fulltime fte</t>
  </si>
  <si>
    <t xml:space="preserve">Productiviteit </t>
  </si>
  <si>
    <t>Opleiding/scholing</t>
  </si>
  <si>
    <t xml:space="preserve">Percentage van voorkomen loonschaal, periodiek, bedrag (2) binnen de begeleidingsvorm (totaal van percentages is gezamenlijk 100%) 
</t>
  </si>
  <si>
    <t xml:space="preserve">Percentage van voorkomen loonschaal, periodiek, bedrag (1) binnen de  begeleidingsvorm (totaal van percentages is gezamenlijk 100%)
</t>
  </si>
  <si>
    <t xml:space="preserve">Percentage van voorkomen loonschaal, periodiek, bedrag (2) binnen de begeleidingsvorm (totaal van percentages is gezamenlijk 100%)
 </t>
  </si>
  <si>
    <t xml:space="preserve">Percentage van voorkomen loonschaal, periodiek, bedrag (3) binnen de begeleidingsvorm (totaal van percentages is gezamenlijk 100%)
 </t>
  </si>
  <si>
    <t xml:space="preserve">Percentage van voorkomen loonschaal, periodiek, bedrag (1) binnen de  begeleidingsvorm (totaal van percentages is gezamenlijk 100%)
 </t>
  </si>
  <si>
    <t xml:space="preserve">Gemiddelde totale kosten per jaar per gemiddeld direct bij de client in te zetten fulltime fte
</t>
  </si>
  <si>
    <t xml:space="preserve">Gemiddelde totale kosten per jaar per gemiddeld dirct bij de client in te zetten fulltime fte inclusief locatiekosten en overige kosten begeleidingsvorm
</t>
  </si>
  <si>
    <t xml:space="preserve">Indirect clientgebonden overleg, afstemming en contacten en voorbereidingstijd
</t>
  </si>
  <si>
    <t xml:space="preserve">Indeclarabele uren: zoals werkoverleg en overige indeclarabele niet clientgebonden uren
</t>
  </si>
  <si>
    <t>Indirecte clientgebonden en indeclarabele uren</t>
  </si>
  <si>
    <t xml:space="preserve">Indirect clientgebonden uren en overige indeclarabele niet clientgebonden uren indien niet separaat uit te splitsen*
</t>
  </si>
  <si>
    <t>CAO-GGZ</t>
  </si>
  <si>
    <t>CAO-Jeugdzorg</t>
  </si>
  <si>
    <t>WHK-ZW</t>
  </si>
  <si>
    <t>WHK-WGA</t>
  </si>
  <si>
    <t>Opgave pensioenfonds Zorg &amp; Welzijn voor 2021</t>
  </si>
  <si>
    <t>WGA/WIA</t>
  </si>
  <si>
    <t>WGA/WIA opslag kinderopvang</t>
  </si>
  <si>
    <t>Overhead kleine organisatie (% van de totale kosten)</t>
  </si>
  <si>
    <t>Kapitaallasten NHC/NIC (per dagdeel)</t>
  </si>
  <si>
    <t>Kapitaallasten NHC/NIC</t>
  </si>
  <si>
    <t>Indirecte clientgebonden uren: Verslaglegging/Verantwoording en overleg over clienten</t>
  </si>
  <si>
    <t>groepsgrootte</t>
  </si>
  <si>
    <t xml:space="preserve">Gemeenten hebben ervoor gekozen de WGA eigen risico herverzekerd vast op 0 te zetten aangezien dit in een beperkt aantal gevallen specifiek wordt herverzekerd in plaats van verzekering in de standaard situatie en dit in een dergelijke situatie een specifieke keuze is van de organisatie. 
</t>
  </si>
  <si>
    <t>Sociale lasten</t>
  </si>
  <si>
    <t xml:space="preserve">Hier vindt u het uiteindelijke gewogen tarief voor de betreffende begeleidingsvorm. </t>
  </si>
  <si>
    <t>Cao-mix</t>
  </si>
  <si>
    <t xml:space="preserve">Overheadpercentage </t>
  </si>
  <si>
    <t xml:space="preserve">Hierbij is aangesloten bij het cao van toepassing zijnde bruto totaaluren, in casu 1878 uren, in het geval van een fulltime contract.
</t>
  </si>
  <si>
    <t>Kapitaallasten (vast bedrag)</t>
  </si>
  <si>
    <t>Clientgebonden kosten (vast bedrag)</t>
  </si>
  <si>
    <t xml:space="preserve">Gemiddelde reiskosten woon-werk en werk-werk nominaal, per direct bij de client in te zetten prijs per uur.
</t>
  </si>
  <si>
    <t xml:space="preserve">Gemiddelde reiskosten woon-werk nominaal, per direct bij de client in te zetten prijs per uur.
</t>
  </si>
  <si>
    <t>Clientgebonden kosten (per dagdeel)</t>
  </si>
  <si>
    <t>Op basis van al hetgeen boven in het format is ingevuld vindt u hier de bruto loonkosten per maand.</t>
  </si>
  <si>
    <t xml:space="preserve">Op basis van al hetgeen boven in format is ingevuld vindt u hier de bruto loonkosten per maand inclusief toeslagen, werkgeverslasten en pensioen zichtbaar.
</t>
  </si>
  <si>
    <t xml:space="preserve">Illustratief hebben we ervoor gekozen de productiviteit weer te geven waarbij de declarabele uren per gemiddeld direct bij de client in te zetten fulltime fte worden gedeeld door de totaal uren per jaar bij fulltime contract.
</t>
  </si>
  <si>
    <t>Op basis van de aangegeven percentages verlof, verzuim en opleidingsuren zijn de totaal werkbare uren per jaar per gemiddeld direct bij de client in te zetten fulltime fte doorgerekend.</t>
  </si>
  <si>
    <t>Clientgebonden kosten</t>
  </si>
  <si>
    <t>Overhead (definitie)</t>
  </si>
  <si>
    <t xml:space="preserve">De totaal werkbare uren per jaar per fulltime fte minus de indeclarabele uren zijn automatisch doorgerekend tot de declarabele uren per gemiddeld direct bij de client in te zetten fulltime fte. No-show is declarabel onder een aantal voorwaarden die in het contract zullen worden opgenomen.
</t>
  </si>
  <si>
    <t>Vervoer naar dagbesteding</t>
  </si>
  <si>
    <t>Werkwijze rekenmodel</t>
  </si>
  <si>
    <t>Let op: Groepsgrootte gewijzigd</t>
  </si>
  <si>
    <t>Terug naar berekening Ambulant Plus</t>
  </si>
  <si>
    <t>Terug naar berekening KDV</t>
  </si>
  <si>
    <t>• In de tabbladen die starten met 'nadere uitleg' zal er per onderdeel uiteengezet worden met welke bedragen is gerekend en welke onderbouwing daaraan ten grondslag ligt.</t>
  </si>
  <si>
    <t>Nadere uitleg ten aanzien van definities, begrippen</t>
  </si>
  <si>
    <t>Berekening tarieven begeleidingsvorm BGG Plus (Let op: Groepsgrootte gewijzigd)</t>
  </si>
  <si>
    <t>Nadere toelichting aanbieder inzake berekening Ambulant</t>
  </si>
  <si>
    <t>Nadere toelichting aanbieder inzake berekening BGG</t>
  </si>
  <si>
    <t>Nadere toelichting aanbieder inzake berekening KV</t>
  </si>
  <si>
    <t>Nadere toelichting aanbieder inzake berekening vervoer</t>
  </si>
  <si>
    <t>Tarief BGG plus</t>
  </si>
  <si>
    <t>Tarief BGG plus (door medewerker met HBO)</t>
  </si>
  <si>
    <t>Opslag bij werknemer met een HBO-opleiding</t>
  </si>
  <si>
    <t>Berekening t.b.v. opslag bij begelding door een medewerker met een HBO diploma</t>
  </si>
  <si>
    <t>Gewogen tarief per dagdeel voor deze begeleidingsvorm per client (begeleiding door medewerker met een HBO diploma)</t>
  </si>
  <si>
    <t>Gewogen tarief per dagdeel voor deze begeleidingsvorm per client (conform berekening tabblad 'berekening BGG plus')</t>
  </si>
  <si>
    <t>Opslag tarief bij begeleiding door een HBO'er per dagdeel voor deze begeleidingsvorm per client</t>
  </si>
  <si>
    <t>De pensioenpremie is automatisch berekend op basis van de bruto loonkosten per jaar inclusief toeslagen. Hoe hoger het salaris, hoe hoger de pensioenlasten. Hoe hoger de inzet op de deskundigheidsmix, hoe hoger de opslag voor pensioenlasten bij het betreffende product. Dit percentage is gebaseerd op hetgeen is bepaald in pensioenfondsen.</t>
  </si>
  <si>
    <t>Hieronder heeft u de mogelijkheid om vragen te stellen m.b.t. de berekeningen en onderbouwingen van de tarieven. Ook kan hier worden aangegeven wanneer u het niet eens bent met het berekende tarief of de onderbouwing. Hierbij dient wel een beargumenteerde onderbouwing te worden aangeleverd d.m.v. bewijsmiddelen en/of ervaringscijfers. Mocht dit ontbreken dan kan de opmerking/vraag niet in behandeling worden genomen</t>
  </si>
  <si>
    <t>In het vlak hieronder kunt u aangeven wat u van het aanbod en onderbouwing op het vorige tabblad vindt. Hierbij dient de toelichting beargumenteerd onderbouwt te worden d.m.v. bewijsmiddelen en/of ervaringscijfers. Mocht dit ontbreken dan kan de toelichting niet in behandeling worden genomen.</t>
  </si>
  <si>
    <t>Terug naar berekening Ambulant Regulier</t>
  </si>
  <si>
    <t>Terug naar berekening BGG Belevingsgericht</t>
  </si>
  <si>
    <t>Terug naar berekening BGG Arbeidsmatig</t>
  </si>
  <si>
    <t xml:space="preserve">vervoer </t>
  </si>
  <si>
    <t>0 - 4 KM</t>
  </si>
  <si>
    <t>5 - 9 KM</t>
  </si>
  <si>
    <t>Volwassenen</t>
  </si>
  <si>
    <t>Volwassenen Rolstoel</t>
  </si>
  <si>
    <t xml:space="preserve">Declarabele uren per jaar per gemiddeld direct bij de client in te zetten fulltime fte
</t>
  </si>
  <si>
    <t>variant A, standaard</t>
  </si>
  <si>
    <t>Variant B, situationeel Prikkelarm</t>
  </si>
  <si>
    <t>Gemiddelde</t>
  </si>
  <si>
    <t>Cao VVT</t>
  </si>
  <si>
    <t>Cao GHZ</t>
  </si>
  <si>
    <t>Cao GGZ</t>
  </si>
  <si>
    <t>Totaal</t>
  </si>
  <si>
    <t>Opslag kosten gemeentelijke eisen</t>
  </si>
  <si>
    <t>Kosten gemeentelijke eisen</t>
  </si>
  <si>
    <t xml:space="preserve">Gemiddelde totale kosten per jaar per gemiddeld direct bij de client in te zetten fulltime fte inclusief opslag gemeentelijke kosten
</t>
  </si>
  <si>
    <t xml:space="preserve">Gemiddelde totale kosten per jaar per gemiddeld direct bij de client in te zetten fulltime fte inclusief overige kosten 
</t>
  </si>
  <si>
    <t xml:space="preserve">Gemiddelde totale kosten per jaar per gemiddeld direct bij de client in te zetten fulltime fte inclusief overige kosten en kosten gemeentelijke eisen
</t>
  </si>
  <si>
    <t xml:space="preserve">We hebben ervoor gekozen om te werken met all-in tarieven gekoppeld aan de van toepassing zijnde begeleidingseenheden. Deze tarieven zijn all-in, buiten deze tarieven kunnen en mogen geen andere kosten worden gedeclareerd. Daarbij geldt dat alleen directe clientgebonden begeleiding  (direct in aanwezigheid of in contact met de client) in rekening kunnen worden gebracht en indirecte uren of contacten (niet in aanwezigheid of in contact met de client) en indeclarabele niet clientgebonden uren (werkbare uren niet -niet behorende tot de declarabele directe clientgebonden begeleiding of indirecte clientgebonden begeleiding) niet. Dit houdt in dat indirecte begeleiding en indeclarabele niet clientgebonden begeleiding dienen te zijn ingecalculeerd in de all-in eenheidstarieven. 
Onder indirecte clientgebonden en indeclarabele tijd vallen: 
- Verslaglegging, het opstellen van de ondersteuningsplannen en de verantwoording van de ondersteuning (voor zover niet uitgevoerd bij de client);
- Clientgebonden overleg en contacten en afstemming die een directe relatie hebben met het ondersteuningsplan en de client, zoals; collegiaal overleg inzake de client en overleggen met derden (zowel zorgproffessionals, welzijnsmedewerkers, mantelzorgers als naasten) voor zover deze niet plaatsvinden in aanwezigheid van de client en voorbereidingstijd;
- Reistijd van en naar de client (niet behorende tot een andere client en tevens geen reistijd woon- werk);
- Indeclarabel niet (direct) clientgebonden uren zoals bijvoorbeeld werkoverleg.
</t>
  </si>
  <si>
    <t>Cao SW</t>
  </si>
  <si>
    <t>HBO</t>
  </si>
  <si>
    <t>Gemiddelde zie uitleg</t>
  </si>
  <si>
    <t>Salarisschalen cao VVT</t>
  </si>
  <si>
    <t>Bron: cao VVT 2022-2023, pagina 35 t/m 38.</t>
  </si>
  <si>
    <t>Aannames</t>
  </si>
  <si>
    <t>Verdeling uurloon 2023, cao per 1 maart 2022</t>
  </si>
  <si>
    <t>Schaal t/m februari 2023</t>
  </si>
  <si>
    <t>Verdeling uurloon 2023, cao per 1 maart 2023</t>
  </si>
  <si>
    <t>Schaal vanaf 1 maart 2023</t>
  </si>
  <si>
    <t>Aantal uren per jaar</t>
  </si>
  <si>
    <t>Op basis van hoofdstuk 1, algemene bepaling 15</t>
  </si>
  <si>
    <t>Data</t>
  </si>
  <si>
    <t>Salarisschalen per 1 oktober 2018</t>
  </si>
  <si>
    <t>Salarisschalen per 1 juni 2020/periode 6 per 18 mei 2020</t>
  </si>
  <si>
    <t>Salarisschalen per 1 juli 2021/periode 7 per 21 juni 2021</t>
  </si>
  <si>
    <t>Salarisschalen per 1 maart 2022/periode 3 *</t>
  </si>
  <si>
    <t>Salarisschalen per 1 maart 2023/periode 3</t>
  </si>
  <si>
    <t>Salarisschaal 2023</t>
  </si>
  <si>
    <t>Periodiek</t>
  </si>
  <si>
    <t>Volgnr.</t>
  </si>
  <si>
    <t>Sleutel</t>
  </si>
  <si>
    <t>Uurloon*</t>
  </si>
  <si>
    <t>Oude sleutel</t>
  </si>
  <si>
    <t>Uurloon cao 2022</t>
  </si>
  <si>
    <t>Uurloon cao 2023</t>
  </si>
  <si>
    <t>Uurloon 2023</t>
  </si>
  <si>
    <t>16_jaar</t>
  </si>
  <si>
    <t>WMJL</t>
  </si>
  <si>
    <t>vervalt</t>
  </si>
  <si>
    <t>5_16_jaar</t>
  </si>
  <si>
    <t>17_jaar</t>
  </si>
  <si>
    <t>5_17_jaar</t>
  </si>
  <si>
    <t>18_jaar</t>
  </si>
  <si>
    <t>5_18_jaar</t>
  </si>
  <si>
    <t>19_jaar</t>
  </si>
  <si>
    <t>5_19_jaar</t>
  </si>
  <si>
    <t>20_jaar</t>
  </si>
  <si>
    <t>5_20_jaar</t>
  </si>
  <si>
    <t>21_jaar</t>
  </si>
  <si>
    <t>5_21_jaar</t>
  </si>
  <si>
    <t>22_jaar</t>
  </si>
  <si>
    <t>10_0</t>
  </si>
  <si>
    <t>10_1</t>
  </si>
  <si>
    <t>10_2</t>
  </si>
  <si>
    <t>10_3</t>
  </si>
  <si>
    <t>10_4</t>
  </si>
  <si>
    <t>Aanloopperiodiek_0</t>
  </si>
  <si>
    <t>15_Aanloopperiodiek_0</t>
  </si>
  <si>
    <t>Aanloopperiodiek_1</t>
  </si>
  <si>
    <t>15_Aanloopperiodiek_1</t>
  </si>
  <si>
    <t>15_0</t>
  </si>
  <si>
    <t>15_1</t>
  </si>
  <si>
    <t>15_2</t>
  </si>
  <si>
    <t>15_3</t>
  </si>
  <si>
    <t>15_4</t>
  </si>
  <si>
    <t>15_5</t>
  </si>
  <si>
    <t>15_6</t>
  </si>
  <si>
    <t>15_7</t>
  </si>
  <si>
    <t>15_8</t>
  </si>
  <si>
    <t>20_Aanloopperiodiek_0</t>
  </si>
  <si>
    <t>20_Aanloopperiodiek_1</t>
  </si>
  <si>
    <t>20_0</t>
  </si>
  <si>
    <t>20_1</t>
  </si>
  <si>
    <t>20_2</t>
  </si>
  <si>
    <t>20_3</t>
  </si>
  <si>
    <t>20_4</t>
  </si>
  <si>
    <t>20_5</t>
  </si>
  <si>
    <t>20_6</t>
  </si>
  <si>
    <t>20_7</t>
  </si>
  <si>
    <t>20_8</t>
  </si>
  <si>
    <t>25_Aanloopperiodiek_0</t>
  </si>
  <si>
    <t>25_Aanloopperiodiek_1</t>
  </si>
  <si>
    <t>zij-instroomperiodiek</t>
  </si>
  <si>
    <t>25_0</t>
  </si>
  <si>
    <t>25_1</t>
  </si>
  <si>
    <t>25_2</t>
  </si>
  <si>
    <t>25_3</t>
  </si>
  <si>
    <t>25_4</t>
  </si>
  <si>
    <t>25_5</t>
  </si>
  <si>
    <t>25_6</t>
  </si>
  <si>
    <t>25_7</t>
  </si>
  <si>
    <t>25_8</t>
  </si>
  <si>
    <t>25_9</t>
  </si>
  <si>
    <t>30_Aanloopperiodiek_0</t>
  </si>
  <si>
    <t>30_Aanloopperiodiek_1</t>
  </si>
  <si>
    <t>30_0</t>
  </si>
  <si>
    <t>30_1</t>
  </si>
  <si>
    <t>30_2</t>
  </si>
  <si>
    <t>30_3</t>
  </si>
  <si>
    <t>30_4</t>
  </si>
  <si>
    <t>30_5</t>
  </si>
  <si>
    <t>30_6</t>
  </si>
  <si>
    <t>30_7</t>
  </si>
  <si>
    <t>30_8</t>
  </si>
  <si>
    <t>30_9</t>
  </si>
  <si>
    <t>30_10</t>
  </si>
  <si>
    <t>35_Aanloopperiodiek_0</t>
  </si>
  <si>
    <t>35_Aanloopperiodiek_1</t>
  </si>
  <si>
    <t>35_0</t>
  </si>
  <si>
    <t>35_1</t>
  </si>
  <si>
    <t>35_2</t>
  </si>
  <si>
    <t>35_3</t>
  </si>
  <si>
    <t>35_4</t>
  </si>
  <si>
    <t>35_5</t>
  </si>
  <si>
    <t>35_6</t>
  </si>
  <si>
    <t>35_7</t>
  </si>
  <si>
    <t>35_8</t>
  </si>
  <si>
    <t>35_9</t>
  </si>
  <si>
    <t>35_10</t>
  </si>
  <si>
    <t>35_11</t>
  </si>
  <si>
    <t>40_Aanloopperiodiek_0</t>
  </si>
  <si>
    <t>40_Aanloopperiodiek_1</t>
  </si>
  <si>
    <t>40_0</t>
  </si>
  <si>
    <t>40_1</t>
  </si>
  <si>
    <t>40_2</t>
  </si>
  <si>
    <t>40_3</t>
  </si>
  <si>
    <t>40_4</t>
  </si>
  <si>
    <t>40_5</t>
  </si>
  <si>
    <t>40_6</t>
  </si>
  <si>
    <t>40_7</t>
  </si>
  <si>
    <t>40_8</t>
  </si>
  <si>
    <t>40_9</t>
  </si>
  <si>
    <t>40_10</t>
  </si>
  <si>
    <t>45_Aanloopperiodiek_0</t>
  </si>
  <si>
    <t>45_Aanloopperiodiek_1</t>
  </si>
  <si>
    <t>45_0</t>
  </si>
  <si>
    <t>45_1</t>
  </si>
  <si>
    <t>45_2</t>
  </si>
  <si>
    <t>45_3</t>
  </si>
  <si>
    <t>45_4</t>
  </si>
  <si>
    <t>45_5</t>
  </si>
  <si>
    <t>45_6</t>
  </si>
  <si>
    <t>45_7</t>
  </si>
  <si>
    <t>45_8</t>
  </si>
  <si>
    <t>50_Aanloopperiodiek_0</t>
  </si>
  <si>
    <t>50_Aanloopperiodiek_1</t>
  </si>
  <si>
    <t>50_0</t>
  </si>
  <si>
    <t>50_1</t>
  </si>
  <si>
    <t>50_2</t>
  </si>
  <si>
    <t>50_3</t>
  </si>
  <si>
    <t>50_4</t>
  </si>
  <si>
    <t>50_5</t>
  </si>
  <si>
    <t>50_6</t>
  </si>
  <si>
    <t>50_7</t>
  </si>
  <si>
    <t>50_8</t>
  </si>
  <si>
    <t>50_9</t>
  </si>
  <si>
    <t>50_10</t>
  </si>
  <si>
    <t>55_Aanloopperiodiek_0</t>
  </si>
  <si>
    <t>55_Aanloopperiodiek_1</t>
  </si>
  <si>
    <t>55_0</t>
  </si>
  <si>
    <t>55_1</t>
  </si>
  <si>
    <t>55_2</t>
  </si>
  <si>
    <t>55_3</t>
  </si>
  <si>
    <t>55_4</t>
  </si>
  <si>
    <t>55_5</t>
  </si>
  <si>
    <t>55_6</t>
  </si>
  <si>
    <t>55_7</t>
  </si>
  <si>
    <t>55_8</t>
  </si>
  <si>
    <t>55_9</t>
  </si>
  <si>
    <t>55_10</t>
  </si>
  <si>
    <t>55_11</t>
  </si>
  <si>
    <t>60_Aanloopperiodiek_0</t>
  </si>
  <si>
    <t>60_Aanloopperiodiek_1</t>
  </si>
  <si>
    <t>60_0</t>
  </si>
  <si>
    <t>60_1</t>
  </si>
  <si>
    <t>60_2</t>
  </si>
  <si>
    <t>60_3</t>
  </si>
  <si>
    <t>60_4</t>
  </si>
  <si>
    <t>60_5</t>
  </si>
  <si>
    <t>60_6</t>
  </si>
  <si>
    <t>60_7</t>
  </si>
  <si>
    <t>60_8</t>
  </si>
  <si>
    <t>60_9</t>
  </si>
  <si>
    <t>60_10</t>
  </si>
  <si>
    <t>65_Aanloopperiodiek_0</t>
  </si>
  <si>
    <t>65_Aanloopperiodiek_1</t>
  </si>
  <si>
    <t>65_0</t>
  </si>
  <si>
    <t>65_1</t>
  </si>
  <si>
    <t>65_2</t>
  </si>
  <si>
    <t>65_3</t>
  </si>
  <si>
    <t>65_4</t>
  </si>
  <si>
    <t>65_5</t>
  </si>
  <si>
    <t>65_6</t>
  </si>
  <si>
    <t>65_7</t>
  </si>
  <si>
    <t>65_8</t>
  </si>
  <si>
    <t>65_9</t>
  </si>
  <si>
    <t>65_10</t>
  </si>
  <si>
    <t>65_11</t>
  </si>
  <si>
    <t>65_12</t>
  </si>
  <si>
    <t>65_13</t>
  </si>
  <si>
    <t>65_14</t>
  </si>
  <si>
    <t>65_15</t>
  </si>
  <si>
    <t>70_Aanloopperiodiek_0</t>
  </si>
  <si>
    <t>70_Aanloopperiodiek_1</t>
  </si>
  <si>
    <t>70_0</t>
  </si>
  <si>
    <t>70_1</t>
  </si>
  <si>
    <t>70_2</t>
  </si>
  <si>
    <t>70_3</t>
  </si>
  <si>
    <t>70_4</t>
  </si>
  <si>
    <t>70_5</t>
  </si>
  <si>
    <t>70_6</t>
  </si>
  <si>
    <t>70_7</t>
  </si>
  <si>
    <t>70_8</t>
  </si>
  <si>
    <t>70_9</t>
  </si>
  <si>
    <t>70_10</t>
  </si>
  <si>
    <t>70_11</t>
  </si>
  <si>
    <t>70_12</t>
  </si>
  <si>
    <t>70_13</t>
  </si>
  <si>
    <t>70_14</t>
  </si>
  <si>
    <t>70_15</t>
  </si>
  <si>
    <t>75_Aanloopperiodiek_0</t>
  </si>
  <si>
    <t>75_Aanloopperiodiek_1</t>
  </si>
  <si>
    <t>75_0</t>
  </si>
  <si>
    <t>75_1</t>
  </si>
  <si>
    <t>75_2</t>
  </si>
  <si>
    <t>75_3</t>
  </si>
  <si>
    <t>75_4</t>
  </si>
  <si>
    <t>75_5</t>
  </si>
  <si>
    <t>75_6</t>
  </si>
  <si>
    <t>75_7</t>
  </si>
  <si>
    <t>75_8</t>
  </si>
  <si>
    <t>75_9</t>
  </si>
  <si>
    <t>75_10</t>
  </si>
  <si>
    <t>75_11</t>
  </si>
  <si>
    <t>75_12</t>
  </si>
  <si>
    <t>75_13</t>
  </si>
  <si>
    <t>75_14</t>
  </si>
  <si>
    <t>75_15</t>
  </si>
  <si>
    <t>75_16</t>
  </si>
  <si>
    <t>75_17</t>
  </si>
  <si>
    <t>75_18</t>
  </si>
  <si>
    <t>80_Aanloopperiodiek_0</t>
  </si>
  <si>
    <t>80_Aanloopperiodiek_1</t>
  </si>
  <si>
    <t>80_0</t>
  </si>
  <si>
    <t>80_1</t>
  </si>
  <si>
    <t>80_2</t>
  </si>
  <si>
    <t>80_3</t>
  </si>
  <si>
    <t>80_4</t>
  </si>
  <si>
    <t>80_5</t>
  </si>
  <si>
    <t>80_6</t>
  </si>
  <si>
    <t>80_7</t>
  </si>
  <si>
    <t>80_8</t>
  </si>
  <si>
    <t>80_9</t>
  </si>
  <si>
    <t>80_10</t>
  </si>
  <si>
    <t>80_11</t>
  </si>
  <si>
    <t>80_12</t>
  </si>
  <si>
    <t>80_13</t>
  </si>
  <si>
    <t>80_14</t>
  </si>
  <si>
    <t>80_15</t>
  </si>
  <si>
    <t>80_16</t>
  </si>
  <si>
    <t>80_17</t>
  </si>
  <si>
    <t>hbh</t>
  </si>
  <si>
    <t>80_18</t>
  </si>
  <si>
    <t>hbh_0</t>
  </si>
  <si>
    <t>hbh_1</t>
  </si>
  <si>
    <t>hbh_2</t>
  </si>
  <si>
    <t>hbh_3</t>
  </si>
  <si>
    <t>Salarisschalen cao GHZ</t>
  </si>
  <si>
    <t xml:space="preserve">Bron: cao Gehandicaptenzorg 2021-2024, bijlage Salaristabellen 2021-2024. </t>
  </si>
  <si>
    <t>Verdeling uurloon 2023, cao per 1 mei 2022</t>
  </si>
  <si>
    <t>Schaal t/m april 2023</t>
  </si>
  <si>
    <t>Verdeling uurloon 2023, cao per 1 mei 2023</t>
  </si>
  <si>
    <t>Schaal vanaf 1 mei 2023</t>
  </si>
  <si>
    <t>Uren voor volledig dienstverband; op basis van artikel 1.1.f</t>
  </si>
  <si>
    <t>Brutosalarissen per jaar</t>
  </si>
  <si>
    <t>Aantal maanden per jaar; op basis van artikel 1.1.e</t>
  </si>
  <si>
    <t>Salarisschalen functiegroepen per 01-01-2019</t>
  </si>
  <si>
    <t>Salarisschalen functiegroepen per 01-06-2020</t>
  </si>
  <si>
    <t>Salarisschalen functiegroepen per 01-06-2021</t>
  </si>
  <si>
    <t>Salarisschalen functiegroepen per 01-05-2022 *</t>
  </si>
  <si>
    <t>Salarisschalen functiegroepen per 01-05-2023 **</t>
  </si>
  <si>
    <t>Salarisschalen 2023</t>
  </si>
  <si>
    <t>Func. jr</t>
  </si>
  <si>
    <t>Inpas nr</t>
  </si>
  <si>
    <t>Brutosalaris</t>
  </si>
  <si>
    <t>Brutosalaris cao 2022</t>
  </si>
  <si>
    <t>Brutosalaris cao 2023</t>
  </si>
  <si>
    <t>Brutosalaris 2023</t>
  </si>
  <si>
    <t>Salarisschalen cao GGZ</t>
  </si>
  <si>
    <t>Bron: CAO GGZ 2021-2024, bijlage 6.</t>
  </si>
  <si>
    <t>Verdeling uurloon 2023, cao per 1 juli 2022</t>
  </si>
  <si>
    <t>Aantal uren bij voltijds-arbeidsduur; op basis van artikel 1.1, hoofstuk 2</t>
  </si>
  <si>
    <t>Aantal uren per maand</t>
  </si>
  <si>
    <t>Op basis van artikel 17, hoofdstuk 11</t>
  </si>
  <si>
    <t>cao GGZ 2019-2021 Salarisschalen per functiegroep, niveau 1 oktober 2019</t>
  </si>
  <si>
    <t>cao GGZ 2019-2021 Salarisschalen per functiegroep, niveau 1 augustus 2020</t>
  </si>
  <si>
    <t>cao GGZ 2019-2021 Salarisschalen per functiegroep, niveau 1 juni 2021</t>
  </si>
  <si>
    <t>cao GGZ 2021-2024 Salarisschalen per functiegroep, niveau 1 januari 2022*</t>
  </si>
  <si>
    <t>cao GGZ 2021-2024 Salarisschalen per functiegroep, niveau 1 juli 2022</t>
  </si>
  <si>
    <t>cao GGZ 2021-2024 Salarisschalen per functiegroep, niveau 1 mei 2023</t>
  </si>
  <si>
    <t>Brutosalaris cao 1 juli 2022</t>
  </si>
  <si>
    <t>Brutosalaris cao 1 mei 2023</t>
  </si>
  <si>
    <t>*</t>
  </si>
  <si>
    <t>Salarisschalen cao Sociaal Werk</t>
  </si>
  <si>
    <t>Bron: cao Sociaal Werk, Welzijn en Maatschappelijke Dienstverlening, 2021-2023, bijlage salaristabellen Cao Sociaal Werk</t>
  </si>
  <si>
    <t>Verdeling uurloon 2023, cao per 1 januari 2022</t>
  </si>
  <si>
    <t>Schaal t/m december 2022</t>
  </si>
  <si>
    <t>Verdeling uurloon 2023, cao per 1 januari 2023</t>
  </si>
  <si>
    <t>Schaal vanaf 1 januari 2023</t>
  </si>
  <si>
    <t>Op basis van artikel 5.2A: de gemiddele arbeidsduur op jaarbasis bij een voltijd dienstverband</t>
  </si>
  <si>
    <t>Op basis van artikel 6.7: het uurloon wordt berekend door bruto maandbedrag te delen door 156</t>
  </si>
  <si>
    <t xml:space="preserve">Bruto-salarisbedragen per maand </t>
  </si>
  <si>
    <r>
      <t xml:space="preserve">Bruto-salarisbedragen per maand voor het </t>
    </r>
    <r>
      <rPr>
        <i/>
        <u/>
        <sz val="8"/>
        <rFont val="Segoe UI"/>
        <family val="2"/>
      </rPr>
      <t>primair proces</t>
    </r>
    <r>
      <rPr>
        <i/>
        <sz val="8"/>
        <rFont val="Segoe UI"/>
        <family val="2"/>
      </rPr>
      <t>*</t>
    </r>
  </si>
  <si>
    <t>per 1 september 2019</t>
  </si>
  <si>
    <t>per 1 juli 2020</t>
  </si>
  <si>
    <t>per 1 december 2021</t>
  </si>
  <si>
    <t>per 1 januari 2022</t>
  </si>
  <si>
    <t>per 1 januari 2023</t>
  </si>
  <si>
    <t>Func. Jr</t>
  </si>
  <si>
    <t>Salaris</t>
  </si>
  <si>
    <t>Start</t>
  </si>
  <si>
    <t/>
  </si>
  <si>
    <t>u1</t>
  </si>
  <si>
    <t>u2</t>
  </si>
  <si>
    <t>a</t>
  </si>
  <si>
    <t>b</t>
  </si>
  <si>
    <t>c</t>
  </si>
  <si>
    <t>d</t>
  </si>
  <si>
    <t>e</t>
  </si>
  <si>
    <t>MBO-3</t>
  </si>
  <si>
    <t>MBO-4</t>
  </si>
  <si>
    <t>BGI</t>
  </si>
  <si>
    <t>• Cao VVT: Verpleeg, Verzorgingshuizen en Thuiszorg (35%)</t>
  </si>
  <si>
    <t>• Cao GGZ: Geestelijke Gezondheidszorg (20%)</t>
  </si>
  <si>
    <t>• Cao GHZ: Gehandicaptenzorg (35%)</t>
  </si>
  <si>
    <t>• Cao SW: Sociaal Werk (10%)</t>
  </si>
  <si>
    <t>Omrekening (93%)</t>
  </si>
  <si>
    <t>Basisvulling (1 op 1 max schalen)</t>
  </si>
  <si>
    <t>Verdeling naar percentage opgenomen Cao</t>
  </si>
  <si>
    <t>Totaal meenemen</t>
  </si>
  <si>
    <t>WAO / WIA (IVA en WGA)</t>
  </si>
  <si>
    <t>WHK</t>
  </si>
  <si>
    <t>WGA eigen risico; herverzekerd</t>
  </si>
  <si>
    <t>Bijdrage A&amp;O fonds</t>
  </si>
  <si>
    <t>Uit de praktijk blijkt dat er verschillende cao’s van toepassing zijn bij de uitvoering van de producten voor de Wmo. Wij gaan uit van een procentuele verdeling tussen de cao’s die in de Wmo aan de orde kunnen zijn, gebaseerd op de huidige dienstverleners in de gemeente Smallingerland:
• Cao VVT: Verpleeg, Verzorgingshuizen en Thuiszorg (35%)
• Cao GGZ: Geestelijke Gezondheidszorg (20%)
• Cao GHZ: Gehandicaptenzorg (35%)
• Cao SW: Sociaal Werk (10%)
Voor het product ‘Huishoudelijke Hulp’ hanteren we enkel de cao VVT.
- Cao Verpleeg, Verzorgingstehuizen en Thuiszorg (VVT) 35%
- Cao GGZ, Geestelijke Gezondheidszorg 20%
- Cao GHZ, Gehandicaptenzorg 35%
- Cao SW, Sociaal werk 10%</t>
  </si>
  <si>
    <t xml:space="preserve">Er is gerekend met een opslag voor vakantiegeld van 8% zoals is opgenomen in de Cao VVT artikel 4.2.12, Cao GGZ artikel 16.1 hfdst 3, Cao GHZ 4.10.1 en Cao SW 6.9A.
</t>
  </si>
  <si>
    <t xml:space="preserve">In dit tabblad vindt u de gehanteerde parameters inclusief onderbouwing voor de producten. 
Voor alle kosten geldt dat het niet om de totale kosten van de organisatie gaat maar (nadrukkelij ook bij de overheadkosten) om de reële kosten die specifiek en aantoonbaar gerelateerd zijn en toe te rekenen zijn aan de Wmo ondersteuningsvorm en die minimaal nodig zijn om- de direct bij de client in te zetten Fte de Wmo ondersteuning te kunnen laten uitvoeren.
</t>
  </si>
  <si>
    <r>
      <t xml:space="preserve">Overhead is het geheel aan functies (sturing en ondersteuning) en kosten die nodig zijn om de direct bij de client in te zetten Fte te kunnen laten functioneren maar die nog niet zijn opgenomen in het invulblad.
Overhead bestaat voor ons uit:
-	Overhead personeel;
-	Materiele overheadkosten;
-	Overige personele kosten;
-	Kosten voor vastgoed.
</t>
    </r>
    <r>
      <rPr>
        <b/>
        <sz val="10"/>
        <rFont val="Arial"/>
        <family val="2"/>
      </rPr>
      <t>Overheadpersoneel:</t>
    </r>
    <r>
      <rPr>
        <sz val="10"/>
        <rFont val="Arial"/>
        <family val="2"/>
      </rPr>
      <t xml:space="preserve">
Overheadpersoneel wordt gedefinieerd als: management (hoger management en operationeel management) in de lijn van de in te zetten Fte die de ondersteuning uitvoert, stafpersoneel (beleid, marketing, communicatie, beleid en planning), administratief financieel personeel, ICT-personeel, P&amp;O, arbo en opleidingen, secretariaat.
</t>
    </r>
    <r>
      <rPr>
        <b/>
        <sz val="10"/>
        <rFont val="Arial"/>
        <family val="2"/>
      </rPr>
      <t xml:space="preserve">Materiele overheadkosten:
</t>
    </r>
    <r>
      <rPr>
        <sz val="10"/>
        <rFont val="Arial"/>
        <family val="2"/>
      </rPr>
      <t xml:space="preserve">Materiele overheadkosten wordt gedefinieerd als: hardware en software, repro/drukwerk, communicatiekosten (telefonie, internet), kosten algemeen beheer (advies, accountants, excl. dienstreizen) en overige algemene kosten. Deze kostenpost is inclusief zakelijke lasten en verzekeringen.
</t>
    </r>
    <r>
      <rPr>
        <b/>
        <sz val="10"/>
        <rFont val="Arial"/>
        <family val="2"/>
      </rPr>
      <t xml:space="preserve">Kosten voor vastgoed:
</t>
    </r>
    <r>
      <rPr>
        <sz val="10"/>
        <rFont val="Arial"/>
        <family val="2"/>
      </rPr>
      <t xml:space="preserve">Kosten voor vastgoed worden gedefinieerd als: onderhoud, dotaties, energiekosten, huur en operationele leasing en interest. Bij individuele begeleiding maken we onderscheid tussen de opslag voor 'op locatie' en 'thuis'. Het betreft hier de vastgoedkosten die zijn toe te schrijven aan de geleverde ondersteuning (bij individuele begeleiding en huishoudelijke hulp) plus de vastgoedkosten die gepaard gaat met overheadpersoneel/-diensten.
</t>
    </r>
    <r>
      <rPr>
        <b/>
        <sz val="10"/>
        <rFont val="Arial"/>
        <family val="2"/>
      </rPr>
      <t xml:space="preserve">Overige personele kosten:
</t>
    </r>
    <r>
      <rPr>
        <sz val="10"/>
        <rFont val="Arial"/>
        <family val="2"/>
      </rPr>
      <t xml:space="preserve">Overige personele kosten worden gedefinieerd als: Het geheel aan overige personele kosten (nog niet opgenomen in de staat): voor het organiseren van vervanging bij verzuim, kosten voor beroepsregistraties, kosten voor werving &amp; selectie en materiële opleidingskosten niet zijnde opleidingstijd.
</t>
    </r>
  </si>
  <si>
    <t>Overhead</t>
  </si>
  <si>
    <t>Kosten gemeentelijke eisen en risico</t>
  </si>
  <si>
    <t xml:space="preserve">Kosten overheadpersoneel </t>
  </si>
  <si>
    <t xml:space="preserve">Inhuur / uitbesteding overheadtaken </t>
  </si>
  <si>
    <t xml:space="preserve">Materiële overheadkosten </t>
  </si>
  <si>
    <t xml:space="preserve">Kosten voor vastgoed </t>
  </si>
  <si>
    <t xml:space="preserve">Overige personele kosten </t>
  </si>
  <si>
    <t>Totaal overhead</t>
  </si>
  <si>
    <t>Verlof inclusief aanvullend verlof</t>
  </si>
  <si>
    <t xml:space="preserve">Overhead </t>
  </si>
  <si>
    <r>
      <rPr>
        <b/>
        <sz val="10"/>
        <rFont val="Arial"/>
        <family val="2"/>
      </rPr>
      <t>Locatiekosten Dagbesteding</t>
    </r>
    <r>
      <rPr>
        <sz val="10"/>
        <rFont val="Arial"/>
        <family val="2"/>
      </rPr>
      <t xml:space="preserve">
De hoogte van de kosten van de locatie bij de dagbestedingsproducten leiden we af uit de vergelijkbare NZa-tarieven voor de normatieve huisvestings-component (NHC) en de normatieve inventariscomponent (NIC) voor dagbesteding in de Wlz (de Modulaire Pakketten Thuis). Het overzicht in tabel 8 is gebaseerd op de bijlagen bij de NZa prestatiebeschrijvingen ZZP en VPT 2023 (BR/REG – 23122).
Op basis van het bovenstaande hanteren we € 7,65 per dagdeel ter dekking van de kosten van huisvesting bij dagbesteding.</t>
    </r>
  </si>
  <si>
    <t>Eigen vervoer</t>
  </si>
  <si>
    <r>
      <rPr>
        <sz val="10"/>
        <color rgb="FF000000"/>
        <rFont val="Arial"/>
        <family val="2"/>
      </rPr>
      <t>De opslag sociale lasten is gebaseerd op de wettelijk verplichte percentages met de volgende aandachtspunten:</t>
    </r>
    <r>
      <rPr>
        <b/>
        <sz val="10"/>
        <color rgb="FF000000"/>
        <rFont val="Arial"/>
        <family val="2"/>
      </rPr>
      <t xml:space="preserve">
Wet arbeidsmarkt in balans</t>
    </r>
    <r>
      <rPr>
        <sz val="10"/>
        <color indexed="8"/>
        <rFont val="Arial"/>
        <family val="2"/>
      </rPr>
      <t xml:space="preserve">
De invoering van de Wet Arbeidsmarkt in Balans (WAB, 2020) heeft geleid tot differentiatie in de premies voor de WW. We hanteren als uitgangs-punt een verdeling van 90% medewerkers met een aanstelling voor onbepaalde tijd (2,64%) en 10% medewerkers op een tijdelijk contract (7,64%), resulterend in een gewogen gemiddelde voor de WW premie van 3,14%. 
</t>
    </r>
    <r>
      <rPr>
        <b/>
        <sz val="10"/>
        <color rgb="FF000000"/>
        <rFont val="Arial"/>
        <family val="2"/>
      </rPr>
      <t>Arbeidsongeschiktheidsfonds</t>
    </r>
    <r>
      <rPr>
        <sz val="10"/>
        <color indexed="8"/>
        <rFont val="Arial"/>
        <family val="2"/>
      </rPr>
      <t xml:space="preserve">
Vanaf dit jaar wordt bij het bepalen van de sociale premies onderscheid gemaakt naar grote en kleine organisaties. Op basis van informatie van de gemeente Smallingerland, gaan wij uit van een verdeling van 80% grote organisaties (met &gt;25 fte), waarvoor een hogere premie wordt vastgesteld en 20% kleine organisaties (t/m 25 fte).</t>
    </r>
  </si>
  <si>
    <t>Het percentage voor opslag voor gemeentelijke eisen is op 0,00 % gesteld.</t>
  </si>
  <si>
    <t>Reiskosten woon-werk en werk-werk, per direct bij de client in te zetten Fte per jaar</t>
  </si>
  <si>
    <r>
      <t xml:space="preserve">Overhead is het geheel aan functies (sturing en ondersteuning) en kosten die nodig zijn om de direct bij de client in te zetten Fte te kunnen laten functioneren maar die nog niet zijn opgenomen in het invulblad.
Overhead bestaat voor ons uit:
-	Overhead personeel;
-	Materiele overheadkosten;
-	Overige personele kosten;
-	Kosten voor vastgoed.
</t>
    </r>
    <r>
      <rPr>
        <b/>
        <sz val="10"/>
        <rFont val="Arial"/>
        <family val="2"/>
      </rPr>
      <t>Overheadpersoneel:</t>
    </r>
    <r>
      <rPr>
        <sz val="10"/>
        <rFont val="Arial"/>
        <family val="2"/>
      </rPr>
      <t xml:space="preserve">
Overheadpersoneel wordt gedefinieerd als: management (hoger management en operationeel management) in de lijn van de in te zetten Fte die de ondersteuning uitvoert, stafpersoneel (beleid, marketing, communicatie, beleid en planning), administratief financieel personeel, ICT-personeel, P&amp;O, arbo en opleidingen, secretariaat.
</t>
    </r>
    <r>
      <rPr>
        <b/>
        <sz val="10"/>
        <rFont val="Arial"/>
        <family val="2"/>
      </rPr>
      <t xml:space="preserve">Materiele overheadkosten:
</t>
    </r>
    <r>
      <rPr>
        <sz val="10"/>
        <rFont val="Arial"/>
        <family val="2"/>
      </rPr>
      <t xml:space="preserve">Materiele overheadkosten wordt gedefinieerd als: hardware en software, repro/drukwerk, communicatiekosten (telefonie, internet), kosten algemeen beheer (advies, accountants, excl. dienstreizen) en overige algemene kosten. Deze kostenpost is inclusief zakelijke lasten en verzekeringen.
</t>
    </r>
    <r>
      <rPr>
        <b/>
        <sz val="10"/>
        <rFont val="Arial"/>
        <family val="2"/>
      </rPr>
      <t xml:space="preserve">Kosten voor vastgoed:
</t>
    </r>
    <r>
      <rPr>
        <sz val="10"/>
        <rFont val="Arial"/>
        <family val="2"/>
      </rPr>
      <t xml:space="preserve">Kosten voor vastgoed worden gedefinieerd als: onderhoud, dotaties, energiekosten, huur en operationele leasing en interest. Bij individuele begeleiding maken we onderscheid tussen de opslag voor 'op locatie' en 'thuis'. Het betreft hier de vastgoedkosten die zijn toe te schrijven aan de geleverde ondersteuning (bij individuele begeleiding en huishoudelijke hulp) plus de vastgoedkosten die gepaard gaat met overheadpersoneel/-diensten.
</t>
    </r>
    <r>
      <rPr>
        <b/>
        <sz val="10"/>
        <rFont val="Arial"/>
        <family val="2"/>
      </rPr>
      <t xml:space="preserve">Overige personele kosten:
</t>
    </r>
    <r>
      <rPr>
        <sz val="10"/>
        <rFont val="Arial"/>
        <family val="2"/>
      </rPr>
      <t xml:space="preserve">Overige personele kosten worden gedefinieerd als: Het geheel aan overige personele kosten (nog niet opgenomen in de staat): voor het organiseren van vervanging bij verzuim, kosten voor beroepsregistraties, kosten voor werving &amp; selectie en materiële opleidingskosten niet zijnde opleidingstijd.
</t>
    </r>
  </si>
  <si>
    <t xml:space="preserve">Het jaarlijkse verlof is bepaald op 249,8 uren per fulltime fte. Dit percentage is inclusief leeftijdsuren en bijzonder verlof. Dit uitgangspunt is gebaseerd op informatie uit de verschillende Cao's en vergelijkbare trajecten bij referentiegemeentes. 
</t>
  </si>
  <si>
    <t xml:space="preserve">Het percentage opleidings- en scholingsuren zijn voor dit kostprijstraject bepaald op 2%. Dit betreffen opleidings- en scholingsuren van de direct bij de client in te zetten fte's voor de begeleidingsvorm. Dit percentage komt overeen met het percentage zoals opgenomen in verschillende Cao's.  </t>
  </si>
  <si>
    <t xml:space="preserve">Hier vindt u de gemiddelde reiskosten (exclusief reisuren) ten behoeve van woon-werk en vice versa per direct bij de client in te zetten medewerker op basis van de door u voor de begeleidingsvorm in te zetten medewerkers. De opgegeven kosten bij het vorige onderzoek reële tarieven zijn als uitgangspunt genomen en dit is gevalideerd met vergelijkbare trajecten bij referentiegemeentes. Om digitale inzet op afstand te stimuleren is er besloten om een afslag te nemen van 20% resulterend in 0,60 cent dit komt tevens overeen met de onderkant van de bandbreede uit onderzoeken van gerenomeerde bureau's.
</t>
  </si>
  <si>
    <t xml:space="preserve">Overeenkomstig het percentage uit de verschillende Cao's.
</t>
  </si>
  <si>
    <t>Reele tarieven Begeleiding Smallingerland naar aanleiding van consultatie dd 24-04-2023</t>
  </si>
  <si>
    <t>• In de volgende tabbladen is er per product een reeel gewogen tarief berekend. Deze zijn terug te vinden in de tabbladen die beginnen met ‘berekening’.</t>
  </si>
  <si>
    <t xml:space="preserve">Berekening tarieven begeleidingsvorm Dagbesteding </t>
  </si>
  <si>
    <t xml:space="preserve">Berekening tarieven begeleidingsvorm Participatiegerichte Dagbesteding </t>
  </si>
  <si>
    <t>Risico, innovatie en marge</t>
  </si>
  <si>
    <t>Berekening tarieven begeleidingsvorm - Begeleiding Individueel (BI)</t>
  </si>
  <si>
    <t xml:space="preserve">Het percentage voor risico, innovatie en marge is bepaald op 3%. Dit percentage dient tevens te voorzien ter dekking van het doorvoeren van ontwikkelingen en innovaties, hierin is ook de transitievergoeding meegenomen.
</t>
  </si>
  <si>
    <t xml:space="preserve">De afgelopen jaren zijn er in de Noordelijke gemeenten waaronder de gemeente Smallingerland en buurgemeenten Opsterland, Ooststellingwerf en Weststellingwerf onderzoeken reeele tarieven uitgevoerd waarbij het totale overheadpercentage bij aanbieders is opgevraagd. Dit resulteerde in een reeel overheadpercentage van 15,00% voor Wmo Begeleiding. Omdat dit percentage niet in componenten was onderverdeeld is in deze berekening als maximum vooralsnog uitgegaan van een totaal voor overhead en overige kosten (opslagpercentage) van 24,4% op basis van het laagste kwartiel van de Benchmark Care gewogen voor de Cao Mix in onze gemeente en onderverdeeld in de verschillende onderdelen opgenomen in de format. 
</t>
  </si>
  <si>
    <t xml:space="preserve">Voor de bepaling van het aantal uren ziekteverzuim maken we gebruik van lokale bronnen. De gemeente Smallingerland heeft ziekteverzuimpercentages uit 2022 verzameld van omliggende gemeenten: Ooststellingwerf, Westellingwerf, Opsterland (6,89%); Oldambt, Stadskanaal, Pekela (7,2%); Eemsdelta, Het Hogeland (6,3%). Dat spoort met de waarneming op basis van contractmanagement gesprekken met aanbieders die in Smallingerland actief zijn. Op basis van deze regionale uitkomsten kwamen we tot een gemiddeld verzuimpercentage van 6,8% (gerekend over de bruto-uren). Naar aanleiding van de marktconsultatie is besloten het percentage te verhogen naar 7,5% in lijn met het gewogen branchegemiddelde van de afgelopen drie jaar van de opgenomen Cao's.
</t>
  </si>
  <si>
    <t>*Om tot de kosten van het vervoer te komen is als input gebruik gemaakt van de NZA tarieven 2023.</t>
  </si>
  <si>
    <t xml:space="preserve">*Per categorie hanteert de NZA een vast bedrag per postcodeafstand. </t>
  </si>
  <si>
    <t>*De tarieven zijn per dag (24 uur)</t>
  </si>
  <si>
    <t>Voor Smallingerland hanteren we de volgende all-in tarieven vervoer per dag (24 uur) voor beide vervoersvarianten:</t>
  </si>
  <si>
    <r>
      <t xml:space="preserve">• Regulier vervoer naar groepsbegeleiding gebaseerd op het gemiddelde van het eigen vervoer van aanbieder en het gecontracteerd vervoer over afstanden tot 10 km. Hierdoor wordt  een all-in tarief gehanteerd van </t>
    </r>
    <r>
      <rPr>
        <b/>
        <sz val="10"/>
        <color rgb="FF000000"/>
        <rFont val="Arial"/>
        <family val="2"/>
      </rPr>
      <t>€ 14,52</t>
    </r>
    <r>
      <rPr>
        <sz val="10"/>
        <color indexed="8"/>
        <rFont val="Arial"/>
        <family val="2"/>
      </rPr>
      <t xml:space="preserve"> per dag (24 uur). </t>
    </r>
  </si>
  <si>
    <r>
      <t>• Rolstoelvervoer naar groepsbegeleiding Gebaseerd op het gemiddelde van het (gecontracteerde) rolstoelvervoer over afstanden tot 10 km. Hierdoor wordt een all-in tarief gehanteerd van</t>
    </r>
    <r>
      <rPr>
        <b/>
        <sz val="10"/>
        <color rgb="FF000000"/>
        <rFont val="Arial"/>
        <family val="2"/>
      </rPr>
      <t xml:space="preserve"> € 24,27</t>
    </r>
    <r>
      <rPr>
        <sz val="10"/>
        <color indexed="8"/>
        <rFont val="Arial"/>
        <family val="2"/>
      </rPr>
      <t xml:space="preserve"> per dag (24 uur). </t>
    </r>
  </si>
  <si>
    <t xml:space="preserve">De salariskosten vormen de basis van het model. De inschaling (de hoogte van het salaris) hangt samen met het opleidingsniveau. Daarnaast zijn de verschillende aanbieders in de praktijk vanuit de historie verbonden met meerdere cao’s.
Hiernaast wordt weergegeven met welke mix van schalen we hebben gerekend per opleidingsniveau. Deze indeling is gebaseerd op diverse bronnen, zoals: functieboeken, ijkfuncties uit de FWG systematiek, vacatures en uitkomsten van marktconsultaties in andere regio's bij vergelijkbare trajecten. Omdat niet elke begeleider op de hoogste trede (periodiek) wordt uitbetaald, rekenen we steeds met 93% van het maximum, dat is het salaris dat hoort bij de hoogste reguliere trede van de aangegeven salarisschaal. Daarmee komt het rekensalaris in het tarief uit onder het derde kwartiel van elke salarisschaal, dat wil zeggen in de buurt van trede 7 a 8 op een salarisschaal met 10 periodieken. Dit percentage weerspiegelt bij een organisatie met een normaal personeeelsverloop de verhouding tussen blijvend personeel dat jaarlijks hoger wordt ingeschaald en nieuwe medewerkers die lager ingeschaald worden.
Bron:
KPMG constateerde in 2014 dat een gemiddeld salaris ergens tussen 90 en 95% van het maximum van de salarisschaal ligt. Dit na een breed onderzoek bij aanbieders naar de interne kostprijzen van de dienstverlening die vanaf 2015 naar de gemeenten is gedecentraliseerd en nadien in vele trajecten bevestigd. Hoewel het onderliggend onderzoek al een aantal jaar oud is, vormt deze uitkomst naar de overtuiging van een gerenomeerd adviesbureau nog altijd een goede bron voor de inschatting voor het gemiddelde salaris. Op grond van de informatie uit de gemeente Smallingerland denkt het bureau dat een inschaling van 93% een reële inschatting geeft van het salarisniveau in de Wmo in Smallingerland.
Het bedrag loonschaal behorende bij periodiek per fulltime fte is gevuld op basis van bovengenoemde toelichting.
</t>
  </si>
  <si>
    <t>De salariskosten vormen de basis van het model. De inschaling (de hoogte van het salaris) hangt samen met het opleidingsniveau. Daarnaast zijn de verschillende aanbieders in de praktijk vanuit de historie verbonden met meerdere cao’s.
Hiernaast wordt weergegeven met welke mix van schalen we hebben gerekend per opleidingsniveau. Deze indeling is gebaseerd op diverse bronnen, zoals: functieboeken, ijkfuncties uit de FWG systematiek, vacatures en uitkomsten van marktconsultaties in andere regio's bij vergelijkbare trajecten. Omdat niet elke begeleider op de hoogste trede (periodiek) wordt uitbetaald, rekenen we steeds met 93% van het maximum, dat is het salaris dat hoort bij de hoogste reguliere trede van de aangegeven salarisschaal. Daarmee komt het rekensalaris in het tarief uit onder het derde kwartiel van elke salarisschaal, dat wil zeggen in de buurt van trede 7 a 8 op een salarisschaal met 10 periodieken. Dit percentage weerspiegelt bij een organisatie met een normaal personeeelsverloop de verhouding tussen blijvend personeel dat jaarlijks hoger wordt ingeschaald en nieuwe medewerkers die lager ingeschaald worden.
Bron:
KPMG constateerde in 2014 dat een gemiddeld salaris ergens tussen 90 en 95% van het maximum van de salarisschaal ligt. Dit na een breed onderzoek bij aanbieders naar de interne kostprijzen van de dienstverlening die vanaf 2015 naar de gemeenten is gedecentraliseerd en nadien in vele trajecten bevestigd. Hoewel het onderliggend onderzoek al een aantal jaar oud is, vormt deze uitkomst naar de overtuiging van een gerenomeerd adviesbureau nog altijd een goede bron voor de inschatting voor het gemiddelde salaris. Op grond van de informatie uit de gemeente Smallingerland denkt het burea dat een inschaling van 93% een reële inschatting geeft van het salarisniveau in de Wmo in Smallingerland.
Het bedrag loonschaal behorende bij periodiek per fulltime fte is gevuld op basis van bovengenoemde toelichting</t>
  </si>
  <si>
    <t>Uit de praktijk blijkt dat er verschillende cao’s van toepassing zijn bij de uitvoering van de producten voor de Wmo. Wij gaan uit van een procentuele verdeling tussen de cao’s die in de Wmo aan de orde kunnen zijn, gebaseerd op de huidige dienstverleners in de gemeente Smallingerland:
• Cao VVT: Verpleeg, Verzorgingshuizen en Thuiszorg (35%)
• Cao GGZ: Geestelijke Gezondheidszorg (20%)
• Cao GHZ: Gehandicaptenzorg (35%)
• Cao SW: Sociaal Werk (10%)
Voor het product ‘Huishoudelijke Hulp’ hanteren we enkel de cao VVT.
- Cao Verpleeg, Verzorgingstehuizen en Thuiszorg (VVT) 35%
- Cao GGZ, Geestelijke Gezondheidszorg 20%
- Cao GHZ, Gehandicaptenzorg 35%
- Cao SW, Sociaal werk 10%</t>
  </si>
  <si>
    <t xml:space="preserve">Bruto loonkosten per maand exclusief toeslagen
</t>
  </si>
  <si>
    <t xml:space="preserve">Opbouw pensioen (Ouderdomspensioen (OP) en arbeidsongeschiktheidspensioen (AP)
</t>
  </si>
  <si>
    <t xml:space="preserve">Bruto loonkosten per maand (inclusief toeslagen, werkgeverslasten en pensioen) 
</t>
  </si>
  <si>
    <t xml:space="preserve">De afgelopen jaren zijn er in de Noordelijke gemeenten waaronder de gemeente Smallingerland en buurgemeenten Opsterland, Ooststellingwerf en Weststellingwerf onderzoeken reeele tarieven uitgevoerd waarbij het totale overheadpercentage bij aanbieders is opgevraagd. Dit resulteerde in een reeel overheadpercentage van 15,00% voor Wmo Begeleiding. Omdat dit percentage niet in componenten was onderverdeeld is in deze berekening als maximum vooralsnog uitgegaan van een totaal voor overhead en overige kosten (opslagpercentage) van 24,4% op basis van het laagste kwartiel van de Benchmark Care gewogen voor de Cao Mix in onze gemeente en onderverdeeld in de verschillende onderdelen opgenomen in de format. 
</t>
  </si>
  <si>
    <t xml:space="preserve">Gemiddelde totale kosten per jaar per gemiddeld in te zetten fulltime fte
</t>
  </si>
  <si>
    <t xml:space="preserve">Het jaarlijkse verlof is bepaald op 249,8 uren per fulltime fte. Dit percentage is inclusief leeftijdsuren en bijzonder verlof. Dit uitgangspunt is gebaseerd op informatie uit de verschillende Cao's en vergelijkbare trajecten bij referentiegemeentes.
</t>
  </si>
  <si>
    <t xml:space="preserve">Het percentage opleidings- en scholingsuren zijn voor dit kostprijstraject bepaald op 2%. Dit betreffen opleidings- en scholingsuren van de direct bij de client in te zetten fte's voor de begeleidingsvorm. Dit percentage komt overeen met het percentage zoals opgenomen in verschillende Cao's.  
</t>
  </si>
  <si>
    <t xml:space="preserve">De opleidingsmix voor de verschillende productgroepen hebben wij in eerste plaats gebaseerd op de productomschrijvingen. Deze uitkomsten hebben we vervolgens gevalideerd met vergelijkbare trajecten. Aan de rechterkant vindt u de gehanteerde opleidingsmix per product. Op basis van de input en opmerkingen van aanbieders tijdens de consultatie zijn percentages bijgesteld. 
</t>
  </si>
  <si>
    <t xml:space="preserve">De opleidingsmix voor de verschillende productgroepen hebben wij in eerste plaats gebaseerd op de productomschrijvingen. Deze uitkomsten hebben we vervolgens gevalideerd met vergelijkbare trajecten. Aan de rechterkant vindt u de gehanteerde opleidingsmix per product. Op basis van de input en opmerkingen van aanbieders tijdens de consultatie zijn percentages bijgesteld. 
</t>
  </si>
  <si>
    <t>Onderstaand de relevante input vanuit de Nza tarieven 2023</t>
  </si>
  <si>
    <t>1. Regulier vervoer</t>
  </si>
  <si>
    <t>2. Rolstoelvervoer</t>
  </si>
  <si>
    <t>All-in tarief per dag</t>
  </si>
  <si>
    <r>
      <t xml:space="preserve">De kosten voor dagbestedingsmaterialen, energiekosten voor de dagbestedingsruimte en hotelmatige kosten (koffie, thee en evt tussendoortje) komen op basis van de andere kostprijselementen en de gewogen cao-mix op basis van het laatste kwartiel van de benchmark uit op </t>
    </r>
    <r>
      <rPr>
        <sz val="10"/>
        <rFont val="Calibri"/>
        <family val="2"/>
      </rPr>
      <t>€</t>
    </r>
    <r>
      <rPr>
        <sz val="10"/>
        <rFont val="Arial"/>
        <family val="2"/>
      </rPr>
      <t xml:space="preserve"> 1,52 per dagdeel.</t>
    </r>
  </si>
  <si>
    <t xml:space="preserve">Hier vindt u de gemiddelde reiskosten (exclusief reisuren) ten behoeve van woon-werk en vice versa per direct bij de client in te zetten medewerker op basis van de door u voor de begeleidingsvorm in te zetten medewerkers. De opgegeven kosten bij het vorige onderzoek reële tarieven zijn als uitgangspunt genomen en dit is gevalideerd met vergelijkbare trajecten bij referentiegemeentes. Resulterend in 0,35 cent dit komt tevens overeen met de onderkant van de bandbreede uit onderzoeken van gerenomeerde bureau's.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</si>
</sst>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quot; € &quot;* #,##0.00&quot; &quot;;&quot; € &quot;* &quot;-&quot;#,##0.00&quot; &quot;;&quot; € &quot;* &quot;-&quot;??&quot; &quot;"/>
    <numFmt numFmtId="165" formatCode="&quot;€ &quot;#,##0.00;&quot;€ -&quot;#,##0.00"/>
    <numFmt numFmtId="166" formatCode="#,##0.00&quot; &quot;;&quot;-&quot;#,##0.00&quot; &quot;"/>
    <numFmt numFmtId="167" formatCode="0.0%"/>
    <numFmt numFmtId="168" formatCode="&quot;€&quot;\ #,##0.00"/>
    <numFmt numFmtId="169" formatCode="#,##0.0"/>
    <numFmt numFmtId="170" formatCode="0.0"/>
  </numFmts>
  <fonts count="59" x14ac:knownFonts="1">
    <font>
      <sz val="11"/>
      <color indexed="8"/>
      <name val="Calibri"/>
    </font>
    <font>
      <b/>
      <sz val="11"/>
      <color indexed="8"/>
      <name val="Calibri"/>
      <family val="2"/>
    </font>
    <font>
      <sz val="10"/>
      <color indexed="8"/>
      <name val="Arial"/>
      <family val="2"/>
    </font>
    <font>
      <b/>
      <sz val="10"/>
      <color indexed="8"/>
      <name val="Arial"/>
      <family val="2"/>
    </font>
    <font>
      <sz val="11"/>
      <color indexed="13"/>
      <name val="Calibri"/>
      <family val="2"/>
    </font>
    <font>
      <i/>
      <sz val="10"/>
      <color indexed="8"/>
      <name val="Arial"/>
      <family val="2"/>
    </font>
    <font>
      <b/>
      <sz val="10"/>
      <color indexed="8"/>
      <name val="Arial"/>
      <family val="2"/>
    </font>
    <font>
      <sz val="10"/>
      <color indexed="8"/>
      <name val="Arial"/>
      <family val="2"/>
    </font>
    <font>
      <b/>
      <sz val="11"/>
      <color indexed="8"/>
      <name val="Calibri"/>
      <family val="2"/>
    </font>
    <font>
      <sz val="11"/>
      <color indexed="8"/>
      <name val="Calibri"/>
      <family val="2"/>
    </font>
    <font>
      <sz val="11"/>
      <color rgb="FFFF0000"/>
      <name val="Calibri"/>
      <family val="2"/>
    </font>
    <font>
      <u/>
      <sz val="11"/>
      <color theme="10"/>
      <name val="Calibri"/>
      <family val="2"/>
    </font>
    <font>
      <b/>
      <i/>
      <sz val="11"/>
      <color rgb="FF0070C0"/>
      <name val="Calibri"/>
      <family val="2"/>
    </font>
    <font>
      <b/>
      <i/>
      <sz val="10"/>
      <color rgb="FF0070C0"/>
      <name val="Arial"/>
      <family val="2"/>
    </font>
    <font>
      <b/>
      <sz val="10"/>
      <color theme="4" tint="-0.249977111117893"/>
      <name val="Arial"/>
      <family val="2"/>
    </font>
    <font>
      <b/>
      <sz val="10"/>
      <color rgb="FF0070C0"/>
      <name val="Arial"/>
      <family val="2"/>
    </font>
    <font>
      <sz val="10"/>
      <name val="Arial"/>
      <family val="2"/>
    </font>
    <font>
      <b/>
      <sz val="10"/>
      <name val="Arial"/>
      <family val="2"/>
    </font>
    <font>
      <i/>
      <sz val="11"/>
      <name val="Calibri"/>
      <family val="2"/>
    </font>
    <font>
      <i/>
      <sz val="9"/>
      <name val="Arial"/>
      <family val="2"/>
    </font>
    <font>
      <b/>
      <sz val="11"/>
      <color indexed="8"/>
      <name val="Arial"/>
      <family val="2"/>
    </font>
    <font>
      <sz val="10"/>
      <color theme="1"/>
      <name val="Arial"/>
      <family val="2"/>
    </font>
    <font>
      <sz val="10"/>
      <name val="Calibri"/>
      <family val="2"/>
    </font>
    <font>
      <sz val="11"/>
      <color indexed="8"/>
      <name val="Calibri"/>
      <family val="2"/>
    </font>
    <font>
      <b/>
      <u/>
      <sz val="10"/>
      <color indexed="8"/>
      <name val="Arial"/>
      <family val="2"/>
    </font>
    <font>
      <sz val="10"/>
      <color indexed="8"/>
      <name val="Calibri"/>
      <family val="2"/>
    </font>
    <font>
      <b/>
      <i/>
      <sz val="10"/>
      <color rgb="FF0070C0"/>
      <name val="Calibri"/>
      <family val="2"/>
    </font>
    <font>
      <u/>
      <sz val="10"/>
      <color theme="10"/>
      <name val="Calibri"/>
      <family val="2"/>
    </font>
    <font>
      <sz val="10"/>
      <color rgb="FFFF0000"/>
      <name val="Calibri"/>
      <family val="2"/>
    </font>
    <font>
      <sz val="10"/>
      <color indexed="13"/>
      <name val="Calibri"/>
      <family val="2"/>
    </font>
    <font>
      <b/>
      <sz val="10"/>
      <color theme="4" tint="-0.249977111117893"/>
      <name val="Calibri"/>
      <family val="2"/>
    </font>
    <font>
      <b/>
      <sz val="10"/>
      <color indexed="8"/>
      <name val="Calibri"/>
      <family val="2"/>
    </font>
    <font>
      <u/>
      <sz val="10"/>
      <color theme="10"/>
      <name val="Arial"/>
      <family val="2"/>
    </font>
    <font>
      <sz val="10"/>
      <color theme="1"/>
      <name val="Calibri"/>
      <family val="2"/>
    </font>
    <font>
      <b/>
      <sz val="10"/>
      <name val="Calibri"/>
      <family val="2"/>
    </font>
    <font>
      <b/>
      <sz val="10"/>
      <color theme="0"/>
      <name val="Arial"/>
      <family val="2"/>
    </font>
    <font>
      <b/>
      <sz val="10"/>
      <color rgb="FFFF0000"/>
      <name val="Arial"/>
      <family val="2"/>
    </font>
    <font>
      <sz val="10"/>
      <color rgb="FFFF0000"/>
      <name val="Arial"/>
      <family val="2"/>
    </font>
    <font>
      <sz val="11"/>
      <color theme="1"/>
      <name val="Segoe UI"/>
      <family val="2"/>
    </font>
    <font>
      <b/>
      <sz val="8"/>
      <color theme="2"/>
      <name val="Segoe UI"/>
      <family val="2"/>
    </font>
    <font>
      <sz val="8"/>
      <color theme="1"/>
      <name val="Segoe UI"/>
      <family val="2"/>
    </font>
    <font>
      <i/>
      <sz val="8"/>
      <name val="Segoe UI"/>
      <family val="2"/>
    </font>
    <font>
      <b/>
      <sz val="8"/>
      <color theme="1"/>
      <name val="Segoe UI"/>
      <family val="2"/>
    </font>
    <font>
      <sz val="8"/>
      <name val="Segoe UI"/>
      <family val="2"/>
    </font>
    <font>
      <b/>
      <sz val="8"/>
      <name val="Segoe UI"/>
      <family val="2"/>
    </font>
    <font>
      <b/>
      <sz val="8"/>
      <color rgb="FF000000"/>
      <name val="Segoe UI"/>
      <family val="2"/>
    </font>
    <font>
      <sz val="8"/>
      <color rgb="FF000000"/>
      <name val="Verdana"/>
      <family val="2"/>
    </font>
    <font>
      <u/>
      <sz val="11"/>
      <color theme="10"/>
      <name val="Segoe UI"/>
      <family val="2"/>
    </font>
    <font>
      <u/>
      <sz val="8"/>
      <color theme="10"/>
      <name val="Segoe UI"/>
      <family val="2"/>
    </font>
    <font>
      <i/>
      <sz val="8"/>
      <color theme="1"/>
      <name val="Segoe UI"/>
      <family val="2"/>
    </font>
    <font>
      <sz val="8"/>
      <color rgb="FF000000"/>
      <name val="Arial"/>
      <family val="2"/>
    </font>
    <font>
      <sz val="8"/>
      <color rgb="FF000000"/>
      <name val="Tahoma"/>
      <family val="2"/>
    </font>
    <font>
      <sz val="8"/>
      <color theme="1"/>
      <name val="Calibri"/>
      <family val="2"/>
    </font>
    <font>
      <b/>
      <sz val="8"/>
      <color rgb="FF9C9C9C"/>
      <name val="Arial"/>
      <family val="2"/>
    </font>
    <font>
      <b/>
      <sz val="8"/>
      <color rgb="FF000000"/>
      <name val="Arial"/>
      <family val="2"/>
    </font>
    <font>
      <i/>
      <u/>
      <sz val="8"/>
      <name val="Segoe UI"/>
      <family val="2"/>
    </font>
    <font>
      <b/>
      <sz val="10"/>
      <color rgb="FF000000"/>
      <name val="Arial"/>
      <family val="2"/>
    </font>
    <font>
      <sz val="10"/>
      <color rgb="FF000000"/>
      <name val="Arial"/>
      <family val="2"/>
    </font>
    <font>
      <sz val="11"/>
      <name val="Calibri"/>
      <family val="2"/>
    </font>
  </fonts>
  <fills count="19">
    <fill>
      <patternFill patternType="none"/>
    </fill>
    <fill>
      <patternFill patternType="gray125"/>
    </fill>
    <fill>
      <patternFill patternType="solid">
        <fgColor indexed="10"/>
        <bgColor auto="1"/>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CFFCC"/>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2" tint="0.79998168889431442"/>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0" tint="-4.9989318521683403E-2"/>
        <bgColor rgb="FF000000"/>
      </patternFill>
    </fill>
  </fills>
  <borders count="116">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9"/>
      </left>
      <right style="thin">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medium">
        <color indexed="8"/>
      </top>
      <bottom style="thin">
        <color indexed="8"/>
      </bottom>
      <diagonal/>
    </border>
    <border>
      <left style="medium">
        <color indexed="64"/>
      </left>
      <right style="thin">
        <color indexed="8"/>
      </right>
      <top style="thin">
        <color indexed="8"/>
      </top>
      <bottom style="thin">
        <color indexed="8"/>
      </bottom>
      <diagonal/>
    </border>
    <border>
      <left/>
      <right style="medium">
        <color indexed="64"/>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medium">
        <color indexed="8"/>
      </bottom>
      <diagonal/>
    </border>
    <border>
      <left style="thin">
        <color indexed="8"/>
      </left>
      <right style="medium">
        <color indexed="64"/>
      </right>
      <top style="medium">
        <color indexed="8"/>
      </top>
      <bottom style="thin">
        <color indexed="8"/>
      </bottom>
      <diagonal/>
    </border>
    <border>
      <left style="medium">
        <color indexed="64"/>
      </left>
      <right style="thin">
        <color indexed="9"/>
      </right>
      <top style="thin">
        <color indexed="8"/>
      </top>
      <bottom style="medium">
        <color indexed="8"/>
      </bottom>
      <diagonal/>
    </border>
    <border>
      <left style="thin">
        <color indexed="9"/>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style="medium">
        <color indexed="64"/>
      </right>
      <top/>
      <bottom style="thin">
        <color indexed="8"/>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9"/>
      </left>
      <right style="thin">
        <color indexe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9"/>
      </right>
      <top style="medium">
        <color indexed="64"/>
      </top>
      <bottom style="thin">
        <color indexed="8"/>
      </bottom>
      <diagonal/>
    </border>
    <border>
      <left style="thin">
        <color indexed="9"/>
      </left>
      <right style="thin">
        <color indexed="9"/>
      </right>
      <top style="medium">
        <color indexed="64"/>
      </top>
      <bottom style="thin">
        <color indexed="8"/>
      </bottom>
      <diagonal/>
    </border>
    <border>
      <left style="thin">
        <color indexed="9"/>
      </left>
      <right style="medium">
        <color indexed="64"/>
      </right>
      <top style="medium">
        <color indexed="64"/>
      </top>
      <bottom style="thin">
        <color indexed="8"/>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8"/>
      </right>
      <top style="thin">
        <color indexed="64"/>
      </top>
      <bottom style="medium">
        <color indexed="64"/>
      </bottom>
      <diagonal/>
    </border>
    <border>
      <left/>
      <right style="thin">
        <color indexed="8"/>
      </right>
      <top style="thin">
        <color indexed="8"/>
      </top>
      <bottom style="thin">
        <color indexed="8"/>
      </bottom>
      <diagonal/>
    </border>
    <border>
      <left style="medium">
        <color indexed="64"/>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top style="medium">
        <color indexed="64"/>
      </top>
      <bottom style="medium">
        <color indexed="64"/>
      </bottom>
      <diagonal/>
    </border>
    <border>
      <left style="thin">
        <color indexed="8"/>
      </left>
      <right style="medium">
        <color indexed="64"/>
      </right>
      <top style="thin">
        <color indexed="8"/>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8"/>
      </right>
      <top style="thin">
        <color indexed="8"/>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8"/>
      </left>
      <right/>
      <top style="thin">
        <color indexed="8"/>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8"/>
      </left>
      <right/>
      <top style="medium">
        <color indexed="64"/>
      </top>
      <bottom style="thin">
        <color indexed="64"/>
      </bottom>
      <diagonal/>
    </border>
    <border>
      <left style="thin">
        <color indexed="8"/>
      </left>
      <right style="thin">
        <color indexed="8"/>
      </right>
      <top/>
      <bottom style="thin">
        <color indexed="8"/>
      </bottom>
      <diagonal/>
    </border>
    <border>
      <left style="medium">
        <color indexed="64"/>
      </left>
      <right style="thin">
        <color indexed="9"/>
      </right>
      <top style="medium">
        <color indexed="64"/>
      </top>
      <bottom style="medium">
        <color indexed="64"/>
      </bottom>
      <diagonal/>
    </border>
    <border>
      <left style="thin">
        <color indexed="9"/>
      </left>
      <right style="thin">
        <color indexed="9"/>
      </right>
      <top style="medium">
        <color indexed="64"/>
      </top>
      <bottom style="medium">
        <color indexed="64"/>
      </bottom>
      <diagonal/>
    </border>
    <border>
      <left style="thin">
        <color indexed="9"/>
      </left>
      <right style="medium">
        <color indexed="64"/>
      </right>
      <top style="medium">
        <color indexed="64"/>
      </top>
      <bottom style="medium">
        <color indexed="64"/>
      </bottom>
      <diagonal/>
    </border>
    <border>
      <left/>
      <right/>
      <top style="thin">
        <color indexed="8"/>
      </top>
      <bottom style="thin">
        <color indexed="8"/>
      </bottom>
      <diagonal/>
    </border>
    <border>
      <left/>
      <right/>
      <top/>
      <bottom style="thin">
        <color indexed="8"/>
      </bottom>
      <diagonal/>
    </border>
    <border>
      <left style="thin">
        <color indexed="8"/>
      </left>
      <right/>
      <top style="thin">
        <color indexed="8"/>
      </top>
      <bottom style="medium">
        <color indexed="8"/>
      </bottom>
      <diagonal/>
    </border>
    <border>
      <left style="thin">
        <color indexed="8"/>
      </left>
      <right/>
      <top style="medium">
        <color indexed="8"/>
      </top>
      <bottom style="thin">
        <color indexed="8"/>
      </bottom>
      <diagonal/>
    </border>
    <border>
      <left style="thin">
        <color indexed="8"/>
      </left>
      <right/>
      <top style="thin">
        <color indexed="8"/>
      </top>
      <bottom/>
      <diagonal/>
    </border>
    <border>
      <left style="thin">
        <color indexed="64"/>
      </left>
      <right style="medium">
        <color indexed="64"/>
      </right>
      <top/>
      <bottom/>
      <diagonal/>
    </border>
    <border>
      <left/>
      <right style="thin">
        <color indexed="8"/>
      </right>
      <top style="medium">
        <color indexed="64"/>
      </top>
      <bottom style="medium">
        <color indexed="64"/>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bottom style="double">
        <color indexed="64"/>
      </bottom>
      <diagonal/>
    </border>
    <border>
      <left/>
      <right/>
      <top/>
      <bottom style="thin">
        <color theme="0" tint="-0.499984740745262"/>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s>
  <cellStyleXfs count="10">
    <xf numFmtId="0" fontId="0" fillId="0" borderId="0" applyNumberFormat="0" applyFill="0" applyBorder="0" applyProtection="0"/>
    <xf numFmtId="0" fontId="11" fillId="0" borderId="0" applyNumberFormat="0" applyFill="0" applyBorder="0" applyAlignment="0" applyProtection="0"/>
    <xf numFmtId="0" fontId="21" fillId="0" borderId="0"/>
    <xf numFmtId="44" fontId="23" fillId="0" borderId="0" applyFont="0" applyFill="0" applyBorder="0" applyAlignment="0" applyProtection="0"/>
    <xf numFmtId="0" fontId="38" fillId="0" borderId="0"/>
    <xf numFmtId="9" fontId="38" fillId="0" borderId="0" applyFont="0" applyFill="0" applyBorder="0" applyAlignment="0" applyProtection="0"/>
    <xf numFmtId="43" fontId="38" fillId="0" borderId="0" applyFont="0" applyFill="0" applyBorder="0" applyAlignment="0" applyProtection="0"/>
    <xf numFmtId="0" fontId="47" fillId="0" borderId="0" applyNumberFormat="0" applyFill="0" applyBorder="0" applyAlignment="0" applyProtection="0"/>
    <xf numFmtId="0" fontId="9" fillId="0" borderId="0" applyNumberFormat="0" applyFill="0" applyBorder="0" applyProtection="0"/>
    <xf numFmtId="44" fontId="38" fillId="0" borderId="0" applyFont="0" applyFill="0" applyBorder="0" applyAlignment="0" applyProtection="0"/>
  </cellStyleXfs>
  <cellXfs count="596">
    <xf numFmtId="0" fontId="0" fillId="0" borderId="0" xfId="0"/>
    <xf numFmtId="0" fontId="3" fillId="2" borderId="4" xfId="0" applyNumberFormat="1" applyFont="1" applyFill="1" applyBorder="1" applyAlignment="1">
      <alignment horizontal="left"/>
    </xf>
    <xf numFmtId="0" fontId="3" fillId="2" borderId="1" xfId="0" applyNumberFormat="1" applyFont="1" applyFill="1" applyBorder="1" applyAlignment="1">
      <alignment horizontal="left"/>
    </xf>
    <xf numFmtId="0" fontId="0" fillId="0" borderId="0" xfId="0" applyNumberFormat="1"/>
    <xf numFmtId="0" fontId="0" fillId="0" borderId="0" xfId="0" applyBorder="1"/>
    <xf numFmtId="0" fontId="0" fillId="2" borderId="0" xfId="0" applyNumberFormat="1" applyFill="1" applyBorder="1"/>
    <xf numFmtId="0" fontId="4" fillId="2" borderId="0" xfId="0" applyNumberFormat="1" applyFont="1" applyFill="1" applyBorder="1"/>
    <xf numFmtId="49" fontId="2" fillId="2" borderId="7" xfId="0" applyNumberFormat="1" applyFont="1" applyFill="1" applyBorder="1" applyAlignment="1">
      <alignment wrapText="1"/>
    </xf>
    <xf numFmtId="49" fontId="3" fillId="2" borderId="6" xfId="0" applyNumberFormat="1" applyFont="1" applyFill="1" applyBorder="1" applyAlignment="1">
      <alignment horizontal="left"/>
    </xf>
    <xf numFmtId="49" fontId="2" fillId="2" borderId="7" xfId="0" applyNumberFormat="1" applyFont="1" applyFill="1" applyBorder="1" applyAlignment="1">
      <alignment horizontal="left"/>
    </xf>
    <xf numFmtId="0" fontId="2" fillId="2" borderId="7" xfId="0" applyNumberFormat="1" applyFont="1" applyFill="1" applyBorder="1" applyAlignment="1">
      <alignment horizontal="left"/>
    </xf>
    <xf numFmtId="0" fontId="3" fillId="2" borderId="0" xfId="0" applyNumberFormat="1" applyFont="1" applyFill="1" applyBorder="1" applyAlignment="1">
      <alignment horizontal="left" vertical="top" wrapText="1"/>
    </xf>
    <xf numFmtId="0" fontId="0" fillId="0" borderId="0" xfId="0" applyNumberFormat="1" applyBorder="1"/>
    <xf numFmtId="49" fontId="6" fillId="2" borderId="0" xfId="0" applyNumberFormat="1" applyFont="1" applyFill="1" applyBorder="1" applyAlignment="1">
      <alignment horizontal="left" vertical="top" wrapText="1"/>
    </xf>
    <xf numFmtId="49" fontId="5" fillId="2" borderId="15" xfId="0" applyNumberFormat="1" applyFont="1" applyFill="1" applyBorder="1" applyAlignment="1">
      <alignment horizontal="left"/>
    </xf>
    <xf numFmtId="0" fontId="3" fillId="2" borderId="20" xfId="0" applyNumberFormat="1" applyFont="1" applyFill="1" applyBorder="1" applyAlignment="1">
      <alignment horizontal="left" vertical="top" wrapText="1"/>
    </xf>
    <xf numFmtId="0" fontId="3" fillId="2" borderId="22" xfId="0" applyNumberFormat="1" applyFont="1" applyFill="1" applyBorder="1" applyAlignment="1">
      <alignment horizontal="left" vertical="top" wrapText="1"/>
    </xf>
    <xf numFmtId="0" fontId="0" fillId="0" borderId="0" xfId="0" applyFill="1" applyBorder="1"/>
    <xf numFmtId="0" fontId="0" fillId="0" borderId="0" xfId="0" applyNumberFormat="1" applyFill="1" applyBorder="1"/>
    <xf numFmtId="165" fontId="2" fillId="0" borderId="0" xfId="0" applyNumberFormat="1" applyFont="1" applyFill="1" applyBorder="1"/>
    <xf numFmtId="0" fontId="7" fillId="2" borderId="0" xfId="0" applyNumberFormat="1" applyFont="1" applyFill="1" applyBorder="1" applyAlignment="1">
      <alignment horizontal="left" vertical="top" wrapText="1"/>
    </xf>
    <xf numFmtId="3" fontId="7" fillId="3" borderId="0" xfId="0" applyNumberFormat="1" applyFont="1" applyFill="1" applyBorder="1"/>
    <xf numFmtId="165" fontId="3" fillId="3" borderId="0" xfId="0" applyNumberFormat="1" applyFont="1" applyFill="1" applyBorder="1"/>
    <xf numFmtId="0" fontId="7" fillId="2" borderId="18" xfId="0" applyNumberFormat="1" applyFont="1" applyFill="1" applyBorder="1" applyAlignment="1">
      <alignment horizontal="left" vertical="top" wrapText="1"/>
    </xf>
    <xf numFmtId="165" fontId="3" fillId="3" borderId="21" xfId="0" applyNumberFormat="1" applyFont="1" applyFill="1" applyBorder="1"/>
    <xf numFmtId="49" fontId="7" fillId="2" borderId="29" xfId="0" applyNumberFormat="1" applyFont="1" applyFill="1" applyBorder="1" applyAlignment="1">
      <alignment horizontal="left" vertical="top" wrapText="1"/>
    </xf>
    <xf numFmtId="49" fontId="7" fillId="2" borderId="31" xfId="0" applyNumberFormat="1" applyFont="1" applyFill="1" applyBorder="1" applyAlignment="1">
      <alignment horizontal="left" vertical="top" wrapText="1"/>
    </xf>
    <xf numFmtId="0" fontId="7" fillId="2" borderId="34" xfId="0" applyNumberFormat="1" applyFont="1" applyFill="1" applyBorder="1" applyAlignment="1">
      <alignment horizontal="left" vertical="top" wrapText="1"/>
    </xf>
    <xf numFmtId="0" fontId="8" fillId="0" borderId="20" xfId="0" applyNumberFormat="1" applyFont="1" applyBorder="1"/>
    <xf numFmtId="49" fontId="0" fillId="2" borderId="0" xfId="0" applyNumberFormat="1" applyFill="1" applyBorder="1"/>
    <xf numFmtId="0" fontId="0" fillId="2" borderId="40" xfId="0" applyNumberFormat="1" applyFill="1" applyBorder="1"/>
    <xf numFmtId="49" fontId="1" fillId="2" borderId="7" xfId="0" applyNumberFormat="1" applyFont="1" applyFill="1" applyBorder="1"/>
    <xf numFmtId="49" fontId="0" fillId="2" borderId="7" xfId="0" applyNumberFormat="1" applyFill="1" applyBorder="1"/>
    <xf numFmtId="0" fontId="0" fillId="2" borderId="7" xfId="0" applyNumberFormat="1" applyFill="1" applyBorder="1"/>
    <xf numFmtId="0" fontId="0" fillId="2" borderId="9" xfId="0" applyNumberFormat="1" applyFill="1" applyBorder="1"/>
    <xf numFmtId="166" fontId="1" fillId="2" borderId="9" xfId="0" applyNumberFormat="1" applyFont="1" applyFill="1" applyBorder="1"/>
    <xf numFmtId="0" fontId="0" fillId="2" borderId="41" xfId="0" applyNumberFormat="1" applyFill="1" applyBorder="1"/>
    <xf numFmtId="0" fontId="0" fillId="2" borderId="42" xfId="0" applyNumberFormat="1" applyFill="1" applyBorder="1"/>
    <xf numFmtId="0" fontId="8" fillId="2" borderId="39" xfId="0" applyNumberFormat="1" applyFont="1" applyFill="1" applyBorder="1"/>
    <xf numFmtId="164" fontId="2" fillId="6" borderId="9" xfId="0" applyNumberFormat="1" applyFont="1" applyFill="1" applyBorder="1"/>
    <xf numFmtId="165" fontId="2" fillId="0" borderId="11" xfId="0" applyNumberFormat="1" applyFont="1" applyFill="1" applyBorder="1"/>
    <xf numFmtId="165" fontId="2" fillId="0" borderId="9" xfId="0" applyNumberFormat="1" applyFont="1" applyFill="1" applyBorder="1"/>
    <xf numFmtId="10" fontId="2" fillId="0" borderId="1" xfId="0" applyNumberFormat="1" applyFont="1" applyFill="1" applyBorder="1" applyAlignment="1">
      <alignment vertical="center"/>
    </xf>
    <xf numFmtId="3" fontId="6" fillId="3" borderId="30" xfId="0" applyNumberFormat="1" applyFont="1" applyFill="1" applyBorder="1"/>
    <xf numFmtId="49" fontId="7" fillId="2" borderId="33" xfId="0" applyNumberFormat="1" applyFont="1" applyFill="1" applyBorder="1" applyAlignment="1">
      <alignment horizontal="left" vertical="top" wrapText="1"/>
    </xf>
    <xf numFmtId="10" fontId="2" fillId="8" borderId="9" xfId="0" applyNumberFormat="1" applyFont="1" applyFill="1" applyBorder="1"/>
    <xf numFmtId="164" fontId="2" fillId="8" borderId="9" xfId="0" applyNumberFormat="1" applyFont="1" applyFill="1" applyBorder="1"/>
    <xf numFmtId="166" fontId="2" fillId="8" borderId="9" xfId="0" applyNumberFormat="1" applyFont="1" applyFill="1" applyBorder="1"/>
    <xf numFmtId="10" fontId="3" fillId="6" borderId="9" xfId="0" applyNumberFormat="1" applyFont="1" applyFill="1" applyBorder="1"/>
    <xf numFmtId="10" fontId="2" fillId="0" borderId="9" xfId="0" applyNumberFormat="1" applyFont="1" applyFill="1" applyBorder="1"/>
    <xf numFmtId="166" fontId="2" fillId="6" borderId="9" xfId="0" applyNumberFormat="1" applyFont="1" applyFill="1" applyBorder="1"/>
    <xf numFmtId="0" fontId="10" fillId="2" borderId="0" xfId="0" applyNumberFormat="1" applyFont="1" applyFill="1" applyBorder="1"/>
    <xf numFmtId="10" fontId="2" fillId="5" borderId="1" xfId="0" applyNumberFormat="1" applyFont="1" applyFill="1" applyBorder="1" applyAlignment="1" applyProtection="1">
      <alignment vertical="center"/>
      <protection locked="0"/>
    </xf>
    <xf numFmtId="10" fontId="2" fillId="5" borderId="1" xfId="0" applyNumberFormat="1" applyFont="1" applyFill="1" applyBorder="1" applyProtection="1">
      <protection locked="0"/>
    </xf>
    <xf numFmtId="167" fontId="7" fillId="5" borderId="14" xfId="0" applyNumberFormat="1" applyFont="1" applyFill="1" applyBorder="1" applyAlignment="1" applyProtection="1">
      <alignment vertical="center" wrapText="1"/>
      <protection locked="0"/>
    </xf>
    <xf numFmtId="167" fontId="7" fillId="5" borderId="14" xfId="0" applyNumberFormat="1" applyFont="1" applyFill="1" applyBorder="1" applyAlignment="1" applyProtection="1">
      <alignment horizontal="right" vertical="top" wrapText="1"/>
      <protection locked="0"/>
    </xf>
    <xf numFmtId="0" fontId="0" fillId="0" borderId="21" xfId="0" applyNumberFormat="1" applyBorder="1"/>
    <xf numFmtId="0" fontId="0" fillId="0" borderId="20" xfId="0" applyNumberFormat="1" applyBorder="1"/>
    <xf numFmtId="44" fontId="3" fillId="6" borderId="10" xfId="0" applyNumberFormat="1" applyFont="1" applyFill="1" applyBorder="1"/>
    <xf numFmtId="44" fontId="2" fillId="6" borderId="9" xfId="0" applyNumberFormat="1" applyFont="1" applyFill="1" applyBorder="1"/>
    <xf numFmtId="44" fontId="2" fillId="6" borderId="16" xfId="0" applyNumberFormat="1" applyFont="1" applyFill="1" applyBorder="1"/>
    <xf numFmtId="44" fontId="3" fillId="6" borderId="17" xfId="0" applyNumberFormat="1" applyFont="1" applyFill="1" applyBorder="1"/>
    <xf numFmtId="44" fontId="3" fillId="6" borderId="21" xfId="0" applyNumberFormat="1" applyFont="1" applyFill="1" applyBorder="1"/>
    <xf numFmtId="0" fontId="5" fillId="2" borderId="0" xfId="0" applyNumberFormat="1" applyFont="1" applyFill="1" applyBorder="1" applyAlignment="1">
      <alignment horizontal="center" wrapText="1"/>
    </xf>
    <xf numFmtId="49" fontId="7" fillId="2" borderId="0" xfId="0" applyNumberFormat="1" applyFont="1" applyFill="1" applyBorder="1" applyAlignment="1">
      <alignment horizontal="left" vertical="top" wrapText="1"/>
    </xf>
    <xf numFmtId="0" fontId="3" fillId="2" borderId="37" xfId="0" applyNumberFormat="1" applyFont="1" applyFill="1" applyBorder="1" applyAlignment="1">
      <alignment horizontal="left" vertical="top" wrapText="1"/>
    </xf>
    <xf numFmtId="165" fontId="3" fillId="3" borderId="38" xfId="0" applyNumberFormat="1" applyFont="1" applyFill="1" applyBorder="1"/>
    <xf numFmtId="0" fontId="7" fillId="2" borderId="14" xfId="0" applyNumberFormat="1" applyFont="1" applyFill="1" applyBorder="1" applyAlignment="1">
      <alignment horizontal="left" vertical="top" wrapText="1"/>
    </xf>
    <xf numFmtId="10" fontId="7" fillId="5" borderId="14" xfId="0" applyNumberFormat="1" applyFont="1" applyFill="1" applyBorder="1" applyAlignment="1" applyProtection="1">
      <alignment vertical="center" wrapText="1"/>
      <protection locked="0"/>
    </xf>
    <xf numFmtId="0" fontId="7" fillId="2" borderId="53" xfId="0" applyNumberFormat="1" applyFont="1" applyFill="1" applyBorder="1" applyAlignment="1">
      <alignment horizontal="left" vertical="top" wrapText="1"/>
    </xf>
    <xf numFmtId="3" fontId="7" fillId="3" borderId="54" xfId="0" applyNumberFormat="1" applyFont="1" applyFill="1" applyBorder="1"/>
    <xf numFmtId="3" fontId="7" fillId="8" borderId="35" xfId="0" applyNumberFormat="1" applyFont="1" applyFill="1" applyBorder="1"/>
    <xf numFmtId="0" fontId="6" fillId="2" borderId="0" xfId="0" applyNumberFormat="1" applyFont="1" applyFill="1" applyBorder="1" applyAlignment="1">
      <alignment horizontal="left" vertical="top" wrapText="1"/>
    </xf>
    <xf numFmtId="3" fontId="7" fillId="0" borderId="0" xfId="0" applyNumberFormat="1" applyFont="1" applyFill="1" applyBorder="1"/>
    <xf numFmtId="49" fontId="3" fillId="2" borderId="49" xfId="0" applyNumberFormat="1" applyFont="1" applyFill="1" applyBorder="1" applyAlignment="1">
      <alignment horizontal="left" vertical="top" wrapText="1"/>
    </xf>
    <xf numFmtId="0" fontId="3" fillId="2" borderId="50" xfId="0" applyNumberFormat="1" applyFont="1" applyFill="1" applyBorder="1" applyAlignment="1">
      <alignment horizontal="left" vertical="top" wrapText="1"/>
    </xf>
    <xf numFmtId="10" fontId="2" fillId="5" borderId="14" xfId="0" applyNumberFormat="1" applyFont="1" applyFill="1" applyBorder="1" applyProtection="1">
      <protection locked="0"/>
    </xf>
    <xf numFmtId="49" fontId="2" fillId="2" borderId="31" xfId="0" applyNumberFormat="1" applyFont="1" applyFill="1" applyBorder="1" applyAlignment="1">
      <alignment wrapText="1"/>
    </xf>
    <xf numFmtId="44" fontId="2" fillId="6" borderId="32" xfId="0" applyNumberFormat="1" applyFont="1" applyFill="1" applyBorder="1"/>
    <xf numFmtId="49" fontId="6" fillId="2" borderId="58" xfId="0" applyNumberFormat="1" applyFont="1" applyFill="1" applyBorder="1" applyAlignment="1">
      <alignment horizontal="left" vertical="top" wrapText="1"/>
    </xf>
    <xf numFmtId="0" fontId="6" fillId="2" borderId="59" xfId="0" applyNumberFormat="1" applyFont="1" applyFill="1" applyBorder="1" applyAlignment="1">
      <alignment horizontal="left" vertical="top" wrapText="1"/>
    </xf>
    <xf numFmtId="49" fontId="2" fillId="2" borderId="31" xfId="0" applyNumberFormat="1" applyFont="1" applyFill="1" applyBorder="1" applyAlignment="1">
      <alignment horizontal="left" vertical="top" wrapText="1"/>
    </xf>
    <xf numFmtId="167" fontId="7" fillId="5" borderId="18" xfId="0" applyNumberFormat="1" applyFont="1" applyFill="1" applyBorder="1" applyAlignment="1" applyProtection="1">
      <alignment horizontal="right" vertical="top" wrapText="1"/>
      <protection locked="0"/>
    </xf>
    <xf numFmtId="0" fontId="6" fillId="2" borderId="60" xfId="0" applyNumberFormat="1" applyFont="1" applyFill="1" applyBorder="1" applyAlignment="1">
      <alignment horizontal="left" vertical="top" wrapText="1"/>
    </xf>
    <xf numFmtId="0" fontId="11" fillId="2" borderId="0" xfId="1" quotePrefix="1" applyNumberFormat="1" applyFill="1" applyBorder="1" applyAlignment="1"/>
    <xf numFmtId="167" fontId="6" fillId="0" borderId="60" xfId="0" applyNumberFormat="1" applyFont="1" applyFill="1" applyBorder="1" applyAlignment="1">
      <alignment horizontal="right" vertical="top" wrapText="1"/>
    </xf>
    <xf numFmtId="3" fontId="7" fillId="8" borderId="30" xfId="0" applyNumberFormat="1" applyFont="1" applyFill="1" applyBorder="1" applyProtection="1"/>
    <xf numFmtId="3" fontId="7" fillId="8" borderId="32" xfId="0" applyNumberFormat="1" applyFont="1" applyFill="1" applyBorder="1" applyProtection="1"/>
    <xf numFmtId="0" fontId="9" fillId="0" borderId="0" xfId="0" applyNumberFormat="1" applyFont="1"/>
    <xf numFmtId="49" fontId="3" fillId="2" borderId="27" xfId="0" applyNumberFormat="1" applyFont="1" applyFill="1" applyBorder="1" applyAlignment="1">
      <alignment horizontal="left" vertical="top" wrapText="1"/>
    </xf>
    <xf numFmtId="49" fontId="3" fillId="2" borderId="19" xfId="0" applyNumberFormat="1" applyFont="1" applyFill="1" applyBorder="1" applyAlignment="1">
      <alignment vertical="justify" wrapText="1"/>
    </xf>
    <xf numFmtId="0" fontId="12" fillId="0" borderId="19" xfId="0" applyNumberFormat="1" applyFont="1" applyBorder="1"/>
    <xf numFmtId="49" fontId="3" fillId="2" borderId="19" xfId="0" applyNumberFormat="1" applyFont="1" applyFill="1" applyBorder="1" applyAlignment="1">
      <alignment horizontal="left" vertical="top" wrapText="1"/>
    </xf>
    <xf numFmtId="10" fontId="3" fillId="6" borderId="28" xfId="0" applyNumberFormat="1" applyFont="1" applyFill="1" applyBorder="1"/>
    <xf numFmtId="49" fontId="13" fillId="2" borderId="19" xfId="0" applyNumberFormat="1" applyFont="1" applyFill="1" applyBorder="1" applyAlignment="1">
      <alignment horizontal="left" vertical="top" wrapText="1"/>
    </xf>
    <xf numFmtId="49" fontId="13" fillId="2" borderId="36" xfId="0" applyNumberFormat="1" applyFont="1" applyFill="1" applyBorder="1" applyAlignment="1">
      <alignment horizontal="left" vertical="top" wrapText="1"/>
    </xf>
    <xf numFmtId="49" fontId="3" fillId="2" borderId="33" xfId="0" applyNumberFormat="1" applyFont="1" applyFill="1" applyBorder="1" applyAlignment="1">
      <alignment horizontal="left" vertical="top" wrapText="1"/>
    </xf>
    <xf numFmtId="44" fontId="3" fillId="6" borderId="5" xfId="0" applyNumberFormat="1" applyFont="1" applyFill="1" applyBorder="1" applyAlignment="1">
      <alignment vertical="top"/>
    </xf>
    <xf numFmtId="49" fontId="13" fillId="2" borderId="52" xfId="0" applyNumberFormat="1" applyFont="1" applyFill="1" applyBorder="1" applyAlignment="1">
      <alignment horizontal="left" vertical="top" wrapText="1"/>
    </xf>
    <xf numFmtId="49" fontId="15" fillId="2" borderId="27" xfId="0" applyNumberFormat="1" applyFont="1" applyFill="1" applyBorder="1" applyAlignment="1">
      <alignment horizontal="left" vertical="top" wrapText="1"/>
    </xf>
    <xf numFmtId="168" fontId="8" fillId="6" borderId="28" xfId="0" applyNumberFormat="1" applyFont="1" applyFill="1" applyBorder="1" applyAlignment="1">
      <alignment vertical="top"/>
    </xf>
    <xf numFmtId="49" fontId="2" fillId="2" borderId="15" xfId="0" applyNumberFormat="1" applyFont="1" applyFill="1" applyBorder="1" applyAlignment="1">
      <alignment horizontal="left" vertical="top" wrapText="1"/>
    </xf>
    <xf numFmtId="49" fontId="3" fillId="2" borderId="66" xfId="0" applyNumberFormat="1" applyFont="1" applyFill="1" applyBorder="1" applyAlignment="1">
      <alignment vertical="justify" wrapText="1"/>
    </xf>
    <xf numFmtId="0" fontId="3" fillId="2" borderId="67" xfId="0" applyNumberFormat="1" applyFont="1" applyFill="1" applyBorder="1" applyAlignment="1">
      <alignment wrapText="1"/>
    </xf>
    <xf numFmtId="44" fontId="2" fillId="6" borderId="68" xfId="0" applyNumberFormat="1" applyFont="1" applyFill="1" applyBorder="1"/>
    <xf numFmtId="49" fontId="2" fillId="2" borderId="39" xfId="0" applyNumberFormat="1" applyFont="1" applyFill="1" applyBorder="1" applyAlignment="1">
      <alignment wrapText="1"/>
    </xf>
    <xf numFmtId="49" fontId="3" fillId="2" borderId="0" xfId="0" applyNumberFormat="1" applyFont="1" applyFill="1" applyBorder="1" applyAlignment="1">
      <alignment horizontal="left" vertical="top" wrapText="1"/>
    </xf>
    <xf numFmtId="49" fontId="2" fillId="2" borderId="0" xfId="0" applyNumberFormat="1" applyFont="1" applyFill="1" applyBorder="1" applyAlignment="1">
      <alignment horizontal="left" vertical="top" wrapText="1"/>
    </xf>
    <xf numFmtId="49" fontId="11" fillId="2" borderId="0" xfId="1" applyNumberFormat="1" applyFill="1" applyBorder="1" applyAlignment="1">
      <alignment horizontal="left" vertical="top" wrapText="1"/>
    </xf>
    <xf numFmtId="3" fontId="6" fillId="6" borderId="28" xfId="0" applyNumberFormat="1" applyFont="1" applyFill="1" applyBorder="1" applyAlignment="1">
      <alignment vertical="top"/>
    </xf>
    <xf numFmtId="49" fontId="2" fillId="2" borderId="0" xfId="0" applyNumberFormat="1" applyFont="1" applyFill="1" applyBorder="1" applyAlignment="1">
      <alignment vertical="top" wrapText="1"/>
    </xf>
    <xf numFmtId="49" fontId="16" fillId="2" borderId="31" xfId="0" applyNumberFormat="1" applyFont="1" applyFill="1" applyBorder="1" applyAlignment="1">
      <alignment horizontal="left" vertical="top" wrapText="1"/>
    </xf>
    <xf numFmtId="49" fontId="16" fillId="2" borderId="29" xfId="0" applyNumberFormat="1" applyFont="1" applyFill="1" applyBorder="1" applyAlignment="1">
      <alignment horizontal="left" vertical="top" wrapText="1"/>
    </xf>
    <xf numFmtId="49" fontId="16" fillId="0" borderId="61" xfId="0" applyNumberFormat="1" applyFont="1" applyFill="1" applyBorder="1" applyAlignment="1">
      <alignment horizontal="left" vertical="top" wrapText="1"/>
    </xf>
    <xf numFmtId="169" fontId="7" fillId="6" borderId="32" xfId="0" applyNumberFormat="1" applyFont="1" applyFill="1" applyBorder="1"/>
    <xf numFmtId="49" fontId="17" fillId="2" borderId="0" xfId="0" applyNumberFormat="1" applyFont="1" applyFill="1" applyBorder="1" applyAlignment="1">
      <alignment horizontal="left" vertical="top" wrapText="1"/>
    </xf>
    <xf numFmtId="0" fontId="11" fillId="2" borderId="0" xfId="1" quotePrefix="1" applyNumberFormat="1" applyFill="1" applyBorder="1" applyAlignment="1">
      <alignment vertical="top" wrapText="1"/>
    </xf>
    <xf numFmtId="44" fontId="6" fillId="6" borderId="42" xfId="0" applyNumberFormat="1" applyFont="1" applyFill="1" applyBorder="1" applyAlignment="1">
      <alignment vertical="top"/>
    </xf>
    <xf numFmtId="167" fontId="16" fillId="5" borderId="14" xfId="0" applyNumberFormat="1" applyFont="1" applyFill="1" applyBorder="1" applyAlignment="1" applyProtection="1">
      <alignment horizontal="right" vertical="top" wrapText="1"/>
      <protection locked="0"/>
    </xf>
    <xf numFmtId="169" fontId="16" fillId="6" borderId="32" xfId="0" applyNumberFormat="1" applyFont="1" applyFill="1" applyBorder="1" applyAlignment="1">
      <alignment vertical="top"/>
    </xf>
    <xf numFmtId="49" fontId="2" fillId="2" borderId="47" xfId="0" applyNumberFormat="1" applyFont="1" applyFill="1" applyBorder="1"/>
    <xf numFmtId="49" fontId="2" fillId="2" borderId="7" xfId="0" applyNumberFormat="1" applyFont="1" applyFill="1" applyBorder="1"/>
    <xf numFmtId="44" fontId="2" fillId="6" borderId="73" xfId="0" applyNumberFormat="1" applyFont="1" applyFill="1" applyBorder="1"/>
    <xf numFmtId="49" fontId="2" fillId="2" borderId="29" xfId="0" applyNumberFormat="1" applyFont="1" applyFill="1" applyBorder="1" applyAlignment="1">
      <alignment horizontal="left" vertical="top" wrapText="1"/>
    </xf>
    <xf numFmtId="0" fontId="3" fillId="2" borderId="60" xfId="0" applyNumberFormat="1" applyFont="1" applyFill="1" applyBorder="1" applyAlignment="1">
      <alignment horizontal="left" vertical="top" wrapText="1"/>
    </xf>
    <xf numFmtId="49" fontId="2" fillId="2" borderId="27" xfId="0" applyNumberFormat="1" applyFont="1" applyFill="1" applyBorder="1" applyAlignment="1">
      <alignment horizontal="left" vertical="top" wrapText="1"/>
    </xf>
    <xf numFmtId="44" fontId="3" fillId="6" borderId="28" xfId="0" applyNumberFormat="1" applyFont="1" applyFill="1" applyBorder="1"/>
    <xf numFmtId="10" fontId="3" fillId="6" borderId="0" xfId="0" applyNumberFormat="1" applyFont="1" applyFill="1" applyBorder="1"/>
    <xf numFmtId="49" fontId="16" fillId="2" borderId="47" xfId="0" applyNumberFormat="1" applyFont="1" applyFill="1" applyBorder="1" applyAlignment="1">
      <alignment horizontal="left" vertical="top" wrapText="1"/>
    </xf>
    <xf numFmtId="10" fontId="2" fillId="5" borderId="75" xfId="0" applyNumberFormat="1" applyFont="1" applyFill="1" applyBorder="1" applyAlignment="1" applyProtection="1">
      <alignment vertical="center"/>
      <protection locked="0"/>
    </xf>
    <xf numFmtId="0" fontId="10" fillId="2" borderId="77" xfId="0" applyNumberFormat="1" applyFont="1" applyFill="1" applyBorder="1"/>
    <xf numFmtId="0" fontId="20" fillId="2" borderId="0" xfId="0" applyNumberFormat="1" applyFont="1" applyFill="1" applyBorder="1"/>
    <xf numFmtId="49" fontId="16" fillId="4" borderId="0" xfId="0" applyNumberFormat="1" applyFont="1" applyFill="1" applyBorder="1" applyAlignment="1">
      <alignment horizontal="left" vertical="top" wrapText="1"/>
    </xf>
    <xf numFmtId="49" fontId="2" fillId="4" borderId="0" xfId="0" applyNumberFormat="1" applyFont="1" applyFill="1" applyBorder="1" applyAlignment="1">
      <alignment horizontal="left" vertical="top" wrapText="1"/>
    </xf>
    <xf numFmtId="49" fontId="2" fillId="2" borderId="83" xfId="0" applyNumberFormat="1" applyFont="1" applyFill="1" applyBorder="1" applyAlignment="1">
      <alignment horizontal="left" vertical="top" wrapText="1"/>
    </xf>
    <xf numFmtId="10" fontId="2" fillId="5" borderId="82" xfId="0" applyNumberFormat="1" applyFont="1" applyFill="1" applyBorder="1" applyAlignment="1" applyProtection="1">
      <alignment vertical="center"/>
      <protection locked="0"/>
    </xf>
    <xf numFmtId="44" fontId="2" fillId="6" borderId="34" xfId="0" applyNumberFormat="1" applyFont="1" applyFill="1" applyBorder="1"/>
    <xf numFmtId="44" fontId="0" fillId="0" borderId="0" xfId="3" applyFont="1" applyAlignment="1"/>
    <xf numFmtId="44" fontId="0" fillId="0" borderId="50" xfId="3" applyFont="1" applyBorder="1" applyAlignment="1"/>
    <xf numFmtId="0" fontId="1" fillId="0" borderId="0" xfId="0" applyNumberFormat="1" applyFont="1"/>
    <xf numFmtId="44" fontId="1" fillId="0" borderId="0" xfId="0" applyNumberFormat="1" applyFont="1"/>
    <xf numFmtId="49" fontId="17" fillId="2" borderId="27" xfId="0" applyNumberFormat="1" applyFont="1" applyFill="1" applyBorder="1" applyAlignment="1">
      <alignment horizontal="left" vertical="top" wrapText="1"/>
    </xf>
    <xf numFmtId="49" fontId="16" fillId="2" borderId="27" xfId="0" applyNumberFormat="1" applyFont="1" applyFill="1" applyBorder="1" applyAlignment="1">
      <alignment horizontal="left" vertical="top" wrapText="1"/>
    </xf>
    <xf numFmtId="168" fontId="9" fillId="6" borderId="28" xfId="0" applyNumberFormat="1" applyFont="1" applyFill="1" applyBorder="1" applyAlignment="1">
      <alignment vertical="top"/>
    </xf>
    <xf numFmtId="0" fontId="2" fillId="0" borderId="0" xfId="0" applyFont="1"/>
    <xf numFmtId="0" fontId="25" fillId="0" borderId="0" xfId="0" applyFont="1" applyBorder="1"/>
    <xf numFmtId="0" fontId="25" fillId="0" borderId="0" xfId="0" applyFont="1" applyFill="1" applyBorder="1"/>
    <xf numFmtId="0" fontId="25" fillId="0" borderId="0" xfId="0" applyNumberFormat="1" applyFont="1"/>
    <xf numFmtId="0" fontId="25" fillId="0" borderId="0" xfId="0" applyFont="1"/>
    <xf numFmtId="0" fontId="27" fillId="2" borderId="0" xfId="1" quotePrefix="1" applyNumberFormat="1" applyFont="1" applyFill="1" applyBorder="1" applyAlignment="1"/>
    <xf numFmtId="0" fontId="25" fillId="0" borderId="0" xfId="0" applyNumberFormat="1" applyFont="1" applyFill="1" applyBorder="1"/>
    <xf numFmtId="0" fontId="25" fillId="2" borderId="0" xfId="0" applyNumberFormat="1" applyFont="1" applyFill="1" applyBorder="1"/>
    <xf numFmtId="0" fontId="28" fillId="2" borderId="0" xfId="0" applyNumberFormat="1" applyFont="1" applyFill="1" applyBorder="1"/>
    <xf numFmtId="0" fontId="29" fillId="2" borderId="0" xfId="0" applyNumberFormat="1" applyFont="1" applyFill="1" applyBorder="1"/>
    <xf numFmtId="0" fontId="25" fillId="0" borderId="0" xfId="0" applyNumberFormat="1" applyFont="1" applyBorder="1"/>
    <xf numFmtId="0" fontId="27" fillId="2" borderId="0" xfId="1" quotePrefix="1" applyNumberFormat="1" applyFont="1" applyFill="1" applyBorder="1" applyAlignment="1">
      <alignment vertical="top" wrapText="1"/>
    </xf>
    <xf numFmtId="43" fontId="25" fillId="0" borderId="0" xfId="0" applyNumberFormat="1" applyFont="1"/>
    <xf numFmtId="0" fontId="3" fillId="0" borderId="0" xfId="0" applyFont="1"/>
    <xf numFmtId="0" fontId="32" fillId="0" borderId="0" xfId="1" applyFont="1" applyAlignment="1"/>
    <xf numFmtId="49" fontId="32" fillId="2" borderId="0" xfId="1" applyNumberFormat="1" applyFont="1" applyFill="1" applyBorder="1" applyAlignment="1">
      <alignment horizontal="left" vertical="top" wrapText="1"/>
    </xf>
    <xf numFmtId="49" fontId="5" fillId="0" borderId="0" xfId="0" applyNumberFormat="1" applyFont="1" applyAlignment="1">
      <alignment horizontal="left" vertical="top" wrapText="1"/>
    </xf>
    <xf numFmtId="0" fontId="32" fillId="0" borderId="0" xfId="1" applyFont="1"/>
    <xf numFmtId="0" fontId="2" fillId="0" borderId="0" xfId="0" applyFont="1" applyAlignment="1">
      <alignment vertical="center"/>
    </xf>
    <xf numFmtId="0" fontId="2" fillId="0" borderId="0" xfId="0" applyFont="1" applyAlignment="1">
      <alignment horizontal="left" vertical="center" indent="5"/>
    </xf>
    <xf numFmtId="49" fontId="5" fillId="3" borderId="0" xfId="0" applyNumberFormat="1" applyFont="1" applyFill="1" applyAlignment="1">
      <alignment horizontal="left" vertical="top" wrapText="1"/>
    </xf>
    <xf numFmtId="0" fontId="2" fillId="3" borderId="0" xfId="0" applyFont="1" applyFill="1"/>
    <xf numFmtId="44" fontId="27" fillId="2" borderId="0" xfId="1" quotePrefix="1" applyNumberFormat="1" applyFont="1" applyFill="1" applyBorder="1" applyAlignment="1"/>
    <xf numFmtId="49" fontId="16" fillId="11" borderId="0" xfId="0" applyNumberFormat="1" applyFont="1" applyFill="1" applyBorder="1" applyAlignment="1">
      <alignment horizontal="left" vertical="top" wrapText="1"/>
    </xf>
    <xf numFmtId="0" fontId="39" fillId="12" borderId="0" xfId="4" applyFont="1" applyFill="1"/>
    <xf numFmtId="0" fontId="40" fillId="12" borderId="0" xfId="4" applyFont="1" applyFill="1"/>
    <xf numFmtId="0" fontId="40" fillId="12" borderId="101" xfId="4" applyFont="1" applyFill="1" applyBorder="1"/>
    <xf numFmtId="0" fontId="40" fillId="13" borderId="0" xfId="4" applyFont="1" applyFill="1"/>
    <xf numFmtId="0" fontId="41" fillId="3" borderId="0" xfId="4" applyFont="1" applyFill="1"/>
    <xf numFmtId="0" fontId="40" fillId="3" borderId="0" xfId="4" applyFont="1" applyFill="1"/>
    <xf numFmtId="0" fontId="40" fillId="3" borderId="101" xfId="4" applyFont="1" applyFill="1" applyBorder="1"/>
    <xf numFmtId="0" fontId="42" fillId="14" borderId="0" xfId="4" applyFont="1" applyFill="1"/>
    <xf numFmtId="0" fontId="40" fillId="14" borderId="0" xfId="4" applyFont="1" applyFill="1"/>
    <xf numFmtId="0" fontId="40" fillId="14" borderId="101" xfId="4" applyFont="1" applyFill="1" applyBorder="1"/>
    <xf numFmtId="0" fontId="43" fillId="3" borderId="102" xfId="4" applyFont="1" applyFill="1" applyBorder="1"/>
    <xf numFmtId="0" fontId="43" fillId="3" borderId="103" xfId="4" applyFont="1" applyFill="1" applyBorder="1"/>
    <xf numFmtId="0" fontId="43" fillId="3" borderId="104" xfId="4" applyFont="1" applyFill="1" applyBorder="1"/>
    <xf numFmtId="9" fontId="43" fillId="15" borderId="104" xfId="5" applyFont="1" applyFill="1" applyBorder="1" applyProtection="1">
      <protection locked="0"/>
    </xf>
    <xf numFmtId="0" fontId="40" fillId="16" borderId="102" xfId="4" applyFont="1" applyFill="1" applyBorder="1"/>
    <xf numFmtId="0" fontId="40" fillId="16" borderId="103" xfId="4" applyFont="1" applyFill="1" applyBorder="1"/>
    <xf numFmtId="0" fontId="40" fillId="16" borderId="104" xfId="4" applyFont="1" applyFill="1" applyBorder="1"/>
    <xf numFmtId="10" fontId="42" fillId="3" borderId="105" xfId="5" applyNumberFormat="1" applyFont="1" applyFill="1" applyBorder="1" applyAlignment="1" applyProtection="1">
      <alignment horizontal="center"/>
    </xf>
    <xf numFmtId="1" fontId="43" fillId="15" borderId="104" xfId="4" applyNumberFormat="1" applyFont="1" applyFill="1" applyBorder="1"/>
    <xf numFmtId="0" fontId="42" fillId="3" borderId="0" xfId="4" applyFont="1" applyFill="1"/>
    <xf numFmtId="0" fontId="40" fillId="0" borderId="0" xfId="4" applyFont="1" applyAlignment="1">
      <alignment vertical="top"/>
    </xf>
    <xf numFmtId="0" fontId="40" fillId="0" borderId="0" xfId="4" applyFont="1" applyAlignment="1">
      <alignment vertical="top" wrapText="1"/>
    </xf>
    <xf numFmtId="0" fontId="41" fillId="0" borderId="0" xfId="4" applyFont="1" applyAlignment="1">
      <alignment horizontal="left"/>
    </xf>
    <xf numFmtId="0" fontId="43" fillId="0" borderId="0" xfId="4" applyFont="1" applyAlignment="1">
      <alignment horizontal="left"/>
    </xf>
    <xf numFmtId="0" fontId="41" fillId="3" borderId="0" xfId="4" applyFont="1" applyFill="1" applyAlignment="1">
      <alignment horizontal="left"/>
    </xf>
    <xf numFmtId="0" fontId="43" fillId="3" borderId="0" xfId="4" applyFont="1" applyFill="1" applyAlignment="1">
      <alignment horizontal="left"/>
    </xf>
    <xf numFmtId="0" fontId="43" fillId="3" borderId="0" xfId="4" applyFont="1" applyFill="1" applyAlignment="1">
      <alignment horizontal="right"/>
    </xf>
    <xf numFmtId="4" fontId="41" fillId="3" borderId="0" xfId="4" applyNumberFormat="1" applyFont="1" applyFill="1" applyAlignment="1">
      <alignment horizontal="left"/>
    </xf>
    <xf numFmtId="4" fontId="43" fillId="3" borderId="0" xfId="4" applyNumberFormat="1" applyFont="1" applyFill="1" applyAlignment="1">
      <alignment horizontal="right"/>
    </xf>
    <xf numFmtId="0" fontId="43" fillId="3" borderId="101" xfId="4" applyFont="1" applyFill="1" applyBorder="1" applyAlignment="1">
      <alignment horizontal="right"/>
    </xf>
    <xf numFmtId="4" fontId="43" fillId="13" borderId="0" xfId="4" applyNumberFormat="1" applyFont="1" applyFill="1" applyAlignment="1">
      <alignment horizontal="right"/>
    </xf>
    <xf numFmtId="0" fontId="43" fillId="0" borderId="83" xfId="4" applyFont="1" applyBorder="1" applyAlignment="1">
      <alignment horizontal="left"/>
    </xf>
    <xf numFmtId="0" fontId="43" fillId="3" borderId="83" xfId="4" applyFont="1" applyFill="1" applyBorder="1"/>
    <xf numFmtId="0" fontId="43" fillId="3" borderId="83" xfId="4" applyFont="1" applyFill="1" applyBorder="1" applyAlignment="1">
      <alignment horizontal="left"/>
    </xf>
    <xf numFmtId="2" fontId="43" fillId="0" borderId="0" xfId="4" applyNumberFormat="1" applyFont="1" applyAlignment="1">
      <alignment horizontal="left"/>
    </xf>
    <xf numFmtId="2" fontId="43" fillId="3" borderId="0" xfId="4" applyNumberFormat="1" applyFont="1" applyFill="1" applyAlignment="1">
      <alignment horizontal="left"/>
    </xf>
    <xf numFmtId="1" fontId="43" fillId="0" borderId="0" xfId="6" applyNumberFormat="1" applyFont="1" applyBorder="1" applyAlignment="1">
      <alignment horizontal="left"/>
    </xf>
    <xf numFmtId="4" fontId="43" fillId="0" borderId="0" xfId="4" applyNumberFormat="1" applyFont="1" applyAlignment="1">
      <alignment horizontal="left"/>
    </xf>
    <xf numFmtId="0" fontId="44" fillId="17" borderId="0" xfId="4" applyFont="1" applyFill="1" applyAlignment="1">
      <alignment horizontal="center"/>
    </xf>
    <xf numFmtId="0" fontId="43" fillId="17" borderId="0" xfId="4" applyFont="1" applyFill="1"/>
    <xf numFmtId="0" fontId="44" fillId="17" borderId="101" xfId="4" applyFont="1" applyFill="1" applyBorder="1" applyAlignment="1">
      <alignment horizontal="center"/>
    </xf>
    <xf numFmtId="0" fontId="44" fillId="18" borderId="0" xfId="4" applyFont="1" applyFill="1" applyAlignment="1">
      <alignment horizontal="center"/>
    </xf>
    <xf numFmtId="0" fontId="43" fillId="3" borderId="0" xfId="4" applyFont="1" applyFill="1"/>
    <xf numFmtId="0" fontId="44" fillId="3" borderId="0" xfId="4" applyFont="1" applyFill="1"/>
    <xf numFmtId="0" fontId="45" fillId="3" borderId="0" xfId="4" applyFont="1" applyFill="1"/>
    <xf numFmtId="0" fontId="43" fillId="3" borderId="101" xfId="4" applyFont="1" applyFill="1" applyBorder="1"/>
    <xf numFmtId="0" fontId="43" fillId="13" borderId="0" xfId="4" applyFont="1" applyFill="1"/>
    <xf numFmtId="167" fontId="43" fillId="3" borderId="0" xfId="5" applyNumberFormat="1" applyFont="1" applyFill="1" applyBorder="1" applyAlignment="1">
      <alignment horizontal="right"/>
    </xf>
    <xf numFmtId="0" fontId="44" fillId="17" borderId="0" xfId="4" applyFont="1" applyFill="1"/>
    <xf numFmtId="0" fontId="43" fillId="17" borderId="101" xfId="4" applyFont="1" applyFill="1" applyBorder="1"/>
    <xf numFmtId="0" fontId="43" fillId="18" borderId="0" xfId="4" applyFont="1" applyFill="1"/>
    <xf numFmtId="0" fontId="44" fillId="17" borderId="101" xfId="4" applyFont="1" applyFill="1" applyBorder="1"/>
    <xf numFmtId="0" fontId="44" fillId="18" borderId="0" xfId="4" applyFont="1" applyFill="1"/>
    <xf numFmtId="0" fontId="43" fillId="0" borderId="0" xfId="4" applyFont="1" applyAlignment="1">
      <alignment horizontal="left" vertical="center" wrapText="1"/>
    </xf>
    <xf numFmtId="4" fontId="43" fillId="0" borderId="0" xfId="4" applyNumberFormat="1" applyFont="1" applyAlignment="1">
      <alignment horizontal="left" vertical="center" wrapText="1"/>
    </xf>
    <xf numFmtId="0" fontId="43" fillId="0" borderId="106" xfId="4" applyFont="1" applyBorder="1" applyAlignment="1">
      <alignment horizontal="left"/>
    </xf>
    <xf numFmtId="0" fontId="43" fillId="0" borderId="106" xfId="4" applyFont="1" applyBorder="1" applyAlignment="1">
      <alignment horizontal="left" vertical="center" wrapText="1"/>
    </xf>
    <xf numFmtId="4" fontId="43" fillId="0" borderId="106" xfId="4" applyNumberFormat="1" applyFont="1" applyBorder="1" applyAlignment="1">
      <alignment horizontal="left" vertical="center" wrapText="1"/>
    </xf>
    <xf numFmtId="2" fontId="43" fillId="3" borderId="106" xfId="4" applyNumberFormat="1" applyFont="1" applyFill="1" applyBorder="1" applyAlignment="1">
      <alignment horizontal="left"/>
    </xf>
    <xf numFmtId="0" fontId="40" fillId="0" borderId="0" xfId="4" applyFont="1"/>
    <xf numFmtId="0" fontId="40" fillId="0" borderId="107" xfId="4" applyFont="1" applyBorder="1"/>
    <xf numFmtId="0" fontId="40" fillId="3" borderId="107" xfId="4" applyFont="1" applyFill="1" applyBorder="1"/>
    <xf numFmtId="0" fontId="40" fillId="3" borderId="108" xfId="4" applyFont="1" applyFill="1" applyBorder="1"/>
    <xf numFmtId="0" fontId="40" fillId="3" borderId="109" xfId="4" applyFont="1" applyFill="1" applyBorder="1"/>
    <xf numFmtId="0" fontId="40" fillId="12" borderId="0" xfId="4" applyFont="1" applyFill="1" applyAlignment="1">
      <alignment horizontal="left"/>
    </xf>
    <xf numFmtId="0" fontId="40" fillId="3" borderId="0" xfId="4" applyFont="1" applyFill="1" applyAlignment="1">
      <alignment horizontal="left"/>
    </xf>
    <xf numFmtId="0" fontId="40" fillId="14" borderId="0" xfId="4" applyFont="1" applyFill="1" applyAlignment="1">
      <alignment horizontal="left"/>
    </xf>
    <xf numFmtId="9" fontId="43" fillId="15" borderId="110" xfId="5" applyFont="1" applyFill="1" applyBorder="1"/>
    <xf numFmtId="1" fontId="43" fillId="15" borderId="110" xfId="4" applyNumberFormat="1" applyFont="1" applyFill="1" applyBorder="1"/>
    <xf numFmtId="2" fontId="43" fillId="3" borderId="0" xfId="4" applyNumberFormat="1" applyFont="1" applyFill="1"/>
    <xf numFmtId="0" fontId="41" fillId="0" borderId="0" xfId="4" applyFont="1"/>
    <xf numFmtId="0" fontId="43" fillId="0" borderId="0" xfId="4" applyFont="1"/>
    <xf numFmtId="0" fontId="43" fillId="0" borderId="83" xfId="4" applyFont="1" applyBorder="1"/>
    <xf numFmtId="168" fontId="43" fillId="0" borderId="83" xfId="4" applyNumberFormat="1" applyFont="1" applyBorder="1"/>
    <xf numFmtId="167" fontId="40" fillId="0" borderId="0" xfId="5" applyNumberFormat="1" applyFont="1" applyBorder="1"/>
    <xf numFmtId="1" fontId="43" fillId="3" borderId="0" xfId="4" applyNumberFormat="1" applyFont="1" applyFill="1" applyAlignment="1">
      <alignment horizontal="left"/>
    </xf>
    <xf numFmtId="0" fontId="46" fillId="0" borderId="0" xfId="4" applyFont="1" applyAlignment="1">
      <alignment horizontal="right" vertical="center" wrapText="1"/>
    </xf>
    <xf numFmtId="0" fontId="43" fillId="0" borderId="0" xfId="4" applyFont="1" applyAlignment="1">
      <alignment horizontal="left" wrapText="1"/>
    </xf>
    <xf numFmtId="167" fontId="40" fillId="3" borderId="0" xfId="5" applyNumberFormat="1" applyFont="1" applyFill="1" applyBorder="1"/>
    <xf numFmtId="0" fontId="43" fillId="3" borderId="0" xfId="4" applyFont="1" applyFill="1" applyAlignment="1">
      <alignment horizontal="left" vertical="center" wrapText="1"/>
    </xf>
    <xf numFmtId="0" fontId="46" fillId="0" borderId="0" xfId="4" applyFont="1" applyAlignment="1">
      <alignment vertical="center" wrapText="1"/>
    </xf>
    <xf numFmtId="0" fontId="48" fillId="0" borderId="0" xfId="7" applyFont="1" applyBorder="1" applyAlignment="1">
      <alignment vertical="center" wrapText="1"/>
    </xf>
    <xf numFmtId="0" fontId="46" fillId="0" borderId="0" xfId="4" applyFont="1" applyAlignment="1">
      <alignment horizontal="center" vertical="center" wrapText="1"/>
    </xf>
    <xf numFmtId="0" fontId="48" fillId="0" borderId="0" xfId="7" applyFont="1" applyBorder="1" applyAlignment="1">
      <alignment horizontal="right" vertical="center" wrapText="1"/>
    </xf>
    <xf numFmtId="0" fontId="43" fillId="3" borderId="106" xfId="4" applyFont="1" applyFill="1" applyBorder="1" applyAlignment="1">
      <alignment horizontal="left"/>
    </xf>
    <xf numFmtId="2" fontId="43" fillId="0" borderId="106" xfId="4" applyNumberFormat="1" applyFont="1" applyBorder="1" applyAlignment="1">
      <alignment horizontal="left"/>
    </xf>
    <xf numFmtId="0" fontId="40" fillId="3" borderId="108" xfId="4" applyFont="1" applyFill="1" applyBorder="1" applyAlignment="1">
      <alignment horizontal="left"/>
    </xf>
    <xf numFmtId="0" fontId="40" fillId="13" borderId="0" xfId="4" applyFont="1" applyFill="1" applyAlignment="1">
      <alignment horizontal="left"/>
    </xf>
    <xf numFmtId="0" fontId="49" fillId="3" borderId="0" xfId="4" applyFont="1" applyFill="1"/>
    <xf numFmtId="0" fontId="41" fillId="0" borderId="0" xfId="4" applyFont="1" applyAlignment="1">
      <alignment horizontal="left" vertical="center"/>
    </xf>
    <xf numFmtId="168" fontId="43" fillId="0" borderId="83" xfId="4" applyNumberFormat="1" applyFont="1" applyBorder="1" applyAlignment="1">
      <alignment horizontal="left"/>
    </xf>
    <xf numFmtId="0" fontId="43" fillId="3" borderId="83" xfId="4" applyFont="1" applyFill="1" applyBorder="1" applyAlignment="1">
      <alignment horizontal="left" wrapText="1"/>
    </xf>
    <xf numFmtId="1" fontId="43" fillId="3" borderId="45" xfId="4" applyNumberFormat="1" applyFont="1" applyFill="1" applyBorder="1"/>
    <xf numFmtId="0" fontId="50" fillId="3" borderId="0" xfId="4" applyFont="1" applyFill="1" applyAlignment="1">
      <alignment vertical="center" wrapText="1"/>
    </xf>
    <xf numFmtId="1" fontId="43" fillId="3" borderId="0" xfId="4" applyNumberFormat="1" applyFont="1" applyFill="1"/>
    <xf numFmtId="0" fontId="51" fillId="3" borderId="0" xfId="4" applyFont="1" applyFill="1" applyAlignment="1">
      <alignment horizontal="left" vertical="center" wrapText="1" indent="2"/>
    </xf>
    <xf numFmtId="0" fontId="51" fillId="3" borderId="0" xfId="4" applyFont="1" applyFill="1" applyAlignment="1">
      <alignment horizontal="right" vertical="center" wrapText="1"/>
    </xf>
    <xf numFmtId="0" fontId="52" fillId="3" borderId="0" xfId="4" applyFont="1" applyFill="1" applyAlignment="1">
      <alignment vertical="center" wrapText="1"/>
    </xf>
    <xf numFmtId="0" fontId="51" fillId="3" borderId="0" xfId="4" applyFont="1" applyFill="1" applyAlignment="1">
      <alignment horizontal="left" vertical="center" wrapText="1" indent="1"/>
    </xf>
    <xf numFmtId="0" fontId="51" fillId="3" borderId="0" xfId="4" applyFont="1" applyFill="1" applyAlignment="1">
      <alignment horizontal="center" vertical="center" wrapText="1"/>
    </xf>
    <xf numFmtId="1" fontId="43" fillId="3" borderId="106" xfId="4" applyNumberFormat="1" applyFont="1" applyFill="1" applyBorder="1"/>
    <xf numFmtId="2" fontId="43" fillId="3" borderId="106" xfId="4" applyNumberFormat="1" applyFont="1" applyFill="1" applyBorder="1"/>
    <xf numFmtId="0" fontId="52" fillId="3" borderId="0" xfId="4" applyFont="1" applyFill="1" applyAlignment="1">
      <alignment horizontal="left" vertical="center" indent="15"/>
    </xf>
    <xf numFmtId="0" fontId="51" fillId="3" borderId="0" xfId="4" applyFont="1" applyFill="1" applyAlignment="1">
      <alignment horizontal="left" vertical="center" indent="15"/>
    </xf>
    <xf numFmtId="0" fontId="53" fillId="3" borderId="0" xfId="4" applyFont="1" applyFill="1" applyAlignment="1">
      <alignment horizontal="left" vertical="center" indent="15"/>
    </xf>
    <xf numFmtId="0" fontId="50" fillId="3" borderId="0" xfId="4" applyFont="1" applyFill="1" applyAlignment="1">
      <alignment horizontal="left" vertical="center" indent="15"/>
    </xf>
    <xf numFmtId="0" fontId="53" fillId="3" borderId="0" xfId="4" applyFont="1" applyFill="1" applyAlignment="1">
      <alignment horizontal="right" vertical="center"/>
    </xf>
    <xf numFmtId="0" fontId="54" fillId="3" borderId="0" xfId="4" applyFont="1" applyFill="1" applyAlignment="1">
      <alignment vertical="center"/>
    </xf>
    <xf numFmtId="0" fontId="52" fillId="3" borderId="107" xfId="4" applyFont="1" applyFill="1" applyBorder="1" applyAlignment="1">
      <alignment vertical="center" wrapText="1"/>
    </xf>
    <xf numFmtId="0" fontId="51" fillId="3" borderId="107" xfId="4" applyFont="1" applyFill="1" applyBorder="1" applyAlignment="1">
      <alignment vertical="center" wrapText="1"/>
    </xf>
    <xf numFmtId="0" fontId="50" fillId="3" borderId="107" xfId="4" applyFont="1" applyFill="1" applyBorder="1" applyAlignment="1">
      <alignment vertical="center" wrapText="1"/>
    </xf>
    <xf numFmtId="0" fontId="52" fillId="13" borderId="0" xfId="4" applyFont="1" applyFill="1" applyAlignment="1">
      <alignment vertical="center" wrapText="1"/>
    </xf>
    <xf numFmtId="0" fontId="50" fillId="13" borderId="0" xfId="4" applyFont="1" applyFill="1" applyAlignment="1">
      <alignment vertical="center" wrapText="1"/>
    </xf>
    <xf numFmtId="0" fontId="51" fillId="13" borderId="0" xfId="4" applyFont="1" applyFill="1" applyAlignment="1">
      <alignment vertical="center" wrapText="1"/>
    </xf>
    <xf numFmtId="0" fontId="51" fillId="13" borderId="0" xfId="4" applyFont="1" applyFill="1" applyAlignment="1">
      <alignment horizontal="center" vertical="center" wrapText="1"/>
    </xf>
    <xf numFmtId="0" fontId="51" fillId="13" borderId="0" xfId="4" applyFont="1" applyFill="1" applyAlignment="1">
      <alignment horizontal="left" vertical="center" wrapText="1" indent="2"/>
    </xf>
    <xf numFmtId="0" fontId="51" fillId="13" borderId="0" xfId="4" applyFont="1" applyFill="1" applyAlignment="1">
      <alignment horizontal="left" vertical="center" wrapText="1" indent="1"/>
    </xf>
    <xf numFmtId="0" fontId="51" fillId="13" borderId="0" xfId="4" applyFont="1" applyFill="1" applyAlignment="1">
      <alignment horizontal="right" vertical="center" wrapText="1"/>
    </xf>
    <xf numFmtId="0" fontId="52" fillId="13" borderId="0" xfId="4" applyFont="1" applyFill="1" applyAlignment="1">
      <alignment vertical="center"/>
    </xf>
    <xf numFmtId="0" fontId="51" fillId="13" borderId="0" xfId="4" applyFont="1" applyFill="1" applyAlignment="1">
      <alignment vertical="center"/>
    </xf>
    <xf numFmtId="0" fontId="52" fillId="13" borderId="0" xfId="4" applyFont="1" applyFill="1"/>
    <xf numFmtId="0" fontId="52" fillId="13" borderId="0" xfId="4" applyFont="1" applyFill="1" applyAlignment="1">
      <alignment horizontal="left" vertical="center" indent="15"/>
    </xf>
    <xf numFmtId="0" fontId="51" fillId="13" borderId="0" xfId="4" applyFont="1" applyFill="1" applyAlignment="1">
      <alignment horizontal="left" vertical="center" indent="15"/>
    </xf>
    <xf numFmtId="0" fontId="53" fillId="13" borderId="0" xfId="4" applyFont="1" applyFill="1" applyAlignment="1">
      <alignment horizontal="left" vertical="center" indent="15"/>
    </xf>
    <xf numFmtId="0" fontId="53" fillId="13" borderId="0" xfId="4" applyFont="1" applyFill="1" applyAlignment="1">
      <alignment horizontal="right" vertical="center"/>
    </xf>
    <xf numFmtId="0" fontId="54" fillId="13" borderId="0" xfId="4" applyFont="1" applyFill="1" applyAlignment="1">
      <alignment vertical="center"/>
    </xf>
    <xf numFmtId="0" fontId="51" fillId="13" borderId="0" xfId="4" applyFont="1" applyFill="1" applyAlignment="1">
      <alignment horizontal="right" vertical="center"/>
    </xf>
    <xf numFmtId="0" fontId="43" fillId="0" borderId="83" xfId="4" applyFont="1" applyBorder="1" applyAlignment="1">
      <alignment horizontal="left" vertical="top"/>
    </xf>
    <xf numFmtId="0" fontId="43" fillId="0" borderId="0" xfId="4" applyFont="1" applyAlignment="1">
      <alignment horizontal="left" vertical="top"/>
    </xf>
    <xf numFmtId="3" fontId="43" fillId="0" borderId="0" xfId="4" applyNumberFormat="1" applyFont="1" applyAlignment="1">
      <alignment horizontal="left" vertical="top"/>
    </xf>
    <xf numFmtId="2" fontId="43" fillId="3" borderId="45" xfId="4" applyNumberFormat="1" applyFont="1" applyFill="1" applyBorder="1"/>
    <xf numFmtId="3" fontId="43" fillId="3" borderId="0" xfId="4" applyNumberFormat="1" applyFont="1" applyFill="1" applyAlignment="1">
      <alignment horizontal="left" vertical="center" wrapText="1"/>
    </xf>
    <xf numFmtId="0" fontId="43" fillId="0" borderId="106" xfId="4" applyFont="1" applyBorder="1" applyAlignment="1">
      <alignment horizontal="left" vertical="top"/>
    </xf>
    <xf numFmtId="3" fontId="43" fillId="0" borderId="106" xfId="4" applyNumberFormat="1" applyFont="1" applyBorder="1" applyAlignment="1">
      <alignment horizontal="left" vertical="top"/>
    </xf>
    <xf numFmtId="0" fontId="43" fillId="0" borderId="106" xfId="4" applyFont="1" applyBorder="1" applyAlignment="1">
      <alignment horizontal="right"/>
    </xf>
    <xf numFmtId="2" fontId="43" fillId="0" borderId="106" xfId="4" applyNumberFormat="1" applyFont="1" applyBorder="1" applyAlignment="1">
      <alignment horizontal="right"/>
    </xf>
    <xf numFmtId="2" fontId="43" fillId="0" borderId="0" xfId="4" applyNumberFormat="1" applyFont="1" applyAlignment="1">
      <alignment horizontal="right"/>
    </xf>
    <xf numFmtId="0" fontId="9" fillId="0" borderId="0" xfId="0" applyFont="1"/>
    <xf numFmtId="0" fontId="1" fillId="0" borderId="0" xfId="0" applyFont="1"/>
    <xf numFmtId="43" fontId="0" fillId="0" borderId="0" xfId="0" applyNumberFormat="1"/>
    <xf numFmtId="10" fontId="0" fillId="0" borderId="0" xfId="0" applyNumberFormat="1"/>
    <xf numFmtId="0" fontId="2" fillId="0" borderId="0" xfId="0" applyFont="1" applyAlignment="1">
      <alignment vertical="justify" wrapText="1"/>
    </xf>
    <xf numFmtId="49" fontId="3" fillId="2" borderId="0" xfId="0" applyNumberFormat="1" applyFont="1" applyFill="1" applyBorder="1" applyAlignment="1">
      <alignment horizontal="left" vertical="top" wrapText="1"/>
    </xf>
    <xf numFmtId="49" fontId="2" fillId="2" borderId="39" xfId="0" applyNumberFormat="1" applyFont="1" applyFill="1" applyBorder="1" applyAlignment="1" applyProtection="1">
      <alignment wrapText="1"/>
      <protection hidden="1"/>
    </xf>
    <xf numFmtId="49" fontId="2" fillId="2" borderId="7" xfId="0" applyNumberFormat="1" applyFont="1" applyFill="1" applyBorder="1" applyAlignment="1" applyProtection="1">
      <alignment wrapText="1"/>
      <protection hidden="1"/>
    </xf>
    <xf numFmtId="44" fontId="25" fillId="9" borderId="62" xfId="0" applyNumberFormat="1" applyFont="1" applyFill="1" applyBorder="1" applyProtection="1">
      <protection hidden="1"/>
    </xf>
    <xf numFmtId="44" fontId="25" fillId="9" borderId="32" xfId="0" applyNumberFormat="1" applyFont="1" applyFill="1" applyBorder="1" applyProtection="1">
      <protection hidden="1"/>
    </xf>
    <xf numFmtId="49" fontId="2" fillId="2" borderId="7" xfId="0" applyNumberFormat="1" applyFont="1" applyFill="1" applyBorder="1" applyAlignment="1" applyProtection="1">
      <alignment horizontal="left" vertical="top" wrapText="1"/>
      <protection hidden="1"/>
    </xf>
    <xf numFmtId="10" fontId="37" fillId="5" borderId="1" xfId="0" applyNumberFormat="1" applyFont="1" applyFill="1" applyBorder="1" applyAlignment="1" applyProtection="1">
      <alignment vertical="center"/>
      <protection hidden="1"/>
    </xf>
    <xf numFmtId="44" fontId="2" fillId="6" borderId="2" xfId="0" applyNumberFormat="1" applyFont="1" applyFill="1" applyBorder="1" applyProtection="1">
      <protection hidden="1"/>
    </xf>
    <xf numFmtId="44" fontId="33" fillId="6" borderId="32" xfId="0" applyNumberFormat="1" applyFont="1" applyFill="1" applyBorder="1" applyProtection="1">
      <protection hidden="1"/>
    </xf>
    <xf numFmtId="10" fontId="37" fillId="5" borderId="65" xfId="0" applyNumberFormat="1" applyFont="1" applyFill="1" applyBorder="1" applyAlignment="1" applyProtection="1">
      <alignment vertical="center"/>
      <protection hidden="1"/>
    </xf>
    <xf numFmtId="44" fontId="33" fillId="6" borderId="30" xfId="0" applyNumberFormat="1" applyFont="1" applyFill="1" applyBorder="1" applyProtection="1">
      <protection hidden="1"/>
    </xf>
    <xf numFmtId="49" fontId="2" fillId="2" borderId="41" xfId="0" applyNumberFormat="1" applyFont="1" applyFill="1" applyBorder="1" applyAlignment="1" applyProtection="1">
      <alignment horizontal="left" vertical="top" wrapText="1"/>
      <protection hidden="1"/>
    </xf>
    <xf numFmtId="10" fontId="37" fillId="5" borderId="71" xfId="0" applyNumberFormat="1" applyFont="1" applyFill="1" applyBorder="1" applyAlignment="1" applyProtection="1">
      <alignment vertical="center"/>
      <protection hidden="1"/>
    </xf>
    <xf numFmtId="44" fontId="2" fillId="6" borderId="84" xfId="0" applyNumberFormat="1" applyFont="1" applyFill="1" applyBorder="1" applyProtection="1">
      <protection hidden="1"/>
    </xf>
    <xf numFmtId="49" fontId="3" fillId="2" borderId="66" xfId="0" applyNumberFormat="1" applyFont="1" applyFill="1" applyBorder="1" applyAlignment="1" applyProtection="1">
      <alignment vertical="justify" wrapText="1"/>
      <protection hidden="1"/>
    </xf>
    <xf numFmtId="0" fontId="3" fillId="2" borderId="67" xfId="0" applyNumberFormat="1" applyFont="1" applyFill="1" applyBorder="1" applyAlignment="1" applyProtection="1">
      <alignment wrapText="1"/>
      <protection hidden="1"/>
    </xf>
    <xf numFmtId="44" fontId="2" fillId="6" borderId="25" xfId="0" applyNumberFormat="1" applyFont="1" applyFill="1" applyBorder="1" applyProtection="1">
      <protection hidden="1"/>
    </xf>
    <xf numFmtId="10" fontId="2" fillId="5" borderId="1" xfId="0" applyNumberFormat="1" applyFont="1" applyFill="1" applyBorder="1" applyAlignment="1" applyProtection="1">
      <alignment vertical="center"/>
      <protection hidden="1"/>
    </xf>
    <xf numFmtId="44" fontId="3" fillId="6" borderId="96" xfId="0" applyNumberFormat="1" applyFont="1" applyFill="1" applyBorder="1" applyProtection="1">
      <protection hidden="1"/>
    </xf>
    <xf numFmtId="44" fontId="3" fillId="6" borderId="35" xfId="0" applyNumberFormat="1" applyFont="1" applyFill="1" applyBorder="1" applyProtection="1">
      <protection hidden="1"/>
    </xf>
    <xf numFmtId="49" fontId="3" fillId="2" borderId="6" xfId="0" applyNumberFormat="1" applyFont="1" applyFill="1" applyBorder="1" applyAlignment="1" applyProtection="1">
      <alignment horizontal="left"/>
      <protection hidden="1"/>
    </xf>
    <xf numFmtId="0" fontId="3" fillId="2" borderId="4" xfId="0" applyNumberFormat="1" applyFont="1" applyFill="1" applyBorder="1" applyAlignment="1" applyProtection="1">
      <alignment horizontal="left"/>
      <protection hidden="1"/>
    </xf>
    <xf numFmtId="165" fontId="2" fillId="0" borderId="97" xfId="0" applyNumberFormat="1" applyFont="1" applyFill="1" applyBorder="1" applyProtection="1">
      <protection hidden="1"/>
    </xf>
    <xf numFmtId="44" fontId="33" fillId="0" borderId="38" xfId="0" applyNumberFormat="1" applyFont="1" applyFill="1" applyBorder="1" applyProtection="1">
      <protection hidden="1"/>
    </xf>
    <xf numFmtId="49" fontId="2" fillId="2" borderId="7" xfId="0" applyNumberFormat="1" applyFont="1" applyFill="1" applyBorder="1" applyAlignment="1" applyProtection="1">
      <alignment horizontal="left"/>
      <protection hidden="1"/>
    </xf>
    <xf numFmtId="0" fontId="3" fillId="2" borderId="1" xfId="0" applyNumberFormat="1" applyFont="1" applyFill="1" applyBorder="1" applyAlignment="1" applyProtection="1">
      <alignment horizontal="left"/>
      <protection hidden="1"/>
    </xf>
    <xf numFmtId="165" fontId="2" fillId="0" borderId="2" xfId="0" applyNumberFormat="1" applyFont="1" applyFill="1" applyBorder="1" applyProtection="1">
      <protection hidden="1"/>
    </xf>
    <xf numFmtId="44" fontId="33" fillId="0" borderId="32" xfId="0" applyNumberFormat="1" applyFont="1" applyFill="1" applyBorder="1" applyProtection="1">
      <protection hidden="1"/>
    </xf>
    <xf numFmtId="44" fontId="33" fillId="6" borderId="99" xfId="0" applyNumberFormat="1" applyFont="1" applyFill="1" applyBorder="1" applyProtection="1">
      <protection hidden="1"/>
    </xf>
    <xf numFmtId="44" fontId="33" fillId="6" borderId="14" xfId="0" applyNumberFormat="1" applyFont="1" applyFill="1" applyBorder="1" applyProtection="1">
      <protection hidden="1"/>
    </xf>
    <xf numFmtId="0" fontId="2" fillId="2" borderId="7" xfId="0" applyNumberFormat="1" applyFont="1" applyFill="1" applyBorder="1" applyAlignment="1" applyProtection="1">
      <alignment horizontal="left"/>
      <protection hidden="1"/>
    </xf>
    <xf numFmtId="44" fontId="33" fillId="0" borderId="99" xfId="0" applyNumberFormat="1" applyFont="1" applyFill="1" applyBorder="1" applyProtection="1">
      <protection hidden="1"/>
    </xf>
    <xf numFmtId="10" fontId="2" fillId="0" borderId="1" xfId="0" applyNumberFormat="1" applyFont="1" applyFill="1" applyBorder="1" applyAlignment="1" applyProtection="1">
      <alignment vertical="center"/>
      <protection hidden="1"/>
    </xf>
    <xf numFmtId="49" fontId="5" fillId="2" borderId="15" xfId="0" applyNumberFormat="1" applyFont="1" applyFill="1" applyBorder="1" applyAlignment="1" applyProtection="1">
      <alignment horizontal="left"/>
      <protection hidden="1"/>
    </xf>
    <xf numFmtId="44" fontId="2" fillId="6" borderId="98" xfId="0" applyNumberFormat="1" applyFont="1" applyFill="1" applyBorder="1" applyProtection="1">
      <protection hidden="1"/>
    </xf>
    <xf numFmtId="44" fontId="33" fillId="6" borderId="35" xfId="0" applyNumberFormat="1" applyFont="1" applyFill="1" applyBorder="1" applyProtection="1">
      <protection hidden="1"/>
    </xf>
    <xf numFmtId="49" fontId="3" fillId="2" borderId="19" xfId="0" applyNumberFormat="1" applyFont="1" applyFill="1" applyBorder="1" applyAlignment="1" applyProtection="1">
      <alignment vertical="justify" wrapText="1"/>
      <protection hidden="1"/>
    </xf>
    <xf numFmtId="49" fontId="3" fillId="2" borderId="100" xfId="0" applyNumberFormat="1" applyFont="1" applyFill="1" applyBorder="1" applyAlignment="1" applyProtection="1">
      <alignment vertical="justify" wrapText="1"/>
      <protection hidden="1"/>
    </xf>
    <xf numFmtId="44" fontId="3" fillId="6" borderId="17" xfId="0" applyNumberFormat="1" applyFont="1" applyFill="1" applyBorder="1" applyProtection="1">
      <protection hidden="1"/>
    </xf>
    <xf numFmtId="44" fontId="33" fillId="6" borderId="5" xfId="0" applyNumberFormat="1" applyFont="1" applyFill="1" applyBorder="1" applyProtection="1">
      <protection hidden="1"/>
    </xf>
    <xf numFmtId="49" fontId="3" fillId="2" borderId="19" xfId="0" applyNumberFormat="1" applyFont="1" applyFill="1" applyBorder="1" applyAlignment="1" applyProtection="1">
      <alignment horizontal="left" vertical="top" wrapText="1"/>
      <protection hidden="1"/>
    </xf>
    <xf numFmtId="0" fontId="3" fillId="2" borderId="22" xfId="0" applyNumberFormat="1" applyFont="1" applyFill="1" applyBorder="1" applyAlignment="1" applyProtection="1">
      <alignment horizontal="left" vertical="top" wrapText="1"/>
      <protection hidden="1"/>
    </xf>
    <xf numFmtId="44" fontId="3" fillId="6" borderId="21" xfId="0" applyNumberFormat="1" applyFont="1" applyFill="1" applyBorder="1" applyProtection="1">
      <protection hidden="1"/>
    </xf>
    <xf numFmtId="49" fontId="3" fillId="2" borderId="0" xfId="0" applyNumberFormat="1" applyFont="1" applyFill="1" applyBorder="1" applyAlignment="1" applyProtection="1">
      <alignment horizontal="left" vertical="top" wrapText="1"/>
      <protection hidden="1"/>
    </xf>
    <xf numFmtId="0" fontId="3" fillId="2" borderId="0" xfId="0" applyNumberFormat="1" applyFont="1" applyFill="1" applyBorder="1" applyAlignment="1" applyProtection="1">
      <alignment horizontal="left" vertical="top" wrapText="1"/>
      <protection hidden="1"/>
    </xf>
    <xf numFmtId="165" fontId="3" fillId="3" borderId="0" xfId="0" applyNumberFormat="1" applyFont="1" applyFill="1" applyBorder="1" applyProtection="1">
      <protection hidden="1"/>
    </xf>
    <xf numFmtId="0" fontId="25" fillId="2" borderId="45" xfId="0" applyNumberFormat="1" applyFont="1" applyFill="1" applyBorder="1" applyProtection="1">
      <protection hidden="1"/>
    </xf>
    <xf numFmtId="49" fontId="13" fillId="2" borderId="27" xfId="0" applyNumberFormat="1" applyFont="1" applyFill="1" applyBorder="1" applyAlignment="1" applyProtection="1">
      <alignment horizontal="left" vertical="top" wrapText="1"/>
      <protection hidden="1"/>
    </xf>
    <xf numFmtId="0" fontId="3" fillId="2" borderId="60" xfId="0" applyNumberFormat="1" applyFont="1" applyFill="1" applyBorder="1" applyAlignment="1" applyProtection="1">
      <alignment horizontal="left" vertical="top" wrapText="1"/>
      <protection hidden="1"/>
    </xf>
    <xf numFmtId="165" fontId="3" fillId="3" borderId="28" xfId="0" applyNumberFormat="1" applyFont="1" applyFill="1" applyBorder="1" applyProtection="1">
      <protection hidden="1"/>
    </xf>
    <xf numFmtId="0" fontId="27" fillId="2" borderId="5" xfId="1" quotePrefix="1" applyNumberFormat="1" applyFont="1" applyFill="1" applyBorder="1" applyAlignment="1" applyProtection="1">
      <protection hidden="1"/>
    </xf>
    <xf numFmtId="49" fontId="2" fillId="2" borderId="29" xfId="0" applyNumberFormat="1" applyFont="1" applyFill="1" applyBorder="1" applyAlignment="1" applyProtection="1">
      <alignment horizontal="left" vertical="top" wrapText="1"/>
      <protection hidden="1"/>
    </xf>
    <xf numFmtId="10" fontId="2" fillId="5" borderId="18" xfId="0" applyNumberFormat="1" applyFont="1" applyFill="1" applyBorder="1" applyAlignment="1" applyProtection="1">
      <alignment vertical="center" wrapText="1"/>
      <protection hidden="1"/>
    </xf>
    <xf numFmtId="44" fontId="2" fillId="6" borderId="68" xfId="0" applyNumberFormat="1" applyFont="1" applyFill="1" applyBorder="1" applyProtection="1">
      <protection hidden="1"/>
    </xf>
    <xf numFmtId="44" fontId="22" fillId="6" borderId="87" xfId="0" applyNumberFormat="1" applyFont="1" applyFill="1" applyBorder="1" applyProtection="1">
      <protection hidden="1"/>
    </xf>
    <xf numFmtId="49" fontId="2" fillId="2" borderId="31" xfId="0" applyNumberFormat="1" applyFont="1" applyFill="1" applyBorder="1" applyAlignment="1" applyProtection="1">
      <alignment horizontal="left" vertical="top" wrapText="1"/>
      <protection hidden="1"/>
    </xf>
    <xf numFmtId="10" fontId="2" fillId="5" borderId="14" xfId="0" applyNumberFormat="1" applyFont="1" applyFill="1" applyBorder="1" applyAlignment="1" applyProtection="1">
      <alignment vertical="center" wrapText="1"/>
      <protection hidden="1"/>
    </xf>
    <xf numFmtId="44" fontId="2" fillId="6" borderId="9" xfId="0" applyNumberFormat="1" applyFont="1" applyFill="1" applyBorder="1" applyProtection="1">
      <protection hidden="1"/>
    </xf>
    <xf numFmtId="44" fontId="22" fillId="6" borderId="48" xfId="0" applyNumberFormat="1" applyFont="1" applyFill="1" applyBorder="1" applyProtection="1">
      <protection hidden="1"/>
    </xf>
    <xf numFmtId="49" fontId="3" fillId="2" borderId="33" xfId="0" applyNumberFormat="1" applyFont="1" applyFill="1" applyBorder="1" applyAlignment="1" applyProtection="1">
      <alignment horizontal="left" vertical="top" wrapText="1"/>
      <protection hidden="1"/>
    </xf>
    <xf numFmtId="10" fontId="2" fillId="5" borderId="64" xfId="0" applyNumberFormat="1" applyFont="1" applyFill="1" applyBorder="1" applyAlignment="1" applyProtection="1">
      <alignment vertical="center" wrapText="1"/>
      <protection hidden="1"/>
    </xf>
    <xf numFmtId="44" fontId="3" fillId="6" borderId="42" xfId="0" applyNumberFormat="1" applyFont="1" applyFill="1" applyBorder="1" applyAlignment="1" applyProtection="1">
      <alignment vertical="top"/>
      <protection hidden="1"/>
    </xf>
    <xf numFmtId="49" fontId="2" fillId="2" borderId="24" xfId="0" applyNumberFormat="1" applyFont="1" applyFill="1" applyBorder="1" applyProtection="1">
      <protection hidden="1"/>
    </xf>
    <xf numFmtId="10" fontId="16" fillId="5" borderId="90" xfId="0" applyNumberFormat="1" applyFont="1" applyFill="1" applyBorder="1" applyProtection="1">
      <protection hidden="1"/>
    </xf>
    <xf numFmtId="10" fontId="2" fillId="5" borderId="90" xfId="0" applyNumberFormat="1" applyFont="1" applyFill="1" applyBorder="1" applyProtection="1">
      <protection hidden="1"/>
    </xf>
    <xf numFmtId="49" fontId="2" fillId="2" borderId="111" xfId="0" applyNumberFormat="1" applyFont="1" applyFill="1" applyBorder="1" applyProtection="1">
      <protection hidden="1"/>
    </xf>
    <xf numFmtId="10" fontId="2" fillId="5" borderId="112" xfId="0" applyNumberFormat="1" applyFont="1" applyFill="1" applyBorder="1" applyProtection="1">
      <protection hidden="1"/>
    </xf>
    <xf numFmtId="44" fontId="2" fillId="6" borderId="113" xfId="0" applyNumberFormat="1" applyFont="1" applyFill="1" applyBorder="1" applyProtection="1">
      <protection hidden="1"/>
    </xf>
    <xf numFmtId="49" fontId="3" fillId="2" borderId="114" xfId="0" applyNumberFormat="1" applyFont="1" applyFill="1" applyBorder="1" applyProtection="1">
      <protection hidden="1"/>
    </xf>
    <xf numFmtId="10" fontId="3" fillId="5" borderId="115" xfId="0" applyNumberFormat="1" applyFont="1" applyFill="1" applyBorder="1" applyProtection="1">
      <protection hidden="1"/>
    </xf>
    <xf numFmtId="44" fontId="2" fillId="6" borderId="17" xfId="0" applyNumberFormat="1" applyFont="1" applyFill="1" applyBorder="1" applyProtection="1">
      <protection hidden="1"/>
    </xf>
    <xf numFmtId="49" fontId="17" fillId="2" borderId="49" xfId="0" applyNumberFormat="1" applyFont="1" applyFill="1" applyBorder="1" applyAlignment="1" applyProtection="1">
      <alignment horizontal="left" vertical="top" wrapText="1"/>
      <protection hidden="1"/>
    </xf>
    <xf numFmtId="0" fontId="3" fillId="2" borderId="50" xfId="0" applyNumberFormat="1" applyFont="1" applyFill="1" applyBorder="1" applyAlignment="1" applyProtection="1">
      <alignment horizontal="left" vertical="top" wrapText="1"/>
      <protection hidden="1"/>
    </xf>
    <xf numFmtId="44" fontId="3" fillId="6" borderId="5" xfId="0" applyNumberFormat="1" applyFont="1" applyFill="1" applyBorder="1" applyAlignment="1" applyProtection="1">
      <alignment vertical="top"/>
      <protection hidden="1"/>
    </xf>
    <xf numFmtId="49" fontId="3" fillId="2" borderId="47" xfId="0" applyNumberFormat="1" applyFont="1" applyFill="1" applyBorder="1" applyAlignment="1" applyProtection="1">
      <alignment horizontal="left" vertical="top" wrapText="1"/>
      <protection hidden="1"/>
    </xf>
    <xf numFmtId="44" fontId="3" fillId="0" borderId="20" xfId="0" applyNumberFormat="1" applyFont="1" applyFill="1" applyBorder="1" applyAlignment="1" applyProtection="1">
      <alignment vertical="top"/>
      <protection hidden="1"/>
    </xf>
    <xf numFmtId="0" fontId="28" fillId="2" borderId="21" xfId="0" applyNumberFormat="1" applyFont="1" applyFill="1" applyBorder="1" applyProtection="1">
      <protection hidden="1"/>
    </xf>
    <xf numFmtId="0" fontId="2" fillId="0" borderId="52" xfId="0" applyNumberFormat="1" applyFont="1" applyBorder="1" applyProtection="1">
      <protection hidden="1"/>
    </xf>
    <xf numFmtId="10" fontId="2" fillId="5" borderId="37" xfId="0" applyNumberFormat="1" applyFont="1" applyFill="1" applyBorder="1" applyProtection="1">
      <protection hidden="1"/>
    </xf>
    <xf numFmtId="44" fontId="2" fillId="6" borderId="46" xfId="0" applyNumberFormat="1" applyFont="1" applyFill="1" applyBorder="1" applyProtection="1">
      <protection hidden="1"/>
    </xf>
    <xf numFmtId="0" fontId="37" fillId="0" borderId="49" xfId="0" applyNumberFormat="1" applyFont="1" applyBorder="1" applyProtection="1">
      <protection hidden="1"/>
    </xf>
    <xf numFmtId="10" fontId="37" fillId="5" borderId="34" xfId="0" applyNumberFormat="1" applyFont="1" applyFill="1" applyBorder="1" applyProtection="1">
      <protection hidden="1"/>
    </xf>
    <xf numFmtId="44" fontId="2" fillId="6" borderId="51" xfId="0" applyNumberFormat="1" applyFont="1" applyFill="1" applyBorder="1" applyProtection="1">
      <protection hidden="1"/>
    </xf>
    <xf numFmtId="44" fontId="3" fillId="6" borderId="74" xfId="0" applyNumberFormat="1" applyFont="1" applyFill="1" applyBorder="1" applyAlignment="1" applyProtection="1">
      <alignment vertical="top"/>
      <protection hidden="1"/>
    </xf>
    <xf numFmtId="0" fontId="25" fillId="2" borderId="50" xfId="0" applyNumberFormat="1" applyFont="1" applyFill="1" applyBorder="1" applyProtection="1">
      <protection hidden="1"/>
    </xf>
    <xf numFmtId="49" fontId="13" fillId="2" borderId="19" xfId="0" applyNumberFormat="1" applyFont="1" applyFill="1" applyBorder="1" applyAlignment="1" applyProtection="1">
      <alignment horizontal="left" vertical="top" wrapText="1"/>
      <protection hidden="1"/>
    </xf>
    <xf numFmtId="0" fontId="3" fillId="2" borderId="20" xfId="0" applyNumberFormat="1" applyFont="1" applyFill="1" applyBorder="1" applyAlignment="1" applyProtection="1">
      <alignment horizontal="left" vertical="top" wrapText="1"/>
      <protection hidden="1"/>
    </xf>
    <xf numFmtId="165" fontId="3" fillId="3" borderId="21" xfId="0" applyNumberFormat="1" applyFont="1" applyFill="1" applyBorder="1" applyProtection="1">
      <protection hidden="1"/>
    </xf>
    <xf numFmtId="0" fontId="2" fillId="2" borderId="18" xfId="0" applyNumberFormat="1" applyFont="1" applyFill="1" applyBorder="1" applyAlignment="1" applyProtection="1">
      <alignment horizontal="left" vertical="top" wrapText="1"/>
      <protection hidden="1"/>
    </xf>
    <xf numFmtId="3" fontId="3" fillId="3" borderId="30" xfId="0" applyNumberFormat="1" applyFont="1" applyFill="1" applyBorder="1" applyProtection="1">
      <protection hidden="1"/>
    </xf>
    <xf numFmtId="1" fontId="34" fillId="2" borderId="48" xfId="0" applyNumberFormat="1" applyFont="1" applyFill="1" applyBorder="1" applyProtection="1">
      <protection hidden="1"/>
    </xf>
    <xf numFmtId="167" fontId="16" fillId="5" borderId="14" xfId="0" applyNumberFormat="1" applyFont="1" applyFill="1" applyBorder="1" applyAlignment="1" applyProtection="1">
      <alignment vertical="center" wrapText="1"/>
      <protection hidden="1"/>
    </xf>
    <xf numFmtId="169" fontId="2" fillId="6" borderId="32" xfId="0" applyNumberFormat="1" applyFont="1" applyFill="1" applyBorder="1" applyProtection="1">
      <protection hidden="1"/>
    </xf>
    <xf numFmtId="170" fontId="22" fillId="6" borderId="86" xfId="0" applyNumberFormat="1" applyFont="1" applyFill="1" applyBorder="1" applyProtection="1">
      <protection hidden="1"/>
    </xf>
    <xf numFmtId="167" fontId="37" fillId="5" borderId="14" xfId="0" applyNumberFormat="1" applyFont="1" applyFill="1" applyBorder="1" applyAlignment="1" applyProtection="1">
      <alignment horizontal="right" vertical="top" wrapText="1"/>
      <protection hidden="1"/>
    </xf>
    <xf numFmtId="49" fontId="16" fillId="2" borderId="31" xfId="0" applyNumberFormat="1" applyFont="1" applyFill="1" applyBorder="1" applyAlignment="1" applyProtection="1">
      <alignment horizontal="left" vertical="top" wrapText="1"/>
      <protection hidden="1"/>
    </xf>
    <xf numFmtId="167" fontId="2" fillId="5" borderId="14" xfId="0" applyNumberFormat="1" applyFont="1" applyFill="1" applyBorder="1" applyAlignment="1" applyProtection="1">
      <alignment horizontal="right" vertical="top" wrapText="1"/>
      <protection hidden="1"/>
    </xf>
    <xf numFmtId="170" fontId="22" fillId="6" borderId="48" xfId="0" applyNumberFormat="1" applyFont="1" applyFill="1" applyBorder="1" applyProtection="1">
      <protection hidden="1"/>
    </xf>
    <xf numFmtId="49" fontId="3" fillId="2" borderId="27" xfId="0" applyNumberFormat="1" applyFont="1" applyFill="1" applyBorder="1" applyAlignment="1" applyProtection="1">
      <alignment horizontal="left" vertical="top" wrapText="1"/>
      <protection hidden="1"/>
    </xf>
    <xf numFmtId="3" fontId="3" fillId="6" borderId="28" xfId="0" applyNumberFormat="1" applyFont="1" applyFill="1" applyBorder="1" applyAlignment="1" applyProtection="1">
      <alignment vertical="top"/>
      <protection hidden="1"/>
    </xf>
    <xf numFmtId="49" fontId="16" fillId="2" borderId="29" xfId="0" applyNumberFormat="1" applyFont="1" applyFill="1" applyBorder="1" applyAlignment="1" applyProtection="1">
      <alignment horizontal="left" vertical="top" wrapText="1"/>
      <protection hidden="1"/>
    </xf>
    <xf numFmtId="167" fontId="2" fillId="5" borderId="18" xfId="0" applyNumberFormat="1" applyFont="1" applyFill="1" applyBorder="1" applyAlignment="1" applyProtection="1">
      <alignment horizontal="right" vertical="top" wrapText="1"/>
      <protection hidden="1"/>
    </xf>
    <xf numFmtId="167" fontId="3" fillId="0" borderId="72" xfId="0" applyNumberFormat="1" applyFont="1" applyFill="1" applyBorder="1" applyAlignment="1" applyProtection="1">
      <alignment horizontal="right" vertical="top" wrapText="1"/>
      <protection hidden="1"/>
    </xf>
    <xf numFmtId="49" fontId="3" fillId="2" borderId="58" xfId="0" applyNumberFormat="1" applyFont="1" applyFill="1" applyBorder="1" applyAlignment="1" applyProtection="1">
      <alignment horizontal="left" vertical="top" wrapText="1"/>
      <protection hidden="1"/>
    </xf>
    <xf numFmtId="0" fontId="3" fillId="2" borderId="59" xfId="0" applyNumberFormat="1" applyFont="1" applyFill="1" applyBorder="1" applyAlignment="1" applyProtection="1">
      <alignment horizontal="left" vertical="top" wrapText="1"/>
      <protection hidden="1"/>
    </xf>
    <xf numFmtId="10" fontId="3" fillId="6" borderId="28" xfId="0" applyNumberFormat="1" applyFont="1" applyFill="1" applyBorder="1" applyProtection="1">
      <protection hidden="1"/>
    </xf>
    <xf numFmtId="0" fontId="25" fillId="2" borderId="48" xfId="0" applyNumberFormat="1" applyFont="1" applyFill="1" applyBorder="1" applyProtection="1">
      <protection hidden="1"/>
    </xf>
    <xf numFmtId="49" fontId="2" fillId="2" borderId="27" xfId="0" applyNumberFormat="1" applyFont="1" applyFill="1" applyBorder="1" applyAlignment="1" applyProtection="1">
      <alignment horizontal="left" vertical="top" wrapText="1"/>
      <protection hidden="1"/>
    </xf>
    <xf numFmtId="44" fontId="3" fillId="6" borderId="28" xfId="0" applyNumberFormat="1" applyFont="1" applyFill="1" applyBorder="1" applyProtection="1">
      <protection hidden="1"/>
    </xf>
    <xf numFmtId="0" fontId="2" fillId="2" borderId="0" xfId="0" applyNumberFormat="1" applyFont="1" applyFill="1" applyBorder="1" applyAlignment="1" applyProtection="1">
      <alignment horizontal="left" vertical="top" wrapText="1"/>
      <protection hidden="1"/>
    </xf>
    <xf numFmtId="3" fontId="2" fillId="3" borderId="0" xfId="0" applyNumberFormat="1" applyFont="1" applyFill="1" applyBorder="1" applyProtection="1">
      <protection hidden="1"/>
    </xf>
    <xf numFmtId="49" fontId="13" fillId="2" borderId="52" xfId="0" applyNumberFormat="1" applyFont="1" applyFill="1" applyBorder="1" applyAlignment="1" applyProtection="1">
      <alignment horizontal="left" vertical="top" wrapText="1"/>
      <protection hidden="1"/>
    </xf>
    <xf numFmtId="0" fontId="2" fillId="2" borderId="53" xfId="0" applyNumberFormat="1" applyFont="1" applyFill="1" applyBorder="1" applyAlignment="1" applyProtection="1">
      <alignment horizontal="left" vertical="top" wrapText="1"/>
      <protection hidden="1"/>
    </xf>
    <xf numFmtId="3" fontId="2" fillId="3" borderId="54" xfId="0" applyNumberFormat="1" applyFont="1" applyFill="1" applyBorder="1" applyProtection="1">
      <protection hidden="1"/>
    </xf>
    <xf numFmtId="0" fontId="27" fillId="2" borderId="85" xfId="1" quotePrefix="1" applyNumberFormat="1" applyFont="1" applyFill="1" applyBorder="1" applyAlignment="1" applyProtection="1">
      <protection hidden="1"/>
    </xf>
    <xf numFmtId="3" fontId="2" fillId="8" borderId="30" xfId="0" applyNumberFormat="1" applyFont="1" applyFill="1" applyBorder="1" applyProtection="1">
      <protection hidden="1"/>
    </xf>
    <xf numFmtId="0" fontId="2" fillId="2" borderId="14" xfId="0" applyNumberFormat="1" applyFont="1" applyFill="1" applyBorder="1" applyAlignment="1" applyProtection="1">
      <alignment horizontal="left" vertical="top" wrapText="1"/>
      <protection hidden="1"/>
    </xf>
    <xf numFmtId="3" fontId="2" fillId="8" borderId="32" xfId="0" applyNumberFormat="1" applyFont="1" applyFill="1" applyBorder="1" applyProtection="1">
      <protection hidden="1"/>
    </xf>
    <xf numFmtId="49" fontId="2" fillId="2" borderId="33" xfId="0" applyNumberFormat="1" applyFont="1" applyFill="1" applyBorder="1" applyAlignment="1" applyProtection="1">
      <alignment horizontal="left" vertical="top" wrapText="1"/>
      <protection hidden="1"/>
    </xf>
    <xf numFmtId="0" fontId="2" fillId="2" borderId="34" xfId="0" applyNumberFormat="1" applyFont="1" applyFill="1" applyBorder="1" applyAlignment="1" applyProtection="1">
      <alignment horizontal="left" vertical="top" wrapText="1"/>
      <protection hidden="1"/>
    </xf>
    <xf numFmtId="4" fontId="16" fillId="8" borderId="35" xfId="0" applyNumberFormat="1" applyFont="1" applyFill="1" applyBorder="1" applyProtection="1">
      <protection hidden="1"/>
    </xf>
    <xf numFmtId="3" fontId="16" fillId="8" borderId="35" xfId="0" applyNumberFormat="1" applyFont="1" applyFill="1" applyBorder="1" applyProtection="1">
      <protection hidden="1"/>
    </xf>
    <xf numFmtId="0" fontId="25" fillId="2" borderId="20" xfId="0" applyNumberFormat="1" applyFont="1" applyFill="1" applyBorder="1" applyProtection="1">
      <protection hidden="1"/>
    </xf>
    <xf numFmtId="49" fontId="15" fillId="2" borderId="27" xfId="0" applyNumberFormat="1" applyFont="1" applyFill="1" applyBorder="1" applyAlignment="1" applyProtection="1">
      <alignment horizontal="left" vertical="top" wrapText="1"/>
      <protection hidden="1"/>
    </xf>
    <xf numFmtId="0" fontId="31" fillId="0" borderId="20" xfId="0" applyNumberFormat="1" applyFont="1" applyBorder="1" applyProtection="1">
      <protection hidden="1"/>
    </xf>
    <xf numFmtId="168" fontId="31" fillId="6" borderId="28" xfId="0" applyNumberFormat="1" applyFont="1" applyFill="1" applyBorder="1" applyAlignment="1" applyProtection="1">
      <alignment vertical="top"/>
      <protection hidden="1"/>
    </xf>
    <xf numFmtId="0" fontId="13" fillId="0" borderId="19" xfId="0" applyNumberFormat="1" applyFont="1" applyBorder="1" applyProtection="1">
      <protection hidden="1"/>
    </xf>
    <xf numFmtId="4" fontId="2" fillId="8" borderId="35" xfId="0" applyNumberFormat="1" applyFont="1" applyFill="1" applyBorder="1" applyProtection="1">
      <protection hidden="1"/>
    </xf>
    <xf numFmtId="3" fontId="2" fillId="8" borderId="35" xfId="0" applyNumberFormat="1" applyFont="1" applyFill="1" applyBorder="1" applyProtection="1">
      <protection hidden="1"/>
    </xf>
    <xf numFmtId="0" fontId="2" fillId="0" borderId="0" xfId="0" applyFont="1" applyProtection="1">
      <protection hidden="1"/>
    </xf>
    <xf numFmtId="0" fontId="2" fillId="0" borderId="0" xfId="0" applyFont="1" applyAlignment="1" applyProtection="1">
      <alignment vertical="center"/>
      <protection hidden="1"/>
    </xf>
    <xf numFmtId="0" fontId="2" fillId="0" borderId="0" xfId="0" applyFont="1" applyAlignment="1" applyProtection="1">
      <alignment horizontal="left" vertical="center" indent="5"/>
      <protection hidden="1"/>
    </xf>
    <xf numFmtId="0" fontId="35" fillId="10" borderId="14" xfId="0" applyFont="1" applyFill="1" applyBorder="1" applyProtection="1">
      <protection hidden="1"/>
    </xf>
    <xf numFmtId="0" fontId="3" fillId="0" borderId="14" xfId="0" applyFont="1" applyBorder="1" applyProtection="1">
      <protection hidden="1"/>
    </xf>
    <xf numFmtId="0" fontId="2" fillId="0" borderId="0" xfId="0" applyFont="1" applyAlignment="1" applyProtection="1">
      <alignment vertical="justify" wrapText="1"/>
      <protection hidden="1"/>
    </xf>
    <xf numFmtId="49" fontId="2" fillId="0" borderId="0" xfId="0" applyNumberFormat="1" applyFont="1" applyFill="1" applyBorder="1" applyAlignment="1">
      <alignment horizontal="left" vertical="top" wrapText="1"/>
    </xf>
    <xf numFmtId="0" fontId="17" fillId="0" borderId="0" xfId="0" applyFont="1" applyAlignment="1" applyProtection="1">
      <alignment vertical="justify" wrapText="1"/>
      <protection hidden="1"/>
    </xf>
    <xf numFmtId="0" fontId="3" fillId="0" borderId="0" xfId="0" applyFont="1" applyProtection="1">
      <protection hidden="1"/>
    </xf>
    <xf numFmtId="44" fontId="3" fillId="0" borderId="0" xfId="0" applyNumberFormat="1" applyFont="1" applyProtection="1">
      <protection hidden="1"/>
    </xf>
    <xf numFmtId="44" fontId="2" fillId="0" borderId="14" xfId="0" applyNumberFormat="1" applyFont="1" applyBorder="1" applyProtection="1">
      <protection hidden="1"/>
    </xf>
    <xf numFmtId="0" fontId="3" fillId="0" borderId="0" xfId="0" applyFont="1" applyAlignment="1" applyProtection="1">
      <alignment vertical="justify" wrapText="1"/>
      <protection hidden="1"/>
    </xf>
    <xf numFmtId="49" fontId="3" fillId="0" borderId="0" xfId="0" applyNumberFormat="1" applyFont="1" applyFill="1" applyBorder="1" applyAlignment="1">
      <alignment horizontal="left" vertical="top" wrapText="1"/>
    </xf>
    <xf numFmtId="0" fontId="3" fillId="2" borderId="0" xfId="0" applyNumberFormat="1" applyFont="1" applyFill="1" applyBorder="1" applyAlignment="1">
      <alignment horizontal="center" vertical="top" wrapText="1"/>
    </xf>
    <xf numFmtId="49" fontId="3" fillId="2" borderId="12" xfId="0" applyNumberFormat="1" applyFont="1" applyFill="1" applyBorder="1" applyAlignment="1">
      <alignment horizontal="left"/>
    </xf>
    <xf numFmtId="0" fontId="3" fillId="2" borderId="3" xfId="0" applyNumberFormat="1" applyFont="1" applyFill="1" applyBorder="1" applyAlignment="1">
      <alignment horizontal="left"/>
    </xf>
    <xf numFmtId="44" fontId="2" fillId="7" borderId="2" xfId="0" applyNumberFormat="1" applyFont="1" applyFill="1" applyBorder="1" applyAlignment="1">
      <alignment horizontal="center"/>
    </xf>
    <xf numFmtId="44" fontId="2" fillId="7" borderId="8" xfId="0" applyNumberFormat="1" applyFont="1" applyFill="1" applyBorder="1" applyAlignment="1">
      <alignment horizontal="center"/>
    </xf>
    <xf numFmtId="49" fontId="3" fillId="2" borderId="0" xfId="0" applyNumberFormat="1" applyFont="1" applyFill="1" applyBorder="1" applyAlignment="1">
      <alignment horizontal="left" vertical="top" wrapText="1"/>
    </xf>
    <xf numFmtId="49" fontId="16" fillId="0" borderId="44" xfId="0" applyNumberFormat="1" applyFont="1" applyBorder="1" applyAlignment="1">
      <alignment horizontal="left" vertical="top" wrapText="1"/>
    </xf>
    <xf numFmtId="0" fontId="16" fillId="0" borderId="45" xfId="0" applyFont="1" applyBorder="1" applyAlignment="1">
      <alignment horizontal="left" vertical="top" wrapText="1"/>
    </xf>
    <xf numFmtId="0" fontId="16" fillId="0" borderId="46" xfId="0" applyFont="1" applyBorder="1" applyAlignment="1">
      <alignment horizontal="left" vertical="top" wrapText="1"/>
    </xf>
    <xf numFmtId="0" fontId="16" fillId="0" borderId="49" xfId="0" applyFont="1" applyBorder="1" applyAlignment="1">
      <alignment horizontal="left" vertical="top" wrapText="1"/>
    </xf>
    <xf numFmtId="0" fontId="16" fillId="0" borderId="50" xfId="0" applyFont="1" applyBorder="1" applyAlignment="1">
      <alignment horizontal="left" vertical="top" wrapText="1"/>
    </xf>
    <xf numFmtId="0" fontId="16" fillId="0" borderId="51" xfId="0" applyFont="1" applyBorder="1" applyAlignment="1">
      <alignment horizontal="left" vertical="top" wrapText="1"/>
    </xf>
    <xf numFmtId="49" fontId="2" fillId="0" borderId="44" xfId="0" applyNumberFormat="1" applyFont="1" applyBorder="1" applyAlignment="1" applyProtection="1">
      <alignment horizontal="left" vertical="top" wrapText="1"/>
      <protection locked="0"/>
    </xf>
    <xf numFmtId="49" fontId="2" fillId="0" borderId="45" xfId="0" applyNumberFormat="1" applyFont="1" applyBorder="1" applyAlignment="1" applyProtection="1">
      <alignment horizontal="left" vertical="top" wrapText="1"/>
      <protection locked="0"/>
    </xf>
    <xf numFmtId="49" fontId="2" fillId="0" borderId="46" xfId="0" applyNumberFormat="1" applyFont="1" applyBorder="1" applyAlignment="1" applyProtection="1">
      <alignment horizontal="left" vertical="top" wrapText="1"/>
      <protection locked="0"/>
    </xf>
    <xf numFmtId="49" fontId="2" fillId="0" borderId="47" xfId="0" applyNumberFormat="1" applyFont="1" applyBorder="1" applyAlignment="1" applyProtection="1">
      <alignment horizontal="left" vertical="top" wrapText="1"/>
      <protection locked="0"/>
    </xf>
    <xf numFmtId="49" fontId="2" fillId="0" borderId="0" xfId="0" applyNumberFormat="1" applyFont="1" applyBorder="1" applyAlignment="1" applyProtection="1">
      <alignment horizontal="left" vertical="top" wrapText="1"/>
      <protection locked="0"/>
    </xf>
    <xf numFmtId="49" fontId="2" fillId="0" borderId="48" xfId="0" applyNumberFormat="1" applyFont="1" applyBorder="1" applyAlignment="1" applyProtection="1">
      <alignment horizontal="left" vertical="top" wrapText="1"/>
      <protection locked="0"/>
    </xf>
    <xf numFmtId="49" fontId="2" fillId="0" borderId="49" xfId="0" applyNumberFormat="1" applyFont="1" applyBorder="1" applyAlignment="1" applyProtection="1">
      <alignment horizontal="left" vertical="top" wrapText="1"/>
      <protection locked="0"/>
    </xf>
    <xf numFmtId="49" fontId="2" fillId="0" borderId="50" xfId="0" applyNumberFormat="1" applyFont="1" applyBorder="1" applyAlignment="1" applyProtection="1">
      <alignment horizontal="left" vertical="top" wrapText="1"/>
      <protection locked="0"/>
    </xf>
    <xf numFmtId="49" fontId="2" fillId="0" borderId="51" xfId="0" applyNumberFormat="1" applyFont="1" applyBorder="1" applyAlignment="1" applyProtection="1">
      <alignment horizontal="left" vertical="top" wrapText="1"/>
      <protection locked="0"/>
    </xf>
    <xf numFmtId="49" fontId="3" fillId="2" borderId="12" xfId="0" applyNumberFormat="1" applyFont="1" applyFill="1" applyBorder="1" applyAlignment="1" applyProtection="1">
      <alignment horizontal="left"/>
      <protection hidden="1"/>
    </xf>
    <xf numFmtId="0" fontId="3" fillId="2" borderId="3" xfId="0" applyNumberFormat="1" applyFont="1" applyFill="1" applyBorder="1" applyAlignment="1" applyProtection="1">
      <alignment horizontal="left"/>
      <protection hidden="1"/>
    </xf>
    <xf numFmtId="0" fontId="2" fillId="5" borderId="89" xfId="0" applyNumberFormat="1" applyFont="1" applyFill="1" applyBorder="1" applyAlignment="1" applyProtection="1">
      <alignment horizontal="center"/>
      <protection hidden="1"/>
    </xf>
    <xf numFmtId="0" fontId="2" fillId="5" borderId="53" xfId="0" applyNumberFormat="1" applyFont="1" applyFill="1" applyBorder="1" applyAlignment="1" applyProtection="1">
      <alignment horizontal="center"/>
      <protection hidden="1"/>
    </xf>
    <xf numFmtId="0" fontId="2" fillId="5" borderId="54" xfId="0" applyNumberFormat="1" applyFont="1" applyFill="1" applyBorder="1" applyAlignment="1" applyProtection="1">
      <alignment horizontal="center"/>
      <protection hidden="1"/>
    </xf>
    <xf numFmtId="49" fontId="13" fillId="2" borderId="91" xfId="0" applyNumberFormat="1" applyFont="1" applyFill="1" applyBorder="1" applyAlignment="1" applyProtection="1">
      <alignment horizontal="left"/>
      <protection hidden="1"/>
    </xf>
    <xf numFmtId="0" fontId="13" fillId="2" borderId="92" xfId="0" applyNumberFormat="1" applyFont="1" applyFill="1" applyBorder="1" applyAlignment="1" applyProtection="1">
      <alignment horizontal="left"/>
      <protection hidden="1"/>
    </xf>
    <xf numFmtId="0" fontId="13" fillId="2" borderId="93" xfId="0" applyNumberFormat="1" applyFont="1" applyFill="1" applyBorder="1" applyAlignment="1" applyProtection="1">
      <alignment horizontal="left"/>
      <protection hidden="1"/>
    </xf>
    <xf numFmtId="44" fontId="2" fillId="7" borderId="25" xfId="0" applyNumberFormat="1" applyFont="1" applyFill="1" applyBorder="1" applyAlignment="1" applyProtection="1">
      <alignment horizontal="center"/>
      <protection hidden="1"/>
    </xf>
    <xf numFmtId="44" fontId="2" fillId="7" borderId="95" xfId="0" applyNumberFormat="1" applyFont="1" applyFill="1" applyBorder="1" applyAlignment="1" applyProtection="1">
      <alignment horizontal="center"/>
      <protection hidden="1"/>
    </xf>
    <xf numFmtId="44" fontId="2" fillId="7" borderId="2" xfId="0" applyNumberFormat="1" applyFont="1" applyFill="1" applyBorder="1" applyAlignment="1" applyProtection="1">
      <alignment horizontal="center"/>
      <protection hidden="1"/>
    </xf>
    <xf numFmtId="44" fontId="2" fillId="7" borderId="94" xfId="0" applyNumberFormat="1" applyFont="1" applyFill="1" applyBorder="1" applyAlignment="1" applyProtection="1">
      <alignment horizontal="center"/>
      <protection hidden="1"/>
    </xf>
    <xf numFmtId="0" fontId="25" fillId="0" borderId="19" xfId="0" applyNumberFormat="1" applyFont="1" applyBorder="1" applyAlignment="1" applyProtection="1">
      <alignment horizontal="center"/>
      <protection hidden="1"/>
    </xf>
    <xf numFmtId="0" fontId="25" fillId="0" borderId="20" xfId="0" applyNumberFormat="1" applyFont="1" applyBorder="1" applyAlignment="1" applyProtection="1">
      <alignment horizontal="center"/>
      <protection hidden="1"/>
    </xf>
    <xf numFmtId="0" fontId="25" fillId="0" borderId="21" xfId="0" applyNumberFormat="1" applyFont="1" applyBorder="1" applyAlignment="1" applyProtection="1">
      <alignment horizontal="center"/>
      <protection hidden="1"/>
    </xf>
    <xf numFmtId="49" fontId="2" fillId="5" borderId="2" xfId="0" applyNumberFormat="1" applyFont="1" applyFill="1" applyBorder="1" applyAlignment="1" applyProtection="1">
      <alignment horizontal="center"/>
      <protection locked="0"/>
    </xf>
    <xf numFmtId="0" fontId="2" fillId="5" borderId="8" xfId="0" applyNumberFormat="1" applyFont="1" applyFill="1" applyBorder="1" applyAlignment="1" applyProtection="1">
      <alignment horizontal="center"/>
      <protection locked="0"/>
    </xf>
    <xf numFmtId="0" fontId="7" fillId="5" borderId="69" xfId="0" applyNumberFormat="1" applyFont="1" applyFill="1" applyBorder="1" applyAlignment="1" applyProtection="1">
      <alignment horizontal="center"/>
      <protection locked="0"/>
    </xf>
    <xf numFmtId="0" fontId="2" fillId="5" borderId="70" xfId="0" applyNumberFormat="1" applyFont="1" applyFill="1" applyBorder="1" applyAlignment="1" applyProtection="1">
      <alignment horizontal="center"/>
      <protection locked="0"/>
    </xf>
    <xf numFmtId="49" fontId="20" fillId="2" borderId="45" xfId="0" applyNumberFormat="1" applyFont="1" applyFill="1" applyBorder="1" applyAlignment="1">
      <alignment horizontal="left" vertical="center" wrapText="1"/>
    </xf>
    <xf numFmtId="49" fontId="20" fillId="2" borderId="50" xfId="0" applyNumberFormat="1" applyFont="1" applyFill="1" applyBorder="1" applyAlignment="1">
      <alignment horizontal="left" vertical="center" wrapText="1"/>
    </xf>
    <xf numFmtId="49" fontId="19" fillId="2" borderId="0" xfId="0" applyNumberFormat="1" applyFont="1" applyFill="1" applyBorder="1" applyAlignment="1">
      <alignment horizontal="left" vertical="top" wrapText="1"/>
    </xf>
    <xf numFmtId="0" fontId="18" fillId="0" borderId="0" xfId="0" applyFont="1" applyAlignment="1">
      <alignment horizontal="left"/>
    </xf>
    <xf numFmtId="49" fontId="13" fillId="2" borderId="55" xfId="0" applyNumberFormat="1" applyFont="1" applyFill="1" applyBorder="1" applyAlignment="1">
      <alignment horizontal="left"/>
    </xf>
    <xf numFmtId="0" fontId="13" fillId="2" borderId="56" xfId="0" applyNumberFormat="1" applyFont="1" applyFill="1" applyBorder="1" applyAlignment="1">
      <alignment horizontal="left"/>
    </xf>
    <xf numFmtId="0" fontId="13" fillId="2" borderId="57" xfId="0" applyNumberFormat="1" applyFont="1" applyFill="1" applyBorder="1" applyAlignment="1">
      <alignment horizontal="left"/>
    </xf>
    <xf numFmtId="49" fontId="16" fillId="0" borderId="45" xfId="0" applyNumberFormat="1" applyFont="1" applyBorder="1" applyAlignment="1">
      <alignment horizontal="left" vertical="top" wrapText="1"/>
    </xf>
    <xf numFmtId="49" fontId="16" fillId="0" borderId="46" xfId="0" applyNumberFormat="1" applyFont="1" applyBorder="1" applyAlignment="1">
      <alignment horizontal="left" vertical="top" wrapText="1"/>
    </xf>
    <xf numFmtId="49" fontId="16" fillId="0" borderId="49" xfId="0" applyNumberFormat="1" applyFont="1" applyBorder="1" applyAlignment="1">
      <alignment horizontal="left" vertical="top" wrapText="1"/>
    </xf>
    <xf numFmtId="49" fontId="16" fillId="0" borderId="50" xfId="0" applyNumberFormat="1" applyFont="1" applyBorder="1" applyAlignment="1">
      <alignment horizontal="left" vertical="top" wrapText="1"/>
    </xf>
    <xf numFmtId="49" fontId="16" fillId="0" borderId="51" xfId="0" applyNumberFormat="1" applyFont="1" applyBorder="1" applyAlignment="1">
      <alignment horizontal="left" vertical="top" wrapText="1"/>
    </xf>
    <xf numFmtId="0" fontId="3" fillId="0" borderId="76" xfId="0" applyFont="1" applyBorder="1" applyAlignment="1" applyProtection="1">
      <alignment horizontal="center" vertical="center"/>
      <protection hidden="1"/>
    </xf>
    <xf numFmtId="0" fontId="3" fillId="0" borderId="78" xfId="0" applyFont="1" applyBorder="1" applyAlignment="1" applyProtection="1">
      <alignment horizontal="center" vertical="center"/>
      <protection hidden="1"/>
    </xf>
    <xf numFmtId="0" fontId="3" fillId="0" borderId="79" xfId="0" applyFont="1" applyBorder="1" applyAlignment="1" applyProtection="1">
      <alignment horizontal="center" vertical="center"/>
      <protection hidden="1"/>
    </xf>
    <xf numFmtId="0" fontId="3" fillId="0" borderId="80" xfId="0" applyFont="1" applyBorder="1" applyAlignment="1" applyProtection="1">
      <alignment horizontal="center" vertical="center"/>
      <protection hidden="1"/>
    </xf>
    <xf numFmtId="0" fontId="3" fillId="3" borderId="0" xfId="0" applyFont="1" applyFill="1" applyAlignment="1">
      <alignment horizontal="left" vertical="center"/>
    </xf>
    <xf numFmtId="0" fontId="2" fillId="3" borderId="0" xfId="0" applyFont="1" applyFill="1" applyAlignment="1">
      <alignment horizontal="center"/>
    </xf>
    <xf numFmtId="0" fontId="2" fillId="3" borderId="50" xfId="0" applyFont="1" applyFill="1" applyBorder="1" applyAlignment="1">
      <alignment horizontal="center"/>
    </xf>
    <xf numFmtId="49" fontId="3" fillId="2" borderId="44" xfId="0" applyNumberFormat="1" applyFont="1" applyFill="1" applyBorder="1" applyAlignment="1" applyProtection="1">
      <alignment horizontal="left" vertical="center" wrapText="1"/>
      <protection hidden="1"/>
    </xf>
    <xf numFmtId="49" fontId="3" fillId="2" borderId="45" xfId="0" applyNumberFormat="1" applyFont="1" applyFill="1" applyBorder="1" applyAlignment="1" applyProtection="1">
      <alignment horizontal="left" vertical="center" wrapText="1"/>
      <protection hidden="1"/>
    </xf>
    <xf numFmtId="49" fontId="3" fillId="2" borderId="46" xfId="0" applyNumberFormat="1" applyFont="1" applyFill="1" applyBorder="1" applyAlignment="1" applyProtection="1">
      <alignment horizontal="left" vertical="center" wrapText="1"/>
      <protection hidden="1"/>
    </xf>
    <xf numFmtId="49" fontId="3" fillId="2" borderId="49" xfId="0" applyNumberFormat="1" applyFont="1" applyFill="1" applyBorder="1" applyAlignment="1" applyProtection="1">
      <alignment horizontal="left" vertical="center" wrapText="1"/>
      <protection hidden="1"/>
    </xf>
    <xf numFmtId="49" fontId="3" fillId="2" borderId="50" xfId="0" applyNumberFormat="1" applyFont="1" applyFill="1" applyBorder="1" applyAlignment="1" applyProtection="1">
      <alignment horizontal="left" vertical="center" wrapText="1"/>
      <protection hidden="1"/>
    </xf>
    <xf numFmtId="49" fontId="3" fillId="2" borderId="51" xfId="0" applyNumberFormat="1" applyFont="1" applyFill="1" applyBorder="1" applyAlignment="1" applyProtection="1">
      <alignment horizontal="left" vertical="center" wrapText="1"/>
      <protection hidden="1"/>
    </xf>
    <xf numFmtId="49" fontId="3" fillId="2" borderId="0" xfId="0" applyNumberFormat="1" applyFont="1" applyFill="1" applyBorder="1" applyAlignment="1" applyProtection="1">
      <alignment horizontal="left" wrapText="1"/>
      <protection hidden="1"/>
    </xf>
    <xf numFmtId="0" fontId="3" fillId="2" borderId="0" xfId="0" applyNumberFormat="1" applyFont="1" applyFill="1" applyBorder="1" applyAlignment="1" applyProtection="1">
      <alignment horizontal="left" wrapText="1"/>
      <protection hidden="1"/>
    </xf>
    <xf numFmtId="0" fontId="26" fillId="0" borderId="19" xfId="0" applyNumberFormat="1" applyFont="1" applyBorder="1" applyProtection="1">
      <protection hidden="1"/>
    </xf>
    <xf numFmtId="0" fontId="25" fillId="0" borderId="20" xfId="0" applyNumberFormat="1" applyFont="1" applyBorder="1" applyProtection="1">
      <protection hidden="1"/>
    </xf>
    <xf numFmtId="0" fontId="25" fillId="0" borderId="21" xfId="0" applyNumberFormat="1" applyFont="1" applyBorder="1" applyProtection="1">
      <protection hidden="1"/>
    </xf>
    <xf numFmtId="49" fontId="2" fillId="2" borderId="24" xfId="0" applyNumberFormat="1" applyFont="1" applyFill="1" applyBorder="1" applyAlignment="1" applyProtection="1">
      <alignment wrapText="1"/>
      <protection hidden="1"/>
    </xf>
    <xf numFmtId="0" fontId="2" fillId="5" borderId="25" xfId="0" applyNumberFormat="1" applyFont="1" applyFill="1" applyBorder="1" applyAlignment="1" applyProtection="1">
      <alignment horizontal="center"/>
      <protection hidden="1"/>
    </xf>
    <xf numFmtId="0" fontId="2" fillId="5" borderId="26" xfId="0" applyNumberFormat="1" applyFont="1" applyFill="1" applyBorder="1" applyAlignment="1" applyProtection="1">
      <alignment horizontal="center"/>
      <protection hidden="1"/>
    </xf>
    <xf numFmtId="44" fontId="2" fillId="7" borderId="8" xfId="0" applyNumberFormat="1" applyFont="1" applyFill="1" applyBorder="1" applyAlignment="1" applyProtection="1">
      <alignment horizontal="center"/>
      <protection hidden="1"/>
    </xf>
    <xf numFmtId="44" fontId="2" fillId="6" borderId="42" xfId="0" applyNumberFormat="1" applyFont="1" applyFill="1" applyBorder="1" applyProtection="1">
      <protection hidden="1"/>
    </xf>
    <xf numFmtId="44" fontId="3" fillId="6" borderId="10" xfId="0" applyNumberFormat="1" applyFont="1" applyFill="1" applyBorder="1" applyProtection="1">
      <protection hidden="1"/>
    </xf>
    <xf numFmtId="165" fontId="2" fillId="0" borderId="11" xfId="0" applyNumberFormat="1" applyFont="1" applyFill="1" applyBorder="1" applyProtection="1">
      <protection hidden="1"/>
    </xf>
    <xf numFmtId="165" fontId="2" fillId="0" borderId="9" xfId="0" applyNumberFormat="1" applyFont="1" applyFill="1" applyBorder="1" applyProtection="1">
      <protection hidden="1"/>
    </xf>
    <xf numFmtId="44" fontId="2" fillId="6" borderId="16" xfId="0" applyNumberFormat="1" applyFont="1" applyFill="1" applyBorder="1" applyProtection="1">
      <protection hidden="1"/>
    </xf>
    <xf numFmtId="49" fontId="3" fillId="2" borderId="21" xfId="0" applyNumberFormat="1" applyFont="1" applyFill="1" applyBorder="1" applyAlignment="1" applyProtection="1">
      <alignment vertical="justify" wrapText="1"/>
      <protection hidden="1"/>
    </xf>
    <xf numFmtId="44" fontId="3" fillId="6" borderId="21" xfId="0" applyNumberFormat="1" applyFont="1" applyFill="1" applyBorder="1" applyAlignment="1" applyProtection="1">
      <alignment vertical="top"/>
      <protection hidden="1"/>
    </xf>
    <xf numFmtId="49" fontId="3" fillId="2" borderId="49" xfId="0" applyNumberFormat="1" applyFont="1" applyFill="1" applyBorder="1" applyAlignment="1" applyProtection="1">
      <alignment horizontal="left" vertical="top" wrapText="1"/>
      <protection hidden="1"/>
    </xf>
    <xf numFmtId="44" fontId="3" fillId="6" borderId="5" xfId="0" applyNumberFormat="1" applyFont="1" applyFill="1" applyBorder="1" applyProtection="1">
      <protection hidden="1"/>
    </xf>
    <xf numFmtId="44" fontId="3" fillId="0" borderId="0" xfId="0" applyNumberFormat="1" applyFont="1" applyFill="1" applyBorder="1" applyProtection="1">
      <protection hidden="1"/>
    </xf>
    <xf numFmtId="49" fontId="2" fillId="0" borderId="0" xfId="0" applyNumberFormat="1" applyFont="1" applyFill="1" applyBorder="1" applyAlignment="1" applyProtection="1">
      <alignment wrapText="1"/>
      <protection hidden="1"/>
    </xf>
    <xf numFmtId="10" fontId="2" fillId="0" borderId="0" xfId="0" applyNumberFormat="1" applyFont="1" applyFill="1" applyBorder="1" applyProtection="1">
      <protection hidden="1"/>
    </xf>
    <xf numFmtId="44" fontId="3" fillId="0" borderId="0" xfId="0" applyNumberFormat="1" applyFont="1" applyFill="1" applyBorder="1" applyAlignment="1" applyProtection="1">
      <alignment vertical="top"/>
      <protection hidden="1"/>
    </xf>
    <xf numFmtId="0" fontId="2" fillId="0" borderId="88" xfId="0" applyNumberFormat="1" applyFont="1" applyBorder="1" applyProtection="1">
      <protection hidden="1"/>
    </xf>
    <xf numFmtId="10" fontId="2" fillId="5" borderId="18" xfId="0" applyNumberFormat="1" applyFont="1" applyFill="1" applyBorder="1" applyProtection="1">
      <protection hidden="1"/>
    </xf>
    <xf numFmtId="0" fontId="37" fillId="0" borderId="47" xfId="0" applyNumberFormat="1" applyFont="1" applyBorder="1" applyProtection="1">
      <protection hidden="1"/>
    </xf>
    <xf numFmtId="10" fontId="37" fillId="5" borderId="23" xfId="0" applyNumberFormat="1" applyFont="1" applyFill="1" applyBorder="1" applyProtection="1">
      <protection hidden="1"/>
    </xf>
    <xf numFmtId="44" fontId="2" fillId="6" borderId="48" xfId="0" applyNumberFormat="1" applyFont="1" applyFill="1" applyBorder="1" applyProtection="1">
      <protection hidden="1"/>
    </xf>
    <xf numFmtId="0" fontId="3" fillId="2" borderId="21" xfId="0" applyNumberFormat="1" applyFont="1" applyFill="1" applyBorder="1" applyAlignment="1" applyProtection="1">
      <alignment horizontal="left" vertical="top" wrapText="1"/>
      <protection hidden="1"/>
    </xf>
    <xf numFmtId="167" fontId="2" fillId="5" borderId="14" xfId="0" applyNumberFormat="1" applyFont="1" applyFill="1" applyBorder="1" applyAlignment="1" applyProtection="1">
      <alignment vertical="center" wrapText="1"/>
      <protection hidden="1"/>
    </xf>
    <xf numFmtId="169" fontId="2" fillId="6" borderId="30" xfId="0" applyNumberFormat="1" applyFont="1" applyFill="1" applyBorder="1" applyProtection="1">
      <protection hidden="1"/>
    </xf>
    <xf numFmtId="167" fontId="3" fillId="0" borderId="60" xfId="0" applyNumberFormat="1" applyFont="1" applyFill="1" applyBorder="1" applyAlignment="1" applyProtection="1">
      <alignment horizontal="right" vertical="top" wrapText="1"/>
      <protection hidden="1"/>
    </xf>
    <xf numFmtId="0" fontId="3" fillId="2" borderId="63" xfId="0" applyNumberFormat="1" applyFont="1" applyFill="1" applyBorder="1" applyAlignment="1" applyProtection="1">
      <alignment horizontal="left" vertical="top" wrapText="1"/>
      <protection hidden="1"/>
    </xf>
    <xf numFmtId="10" fontId="3" fillId="0" borderId="0" xfId="0" applyNumberFormat="1" applyFont="1" applyFill="1" applyBorder="1" applyProtection="1">
      <protection hidden="1"/>
    </xf>
    <xf numFmtId="0" fontId="25" fillId="0" borderId="0" xfId="0" applyFont="1" applyBorder="1" applyProtection="1">
      <protection hidden="1"/>
    </xf>
    <xf numFmtId="49" fontId="14" fillId="2" borderId="19" xfId="0" applyNumberFormat="1" applyFont="1" applyFill="1" applyBorder="1" applyAlignment="1" applyProtection="1">
      <alignment vertical="justify" wrapText="1"/>
      <protection hidden="1"/>
    </xf>
    <xf numFmtId="0" fontId="30" fillId="0" borderId="20" xfId="0" applyNumberFormat="1" applyFont="1" applyBorder="1" applyProtection="1">
      <protection hidden="1"/>
    </xf>
    <xf numFmtId="168" fontId="30" fillId="0" borderId="21" xfId="0" applyNumberFormat="1" applyFont="1" applyBorder="1" applyAlignment="1" applyProtection="1">
      <alignment vertical="top"/>
      <protection hidden="1"/>
    </xf>
    <xf numFmtId="0" fontId="5" fillId="2" borderId="43" xfId="0" applyNumberFormat="1" applyFont="1" applyFill="1" applyBorder="1" applyAlignment="1" applyProtection="1">
      <alignment horizontal="center" wrapText="1"/>
      <protection hidden="1"/>
    </xf>
    <xf numFmtId="0" fontId="5" fillId="2" borderId="13" xfId="0" applyNumberFormat="1" applyFont="1" applyFill="1" applyBorder="1" applyAlignment="1" applyProtection="1">
      <alignment horizontal="center" wrapText="1"/>
      <protection hidden="1"/>
    </xf>
    <xf numFmtId="0" fontId="25" fillId="2" borderId="0" xfId="0" applyNumberFormat="1" applyFont="1" applyFill="1" applyBorder="1" applyProtection="1">
      <protection hidden="1"/>
    </xf>
    <xf numFmtId="0" fontId="3" fillId="2" borderId="0" xfId="0" applyNumberFormat="1" applyFont="1" applyFill="1" applyBorder="1" applyAlignment="1" applyProtection="1">
      <alignment horizontal="center" vertical="top" wrapText="1"/>
      <protection hidden="1"/>
    </xf>
    <xf numFmtId="0" fontId="31" fillId="2" borderId="39" xfId="0" applyNumberFormat="1" applyFont="1" applyFill="1" applyBorder="1" applyProtection="1">
      <protection hidden="1"/>
    </xf>
    <xf numFmtId="0" fontId="25" fillId="2" borderId="40" xfId="0" applyNumberFormat="1" applyFont="1" applyFill="1" applyBorder="1" applyProtection="1">
      <protection hidden="1"/>
    </xf>
    <xf numFmtId="49" fontId="31" fillId="2" borderId="7" xfId="0" applyNumberFormat="1" applyFont="1" applyFill="1" applyBorder="1" applyProtection="1">
      <protection hidden="1"/>
    </xf>
    <xf numFmtId="10" fontId="2" fillId="0" borderId="9" xfId="0" applyNumberFormat="1" applyFont="1" applyFill="1" applyBorder="1" applyProtection="1">
      <protection hidden="1"/>
    </xf>
    <xf numFmtId="49" fontId="25" fillId="2" borderId="7" xfId="0" applyNumberFormat="1" applyFont="1" applyFill="1" applyBorder="1" applyProtection="1">
      <protection hidden="1"/>
    </xf>
    <xf numFmtId="10" fontId="2" fillId="8" borderId="9" xfId="0" applyNumberFormat="1" applyFont="1" applyFill="1" applyBorder="1" applyProtection="1">
      <protection hidden="1"/>
    </xf>
    <xf numFmtId="164" fontId="2" fillId="8" borderId="9" xfId="0" applyNumberFormat="1" applyFont="1" applyFill="1" applyBorder="1" applyProtection="1">
      <protection hidden="1"/>
    </xf>
    <xf numFmtId="49" fontId="25" fillId="2" borderId="0" xfId="0" applyNumberFormat="1" applyFont="1" applyFill="1" applyBorder="1" applyProtection="1">
      <protection hidden="1"/>
    </xf>
    <xf numFmtId="166" fontId="2" fillId="8" borderId="9" xfId="0" applyNumberFormat="1" applyFont="1" applyFill="1" applyBorder="1" applyProtection="1">
      <protection hidden="1"/>
    </xf>
    <xf numFmtId="164" fontId="2" fillId="6" borderId="9" xfId="0" applyNumberFormat="1" applyFont="1" applyFill="1" applyBorder="1" applyProtection="1">
      <protection hidden="1"/>
    </xf>
    <xf numFmtId="10" fontId="3" fillId="6" borderId="9" xfId="0" applyNumberFormat="1" applyFont="1" applyFill="1" applyBorder="1" applyProtection="1">
      <protection hidden="1"/>
    </xf>
    <xf numFmtId="0" fontId="25" fillId="2" borderId="7" xfId="0" applyNumberFormat="1" applyFont="1" applyFill="1" applyBorder="1" applyProtection="1">
      <protection hidden="1"/>
    </xf>
    <xf numFmtId="0" fontId="25" fillId="2" borderId="9" xfId="0" applyNumberFormat="1" applyFont="1" applyFill="1" applyBorder="1" applyProtection="1">
      <protection hidden="1"/>
    </xf>
    <xf numFmtId="166" fontId="31" fillId="2" borderId="9" xfId="0" applyNumberFormat="1" applyFont="1" applyFill="1" applyBorder="1" applyProtection="1">
      <protection hidden="1"/>
    </xf>
    <xf numFmtId="166" fontId="2" fillId="6" borderId="9" xfId="0" applyNumberFormat="1" applyFont="1" applyFill="1" applyBorder="1" applyProtection="1">
      <protection hidden="1"/>
    </xf>
    <xf numFmtId="0" fontId="25" fillId="2" borderId="41" xfId="0" applyNumberFormat="1" applyFont="1" applyFill="1" applyBorder="1" applyProtection="1">
      <protection hidden="1"/>
    </xf>
    <xf numFmtId="0" fontId="25" fillId="2" borderId="42" xfId="0" applyNumberFormat="1" applyFont="1" applyFill="1" applyBorder="1" applyProtection="1">
      <protection hidden="1"/>
    </xf>
    <xf numFmtId="0" fontId="25" fillId="0" borderId="0" xfId="0" applyNumberFormat="1" applyFont="1" applyProtection="1">
      <protection hidden="1"/>
    </xf>
    <xf numFmtId="0" fontId="25" fillId="0" borderId="46" xfId="0" applyFont="1" applyBorder="1" applyProtection="1">
      <protection hidden="1"/>
    </xf>
    <xf numFmtId="49" fontId="3" fillId="2" borderId="49" xfId="0" applyNumberFormat="1" applyFont="1" applyFill="1" applyBorder="1" applyAlignment="1" applyProtection="1">
      <alignment vertical="center" wrapText="1"/>
      <protection hidden="1"/>
    </xf>
    <xf numFmtId="49" fontId="3" fillId="2" borderId="50" xfId="0" applyNumberFormat="1" applyFont="1" applyFill="1" applyBorder="1" applyAlignment="1" applyProtection="1">
      <alignment vertical="center" wrapText="1"/>
      <protection hidden="1"/>
    </xf>
    <xf numFmtId="49" fontId="36" fillId="2" borderId="50" xfId="0" applyNumberFormat="1" applyFont="1" applyFill="1" applyBorder="1" applyAlignment="1" applyProtection="1">
      <alignment horizontal="center" vertical="center" wrapText="1"/>
      <protection hidden="1"/>
    </xf>
    <xf numFmtId="0" fontId="36" fillId="0" borderId="51" xfId="0" applyFont="1" applyBorder="1" applyAlignment="1" applyProtection="1">
      <alignment horizontal="center"/>
      <protection hidden="1"/>
    </xf>
    <xf numFmtId="49" fontId="3" fillId="2" borderId="0" xfId="0" applyNumberFormat="1" applyFont="1" applyFill="1" applyBorder="1" applyAlignment="1" applyProtection="1">
      <alignment horizontal="left" vertical="center" wrapText="1"/>
      <protection hidden="1"/>
    </xf>
    <xf numFmtId="0" fontId="5" fillId="2" borderId="0" xfId="0" applyNumberFormat="1" applyFont="1" applyFill="1" applyBorder="1" applyAlignment="1" applyProtection="1">
      <alignment horizontal="center" wrapText="1"/>
      <protection hidden="1"/>
    </xf>
    <xf numFmtId="0" fontId="0" fillId="0" borderId="0" xfId="0" applyProtection="1">
      <protection hidden="1"/>
    </xf>
    <xf numFmtId="0" fontId="1" fillId="0" borderId="0" xfId="0" applyFont="1" applyProtection="1">
      <protection hidden="1"/>
    </xf>
    <xf numFmtId="43" fontId="0" fillId="0" borderId="0" xfId="0" applyNumberFormat="1" applyProtection="1">
      <protection hidden="1"/>
    </xf>
    <xf numFmtId="10" fontId="0" fillId="0" borderId="0" xfId="0" applyNumberFormat="1" applyProtection="1">
      <protection hidden="1"/>
    </xf>
    <xf numFmtId="2" fontId="0" fillId="0" borderId="0" xfId="0" applyNumberFormat="1" applyProtection="1">
      <protection hidden="1"/>
    </xf>
    <xf numFmtId="10" fontId="0" fillId="0" borderId="0" xfId="0" applyNumberFormat="1" applyFill="1" applyBorder="1" applyProtection="1">
      <protection hidden="1"/>
    </xf>
    <xf numFmtId="10" fontId="58" fillId="0" borderId="0" xfId="0" applyNumberFormat="1" applyFont="1" applyProtection="1">
      <protection hidden="1"/>
    </xf>
    <xf numFmtId="10" fontId="58" fillId="0" borderId="0" xfId="0" applyNumberFormat="1" applyFont="1" applyFill="1" applyBorder="1" applyProtection="1">
      <protection hidden="1"/>
    </xf>
    <xf numFmtId="0" fontId="9" fillId="0" borderId="0" xfId="0" applyFont="1" applyProtection="1">
      <protection hidden="1"/>
    </xf>
    <xf numFmtId="0" fontId="2" fillId="0" borderId="81" xfId="0" applyFont="1" applyBorder="1" applyProtection="1">
      <protection hidden="1"/>
    </xf>
    <xf numFmtId="0" fontId="24" fillId="0" borderId="81" xfId="0" applyFont="1" applyBorder="1" applyProtection="1">
      <protection hidden="1"/>
    </xf>
    <xf numFmtId="0" fontId="2" fillId="0" borderId="81" xfId="0" applyFont="1" applyBorder="1" applyAlignment="1" applyProtection="1">
      <alignment vertical="center"/>
      <protection hidden="1"/>
    </xf>
    <xf numFmtId="0" fontId="2" fillId="0" borderId="74" xfId="0" applyFont="1" applyBorder="1" applyProtection="1">
      <protection hidden="1"/>
    </xf>
  </cellXfs>
  <cellStyles count="10">
    <cellStyle name="Hyperlink" xfId="1" builtinId="8"/>
    <cellStyle name="Hyperlink 2" xfId="7" xr:uid="{35EE24E5-524A-4133-B218-721732B43F61}"/>
    <cellStyle name="Komma 2" xfId="6" xr:uid="{87EBD63A-2E9A-43AF-822A-4767C0AADCAB}"/>
    <cellStyle name="Procent 2" xfId="5" xr:uid="{D9729BEB-CC8A-4916-9D24-5C539014D3FC}"/>
    <cellStyle name="Standaard" xfId="0" builtinId="0"/>
    <cellStyle name="Standaard 10" xfId="2" xr:uid="{00000000-0005-0000-0000-000003000000}"/>
    <cellStyle name="Standaard 2" xfId="4" xr:uid="{C7DA02D5-CCB4-4D1F-8D33-C31C9883609A}"/>
    <cellStyle name="Standaard 3" xfId="8" xr:uid="{9FA07944-4008-498D-AE6B-4E0455A78F67}"/>
    <cellStyle name="Valuta" xfId="3" builtinId="4"/>
    <cellStyle name="Valuta 2" xfId="9" xr:uid="{1D9CC62D-70E4-45CF-9472-A36C627E1478}"/>
  </cellStyles>
  <dxfs count="56">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7"/>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7"/>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CFCFCF"/>
      <rgbColor rgb="FFE2EEDA"/>
      <rgbColor rgb="FFFF0000"/>
      <rgbColor rgb="FFDEEAF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99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onnections" Target="connection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4</xdr:row>
      <xdr:rowOff>0</xdr:rowOff>
    </xdr:from>
    <xdr:to>
      <xdr:col>10</xdr:col>
      <xdr:colOff>504825</xdr:colOff>
      <xdr:row>4</xdr:row>
      <xdr:rowOff>971550</xdr:rowOff>
    </xdr:to>
    <xdr:pic>
      <xdr:nvPicPr>
        <xdr:cNvPr id="3" name="Afbeelding 2">
          <a:extLst>
            <a:ext uri="{FF2B5EF4-FFF2-40B4-BE49-F238E27FC236}">
              <a16:creationId xmlns:a16="http://schemas.microsoft.com/office/drawing/2014/main" id="{54550D0E-2487-17FE-D984-837DB3C10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10675" y="2428875"/>
          <a:ext cx="6581775"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10</xdr:col>
      <xdr:colOff>504825</xdr:colOff>
      <xdr:row>4</xdr:row>
      <xdr:rowOff>971550</xdr:rowOff>
    </xdr:to>
    <xdr:pic>
      <xdr:nvPicPr>
        <xdr:cNvPr id="2" name="Afbeelding 1">
          <a:extLst>
            <a:ext uri="{FF2B5EF4-FFF2-40B4-BE49-F238E27FC236}">
              <a16:creationId xmlns:a16="http://schemas.microsoft.com/office/drawing/2014/main" id="{0220AC1A-5BF6-41C2-AEAC-1EFC771F1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10675" y="2990850"/>
          <a:ext cx="6581775"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xdr:colOff>
      <xdr:row>5</xdr:row>
      <xdr:rowOff>190500</xdr:rowOff>
    </xdr:from>
    <xdr:to>
      <xdr:col>11</xdr:col>
      <xdr:colOff>274320</xdr:colOff>
      <xdr:row>5</xdr:row>
      <xdr:rowOff>1127760</xdr:rowOff>
    </xdr:to>
    <xdr:pic>
      <xdr:nvPicPr>
        <xdr:cNvPr id="5" name="Afbeelding 4">
          <a:extLst>
            <a:ext uri="{FF2B5EF4-FFF2-40B4-BE49-F238E27FC236}">
              <a16:creationId xmlns:a16="http://schemas.microsoft.com/office/drawing/2014/main" id="{543C48AF-4B01-4182-BDBB-7F2988253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56395" y="6877050"/>
          <a:ext cx="6915150" cy="937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4</xdr:row>
      <xdr:rowOff>0</xdr:rowOff>
    </xdr:from>
    <xdr:to>
      <xdr:col>10</xdr:col>
      <xdr:colOff>504825</xdr:colOff>
      <xdr:row>4</xdr:row>
      <xdr:rowOff>971550</xdr:rowOff>
    </xdr:to>
    <xdr:pic>
      <xdr:nvPicPr>
        <xdr:cNvPr id="2" name="Afbeelding 1">
          <a:extLst>
            <a:ext uri="{FF2B5EF4-FFF2-40B4-BE49-F238E27FC236}">
              <a16:creationId xmlns:a16="http://schemas.microsoft.com/office/drawing/2014/main" id="{99154294-87FD-44E3-9884-1210EF617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10675" y="2895600"/>
          <a:ext cx="6581775"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3743325</xdr:rowOff>
    </xdr:from>
    <xdr:to>
      <xdr:col>10</xdr:col>
      <xdr:colOff>361950</xdr:colOff>
      <xdr:row>5</xdr:row>
      <xdr:rowOff>927735</xdr:rowOff>
    </xdr:to>
    <xdr:pic>
      <xdr:nvPicPr>
        <xdr:cNvPr id="4" name="Afbeelding 3">
          <a:extLst>
            <a:ext uri="{FF2B5EF4-FFF2-40B4-BE49-F238E27FC236}">
              <a16:creationId xmlns:a16="http://schemas.microsoft.com/office/drawing/2014/main" id="{01643CB4-6945-4746-949D-E011038B7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10675" y="6638925"/>
          <a:ext cx="6438900" cy="937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44</xdr:col>
      <xdr:colOff>152400</xdr:colOff>
      <xdr:row>12</xdr:row>
      <xdr:rowOff>114299</xdr:rowOff>
    </xdr:from>
    <xdr:to>
      <xdr:col>49</xdr:col>
      <xdr:colOff>95250</xdr:colOff>
      <xdr:row>25</xdr:row>
      <xdr:rowOff>76200</xdr:rowOff>
    </xdr:to>
    <xdr:sp macro="" textlink="">
      <xdr:nvSpPr>
        <xdr:cNvPr id="2" name="Rectangle 1">
          <a:extLst>
            <a:ext uri="{FF2B5EF4-FFF2-40B4-BE49-F238E27FC236}">
              <a16:creationId xmlns:a16="http://schemas.microsoft.com/office/drawing/2014/main" id="{3CC89C46-0DD7-4531-AA06-92B860A4EF2D}"/>
            </a:ext>
          </a:extLst>
        </xdr:cNvPr>
        <xdr:cNvSpPr/>
      </xdr:nvSpPr>
      <xdr:spPr>
        <a:xfrm>
          <a:off x="31556325" y="1714499"/>
          <a:ext cx="3371850" cy="170497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maart 2022 zijn FWG 5 en 10 komen te vervallen. Ook zijn een aantal van de onderste periodieken verwijderd in de FWG schalen 15 t/m 55. Voor FWG 25 t/m 55 wordt voor zij-instromers de nieuwe instapperiodiek gebruikt.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0</xdr:colOff>
      <xdr:row>14</xdr:row>
      <xdr:rowOff>0</xdr:rowOff>
    </xdr:from>
    <xdr:to>
      <xdr:col>49</xdr:col>
      <xdr:colOff>615539</xdr:colOff>
      <xdr:row>25</xdr:row>
      <xdr:rowOff>110603</xdr:rowOff>
    </xdr:to>
    <xdr:sp macro="" textlink="">
      <xdr:nvSpPr>
        <xdr:cNvPr id="2" name="Rectangle 1">
          <a:extLst>
            <a:ext uri="{FF2B5EF4-FFF2-40B4-BE49-F238E27FC236}">
              <a16:creationId xmlns:a16="http://schemas.microsoft.com/office/drawing/2014/main" id="{74D8A655-CD2D-4491-96BE-4CA1A97BC8FD}"/>
            </a:ext>
          </a:extLst>
        </xdr:cNvPr>
        <xdr:cNvSpPr/>
      </xdr:nvSpPr>
      <xdr:spPr>
        <a:xfrm>
          <a:off x="32184975" y="1866900"/>
          <a:ext cx="3358739" cy="1586978"/>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mei 2022 vervalt de eerste trede voor functiegroep 35 t/m 50 en wordt er aan het eind een trede toegevoegd.</a:t>
          </a:r>
        </a:p>
        <a:p>
          <a:pPr algn="l"/>
          <a:r>
            <a:rPr lang="en-US" sz="900" b="0" i="0" baseline="0">
              <a:solidFill>
                <a:sysClr val="windowText" lastClr="000000"/>
              </a:solidFill>
              <a:latin typeface="Segoe UI" panose="020B0502040204020203" pitchFamily="34" charset="0"/>
              <a:cs typeface="Segoe UI" panose="020B0502040204020203" pitchFamily="34" charset="0"/>
            </a:rPr>
            <a:t>- ** Vanaf 1 mei 2023 vervalt de eerste trede voor functiegroep 40 en 45 en wordt er aan het eind een trede toegevoegd. Deze nieuwe treden worden niet gewogen over het jaar.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38100</xdr:colOff>
      <xdr:row>312</xdr:row>
      <xdr:rowOff>104775</xdr:rowOff>
    </xdr:from>
    <xdr:to>
      <xdr:col>43</xdr:col>
      <xdr:colOff>104775</xdr:colOff>
      <xdr:row>313</xdr:row>
      <xdr:rowOff>85725</xdr:rowOff>
    </xdr:to>
    <xdr:sp macro="" textlink="">
      <xdr:nvSpPr>
        <xdr:cNvPr id="2" name="Text Box 27">
          <a:extLst>
            <a:ext uri="{FF2B5EF4-FFF2-40B4-BE49-F238E27FC236}">
              <a16:creationId xmlns:a16="http://schemas.microsoft.com/office/drawing/2014/main" id="{2D98DA60-39DE-44DB-AAB8-A88A6524F50B}"/>
            </a:ext>
          </a:extLst>
        </xdr:cNvPr>
        <xdr:cNvSpPr txBox="1">
          <a:spLocks noChangeArrowheads="1"/>
        </xdr:cNvSpPr>
      </xdr:nvSpPr>
      <xdr:spPr bwMode="auto">
        <a:xfrm>
          <a:off x="5695950" y="33794700"/>
          <a:ext cx="23869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329</xdr:row>
      <xdr:rowOff>28575</xdr:rowOff>
    </xdr:from>
    <xdr:to>
      <xdr:col>45</xdr:col>
      <xdr:colOff>9525</xdr:colOff>
      <xdr:row>330</xdr:row>
      <xdr:rowOff>123825</xdr:rowOff>
    </xdr:to>
    <xdr:sp macro="" textlink="">
      <xdr:nvSpPr>
        <xdr:cNvPr id="3" name="Text Box 25">
          <a:extLst>
            <a:ext uri="{FF2B5EF4-FFF2-40B4-BE49-F238E27FC236}">
              <a16:creationId xmlns:a16="http://schemas.microsoft.com/office/drawing/2014/main" id="{369CDB7D-47A2-4D5A-ADAE-AFA1257CA8A2}"/>
            </a:ext>
          </a:extLst>
        </xdr:cNvPr>
        <xdr:cNvSpPr txBox="1">
          <a:spLocks noChangeArrowheads="1"/>
        </xdr:cNvSpPr>
      </xdr:nvSpPr>
      <xdr:spPr bwMode="auto">
        <a:xfrm>
          <a:off x="5667375" y="33794700"/>
          <a:ext cx="25174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330</xdr:row>
      <xdr:rowOff>19050</xdr:rowOff>
    </xdr:from>
    <xdr:to>
      <xdr:col>43</xdr:col>
      <xdr:colOff>104775</xdr:colOff>
      <xdr:row>331</xdr:row>
      <xdr:rowOff>0</xdr:rowOff>
    </xdr:to>
    <xdr:sp macro="" textlink="">
      <xdr:nvSpPr>
        <xdr:cNvPr id="4" name="Text Box 23">
          <a:extLst>
            <a:ext uri="{FF2B5EF4-FFF2-40B4-BE49-F238E27FC236}">
              <a16:creationId xmlns:a16="http://schemas.microsoft.com/office/drawing/2014/main" id="{2BB0C8E4-1491-4F85-81FA-5A208B360339}"/>
            </a:ext>
          </a:extLst>
        </xdr:cNvPr>
        <xdr:cNvSpPr txBox="1">
          <a:spLocks noChangeArrowheads="1"/>
        </xdr:cNvSpPr>
      </xdr:nvSpPr>
      <xdr:spPr bwMode="auto">
        <a:xfrm>
          <a:off x="5695950" y="33794700"/>
          <a:ext cx="23869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346</xdr:row>
      <xdr:rowOff>161925</xdr:rowOff>
    </xdr:from>
    <xdr:to>
      <xdr:col>45</xdr:col>
      <xdr:colOff>9525</xdr:colOff>
      <xdr:row>348</xdr:row>
      <xdr:rowOff>9525</xdr:rowOff>
    </xdr:to>
    <xdr:sp macro="" textlink="">
      <xdr:nvSpPr>
        <xdr:cNvPr id="5" name="Text Box 21">
          <a:extLst>
            <a:ext uri="{FF2B5EF4-FFF2-40B4-BE49-F238E27FC236}">
              <a16:creationId xmlns:a16="http://schemas.microsoft.com/office/drawing/2014/main" id="{60806BE8-2B82-4AE6-8313-758E47BF3545}"/>
            </a:ext>
          </a:extLst>
        </xdr:cNvPr>
        <xdr:cNvSpPr txBox="1">
          <a:spLocks noChangeArrowheads="1"/>
        </xdr:cNvSpPr>
      </xdr:nvSpPr>
      <xdr:spPr bwMode="auto">
        <a:xfrm>
          <a:off x="5667375" y="33794700"/>
          <a:ext cx="25174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347</xdr:row>
      <xdr:rowOff>161925</xdr:rowOff>
    </xdr:from>
    <xdr:to>
      <xdr:col>45</xdr:col>
      <xdr:colOff>9525</xdr:colOff>
      <xdr:row>349</xdr:row>
      <xdr:rowOff>0</xdr:rowOff>
    </xdr:to>
    <xdr:sp macro="" textlink="">
      <xdr:nvSpPr>
        <xdr:cNvPr id="6" name="Text Box 20">
          <a:extLst>
            <a:ext uri="{FF2B5EF4-FFF2-40B4-BE49-F238E27FC236}">
              <a16:creationId xmlns:a16="http://schemas.microsoft.com/office/drawing/2014/main" id="{E98159C7-90E6-49ED-8F17-7641C4FF3AD8}"/>
            </a:ext>
          </a:extLst>
        </xdr:cNvPr>
        <xdr:cNvSpPr txBox="1">
          <a:spLocks noChangeArrowheads="1"/>
        </xdr:cNvSpPr>
      </xdr:nvSpPr>
      <xdr:spPr bwMode="auto">
        <a:xfrm>
          <a:off x="5667375" y="33794700"/>
          <a:ext cx="25174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347</xdr:row>
      <xdr:rowOff>161925</xdr:rowOff>
    </xdr:from>
    <xdr:to>
      <xdr:col>43</xdr:col>
      <xdr:colOff>104775</xdr:colOff>
      <xdr:row>348</xdr:row>
      <xdr:rowOff>152400</xdr:rowOff>
    </xdr:to>
    <xdr:sp macro="" textlink="">
      <xdr:nvSpPr>
        <xdr:cNvPr id="7" name="Text Box 19">
          <a:extLst>
            <a:ext uri="{FF2B5EF4-FFF2-40B4-BE49-F238E27FC236}">
              <a16:creationId xmlns:a16="http://schemas.microsoft.com/office/drawing/2014/main" id="{2FED490A-D3AA-4BB9-9EAC-A8DAAA6185F5}"/>
            </a:ext>
          </a:extLst>
        </xdr:cNvPr>
        <xdr:cNvSpPr txBox="1">
          <a:spLocks noChangeArrowheads="1"/>
        </xdr:cNvSpPr>
      </xdr:nvSpPr>
      <xdr:spPr bwMode="auto">
        <a:xfrm>
          <a:off x="5695950" y="33794700"/>
          <a:ext cx="23869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350</xdr:row>
      <xdr:rowOff>76200</xdr:rowOff>
    </xdr:from>
    <xdr:to>
      <xdr:col>45</xdr:col>
      <xdr:colOff>9525</xdr:colOff>
      <xdr:row>351</xdr:row>
      <xdr:rowOff>133350</xdr:rowOff>
    </xdr:to>
    <xdr:sp macro="" textlink="">
      <xdr:nvSpPr>
        <xdr:cNvPr id="8" name="Text Box 14">
          <a:extLst>
            <a:ext uri="{FF2B5EF4-FFF2-40B4-BE49-F238E27FC236}">
              <a16:creationId xmlns:a16="http://schemas.microsoft.com/office/drawing/2014/main" id="{B9970CEC-EDDF-4D5D-AF38-47429A1DAEEA}"/>
            </a:ext>
          </a:extLst>
        </xdr:cNvPr>
        <xdr:cNvSpPr txBox="1">
          <a:spLocks noChangeArrowheads="1"/>
        </xdr:cNvSpPr>
      </xdr:nvSpPr>
      <xdr:spPr bwMode="auto">
        <a:xfrm>
          <a:off x="5667375" y="33794700"/>
          <a:ext cx="25174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351</xdr:row>
      <xdr:rowOff>66675</xdr:rowOff>
    </xdr:from>
    <xdr:to>
      <xdr:col>45</xdr:col>
      <xdr:colOff>9525</xdr:colOff>
      <xdr:row>352</xdr:row>
      <xdr:rowOff>123825</xdr:rowOff>
    </xdr:to>
    <xdr:sp macro="" textlink="">
      <xdr:nvSpPr>
        <xdr:cNvPr id="9" name="Text Box 13">
          <a:extLst>
            <a:ext uri="{FF2B5EF4-FFF2-40B4-BE49-F238E27FC236}">
              <a16:creationId xmlns:a16="http://schemas.microsoft.com/office/drawing/2014/main" id="{B350FB60-D2BC-40CC-BAC8-B1567A5E9C0E}"/>
            </a:ext>
          </a:extLst>
        </xdr:cNvPr>
        <xdr:cNvSpPr txBox="1">
          <a:spLocks noChangeArrowheads="1"/>
        </xdr:cNvSpPr>
      </xdr:nvSpPr>
      <xdr:spPr bwMode="auto">
        <a:xfrm>
          <a:off x="5667375" y="33794700"/>
          <a:ext cx="25174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351</xdr:row>
      <xdr:rowOff>66675</xdr:rowOff>
    </xdr:from>
    <xdr:to>
      <xdr:col>43</xdr:col>
      <xdr:colOff>104775</xdr:colOff>
      <xdr:row>352</xdr:row>
      <xdr:rowOff>66675</xdr:rowOff>
    </xdr:to>
    <xdr:sp macro="" textlink="">
      <xdr:nvSpPr>
        <xdr:cNvPr id="10" name="Text Box 12">
          <a:extLst>
            <a:ext uri="{FF2B5EF4-FFF2-40B4-BE49-F238E27FC236}">
              <a16:creationId xmlns:a16="http://schemas.microsoft.com/office/drawing/2014/main" id="{D0B906F9-8EBF-4ACD-A823-B76047D682B8}"/>
            </a:ext>
          </a:extLst>
        </xdr:cNvPr>
        <xdr:cNvSpPr txBox="1">
          <a:spLocks noChangeArrowheads="1"/>
        </xdr:cNvSpPr>
      </xdr:nvSpPr>
      <xdr:spPr bwMode="auto">
        <a:xfrm>
          <a:off x="5695950" y="33794700"/>
          <a:ext cx="23869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52</xdr:col>
      <xdr:colOff>0</xdr:colOff>
      <xdr:row>14</xdr:row>
      <xdr:rowOff>0</xdr:rowOff>
    </xdr:from>
    <xdr:to>
      <xdr:col>56</xdr:col>
      <xdr:colOff>608913</xdr:colOff>
      <xdr:row>23</xdr:row>
      <xdr:rowOff>104391</xdr:rowOff>
    </xdr:to>
    <xdr:sp macro="" textlink="">
      <xdr:nvSpPr>
        <xdr:cNvPr id="11" name="Rectangle 1">
          <a:extLst>
            <a:ext uri="{FF2B5EF4-FFF2-40B4-BE49-F238E27FC236}">
              <a16:creationId xmlns:a16="http://schemas.microsoft.com/office/drawing/2014/main" id="{527342EA-2EFC-47AB-9877-F09F78910C5D}"/>
            </a:ext>
          </a:extLst>
        </xdr:cNvPr>
        <xdr:cNvSpPr/>
      </xdr:nvSpPr>
      <xdr:spPr>
        <a:xfrm>
          <a:off x="36728400" y="1866900"/>
          <a:ext cx="3352113" cy="146646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januari 2022 vervalt de eerste trede voor functiegroep 35 t/m 65 en wordt er aan het eind een trede toegevoegd.</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39</xdr:col>
      <xdr:colOff>0</xdr:colOff>
      <xdr:row>15</xdr:row>
      <xdr:rowOff>0</xdr:rowOff>
    </xdr:from>
    <xdr:to>
      <xdr:col>43</xdr:col>
      <xdr:colOff>608913</xdr:colOff>
      <xdr:row>25</xdr:row>
      <xdr:rowOff>123441</xdr:rowOff>
    </xdr:to>
    <xdr:sp macro="" textlink="">
      <xdr:nvSpPr>
        <xdr:cNvPr id="2" name="Rectangle 1">
          <a:extLst>
            <a:ext uri="{FF2B5EF4-FFF2-40B4-BE49-F238E27FC236}">
              <a16:creationId xmlns:a16="http://schemas.microsoft.com/office/drawing/2014/main" id="{4F07F7F5-B58B-40D1-8CFC-174331EEFD8B}"/>
            </a:ext>
          </a:extLst>
        </xdr:cNvPr>
        <xdr:cNvSpPr/>
      </xdr:nvSpPr>
      <xdr:spPr>
        <a:xfrm>
          <a:off x="27936825" y="2000250"/>
          <a:ext cx="3352113" cy="146646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januari 2022 is een arbeidsmarkttoeslag van 1,13% toegevoegd. Deze arbeidsmarkttoeslag is verwerkt in de salarissen in de schalen 4 tot en met 9, voor degenen met functies en werkzaamheden in het primaire proces.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228600</xdr:colOff>
      <xdr:row>5</xdr:row>
      <xdr:rowOff>95250</xdr:rowOff>
    </xdr:from>
    <xdr:to>
      <xdr:col>19</xdr:col>
      <xdr:colOff>107251</xdr:colOff>
      <xdr:row>10</xdr:row>
      <xdr:rowOff>118195</xdr:rowOff>
    </xdr:to>
    <xdr:pic>
      <xdr:nvPicPr>
        <xdr:cNvPr id="2" name="Afbeelding 1">
          <a:extLst>
            <a:ext uri="{FF2B5EF4-FFF2-40B4-BE49-F238E27FC236}">
              <a16:creationId xmlns:a16="http://schemas.microsoft.com/office/drawing/2014/main" id="{CA60958E-8D5D-4AAB-14EB-AAE42FB92AB3}"/>
            </a:ext>
          </a:extLst>
        </xdr:cNvPr>
        <xdr:cNvPicPr>
          <a:picLocks noChangeAspect="1"/>
        </xdr:cNvPicPr>
      </xdr:nvPicPr>
      <xdr:blipFill>
        <a:blip xmlns:r="http://schemas.openxmlformats.org/officeDocument/2006/relationships" r:embed="rId1"/>
        <a:stretch>
          <a:fillRect/>
        </a:stretch>
      </xdr:blipFill>
      <xdr:spPr>
        <a:xfrm>
          <a:off x="12830175" y="1047750"/>
          <a:ext cx="6584251" cy="975445"/>
        </a:xfrm>
        <a:prstGeom prst="rect">
          <a:avLst/>
        </a:prstGeom>
      </xdr:spPr>
    </xdr:pic>
    <xdr:clientData/>
  </xdr:twoCellAnchor>
  <xdr:twoCellAnchor editAs="oneCell">
    <xdr:from>
      <xdr:col>10</xdr:col>
      <xdr:colOff>257175</xdr:colOff>
      <xdr:row>20</xdr:row>
      <xdr:rowOff>161925</xdr:rowOff>
    </xdr:from>
    <xdr:to>
      <xdr:col>19</xdr:col>
      <xdr:colOff>466725</xdr:colOff>
      <xdr:row>25</xdr:row>
      <xdr:rowOff>146685</xdr:rowOff>
    </xdr:to>
    <xdr:pic>
      <xdr:nvPicPr>
        <xdr:cNvPr id="4" name="Afbeelding 3">
          <a:extLst>
            <a:ext uri="{FF2B5EF4-FFF2-40B4-BE49-F238E27FC236}">
              <a16:creationId xmlns:a16="http://schemas.microsoft.com/office/drawing/2014/main" id="{CF548EEF-1445-4628-8DE6-D8F4CCB677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858750" y="3971925"/>
          <a:ext cx="6915150" cy="937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mallingerland.centraal\DFS\Home\lavriji\Tarieven\Rekentool-kostprijs-wmo-hbh-individuele-begeleiding-definitieve-update-2023_ingevuld%20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ociaal%20Geregeld/M.%20Aanbesteding%20Wmo%201-1-2024/Marktconsultatie/Beantwoording/230419%20Concept%20format%20begeleiding%20ingevuld%20chec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gangspunten"/>
      <sheetName val="Handleiding"/>
      <sheetName val="FWG"/>
      <sheetName val="1_Kostprijs_hbh"/>
      <sheetName val="1_Kostprijs_begeleiding_VVT"/>
      <sheetName val="1_Kostprijs_begeleiding_GHZ"/>
      <sheetName val="1_Kostprijs_begeleiding_GGZ"/>
      <sheetName val="1_Kostprijs_begeleiding_SW"/>
      <sheetName val="CAO_VVT"/>
      <sheetName val="CAO_GHZ"/>
      <sheetName val="CAO_GGZ"/>
      <sheetName val="CAO_SociaalWerk"/>
      <sheetName val="Data_overig"/>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B7" t="str">
            <v>Opslag</v>
          </cell>
        </row>
        <row r="8">
          <cell r="B8" t="str">
            <v>Berekening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Berekening Begeleiding indiv"/>
      <sheetName val="Nadere uitleg Beg individueel"/>
      <sheetName val="Toelichting aanbieder ABB"/>
      <sheetName val="Berekening Dagbesteding"/>
      <sheetName val="Berekening Part Dagbesteding"/>
      <sheetName val="Berekening BGG Plus"/>
      <sheetName val="BGG plus (opslag HBO'er)"/>
      <sheetName val="Nadere uitleg Dagbesteding"/>
      <sheetName val="Toelichting aanbieder BGG"/>
      <sheetName val="Toelichting aanbieder KV"/>
      <sheetName val="Berekening vervoer"/>
      <sheetName val="Toelichting aanbieder vervoer"/>
      <sheetName val="CAO_VVT"/>
      <sheetName val="CAO_GHZ"/>
      <sheetName val="CAO_GGZ"/>
      <sheetName val="CAO_SociaalWerk"/>
      <sheetName val="Blad1"/>
      <sheetName val="Rekenbl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6">
          <cell r="J16">
            <v>2842.7781975000003</v>
          </cell>
        </row>
        <row r="17">
          <cell r="J17">
            <v>3081.4806000000003</v>
          </cell>
        </row>
        <row r="18">
          <cell r="J18">
            <v>3556.7710500000003</v>
          </cell>
        </row>
      </sheetData>
    </sheetDataSet>
  </externalBook>
</externalLink>
</file>

<file path=xl/theme/theme1.xml><?xml version="1.0" encoding="utf-8"?>
<a:theme xmlns:a="http://schemas.openxmlformats.org/drawingml/2006/main" name="Kantoorthema">
  <a:themeElements>
    <a:clrScheme name="Kantoorthema">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Kantoorthema">
      <a:majorFont>
        <a:latin typeface="Helvetica"/>
        <a:ea typeface="Helvetica"/>
        <a:cs typeface="Helvetica"/>
      </a:majorFont>
      <a:minorFont>
        <a:latin typeface="Helvetica"/>
        <a:ea typeface="Helvetica"/>
        <a:cs typeface="Helvetica"/>
      </a:minorFont>
    </a:fontScheme>
    <a:fmtScheme name="Kantoorthem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12"/>
  <sheetViews>
    <sheetView tabSelected="1" workbookViewId="0">
      <selection activeCell="A29" sqref="A29"/>
    </sheetView>
  </sheetViews>
  <sheetFormatPr defaultColWidth="9.140625" defaultRowHeight="12.75" x14ac:dyDescent="0.2"/>
  <cols>
    <col min="1" max="1" width="164.5703125" style="439" bestFit="1" customWidth="1"/>
    <col min="2" max="16384" width="9.140625" style="144"/>
  </cols>
  <sheetData>
    <row r="1" spans="1:1" x14ac:dyDescent="0.2">
      <c r="A1" s="447" t="s">
        <v>520</v>
      </c>
    </row>
    <row r="2" spans="1:1" ht="15" customHeight="1" x14ac:dyDescent="0.2">
      <c r="A2" s="592"/>
    </row>
    <row r="3" spans="1:1" ht="14.45" customHeight="1" x14ac:dyDescent="0.2">
      <c r="A3" s="593" t="s">
        <v>118</v>
      </c>
    </row>
    <row r="4" spans="1:1" x14ac:dyDescent="0.2">
      <c r="A4" s="592"/>
    </row>
    <row r="5" spans="1:1" ht="14.45" customHeight="1" x14ac:dyDescent="0.2">
      <c r="A5" s="594" t="s">
        <v>521</v>
      </c>
    </row>
    <row r="6" spans="1:1" ht="14.45" customHeight="1" x14ac:dyDescent="0.2">
      <c r="A6" s="594" t="s">
        <v>122</v>
      </c>
    </row>
    <row r="7" spans="1:1" ht="14.45" customHeight="1" thickBot="1" x14ac:dyDescent="0.25">
      <c r="A7" s="595"/>
    </row>
    <row r="9" spans="1:1" ht="14.45" customHeight="1" x14ac:dyDescent="0.2"/>
    <row r="11" spans="1:1" ht="24.6" customHeight="1" x14ac:dyDescent="0.2"/>
    <row r="12" spans="1:1" ht="24.6" customHeight="1" x14ac:dyDescent="0.2"/>
  </sheetData>
  <sheetProtection algorithmName="SHA-512" hashValue="Mq7vPUhES/r3I4OccJ11N0NaD/GOSNs/PUTEtsmraLbvHDzVDAfjUFK0HXSbltXV6sUi2GczjOSjnuUDjmgTNw==" saltValue="jfb/VXCv4UEYNbetiVfQJQ=="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M37"/>
  <sheetViews>
    <sheetView showGridLines="0" zoomScaleNormal="100" workbookViewId="0">
      <selection activeCell="A6" sqref="A6:L37"/>
    </sheetView>
  </sheetViews>
  <sheetFormatPr defaultColWidth="9.140625" defaultRowHeight="12.75" x14ac:dyDescent="0.2"/>
  <cols>
    <col min="1" max="12" width="9.140625" style="144"/>
    <col min="13" max="13" width="4.85546875" style="144" customWidth="1"/>
    <col min="14" max="16384" width="9.140625" style="144"/>
  </cols>
  <sheetData>
    <row r="1" spans="1:13" x14ac:dyDescent="0.2">
      <c r="A1" s="157" t="s">
        <v>126</v>
      </c>
      <c r="G1" s="161" t="s">
        <v>140</v>
      </c>
    </row>
    <row r="2" spans="1:13" x14ac:dyDescent="0.2">
      <c r="G2" s="161" t="s">
        <v>141</v>
      </c>
    </row>
    <row r="3" spans="1:13" ht="17.45" customHeight="1" thickBot="1" x14ac:dyDescent="0.25">
      <c r="G3" s="158"/>
    </row>
    <row r="4" spans="1:13" ht="51.75" customHeight="1" x14ac:dyDescent="0.2">
      <c r="A4" s="458" t="s">
        <v>137</v>
      </c>
      <c r="B4" s="499"/>
      <c r="C4" s="499"/>
      <c r="D4" s="499"/>
      <c r="E4" s="499"/>
      <c r="F4" s="499"/>
      <c r="G4" s="499"/>
      <c r="H4" s="499"/>
      <c r="I4" s="499"/>
      <c r="J4" s="499"/>
      <c r="K4" s="499"/>
      <c r="L4" s="500"/>
      <c r="M4" s="110"/>
    </row>
    <row r="5" spans="1:13" ht="20.25" customHeight="1" thickBot="1" x14ac:dyDescent="0.25">
      <c r="A5" s="501"/>
      <c r="B5" s="502"/>
      <c r="C5" s="502"/>
      <c r="D5" s="502"/>
      <c r="E5" s="502"/>
      <c r="F5" s="502"/>
      <c r="G5" s="502"/>
      <c r="H5" s="502"/>
      <c r="I5" s="502"/>
      <c r="J5" s="502"/>
      <c r="K5" s="502"/>
      <c r="L5" s="503"/>
    </row>
    <row r="6" spans="1:13" x14ac:dyDescent="0.2">
      <c r="A6" s="464"/>
      <c r="B6" s="465"/>
      <c r="C6" s="465"/>
      <c r="D6" s="465"/>
      <c r="E6" s="465"/>
      <c r="F6" s="465"/>
      <c r="G6" s="465"/>
      <c r="H6" s="465"/>
      <c r="I6" s="465"/>
      <c r="J6" s="465"/>
      <c r="K6" s="465"/>
      <c r="L6" s="466"/>
    </row>
    <row r="7" spans="1:13" x14ac:dyDescent="0.2">
      <c r="A7" s="467"/>
      <c r="B7" s="468"/>
      <c r="C7" s="468"/>
      <c r="D7" s="468"/>
      <c r="E7" s="468"/>
      <c r="F7" s="468"/>
      <c r="G7" s="468"/>
      <c r="H7" s="468"/>
      <c r="I7" s="468"/>
      <c r="J7" s="468"/>
      <c r="K7" s="468"/>
      <c r="L7" s="469"/>
    </row>
    <row r="8" spans="1:13" x14ac:dyDescent="0.2">
      <c r="A8" s="467"/>
      <c r="B8" s="468"/>
      <c r="C8" s="468"/>
      <c r="D8" s="468"/>
      <c r="E8" s="468"/>
      <c r="F8" s="468"/>
      <c r="G8" s="468"/>
      <c r="H8" s="468"/>
      <c r="I8" s="468"/>
      <c r="J8" s="468"/>
      <c r="K8" s="468"/>
      <c r="L8" s="469"/>
    </row>
    <row r="9" spans="1:13" x14ac:dyDescent="0.2">
      <c r="A9" s="467"/>
      <c r="B9" s="468"/>
      <c r="C9" s="468"/>
      <c r="D9" s="468"/>
      <c r="E9" s="468"/>
      <c r="F9" s="468"/>
      <c r="G9" s="468"/>
      <c r="H9" s="468"/>
      <c r="I9" s="468"/>
      <c r="J9" s="468"/>
      <c r="K9" s="468"/>
      <c r="L9" s="469"/>
    </row>
    <row r="10" spans="1:13" x14ac:dyDescent="0.2">
      <c r="A10" s="467"/>
      <c r="B10" s="468"/>
      <c r="C10" s="468"/>
      <c r="D10" s="468"/>
      <c r="E10" s="468"/>
      <c r="F10" s="468"/>
      <c r="G10" s="468"/>
      <c r="H10" s="468"/>
      <c r="I10" s="468"/>
      <c r="J10" s="468"/>
      <c r="K10" s="468"/>
      <c r="L10" s="469"/>
    </row>
    <row r="11" spans="1:13" x14ac:dyDescent="0.2">
      <c r="A11" s="467"/>
      <c r="B11" s="468"/>
      <c r="C11" s="468"/>
      <c r="D11" s="468"/>
      <c r="E11" s="468"/>
      <c r="F11" s="468"/>
      <c r="G11" s="468"/>
      <c r="H11" s="468"/>
      <c r="I11" s="468"/>
      <c r="J11" s="468"/>
      <c r="K11" s="468"/>
      <c r="L11" s="469"/>
    </row>
    <row r="12" spans="1:13" x14ac:dyDescent="0.2">
      <c r="A12" s="467"/>
      <c r="B12" s="468"/>
      <c r="C12" s="468"/>
      <c r="D12" s="468"/>
      <c r="E12" s="468"/>
      <c r="F12" s="468"/>
      <c r="G12" s="468"/>
      <c r="H12" s="468"/>
      <c r="I12" s="468"/>
      <c r="J12" s="468"/>
      <c r="K12" s="468"/>
      <c r="L12" s="469"/>
    </row>
    <row r="13" spans="1:13" x14ac:dyDescent="0.2">
      <c r="A13" s="467"/>
      <c r="B13" s="468"/>
      <c r="C13" s="468"/>
      <c r="D13" s="468"/>
      <c r="E13" s="468"/>
      <c r="F13" s="468"/>
      <c r="G13" s="468"/>
      <c r="H13" s="468"/>
      <c r="I13" s="468"/>
      <c r="J13" s="468"/>
      <c r="K13" s="468"/>
      <c r="L13" s="469"/>
    </row>
    <row r="14" spans="1:13" x14ac:dyDescent="0.2">
      <c r="A14" s="467"/>
      <c r="B14" s="468"/>
      <c r="C14" s="468"/>
      <c r="D14" s="468"/>
      <c r="E14" s="468"/>
      <c r="F14" s="468"/>
      <c r="G14" s="468"/>
      <c r="H14" s="468"/>
      <c r="I14" s="468"/>
      <c r="J14" s="468"/>
      <c r="K14" s="468"/>
      <c r="L14" s="469"/>
    </row>
    <row r="15" spans="1:13" x14ac:dyDescent="0.2">
      <c r="A15" s="467"/>
      <c r="B15" s="468"/>
      <c r="C15" s="468"/>
      <c r="D15" s="468"/>
      <c r="E15" s="468"/>
      <c r="F15" s="468"/>
      <c r="G15" s="468"/>
      <c r="H15" s="468"/>
      <c r="I15" s="468"/>
      <c r="J15" s="468"/>
      <c r="K15" s="468"/>
      <c r="L15" s="469"/>
    </row>
    <row r="16" spans="1:13" x14ac:dyDescent="0.2">
      <c r="A16" s="467"/>
      <c r="B16" s="468"/>
      <c r="C16" s="468"/>
      <c r="D16" s="468"/>
      <c r="E16" s="468"/>
      <c r="F16" s="468"/>
      <c r="G16" s="468"/>
      <c r="H16" s="468"/>
      <c r="I16" s="468"/>
      <c r="J16" s="468"/>
      <c r="K16" s="468"/>
      <c r="L16" s="469"/>
    </row>
    <row r="17" spans="1:12" x14ac:dyDescent="0.2">
      <c r="A17" s="467"/>
      <c r="B17" s="468"/>
      <c r="C17" s="468"/>
      <c r="D17" s="468"/>
      <c r="E17" s="468"/>
      <c r="F17" s="468"/>
      <c r="G17" s="468"/>
      <c r="H17" s="468"/>
      <c r="I17" s="468"/>
      <c r="J17" s="468"/>
      <c r="K17" s="468"/>
      <c r="L17" s="469"/>
    </row>
    <row r="18" spans="1:12" x14ac:dyDescent="0.2">
      <c r="A18" s="467"/>
      <c r="B18" s="468"/>
      <c r="C18" s="468"/>
      <c r="D18" s="468"/>
      <c r="E18" s="468"/>
      <c r="F18" s="468"/>
      <c r="G18" s="468"/>
      <c r="H18" s="468"/>
      <c r="I18" s="468"/>
      <c r="J18" s="468"/>
      <c r="K18" s="468"/>
      <c r="L18" s="469"/>
    </row>
    <row r="19" spans="1:12" x14ac:dyDescent="0.2">
      <c r="A19" s="467"/>
      <c r="B19" s="468"/>
      <c r="C19" s="468"/>
      <c r="D19" s="468"/>
      <c r="E19" s="468"/>
      <c r="F19" s="468"/>
      <c r="G19" s="468"/>
      <c r="H19" s="468"/>
      <c r="I19" s="468"/>
      <c r="J19" s="468"/>
      <c r="K19" s="468"/>
      <c r="L19" s="469"/>
    </row>
    <row r="20" spans="1:12" x14ac:dyDescent="0.2">
      <c r="A20" s="467"/>
      <c r="B20" s="468"/>
      <c r="C20" s="468"/>
      <c r="D20" s="468"/>
      <c r="E20" s="468"/>
      <c r="F20" s="468"/>
      <c r="G20" s="468"/>
      <c r="H20" s="468"/>
      <c r="I20" s="468"/>
      <c r="J20" s="468"/>
      <c r="K20" s="468"/>
      <c r="L20" s="469"/>
    </row>
    <row r="21" spans="1:12" x14ac:dyDescent="0.2">
      <c r="A21" s="467"/>
      <c r="B21" s="468"/>
      <c r="C21" s="468"/>
      <c r="D21" s="468"/>
      <c r="E21" s="468"/>
      <c r="F21" s="468"/>
      <c r="G21" s="468"/>
      <c r="H21" s="468"/>
      <c r="I21" s="468"/>
      <c r="J21" s="468"/>
      <c r="K21" s="468"/>
      <c r="L21" s="469"/>
    </row>
    <row r="22" spans="1:12" x14ac:dyDescent="0.2">
      <c r="A22" s="467"/>
      <c r="B22" s="468"/>
      <c r="C22" s="468"/>
      <c r="D22" s="468"/>
      <c r="E22" s="468"/>
      <c r="F22" s="468"/>
      <c r="G22" s="468"/>
      <c r="H22" s="468"/>
      <c r="I22" s="468"/>
      <c r="J22" s="468"/>
      <c r="K22" s="468"/>
      <c r="L22" s="469"/>
    </row>
    <row r="23" spans="1:12" x14ac:dyDescent="0.2">
      <c r="A23" s="467"/>
      <c r="B23" s="468"/>
      <c r="C23" s="468"/>
      <c r="D23" s="468"/>
      <c r="E23" s="468"/>
      <c r="F23" s="468"/>
      <c r="G23" s="468"/>
      <c r="H23" s="468"/>
      <c r="I23" s="468"/>
      <c r="J23" s="468"/>
      <c r="K23" s="468"/>
      <c r="L23" s="469"/>
    </row>
    <row r="24" spans="1:12" x14ac:dyDescent="0.2">
      <c r="A24" s="467"/>
      <c r="B24" s="468"/>
      <c r="C24" s="468"/>
      <c r="D24" s="468"/>
      <c r="E24" s="468"/>
      <c r="F24" s="468"/>
      <c r="G24" s="468"/>
      <c r="H24" s="468"/>
      <c r="I24" s="468"/>
      <c r="J24" s="468"/>
      <c r="K24" s="468"/>
      <c r="L24" s="469"/>
    </row>
    <row r="25" spans="1:12" x14ac:dyDescent="0.2">
      <c r="A25" s="467"/>
      <c r="B25" s="468"/>
      <c r="C25" s="468"/>
      <c r="D25" s="468"/>
      <c r="E25" s="468"/>
      <c r="F25" s="468"/>
      <c r="G25" s="468"/>
      <c r="H25" s="468"/>
      <c r="I25" s="468"/>
      <c r="J25" s="468"/>
      <c r="K25" s="468"/>
      <c r="L25" s="469"/>
    </row>
    <row r="26" spans="1:12" x14ac:dyDescent="0.2">
      <c r="A26" s="467"/>
      <c r="B26" s="468"/>
      <c r="C26" s="468"/>
      <c r="D26" s="468"/>
      <c r="E26" s="468"/>
      <c r="F26" s="468"/>
      <c r="G26" s="468"/>
      <c r="H26" s="468"/>
      <c r="I26" s="468"/>
      <c r="J26" s="468"/>
      <c r="K26" s="468"/>
      <c r="L26" s="469"/>
    </row>
    <row r="27" spans="1:12" x14ac:dyDescent="0.2">
      <c r="A27" s="467"/>
      <c r="B27" s="468"/>
      <c r="C27" s="468"/>
      <c r="D27" s="468"/>
      <c r="E27" s="468"/>
      <c r="F27" s="468"/>
      <c r="G27" s="468"/>
      <c r="H27" s="468"/>
      <c r="I27" s="468"/>
      <c r="J27" s="468"/>
      <c r="K27" s="468"/>
      <c r="L27" s="469"/>
    </row>
    <row r="28" spans="1:12" x14ac:dyDescent="0.2">
      <c r="A28" s="467"/>
      <c r="B28" s="468"/>
      <c r="C28" s="468"/>
      <c r="D28" s="468"/>
      <c r="E28" s="468"/>
      <c r="F28" s="468"/>
      <c r="G28" s="468"/>
      <c r="H28" s="468"/>
      <c r="I28" s="468"/>
      <c r="J28" s="468"/>
      <c r="K28" s="468"/>
      <c r="L28" s="469"/>
    </row>
    <row r="29" spans="1:12" x14ac:dyDescent="0.2">
      <c r="A29" s="467"/>
      <c r="B29" s="468"/>
      <c r="C29" s="468"/>
      <c r="D29" s="468"/>
      <c r="E29" s="468"/>
      <c r="F29" s="468"/>
      <c r="G29" s="468"/>
      <c r="H29" s="468"/>
      <c r="I29" s="468"/>
      <c r="J29" s="468"/>
      <c r="K29" s="468"/>
      <c r="L29" s="469"/>
    </row>
    <row r="30" spans="1:12" x14ac:dyDescent="0.2">
      <c r="A30" s="467"/>
      <c r="B30" s="468"/>
      <c r="C30" s="468"/>
      <c r="D30" s="468"/>
      <c r="E30" s="468"/>
      <c r="F30" s="468"/>
      <c r="G30" s="468"/>
      <c r="H30" s="468"/>
      <c r="I30" s="468"/>
      <c r="J30" s="468"/>
      <c r="K30" s="468"/>
      <c r="L30" s="469"/>
    </row>
    <row r="31" spans="1:12" x14ac:dyDescent="0.2">
      <c r="A31" s="467"/>
      <c r="B31" s="468"/>
      <c r="C31" s="468"/>
      <c r="D31" s="468"/>
      <c r="E31" s="468"/>
      <c r="F31" s="468"/>
      <c r="G31" s="468"/>
      <c r="H31" s="468"/>
      <c r="I31" s="468"/>
      <c r="J31" s="468"/>
      <c r="K31" s="468"/>
      <c r="L31" s="469"/>
    </row>
    <row r="32" spans="1:12" x14ac:dyDescent="0.2">
      <c r="A32" s="467"/>
      <c r="B32" s="468"/>
      <c r="C32" s="468"/>
      <c r="D32" s="468"/>
      <c r="E32" s="468"/>
      <c r="F32" s="468"/>
      <c r="G32" s="468"/>
      <c r="H32" s="468"/>
      <c r="I32" s="468"/>
      <c r="J32" s="468"/>
      <c r="K32" s="468"/>
      <c r="L32" s="469"/>
    </row>
    <row r="33" spans="1:12" x14ac:dyDescent="0.2">
      <c r="A33" s="467"/>
      <c r="B33" s="468"/>
      <c r="C33" s="468"/>
      <c r="D33" s="468"/>
      <c r="E33" s="468"/>
      <c r="F33" s="468"/>
      <c r="G33" s="468"/>
      <c r="H33" s="468"/>
      <c r="I33" s="468"/>
      <c r="J33" s="468"/>
      <c r="K33" s="468"/>
      <c r="L33" s="469"/>
    </row>
    <row r="34" spans="1:12" x14ac:dyDescent="0.2">
      <c r="A34" s="467"/>
      <c r="B34" s="468"/>
      <c r="C34" s="468"/>
      <c r="D34" s="468"/>
      <c r="E34" s="468"/>
      <c r="F34" s="468"/>
      <c r="G34" s="468"/>
      <c r="H34" s="468"/>
      <c r="I34" s="468"/>
      <c r="J34" s="468"/>
      <c r="K34" s="468"/>
      <c r="L34" s="469"/>
    </row>
    <row r="35" spans="1:12" x14ac:dyDescent="0.2">
      <c r="A35" s="467"/>
      <c r="B35" s="468"/>
      <c r="C35" s="468"/>
      <c r="D35" s="468"/>
      <c r="E35" s="468"/>
      <c r="F35" s="468"/>
      <c r="G35" s="468"/>
      <c r="H35" s="468"/>
      <c r="I35" s="468"/>
      <c r="J35" s="468"/>
      <c r="K35" s="468"/>
      <c r="L35" s="469"/>
    </row>
    <row r="36" spans="1:12" x14ac:dyDescent="0.2">
      <c r="A36" s="467"/>
      <c r="B36" s="468"/>
      <c r="C36" s="468"/>
      <c r="D36" s="468"/>
      <c r="E36" s="468"/>
      <c r="F36" s="468"/>
      <c r="G36" s="468"/>
      <c r="H36" s="468"/>
      <c r="I36" s="468"/>
      <c r="J36" s="468"/>
      <c r="K36" s="468"/>
      <c r="L36" s="469"/>
    </row>
    <row r="37" spans="1:12" ht="13.5" thickBot="1" x14ac:dyDescent="0.25">
      <c r="A37" s="470"/>
      <c r="B37" s="471"/>
      <c r="C37" s="471"/>
      <c r="D37" s="471"/>
      <c r="E37" s="471"/>
      <c r="F37" s="471"/>
      <c r="G37" s="471"/>
      <c r="H37" s="471"/>
      <c r="I37" s="471"/>
      <c r="J37" s="471"/>
      <c r="K37" s="471"/>
      <c r="L37" s="472"/>
    </row>
  </sheetData>
  <mergeCells count="2">
    <mergeCell ref="A6:L37"/>
    <mergeCell ref="A4:L5"/>
  </mergeCells>
  <hyperlinks>
    <hyperlink ref="G2" location="'Berekening BGG Arbeidsmatig'!A1" display="Terug naar berekening BGG Arbeidsmatig" xr:uid="{00000000-0004-0000-0A00-000000000000}"/>
    <hyperlink ref="G1" location="'Berekening BGG Belevingsgericht'!Print_Area" display="Terug naar berekening BGG Belevingsgericht" xr:uid="{00000000-0004-0000-0A00-000001000000}"/>
  </hyperlinks>
  <pageMargins left="0.7" right="0.7" top="0.75" bottom="0.75" header="0.3" footer="0.3"/>
  <pageSetup paperSize="9" scale="73"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sheetPr>
  <dimension ref="A1:L37"/>
  <sheetViews>
    <sheetView showGridLines="0" topLeftCell="A4" zoomScaleNormal="100" workbookViewId="0">
      <selection activeCell="A6" sqref="A6:L37"/>
    </sheetView>
  </sheetViews>
  <sheetFormatPr defaultColWidth="9.140625" defaultRowHeight="12.75" x14ac:dyDescent="0.2"/>
  <cols>
    <col min="1" max="12" width="9.140625" style="144"/>
    <col min="13" max="13" width="2.7109375" style="144" customWidth="1"/>
    <col min="14" max="16384" width="9.140625" style="144"/>
  </cols>
  <sheetData>
    <row r="1" spans="1:12" x14ac:dyDescent="0.2">
      <c r="A1" s="157" t="s">
        <v>127</v>
      </c>
      <c r="G1" s="158" t="s">
        <v>121</v>
      </c>
    </row>
    <row r="2" spans="1:12" ht="13.5" thickBot="1" x14ac:dyDescent="0.25"/>
    <row r="3" spans="1:12" ht="14.45" customHeight="1" x14ac:dyDescent="0.2">
      <c r="A3" s="458" t="s">
        <v>137</v>
      </c>
      <c r="B3" s="459"/>
      <c r="C3" s="459"/>
      <c r="D3" s="459"/>
      <c r="E3" s="459"/>
      <c r="F3" s="459"/>
      <c r="G3" s="459"/>
      <c r="H3" s="459"/>
      <c r="I3" s="459"/>
      <c r="J3" s="459"/>
      <c r="K3" s="459"/>
      <c r="L3" s="460"/>
    </row>
    <row r="4" spans="1:12" ht="45.75" customHeight="1" thickBot="1" x14ac:dyDescent="0.25">
      <c r="A4" s="461"/>
      <c r="B4" s="462"/>
      <c r="C4" s="462"/>
      <c r="D4" s="462"/>
      <c r="E4" s="462"/>
      <c r="F4" s="462"/>
      <c r="G4" s="462"/>
      <c r="H4" s="462"/>
      <c r="I4" s="462"/>
      <c r="J4" s="462"/>
      <c r="K4" s="462"/>
      <c r="L4" s="463"/>
    </row>
    <row r="5" spans="1:12" ht="13.5" thickBot="1" x14ac:dyDescent="0.25">
      <c r="A5" s="160"/>
      <c r="B5" s="160"/>
      <c r="C5" s="160"/>
      <c r="D5" s="160"/>
      <c r="E5" s="160"/>
      <c r="F5" s="160"/>
      <c r="G5" s="160"/>
      <c r="H5" s="160"/>
      <c r="I5" s="160"/>
      <c r="J5" s="160"/>
      <c r="K5" s="160"/>
      <c r="L5" s="160"/>
    </row>
    <row r="6" spans="1:12" x14ac:dyDescent="0.2">
      <c r="A6" s="464"/>
      <c r="B6" s="465"/>
      <c r="C6" s="465"/>
      <c r="D6" s="465"/>
      <c r="E6" s="465"/>
      <c r="F6" s="465"/>
      <c r="G6" s="465"/>
      <c r="H6" s="465"/>
      <c r="I6" s="465"/>
      <c r="J6" s="465"/>
      <c r="K6" s="465"/>
      <c r="L6" s="466"/>
    </row>
    <row r="7" spans="1:12" x14ac:dyDescent="0.2">
      <c r="A7" s="467"/>
      <c r="B7" s="468"/>
      <c r="C7" s="468"/>
      <c r="D7" s="468"/>
      <c r="E7" s="468"/>
      <c r="F7" s="468"/>
      <c r="G7" s="468"/>
      <c r="H7" s="468"/>
      <c r="I7" s="468"/>
      <c r="J7" s="468"/>
      <c r="K7" s="468"/>
      <c r="L7" s="469"/>
    </row>
    <row r="8" spans="1:12" x14ac:dyDescent="0.2">
      <c r="A8" s="467"/>
      <c r="B8" s="468"/>
      <c r="C8" s="468"/>
      <c r="D8" s="468"/>
      <c r="E8" s="468"/>
      <c r="F8" s="468"/>
      <c r="G8" s="468"/>
      <c r="H8" s="468"/>
      <c r="I8" s="468"/>
      <c r="J8" s="468"/>
      <c r="K8" s="468"/>
      <c r="L8" s="469"/>
    </row>
    <row r="9" spans="1:12" x14ac:dyDescent="0.2">
      <c r="A9" s="467"/>
      <c r="B9" s="468"/>
      <c r="C9" s="468"/>
      <c r="D9" s="468"/>
      <c r="E9" s="468"/>
      <c r="F9" s="468"/>
      <c r="G9" s="468"/>
      <c r="H9" s="468"/>
      <c r="I9" s="468"/>
      <c r="J9" s="468"/>
      <c r="K9" s="468"/>
      <c r="L9" s="469"/>
    </row>
    <row r="10" spans="1:12" x14ac:dyDescent="0.2">
      <c r="A10" s="467"/>
      <c r="B10" s="468"/>
      <c r="C10" s="468"/>
      <c r="D10" s="468"/>
      <c r="E10" s="468"/>
      <c r="F10" s="468"/>
      <c r="G10" s="468"/>
      <c r="H10" s="468"/>
      <c r="I10" s="468"/>
      <c r="J10" s="468"/>
      <c r="K10" s="468"/>
      <c r="L10" s="469"/>
    </row>
    <row r="11" spans="1:12" x14ac:dyDescent="0.2">
      <c r="A11" s="467"/>
      <c r="B11" s="468"/>
      <c r="C11" s="468"/>
      <c r="D11" s="468"/>
      <c r="E11" s="468"/>
      <c r="F11" s="468"/>
      <c r="G11" s="468"/>
      <c r="H11" s="468"/>
      <c r="I11" s="468"/>
      <c r="J11" s="468"/>
      <c r="K11" s="468"/>
      <c r="L11" s="469"/>
    </row>
    <row r="12" spans="1:12" x14ac:dyDescent="0.2">
      <c r="A12" s="467"/>
      <c r="B12" s="468"/>
      <c r="C12" s="468"/>
      <c r="D12" s="468"/>
      <c r="E12" s="468"/>
      <c r="F12" s="468"/>
      <c r="G12" s="468"/>
      <c r="H12" s="468"/>
      <c r="I12" s="468"/>
      <c r="J12" s="468"/>
      <c r="K12" s="468"/>
      <c r="L12" s="469"/>
    </row>
    <row r="13" spans="1:12" x14ac:dyDescent="0.2">
      <c r="A13" s="467"/>
      <c r="B13" s="468"/>
      <c r="C13" s="468"/>
      <c r="D13" s="468"/>
      <c r="E13" s="468"/>
      <c r="F13" s="468"/>
      <c r="G13" s="468"/>
      <c r="H13" s="468"/>
      <c r="I13" s="468"/>
      <c r="J13" s="468"/>
      <c r="K13" s="468"/>
      <c r="L13" s="469"/>
    </row>
    <row r="14" spans="1:12" x14ac:dyDescent="0.2">
      <c r="A14" s="467"/>
      <c r="B14" s="468"/>
      <c r="C14" s="468"/>
      <c r="D14" s="468"/>
      <c r="E14" s="468"/>
      <c r="F14" s="468"/>
      <c r="G14" s="468"/>
      <c r="H14" s="468"/>
      <c r="I14" s="468"/>
      <c r="J14" s="468"/>
      <c r="K14" s="468"/>
      <c r="L14" s="469"/>
    </row>
    <row r="15" spans="1:12" x14ac:dyDescent="0.2">
      <c r="A15" s="467"/>
      <c r="B15" s="468"/>
      <c r="C15" s="468"/>
      <c r="D15" s="468"/>
      <c r="E15" s="468"/>
      <c r="F15" s="468"/>
      <c r="G15" s="468"/>
      <c r="H15" s="468"/>
      <c r="I15" s="468"/>
      <c r="J15" s="468"/>
      <c r="K15" s="468"/>
      <c r="L15" s="469"/>
    </row>
    <row r="16" spans="1:12" x14ac:dyDescent="0.2">
      <c r="A16" s="467"/>
      <c r="B16" s="468"/>
      <c r="C16" s="468"/>
      <c r="D16" s="468"/>
      <c r="E16" s="468"/>
      <c r="F16" s="468"/>
      <c r="G16" s="468"/>
      <c r="H16" s="468"/>
      <c r="I16" s="468"/>
      <c r="J16" s="468"/>
      <c r="K16" s="468"/>
      <c r="L16" s="469"/>
    </row>
    <row r="17" spans="1:12" x14ac:dyDescent="0.2">
      <c r="A17" s="467"/>
      <c r="B17" s="468"/>
      <c r="C17" s="468"/>
      <c r="D17" s="468"/>
      <c r="E17" s="468"/>
      <c r="F17" s="468"/>
      <c r="G17" s="468"/>
      <c r="H17" s="468"/>
      <c r="I17" s="468"/>
      <c r="J17" s="468"/>
      <c r="K17" s="468"/>
      <c r="L17" s="469"/>
    </row>
    <row r="18" spans="1:12" x14ac:dyDescent="0.2">
      <c r="A18" s="467"/>
      <c r="B18" s="468"/>
      <c r="C18" s="468"/>
      <c r="D18" s="468"/>
      <c r="E18" s="468"/>
      <c r="F18" s="468"/>
      <c r="G18" s="468"/>
      <c r="H18" s="468"/>
      <c r="I18" s="468"/>
      <c r="J18" s="468"/>
      <c r="K18" s="468"/>
      <c r="L18" s="469"/>
    </row>
    <row r="19" spans="1:12" x14ac:dyDescent="0.2">
      <c r="A19" s="467"/>
      <c r="B19" s="468"/>
      <c r="C19" s="468"/>
      <c r="D19" s="468"/>
      <c r="E19" s="468"/>
      <c r="F19" s="468"/>
      <c r="G19" s="468"/>
      <c r="H19" s="468"/>
      <c r="I19" s="468"/>
      <c r="J19" s="468"/>
      <c r="K19" s="468"/>
      <c r="L19" s="469"/>
    </row>
    <row r="20" spans="1:12" x14ac:dyDescent="0.2">
      <c r="A20" s="467"/>
      <c r="B20" s="468"/>
      <c r="C20" s="468"/>
      <c r="D20" s="468"/>
      <c r="E20" s="468"/>
      <c r="F20" s="468"/>
      <c r="G20" s="468"/>
      <c r="H20" s="468"/>
      <c r="I20" s="468"/>
      <c r="J20" s="468"/>
      <c r="K20" s="468"/>
      <c r="L20" s="469"/>
    </row>
    <row r="21" spans="1:12" x14ac:dyDescent="0.2">
      <c r="A21" s="467"/>
      <c r="B21" s="468"/>
      <c r="C21" s="468"/>
      <c r="D21" s="468"/>
      <c r="E21" s="468"/>
      <c r="F21" s="468"/>
      <c r="G21" s="468"/>
      <c r="H21" s="468"/>
      <c r="I21" s="468"/>
      <c r="J21" s="468"/>
      <c r="K21" s="468"/>
      <c r="L21" s="469"/>
    </row>
    <row r="22" spans="1:12" x14ac:dyDescent="0.2">
      <c r="A22" s="467"/>
      <c r="B22" s="468"/>
      <c r="C22" s="468"/>
      <c r="D22" s="468"/>
      <c r="E22" s="468"/>
      <c r="F22" s="468"/>
      <c r="G22" s="468"/>
      <c r="H22" s="468"/>
      <c r="I22" s="468"/>
      <c r="J22" s="468"/>
      <c r="K22" s="468"/>
      <c r="L22" s="469"/>
    </row>
    <row r="23" spans="1:12" x14ac:dyDescent="0.2">
      <c r="A23" s="467"/>
      <c r="B23" s="468"/>
      <c r="C23" s="468"/>
      <c r="D23" s="468"/>
      <c r="E23" s="468"/>
      <c r="F23" s="468"/>
      <c r="G23" s="468"/>
      <c r="H23" s="468"/>
      <c r="I23" s="468"/>
      <c r="J23" s="468"/>
      <c r="K23" s="468"/>
      <c r="L23" s="469"/>
    </row>
    <row r="24" spans="1:12" x14ac:dyDescent="0.2">
      <c r="A24" s="467"/>
      <c r="B24" s="468"/>
      <c r="C24" s="468"/>
      <c r="D24" s="468"/>
      <c r="E24" s="468"/>
      <c r="F24" s="468"/>
      <c r="G24" s="468"/>
      <c r="H24" s="468"/>
      <c r="I24" s="468"/>
      <c r="J24" s="468"/>
      <c r="K24" s="468"/>
      <c r="L24" s="469"/>
    </row>
    <row r="25" spans="1:12" x14ac:dyDescent="0.2">
      <c r="A25" s="467"/>
      <c r="B25" s="468"/>
      <c r="C25" s="468"/>
      <c r="D25" s="468"/>
      <c r="E25" s="468"/>
      <c r="F25" s="468"/>
      <c r="G25" s="468"/>
      <c r="H25" s="468"/>
      <c r="I25" s="468"/>
      <c r="J25" s="468"/>
      <c r="K25" s="468"/>
      <c r="L25" s="469"/>
    </row>
    <row r="26" spans="1:12" x14ac:dyDescent="0.2">
      <c r="A26" s="467"/>
      <c r="B26" s="468"/>
      <c r="C26" s="468"/>
      <c r="D26" s="468"/>
      <c r="E26" s="468"/>
      <c r="F26" s="468"/>
      <c r="G26" s="468"/>
      <c r="H26" s="468"/>
      <c r="I26" s="468"/>
      <c r="J26" s="468"/>
      <c r="K26" s="468"/>
      <c r="L26" s="469"/>
    </row>
    <row r="27" spans="1:12" x14ac:dyDescent="0.2">
      <c r="A27" s="467"/>
      <c r="B27" s="468"/>
      <c r="C27" s="468"/>
      <c r="D27" s="468"/>
      <c r="E27" s="468"/>
      <c r="F27" s="468"/>
      <c r="G27" s="468"/>
      <c r="H27" s="468"/>
      <c r="I27" s="468"/>
      <c r="J27" s="468"/>
      <c r="K27" s="468"/>
      <c r="L27" s="469"/>
    </row>
    <row r="28" spans="1:12" x14ac:dyDescent="0.2">
      <c r="A28" s="467"/>
      <c r="B28" s="468"/>
      <c r="C28" s="468"/>
      <c r="D28" s="468"/>
      <c r="E28" s="468"/>
      <c r="F28" s="468"/>
      <c r="G28" s="468"/>
      <c r="H28" s="468"/>
      <c r="I28" s="468"/>
      <c r="J28" s="468"/>
      <c r="K28" s="468"/>
      <c r="L28" s="469"/>
    </row>
    <row r="29" spans="1:12" x14ac:dyDescent="0.2">
      <c r="A29" s="467"/>
      <c r="B29" s="468"/>
      <c r="C29" s="468"/>
      <c r="D29" s="468"/>
      <c r="E29" s="468"/>
      <c r="F29" s="468"/>
      <c r="G29" s="468"/>
      <c r="H29" s="468"/>
      <c r="I29" s="468"/>
      <c r="J29" s="468"/>
      <c r="K29" s="468"/>
      <c r="L29" s="469"/>
    </row>
    <row r="30" spans="1:12" x14ac:dyDescent="0.2">
      <c r="A30" s="467"/>
      <c r="B30" s="468"/>
      <c r="C30" s="468"/>
      <c r="D30" s="468"/>
      <c r="E30" s="468"/>
      <c r="F30" s="468"/>
      <c r="G30" s="468"/>
      <c r="H30" s="468"/>
      <c r="I30" s="468"/>
      <c r="J30" s="468"/>
      <c r="K30" s="468"/>
      <c r="L30" s="469"/>
    </row>
    <row r="31" spans="1:12" x14ac:dyDescent="0.2">
      <c r="A31" s="467"/>
      <c r="B31" s="468"/>
      <c r="C31" s="468"/>
      <c r="D31" s="468"/>
      <c r="E31" s="468"/>
      <c r="F31" s="468"/>
      <c r="G31" s="468"/>
      <c r="H31" s="468"/>
      <c r="I31" s="468"/>
      <c r="J31" s="468"/>
      <c r="K31" s="468"/>
      <c r="L31" s="469"/>
    </row>
    <row r="32" spans="1:12" x14ac:dyDescent="0.2">
      <c r="A32" s="467"/>
      <c r="B32" s="468"/>
      <c r="C32" s="468"/>
      <c r="D32" s="468"/>
      <c r="E32" s="468"/>
      <c r="F32" s="468"/>
      <c r="G32" s="468"/>
      <c r="H32" s="468"/>
      <c r="I32" s="468"/>
      <c r="J32" s="468"/>
      <c r="K32" s="468"/>
      <c r="L32" s="469"/>
    </row>
    <row r="33" spans="1:12" x14ac:dyDescent="0.2">
      <c r="A33" s="467"/>
      <c r="B33" s="468"/>
      <c r="C33" s="468"/>
      <c r="D33" s="468"/>
      <c r="E33" s="468"/>
      <c r="F33" s="468"/>
      <c r="G33" s="468"/>
      <c r="H33" s="468"/>
      <c r="I33" s="468"/>
      <c r="J33" s="468"/>
      <c r="K33" s="468"/>
      <c r="L33" s="469"/>
    </row>
    <row r="34" spans="1:12" x14ac:dyDescent="0.2">
      <c r="A34" s="467"/>
      <c r="B34" s="468"/>
      <c r="C34" s="468"/>
      <c r="D34" s="468"/>
      <c r="E34" s="468"/>
      <c r="F34" s="468"/>
      <c r="G34" s="468"/>
      <c r="H34" s="468"/>
      <c r="I34" s="468"/>
      <c r="J34" s="468"/>
      <c r="K34" s="468"/>
      <c r="L34" s="469"/>
    </row>
    <row r="35" spans="1:12" x14ac:dyDescent="0.2">
      <c r="A35" s="467"/>
      <c r="B35" s="468"/>
      <c r="C35" s="468"/>
      <c r="D35" s="468"/>
      <c r="E35" s="468"/>
      <c r="F35" s="468"/>
      <c r="G35" s="468"/>
      <c r="H35" s="468"/>
      <c r="I35" s="468"/>
      <c r="J35" s="468"/>
      <c r="K35" s="468"/>
      <c r="L35" s="469"/>
    </row>
    <row r="36" spans="1:12" x14ac:dyDescent="0.2">
      <c r="A36" s="467"/>
      <c r="B36" s="468"/>
      <c r="C36" s="468"/>
      <c r="D36" s="468"/>
      <c r="E36" s="468"/>
      <c r="F36" s="468"/>
      <c r="G36" s="468"/>
      <c r="H36" s="468"/>
      <c r="I36" s="468"/>
      <c r="J36" s="468"/>
      <c r="K36" s="468"/>
      <c r="L36" s="469"/>
    </row>
    <row r="37" spans="1:12" ht="13.5" thickBot="1" x14ac:dyDescent="0.25">
      <c r="A37" s="470"/>
      <c r="B37" s="471"/>
      <c r="C37" s="471"/>
      <c r="D37" s="471"/>
      <c r="E37" s="471"/>
      <c r="F37" s="471"/>
      <c r="G37" s="471"/>
      <c r="H37" s="471"/>
      <c r="I37" s="471"/>
      <c r="J37" s="471"/>
      <c r="K37" s="471"/>
      <c r="L37" s="472"/>
    </row>
  </sheetData>
  <mergeCells count="2">
    <mergeCell ref="A3:L4"/>
    <mergeCell ref="A6:L37"/>
  </mergeCells>
  <hyperlinks>
    <hyperlink ref="G1" location="'Berekening Kortdurend Verblijf'!A1" display="Terug naar berekening KDV" xr:uid="{00000000-0004-0000-0D00-000000000000}"/>
  </hyperlinks>
  <pageMargins left="0.7" right="0.7" top="0.75" bottom="0.75" header="0.3" footer="0.3"/>
  <pageSetup paperSize="9" scale="77"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C6309-5814-4C04-B2FD-0E9FEFD794C7}">
  <sheetPr>
    <tabColor theme="3" tint="-0.249977111117893"/>
  </sheetPr>
  <dimension ref="A1:K17"/>
  <sheetViews>
    <sheetView workbookViewId="0">
      <selection activeCell="A3" sqref="A1:C1048576"/>
    </sheetView>
  </sheetViews>
  <sheetFormatPr defaultColWidth="8.85546875" defaultRowHeight="12.75" x14ac:dyDescent="0.2"/>
  <cols>
    <col min="1" max="1" width="85" style="439" customWidth="1"/>
    <col min="2" max="2" width="19" style="439" customWidth="1"/>
    <col min="3" max="3" width="8.85546875" style="439"/>
    <col min="4" max="16384" width="8.85546875" style="144"/>
  </cols>
  <sheetData>
    <row r="1" spans="1:11" x14ac:dyDescent="0.2">
      <c r="A1" s="504" t="s">
        <v>117</v>
      </c>
      <c r="B1" s="505"/>
      <c r="C1" s="505"/>
    </row>
    <row r="2" spans="1:11" x14ac:dyDescent="0.2">
      <c r="A2" s="506"/>
      <c r="B2" s="507"/>
      <c r="C2" s="507"/>
    </row>
    <row r="5" spans="1:11" ht="25.5" x14ac:dyDescent="0.2">
      <c r="A5" s="450" t="s">
        <v>532</v>
      </c>
      <c r="K5" s="162"/>
    </row>
    <row r="6" spans="1:11" x14ac:dyDescent="0.2">
      <c r="A6" s="444"/>
      <c r="B6" s="447"/>
      <c r="K6" s="162"/>
    </row>
    <row r="7" spans="1:11" x14ac:dyDescent="0.2">
      <c r="A7" s="444"/>
      <c r="B7" s="447" t="s">
        <v>550</v>
      </c>
      <c r="K7" s="162"/>
    </row>
    <row r="8" spans="1:11" x14ac:dyDescent="0.2">
      <c r="A8" s="446" t="s">
        <v>548</v>
      </c>
      <c r="B8" s="448">
        <f>SUM('uitleg vervoer'!B10:C11)/4</f>
        <v>14.514999999999999</v>
      </c>
      <c r="K8" s="162"/>
    </row>
    <row r="9" spans="1:11" x14ac:dyDescent="0.2">
      <c r="A9" s="446" t="s">
        <v>549</v>
      </c>
      <c r="B9" s="448">
        <f>SUM(4/9*'uitleg vervoer'!B12)+(5/9*'uitleg vervoer'!C12)</f>
        <v>24.266666666666666</v>
      </c>
      <c r="K9" s="162"/>
    </row>
    <row r="10" spans="1:11" x14ac:dyDescent="0.2">
      <c r="A10" s="444"/>
      <c r="K10" s="162"/>
    </row>
    <row r="11" spans="1:11" x14ac:dyDescent="0.2">
      <c r="K11" s="162"/>
    </row>
    <row r="12" spans="1:11" x14ac:dyDescent="0.2">
      <c r="K12" s="162"/>
    </row>
    <row r="13" spans="1:11" x14ac:dyDescent="0.2">
      <c r="K13" s="163"/>
    </row>
    <row r="14" spans="1:11" x14ac:dyDescent="0.2">
      <c r="K14" s="163"/>
    </row>
    <row r="15" spans="1:11" x14ac:dyDescent="0.2">
      <c r="A15" s="444"/>
    </row>
    <row r="16" spans="1:11" x14ac:dyDescent="0.2">
      <c r="A16" s="444"/>
    </row>
    <row r="17" spans="1:1" x14ac:dyDescent="0.2">
      <c r="A17" s="444"/>
    </row>
  </sheetData>
  <sheetProtection algorithmName="SHA-512" hashValue="TldZ5IoiZ8eankNCuvMOaaBJUgXKCF22aDczpnBaRFkneLPZoYvgCdSFJnYi5BrH98b/TRCkQdFQq4JiBubOsQ==" saltValue="4IAg3x0AawjZTdaC9dsSJg==" spinCount="100000" sheet="1" formatCells="0" formatColumns="0" formatRows="0" insertColumns="0" insertRows="0" insertHyperlinks="0" deleteColumns="0" deleteRows="0" sort="0" autoFilter="0" pivotTables="0"/>
  <mergeCells count="1">
    <mergeCell ref="A1:C2"/>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249977111117893"/>
  </sheetPr>
  <dimension ref="A1:K24"/>
  <sheetViews>
    <sheetView workbookViewId="0">
      <selection activeCell="F22" sqref="F22"/>
    </sheetView>
  </sheetViews>
  <sheetFormatPr defaultColWidth="8.85546875" defaultRowHeight="12.75" x14ac:dyDescent="0.2"/>
  <cols>
    <col min="1" max="1" width="85" style="144" customWidth="1"/>
    <col min="2" max="16384" width="8.85546875" style="144"/>
  </cols>
  <sheetData>
    <row r="1" spans="1:11" x14ac:dyDescent="0.2">
      <c r="A1" s="504" t="s">
        <v>117</v>
      </c>
      <c r="B1" s="505"/>
      <c r="C1" s="505"/>
    </row>
    <row r="2" spans="1:11" x14ac:dyDescent="0.2">
      <c r="A2" s="506"/>
      <c r="B2" s="507"/>
      <c r="C2" s="507"/>
    </row>
    <row r="3" spans="1:11" x14ac:dyDescent="0.2">
      <c r="A3" s="439"/>
      <c r="B3" s="439"/>
      <c r="C3" s="439"/>
    </row>
    <row r="4" spans="1:11" x14ac:dyDescent="0.2">
      <c r="A4" s="440" t="s">
        <v>529</v>
      </c>
      <c r="B4" s="439"/>
      <c r="C4" s="439"/>
    </row>
    <row r="5" spans="1:11" x14ac:dyDescent="0.2">
      <c r="A5" s="440" t="s">
        <v>530</v>
      </c>
      <c r="B5" s="439"/>
      <c r="C5" s="439"/>
      <c r="K5" s="162"/>
    </row>
    <row r="6" spans="1:11" x14ac:dyDescent="0.2">
      <c r="A6" s="440" t="s">
        <v>531</v>
      </c>
      <c r="B6" s="439"/>
      <c r="C6" s="439"/>
      <c r="K6" s="162"/>
    </row>
    <row r="7" spans="1:11" x14ac:dyDescent="0.2">
      <c r="A7" s="440"/>
      <c r="B7" s="439"/>
      <c r="C7" s="439"/>
      <c r="K7" s="162"/>
    </row>
    <row r="8" spans="1:11" x14ac:dyDescent="0.2">
      <c r="A8" s="441" t="s">
        <v>547</v>
      </c>
      <c r="B8" s="439"/>
      <c r="C8" s="439"/>
      <c r="K8" s="162"/>
    </row>
    <row r="9" spans="1:11" x14ac:dyDescent="0.2">
      <c r="A9" s="442" t="s">
        <v>142</v>
      </c>
      <c r="B9" s="442" t="s">
        <v>143</v>
      </c>
      <c r="C9" s="442" t="s">
        <v>144</v>
      </c>
      <c r="K9" s="162"/>
    </row>
    <row r="10" spans="1:11" x14ac:dyDescent="0.2">
      <c r="A10" s="443" t="s">
        <v>511</v>
      </c>
      <c r="B10" s="449">
        <v>8.8800000000000008</v>
      </c>
      <c r="C10" s="449">
        <v>8.8800000000000008</v>
      </c>
      <c r="K10" s="162"/>
    </row>
    <row r="11" spans="1:11" x14ac:dyDescent="0.2">
      <c r="A11" s="443" t="s">
        <v>145</v>
      </c>
      <c r="B11" s="449">
        <v>20.149999999999999</v>
      </c>
      <c r="C11" s="449">
        <v>20.149999999999999</v>
      </c>
      <c r="K11" s="163"/>
    </row>
    <row r="12" spans="1:11" x14ac:dyDescent="0.2">
      <c r="A12" s="443" t="s">
        <v>146</v>
      </c>
      <c r="B12" s="449">
        <v>20.149999999999999</v>
      </c>
      <c r="C12" s="449">
        <v>27.56</v>
      </c>
      <c r="K12" s="163"/>
    </row>
    <row r="13" spans="1:11" x14ac:dyDescent="0.2">
      <c r="A13" s="439"/>
      <c r="B13" s="439"/>
      <c r="C13" s="439"/>
    </row>
    <row r="14" spans="1:11" ht="25.5" x14ac:dyDescent="0.2">
      <c r="A14" s="444" t="s">
        <v>532</v>
      </c>
      <c r="B14" s="439"/>
      <c r="C14" s="439"/>
    </row>
    <row r="15" spans="1:11" ht="38.25" x14ac:dyDescent="0.2">
      <c r="A15" s="444" t="s">
        <v>533</v>
      </c>
      <c r="B15" s="439"/>
      <c r="C15" s="439"/>
    </row>
    <row r="16" spans="1:11" ht="38.25" x14ac:dyDescent="0.2">
      <c r="A16" s="444" t="s">
        <v>534</v>
      </c>
      <c r="B16" s="439"/>
      <c r="C16" s="439"/>
    </row>
    <row r="17" spans="1:1" x14ac:dyDescent="0.2">
      <c r="A17" s="309"/>
    </row>
    <row r="22" spans="1:1" x14ac:dyDescent="0.2">
      <c r="A22" s="309"/>
    </row>
    <row r="23" spans="1:1" x14ac:dyDescent="0.2">
      <c r="A23" s="309"/>
    </row>
    <row r="24" spans="1:1" x14ac:dyDescent="0.2">
      <c r="A24" s="309"/>
    </row>
  </sheetData>
  <sheetProtection algorithmName="SHA-512" hashValue="Uo55pnzchOMnsZBwqy465OtX7G6ANvl82FUg6cJL4EJFwGVRKwZpJshUiTGq5qf7GWhrJnZjsygHKO0+yA8jSg==" saltValue="Fc4roN/s42xMs+1shEG57w==" spinCount="100000" sheet="1" objects="1" scenarios="1"/>
  <mergeCells count="1">
    <mergeCell ref="A1:C2"/>
  </mergeCell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249977111117893"/>
  </sheetPr>
  <dimension ref="A1:CE124"/>
  <sheetViews>
    <sheetView workbookViewId="0">
      <selection activeCell="P9" sqref="P9"/>
    </sheetView>
  </sheetViews>
  <sheetFormatPr defaultColWidth="8.85546875" defaultRowHeight="12.75" x14ac:dyDescent="0.2"/>
  <cols>
    <col min="1" max="12" width="8.85546875" style="144"/>
    <col min="13" max="13" width="2.7109375" style="144" customWidth="1"/>
    <col min="14" max="16384" width="8.85546875" style="144"/>
  </cols>
  <sheetData>
    <row r="1" spans="1:83" x14ac:dyDescent="0.2">
      <c r="A1" s="508" t="s">
        <v>128</v>
      </c>
      <c r="B1" s="508"/>
      <c r="C1" s="508"/>
      <c r="D1" s="508"/>
      <c r="E1" s="508"/>
      <c r="F1" s="508"/>
      <c r="G1" s="508"/>
      <c r="H1" s="509"/>
      <c r="I1" s="509"/>
      <c r="J1" s="509"/>
      <c r="K1" s="509"/>
      <c r="L1" s="509"/>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c r="BL1" s="165"/>
      <c r="BM1" s="165"/>
      <c r="BN1" s="165"/>
      <c r="BO1" s="165"/>
      <c r="BP1" s="165"/>
      <c r="BQ1" s="165"/>
      <c r="BR1" s="165"/>
      <c r="BS1" s="165"/>
      <c r="BT1" s="165"/>
      <c r="BU1" s="165"/>
      <c r="BV1" s="165"/>
      <c r="BW1" s="165"/>
      <c r="BX1" s="165"/>
      <c r="BY1" s="165"/>
      <c r="BZ1" s="165"/>
      <c r="CA1" s="165"/>
      <c r="CB1" s="165"/>
      <c r="CC1" s="165"/>
      <c r="CD1" s="165"/>
      <c r="CE1" s="165"/>
    </row>
    <row r="2" spans="1:83" ht="13.5" thickBot="1" x14ac:dyDescent="0.25">
      <c r="A2" s="508"/>
      <c r="B2" s="508"/>
      <c r="C2" s="508"/>
      <c r="D2" s="508"/>
      <c r="E2" s="508"/>
      <c r="F2" s="508"/>
      <c r="G2" s="508"/>
      <c r="H2" s="510"/>
      <c r="I2" s="510"/>
      <c r="J2" s="510"/>
      <c r="K2" s="510"/>
      <c r="L2" s="510"/>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row>
    <row r="3" spans="1:83" x14ac:dyDescent="0.2">
      <c r="A3" s="458" t="s">
        <v>138</v>
      </c>
      <c r="B3" s="459"/>
      <c r="C3" s="459"/>
      <c r="D3" s="459"/>
      <c r="E3" s="459"/>
      <c r="F3" s="459"/>
      <c r="G3" s="459"/>
      <c r="H3" s="459"/>
      <c r="I3" s="459"/>
      <c r="J3" s="459"/>
      <c r="K3" s="459"/>
      <c r="L3" s="460"/>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row>
    <row r="4" spans="1:83" ht="35.25" customHeight="1" thickBot="1" x14ac:dyDescent="0.25">
      <c r="A4" s="461"/>
      <c r="B4" s="462"/>
      <c r="C4" s="462"/>
      <c r="D4" s="462"/>
      <c r="E4" s="462"/>
      <c r="F4" s="462"/>
      <c r="G4" s="462"/>
      <c r="H4" s="462"/>
      <c r="I4" s="462"/>
      <c r="J4" s="462"/>
      <c r="K4" s="462"/>
      <c r="L4" s="463"/>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c r="BI4" s="165"/>
      <c r="BJ4" s="165"/>
      <c r="BK4" s="165"/>
      <c r="BL4" s="165"/>
      <c r="BM4" s="165"/>
      <c r="BN4" s="165"/>
      <c r="BO4" s="165"/>
      <c r="BP4" s="165"/>
      <c r="BQ4" s="165"/>
      <c r="BR4" s="165"/>
      <c r="BS4" s="165"/>
      <c r="BT4" s="165"/>
      <c r="BU4" s="165"/>
      <c r="BV4" s="165"/>
      <c r="BW4" s="165"/>
      <c r="BX4" s="165"/>
      <c r="BY4" s="165"/>
      <c r="BZ4" s="165"/>
      <c r="CA4" s="165"/>
      <c r="CB4" s="165"/>
      <c r="CC4" s="165"/>
      <c r="CD4" s="165"/>
      <c r="CE4" s="165"/>
    </row>
    <row r="5" spans="1:83" ht="13.5" thickBot="1" x14ac:dyDescent="0.25">
      <c r="A5" s="164"/>
      <c r="B5" s="164"/>
      <c r="C5" s="164"/>
      <c r="D5" s="164"/>
      <c r="E5" s="164"/>
      <c r="F5" s="164"/>
      <c r="G5" s="164"/>
      <c r="H5" s="164"/>
      <c r="I5" s="164"/>
      <c r="J5" s="164"/>
      <c r="K5" s="164"/>
      <c r="L5" s="164"/>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row>
    <row r="6" spans="1:83" x14ac:dyDescent="0.2">
      <c r="A6" s="464"/>
      <c r="B6" s="465"/>
      <c r="C6" s="465"/>
      <c r="D6" s="465"/>
      <c r="E6" s="465"/>
      <c r="F6" s="465"/>
      <c r="G6" s="465"/>
      <c r="H6" s="465"/>
      <c r="I6" s="465"/>
      <c r="J6" s="465"/>
      <c r="K6" s="465"/>
      <c r="L6" s="466"/>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row>
    <row r="7" spans="1:83" x14ac:dyDescent="0.2">
      <c r="A7" s="467"/>
      <c r="B7" s="468"/>
      <c r="C7" s="468"/>
      <c r="D7" s="468"/>
      <c r="E7" s="468"/>
      <c r="F7" s="468"/>
      <c r="G7" s="468"/>
      <c r="H7" s="468"/>
      <c r="I7" s="468"/>
      <c r="J7" s="468"/>
      <c r="K7" s="468"/>
      <c r="L7" s="469"/>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row>
    <row r="8" spans="1:83" x14ac:dyDescent="0.2">
      <c r="A8" s="467"/>
      <c r="B8" s="468"/>
      <c r="C8" s="468"/>
      <c r="D8" s="468"/>
      <c r="E8" s="468"/>
      <c r="F8" s="468"/>
      <c r="G8" s="468"/>
      <c r="H8" s="468"/>
      <c r="I8" s="468"/>
      <c r="J8" s="468"/>
      <c r="K8" s="468"/>
      <c r="L8" s="469"/>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row>
    <row r="9" spans="1:83" x14ac:dyDescent="0.2">
      <c r="A9" s="467"/>
      <c r="B9" s="468"/>
      <c r="C9" s="468"/>
      <c r="D9" s="468"/>
      <c r="E9" s="468"/>
      <c r="F9" s="468"/>
      <c r="G9" s="468"/>
      <c r="H9" s="468"/>
      <c r="I9" s="468"/>
      <c r="J9" s="468"/>
      <c r="K9" s="468"/>
      <c r="L9" s="469"/>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row>
    <row r="10" spans="1:83" x14ac:dyDescent="0.2">
      <c r="A10" s="467"/>
      <c r="B10" s="468"/>
      <c r="C10" s="468"/>
      <c r="D10" s="468"/>
      <c r="E10" s="468"/>
      <c r="F10" s="468"/>
      <c r="G10" s="468"/>
      <c r="H10" s="468"/>
      <c r="I10" s="468"/>
      <c r="J10" s="468"/>
      <c r="K10" s="468"/>
      <c r="L10" s="469"/>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row>
    <row r="11" spans="1:83" x14ac:dyDescent="0.2">
      <c r="A11" s="467"/>
      <c r="B11" s="468"/>
      <c r="C11" s="468"/>
      <c r="D11" s="468"/>
      <c r="E11" s="468"/>
      <c r="F11" s="468"/>
      <c r="G11" s="468"/>
      <c r="H11" s="468"/>
      <c r="I11" s="468"/>
      <c r="J11" s="468"/>
      <c r="K11" s="468"/>
      <c r="L11" s="469"/>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row>
    <row r="12" spans="1:83" x14ac:dyDescent="0.2">
      <c r="A12" s="467"/>
      <c r="B12" s="468"/>
      <c r="C12" s="468"/>
      <c r="D12" s="468"/>
      <c r="E12" s="468"/>
      <c r="F12" s="468"/>
      <c r="G12" s="468"/>
      <c r="H12" s="468"/>
      <c r="I12" s="468"/>
      <c r="J12" s="468"/>
      <c r="K12" s="468"/>
      <c r="L12" s="469"/>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row>
    <row r="13" spans="1:83" x14ac:dyDescent="0.2">
      <c r="A13" s="467"/>
      <c r="B13" s="468"/>
      <c r="C13" s="468"/>
      <c r="D13" s="468"/>
      <c r="E13" s="468"/>
      <c r="F13" s="468"/>
      <c r="G13" s="468"/>
      <c r="H13" s="468"/>
      <c r="I13" s="468"/>
      <c r="J13" s="468"/>
      <c r="K13" s="468"/>
      <c r="L13" s="469"/>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row>
    <row r="14" spans="1:83" x14ac:dyDescent="0.2">
      <c r="A14" s="467"/>
      <c r="B14" s="468"/>
      <c r="C14" s="468"/>
      <c r="D14" s="468"/>
      <c r="E14" s="468"/>
      <c r="F14" s="468"/>
      <c r="G14" s="468"/>
      <c r="H14" s="468"/>
      <c r="I14" s="468"/>
      <c r="J14" s="468"/>
      <c r="K14" s="468"/>
      <c r="L14" s="469"/>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row>
    <row r="15" spans="1:83" x14ac:dyDescent="0.2">
      <c r="A15" s="467"/>
      <c r="B15" s="468"/>
      <c r="C15" s="468"/>
      <c r="D15" s="468"/>
      <c r="E15" s="468"/>
      <c r="F15" s="468"/>
      <c r="G15" s="468"/>
      <c r="H15" s="468"/>
      <c r="I15" s="468"/>
      <c r="J15" s="468"/>
      <c r="K15" s="468"/>
      <c r="L15" s="469"/>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row>
    <row r="16" spans="1:83" x14ac:dyDescent="0.2">
      <c r="A16" s="467"/>
      <c r="B16" s="468"/>
      <c r="C16" s="468"/>
      <c r="D16" s="468"/>
      <c r="E16" s="468"/>
      <c r="F16" s="468"/>
      <c r="G16" s="468"/>
      <c r="H16" s="468"/>
      <c r="I16" s="468"/>
      <c r="J16" s="468"/>
      <c r="K16" s="468"/>
      <c r="L16" s="469"/>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row>
    <row r="17" spans="1:83" x14ac:dyDescent="0.2">
      <c r="A17" s="467"/>
      <c r="B17" s="468"/>
      <c r="C17" s="468"/>
      <c r="D17" s="468"/>
      <c r="E17" s="468"/>
      <c r="F17" s="468"/>
      <c r="G17" s="468"/>
      <c r="H17" s="468"/>
      <c r="I17" s="468"/>
      <c r="J17" s="468"/>
      <c r="K17" s="468"/>
      <c r="L17" s="469"/>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row>
    <row r="18" spans="1:83" x14ac:dyDescent="0.2">
      <c r="A18" s="467"/>
      <c r="B18" s="468"/>
      <c r="C18" s="468"/>
      <c r="D18" s="468"/>
      <c r="E18" s="468"/>
      <c r="F18" s="468"/>
      <c r="G18" s="468"/>
      <c r="H18" s="468"/>
      <c r="I18" s="468"/>
      <c r="J18" s="468"/>
      <c r="K18" s="468"/>
      <c r="L18" s="469"/>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row>
    <row r="19" spans="1:83" x14ac:dyDescent="0.2">
      <c r="A19" s="467"/>
      <c r="B19" s="468"/>
      <c r="C19" s="468"/>
      <c r="D19" s="468"/>
      <c r="E19" s="468"/>
      <c r="F19" s="468"/>
      <c r="G19" s="468"/>
      <c r="H19" s="468"/>
      <c r="I19" s="468"/>
      <c r="J19" s="468"/>
      <c r="K19" s="468"/>
      <c r="L19" s="469"/>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row>
    <row r="20" spans="1:83" x14ac:dyDescent="0.2">
      <c r="A20" s="467"/>
      <c r="B20" s="468"/>
      <c r="C20" s="468"/>
      <c r="D20" s="468"/>
      <c r="E20" s="468"/>
      <c r="F20" s="468"/>
      <c r="G20" s="468"/>
      <c r="H20" s="468"/>
      <c r="I20" s="468"/>
      <c r="J20" s="468"/>
      <c r="K20" s="468"/>
      <c r="L20" s="469"/>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row>
    <row r="21" spans="1:83" x14ac:dyDescent="0.2">
      <c r="A21" s="467"/>
      <c r="B21" s="468"/>
      <c r="C21" s="468"/>
      <c r="D21" s="468"/>
      <c r="E21" s="468"/>
      <c r="F21" s="468"/>
      <c r="G21" s="468"/>
      <c r="H21" s="468"/>
      <c r="I21" s="468"/>
      <c r="J21" s="468"/>
      <c r="K21" s="468"/>
      <c r="L21" s="469"/>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row>
    <row r="22" spans="1:83" x14ac:dyDescent="0.2">
      <c r="A22" s="467"/>
      <c r="B22" s="468"/>
      <c r="C22" s="468"/>
      <c r="D22" s="468"/>
      <c r="E22" s="468"/>
      <c r="F22" s="468"/>
      <c r="G22" s="468"/>
      <c r="H22" s="468"/>
      <c r="I22" s="468"/>
      <c r="J22" s="468"/>
      <c r="K22" s="468"/>
      <c r="L22" s="469"/>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row>
    <row r="23" spans="1:83" x14ac:dyDescent="0.2">
      <c r="A23" s="467"/>
      <c r="B23" s="468"/>
      <c r="C23" s="468"/>
      <c r="D23" s="468"/>
      <c r="E23" s="468"/>
      <c r="F23" s="468"/>
      <c r="G23" s="468"/>
      <c r="H23" s="468"/>
      <c r="I23" s="468"/>
      <c r="J23" s="468"/>
      <c r="K23" s="468"/>
      <c r="L23" s="469"/>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row>
    <row r="24" spans="1:83" x14ac:dyDescent="0.2">
      <c r="A24" s="467"/>
      <c r="B24" s="468"/>
      <c r="C24" s="468"/>
      <c r="D24" s="468"/>
      <c r="E24" s="468"/>
      <c r="F24" s="468"/>
      <c r="G24" s="468"/>
      <c r="H24" s="468"/>
      <c r="I24" s="468"/>
      <c r="J24" s="468"/>
      <c r="K24" s="468"/>
      <c r="L24" s="469"/>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row>
    <row r="25" spans="1:83" x14ac:dyDescent="0.2">
      <c r="A25" s="467"/>
      <c r="B25" s="468"/>
      <c r="C25" s="468"/>
      <c r="D25" s="468"/>
      <c r="E25" s="468"/>
      <c r="F25" s="468"/>
      <c r="G25" s="468"/>
      <c r="H25" s="468"/>
      <c r="I25" s="468"/>
      <c r="J25" s="468"/>
      <c r="K25" s="468"/>
      <c r="L25" s="469"/>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row>
    <row r="26" spans="1:83" x14ac:dyDescent="0.2">
      <c r="A26" s="467"/>
      <c r="B26" s="468"/>
      <c r="C26" s="468"/>
      <c r="D26" s="468"/>
      <c r="E26" s="468"/>
      <c r="F26" s="468"/>
      <c r="G26" s="468"/>
      <c r="H26" s="468"/>
      <c r="I26" s="468"/>
      <c r="J26" s="468"/>
      <c r="K26" s="468"/>
      <c r="L26" s="469"/>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row>
    <row r="27" spans="1:83" x14ac:dyDescent="0.2">
      <c r="A27" s="467"/>
      <c r="B27" s="468"/>
      <c r="C27" s="468"/>
      <c r="D27" s="468"/>
      <c r="E27" s="468"/>
      <c r="F27" s="468"/>
      <c r="G27" s="468"/>
      <c r="H27" s="468"/>
      <c r="I27" s="468"/>
      <c r="J27" s="468"/>
      <c r="K27" s="468"/>
      <c r="L27" s="469"/>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row>
    <row r="28" spans="1:83" x14ac:dyDescent="0.2">
      <c r="A28" s="467"/>
      <c r="B28" s="468"/>
      <c r="C28" s="468"/>
      <c r="D28" s="468"/>
      <c r="E28" s="468"/>
      <c r="F28" s="468"/>
      <c r="G28" s="468"/>
      <c r="H28" s="468"/>
      <c r="I28" s="468"/>
      <c r="J28" s="468"/>
      <c r="K28" s="468"/>
      <c r="L28" s="469"/>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row>
    <row r="29" spans="1:83" x14ac:dyDescent="0.2">
      <c r="A29" s="467"/>
      <c r="B29" s="468"/>
      <c r="C29" s="468"/>
      <c r="D29" s="468"/>
      <c r="E29" s="468"/>
      <c r="F29" s="468"/>
      <c r="G29" s="468"/>
      <c r="H29" s="468"/>
      <c r="I29" s="468"/>
      <c r="J29" s="468"/>
      <c r="K29" s="468"/>
      <c r="L29" s="469"/>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row>
    <row r="30" spans="1:83" x14ac:dyDescent="0.2">
      <c r="A30" s="467"/>
      <c r="B30" s="468"/>
      <c r="C30" s="468"/>
      <c r="D30" s="468"/>
      <c r="E30" s="468"/>
      <c r="F30" s="468"/>
      <c r="G30" s="468"/>
      <c r="H30" s="468"/>
      <c r="I30" s="468"/>
      <c r="J30" s="468"/>
      <c r="K30" s="468"/>
      <c r="L30" s="469"/>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row>
    <row r="31" spans="1:83" x14ac:dyDescent="0.2">
      <c r="A31" s="467"/>
      <c r="B31" s="468"/>
      <c r="C31" s="468"/>
      <c r="D31" s="468"/>
      <c r="E31" s="468"/>
      <c r="F31" s="468"/>
      <c r="G31" s="468"/>
      <c r="H31" s="468"/>
      <c r="I31" s="468"/>
      <c r="J31" s="468"/>
      <c r="K31" s="468"/>
      <c r="L31" s="469"/>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row>
    <row r="32" spans="1:83" x14ac:dyDescent="0.2">
      <c r="A32" s="467"/>
      <c r="B32" s="468"/>
      <c r="C32" s="468"/>
      <c r="D32" s="468"/>
      <c r="E32" s="468"/>
      <c r="F32" s="468"/>
      <c r="G32" s="468"/>
      <c r="H32" s="468"/>
      <c r="I32" s="468"/>
      <c r="J32" s="468"/>
      <c r="K32" s="468"/>
      <c r="L32" s="469"/>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row>
    <row r="33" spans="1:83" x14ac:dyDescent="0.2">
      <c r="A33" s="467"/>
      <c r="B33" s="468"/>
      <c r="C33" s="468"/>
      <c r="D33" s="468"/>
      <c r="E33" s="468"/>
      <c r="F33" s="468"/>
      <c r="G33" s="468"/>
      <c r="H33" s="468"/>
      <c r="I33" s="468"/>
      <c r="J33" s="468"/>
      <c r="K33" s="468"/>
      <c r="L33" s="469"/>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row>
    <row r="34" spans="1:83" x14ac:dyDescent="0.2">
      <c r="A34" s="467"/>
      <c r="B34" s="468"/>
      <c r="C34" s="468"/>
      <c r="D34" s="468"/>
      <c r="E34" s="468"/>
      <c r="F34" s="468"/>
      <c r="G34" s="468"/>
      <c r="H34" s="468"/>
      <c r="I34" s="468"/>
      <c r="J34" s="468"/>
      <c r="K34" s="468"/>
      <c r="L34" s="469"/>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row>
    <row r="35" spans="1:83" x14ac:dyDescent="0.2">
      <c r="A35" s="467"/>
      <c r="B35" s="468"/>
      <c r="C35" s="468"/>
      <c r="D35" s="468"/>
      <c r="E35" s="468"/>
      <c r="F35" s="468"/>
      <c r="G35" s="468"/>
      <c r="H35" s="468"/>
      <c r="I35" s="468"/>
      <c r="J35" s="468"/>
      <c r="K35" s="468"/>
      <c r="L35" s="469"/>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row>
    <row r="36" spans="1:83" x14ac:dyDescent="0.2">
      <c r="A36" s="467"/>
      <c r="B36" s="468"/>
      <c r="C36" s="468"/>
      <c r="D36" s="468"/>
      <c r="E36" s="468"/>
      <c r="F36" s="468"/>
      <c r="G36" s="468"/>
      <c r="H36" s="468"/>
      <c r="I36" s="468"/>
      <c r="J36" s="468"/>
      <c r="K36" s="468"/>
      <c r="L36" s="469"/>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row>
    <row r="37" spans="1:83" ht="13.5" thickBot="1" x14ac:dyDescent="0.25">
      <c r="A37" s="470"/>
      <c r="B37" s="471"/>
      <c r="C37" s="471"/>
      <c r="D37" s="471"/>
      <c r="E37" s="471"/>
      <c r="F37" s="471"/>
      <c r="G37" s="471"/>
      <c r="H37" s="471"/>
      <c r="I37" s="471"/>
      <c r="J37" s="471"/>
      <c r="K37" s="471"/>
      <c r="L37" s="472"/>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row>
    <row r="38" spans="1:83" x14ac:dyDescent="0.2">
      <c r="A38" s="165"/>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row>
    <row r="39" spans="1:83" x14ac:dyDescent="0.2">
      <c r="A39" s="165"/>
      <c r="B39" s="165"/>
      <c r="C39" s="165"/>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row>
    <row r="40" spans="1:83" x14ac:dyDescent="0.2">
      <c r="A40" s="165"/>
      <c r="B40" s="165"/>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row>
    <row r="41" spans="1:83" x14ac:dyDescent="0.2">
      <c r="A41" s="165"/>
      <c r="B41" s="165"/>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row>
    <row r="42" spans="1:83" x14ac:dyDescent="0.2">
      <c r="A42" s="165"/>
      <c r="B42" s="165"/>
      <c r="C42" s="165"/>
      <c r="D42" s="165"/>
      <c r="E42" s="165"/>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row>
    <row r="43" spans="1:83" x14ac:dyDescent="0.2">
      <c r="A43" s="165"/>
      <c r="B43" s="165"/>
      <c r="C43" s="165"/>
      <c r="D43" s="165"/>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row>
    <row r="44" spans="1:83" x14ac:dyDescent="0.2">
      <c r="A44" s="165"/>
      <c r="B44" s="165"/>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row>
    <row r="45" spans="1:83" x14ac:dyDescent="0.2">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row>
    <row r="46" spans="1:83" x14ac:dyDescent="0.2">
      <c r="A46" s="165"/>
      <c r="B46" s="165"/>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row>
    <row r="47" spans="1:83" x14ac:dyDescent="0.2">
      <c r="A47" s="165"/>
      <c r="B47" s="165"/>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row>
    <row r="48" spans="1:83" x14ac:dyDescent="0.2">
      <c r="A48" s="165"/>
      <c r="B48" s="165"/>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row>
    <row r="49" spans="1:83" x14ac:dyDescent="0.2">
      <c r="A49" s="165"/>
      <c r="B49" s="165"/>
      <c r="C49" s="165"/>
      <c r="D49" s="165"/>
      <c r="E49" s="165"/>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row>
    <row r="50" spans="1:83" x14ac:dyDescent="0.2">
      <c r="A50" s="165"/>
      <c r="B50" s="165"/>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row>
    <row r="51" spans="1:83" x14ac:dyDescent="0.2">
      <c r="A51" s="165"/>
      <c r="B51" s="165"/>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row>
    <row r="52" spans="1:83" x14ac:dyDescent="0.2">
      <c r="A52" s="165"/>
      <c r="B52" s="165"/>
      <c r="C52" s="165"/>
      <c r="D52" s="165"/>
      <c r="E52" s="165"/>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5"/>
      <c r="AI52" s="165"/>
      <c r="AJ52" s="165"/>
      <c r="AK52" s="165"/>
      <c r="AL52" s="165"/>
      <c r="AM52" s="165"/>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5"/>
      <c r="BR52" s="165"/>
      <c r="BS52" s="165"/>
      <c r="BT52" s="165"/>
      <c r="BU52" s="165"/>
      <c r="BV52" s="165"/>
      <c r="BW52" s="165"/>
      <c r="BX52" s="165"/>
      <c r="BY52" s="165"/>
      <c r="BZ52" s="165"/>
      <c r="CA52" s="165"/>
      <c r="CB52" s="165"/>
      <c r="CC52" s="165"/>
      <c r="CD52" s="165"/>
      <c r="CE52" s="165"/>
    </row>
    <row r="53" spans="1:83" x14ac:dyDescent="0.2">
      <c r="A53" s="165"/>
      <c r="B53" s="165"/>
      <c r="C53" s="165"/>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c r="BM53" s="165"/>
      <c r="BN53" s="165"/>
      <c r="BO53" s="165"/>
      <c r="BP53" s="165"/>
      <c r="BQ53" s="165"/>
      <c r="BR53" s="165"/>
      <c r="BS53" s="165"/>
      <c r="BT53" s="165"/>
      <c r="BU53" s="165"/>
      <c r="BV53" s="165"/>
      <c r="BW53" s="165"/>
      <c r="BX53" s="165"/>
      <c r="BY53" s="165"/>
      <c r="BZ53" s="165"/>
      <c r="CA53" s="165"/>
      <c r="CB53" s="165"/>
      <c r="CC53" s="165"/>
      <c r="CD53" s="165"/>
      <c r="CE53" s="165"/>
    </row>
    <row r="54" spans="1:83" x14ac:dyDescent="0.2">
      <c r="A54" s="165"/>
      <c r="B54" s="165"/>
      <c r="C54" s="165"/>
      <c r="D54" s="165"/>
      <c r="E54" s="165"/>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65"/>
      <c r="AZ54" s="165"/>
      <c r="BA54" s="165"/>
      <c r="BB54" s="165"/>
      <c r="BC54" s="165"/>
      <c r="BD54" s="165"/>
      <c r="BE54" s="165"/>
      <c r="BF54" s="165"/>
      <c r="BG54" s="165"/>
      <c r="BH54" s="165"/>
      <c r="BI54" s="165"/>
      <c r="BJ54" s="165"/>
      <c r="BK54" s="165"/>
      <c r="BL54" s="165"/>
      <c r="BM54" s="165"/>
      <c r="BN54" s="165"/>
      <c r="BO54" s="165"/>
      <c r="BP54" s="165"/>
      <c r="BQ54" s="165"/>
      <c r="BR54" s="165"/>
      <c r="BS54" s="165"/>
      <c r="BT54" s="165"/>
      <c r="BU54" s="165"/>
      <c r="BV54" s="165"/>
      <c r="BW54" s="165"/>
      <c r="BX54" s="165"/>
      <c r="BY54" s="165"/>
      <c r="BZ54" s="165"/>
      <c r="CA54" s="165"/>
      <c r="CB54" s="165"/>
      <c r="CC54" s="165"/>
      <c r="CD54" s="165"/>
      <c r="CE54" s="165"/>
    </row>
    <row r="55" spans="1:83" x14ac:dyDescent="0.2">
      <c r="A55" s="165"/>
      <c r="B55" s="165"/>
      <c r="C55" s="165"/>
      <c r="D55" s="165"/>
      <c r="E55" s="165"/>
      <c r="F55" s="165"/>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5"/>
      <c r="AI55" s="165"/>
      <c r="AJ55" s="165"/>
      <c r="AK55" s="165"/>
      <c r="AL55" s="165"/>
      <c r="AM55" s="165"/>
      <c r="AN55" s="165"/>
      <c r="AO55" s="165"/>
      <c r="AP55" s="165"/>
      <c r="AQ55" s="165"/>
      <c r="AR55" s="165"/>
      <c r="AS55" s="165"/>
      <c r="AT55" s="165"/>
      <c r="AU55" s="165"/>
      <c r="AV55" s="165"/>
      <c r="AW55" s="165"/>
      <c r="AX55" s="165"/>
      <c r="AY55" s="165"/>
      <c r="AZ55" s="165"/>
      <c r="BA55" s="165"/>
      <c r="BB55" s="165"/>
      <c r="BC55" s="165"/>
      <c r="BD55" s="165"/>
      <c r="BE55" s="165"/>
      <c r="BF55" s="165"/>
      <c r="BG55" s="165"/>
      <c r="BH55" s="165"/>
      <c r="BI55" s="165"/>
      <c r="BJ55" s="165"/>
      <c r="BK55" s="165"/>
      <c r="BL55" s="165"/>
      <c r="BM55" s="165"/>
      <c r="BN55" s="165"/>
      <c r="BO55" s="165"/>
      <c r="BP55" s="165"/>
      <c r="BQ55" s="165"/>
      <c r="BR55" s="165"/>
      <c r="BS55" s="165"/>
      <c r="BT55" s="165"/>
      <c r="BU55" s="165"/>
      <c r="BV55" s="165"/>
      <c r="BW55" s="165"/>
      <c r="BX55" s="165"/>
      <c r="BY55" s="165"/>
      <c r="BZ55" s="165"/>
      <c r="CA55" s="165"/>
      <c r="CB55" s="165"/>
      <c r="CC55" s="165"/>
      <c r="CD55" s="165"/>
      <c r="CE55" s="165"/>
    </row>
    <row r="56" spans="1:83" x14ac:dyDescent="0.2">
      <c r="A56" s="165"/>
      <c r="B56" s="165"/>
      <c r="C56" s="165"/>
      <c r="D56" s="165"/>
      <c r="E56" s="165"/>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c r="BM56" s="165"/>
      <c r="BN56" s="165"/>
      <c r="BO56" s="165"/>
      <c r="BP56" s="165"/>
      <c r="BQ56" s="165"/>
      <c r="BR56" s="165"/>
      <c r="BS56" s="165"/>
      <c r="BT56" s="165"/>
      <c r="BU56" s="165"/>
      <c r="BV56" s="165"/>
      <c r="BW56" s="165"/>
      <c r="BX56" s="165"/>
      <c r="BY56" s="165"/>
      <c r="BZ56" s="165"/>
      <c r="CA56" s="165"/>
      <c r="CB56" s="165"/>
      <c r="CC56" s="165"/>
      <c r="CD56" s="165"/>
      <c r="CE56" s="165"/>
    </row>
    <row r="57" spans="1:83" x14ac:dyDescent="0.2">
      <c r="A57" s="165"/>
      <c r="B57" s="165"/>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5"/>
      <c r="BR57" s="165"/>
      <c r="BS57" s="165"/>
      <c r="BT57" s="165"/>
      <c r="BU57" s="165"/>
      <c r="BV57" s="165"/>
      <c r="BW57" s="165"/>
      <c r="BX57" s="165"/>
      <c r="BY57" s="165"/>
      <c r="BZ57" s="165"/>
      <c r="CA57" s="165"/>
      <c r="CB57" s="165"/>
      <c r="CC57" s="165"/>
      <c r="CD57" s="165"/>
      <c r="CE57" s="165"/>
    </row>
    <row r="58" spans="1:83" x14ac:dyDescent="0.2">
      <c r="A58" s="165"/>
      <c r="B58" s="165"/>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5"/>
      <c r="BR58" s="165"/>
      <c r="BS58" s="165"/>
      <c r="BT58" s="165"/>
      <c r="BU58" s="165"/>
      <c r="BV58" s="165"/>
      <c r="BW58" s="165"/>
      <c r="BX58" s="165"/>
      <c r="BY58" s="165"/>
      <c r="BZ58" s="165"/>
      <c r="CA58" s="165"/>
      <c r="CB58" s="165"/>
      <c r="CC58" s="165"/>
      <c r="CD58" s="165"/>
      <c r="CE58" s="165"/>
    </row>
    <row r="59" spans="1:83" x14ac:dyDescent="0.2">
      <c r="A59" s="165"/>
      <c r="B59" s="165"/>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c r="BM59" s="165"/>
      <c r="BN59" s="165"/>
      <c r="BO59" s="165"/>
      <c r="BP59" s="165"/>
      <c r="BQ59" s="165"/>
      <c r="BR59" s="165"/>
      <c r="BS59" s="165"/>
      <c r="BT59" s="165"/>
      <c r="BU59" s="165"/>
      <c r="BV59" s="165"/>
      <c r="BW59" s="165"/>
      <c r="BX59" s="165"/>
      <c r="BY59" s="165"/>
      <c r="BZ59" s="165"/>
      <c r="CA59" s="165"/>
      <c r="CB59" s="165"/>
      <c r="CC59" s="165"/>
      <c r="CD59" s="165"/>
      <c r="CE59" s="165"/>
    </row>
    <row r="60" spans="1:83" x14ac:dyDescent="0.2">
      <c r="A60" s="165"/>
      <c r="B60" s="165"/>
      <c r="C60" s="165"/>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c r="AS60" s="165"/>
      <c r="AT60" s="165"/>
      <c r="AU60" s="165"/>
      <c r="AV60" s="165"/>
      <c r="AW60" s="165"/>
      <c r="AX60" s="165"/>
      <c r="AY60" s="165"/>
      <c r="AZ60" s="165"/>
      <c r="BA60" s="165"/>
      <c r="BB60" s="165"/>
      <c r="BC60" s="165"/>
      <c r="BD60" s="165"/>
      <c r="BE60" s="165"/>
      <c r="BF60" s="165"/>
      <c r="BG60" s="165"/>
      <c r="BH60" s="165"/>
      <c r="BI60" s="165"/>
      <c r="BJ60" s="165"/>
      <c r="BK60" s="165"/>
      <c r="BL60" s="165"/>
      <c r="BM60" s="165"/>
      <c r="BN60" s="165"/>
      <c r="BO60" s="165"/>
      <c r="BP60" s="165"/>
      <c r="BQ60" s="165"/>
      <c r="BR60" s="165"/>
      <c r="BS60" s="165"/>
      <c r="BT60" s="165"/>
      <c r="BU60" s="165"/>
      <c r="BV60" s="165"/>
      <c r="BW60" s="165"/>
      <c r="BX60" s="165"/>
      <c r="BY60" s="165"/>
      <c r="BZ60" s="165"/>
      <c r="CA60" s="165"/>
      <c r="CB60" s="165"/>
      <c r="CC60" s="165"/>
      <c r="CD60" s="165"/>
      <c r="CE60" s="165"/>
    </row>
    <row r="61" spans="1:83" x14ac:dyDescent="0.2">
      <c r="A61" s="165"/>
      <c r="B61" s="165"/>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165"/>
      <c r="BP61" s="165"/>
      <c r="BQ61" s="165"/>
      <c r="BR61" s="165"/>
      <c r="BS61" s="165"/>
      <c r="BT61" s="165"/>
      <c r="BU61" s="165"/>
      <c r="BV61" s="165"/>
      <c r="BW61" s="165"/>
      <c r="BX61" s="165"/>
      <c r="BY61" s="165"/>
      <c r="BZ61" s="165"/>
      <c r="CA61" s="165"/>
      <c r="CB61" s="165"/>
      <c r="CC61" s="165"/>
      <c r="CD61" s="165"/>
      <c r="CE61" s="165"/>
    </row>
    <row r="62" spans="1:83" x14ac:dyDescent="0.2">
      <c r="A62" s="165"/>
      <c r="B62" s="165"/>
      <c r="C62" s="165"/>
      <c r="D62" s="165"/>
      <c r="E62" s="165"/>
      <c r="F62" s="165"/>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c r="AD62" s="165"/>
      <c r="AE62" s="165"/>
      <c r="AF62" s="165"/>
      <c r="AG62" s="165"/>
      <c r="AH62" s="165"/>
      <c r="AI62" s="165"/>
      <c r="AJ62" s="165"/>
      <c r="AK62" s="165"/>
      <c r="AL62" s="165"/>
      <c r="AM62" s="165"/>
      <c r="AN62" s="165"/>
      <c r="AO62" s="165"/>
      <c r="AP62" s="165"/>
      <c r="AQ62" s="165"/>
      <c r="AR62" s="165"/>
      <c r="AS62" s="165"/>
      <c r="AT62" s="165"/>
      <c r="AU62" s="165"/>
      <c r="AV62" s="165"/>
      <c r="AW62" s="165"/>
      <c r="AX62" s="165"/>
      <c r="AY62" s="165"/>
      <c r="AZ62" s="165"/>
      <c r="BA62" s="165"/>
      <c r="BB62" s="165"/>
      <c r="BC62" s="165"/>
      <c r="BD62" s="165"/>
      <c r="BE62" s="165"/>
      <c r="BF62" s="165"/>
      <c r="BG62" s="165"/>
      <c r="BH62" s="165"/>
      <c r="BI62" s="165"/>
      <c r="BJ62" s="165"/>
      <c r="BK62" s="165"/>
      <c r="BL62" s="165"/>
      <c r="BM62" s="165"/>
      <c r="BN62" s="165"/>
      <c r="BO62" s="165"/>
      <c r="BP62" s="165"/>
      <c r="BQ62" s="165"/>
      <c r="BR62" s="165"/>
      <c r="BS62" s="165"/>
      <c r="BT62" s="165"/>
      <c r="BU62" s="165"/>
      <c r="BV62" s="165"/>
      <c r="BW62" s="165"/>
      <c r="BX62" s="165"/>
      <c r="BY62" s="165"/>
      <c r="BZ62" s="165"/>
      <c r="CA62" s="165"/>
      <c r="CB62" s="165"/>
      <c r="CC62" s="165"/>
      <c r="CD62" s="165"/>
      <c r="CE62" s="165"/>
    </row>
    <row r="63" spans="1:83" x14ac:dyDescent="0.2">
      <c r="A63" s="165"/>
      <c r="B63" s="165"/>
      <c r="C63" s="165"/>
      <c r="D63" s="16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c r="AN63" s="165"/>
      <c r="AO63" s="165"/>
      <c r="AP63" s="165"/>
      <c r="AQ63" s="165"/>
      <c r="AR63" s="165"/>
      <c r="AS63" s="165"/>
      <c r="AT63" s="165"/>
      <c r="AU63" s="165"/>
      <c r="AV63" s="165"/>
      <c r="AW63" s="165"/>
      <c r="AX63" s="165"/>
      <c r="AY63" s="165"/>
      <c r="AZ63" s="165"/>
      <c r="BA63" s="165"/>
      <c r="BB63" s="165"/>
      <c r="BC63" s="165"/>
      <c r="BD63" s="165"/>
      <c r="BE63" s="165"/>
      <c r="BF63" s="165"/>
      <c r="BG63" s="165"/>
      <c r="BH63" s="165"/>
      <c r="BI63" s="165"/>
      <c r="BJ63" s="165"/>
      <c r="BK63" s="165"/>
      <c r="BL63" s="165"/>
      <c r="BM63" s="165"/>
      <c r="BN63" s="165"/>
      <c r="BO63" s="165"/>
      <c r="BP63" s="165"/>
      <c r="BQ63" s="165"/>
      <c r="BR63" s="165"/>
      <c r="BS63" s="165"/>
      <c r="BT63" s="165"/>
      <c r="BU63" s="165"/>
      <c r="BV63" s="165"/>
      <c r="BW63" s="165"/>
      <c r="BX63" s="165"/>
      <c r="BY63" s="165"/>
      <c r="BZ63" s="165"/>
      <c r="CA63" s="165"/>
      <c r="CB63" s="165"/>
      <c r="CC63" s="165"/>
      <c r="CD63" s="165"/>
      <c r="CE63" s="165"/>
    </row>
    <row r="64" spans="1:83" x14ac:dyDescent="0.2">
      <c r="A64" s="165"/>
      <c r="B64" s="165"/>
      <c r="C64" s="165"/>
      <c r="D64" s="165"/>
      <c r="E64" s="165"/>
      <c r="F64" s="165"/>
      <c r="G64" s="165"/>
      <c r="H64" s="165"/>
      <c r="I64" s="165"/>
      <c r="J64" s="165"/>
      <c r="K64" s="165"/>
      <c r="L64" s="165"/>
      <c r="M64" s="165"/>
      <c r="N64" s="165"/>
      <c r="O64" s="165"/>
      <c r="P64" s="165"/>
      <c r="Q64" s="165"/>
      <c r="R64" s="165"/>
      <c r="S64" s="165"/>
      <c r="T64" s="165"/>
      <c r="U64" s="165"/>
      <c r="V64" s="165"/>
      <c r="W64" s="165"/>
      <c r="X64" s="165"/>
      <c r="Y64" s="165"/>
      <c r="Z64" s="165"/>
      <c r="AA64" s="165"/>
      <c r="AB64" s="165"/>
      <c r="AC64" s="165"/>
      <c r="AD64" s="165"/>
      <c r="AE64" s="165"/>
      <c r="AF64" s="165"/>
      <c r="AG64" s="165"/>
      <c r="AH64" s="165"/>
      <c r="AI64" s="165"/>
      <c r="AJ64" s="165"/>
      <c r="AK64" s="165"/>
      <c r="AL64" s="165"/>
      <c r="AM64" s="165"/>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row>
    <row r="65" spans="1:83" x14ac:dyDescent="0.2">
      <c r="A65" s="165"/>
      <c r="B65" s="165"/>
      <c r="C65" s="165"/>
      <c r="D65" s="165"/>
      <c r="E65" s="165"/>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65"/>
      <c r="AZ65" s="165"/>
      <c r="BA65" s="165"/>
      <c r="BB65" s="165"/>
      <c r="BC65" s="165"/>
      <c r="BD65" s="165"/>
      <c r="BE65" s="165"/>
      <c r="BF65" s="165"/>
      <c r="BG65" s="165"/>
      <c r="BH65" s="165"/>
      <c r="BI65" s="165"/>
      <c r="BJ65" s="165"/>
      <c r="BK65" s="165"/>
      <c r="BL65" s="165"/>
      <c r="BM65" s="165"/>
      <c r="BN65" s="165"/>
      <c r="BO65" s="165"/>
      <c r="BP65" s="165"/>
      <c r="BQ65" s="165"/>
      <c r="BR65" s="165"/>
      <c r="BS65" s="165"/>
      <c r="BT65" s="165"/>
      <c r="BU65" s="165"/>
      <c r="BV65" s="165"/>
      <c r="BW65" s="165"/>
      <c r="BX65" s="165"/>
      <c r="BY65" s="165"/>
      <c r="BZ65" s="165"/>
      <c r="CA65" s="165"/>
      <c r="CB65" s="165"/>
      <c r="CC65" s="165"/>
      <c r="CD65" s="165"/>
      <c r="CE65" s="165"/>
    </row>
    <row r="66" spans="1:83" x14ac:dyDescent="0.2">
      <c r="A66" s="165"/>
      <c r="B66" s="165"/>
      <c r="C66" s="165"/>
      <c r="D66" s="165"/>
      <c r="E66" s="165"/>
      <c r="F66" s="165"/>
      <c r="G66" s="165"/>
      <c r="H66" s="165"/>
      <c r="I66" s="165"/>
      <c r="J66" s="165"/>
      <c r="K66" s="165"/>
      <c r="L66" s="165"/>
      <c r="M66" s="165"/>
      <c r="N66" s="165"/>
      <c r="O66" s="165"/>
      <c r="P66" s="165"/>
      <c r="Q66" s="165"/>
      <c r="R66" s="165"/>
      <c r="S66" s="165"/>
      <c r="T66" s="165"/>
      <c r="U66" s="165"/>
      <c r="V66" s="165"/>
      <c r="W66" s="165"/>
      <c r="X66" s="165"/>
      <c r="Y66" s="165"/>
      <c r="Z66" s="165"/>
      <c r="AA66" s="165"/>
      <c r="AB66" s="165"/>
      <c r="AC66" s="165"/>
      <c r="AD66" s="165"/>
      <c r="AE66" s="165"/>
      <c r="AF66" s="165"/>
      <c r="AG66" s="165"/>
      <c r="AH66" s="165"/>
      <c r="AI66" s="165"/>
      <c r="AJ66" s="165"/>
      <c r="AK66" s="165"/>
      <c r="AL66" s="165"/>
      <c r="AM66" s="165"/>
      <c r="AN66" s="165"/>
      <c r="AO66" s="165"/>
      <c r="AP66" s="165"/>
      <c r="AQ66" s="165"/>
      <c r="AR66" s="165"/>
      <c r="AS66" s="165"/>
      <c r="AT66" s="165"/>
      <c r="AU66" s="165"/>
      <c r="AV66" s="165"/>
      <c r="AW66" s="165"/>
      <c r="AX66" s="165"/>
      <c r="AY66" s="165"/>
      <c r="AZ66" s="165"/>
      <c r="BA66" s="165"/>
      <c r="BB66" s="165"/>
      <c r="BC66" s="165"/>
      <c r="BD66" s="165"/>
      <c r="BE66" s="165"/>
      <c r="BF66" s="165"/>
      <c r="BG66" s="165"/>
      <c r="BH66" s="165"/>
      <c r="BI66" s="165"/>
      <c r="BJ66" s="165"/>
      <c r="BK66" s="165"/>
      <c r="BL66" s="165"/>
      <c r="BM66" s="165"/>
      <c r="BN66" s="165"/>
      <c r="BO66" s="165"/>
      <c r="BP66" s="165"/>
      <c r="BQ66" s="165"/>
      <c r="BR66" s="165"/>
      <c r="BS66" s="165"/>
      <c r="BT66" s="165"/>
      <c r="BU66" s="165"/>
      <c r="BV66" s="165"/>
      <c r="BW66" s="165"/>
      <c r="BX66" s="165"/>
      <c r="BY66" s="165"/>
      <c r="BZ66" s="165"/>
      <c r="CA66" s="165"/>
      <c r="CB66" s="165"/>
      <c r="CC66" s="165"/>
      <c r="CD66" s="165"/>
      <c r="CE66" s="165"/>
    </row>
    <row r="67" spans="1:83" x14ac:dyDescent="0.2">
      <c r="A67" s="165"/>
      <c r="B67" s="165"/>
      <c r="C67" s="165"/>
      <c r="D67" s="165"/>
      <c r="E67" s="165"/>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65"/>
      <c r="AU67" s="165"/>
      <c r="AV67" s="165"/>
      <c r="AW67" s="165"/>
      <c r="AX67" s="165"/>
      <c r="AY67" s="165"/>
      <c r="AZ67" s="165"/>
      <c r="BA67" s="165"/>
      <c r="BB67" s="165"/>
      <c r="BC67" s="165"/>
      <c r="BD67" s="165"/>
      <c r="BE67" s="165"/>
      <c r="BF67" s="165"/>
      <c r="BG67" s="165"/>
      <c r="BH67" s="165"/>
      <c r="BI67" s="165"/>
      <c r="BJ67" s="165"/>
      <c r="BK67" s="165"/>
      <c r="BL67" s="165"/>
      <c r="BM67" s="165"/>
      <c r="BN67" s="165"/>
      <c r="BO67" s="165"/>
      <c r="BP67" s="165"/>
      <c r="BQ67" s="165"/>
      <c r="BR67" s="165"/>
      <c r="BS67" s="165"/>
      <c r="BT67" s="165"/>
      <c r="BU67" s="165"/>
      <c r="BV67" s="165"/>
      <c r="BW67" s="165"/>
      <c r="BX67" s="165"/>
      <c r="BY67" s="165"/>
      <c r="BZ67" s="165"/>
      <c r="CA67" s="165"/>
      <c r="CB67" s="165"/>
      <c r="CC67" s="165"/>
      <c r="CD67" s="165"/>
      <c r="CE67" s="165"/>
    </row>
    <row r="68" spans="1:83" x14ac:dyDescent="0.2">
      <c r="A68" s="165"/>
      <c r="B68" s="165"/>
      <c r="C68" s="165"/>
      <c r="D68" s="165"/>
      <c r="E68" s="165"/>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c r="AD68" s="165"/>
      <c r="AE68" s="165"/>
      <c r="AF68" s="165"/>
      <c r="AG68" s="165"/>
      <c r="AH68" s="165"/>
      <c r="AI68" s="165"/>
      <c r="AJ68" s="165"/>
      <c r="AK68" s="165"/>
      <c r="AL68" s="165"/>
      <c r="AM68" s="165"/>
      <c r="AN68" s="165"/>
      <c r="AO68" s="165"/>
      <c r="AP68" s="165"/>
      <c r="AQ68" s="165"/>
      <c r="AR68" s="165"/>
      <c r="AS68" s="165"/>
      <c r="AT68" s="165"/>
      <c r="AU68" s="165"/>
      <c r="AV68" s="165"/>
      <c r="AW68" s="165"/>
      <c r="AX68" s="165"/>
      <c r="AY68" s="165"/>
      <c r="AZ68" s="165"/>
      <c r="BA68" s="165"/>
      <c r="BB68" s="165"/>
      <c r="BC68" s="165"/>
      <c r="BD68" s="165"/>
      <c r="BE68" s="165"/>
      <c r="BF68" s="165"/>
      <c r="BG68" s="165"/>
      <c r="BH68" s="165"/>
      <c r="BI68" s="165"/>
      <c r="BJ68" s="165"/>
      <c r="BK68" s="165"/>
      <c r="BL68" s="165"/>
      <c r="BM68" s="165"/>
      <c r="BN68" s="165"/>
      <c r="BO68" s="165"/>
      <c r="BP68" s="165"/>
      <c r="BQ68" s="165"/>
      <c r="BR68" s="165"/>
      <c r="BS68" s="165"/>
      <c r="BT68" s="165"/>
      <c r="BU68" s="165"/>
      <c r="BV68" s="165"/>
      <c r="BW68" s="165"/>
      <c r="BX68" s="165"/>
      <c r="BY68" s="165"/>
      <c r="BZ68" s="165"/>
      <c r="CA68" s="165"/>
      <c r="CB68" s="165"/>
      <c r="CC68" s="165"/>
      <c r="CD68" s="165"/>
      <c r="CE68" s="165"/>
    </row>
    <row r="69" spans="1:83" x14ac:dyDescent="0.2">
      <c r="A69" s="165"/>
      <c r="B69" s="165"/>
      <c r="C69" s="165"/>
      <c r="D69" s="165"/>
      <c r="E69" s="165"/>
      <c r="F69" s="165"/>
      <c r="G69" s="165"/>
      <c r="H69" s="165"/>
      <c r="I69" s="165"/>
      <c r="J69" s="165"/>
      <c r="K69" s="165"/>
      <c r="L69" s="165"/>
      <c r="M69" s="165"/>
      <c r="N69" s="165"/>
      <c r="O69" s="165"/>
      <c r="P69" s="165"/>
      <c r="Q69" s="165"/>
      <c r="R69" s="165"/>
      <c r="S69" s="165"/>
      <c r="T69" s="165"/>
      <c r="U69" s="165"/>
      <c r="V69" s="165"/>
      <c r="W69" s="165"/>
      <c r="X69" s="165"/>
      <c r="Y69" s="165"/>
      <c r="Z69" s="165"/>
      <c r="AA69" s="165"/>
      <c r="AB69" s="165"/>
      <c r="AC69" s="165"/>
      <c r="AD69" s="165"/>
      <c r="AE69" s="165"/>
      <c r="AF69" s="165"/>
      <c r="AG69" s="165"/>
      <c r="AH69" s="165"/>
      <c r="AI69" s="165"/>
      <c r="AJ69" s="165"/>
      <c r="AK69" s="165"/>
      <c r="AL69" s="165"/>
      <c r="AM69" s="165"/>
      <c r="AN69" s="165"/>
      <c r="AO69" s="165"/>
      <c r="AP69" s="165"/>
      <c r="AQ69" s="165"/>
      <c r="AR69" s="165"/>
      <c r="AS69" s="165"/>
      <c r="AT69" s="165"/>
      <c r="AU69" s="165"/>
      <c r="AV69" s="165"/>
      <c r="AW69" s="165"/>
      <c r="AX69" s="165"/>
      <c r="AY69" s="165"/>
      <c r="AZ69" s="165"/>
      <c r="BA69" s="165"/>
      <c r="BB69" s="165"/>
      <c r="BC69" s="165"/>
      <c r="BD69" s="165"/>
      <c r="BE69" s="165"/>
      <c r="BF69" s="165"/>
      <c r="BG69" s="165"/>
      <c r="BH69" s="165"/>
      <c r="BI69" s="165"/>
      <c r="BJ69" s="165"/>
      <c r="BK69" s="165"/>
      <c r="BL69" s="165"/>
      <c r="BM69" s="165"/>
      <c r="BN69" s="165"/>
      <c r="BO69" s="165"/>
      <c r="BP69" s="165"/>
      <c r="BQ69" s="165"/>
      <c r="BR69" s="165"/>
      <c r="BS69" s="165"/>
      <c r="BT69" s="165"/>
      <c r="BU69" s="165"/>
      <c r="BV69" s="165"/>
      <c r="BW69" s="165"/>
      <c r="BX69" s="165"/>
      <c r="BY69" s="165"/>
      <c r="BZ69" s="165"/>
      <c r="CA69" s="165"/>
      <c r="CB69" s="165"/>
      <c r="CC69" s="165"/>
      <c r="CD69" s="165"/>
      <c r="CE69" s="165"/>
    </row>
    <row r="70" spans="1:83" x14ac:dyDescent="0.2">
      <c r="A70" s="165"/>
      <c r="B70" s="165"/>
      <c r="C70" s="165"/>
      <c r="D70" s="165"/>
      <c r="E70" s="165"/>
      <c r="F70" s="165"/>
      <c r="G70" s="165"/>
      <c r="H70" s="165"/>
      <c r="I70" s="165"/>
      <c r="J70" s="165"/>
      <c r="K70" s="165"/>
      <c r="L70" s="165"/>
      <c r="M70" s="165"/>
      <c r="N70" s="165"/>
      <c r="O70" s="165"/>
      <c r="P70" s="165"/>
      <c r="Q70" s="165"/>
      <c r="R70" s="165"/>
      <c r="S70" s="165"/>
      <c r="T70" s="165"/>
      <c r="U70" s="165"/>
      <c r="V70" s="165"/>
      <c r="W70" s="165"/>
      <c r="X70" s="165"/>
      <c r="Y70" s="165"/>
      <c r="Z70" s="165"/>
      <c r="AA70" s="165"/>
      <c r="AB70" s="165"/>
      <c r="AC70" s="165"/>
      <c r="AD70" s="165"/>
      <c r="AE70" s="165"/>
      <c r="AF70" s="165"/>
      <c r="AG70" s="165"/>
      <c r="AH70" s="165"/>
      <c r="AI70" s="165"/>
      <c r="AJ70" s="165"/>
      <c r="AK70" s="165"/>
      <c r="AL70" s="165"/>
      <c r="AM70" s="165"/>
      <c r="AN70" s="165"/>
      <c r="AO70" s="165"/>
      <c r="AP70" s="165"/>
      <c r="AQ70" s="165"/>
      <c r="AR70" s="165"/>
      <c r="AS70" s="165"/>
      <c r="AT70" s="165"/>
      <c r="AU70" s="165"/>
      <c r="AV70" s="165"/>
      <c r="AW70" s="165"/>
      <c r="AX70" s="165"/>
      <c r="AY70" s="165"/>
      <c r="AZ70" s="165"/>
      <c r="BA70" s="165"/>
      <c r="BB70" s="165"/>
      <c r="BC70" s="165"/>
      <c r="BD70" s="165"/>
      <c r="BE70" s="165"/>
      <c r="BF70" s="165"/>
      <c r="BG70" s="165"/>
      <c r="BH70" s="165"/>
      <c r="BI70" s="165"/>
      <c r="BJ70" s="165"/>
      <c r="BK70" s="165"/>
      <c r="BL70" s="165"/>
      <c r="BM70" s="165"/>
      <c r="BN70" s="165"/>
      <c r="BO70" s="165"/>
      <c r="BP70" s="165"/>
      <c r="BQ70" s="165"/>
      <c r="BR70" s="165"/>
      <c r="BS70" s="165"/>
      <c r="BT70" s="165"/>
      <c r="BU70" s="165"/>
      <c r="BV70" s="165"/>
      <c r="BW70" s="165"/>
      <c r="BX70" s="165"/>
      <c r="BY70" s="165"/>
      <c r="BZ70" s="165"/>
      <c r="CA70" s="165"/>
      <c r="CB70" s="165"/>
      <c r="CC70" s="165"/>
      <c r="CD70" s="165"/>
      <c r="CE70" s="165"/>
    </row>
    <row r="71" spans="1:83" x14ac:dyDescent="0.2">
      <c r="A71" s="165"/>
      <c r="B71" s="165"/>
      <c r="C71" s="165"/>
      <c r="D71" s="16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c r="AD71" s="165"/>
      <c r="AE71" s="165"/>
      <c r="AF71" s="165"/>
      <c r="AG71" s="165"/>
      <c r="AH71" s="165"/>
      <c r="AI71" s="165"/>
      <c r="AJ71" s="165"/>
      <c r="AK71" s="165"/>
      <c r="AL71" s="165"/>
      <c r="AM71" s="165"/>
      <c r="AN71" s="165"/>
      <c r="AO71" s="165"/>
      <c r="AP71" s="165"/>
      <c r="AQ71" s="165"/>
      <c r="AR71" s="165"/>
      <c r="AS71" s="165"/>
      <c r="AT71" s="165"/>
      <c r="AU71" s="165"/>
      <c r="AV71" s="165"/>
      <c r="AW71" s="165"/>
      <c r="AX71" s="165"/>
      <c r="AY71" s="165"/>
      <c r="AZ71" s="165"/>
      <c r="BA71" s="165"/>
      <c r="BB71" s="165"/>
      <c r="BC71" s="165"/>
      <c r="BD71" s="165"/>
      <c r="BE71" s="165"/>
      <c r="BF71" s="165"/>
      <c r="BG71" s="165"/>
      <c r="BH71" s="165"/>
      <c r="BI71" s="165"/>
      <c r="BJ71" s="165"/>
      <c r="BK71" s="165"/>
      <c r="BL71" s="165"/>
      <c r="BM71" s="165"/>
      <c r="BN71" s="165"/>
      <c r="BO71" s="165"/>
      <c r="BP71" s="165"/>
      <c r="BQ71" s="165"/>
      <c r="BR71" s="165"/>
      <c r="BS71" s="165"/>
      <c r="BT71" s="165"/>
      <c r="BU71" s="165"/>
      <c r="BV71" s="165"/>
      <c r="BW71" s="165"/>
      <c r="BX71" s="165"/>
      <c r="BY71" s="165"/>
      <c r="BZ71" s="165"/>
      <c r="CA71" s="165"/>
      <c r="CB71" s="165"/>
      <c r="CC71" s="165"/>
      <c r="CD71" s="165"/>
      <c r="CE71" s="165"/>
    </row>
    <row r="72" spans="1:83" x14ac:dyDescent="0.2">
      <c r="A72" s="165"/>
      <c r="B72" s="165"/>
      <c r="C72" s="165"/>
      <c r="D72" s="165"/>
      <c r="E72" s="165"/>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5"/>
      <c r="AI72" s="165"/>
      <c r="AJ72" s="165"/>
      <c r="AK72" s="165"/>
      <c r="AL72" s="165"/>
      <c r="AM72" s="165"/>
      <c r="AN72" s="165"/>
      <c r="AO72" s="165"/>
      <c r="AP72" s="165"/>
      <c r="AQ72" s="165"/>
      <c r="AR72" s="165"/>
      <c r="AS72" s="165"/>
      <c r="AT72" s="165"/>
      <c r="AU72" s="165"/>
      <c r="AV72" s="165"/>
      <c r="AW72" s="165"/>
      <c r="AX72" s="165"/>
      <c r="AY72" s="165"/>
      <c r="AZ72" s="165"/>
      <c r="BA72" s="165"/>
      <c r="BB72" s="165"/>
      <c r="BC72" s="165"/>
      <c r="BD72" s="165"/>
      <c r="BE72" s="165"/>
      <c r="BF72" s="165"/>
      <c r="BG72" s="165"/>
      <c r="BH72" s="165"/>
      <c r="BI72" s="165"/>
      <c r="BJ72" s="165"/>
      <c r="BK72" s="165"/>
      <c r="BL72" s="165"/>
      <c r="BM72" s="165"/>
      <c r="BN72" s="165"/>
      <c r="BO72" s="165"/>
      <c r="BP72" s="165"/>
      <c r="BQ72" s="165"/>
      <c r="BR72" s="165"/>
      <c r="BS72" s="165"/>
      <c r="BT72" s="165"/>
      <c r="BU72" s="165"/>
      <c r="BV72" s="165"/>
      <c r="BW72" s="165"/>
      <c r="BX72" s="165"/>
      <c r="BY72" s="165"/>
      <c r="BZ72" s="165"/>
      <c r="CA72" s="165"/>
      <c r="CB72" s="165"/>
      <c r="CC72" s="165"/>
      <c r="CD72" s="165"/>
      <c r="CE72" s="165"/>
    </row>
    <row r="73" spans="1:83" x14ac:dyDescent="0.2">
      <c r="A73" s="165"/>
      <c r="B73" s="165"/>
      <c r="C73" s="165"/>
      <c r="D73" s="165"/>
      <c r="E73" s="165"/>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65"/>
      <c r="AD73" s="165"/>
      <c r="AE73" s="165"/>
      <c r="AF73" s="165"/>
      <c r="AG73" s="165"/>
      <c r="AH73" s="165"/>
      <c r="AI73" s="165"/>
      <c r="AJ73" s="165"/>
      <c r="AK73" s="165"/>
      <c r="AL73" s="165"/>
      <c r="AM73" s="165"/>
      <c r="AN73" s="165"/>
      <c r="AO73" s="165"/>
      <c r="AP73" s="165"/>
      <c r="AQ73" s="165"/>
      <c r="AR73" s="165"/>
      <c r="AS73" s="165"/>
      <c r="AT73" s="165"/>
      <c r="AU73" s="165"/>
      <c r="AV73" s="165"/>
      <c r="AW73" s="165"/>
      <c r="AX73" s="165"/>
      <c r="AY73" s="165"/>
      <c r="AZ73" s="165"/>
      <c r="BA73" s="165"/>
      <c r="BB73" s="165"/>
      <c r="BC73" s="165"/>
      <c r="BD73" s="165"/>
      <c r="BE73" s="165"/>
      <c r="BF73" s="165"/>
      <c r="BG73" s="165"/>
      <c r="BH73" s="165"/>
      <c r="BI73" s="165"/>
      <c r="BJ73" s="165"/>
      <c r="BK73" s="165"/>
      <c r="BL73" s="165"/>
      <c r="BM73" s="165"/>
      <c r="BN73" s="165"/>
      <c r="BO73" s="165"/>
      <c r="BP73" s="165"/>
      <c r="BQ73" s="165"/>
      <c r="BR73" s="165"/>
      <c r="BS73" s="165"/>
      <c r="BT73" s="165"/>
      <c r="BU73" s="165"/>
      <c r="BV73" s="165"/>
      <c r="BW73" s="165"/>
      <c r="BX73" s="165"/>
      <c r="BY73" s="165"/>
      <c r="BZ73" s="165"/>
      <c r="CA73" s="165"/>
      <c r="CB73" s="165"/>
      <c r="CC73" s="165"/>
      <c r="CD73" s="165"/>
      <c r="CE73" s="165"/>
    </row>
    <row r="74" spans="1:83" x14ac:dyDescent="0.2">
      <c r="A74" s="165"/>
      <c r="B74" s="165"/>
      <c r="C74" s="165"/>
      <c r="D74" s="165"/>
      <c r="E74" s="165"/>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65"/>
      <c r="AT74" s="165"/>
      <c r="AU74" s="165"/>
      <c r="AV74" s="165"/>
      <c r="AW74" s="165"/>
      <c r="AX74" s="165"/>
      <c r="AY74" s="165"/>
      <c r="AZ74" s="165"/>
      <c r="BA74" s="165"/>
      <c r="BB74" s="165"/>
      <c r="BC74" s="165"/>
      <c r="BD74" s="165"/>
      <c r="BE74" s="165"/>
      <c r="BF74" s="165"/>
      <c r="BG74" s="165"/>
      <c r="BH74" s="165"/>
      <c r="BI74" s="165"/>
      <c r="BJ74" s="165"/>
      <c r="BK74" s="165"/>
      <c r="BL74" s="165"/>
      <c r="BM74" s="165"/>
      <c r="BN74" s="165"/>
      <c r="BO74" s="165"/>
      <c r="BP74" s="165"/>
      <c r="BQ74" s="165"/>
      <c r="BR74" s="165"/>
      <c r="BS74" s="165"/>
      <c r="BT74" s="165"/>
      <c r="BU74" s="165"/>
      <c r="BV74" s="165"/>
      <c r="BW74" s="165"/>
      <c r="BX74" s="165"/>
      <c r="BY74" s="165"/>
      <c r="BZ74" s="165"/>
      <c r="CA74" s="165"/>
      <c r="CB74" s="165"/>
      <c r="CC74" s="165"/>
      <c r="CD74" s="165"/>
      <c r="CE74" s="165"/>
    </row>
    <row r="75" spans="1:83" x14ac:dyDescent="0.2">
      <c r="A75" s="165"/>
      <c r="B75" s="165"/>
      <c r="C75" s="165"/>
      <c r="D75" s="165"/>
      <c r="E75" s="165"/>
      <c r="F75" s="165"/>
      <c r="G75" s="165"/>
      <c r="H75" s="165"/>
      <c r="I75" s="165"/>
      <c r="J75" s="165"/>
      <c r="K75" s="165"/>
      <c r="L75" s="165"/>
      <c r="M75" s="165"/>
      <c r="N75" s="165"/>
      <c r="O75" s="165"/>
      <c r="P75" s="165"/>
      <c r="Q75" s="165"/>
      <c r="R75" s="165"/>
      <c r="S75" s="165"/>
      <c r="T75" s="165"/>
      <c r="U75" s="165"/>
      <c r="V75" s="165"/>
      <c r="W75" s="165"/>
      <c r="X75" s="165"/>
      <c r="Y75" s="165"/>
      <c r="Z75" s="165"/>
      <c r="AA75" s="165"/>
      <c r="AB75" s="165"/>
      <c r="AC75" s="165"/>
      <c r="AD75" s="165"/>
      <c r="AE75" s="165"/>
      <c r="AF75" s="165"/>
      <c r="AG75" s="165"/>
      <c r="AH75" s="165"/>
      <c r="AI75" s="165"/>
      <c r="AJ75" s="165"/>
      <c r="AK75" s="165"/>
      <c r="AL75" s="165"/>
      <c r="AM75" s="165"/>
      <c r="AN75" s="165"/>
      <c r="AO75" s="165"/>
      <c r="AP75" s="165"/>
      <c r="AQ75" s="165"/>
      <c r="AR75" s="165"/>
      <c r="AS75" s="165"/>
      <c r="AT75" s="165"/>
      <c r="AU75" s="165"/>
      <c r="AV75" s="165"/>
      <c r="AW75" s="165"/>
      <c r="AX75" s="165"/>
      <c r="AY75" s="165"/>
      <c r="AZ75" s="165"/>
      <c r="BA75" s="165"/>
      <c r="BB75" s="165"/>
      <c r="BC75" s="165"/>
      <c r="BD75" s="165"/>
      <c r="BE75" s="165"/>
      <c r="BF75" s="165"/>
      <c r="BG75" s="165"/>
      <c r="BH75" s="165"/>
      <c r="BI75" s="165"/>
      <c r="BJ75" s="165"/>
      <c r="BK75" s="165"/>
      <c r="BL75" s="165"/>
      <c r="BM75" s="165"/>
      <c r="BN75" s="165"/>
      <c r="BO75" s="165"/>
      <c r="BP75" s="165"/>
      <c r="BQ75" s="165"/>
      <c r="BR75" s="165"/>
      <c r="BS75" s="165"/>
      <c r="BT75" s="165"/>
      <c r="BU75" s="165"/>
      <c r="BV75" s="165"/>
      <c r="BW75" s="165"/>
      <c r="BX75" s="165"/>
      <c r="BY75" s="165"/>
      <c r="BZ75" s="165"/>
      <c r="CA75" s="165"/>
      <c r="CB75" s="165"/>
      <c r="CC75" s="165"/>
      <c r="CD75" s="165"/>
      <c r="CE75" s="165"/>
    </row>
    <row r="76" spans="1:83" x14ac:dyDescent="0.2">
      <c r="A76" s="165"/>
      <c r="B76" s="165"/>
      <c r="C76" s="165"/>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165"/>
      <c r="AT76" s="165"/>
      <c r="AU76" s="165"/>
      <c r="AV76" s="165"/>
      <c r="AW76" s="165"/>
      <c r="AX76" s="165"/>
      <c r="AY76" s="165"/>
      <c r="AZ76" s="165"/>
      <c r="BA76" s="165"/>
      <c r="BB76" s="165"/>
      <c r="BC76" s="165"/>
      <c r="BD76" s="165"/>
      <c r="BE76" s="165"/>
      <c r="BF76" s="165"/>
      <c r="BG76" s="165"/>
      <c r="BH76" s="165"/>
      <c r="BI76" s="165"/>
      <c r="BJ76" s="165"/>
      <c r="BK76" s="165"/>
      <c r="BL76" s="165"/>
      <c r="BM76" s="165"/>
      <c r="BN76" s="165"/>
      <c r="BO76" s="165"/>
      <c r="BP76" s="165"/>
      <c r="BQ76" s="165"/>
      <c r="BR76" s="165"/>
      <c r="BS76" s="165"/>
      <c r="BT76" s="165"/>
      <c r="BU76" s="165"/>
      <c r="BV76" s="165"/>
      <c r="BW76" s="165"/>
      <c r="BX76" s="165"/>
      <c r="BY76" s="165"/>
      <c r="BZ76" s="165"/>
      <c r="CA76" s="165"/>
      <c r="CB76" s="165"/>
      <c r="CC76" s="165"/>
      <c r="CD76" s="165"/>
      <c r="CE76" s="165"/>
    </row>
    <row r="77" spans="1:83" x14ac:dyDescent="0.2">
      <c r="A77" s="165"/>
      <c r="B77" s="165"/>
      <c r="C77" s="165"/>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c r="AS77" s="165"/>
      <c r="AT77" s="165"/>
      <c r="AU77" s="165"/>
      <c r="AV77" s="165"/>
      <c r="AW77" s="165"/>
      <c r="AX77" s="165"/>
      <c r="AY77" s="165"/>
      <c r="AZ77" s="165"/>
      <c r="BA77" s="165"/>
      <c r="BB77" s="165"/>
      <c r="BC77" s="165"/>
      <c r="BD77" s="165"/>
      <c r="BE77" s="165"/>
      <c r="BF77" s="165"/>
      <c r="BG77" s="165"/>
      <c r="BH77" s="165"/>
      <c r="BI77" s="165"/>
      <c r="BJ77" s="165"/>
      <c r="BK77" s="165"/>
      <c r="BL77" s="165"/>
      <c r="BM77" s="165"/>
      <c r="BN77" s="165"/>
      <c r="BO77" s="165"/>
      <c r="BP77" s="165"/>
      <c r="BQ77" s="165"/>
      <c r="BR77" s="165"/>
      <c r="BS77" s="165"/>
      <c r="BT77" s="165"/>
      <c r="BU77" s="165"/>
      <c r="BV77" s="165"/>
      <c r="BW77" s="165"/>
      <c r="BX77" s="165"/>
      <c r="BY77" s="165"/>
      <c r="BZ77" s="165"/>
      <c r="CA77" s="165"/>
      <c r="CB77" s="165"/>
      <c r="CC77" s="165"/>
      <c r="CD77" s="165"/>
      <c r="CE77" s="165"/>
    </row>
    <row r="78" spans="1:83" x14ac:dyDescent="0.2">
      <c r="A78" s="165"/>
      <c r="B78" s="165"/>
      <c r="C78" s="165"/>
      <c r="D78" s="165"/>
      <c r="E78" s="165"/>
      <c r="F78" s="165"/>
      <c r="G78" s="165"/>
      <c r="H78" s="165"/>
      <c r="I78" s="165"/>
      <c r="J78" s="165"/>
      <c r="K78" s="165"/>
      <c r="L78" s="165"/>
      <c r="M78" s="165"/>
      <c r="N78" s="165"/>
      <c r="O78" s="165"/>
      <c r="P78" s="165"/>
      <c r="Q78" s="165"/>
      <c r="R78" s="165"/>
      <c r="S78" s="165"/>
      <c r="T78" s="165"/>
      <c r="U78" s="165"/>
      <c r="V78" s="165"/>
      <c r="W78" s="165"/>
      <c r="X78" s="165"/>
      <c r="Y78" s="165"/>
      <c r="Z78" s="165"/>
      <c r="AA78" s="165"/>
      <c r="AB78" s="165"/>
      <c r="AC78" s="165"/>
      <c r="AD78" s="165"/>
      <c r="AE78" s="165"/>
      <c r="AF78" s="165"/>
      <c r="AG78" s="165"/>
      <c r="AH78" s="165"/>
      <c r="AI78" s="165"/>
      <c r="AJ78" s="165"/>
      <c r="AK78" s="165"/>
      <c r="AL78" s="165"/>
      <c r="AM78" s="165"/>
      <c r="AN78" s="165"/>
      <c r="AO78" s="165"/>
      <c r="AP78" s="165"/>
      <c r="AQ78" s="165"/>
      <c r="AR78" s="165"/>
      <c r="AS78" s="165"/>
      <c r="AT78" s="165"/>
      <c r="AU78" s="165"/>
      <c r="AV78" s="165"/>
      <c r="AW78" s="165"/>
      <c r="AX78" s="165"/>
      <c r="AY78" s="165"/>
      <c r="AZ78" s="165"/>
      <c r="BA78" s="165"/>
      <c r="BB78" s="165"/>
      <c r="BC78" s="165"/>
      <c r="BD78" s="165"/>
      <c r="BE78" s="165"/>
      <c r="BF78" s="165"/>
      <c r="BG78" s="165"/>
      <c r="BH78" s="165"/>
      <c r="BI78" s="165"/>
      <c r="BJ78" s="165"/>
      <c r="BK78" s="165"/>
      <c r="BL78" s="165"/>
      <c r="BM78" s="165"/>
      <c r="BN78" s="165"/>
      <c r="BO78" s="165"/>
      <c r="BP78" s="165"/>
      <c r="BQ78" s="165"/>
      <c r="BR78" s="165"/>
      <c r="BS78" s="165"/>
      <c r="BT78" s="165"/>
      <c r="BU78" s="165"/>
      <c r="BV78" s="165"/>
      <c r="BW78" s="165"/>
      <c r="BX78" s="165"/>
      <c r="BY78" s="165"/>
      <c r="BZ78" s="165"/>
      <c r="CA78" s="165"/>
      <c r="CB78" s="165"/>
      <c r="CC78" s="165"/>
      <c r="CD78" s="165"/>
      <c r="CE78" s="165"/>
    </row>
    <row r="79" spans="1:83" x14ac:dyDescent="0.2">
      <c r="A79" s="165"/>
      <c r="B79" s="165"/>
      <c r="C79" s="165"/>
      <c r="D79" s="165"/>
      <c r="E79" s="165"/>
      <c r="F79" s="165"/>
      <c r="G79" s="165"/>
      <c r="H79" s="165"/>
      <c r="I79" s="165"/>
      <c r="J79" s="165"/>
      <c r="K79" s="165"/>
      <c r="L79" s="165"/>
      <c r="M79" s="165"/>
      <c r="N79" s="165"/>
      <c r="O79" s="165"/>
      <c r="P79" s="165"/>
      <c r="Q79" s="165"/>
      <c r="R79" s="165"/>
      <c r="S79" s="165"/>
      <c r="T79" s="165"/>
      <c r="U79" s="165"/>
      <c r="V79" s="165"/>
      <c r="W79" s="165"/>
      <c r="X79" s="165"/>
      <c r="Y79" s="165"/>
      <c r="Z79" s="165"/>
      <c r="AA79" s="165"/>
      <c r="AB79" s="165"/>
      <c r="AC79" s="165"/>
      <c r="AD79" s="165"/>
      <c r="AE79" s="165"/>
      <c r="AF79" s="165"/>
      <c r="AG79" s="165"/>
      <c r="AH79" s="165"/>
      <c r="AI79" s="165"/>
      <c r="AJ79" s="165"/>
      <c r="AK79" s="165"/>
      <c r="AL79" s="165"/>
      <c r="AM79" s="165"/>
      <c r="AN79" s="165"/>
      <c r="AO79" s="165"/>
      <c r="AP79" s="165"/>
      <c r="AQ79" s="165"/>
      <c r="AR79" s="165"/>
      <c r="AS79" s="165"/>
      <c r="AT79" s="165"/>
      <c r="AU79" s="165"/>
      <c r="AV79" s="165"/>
      <c r="AW79" s="165"/>
      <c r="AX79" s="165"/>
      <c r="AY79" s="165"/>
      <c r="AZ79" s="165"/>
      <c r="BA79" s="165"/>
      <c r="BB79" s="165"/>
      <c r="BC79" s="165"/>
      <c r="BD79" s="165"/>
      <c r="BE79" s="165"/>
      <c r="BF79" s="165"/>
      <c r="BG79" s="165"/>
      <c r="BH79" s="165"/>
      <c r="BI79" s="165"/>
      <c r="BJ79" s="165"/>
      <c r="BK79" s="165"/>
      <c r="BL79" s="165"/>
      <c r="BM79" s="165"/>
      <c r="BN79" s="165"/>
      <c r="BO79" s="165"/>
      <c r="BP79" s="165"/>
      <c r="BQ79" s="165"/>
      <c r="BR79" s="165"/>
      <c r="BS79" s="165"/>
      <c r="BT79" s="165"/>
      <c r="BU79" s="165"/>
      <c r="BV79" s="165"/>
      <c r="BW79" s="165"/>
      <c r="BX79" s="165"/>
      <c r="BY79" s="165"/>
      <c r="BZ79" s="165"/>
      <c r="CA79" s="165"/>
      <c r="CB79" s="165"/>
      <c r="CC79" s="165"/>
      <c r="CD79" s="165"/>
      <c r="CE79" s="165"/>
    </row>
    <row r="80" spans="1:83" x14ac:dyDescent="0.2">
      <c r="A80" s="165"/>
      <c r="B80" s="165"/>
      <c r="C80" s="165"/>
      <c r="D80" s="165"/>
      <c r="E80" s="165"/>
      <c r="F80" s="165"/>
      <c r="G80" s="165"/>
      <c r="H80" s="165"/>
      <c r="I80" s="165"/>
      <c r="J80" s="165"/>
      <c r="K80" s="165"/>
      <c r="L80" s="165"/>
      <c r="M80" s="165"/>
      <c r="N80" s="165"/>
      <c r="O80" s="165"/>
      <c r="P80" s="165"/>
      <c r="Q80" s="165"/>
      <c r="R80" s="165"/>
      <c r="S80" s="165"/>
      <c r="T80" s="165"/>
      <c r="U80" s="165"/>
      <c r="V80" s="165"/>
      <c r="W80" s="165"/>
      <c r="X80" s="165"/>
      <c r="Y80" s="165"/>
      <c r="Z80" s="165"/>
      <c r="AA80" s="165"/>
      <c r="AB80" s="165"/>
      <c r="AC80" s="165"/>
      <c r="AD80" s="165"/>
      <c r="AE80" s="165"/>
      <c r="AF80" s="165"/>
      <c r="AG80" s="165"/>
      <c r="AH80" s="165"/>
      <c r="AI80" s="165"/>
      <c r="AJ80" s="165"/>
      <c r="AK80" s="165"/>
      <c r="AL80" s="165"/>
      <c r="AM80" s="165"/>
      <c r="AN80" s="165"/>
      <c r="AO80" s="165"/>
      <c r="AP80" s="165"/>
      <c r="AQ80" s="165"/>
      <c r="AR80" s="165"/>
      <c r="AS80" s="165"/>
      <c r="AT80" s="165"/>
      <c r="AU80" s="165"/>
      <c r="AV80" s="165"/>
      <c r="AW80" s="165"/>
      <c r="AX80" s="165"/>
      <c r="AY80" s="165"/>
      <c r="AZ80" s="165"/>
      <c r="BA80" s="165"/>
      <c r="BB80" s="165"/>
      <c r="BC80" s="165"/>
      <c r="BD80" s="165"/>
      <c r="BE80" s="165"/>
      <c r="BF80" s="165"/>
      <c r="BG80" s="165"/>
      <c r="BH80" s="165"/>
      <c r="BI80" s="165"/>
      <c r="BJ80" s="165"/>
      <c r="BK80" s="165"/>
      <c r="BL80" s="165"/>
      <c r="BM80" s="165"/>
      <c r="BN80" s="165"/>
      <c r="BO80" s="165"/>
      <c r="BP80" s="165"/>
      <c r="BQ80" s="165"/>
      <c r="BR80" s="165"/>
      <c r="BS80" s="165"/>
      <c r="BT80" s="165"/>
      <c r="BU80" s="165"/>
      <c r="BV80" s="165"/>
      <c r="BW80" s="165"/>
      <c r="BX80" s="165"/>
      <c r="BY80" s="165"/>
      <c r="BZ80" s="165"/>
      <c r="CA80" s="165"/>
      <c r="CB80" s="165"/>
      <c r="CC80" s="165"/>
      <c r="CD80" s="165"/>
      <c r="CE80" s="165"/>
    </row>
    <row r="81" spans="1:83" x14ac:dyDescent="0.2">
      <c r="A81" s="165"/>
      <c r="B81" s="165"/>
      <c r="C81" s="165"/>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c r="AP81" s="165"/>
      <c r="AQ81" s="165"/>
      <c r="AR81" s="165"/>
      <c r="AS81" s="165"/>
      <c r="AT81" s="165"/>
      <c r="AU81" s="165"/>
      <c r="AV81" s="165"/>
      <c r="AW81" s="165"/>
      <c r="AX81" s="165"/>
      <c r="AY81" s="165"/>
      <c r="AZ81" s="165"/>
      <c r="BA81" s="165"/>
      <c r="BB81" s="165"/>
      <c r="BC81" s="165"/>
      <c r="BD81" s="165"/>
      <c r="BE81" s="165"/>
      <c r="BF81" s="165"/>
      <c r="BG81" s="165"/>
      <c r="BH81" s="165"/>
      <c r="BI81" s="165"/>
      <c r="BJ81" s="165"/>
      <c r="BK81" s="165"/>
      <c r="BL81" s="165"/>
      <c r="BM81" s="165"/>
      <c r="BN81" s="165"/>
      <c r="BO81" s="165"/>
      <c r="BP81" s="165"/>
      <c r="BQ81" s="165"/>
      <c r="BR81" s="165"/>
      <c r="BS81" s="165"/>
      <c r="BT81" s="165"/>
      <c r="BU81" s="165"/>
      <c r="BV81" s="165"/>
      <c r="BW81" s="165"/>
      <c r="BX81" s="165"/>
      <c r="BY81" s="165"/>
      <c r="BZ81" s="165"/>
      <c r="CA81" s="165"/>
      <c r="CB81" s="165"/>
      <c r="CC81" s="165"/>
      <c r="CD81" s="165"/>
      <c r="CE81" s="165"/>
    </row>
    <row r="82" spans="1:83" x14ac:dyDescent="0.2">
      <c r="A82" s="165"/>
      <c r="B82" s="165"/>
      <c r="C82" s="165"/>
      <c r="D82" s="165"/>
      <c r="E82" s="165"/>
      <c r="F82" s="165"/>
      <c r="G82" s="165"/>
      <c r="H82" s="165"/>
      <c r="I82" s="165"/>
      <c r="J82" s="165"/>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5"/>
      <c r="AH82" s="165"/>
      <c r="AI82" s="165"/>
      <c r="AJ82" s="165"/>
      <c r="AK82" s="165"/>
      <c r="AL82" s="165"/>
      <c r="AM82" s="165"/>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5"/>
      <c r="BJ82" s="165"/>
      <c r="BK82" s="165"/>
      <c r="BL82" s="165"/>
      <c r="BM82" s="165"/>
      <c r="BN82" s="165"/>
      <c r="BO82" s="165"/>
      <c r="BP82" s="165"/>
      <c r="BQ82" s="165"/>
      <c r="BR82" s="165"/>
      <c r="BS82" s="165"/>
      <c r="BT82" s="165"/>
      <c r="BU82" s="165"/>
      <c r="BV82" s="165"/>
      <c r="BW82" s="165"/>
      <c r="BX82" s="165"/>
      <c r="BY82" s="165"/>
      <c r="BZ82" s="165"/>
      <c r="CA82" s="165"/>
      <c r="CB82" s="165"/>
      <c r="CC82" s="165"/>
      <c r="CD82" s="165"/>
      <c r="CE82" s="165"/>
    </row>
    <row r="83" spans="1:83" x14ac:dyDescent="0.2">
      <c r="A83" s="165"/>
      <c r="B83" s="165"/>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165"/>
      <c r="AV83" s="165"/>
      <c r="AW83" s="165"/>
      <c r="AX83" s="165"/>
      <c r="AY83" s="165"/>
      <c r="AZ83" s="165"/>
      <c r="BA83" s="165"/>
      <c r="BB83" s="165"/>
      <c r="BC83" s="165"/>
      <c r="BD83" s="165"/>
      <c r="BE83" s="165"/>
      <c r="BF83" s="165"/>
      <c r="BG83" s="165"/>
      <c r="BH83" s="165"/>
      <c r="BI83" s="165"/>
      <c r="BJ83" s="165"/>
      <c r="BK83" s="165"/>
      <c r="BL83" s="165"/>
      <c r="BM83" s="165"/>
      <c r="BN83" s="165"/>
      <c r="BO83" s="165"/>
      <c r="BP83" s="165"/>
      <c r="BQ83" s="165"/>
      <c r="BR83" s="165"/>
      <c r="BS83" s="165"/>
      <c r="BT83" s="165"/>
      <c r="BU83" s="165"/>
      <c r="BV83" s="165"/>
      <c r="BW83" s="165"/>
      <c r="BX83" s="165"/>
      <c r="BY83" s="165"/>
      <c r="BZ83" s="165"/>
      <c r="CA83" s="165"/>
      <c r="CB83" s="165"/>
      <c r="CC83" s="165"/>
      <c r="CD83" s="165"/>
      <c r="CE83" s="165"/>
    </row>
    <row r="84" spans="1:83" x14ac:dyDescent="0.2">
      <c r="A84" s="165"/>
      <c r="B84" s="165"/>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5"/>
      <c r="AO84" s="165"/>
      <c r="AP84" s="165"/>
      <c r="AQ84" s="165"/>
      <c r="AR84" s="165"/>
      <c r="AS84" s="165"/>
      <c r="AT84" s="165"/>
      <c r="AU84" s="165"/>
      <c r="AV84" s="165"/>
      <c r="AW84" s="165"/>
      <c r="AX84" s="165"/>
      <c r="AY84" s="165"/>
      <c r="AZ84" s="165"/>
      <c r="BA84" s="165"/>
      <c r="BB84" s="165"/>
      <c r="BC84" s="165"/>
      <c r="BD84" s="165"/>
      <c r="BE84" s="165"/>
      <c r="BF84" s="165"/>
      <c r="BG84" s="165"/>
      <c r="BH84" s="165"/>
      <c r="BI84" s="165"/>
      <c r="BJ84" s="165"/>
      <c r="BK84" s="165"/>
      <c r="BL84" s="165"/>
      <c r="BM84" s="165"/>
      <c r="BN84" s="165"/>
      <c r="BO84" s="165"/>
      <c r="BP84" s="165"/>
      <c r="BQ84" s="165"/>
      <c r="BR84" s="165"/>
      <c r="BS84" s="165"/>
      <c r="BT84" s="165"/>
      <c r="BU84" s="165"/>
      <c r="BV84" s="165"/>
      <c r="BW84" s="165"/>
      <c r="BX84" s="165"/>
      <c r="BY84" s="165"/>
      <c r="BZ84" s="165"/>
      <c r="CA84" s="165"/>
      <c r="CB84" s="165"/>
      <c r="CC84" s="165"/>
      <c r="CD84" s="165"/>
      <c r="CE84" s="165"/>
    </row>
    <row r="85" spans="1:83" x14ac:dyDescent="0.2">
      <c r="A85" s="165"/>
      <c r="B85" s="165"/>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c r="AS85" s="165"/>
      <c r="AT85" s="165"/>
      <c r="AU85" s="165"/>
      <c r="AV85" s="165"/>
      <c r="AW85" s="165"/>
      <c r="AX85" s="165"/>
      <c r="AY85" s="165"/>
      <c r="AZ85" s="165"/>
      <c r="BA85" s="165"/>
      <c r="BB85" s="165"/>
      <c r="BC85" s="165"/>
      <c r="BD85" s="165"/>
      <c r="BE85" s="165"/>
      <c r="BF85" s="165"/>
      <c r="BG85" s="165"/>
      <c r="BH85" s="165"/>
      <c r="BI85" s="165"/>
      <c r="BJ85" s="165"/>
      <c r="BK85" s="165"/>
      <c r="BL85" s="165"/>
      <c r="BM85" s="165"/>
      <c r="BN85" s="165"/>
      <c r="BO85" s="165"/>
      <c r="BP85" s="165"/>
      <c r="BQ85" s="165"/>
      <c r="BR85" s="165"/>
      <c r="BS85" s="165"/>
      <c r="BT85" s="165"/>
      <c r="BU85" s="165"/>
      <c r="BV85" s="165"/>
      <c r="BW85" s="165"/>
      <c r="BX85" s="165"/>
      <c r="BY85" s="165"/>
      <c r="BZ85" s="165"/>
      <c r="CA85" s="165"/>
      <c r="CB85" s="165"/>
      <c r="CC85" s="165"/>
      <c r="CD85" s="165"/>
      <c r="CE85" s="165"/>
    </row>
    <row r="86" spans="1:83" x14ac:dyDescent="0.2">
      <c r="A86" s="165"/>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165"/>
      <c r="BK86" s="165"/>
      <c r="BL86" s="165"/>
      <c r="BM86" s="165"/>
      <c r="BN86" s="165"/>
      <c r="BO86" s="165"/>
      <c r="BP86" s="165"/>
      <c r="BQ86" s="165"/>
      <c r="BR86" s="165"/>
      <c r="BS86" s="165"/>
      <c r="BT86" s="165"/>
      <c r="BU86" s="165"/>
      <c r="BV86" s="165"/>
      <c r="BW86" s="165"/>
      <c r="BX86" s="165"/>
      <c r="BY86" s="165"/>
      <c r="BZ86" s="165"/>
      <c r="CA86" s="165"/>
      <c r="CB86" s="165"/>
      <c r="CC86" s="165"/>
      <c r="CD86" s="165"/>
      <c r="CE86" s="165"/>
    </row>
    <row r="87" spans="1:83" x14ac:dyDescent="0.2">
      <c r="A87" s="165"/>
      <c r="B87" s="165"/>
      <c r="C87" s="165"/>
      <c r="D87" s="165"/>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c r="BM87" s="165"/>
      <c r="BN87" s="165"/>
      <c r="BO87" s="165"/>
      <c r="BP87" s="165"/>
      <c r="BQ87" s="165"/>
      <c r="BR87" s="165"/>
      <c r="BS87" s="165"/>
      <c r="BT87" s="165"/>
      <c r="BU87" s="165"/>
      <c r="BV87" s="165"/>
      <c r="BW87" s="165"/>
      <c r="BX87" s="165"/>
      <c r="BY87" s="165"/>
      <c r="BZ87" s="165"/>
      <c r="CA87" s="165"/>
      <c r="CB87" s="165"/>
      <c r="CC87" s="165"/>
      <c r="CD87" s="165"/>
      <c r="CE87" s="165"/>
    </row>
    <row r="88" spans="1:83" x14ac:dyDescent="0.2">
      <c r="A88" s="165"/>
      <c r="B88" s="165"/>
      <c r="C88" s="165"/>
      <c r="D88" s="165"/>
      <c r="E88" s="165"/>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c r="AK88" s="165"/>
      <c r="AL88" s="165"/>
      <c r="AM88" s="165"/>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c r="BM88" s="165"/>
      <c r="BN88" s="165"/>
      <c r="BO88" s="165"/>
      <c r="BP88" s="165"/>
      <c r="BQ88" s="165"/>
      <c r="BR88" s="165"/>
      <c r="BS88" s="165"/>
      <c r="BT88" s="165"/>
      <c r="BU88" s="165"/>
      <c r="BV88" s="165"/>
      <c r="BW88" s="165"/>
      <c r="BX88" s="165"/>
      <c r="BY88" s="165"/>
      <c r="BZ88" s="165"/>
      <c r="CA88" s="165"/>
      <c r="CB88" s="165"/>
      <c r="CC88" s="165"/>
      <c r="CD88" s="165"/>
      <c r="CE88" s="165"/>
    </row>
    <row r="89" spans="1:83" x14ac:dyDescent="0.2">
      <c r="A89" s="165"/>
      <c r="B89" s="165"/>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c r="AS89" s="165"/>
      <c r="AT89" s="165"/>
      <c r="AU89" s="165"/>
      <c r="AV89" s="165"/>
      <c r="AW89" s="165"/>
      <c r="AX89" s="165"/>
      <c r="AY89" s="165"/>
      <c r="AZ89" s="165"/>
      <c r="BA89" s="165"/>
      <c r="BB89" s="165"/>
      <c r="BC89" s="165"/>
      <c r="BD89" s="165"/>
      <c r="BE89" s="165"/>
      <c r="BF89" s="165"/>
      <c r="BG89" s="165"/>
      <c r="BH89" s="165"/>
      <c r="BI89" s="165"/>
      <c r="BJ89" s="165"/>
      <c r="BK89" s="165"/>
      <c r="BL89" s="165"/>
      <c r="BM89" s="165"/>
      <c r="BN89" s="165"/>
      <c r="BO89" s="165"/>
      <c r="BP89" s="165"/>
      <c r="BQ89" s="165"/>
      <c r="BR89" s="165"/>
      <c r="BS89" s="165"/>
      <c r="BT89" s="165"/>
      <c r="BU89" s="165"/>
      <c r="BV89" s="165"/>
      <c r="BW89" s="165"/>
      <c r="BX89" s="165"/>
      <c r="BY89" s="165"/>
      <c r="BZ89" s="165"/>
      <c r="CA89" s="165"/>
      <c r="CB89" s="165"/>
      <c r="CC89" s="165"/>
      <c r="CD89" s="165"/>
      <c r="CE89" s="165"/>
    </row>
    <row r="90" spans="1:83" x14ac:dyDescent="0.2">
      <c r="A90" s="165"/>
      <c r="B90" s="165"/>
      <c r="C90" s="165"/>
      <c r="D90" s="165"/>
      <c r="E90" s="165"/>
      <c r="F90" s="165"/>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165"/>
      <c r="AV90" s="165"/>
      <c r="AW90" s="165"/>
      <c r="AX90" s="165"/>
      <c r="AY90" s="165"/>
      <c r="AZ90" s="165"/>
      <c r="BA90" s="165"/>
      <c r="BB90" s="165"/>
      <c r="BC90" s="165"/>
      <c r="BD90" s="165"/>
      <c r="BE90" s="165"/>
      <c r="BF90" s="165"/>
      <c r="BG90" s="165"/>
      <c r="BH90" s="165"/>
      <c r="BI90" s="165"/>
      <c r="BJ90" s="165"/>
      <c r="BK90" s="165"/>
      <c r="BL90" s="165"/>
      <c r="BM90" s="165"/>
      <c r="BN90" s="165"/>
      <c r="BO90" s="165"/>
      <c r="BP90" s="165"/>
      <c r="BQ90" s="165"/>
      <c r="BR90" s="165"/>
      <c r="BS90" s="165"/>
      <c r="BT90" s="165"/>
      <c r="BU90" s="165"/>
      <c r="BV90" s="165"/>
      <c r="BW90" s="165"/>
      <c r="BX90" s="165"/>
      <c r="BY90" s="165"/>
      <c r="BZ90" s="165"/>
      <c r="CA90" s="165"/>
      <c r="CB90" s="165"/>
      <c r="CC90" s="165"/>
      <c r="CD90" s="165"/>
      <c r="CE90" s="165"/>
    </row>
    <row r="91" spans="1:83" x14ac:dyDescent="0.2">
      <c r="A91" s="165"/>
      <c r="B91" s="165"/>
      <c r="C91" s="165"/>
      <c r="D91" s="165"/>
      <c r="E91" s="165"/>
      <c r="F91" s="165"/>
      <c r="G91" s="165"/>
      <c r="H91" s="165"/>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165"/>
      <c r="AT91" s="165"/>
      <c r="AU91" s="165"/>
      <c r="AV91" s="165"/>
      <c r="AW91" s="165"/>
      <c r="AX91" s="165"/>
      <c r="AY91" s="165"/>
      <c r="AZ91" s="165"/>
      <c r="BA91" s="165"/>
      <c r="BB91" s="165"/>
      <c r="BC91" s="165"/>
      <c r="BD91" s="165"/>
      <c r="BE91" s="165"/>
      <c r="BF91" s="165"/>
      <c r="BG91" s="165"/>
      <c r="BH91" s="165"/>
      <c r="BI91" s="165"/>
      <c r="BJ91" s="165"/>
      <c r="BK91" s="165"/>
      <c r="BL91" s="165"/>
      <c r="BM91" s="165"/>
      <c r="BN91" s="165"/>
      <c r="BO91" s="165"/>
      <c r="BP91" s="165"/>
      <c r="BQ91" s="165"/>
      <c r="BR91" s="165"/>
      <c r="BS91" s="165"/>
      <c r="BT91" s="165"/>
      <c r="BU91" s="165"/>
      <c r="BV91" s="165"/>
      <c r="BW91" s="165"/>
      <c r="BX91" s="165"/>
      <c r="BY91" s="165"/>
      <c r="BZ91" s="165"/>
      <c r="CA91" s="165"/>
      <c r="CB91" s="165"/>
      <c r="CC91" s="165"/>
      <c r="CD91" s="165"/>
      <c r="CE91" s="165"/>
    </row>
    <row r="92" spans="1:83" x14ac:dyDescent="0.2">
      <c r="A92" s="165"/>
      <c r="B92" s="165"/>
      <c r="C92" s="165"/>
      <c r="D92" s="165"/>
      <c r="E92" s="165"/>
      <c r="F92" s="165"/>
      <c r="G92" s="165"/>
      <c r="H92" s="165"/>
      <c r="I92" s="165"/>
      <c r="J92" s="165"/>
      <c r="K92" s="165"/>
      <c r="L92" s="165"/>
      <c r="M92" s="165"/>
      <c r="N92" s="165"/>
      <c r="O92" s="165"/>
      <c r="P92" s="165"/>
      <c r="Q92" s="165"/>
      <c r="R92" s="165"/>
      <c r="S92" s="165"/>
      <c r="T92" s="165"/>
      <c r="U92" s="165"/>
      <c r="V92" s="165"/>
      <c r="W92" s="165"/>
      <c r="X92" s="165"/>
      <c r="Y92" s="165"/>
      <c r="Z92" s="165"/>
      <c r="AA92" s="165"/>
      <c r="AB92" s="165"/>
      <c r="AC92" s="165"/>
      <c r="AD92" s="165"/>
      <c r="AE92" s="165"/>
      <c r="AF92" s="165"/>
      <c r="AG92" s="165"/>
      <c r="AH92" s="165"/>
      <c r="AI92" s="165"/>
      <c r="AJ92" s="165"/>
      <c r="AK92" s="165"/>
      <c r="AL92" s="165"/>
      <c r="AM92" s="165"/>
      <c r="AN92" s="165"/>
      <c r="AO92" s="165"/>
      <c r="AP92" s="165"/>
      <c r="AQ92" s="165"/>
      <c r="AR92" s="165"/>
      <c r="AS92" s="165"/>
      <c r="AT92" s="165"/>
      <c r="AU92" s="165"/>
      <c r="AV92" s="165"/>
      <c r="AW92" s="165"/>
      <c r="AX92" s="165"/>
      <c r="AY92" s="165"/>
      <c r="AZ92" s="165"/>
      <c r="BA92" s="165"/>
      <c r="BB92" s="165"/>
      <c r="BC92" s="165"/>
      <c r="BD92" s="165"/>
      <c r="BE92" s="165"/>
      <c r="BF92" s="165"/>
      <c r="BG92" s="165"/>
      <c r="BH92" s="165"/>
      <c r="BI92" s="165"/>
      <c r="BJ92" s="165"/>
      <c r="BK92" s="165"/>
      <c r="BL92" s="165"/>
      <c r="BM92" s="165"/>
      <c r="BN92" s="165"/>
      <c r="BO92" s="165"/>
      <c r="BP92" s="165"/>
      <c r="BQ92" s="165"/>
      <c r="BR92" s="165"/>
      <c r="BS92" s="165"/>
      <c r="BT92" s="165"/>
      <c r="BU92" s="165"/>
      <c r="BV92" s="165"/>
      <c r="BW92" s="165"/>
      <c r="BX92" s="165"/>
      <c r="BY92" s="165"/>
      <c r="BZ92" s="165"/>
      <c r="CA92" s="165"/>
      <c r="CB92" s="165"/>
      <c r="CC92" s="165"/>
      <c r="CD92" s="165"/>
      <c r="CE92" s="165"/>
    </row>
    <row r="93" spans="1:83" x14ac:dyDescent="0.2">
      <c r="A93" s="165"/>
      <c r="B93" s="165"/>
      <c r="C93" s="165"/>
      <c r="D93" s="165"/>
      <c r="E93" s="165"/>
      <c r="F93" s="165"/>
      <c r="G93" s="165"/>
      <c r="H93" s="165"/>
      <c r="I93" s="165"/>
      <c r="J93" s="165"/>
      <c r="K93" s="165"/>
      <c r="L93" s="165"/>
      <c r="M93" s="165"/>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c r="AK93" s="165"/>
      <c r="AL93" s="165"/>
      <c r="AM93" s="165"/>
      <c r="AN93" s="165"/>
      <c r="AO93" s="165"/>
      <c r="AP93" s="165"/>
      <c r="AQ93" s="165"/>
      <c r="AR93" s="165"/>
      <c r="AS93" s="165"/>
      <c r="AT93" s="165"/>
      <c r="AU93" s="165"/>
      <c r="AV93" s="165"/>
      <c r="AW93" s="165"/>
      <c r="AX93" s="165"/>
      <c r="AY93" s="165"/>
      <c r="AZ93" s="165"/>
      <c r="BA93" s="165"/>
      <c r="BB93" s="165"/>
      <c r="BC93" s="165"/>
      <c r="BD93" s="165"/>
      <c r="BE93" s="165"/>
      <c r="BF93" s="165"/>
      <c r="BG93" s="165"/>
      <c r="BH93" s="165"/>
      <c r="BI93" s="165"/>
      <c r="BJ93" s="165"/>
      <c r="BK93" s="165"/>
      <c r="BL93" s="165"/>
      <c r="BM93" s="165"/>
      <c r="BN93" s="165"/>
      <c r="BO93" s="165"/>
      <c r="BP93" s="165"/>
      <c r="BQ93" s="165"/>
      <c r="BR93" s="165"/>
      <c r="BS93" s="165"/>
      <c r="BT93" s="165"/>
      <c r="BU93" s="165"/>
      <c r="BV93" s="165"/>
      <c r="BW93" s="165"/>
      <c r="BX93" s="165"/>
      <c r="BY93" s="165"/>
      <c r="BZ93" s="165"/>
      <c r="CA93" s="165"/>
      <c r="CB93" s="165"/>
      <c r="CC93" s="165"/>
      <c r="CD93" s="165"/>
      <c r="CE93" s="165"/>
    </row>
    <row r="94" spans="1:83" x14ac:dyDescent="0.2">
      <c r="A94" s="165"/>
      <c r="B94" s="165"/>
      <c r="C94" s="165"/>
      <c r="D94" s="165"/>
      <c r="E94" s="165"/>
      <c r="F94" s="165"/>
      <c r="G94" s="165"/>
      <c r="H94" s="165"/>
      <c r="I94" s="165"/>
      <c r="J94" s="165"/>
      <c r="K94" s="165"/>
      <c r="L94" s="165"/>
      <c r="M94" s="165"/>
      <c r="N94" s="165"/>
      <c r="O94" s="165"/>
      <c r="P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c r="AM94" s="165"/>
      <c r="AN94" s="165"/>
      <c r="AO94" s="165"/>
      <c r="AP94" s="165"/>
      <c r="AQ94" s="165"/>
      <c r="AR94" s="165"/>
      <c r="AS94" s="165"/>
      <c r="AT94" s="165"/>
      <c r="AU94" s="165"/>
      <c r="AV94" s="165"/>
      <c r="AW94" s="165"/>
      <c r="AX94" s="165"/>
      <c r="AY94" s="165"/>
      <c r="AZ94" s="165"/>
      <c r="BA94" s="165"/>
      <c r="BB94" s="165"/>
      <c r="BC94" s="165"/>
      <c r="BD94" s="165"/>
      <c r="BE94" s="165"/>
      <c r="BF94" s="165"/>
      <c r="BG94" s="165"/>
      <c r="BH94" s="165"/>
      <c r="BI94" s="165"/>
      <c r="BJ94" s="165"/>
      <c r="BK94" s="165"/>
      <c r="BL94" s="165"/>
      <c r="BM94" s="165"/>
      <c r="BN94" s="165"/>
      <c r="BO94" s="165"/>
      <c r="BP94" s="165"/>
      <c r="BQ94" s="165"/>
      <c r="BR94" s="165"/>
      <c r="BS94" s="165"/>
      <c r="BT94" s="165"/>
      <c r="BU94" s="165"/>
      <c r="BV94" s="165"/>
      <c r="BW94" s="165"/>
      <c r="BX94" s="165"/>
      <c r="BY94" s="165"/>
      <c r="BZ94" s="165"/>
      <c r="CA94" s="165"/>
      <c r="CB94" s="165"/>
      <c r="CC94" s="165"/>
      <c r="CD94" s="165"/>
      <c r="CE94" s="165"/>
    </row>
    <row r="95" spans="1:83" x14ac:dyDescent="0.2">
      <c r="A95" s="165"/>
      <c r="B95" s="165"/>
      <c r="C95" s="165"/>
      <c r="D95" s="165"/>
      <c r="E95" s="165"/>
      <c r="F95" s="165"/>
      <c r="G95" s="165"/>
      <c r="H95" s="165"/>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65"/>
      <c r="AM95" s="165"/>
      <c r="AN95" s="165"/>
      <c r="AO95" s="165"/>
      <c r="AP95" s="165"/>
      <c r="AQ95" s="165"/>
      <c r="AR95" s="165"/>
      <c r="AS95" s="165"/>
      <c r="AT95" s="165"/>
      <c r="AU95" s="165"/>
      <c r="AV95" s="165"/>
      <c r="AW95" s="165"/>
      <c r="AX95" s="165"/>
      <c r="AY95" s="165"/>
      <c r="AZ95" s="165"/>
      <c r="BA95" s="165"/>
      <c r="BB95" s="165"/>
      <c r="BC95" s="165"/>
      <c r="BD95" s="165"/>
      <c r="BE95" s="165"/>
      <c r="BF95" s="165"/>
      <c r="BG95" s="165"/>
      <c r="BH95" s="165"/>
      <c r="BI95" s="165"/>
      <c r="BJ95" s="165"/>
      <c r="BK95" s="165"/>
      <c r="BL95" s="165"/>
      <c r="BM95" s="165"/>
      <c r="BN95" s="165"/>
      <c r="BO95" s="165"/>
      <c r="BP95" s="165"/>
      <c r="BQ95" s="165"/>
      <c r="BR95" s="165"/>
      <c r="BS95" s="165"/>
      <c r="BT95" s="165"/>
      <c r="BU95" s="165"/>
      <c r="BV95" s="165"/>
      <c r="BW95" s="165"/>
      <c r="BX95" s="165"/>
      <c r="BY95" s="165"/>
      <c r="BZ95" s="165"/>
      <c r="CA95" s="165"/>
      <c r="CB95" s="165"/>
      <c r="CC95" s="165"/>
      <c r="CD95" s="165"/>
      <c r="CE95" s="165"/>
    </row>
    <row r="96" spans="1:83" x14ac:dyDescent="0.2">
      <c r="A96" s="165"/>
      <c r="B96" s="165"/>
      <c r="C96" s="165"/>
      <c r="D96" s="165"/>
      <c r="E96" s="165"/>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165"/>
      <c r="AW96" s="165"/>
      <c r="AX96" s="165"/>
      <c r="AY96" s="165"/>
      <c r="AZ96" s="165"/>
      <c r="BA96" s="165"/>
      <c r="BB96" s="165"/>
      <c r="BC96" s="165"/>
      <c r="BD96" s="165"/>
      <c r="BE96" s="165"/>
      <c r="BF96" s="165"/>
      <c r="BG96" s="165"/>
      <c r="BH96" s="165"/>
      <c r="BI96" s="165"/>
      <c r="BJ96" s="165"/>
      <c r="BK96" s="165"/>
      <c r="BL96" s="165"/>
      <c r="BM96" s="165"/>
      <c r="BN96" s="165"/>
      <c r="BO96" s="165"/>
      <c r="BP96" s="165"/>
      <c r="BQ96" s="165"/>
      <c r="BR96" s="165"/>
      <c r="BS96" s="165"/>
      <c r="BT96" s="165"/>
      <c r="BU96" s="165"/>
      <c r="BV96" s="165"/>
      <c r="BW96" s="165"/>
      <c r="BX96" s="165"/>
      <c r="BY96" s="165"/>
      <c r="BZ96" s="165"/>
      <c r="CA96" s="165"/>
      <c r="CB96" s="165"/>
      <c r="CC96" s="165"/>
      <c r="CD96" s="165"/>
      <c r="CE96" s="165"/>
    </row>
    <row r="97" spans="1:83" x14ac:dyDescent="0.2">
      <c r="A97" s="165"/>
      <c r="B97" s="165"/>
      <c r="C97" s="165"/>
      <c r="D97" s="165"/>
      <c r="E97" s="165"/>
      <c r="F97" s="165"/>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165"/>
      <c r="AK97" s="165"/>
      <c r="AL97" s="165"/>
      <c r="AM97" s="165"/>
      <c r="AN97" s="165"/>
      <c r="AO97" s="165"/>
      <c r="AP97" s="165"/>
      <c r="AQ97" s="165"/>
      <c r="AR97" s="165"/>
      <c r="AS97" s="165"/>
      <c r="AT97" s="165"/>
      <c r="AU97" s="165"/>
      <c r="AV97" s="165"/>
      <c r="AW97" s="165"/>
      <c r="AX97" s="165"/>
      <c r="AY97" s="165"/>
      <c r="AZ97" s="165"/>
      <c r="BA97" s="165"/>
      <c r="BB97" s="165"/>
      <c r="BC97" s="165"/>
      <c r="BD97" s="165"/>
      <c r="BE97" s="165"/>
      <c r="BF97" s="165"/>
      <c r="BG97" s="165"/>
      <c r="BH97" s="165"/>
      <c r="BI97" s="165"/>
      <c r="BJ97" s="165"/>
      <c r="BK97" s="165"/>
      <c r="BL97" s="165"/>
      <c r="BM97" s="165"/>
      <c r="BN97" s="165"/>
      <c r="BO97" s="165"/>
      <c r="BP97" s="165"/>
      <c r="BQ97" s="165"/>
      <c r="BR97" s="165"/>
      <c r="BS97" s="165"/>
      <c r="BT97" s="165"/>
      <c r="BU97" s="165"/>
      <c r="BV97" s="165"/>
      <c r="BW97" s="165"/>
      <c r="BX97" s="165"/>
      <c r="BY97" s="165"/>
      <c r="BZ97" s="165"/>
      <c r="CA97" s="165"/>
      <c r="CB97" s="165"/>
      <c r="CC97" s="165"/>
      <c r="CD97" s="165"/>
      <c r="CE97" s="165"/>
    </row>
    <row r="98" spans="1:83" x14ac:dyDescent="0.2">
      <c r="A98" s="165"/>
      <c r="B98" s="165"/>
      <c r="C98" s="165"/>
      <c r="D98" s="165"/>
      <c r="E98" s="165"/>
      <c r="F98" s="165"/>
      <c r="G98" s="165"/>
      <c r="H98" s="165"/>
      <c r="I98" s="165"/>
      <c r="J98" s="165"/>
      <c r="K98" s="165"/>
      <c r="L98" s="165"/>
      <c r="M98" s="165"/>
      <c r="N98" s="165"/>
      <c r="O98" s="165"/>
      <c r="P98" s="165"/>
      <c r="Q98" s="165"/>
      <c r="R98" s="165"/>
      <c r="S98" s="165"/>
      <c r="T98" s="165"/>
      <c r="U98" s="165"/>
      <c r="V98" s="165"/>
      <c r="W98" s="165"/>
      <c r="X98" s="165"/>
      <c r="Y98" s="165"/>
      <c r="Z98" s="165"/>
      <c r="AA98" s="165"/>
      <c r="AB98" s="165"/>
      <c r="AC98" s="165"/>
      <c r="AD98" s="165"/>
      <c r="AE98" s="165"/>
      <c r="AF98" s="165"/>
      <c r="AG98" s="165"/>
      <c r="AH98" s="165"/>
      <c r="AI98" s="165"/>
      <c r="AJ98" s="165"/>
      <c r="AK98" s="165"/>
      <c r="AL98" s="165"/>
      <c r="AM98" s="165"/>
      <c r="AN98" s="165"/>
      <c r="AO98" s="165"/>
      <c r="AP98" s="165"/>
      <c r="AQ98" s="165"/>
      <c r="AR98" s="165"/>
      <c r="AS98" s="165"/>
      <c r="AT98" s="165"/>
      <c r="AU98" s="165"/>
      <c r="AV98" s="165"/>
      <c r="AW98" s="165"/>
      <c r="AX98" s="165"/>
      <c r="AY98" s="165"/>
      <c r="AZ98" s="165"/>
      <c r="BA98" s="165"/>
      <c r="BB98" s="165"/>
      <c r="BC98" s="165"/>
      <c r="BD98" s="165"/>
      <c r="BE98" s="165"/>
      <c r="BF98" s="165"/>
      <c r="BG98" s="165"/>
      <c r="BH98" s="165"/>
      <c r="BI98" s="165"/>
      <c r="BJ98" s="165"/>
      <c r="BK98" s="165"/>
      <c r="BL98" s="165"/>
      <c r="BM98" s="165"/>
      <c r="BN98" s="165"/>
      <c r="BO98" s="165"/>
      <c r="BP98" s="165"/>
      <c r="BQ98" s="165"/>
      <c r="BR98" s="165"/>
      <c r="BS98" s="165"/>
      <c r="BT98" s="165"/>
      <c r="BU98" s="165"/>
      <c r="BV98" s="165"/>
      <c r="BW98" s="165"/>
      <c r="BX98" s="165"/>
      <c r="BY98" s="165"/>
      <c r="BZ98" s="165"/>
      <c r="CA98" s="165"/>
      <c r="CB98" s="165"/>
      <c r="CC98" s="165"/>
      <c r="CD98" s="165"/>
      <c r="CE98" s="165"/>
    </row>
    <row r="99" spans="1:83" x14ac:dyDescent="0.2">
      <c r="A99" s="165"/>
      <c r="B99" s="165"/>
      <c r="C99" s="165"/>
      <c r="D99" s="165"/>
      <c r="E99" s="165"/>
      <c r="F99" s="165"/>
      <c r="G99" s="165"/>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c r="AV99" s="165"/>
      <c r="AW99" s="165"/>
      <c r="AX99" s="165"/>
      <c r="AY99" s="165"/>
      <c r="AZ99" s="165"/>
      <c r="BA99" s="165"/>
      <c r="BB99" s="165"/>
      <c r="BC99" s="165"/>
      <c r="BD99" s="165"/>
      <c r="BE99" s="165"/>
      <c r="BF99" s="165"/>
      <c r="BG99" s="165"/>
      <c r="BH99" s="165"/>
      <c r="BI99" s="165"/>
      <c r="BJ99" s="165"/>
      <c r="BK99" s="165"/>
      <c r="BL99" s="165"/>
      <c r="BM99" s="165"/>
      <c r="BN99" s="165"/>
      <c r="BO99" s="165"/>
      <c r="BP99" s="165"/>
      <c r="BQ99" s="165"/>
      <c r="BR99" s="165"/>
      <c r="BS99" s="165"/>
      <c r="BT99" s="165"/>
      <c r="BU99" s="165"/>
      <c r="BV99" s="165"/>
      <c r="BW99" s="165"/>
      <c r="BX99" s="165"/>
      <c r="BY99" s="165"/>
      <c r="BZ99" s="165"/>
      <c r="CA99" s="165"/>
      <c r="CB99" s="165"/>
      <c r="CC99" s="165"/>
      <c r="CD99" s="165"/>
      <c r="CE99" s="165"/>
    </row>
    <row r="100" spans="1:83" x14ac:dyDescent="0.2">
      <c r="A100" s="165"/>
      <c r="B100" s="165"/>
      <c r="C100" s="165"/>
      <c r="D100" s="165"/>
      <c r="E100" s="165"/>
      <c r="F100" s="165"/>
      <c r="G100" s="16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c r="AV100" s="165"/>
      <c r="AW100" s="165"/>
      <c r="AX100" s="165"/>
      <c r="AY100" s="165"/>
      <c r="AZ100" s="165"/>
      <c r="BA100" s="165"/>
      <c r="BB100" s="165"/>
      <c r="BC100" s="165"/>
      <c r="BD100" s="165"/>
      <c r="BE100" s="165"/>
      <c r="BF100" s="165"/>
      <c r="BG100" s="165"/>
      <c r="BH100" s="165"/>
      <c r="BI100" s="165"/>
      <c r="BJ100" s="165"/>
      <c r="BK100" s="165"/>
      <c r="BL100" s="165"/>
      <c r="BM100" s="165"/>
      <c r="BN100" s="165"/>
      <c r="BO100" s="165"/>
      <c r="BP100" s="165"/>
      <c r="BQ100" s="165"/>
      <c r="BR100" s="165"/>
      <c r="BS100" s="165"/>
      <c r="BT100" s="165"/>
      <c r="BU100" s="165"/>
      <c r="BV100" s="165"/>
      <c r="BW100" s="165"/>
      <c r="BX100" s="165"/>
      <c r="BY100" s="165"/>
      <c r="BZ100" s="165"/>
      <c r="CA100" s="165"/>
      <c r="CB100" s="165"/>
      <c r="CC100" s="165"/>
      <c r="CD100" s="165"/>
      <c r="CE100" s="165"/>
    </row>
    <row r="101" spans="1:83" x14ac:dyDescent="0.2">
      <c r="A101" s="165"/>
      <c r="B101" s="165"/>
      <c r="C101" s="165"/>
      <c r="D101" s="165"/>
      <c r="E101" s="165"/>
      <c r="F101" s="165"/>
      <c r="G101" s="165"/>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c r="AV101" s="165"/>
      <c r="AW101" s="165"/>
      <c r="AX101" s="165"/>
      <c r="AY101" s="165"/>
      <c r="AZ101" s="165"/>
      <c r="BA101" s="165"/>
      <c r="BB101" s="165"/>
      <c r="BC101" s="165"/>
      <c r="BD101" s="165"/>
      <c r="BE101" s="165"/>
      <c r="BF101" s="165"/>
      <c r="BG101" s="165"/>
      <c r="BH101" s="165"/>
      <c r="BI101" s="165"/>
      <c r="BJ101" s="165"/>
      <c r="BK101" s="165"/>
      <c r="BL101" s="165"/>
      <c r="BM101" s="165"/>
      <c r="BN101" s="165"/>
      <c r="BO101" s="165"/>
      <c r="BP101" s="165"/>
      <c r="BQ101" s="165"/>
      <c r="BR101" s="165"/>
      <c r="BS101" s="165"/>
      <c r="BT101" s="165"/>
      <c r="BU101" s="165"/>
      <c r="BV101" s="165"/>
      <c r="BW101" s="165"/>
      <c r="BX101" s="165"/>
      <c r="BY101" s="165"/>
      <c r="BZ101" s="165"/>
      <c r="CA101" s="165"/>
      <c r="CB101" s="165"/>
      <c r="CC101" s="165"/>
      <c r="CD101" s="165"/>
      <c r="CE101" s="165"/>
    </row>
    <row r="102" spans="1:83" x14ac:dyDescent="0.2">
      <c r="A102" s="165"/>
      <c r="B102" s="165"/>
      <c r="C102" s="165"/>
      <c r="D102" s="165"/>
      <c r="E102" s="165"/>
      <c r="F102" s="165"/>
      <c r="G102" s="165"/>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c r="AV102" s="165"/>
      <c r="AW102" s="165"/>
      <c r="AX102" s="165"/>
      <c r="AY102" s="165"/>
      <c r="AZ102" s="165"/>
      <c r="BA102" s="165"/>
      <c r="BB102" s="165"/>
      <c r="BC102" s="165"/>
      <c r="BD102" s="165"/>
      <c r="BE102" s="165"/>
      <c r="BF102" s="165"/>
      <c r="BG102" s="165"/>
      <c r="BH102" s="165"/>
      <c r="BI102" s="165"/>
      <c r="BJ102" s="165"/>
      <c r="BK102" s="165"/>
      <c r="BL102" s="165"/>
      <c r="BM102" s="165"/>
      <c r="BN102" s="165"/>
      <c r="BO102" s="165"/>
      <c r="BP102" s="165"/>
      <c r="BQ102" s="165"/>
      <c r="BR102" s="165"/>
      <c r="BS102" s="165"/>
      <c r="BT102" s="165"/>
      <c r="BU102" s="165"/>
      <c r="BV102" s="165"/>
      <c r="BW102" s="165"/>
      <c r="BX102" s="165"/>
      <c r="BY102" s="165"/>
      <c r="BZ102" s="165"/>
      <c r="CA102" s="165"/>
      <c r="CB102" s="165"/>
      <c r="CC102" s="165"/>
      <c r="CD102" s="165"/>
      <c r="CE102" s="165"/>
    </row>
    <row r="103" spans="1:83" x14ac:dyDescent="0.2">
      <c r="A103" s="165"/>
      <c r="B103" s="165"/>
      <c r="C103" s="165"/>
      <c r="D103" s="165"/>
      <c r="E103" s="165"/>
      <c r="F103" s="165"/>
      <c r="G103" s="165"/>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c r="AV103" s="165"/>
      <c r="AW103" s="165"/>
      <c r="AX103" s="165"/>
      <c r="AY103" s="165"/>
      <c r="AZ103" s="165"/>
      <c r="BA103" s="165"/>
      <c r="BB103" s="165"/>
      <c r="BC103" s="165"/>
      <c r="BD103" s="165"/>
      <c r="BE103" s="165"/>
      <c r="BF103" s="165"/>
      <c r="BG103" s="165"/>
      <c r="BH103" s="165"/>
      <c r="BI103" s="165"/>
      <c r="BJ103" s="165"/>
      <c r="BK103" s="165"/>
      <c r="BL103" s="165"/>
      <c r="BM103" s="165"/>
      <c r="BN103" s="165"/>
      <c r="BO103" s="165"/>
      <c r="BP103" s="165"/>
      <c r="BQ103" s="165"/>
      <c r="BR103" s="165"/>
      <c r="BS103" s="165"/>
      <c r="BT103" s="165"/>
      <c r="BU103" s="165"/>
      <c r="BV103" s="165"/>
      <c r="BW103" s="165"/>
      <c r="BX103" s="165"/>
      <c r="BY103" s="165"/>
      <c r="BZ103" s="165"/>
      <c r="CA103" s="165"/>
      <c r="CB103" s="165"/>
      <c r="CC103" s="165"/>
      <c r="CD103" s="165"/>
      <c r="CE103" s="165"/>
    </row>
    <row r="104" spans="1:83" x14ac:dyDescent="0.2">
      <c r="A104" s="165"/>
      <c r="B104" s="165"/>
      <c r="C104" s="165"/>
      <c r="D104" s="165"/>
      <c r="E104" s="165"/>
      <c r="F104" s="165"/>
      <c r="G104" s="165"/>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c r="AV104" s="165"/>
      <c r="AW104" s="165"/>
      <c r="AX104" s="165"/>
      <c r="AY104" s="165"/>
      <c r="AZ104" s="165"/>
      <c r="BA104" s="165"/>
      <c r="BB104" s="165"/>
      <c r="BC104" s="165"/>
      <c r="BD104" s="165"/>
      <c r="BE104" s="165"/>
      <c r="BF104" s="165"/>
      <c r="BG104" s="165"/>
      <c r="BH104" s="165"/>
      <c r="BI104" s="165"/>
      <c r="BJ104" s="165"/>
      <c r="BK104" s="165"/>
      <c r="BL104" s="165"/>
      <c r="BM104" s="165"/>
      <c r="BN104" s="165"/>
      <c r="BO104" s="165"/>
      <c r="BP104" s="165"/>
      <c r="BQ104" s="165"/>
      <c r="BR104" s="165"/>
      <c r="BS104" s="165"/>
      <c r="BT104" s="165"/>
      <c r="BU104" s="165"/>
      <c r="BV104" s="165"/>
      <c r="BW104" s="165"/>
      <c r="BX104" s="165"/>
      <c r="BY104" s="165"/>
      <c r="BZ104" s="165"/>
      <c r="CA104" s="165"/>
      <c r="CB104" s="165"/>
      <c r="CC104" s="165"/>
      <c r="CD104" s="165"/>
      <c r="CE104" s="165"/>
    </row>
    <row r="105" spans="1:83" x14ac:dyDescent="0.2">
      <c r="A105" s="165"/>
      <c r="B105" s="165"/>
      <c r="C105" s="165"/>
      <c r="D105" s="165"/>
      <c r="E105" s="165"/>
      <c r="F105" s="165"/>
      <c r="G105" s="165"/>
      <c r="H105" s="165"/>
      <c r="I105" s="165"/>
      <c r="J105" s="165"/>
      <c r="K105" s="165"/>
      <c r="L105" s="165"/>
      <c r="M105" s="165"/>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c r="AV105" s="165"/>
      <c r="AW105" s="165"/>
      <c r="AX105" s="165"/>
      <c r="AY105" s="165"/>
      <c r="AZ105" s="165"/>
      <c r="BA105" s="165"/>
      <c r="BB105" s="165"/>
      <c r="BC105" s="165"/>
      <c r="BD105" s="165"/>
      <c r="BE105" s="165"/>
      <c r="BF105" s="165"/>
      <c r="BG105" s="165"/>
      <c r="BH105" s="165"/>
      <c r="BI105" s="165"/>
      <c r="BJ105" s="165"/>
      <c r="BK105" s="165"/>
      <c r="BL105" s="165"/>
      <c r="BM105" s="165"/>
      <c r="BN105" s="165"/>
      <c r="BO105" s="165"/>
      <c r="BP105" s="165"/>
      <c r="BQ105" s="165"/>
      <c r="BR105" s="165"/>
      <c r="BS105" s="165"/>
      <c r="BT105" s="165"/>
      <c r="BU105" s="165"/>
      <c r="BV105" s="165"/>
      <c r="BW105" s="165"/>
      <c r="BX105" s="165"/>
      <c r="BY105" s="165"/>
      <c r="BZ105" s="165"/>
      <c r="CA105" s="165"/>
      <c r="CB105" s="165"/>
      <c r="CC105" s="165"/>
      <c r="CD105" s="165"/>
      <c r="CE105" s="165"/>
    </row>
    <row r="106" spans="1:83" x14ac:dyDescent="0.2">
      <c r="A106" s="165"/>
      <c r="B106" s="165"/>
      <c r="C106" s="165"/>
      <c r="D106" s="165"/>
      <c r="E106" s="165"/>
      <c r="F106" s="165"/>
      <c r="G106" s="165"/>
      <c r="H106" s="165"/>
      <c r="I106" s="165"/>
      <c r="J106" s="165"/>
      <c r="K106" s="165"/>
      <c r="L106" s="165"/>
      <c r="M106" s="165"/>
      <c r="N106" s="165"/>
      <c r="O106" s="165"/>
      <c r="P106" s="165"/>
      <c r="Q106" s="165"/>
      <c r="R106" s="165"/>
      <c r="S106" s="165"/>
      <c r="T106" s="165"/>
      <c r="U106" s="165"/>
      <c r="V106" s="165"/>
      <c r="W106" s="165"/>
      <c r="X106" s="165"/>
      <c r="Y106" s="165"/>
      <c r="Z106" s="165"/>
      <c r="AA106" s="165"/>
      <c r="AB106" s="165"/>
      <c r="AC106" s="165"/>
      <c r="AD106" s="165"/>
      <c r="AE106" s="165"/>
      <c r="AF106" s="165"/>
      <c r="AG106" s="165"/>
      <c r="AH106" s="165"/>
      <c r="AI106" s="165"/>
      <c r="AJ106" s="165"/>
      <c r="AK106" s="165"/>
      <c r="AL106" s="165"/>
      <c r="AM106" s="165"/>
      <c r="AN106" s="165"/>
      <c r="AO106" s="165"/>
      <c r="AP106" s="165"/>
      <c r="AQ106" s="165"/>
      <c r="AR106" s="165"/>
      <c r="AS106" s="165"/>
      <c r="AT106" s="165"/>
      <c r="AU106" s="165"/>
      <c r="AV106" s="165"/>
      <c r="AW106" s="165"/>
      <c r="AX106" s="165"/>
      <c r="AY106" s="165"/>
      <c r="AZ106" s="165"/>
      <c r="BA106" s="165"/>
      <c r="BB106" s="165"/>
      <c r="BC106" s="165"/>
      <c r="BD106" s="165"/>
      <c r="BE106" s="165"/>
      <c r="BF106" s="165"/>
      <c r="BG106" s="165"/>
      <c r="BH106" s="165"/>
      <c r="BI106" s="165"/>
      <c r="BJ106" s="165"/>
      <c r="BK106" s="165"/>
      <c r="BL106" s="165"/>
      <c r="BM106" s="165"/>
      <c r="BN106" s="165"/>
      <c r="BO106" s="165"/>
      <c r="BP106" s="165"/>
      <c r="BQ106" s="165"/>
      <c r="BR106" s="165"/>
      <c r="BS106" s="165"/>
      <c r="BT106" s="165"/>
      <c r="BU106" s="165"/>
      <c r="BV106" s="165"/>
      <c r="BW106" s="165"/>
      <c r="BX106" s="165"/>
      <c r="BY106" s="165"/>
      <c r="BZ106" s="165"/>
      <c r="CA106" s="165"/>
      <c r="CB106" s="165"/>
      <c r="CC106" s="165"/>
      <c r="CD106" s="165"/>
      <c r="CE106" s="165"/>
    </row>
    <row r="107" spans="1:83" x14ac:dyDescent="0.2">
      <c r="A107" s="165"/>
      <c r="B107" s="165"/>
      <c r="C107" s="165"/>
      <c r="D107" s="165"/>
      <c r="E107" s="165"/>
      <c r="F107" s="165"/>
      <c r="G107" s="165"/>
      <c r="H107" s="165"/>
      <c r="I107" s="165"/>
      <c r="J107" s="165"/>
      <c r="K107" s="165"/>
      <c r="L107" s="165"/>
      <c r="M107" s="165"/>
      <c r="N107" s="165"/>
      <c r="O107" s="165"/>
      <c r="P107" s="165"/>
      <c r="Q107" s="165"/>
      <c r="R107" s="165"/>
      <c r="S107" s="165"/>
      <c r="T107" s="165"/>
      <c r="U107" s="165"/>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5"/>
      <c r="AQ107" s="165"/>
      <c r="AR107" s="165"/>
      <c r="AS107" s="165"/>
      <c r="AT107" s="165"/>
      <c r="AU107" s="165"/>
      <c r="AV107" s="165"/>
      <c r="AW107" s="165"/>
      <c r="AX107" s="165"/>
      <c r="AY107" s="165"/>
      <c r="AZ107" s="165"/>
      <c r="BA107" s="165"/>
      <c r="BB107" s="165"/>
      <c r="BC107" s="165"/>
      <c r="BD107" s="165"/>
      <c r="BE107" s="165"/>
      <c r="BF107" s="165"/>
      <c r="BG107" s="165"/>
      <c r="BH107" s="165"/>
      <c r="BI107" s="165"/>
      <c r="BJ107" s="165"/>
      <c r="BK107" s="165"/>
      <c r="BL107" s="165"/>
      <c r="BM107" s="165"/>
      <c r="BN107" s="165"/>
      <c r="BO107" s="165"/>
      <c r="BP107" s="165"/>
      <c r="BQ107" s="165"/>
      <c r="BR107" s="165"/>
      <c r="BS107" s="165"/>
      <c r="BT107" s="165"/>
      <c r="BU107" s="165"/>
      <c r="BV107" s="165"/>
      <c r="BW107" s="165"/>
      <c r="BX107" s="165"/>
      <c r="BY107" s="165"/>
      <c r="BZ107" s="165"/>
      <c r="CA107" s="165"/>
      <c r="CB107" s="165"/>
      <c r="CC107" s="165"/>
      <c r="CD107" s="165"/>
      <c r="CE107" s="165"/>
    </row>
    <row r="108" spans="1:83" x14ac:dyDescent="0.2">
      <c r="A108" s="165"/>
      <c r="B108" s="165"/>
      <c r="C108" s="165"/>
      <c r="D108" s="165"/>
      <c r="E108" s="165"/>
      <c r="F108" s="165"/>
      <c r="G108" s="165"/>
      <c r="H108" s="165"/>
      <c r="I108" s="165"/>
      <c r="J108" s="165"/>
      <c r="K108" s="165"/>
      <c r="L108" s="165"/>
      <c r="M108" s="165"/>
      <c r="N108" s="165"/>
      <c r="O108" s="165"/>
      <c r="P108" s="165"/>
      <c r="Q108" s="165"/>
      <c r="R108" s="165"/>
      <c r="S108" s="165"/>
      <c r="T108" s="165"/>
      <c r="U108" s="165"/>
      <c r="V108" s="165"/>
      <c r="W108" s="165"/>
      <c r="X108" s="165"/>
      <c r="Y108" s="165"/>
      <c r="Z108" s="165"/>
      <c r="AA108" s="165"/>
      <c r="AB108" s="165"/>
      <c r="AC108" s="165"/>
      <c r="AD108" s="165"/>
      <c r="AE108" s="165"/>
      <c r="AF108" s="165"/>
      <c r="AG108" s="165"/>
      <c r="AH108" s="165"/>
      <c r="AI108" s="165"/>
      <c r="AJ108" s="165"/>
      <c r="AK108" s="165"/>
      <c r="AL108" s="165"/>
      <c r="AM108" s="165"/>
      <c r="AN108" s="165"/>
      <c r="AO108" s="165"/>
      <c r="AP108" s="165"/>
      <c r="AQ108" s="165"/>
      <c r="AR108" s="165"/>
      <c r="AS108" s="165"/>
      <c r="AT108" s="165"/>
      <c r="AU108" s="165"/>
      <c r="AV108" s="165"/>
      <c r="AW108" s="165"/>
      <c r="AX108" s="165"/>
      <c r="AY108" s="165"/>
      <c r="AZ108" s="165"/>
      <c r="BA108" s="165"/>
      <c r="BB108" s="165"/>
      <c r="BC108" s="165"/>
      <c r="BD108" s="165"/>
      <c r="BE108" s="165"/>
      <c r="BF108" s="165"/>
      <c r="BG108" s="165"/>
      <c r="BH108" s="165"/>
      <c r="BI108" s="165"/>
      <c r="BJ108" s="165"/>
      <c r="BK108" s="165"/>
      <c r="BL108" s="165"/>
      <c r="BM108" s="165"/>
      <c r="BN108" s="165"/>
      <c r="BO108" s="165"/>
      <c r="BP108" s="165"/>
      <c r="BQ108" s="165"/>
      <c r="BR108" s="165"/>
      <c r="BS108" s="165"/>
      <c r="BT108" s="165"/>
      <c r="BU108" s="165"/>
      <c r="BV108" s="165"/>
      <c r="BW108" s="165"/>
      <c r="BX108" s="165"/>
      <c r="BY108" s="165"/>
      <c r="BZ108" s="165"/>
      <c r="CA108" s="165"/>
      <c r="CB108" s="165"/>
      <c r="CC108" s="165"/>
      <c r="CD108" s="165"/>
      <c r="CE108" s="165"/>
    </row>
    <row r="109" spans="1:83" x14ac:dyDescent="0.2">
      <c r="A109" s="165"/>
      <c r="B109" s="165"/>
      <c r="C109" s="165"/>
      <c r="D109" s="165"/>
      <c r="E109" s="165"/>
      <c r="F109" s="165"/>
      <c r="G109" s="165"/>
      <c r="H109" s="165"/>
      <c r="I109" s="165"/>
      <c r="J109" s="165"/>
      <c r="K109" s="165"/>
      <c r="L109" s="165"/>
      <c r="M109" s="165"/>
      <c r="N109" s="165"/>
      <c r="O109" s="165"/>
      <c r="P109" s="165"/>
      <c r="Q109" s="165"/>
      <c r="R109" s="165"/>
      <c r="S109" s="165"/>
      <c r="T109" s="165"/>
      <c r="U109" s="165"/>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c r="AY109" s="165"/>
      <c r="AZ109" s="165"/>
      <c r="BA109" s="165"/>
      <c r="BB109" s="165"/>
      <c r="BC109" s="165"/>
      <c r="BD109" s="165"/>
      <c r="BE109" s="165"/>
      <c r="BF109" s="165"/>
      <c r="BG109" s="165"/>
      <c r="BH109" s="165"/>
      <c r="BI109" s="165"/>
      <c r="BJ109" s="165"/>
      <c r="BK109" s="165"/>
      <c r="BL109" s="165"/>
      <c r="BM109" s="165"/>
      <c r="BN109" s="165"/>
      <c r="BO109" s="165"/>
      <c r="BP109" s="165"/>
      <c r="BQ109" s="165"/>
      <c r="BR109" s="165"/>
      <c r="BS109" s="165"/>
      <c r="BT109" s="165"/>
      <c r="BU109" s="165"/>
      <c r="BV109" s="165"/>
      <c r="BW109" s="165"/>
      <c r="BX109" s="165"/>
      <c r="BY109" s="165"/>
      <c r="BZ109" s="165"/>
      <c r="CA109" s="165"/>
      <c r="CB109" s="165"/>
      <c r="CC109" s="165"/>
      <c r="CD109" s="165"/>
      <c r="CE109" s="165"/>
    </row>
    <row r="110" spans="1:83" x14ac:dyDescent="0.2">
      <c r="A110" s="165"/>
      <c r="B110" s="165"/>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65"/>
      <c r="AK110" s="165"/>
      <c r="AL110" s="165"/>
      <c r="AM110" s="165"/>
      <c r="AN110" s="165"/>
      <c r="AO110" s="165"/>
      <c r="AP110" s="165"/>
      <c r="AQ110" s="165"/>
      <c r="AR110" s="165"/>
      <c r="AS110" s="165"/>
      <c r="AT110" s="165"/>
      <c r="AU110" s="165"/>
      <c r="AV110" s="165"/>
      <c r="AW110" s="165"/>
      <c r="AX110" s="165"/>
      <c r="AY110" s="165"/>
      <c r="AZ110" s="165"/>
      <c r="BA110" s="165"/>
      <c r="BB110" s="165"/>
      <c r="BC110" s="165"/>
      <c r="BD110" s="165"/>
      <c r="BE110" s="165"/>
      <c r="BF110" s="165"/>
      <c r="BG110" s="165"/>
      <c r="BH110" s="165"/>
      <c r="BI110" s="165"/>
      <c r="BJ110" s="165"/>
      <c r="BK110" s="165"/>
      <c r="BL110" s="165"/>
      <c r="BM110" s="165"/>
      <c r="BN110" s="165"/>
      <c r="BO110" s="165"/>
      <c r="BP110" s="165"/>
      <c r="BQ110" s="165"/>
      <c r="BR110" s="165"/>
      <c r="BS110" s="165"/>
      <c r="BT110" s="165"/>
      <c r="BU110" s="165"/>
      <c r="BV110" s="165"/>
      <c r="BW110" s="165"/>
      <c r="BX110" s="165"/>
      <c r="BY110" s="165"/>
      <c r="BZ110" s="165"/>
      <c r="CA110" s="165"/>
      <c r="CB110" s="165"/>
      <c r="CC110" s="165"/>
      <c r="CD110" s="165"/>
      <c r="CE110" s="165"/>
    </row>
    <row r="111" spans="1:83" x14ac:dyDescent="0.2">
      <c r="A111" s="165"/>
      <c r="B111" s="165"/>
      <c r="C111" s="165"/>
      <c r="D111" s="165"/>
      <c r="E111" s="165"/>
      <c r="F111" s="165"/>
      <c r="G111" s="165"/>
      <c r="H111" s="165"/>
      <c r="I111" s="165"/>
      <c r="J111" s="165"/>
      <c r="K111" s="165"/>
      <c r="L111" s="165"/>
      <c r="M111" s="165"/>
      <c r="N111" s="165"/>
      <c r="O111" s="165"/>
      <c r="P111" s="165"/>
      <c r="Q111" s="165"/>
      <c r="R111" s="165"/>
      <c r="S111" s="165"/>
      <c r="T111" s="165"/>
      <c r="U111" s="165"/>
      <c r="V111" s="165"/>
      <c r="W111" s="165"/>
      <c r="X111" s="165"/>
      <c r="Y111" s="165"/>
      <c r="Z111" s="165"/>
      <c r="AA111" s="165"/>
      <c r="AB111" s="165"/>
      <c r="AC111" s="165"/>
      <c r="AD111" s="165"/>
      <c r="AE111" s="165"/>
      <c r="AF111" s="165"/>
      <c r="AG111" s="165"/>
      <c r="AH111" s="165"/>
      <c r="AI111" s="165"/>
      <c r="AJ111" s="165"/>
      <c r="AK111" s="165"/>
      <c r="AL111" s="165"/>
      <c r="AM111" s="165"/>
      <c r="AN111" s="165"/>
      <c r="AO111" s="165"/>
      <c r="AP111" s="165"/>
      <c r="AQ111" s="165"/>
      <c r="AR111" s="165"/>
      <c r="AS111" s="165"/>
      <c r="AT111" s="165"/>
      <c r="AU111" s="165"/>
      <c r="AV111" s="165"/>
      <c r="AW111" s="165"/>
      <c r="AX111" s="165"/>
      <c r="AY111" s="165"/>
      <c r="AZ111" s="165"/>
      <c r="BA111" s="165"/>
      <c r="BB111" s="165"/>
      <c r="BC111" s="165"/>
      <c r="BD111" s="165"/>
      <c r="BE111" s="165"/>
      <c r="BF111" s="165"/>
      <c r="BG111" s="165"/>
      <c r="BH111" s="165"/>
      <c r="BI111" s="165"/>
      <c r="BJ111" s="165"/>
      <c r="BK111" s="165"/>
      <c r="BL111" s="165"/>
      <c r="BM111" s="165"/>
      <c r="BN111" s="165"/>
      <c r="BO111" s="165"/>
      <c r="BP111" s="165"/>
      <c r="BQ111" s="165"/>
      <c r="BR111" s="165"/>
      <c r="BS111" s="165"/>
      <c r="BT111" s="165"/>
      <c r="BU111" s="165"/>
      <c r="BV111" s="165"/>
      <c r="BW111" s="165"/>
      <c r="BX111" s="165"/>
      <c r="BY111" s="165"/>
      <c r="BZ111" s="165"/>
      <c r="CA111" s="165"/>
      <c r="CB111" s="165"/>
      <c r="CC111" s="165"/>
      <c r="CD111" s="165"/>
      <c r="CE111" s="165"/>
    </row>
    <row r="112" spans="1:83" x14ac:dyDescent="0.2">
      <c r="A112" s="165"/>
      <c r="B112" s="165"/>
      <c r="C112" s="165"/>
      <c r="D112" s="165"/>
      <c r="E112" s="165"/>
      <c r="F112" s="165"/>
      <c r="G112" s="165"/>
      <c r="H112" s="165"/>
      <c r="I112" s="165"/>
      <c r="J112" s="165"/>
      <c r="K112" s="165"/>
      <c r="L112" s="165"/>
      <c r="M112" s="165"/>
      <c r="N112" s="165"/>
      <c r="O112" s="165"/>
      <c r="P112" s="165"/>
      <c r="Q112" s="165"/>
      <c r="R112" s="165"/>
      <c r="S112" s="165"/>
      <c r="T112" s="165"/>
      <c r="U112" s="165"/>
      <c r="V112" s="165"/>
      <c r="W112" s="165"/>
      <c r="X112" s="165"/>
      <c r="Y112" s="165"/>
      <c r="Z112" s="165"/>
      <c r="AA112" s="165"/>
      <c r="AB112" s="165"/>
      <c r="AC112" s="165"/>
      <c r="AD112" s="165"/>
      <c r="AE112" s="165"/>
      <c r="AF112" s="165"/>
      <c r="AG112" s="165"/>
      <c r="AH112" s="165"/>
      <c r="AI112" s="165"/>
      <c r="AJ112" s="165"/>
      <c r="AK112" s="165"/>
      <c r="AL112" s="165"/>
      <c r="AM112" s="165"/>
      <c r="AN112" s="165"/>
      <c r="AO112" s="165"/>
      <c r="AP112" s="165"/>
      <c r="AQ112" s="165"/>
      <c r="AR112" s="165"/>
      <c r="AS112" s="165"/>
      <c r="AT112" s="165"/>
      <c r="AU112" s="165"/>
      <c r="AV112" s="165"/>
      <c r="AW112" s="165"/>
      <c r="AX112" s="165"/>
      <c r="AY112" s="165"/>
      <c r="AZ112" s="165"/>
      <c r="BA112" s="165"/>
      <c r="BB112" s="165"/>
      <c r="BC112" s="165"/>
      <c r="BD112" s="165"/>
      <c r="BE112" s="165"/>
      <c r="BF112" s="165"/>
      <c r="BG112" s="165"/>
      <c r="BH112" s="165"/>
      <c r="BI112" s="165"/>
      <c r="BJ112" s="165"/>
      <c r="BK112" s="165"/>
      <c r="BL112" s="165"/>
      <c r="BM112" s="165"/>
      <c r="BN112" s="165"/>
      <c r="BO112" s="165"/>
      <c r="BP112" s="165"/>
      <c r="BQ112" s="165"/>
      <c r="BR112" s="165"/>
      <c r="BS112" s="165"/>
      <c r="BT112" s="165"/>
      <c r="BU112" s="165"/>
      <c r="BV112" s="165"/>
      <c r="BW112" s="165"/>
      <c r="BX112" s="165"/>
      <c r="BY112" s="165"/>
      <c r="BZ112" s="165"/>
      <c r="CA112" s="165"/>
      <c r="CB112" s="165"/>
      <c r="CC112" s="165"/>
      <c r="CD112" s="165"/>
      <c r="CE112" s="165"/>
    </row>
    <row r="113" spans="1:83" x14ac:dyDescent="0.2">
      <c r="A113" s="165"/>
      <c r="B113" s="165"/>
      <c r="C113" s="165"/>
      <c r="D113" s="165"/>
      <c r="E113" s="165"/>
      <c r="F113" s="165"/>
      <c r="G113" s="165"/>
      <c r="H113" s="165"/>
      <c r="I113" s="165"/>
      <c r="J113" s="165"/>
      <c r="K113" s="165"/>
      <c r="L113" s="165"/>
      <c r="M113" s="165"/>
      <c r="N113" s="165"/>
      <c r="O113" s="165"/>
      <c r="P113" s="165"/>
      <c r="Q113" s="165"/>
      <c r="R113" s="165"/>
      <c r="S113" s="165"/>
      <c r="T113" s="165"/>
      <c r="U113" s="165"/>
      <c r="V113" s="165"/>
      <c r="W113" s="165"/>
      <c r="X113" s="165"/>
      <c r="Y113" s="165"/>
      <c r="Z113" s="165"/>
      <c r="AA113" s="165"/>
      <c r="AB113" s="165"/>
      <c r="AC113" s="165"/>
      <c r="AD113" s="165"/>
      <c r="AE113" s="165"/>
      <c r="AF113" s="165"/>
      <c r="AG113" s="165"/>
      <c r="AH113" s="165"/>
      <c r="AI113" s="165"/>
      <c r="AJ113" s="165"/>
      <c r="AK113" s="165"/>
      <c r="AL113" s="165"/>
      <c r="AM113" s="165"/>
      <c r="AN113" s="165"/>
      <c r="AO113" s="165"/>
      <c r="AP113" s="165"/>
      <c r="AQ113" s="165"/>
      <c r="AR113" s="165"/>
      <c r="AS113" s="165"/>
      <c r="AT113" s="165"/>
      <c r="AU113" s="165"/>
      <c r="AV113" s="165"/>
      <c r="AW113" s="165"/>
      <c r="AX113" s="165"/>
      <c r="AY113" s="165"/>
      <c r="AZ113" s="165"/>
      <c r="BA113" s="165"/>
      <c r="BB113" s="165"/>
      <c r="BC113" s="165"/>
      <c r="BD113" s="165"/>
      <c r="BE113" s="165"/>
      <c r="BF113" s="165"/>
      <c r="BG113" s="165"/>
      <c r="BH113" s="165"/>
      <c r="BI113" s="165"/>
      <c r="BJ113" s="165"/>
      <c r="BK113" s="165"/>
      <c r="BL113" s="165"/>
      <c r="BM113" s="165"/>
      <c r="BN113" s="165"/>
      <c r="BO113" s="165"/>
      <c r="BP113" s="165"/>
      <c r="BQ113" s="165"/>
      <c r="BR113" s="165"/>
      <c r="BS113" s="165"/>
      <c r="BT113" s="165"/>
      <c r="BU113" s="165"/>
      <c r="BV113" s="165"/>
      <c r="BW113" s="165"/>
      <c r="BX113" s="165"/>
      <c r="BY113" s="165"/>
      <c r="BZ113" s="165"/>
      <c r="CA113" s="165"/>
      <c r="CB113" s="165"/>
      <c r="CC113" s="165"/>
      <c r="CD113" s="165"/>
      <c r="CE113" s="165"/>
    </row>
    <row r="114" spans="1:83" x14ac:dyDescent="0.2">
      <c r="A114" s="165"/>
      <c r="B114" s="165"/>
      <c r="C114" s="165"/>
      <c r="D114" s="165"/>
      <c r="E114" s="165"/>
      <c r="F114" s="165"/>
      <c r="G114" s="165"/>
      <c r="H114" s="165"/>
      <c r="I114" s="165"/>
      <c r="J114" s="165"/>
      <c r="K114" s="165"/>
      <c r="L114" s="165"/>
      <c r="M114" s="165"/>
      <c r="N114" s="165"/>
      <c r="O114" s="165"/>
      <c r="P114" s="165"/>
      <c r="Q114" s="165"/>
      <c r="R114" s="165"/>
      <c r="S114" s="165"/>
      <c r="T114" s="165"/>
      <c r="U114" s="165"/>
      <c r="V114" s="165"/>
      <c r="W114" s="165"/>
      <c r="X114" s="165"/>
      <c r="Y114" s="165"/>
      <c r="Z114" s="165"/>
      <c r="AA114" s="165"/>
      <c r="AB114" s="165"/>
      <c r="AC114" s="165"/>
      <c r="AD114" s="165"/>
      <c r="AE114" s="165"/>
      <c r="AF114" s="165"/>
      <c r="AG114" s="165"/>
      <c r="AH114" s="165"/>
      <c r="AI114" s="165"/>
      <c r="AJ114" s="165"/>
      <c r="AK114" s="165"/>
      <c r="AL114" s="165"/>
      <c r="AM114" s="165"/>
      <c r="AN114" s="165"/>
      <c r="AO114" s="165"/>
      <c r="AP114" s="165"/>
      <c r="AQ114" s="165"/>
      <c r="AR114" s="165"/>
      <c r="AS114" s="165"/>
      <c r="AT114" s="165"/>
      <c r="AU114" s="165"/>
      <c r="AV114" s="165"/>
      <c r="AW114" s="165"/>
      <c r="AX114" s="165"/>
      <c r="AY114" s="165"/>
      <c r="AZ114" s="165"/>
      <c r="BA114" s="165"/>
      <c r="BB114" s="165"/>
      <c r="BC114" s="165"/>
      <c r="BD114" s="165"/>
      <c r="BE114" s="165"/>
      <c r="BF114" s="165"/>
      <c r="BG114" s="165"/>
      <c r="BH114" s="165"/>
      <c r="BI114" s="165"/>
      <c r="BJ114" s="165"/>
      <c r="BK114" s="165"/>
      <c r="BL114" s="165"/>
      <c r="BM114" s="165"/>
      <c r="BN114" s="165"/>
      <c r="BO114" s="165"/>
      <c r="BP114" s="165"/>
      <c r="BQ114" s="165"/>
      <c r="BR114" s="165"/>
      <c r="BS114" s="165"/>
      <c r="BT114" s="165"/>
      <c r="BU114" s="165"/>
      <c r="BV114" s="165"/>
      <c r="BW114" s="165"/>
      <c r="BX114" s="165"/>
      <c r="BY114" s="165"/>
      <c r="BZ114" s="165"/>
      <c r="CA114" s="165"/>
      <c r="CB114" s="165"/>
      <c r="CC114" s="165"/>
      <c r="CD114" s="165"/>
      <c r="CE114" s="165"/>
    </row>
    <row r="115" spans="1:83" x14ac:dyDescent="0.2">
      <c r="A115" s="165"/>
      <c r="B115" s="165"/>
      <c r="C115" s="165"/>
      <c r="D115" s="165"/>
      <c r="E115" s="165"/>
      <c r="F115" s="165"/>
      <c r="G115" s="165"/>
      <c r="H115" s="165"/>
      <c r="I115" s="165"/>
      <c r="J115" s="165"/>
      <c r="K115" s="165"/>
      <c r="L115" s="165"/>
      <c r="M115" s="165"/>
      <c r="N115" s="165"/>
      <c r="O115" s="165"/>
      <c r="P115" s="165"/>
      <c r="Q115" s="165"/>
      <c r="R115" s="165"/>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5"/>
      <c r="AN115" s="165"/>
      <c r="AO115" s="165"/>
      <c r="AP115" s="165"/>
      <c r="AQ115" s="165"/>
      <c r="AR115" s="165"/>
      <c r="AS115" s="165"/>
      <c r="AT115" s="165"/>
      <c r="AU115" s="165"/>
      <c r="AV115" s="165"/>
      <c r="AW115" s="165"/>
      <c r="AX115" s="165"/>
      <c r="AY115" s="165"/>
      <c r="AZ115" s="165"/>
      <c r="BA115" s="165"/>
      <c r="BB115" s="165"/>
      <c r="BC115" s="165"/>
      <c r="BD115" s="165"/>
      <c r="BE115" s="165"/>
      <c r="BF115" s="165"/>
      <c r="BG115" s="165"/>
      <c r="BH115" s="165"/>
      <c r="BI115" s="165"/>
      <c r="BJ115" s="165"/>
      <c r="BK115" s="165"/>
      <c r="BL115" s="165"/>
      <c r="BM115" s="165"/>
      <c r="BN115" s="165"/>
      <c r="BO115" s="165"/>
      <c r="BP115" s="165"/>
      <c r="BQ115" s="165"/>
      <c r="BR115" s="165"/>
      <c r="BS115" s="165"/>
      <c r="BT115" s="165"/>
      <c r="BU115" s="165"/>
      <c r="BV115" s="165"/>
      <c r="BW115" s="165"/>
      <c r="BX115" s="165"/>
      <c r="BY115" s="165"/>
      <c r="BZ115" s="165"/>
      <c r="CA115" s="165"/>
      <c r="CB115" s="165"/>
      <c r="CC115" s="165"/>
      <c r="CD115" s="165"/>
      <c r="CE115" s="165"/>
    </row>
    <row r="116" spans="1:83" x14ac:dyDescent="0.2">
      <c r="A116" s="165"/>
      <c r="B116" s="165"/>
      <c r="C116" s="165"/>
      <c r="D116" s="165"/>
      <c r="E116" s="165"/>
      <c r="F116" s="165"/>
      <c r="G116" s="165"/>
      <c r="H116" s="165"/>
      <c r="I116" s="165"/>
      <c r="J116" s="165"/>
      <c r="K116" s="165"/>
      <c r="L116" s="165"/>
      <c r="M116" s="165"/>
      <c r="N116" s="165"/>
      <c r="O116" s="165"/>
      <c r="P116" s="165"/>
      <c r="Q116" s="165"/>
      <c r="R116" s="165"/>
      <c r="S116" s="165"/>
      <c r="T116" s="165"/>
      <c r="U116" s="165"/>
      <c r="V116" s="165"/>
      <c r="W116" s="165"/>
      <c r="X116" s="165"/>
      <c r="Y116" s="165"/>
      <c r="Z116" s="165"/>
      <c r="AA116" s="165"/>
      <c r="AB116" s="165"/>
      <c r="AC116" s="165"/>
      <c r="AD116" s="165"/>
      <c r="AE116" s="165"/>
      <c r="AF116" s="165"/>
      <c r="AG116" s="165"/>
      <c r="AH116" s="165"/>
      <c r="AI116" s="165"/>
      <c r="AJ116" s="165"/>
      <c r="AK116" s="165"/>
      <c r="AL116" s="165"/>
      <c r="AM116" s="165"/>
      <c r="AN116" s="165"/>
      <c r="AO116" s="165"/>
      <c r="AP116" s="165"/>
      <c r="AQ116" s="165"/>
      <c r="AR116" s="165"/>
      <c r="AS116" s="165"/>
      <c r="AT116" s="165"/>
      <c r="AU116" s="165"/>
      <c r="AV116" s="165"/>
      <c r="AW116" s="165"/>
      <c r="AX116" s="165"/>
      <c r="AY116" s="165"/>
      <c r="AZ116" s="165"/>
      <c r="BA116" s="165"/>
      <c r="BB116" s="165"/>
      <c r="BC116" s="165"/>
      <c r="BD116" s="165"/>
      <c r="BE116" s="165"/>
      <c r="BF116" s="165"/>
      <c r="BG116" s="165"/>
      <c r="BH116" s="165"/>
      <c r="BI116" s="165"/>
      <c r="BJ116" s="165"/>
      <c r="BK116" s="165"/>
      <c r="BL116" s="165"/>
      <c r="BM116" s="165"/>
      <c r="BN116" s="165"/>
      <c r="BO116" s="165"/>
      <c r="BP116" s="165"/>
      <c r="BQ116" s="165"/>
      <c r="BR116" s="165"/>
      <c r="BS116" s="165"/>
      <c r="BT116" s="165"/>
      <c r="BU116" s="165"/>
      <c r="BV116" s="165"/>
      <c r="BW116" s="165"/>
      <c r="BX116" s="165"/>
      <c r="BY116" s="165"/>
      <c r="BZ116" s="165"/>
      <c r="CA116" s="165"/>
      <c r="CB116" s="165"/>
      <c r="CC116" s="165"/>
      <c r="CD116" s="165"/>
      <c r="CE116" s="165"/>
    </row>
    <row r="117" spans="1:83" x14ac:dyDescent="0.2">
      <c r="A117" s="165"/>
      <c r="B117" s="165"/>
      <c r="C117" s="165"/>
      <c r="D117" s="165"/>
      <c r="E117" s="165"/>
      <c r="F117" s="165"/>
      <c r="G117" s="165"/>
      <c r="H117" s="165"/>
      <c r="I117" s="165"/>
      <c r="J117" s="165"/>
      <c r="K117" s="165"/>
      <c r="L117" s="165"/>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c r="BT117" s="165"/>
      <c r="BU117" s="165"/>
      <c r="BV117" s="165"/>
      <c r="BW117" s="165"/>
      <c r="BX117" s="165"/>
      <c r="BY117" s="165"/>
      <c r="BZ117" s="165"/>
      <c r="CA117" s="165"/>
      <c r="CB117" s="165"/>
      <c r="CC117" s="165"/>
      <c r="CD117" s="165"/>
      <c r="CE117" s="165"/>
    </row>
    <row r="118" spans="1:83" x14ac:dyDescent="0.2">
      <c r="A118" s="165"/>
      <c r="B118" s="165"/>
      <c r="C118" s="165"/>
      <c r="D118" s="165"/>
      <c r="E118" s="165"/>
      <c r="F118" s="165"/>
      <c r="G118" s="165"/>
      <c r="H118" s="165"/>
      <c r="I118" s="165"/>
      <c r="J118" s="165"/>
      <c r="K118" s="165"/>
      <c r="L118" s="165"/>
      <c r="M118" s="165"/>
      <c r="N118" s="165"/>
      <c r="O118" s="165"/>
      <c r="P118" s="165"/>
      <c r="Q118" s="165"/>
      <c r="R118" s="165"/>
      <c r="S118" s="165"/>
      <c r="T118" s="165"/>
      <c r="U118" s="165"/>
      <c r="V118" s="165"/>
      <c r="W118" s="165"/>
      <c r="X118" s="165"/>
      <c r="Y118" s="165"/>
      <c r="Z118" s="165"/>
      <c r="AA118" s="165"/>
      <c r="AB118" s="165"/>
      <c r="AC118" s="165"/>
      <c r="AD118" s="165"/>
      <c r="AE118" s="165"/>
      <c r="AF118" s="165"/>
      <c r="AG118" s="165"/>
      <c r="AH118" s="165"/>
      <c r="AI118" s="165"/>
      <c r="AJ118" s="165"/>
      <c r="AK118" s="165"/>
      <c r="AL118" s="165"/>
      <c r="AM118" s="165"/>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5"/>
      <c r="BR118" s="165"/>
      <c r="BS118" s="165"/>
      <c r="BT118" s="165"/>
      <c r="BU118" s="165"/>
      <c r="BV118" s="165"/>
      <c r="BW118" s="165"/>
      <c r="BX118" s="165"/>
      <c r="BY118" s="165"/>
      <c r="BZ118" s="165"/>
      <c r="CA118" s="165"/>
      <c r="CB118" s="165"/>
      <c r="CC118" s="165"/>
      <c r="CD118" s="165"/>
      <c r="CE118" s="165"/>
    </row>
    <row r="119" spans="1:83" x14ac:dyDescent="0.2">
      <c r="A119" s="165"/>
      <c r="B119" s="165"/>
      <c r="C119" s="165"/>
      <c r="D119" s="165"/>
      <c r="E119" s="165"/>
      <c r="F119" s="165"/>
      <c r="G119" s="165"/>
      <c r="H119" s="165"/>
      <c r="I119" s="165"/>
      <c r="J119" s="165"/>
      <c r="K119" s="165"/>
      <c r="L119" s="165"/>
      <c r="M119" s="165"/>
      <c r="N119" s="165"/>
      <c r="O119" s="165"/>
      <c r="P119" s="165"/>
      <c r="Q119" s="165"/>
      <c r="R119" s="165"/>
      <c r="S119" s="165"/>
      <c r="T119" s="165"/>
      <c r="U119" s="165"/>
      <c r="V119" s="165"/>
      <c r="W119" s="165"/>
      <c r="X119" s="165"/>
      <c r="Y119" s="165"/>
      <c r="Z119" s="165"/>
      <c r="AA119" s="165"/>
      <c r="AB119" s="165"/>
      <c r="AC119" s="165"/>
      <c r="AD119" s="165"/>
      <c r="AE119" s="165"/>
      <c r="AF119" s="165"/>
      <c r="AG119" s="165"/>
      <c r="AH119" s="165"/>
      <c r="AI119" s="165"/>
      <c r="AJ119" s="165"/>
      <c r="AK119" s="165"/>
      <c r="AL119" s="165"/>
      <c r="AM119" s="165"/>
      <c r="AN119" s="165"/>
      <c r="AO119" s="165"/>
      <c r="AP119" s="165"/>
      <c r="AQ119" s="165"/>
      <c r="AR119" s="165"/>
      <c r="AS119" s="165"/>
      <c r="AT119" s="165"/>
      <c r="AU119" s="165"/>
      <c r="AV119" s="165"/>
      <c r="AW119" s="165"/>
      <c r="AX119" s="165"/>
      <c r="AY119" s="165"/>
      <c r="AZ119" s="165"/>
      <c r="BA119" s="165"/>
      <c r="BB119" s="165"/>
      <c r="BC119" s="165"/>
      <c r="BD119" s="165"/>
      <c r="BE119" s="165"/>
      <c r="BF119" s="165"/>
      <c r="BG119" s="165"/>
      <c r="BH119" s="165"/>
      <c r="BI119" s="165"/>
      <c r="BJ119" s="165"/>
      <c r="BK119" s="165"/>
      <c r="BL119" s="165"/>
      <c r="BM119" s="165"/>
      <c r="BN119" s="165"/>
      <c r="BO119" s="165"/>
      <c r="BP119" s="165"/>
      <c r="BQ119" s="165"/>
      <c r="BR119" s="165"/>
      <c r="BS119" s="165"/>
      <c r="BT119" s="165"/>
      <c r="BU119" s="165"/>
      <c r="BV119" s="165"/>
      <c r="BW119" s="165"/>
      <c r="BX119" s="165"/>
      <c r="BY119" s="165"/>
      <c r="BZ119" s="165"/>
      <c r="CA119" s="165"/>
      <c r="CB119" s="165"/>
      <c r="CC119" s="165"/>
      <c r="CD119" s="165"/>
      <c r="CE119" s="165"/>
    </row>
    <row r="120" spans="1:83" x14ac:dyDescent="0.2">
      <c r="A120" s="165"/>
      <c r="B120" s="165"/>
      <c r="C120" s="165"/>
      <c r="D120" s="165"/>
      <c r="E120" s="165"/>
      <c r="F120" s="165"/>
      <c r="G120" s="165"/>
      <c r="H120" s="165"/>
      <c r="I120" s="165"/>
      <c r="J120" s="165"/>
      <c r="K120" s="165"/>
      <c r="L120" s="165"/>
      <c r="M120" s="165"/>
      <c r="N120" s="165"/>
      <c r="O120" s="165"/>
      <c r="P120" s="165"/>
      <c r="Q120" s="165"/>
      <c r="R120" s="165"/>
      <c r="S120" s="165"/>
      <c r="T120" s="165"/>
      <c r="U120" s="165"/>
      <c r="V120" s="165"/>
      <c r="W120" s="165"/>
      <c r="X120" s="165"/>
      <c r="Y120" s="165"/>
      <c r="Z120" s="165"/>
      <c r="AA120" s="165"/>
      <c r="AB120" s="165"/>
      <c r="AC120" s="165"/>
      <c r="AD120" s="165"/>
      <c r="AE120" s="165"/>
      <c r="AF120" s="165"/>
      <c r="AG120" s="165"/>
      <c r="AH120" s="165"/>
      <c r="AI120" s="165"/>
      <c r="AJ120" s="165"/>
      <c r="AK120" s="165"/>
      <c r="AL120" s="165"/>
      <c r="AM120" s="165"/>
      <c r="AN120" s="165"/>
      <c r="AO120" s="165"/>
      <c r="AP120" s="165"/>
      <c r="AQ120" s="165"/>
      <c r="AR120" s="165"/>
      <c r="AS120" s="165"/>
      <c r="AT120" s="165"/>
      <c r="AU120" s="165"/>
      <c r="AV120" s="165"/>
      <c r="AW120" s="165"/>
      <c r="AX120" s="165"/>
      <c r="AY120" s="165"/>
      <c r="AZ120" s="165"/>
      <c r="BA120" s="165"/>
      <c r="BB120" s="165"/>
      <c r="BC120" s="165"/>
      <c r="BD120" s="165"/>
      <c r="BE120" s="165"/>
      <c r="BF120" s="165"/>
      <c r="BG120" s="165"/>
      <c r="BH120" s="165"/>
      <c r="BI120" s="165"/>
      <c r="BJ120" s="165"/>
      <c r="BK120" s="165"/>
      <c r="BL120" s="165"/>
      <c r="BM120" s="165"/>
      <c r="BN120" s="165"/>
      <c r="BO120" s="165"/>
      <c r="BP120" s="165"/>
      <c r="BQ120" s="165"/>
      <c r="BR120" s="165"/>
      <c r="BS120" s="165"/>
      <c r="BT120" s="165"/>
      <c r="BU120" s="165"/>
      <c r="BV120" s="165"/>
      <c r="BW120" s="165"/>
      <c r="BX120" s="165"/>
      <c r="BY120" s="165"/>
      <c r="BZ120" s="165"/>
      <c r="CA120" s="165"/>
      <c r="CB120" s="165"/>
      <c r="CC120" s="165"/>
      <c r="CD120" s="165"/>
      <c r="CE120" s="165"/>
    </row>
    <row r="121" spans="1:83" x14ac:dyDescent="0.2">
      <c r="A121" s="165"/>
      <c r="B121" s="165"/>
      <c r="C121" s="165"/>
      <c r="D121" s="165"/>
      <c r="E121" s="165"/>
      <c r="F121" s="165"/>
      <c r="G121" s="165"/>
      <c r="H121" s="165"/>
      <c r="I121" s="165"/>
      <c r="J121" s="165"/>
      <c r="K121" s="165"/>
      <c r="L121" s="165"/>
      <c r="M121" s="165"/>
      <c r="N121" s="165"/>
      <c r="O121" s="165"/>
      <c r="P121" s="165"/>
      <c r="Q121" s="165"/>
      <c r="R121" s="165"/>
      <c r="S121" s="165"/>
      <c r="T121" s="165"/>
      <c r="U121" s="165"/>
      <c r="V121" s="165"/>
      <c r="W121" s="165"/>
      <c r="X121" s="165"/>
      <c r="Y121" s="165"/>
      <c r="Z121" s="165"/>
      <c r="AA121" s="165"/>
      <c r="AB121" s="165"/>
      <c r="AC121" s="165"/>
      <c r="AD121" s="165"/>
      <c r="AE121" s="165"/>
      <c r="AF121" s="165"/>
      <c r="AG121" s="165"/>
      <c r="AH121" s="165"/>
      <c r="AI121" s="165"/>
      <c r="AJ121" s="165"/>
      <c r="AK121" s="165"/>
      <c r="AL121" s="165"/>
      <c r="AM121" s="165"/>
      <c r="AN121" s="165"/>
      <c r="AO121" s="165"/>
      <c r="AP121" s="165"/>
      <c r="AQ121" s="165"/>
      <c r="AR121" s="165"/>
      <c r="AS121" s="165"/>
      <c r="AT121" s="165"/>
      <c r="AU121" s="165"/>
      <c r="AV121" s="165"/>
      <c r="AW121" s="165"/>
      <c r="AX121" s="165"/>
      <c r="AY121" s="165"/>
      <c r="AZ121" s="165"/>
      <c r="BA121" s="165"/>
      <c r="BB121" s="165"/>
      <c r="BC121" s="165"/>
      <c r="BD121" s="165"/>
      <c r="BE121" s="165"/>
      <c r="BF121" s="165"/>
      <c r="BG121" s="165"/>
      <c r="BH121" s="165"/>
      <c r="BI121" s="165"/>
      <c r="BJ121" s="165"/>
      <c r="BK121" s="165"/>
      <c r="BL121" s="165"/>
      <c r="BM121" s="165"/>
      <c r="BN121" s="165"/>
      <c r="BO121" s="165"/>
      <c r="BP121" s="165"/>
      <c r="BQ121" s="165"/>
      <c r="BR121" s="165"/>
      <c r="BS121" s="165"/>
      <c r="BT121" s="165"/>
      <c r="BU121" s="165"/>
      <c r="BV121" s="165"/>
      <c r="BW121" s="165"/>
      <c r="BX121" s="165"/>
      <c r="BY121" s="165"/>
      <c r="BZ121" s="165"/>
      <c r="CA121" s="165"/>
      <c r="CB121" s="165"/>
      <c r="CC121" s="165"/>
      <c r="CD121" s="165"/>
      <c r="CE121" s="165"/>
    </row>
    <row r="122" spans="1:83" x14ac:dyDescent="0.2">
      <c r="A122" s="165"/>
      <c r="B122" s="165"/>
      <c r="C122" s="165"/>
      <c r="D122" s="165"/>
      <c r="E122" s="165"/>
      <c r="F122" s="165"/>
      <c r="G122" s="165"/>
      <c r="H122" s="165"/>
      <c r="I122" s="165"/>
      <c r="J122" s="165"/>
      <c r="K122" s="165"/>
      <c r="L122" s="165"/>
      <c r="M122" s="165"/>
      <c r="N122" s="165"/>
      <c r="O122" s="165"/>
      <c r="P122" s="165"/>
      <c r="Q122" s="165"/>
      <c r="R122" s="165"/>
      <c r="S122" s="165"/>
      <c r="T122" s="165"/>
      <c r="U122" s="165"/>
      <c r="V122" s="165"/>
      <c r="W122" s="165"/>
      <c r="X122" s="165"/>
      <c r="Y122" s="165"/>
      <c r="Z122" s="165"/>
      <c r="AA122" s="165"/>
      <c r="AB122" s="165"/>
      <c r="AC122" s="165"/>
      <c r="AD122" s="165"/>
      <c r="AE122" s="165"/>
      <c r="AF122" s="165"/>
      <c r="AG122" s="165"/>
      <c r="AH122" s="165"/>
      <c r="AI122" s="165"/>
      <c r="AJ122" s="165"/>
      <c r="AK122" s="165"/>
      <c r="AL122" s="165"/>
      <c r="AM122" s="165"/>
      <c r="AN122" s="165"/>
      <c r="AO122" s="165"/>
      <c r="AP122" s="165"/>
      <c r="AQ122" s="165"/>
      <c r="AR122" s="165"/>
      <c r="AS122" s="165"/>
      <c r="AT122" s="165"/>
      <c r="AU122" s="165"/>
      <c r="AV122" s="165"/>
      <c r="AW122" s="165"/>
      <c r="AX122" s="165"/>
      <c r="AY122" s="165"/>
      <c r="AZ122" s="165"/>
      <c r="BA122" s="165"/>
      <c r="BB122" s="165"/>
      <c r="BC122" s="165"/>
      <c r="BD122" s="165"/>
      <c r="BE122" s="165"/>
      <c r="BF122" s="165"/>
      <c r="BG122" s="165"/>
      <c r="BH122" s="165"/>
      <c r="BI122" s="165"/>
      <c r="BJ122" s="165"/>
      <c r="BK122" s="165"/>
      <c r="BL122" s="165"/>
      <c r="BM122" s="165"/>
      <c r="BN122" s="165"/>
      <c r="BO122" s="165"/>
      <c r="BP122" s="165"/>
      <c r="BQ122" s="165"/>
      <c r="BR122" s="165"/>
      <c r="BS122" s="165"/>
      <c r="BT122" s="165"/>
      <c r="BU122" s="165"/>
      <c r="BV122" s="165"/>
      <c r="BW122" s="165"/>
      <c r="BX122" s="165"/>
      <c r="BY122" s="165"/>
      <c r="BZ122" s="165"/>
      <c r="CA122" s="165"/>
      <c r="CB122" s="165"/>
      <c r="CC122" s="165"/>
      <c r="CD122" s="165"/>
      <c r="CE122" s="165"/>
    </row>
    <row r="123" spans="1:83" x14ac:dyDescent="0.2">
      <c r="A123" s="165"/>
      <c r="B123" s="165"/>
      <c r="C123" s="165"/>
      <c r="D123" s="165"/>
      <c r="E123" s="165"/>
      <c r="F123" s="165"/>
      <c r="G123" s="165"/>
      <c r="H123" s="165"/>
      <c r="I123" s="165"/>
      <c r="J123" s="165"/>
      <c r="K123" s="165"/>
      <c r="L123" s="165"/>
      <c r="M123" s="165"/>
      <c r="N123" s="165"/>
      <c r="O123" s="165"/>
      <c r="P123" s="165"/>
      <c r="Q123" s="165"/>
      <c r="R123" s="165"/>
      <c r="S123" s="165"/>
      <c r="T123" s="165"/>
      <c r="U123" s="165"/>
      <c r="V123" s="165"/>
      <c r="W123" s="165"/>
      <c r="X123" s="165"/>
      <c r="Y123" s="165"/>
      <c r="Z123" s="165"/>
      <c r="AA123" s="165"/>
      <c r="AB123" s="165"/>
      <c r="AC123" s="165"/>
      <c r="AD123" s="165"/>
      <c r="AE123" s="165"/>
      <c r="AF123" s="165"/>
      <c r="AG123" s="165"/>
      <c r="AH123" s="165"/>
      <c r="AI123" s="165"/>
      <c r="AJ123" s="165"/>
      <c r="AK123" s="165"/>
      <c r="AL123" s="165"/>
      <c r="AM123" s="165"/>
      <c r="AN123" s="165"/>
      <c r="AO123" s="165"/>
      <c r="AP123" s="165"/>
      <c r="AQ123" s="165"/>
      <c r="AR123" s="165"/>
      <c r="AS123" s="165"/>
      <c r="AT123" s="165"/>
      <c r="AU123" s="165"/>
      <c r="AV123" s="165"/>
      <c r="AW123" s="165"/>
      <c r="AX123" s="165"/>
      <c r="AY123" s="165"/>
      <c r="AZ123" s="165"/>
      <c r="BA123" s="165"/>
      <c r="BB123" s="165"/>
      <c r="BC123" s="165"/>
      <c r="BD123" s="165"/>
      <c r="BE123" s="165"/>
      <c r="BF123" s="165"/>
      <c r="BG123" s="165"/>
      <c r="BH123" s="165"/>
      <c r="BI123" s="165"/>
      <c r="BJ123" s="165"/>
      <c r="BK123" s="165"/>
      <c r="BL123" s="165"/>
      <c r="BM123" s="165"/>
      <c r="BN123" s="165"/>
      <c r="BO123" s="165"/>
      <c r="BP123" s="165"/>
      <c r="BQ123" s="165"/>
      <c r="BR123" s="165"/>
      <c r="BS123" s="165"/>
      <c r="BT123" s="165"/>
      <c r="BU123" s="165"/>
      <c r="BV123" s="165"/>
      <c r="BW123" s="165"/>
      <c r="BX123" s="165"/>
      <c r="BY123" s="165"/>
      <c r="BZ123" s="165"/>
      <c r="CA123" s="165"/>
      <c r="CB123" s="165"/>
      <c r="CC123" s="165"/>
      <c r="CD123" s="165"/>
      <c r="CE123" s="165"/>
    </row>
    <row r="124" spans="1:83" x14ac:dyDescent="0.2">
      <c r="A124" s="165"/>
      <c r="B124" s="165"/>
      <c r="C124" s="165"/>
      <c r="D124" s="165"/>
      <c r="E124" s="165"/>
      <c r="F124" s="165"/>
      <c r="G124" s="165"/>
      <c r="H124" s="165"/>
      <c r="I124" s="165"/>
      <c r="J124" s="165"/>
      <c r="K124" s="165"/>
      <c r="L124" s="165"/>
      <c r="M124" s="165"/>
      <c r="N124" s="165"/>
      <c r="O124" s="165"/>
      <c r="P124" s="165"/>
      <c r="Q124" s="165"/>
      <c r="R124" s="165"/>
      <c r="S124" s="165"/>
      <c r="T124" s="165"/>
      <c r="U124" s="165"/>
      <c r="V124" s="165"/>
      <c r="W124" s="165"/>
      <c r="X124" s="165"/>
      <c r="Y124" s="165"/>
      <c r="Z124" s="165"/>
      <c r="AA124" s="165"/>
      <c r="AB124" s="165"/>
      <c r="AC124" s="165"/>
      <c r="AD124" s="165"/>
      <c r="AE124" s="165"/>
      <c r="AF124" s="165"/>
      <c r="AG124" s="165"/>
      <c r="AH124" s="165"/>
      <c r="AI124" s="165"/>
      <c r="AJ124" s="165"/>
      <c r="AK124" s="165"/>
      <c r="AL124" s="165"/>
      <c r="AM124" s="165"/>
      <c r="AN124" s="165"/>
      <c r="AO124" s="165"/>
      <c r="AP124" s="165"/>
      <c r="AQ124" s="165"/>
      <c r="AR124" s="165"/>
      <c r="AS124" s="165"/>
      <c r="AT124" s="165"/>
      <c r="AU124" s="165"/>
      <c r="AV124" s="165"/>
      <c r="AW124" s="165"/>
      <c r="AX124" s="165"/>
      <c r="AY124" s="165"/>
      <c r="AZ124" s="165"/>
      <c r="BA124" s="165"/>
      <c r="BB124" s="165"/>
      <c r="BC124" s="165"/>
      <c r="BD124" s="165"/>
      <c r="BE124" s="165"/>
      <c r="BF124" s="165"/>
      <c r="BG124" s="165"/>
      <c r="BH124" s="165"/>
      <c r="BI124" s="165"/>
      <c r="BJ124" s="165"/>
      <c r="BK124" s="165"/>
      <c r="BL124" s="165"/>
      <c r="BM124" s="165"/>
      <c r="BN124" s="165"/>
      <c r="BO124" s="165"/>
      <c r="BP124" s="165"/>
      <c r="BQ124" s="165"/>
      <c r="BR124" s="165"/>
      <c r="BS124" s="165"/>
      <c r="BT124" s="165"/>
      <c r="BU124" s="165"/>
      <c r="BV124" s="165"/>
      <c r="BW124" s="165"/>
      <c r="BX124" s="165"/>
      <c r="BY124" s="165"/>
      <c r="BZ124" s="165"/>
      <c r="CA124" s="165"/>
      <c r="CB124" s="165"/>
      <c r="CC124" s="165"/>
      <c r="CD124" s="165"/>
      <c r="CE124" s="165"/>
    </row>
  </sheetData>
  <mergeCells count="4">
    <mergeCell ref="A1:G2"/>
    <mergeCell ref="H1:L2"/>
    <mergeCell ref="A3:L4"/>
    <mergeCell ref="A6:L3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24452-BA06-42C1-807F-61E4652AF0D7}">
  <sheetPr>
    <tabColor theme="7" tint="0.79998168889431442"/>
  </sheetPr>
  <dimension ref="A1:BJ241"/>
  <sheetViews>
    <sheetView showGridLines="0" zoomScaleNormal="100" workbookViewId="0">
      <selection activeCell="I61" sqref="I61"/>
    </sheetView>
  </sheetViews>
  <sheetFormatPr defaultColWidth="0" defaultRowHeight="10.5" customHeight="1" zeroHeight="1" x14ac:dyDescent="0.15"/>
  <cols>
    <col min="1" max="1" width="13.5703125" style="171" customWidth="1"/>
    <col min="2" max="3" width="10.28515625" style="171" customWidth="1"/>
    <col min="4" max="4" width="13.28515625" style="171" bestFit="1" customWidth="1"/>
    <col min="5" max="30" width="10.28515625" style="171" customWidth="1"/>
    <col min="31" max="31" width="10.42578125" style="171" customWidth="1"/>
    <col min="32" max="41" width="10.28515625" style="171" customWidth="1"/>
    <col min="42" max="44" width="14.28515625" style="171" customWidth="1"/>
    <col min="45" max="50" width="10.28515625" style="171" customWidth="1"/>
    <col min="51" max="62" width="0" style="171" hidden="1" customWidth="1"/>
    <col min="63" max="16384" width="10.28515625" style="171" hidden="1"/>
  </cols>
  <sheetData>
    <row r="1" spans="1:51" x14ac:dyDescent="0.15">
      <c r="A1" s="168" t="s">
        <v>164</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c r="AT1" s="169"/>
      <c r="AU1" s="169"/>
      <c r="AV1" s="169"/>
      <c r="AW1" s="169"/>
      <c r="AX1" s="170"/>
    </row>
    <row r="2" spans="1:51" x14ac:dyDescent="0.15">
      <c r="A2" s="172" t="s">
        <v>165</v>
      </c>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4"/>
    </row>
    <row r="3" spans="1:51" x14ac:dyDescent="0.15">
      <c r="A3" s="173"/>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4"/>
    </row>
    <row r="4" spans="1:51" x14ac:dyDescent="0.15">
      <c r="A4" s="175" t="s">
        <v>166</v>
      </c>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7"/>
    </row>
    <row r="5" spans="1:51" x14ac:dyDescent="0.15">
      <c r="A5" s="173"/>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4"/>
    </row>
    <row r="6" spans="1:51" x14ac:dyDescent="0.15">
      <c r="A6" s="178" t="s">
        <v>167</v>
      </c>
      <c r="B6" s="179"/>
      <c r="C6" s="180"/>
      <c r="D6" s="181">
        <v>0</v>
      </c>
      <c r="E6" s="173"/>
      <c r="F6" s="182" t="s">
        <v>168</v>
      </c>
      <c r="G6" s="183"/>
      <c r="H6" s="183"/>
      <c r="I6" s="183"/>
      <c r="J6" s="183"/>
      <c r="K6" s="183"/>
      <c r="L6" s="183"/>
      <c r="M6" s="183"/>
      <c r="N6" s="184"/>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4"/>
    </row>
    <row r="7" spans="1:51" x14ac:dyDescent="0.15">
      <c r="A7" s="178" t="s">
        <v>169</v>
      </c>
      <c r="B7" s="179"/>
      <c r="C7" s="180"/>
      <c r="D7" s="181">
        <v>1</v>
      </c>
      <c r="E7" s="173"/>
      <c r="F7" s="182" t="s">
        <v>170</v>
      </c>
      <c r="G7" s="183"/>
      <c r="H7" s="183"/>
      <c r="I7" s="183"/>
      <c r="J7" s="183"/>
      <c r="K7" s="183"/>
      <c r="L7" s="183"/>
      <c r="M7" s="183"/>
      <c r="N7" s="184"/>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4"/>
    </row>
    <row r="8" spans="1:51" x14ac:dyDescent="0.15">
      <c r="A8" s="178" t="s">
        <v>154</v>
      </c>
      <c r="B8" s="179"/>
      <c r="C8" s="180"/>
      <c r="D8" s="185">
        <f>SUM(D6:D7)</f>
        <v>1</v>
      </c>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4"/>
    </row>
    <row r="9" spans="1:51" x14ac:dyDescent="0.15">
      <c r="A9" s="178" t="s">
        <v>171</v>
      </c>
      <c r="B9" s="179"/>
      <c r="C9" s="180"/>
      <c r="D9" s="186">
        <v>1878</v>
      </c>
      <c r="E9" s="173"/>
      <c r="F9" s="182" t="s">
        <v>172</v>
      </c>
      <c r="G9" s="183"/>
      <c r="H9" s="183"/>
      <c r="I9" s="183"/>
      <c r="J9" s="183"/>
      <c r="K9" s="183"/>
      <c r="L9" s="183"/>
      <c r="M9" s="183"/>
      <c r="N9" s="184"/>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4"/>
    </row>
    <row r="10" spans="1:51" x14ac:dyDescent="0.15">
      <c r="A10" s="173"/>
      <c r="B10" s="173"/>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4"/>
    </row>
    <row r="11" spans="1:51" x14ac:dyDescent="0.15">
      <c r="A11" s="175" t="s">
        <v>173</v>
      </c>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7"/>
    </row>
    <row r="12" spans="1:51" x14ac:dyDescent="0.15">
      <c r="A12" s="187"/>
      <c r="B12" s="173"/>
      <c r="C12" s="173"/>
      <c r="D12" s="173"/>
      <c r="E12" s="173"/>
      <c r="F12" s="173"/>
      <c r="G12" s="173"/>
      <c r="H12" s="188"/>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73"/>
      <c r="AK12" s="173"/>
      <c r="AL12" s="173"/>
      <c r="AM12" s="173"/>
      <c r="AN12" s="173"/>
      <c r="AO12" s="173"/>
      <c r="AP12" s="173"/>
      <c r="AQ12" s="173"/>
      <c r="AR12" s="173"/>
      <c r="AS12" s="173"/>
      <c r="AT12" s="173"/>
      <c r="AU12" s="173"/>
      <c r="AV12" s="173"/>
      <c r="AW12" s="173"/>
      <c r="AX12" s="174"/>
    </row>
    <row r="13" spans="1:51" x14ac:dyDescent="0.15">
      <c r="A13" s="190" t="s">
        <v>174</v>
      </c>
      <c r="B13" s="191"/>
      <c r="C13" s="191"/>
      <c r="D13" s="191"/>
      <c r="E13" s="191"/>
      <c r="F13" s="191"/>
      <c r="G13" s="191"/>
      <c r="H13" s="192" t="s">
        <v>175</v>
      </c>
      <c r="I13" s="193"/>
      <c r="J13" s="193"/>
      <c r="K13" s="193"/>
      <c r="L13" s="193"/>
      <c r="M13" s="193"/>
      <c r="N13" s="194"/>
      <c r="O13" s="192" t="s">
        <v>176</v>
      </c>
      <c r="P13" s="193"/>
      <c r="Q13" s="193"/>
      <c r="R13" s="193"/>
      <c r="S13" s="193"/>
      <c r="T13" s="193"/>
      <c r="U13" s="194"/>
      <c r="V13" s="192" t="s">
        <v>177</v>
      </c>
      <c r="W13" s="193"/>
      <c r="X13" s="193"/>
      <c r="Y13" s="193"/>
      <c r="Z13" s="193"/>
      <c r="AA13" s="193"/>
      <c r="AB13" s="194"/>
      <c r="AC13" s="192" t="s">
        <v>178</v>
      </c>
      <c r="AD13" s="193"/>
      <c r="AE13" s="193"/>
      <c r="AF13" s="193"/>
      <c r="AG13" s="193"/>
      <c r="AH13" s="193"/>
      <c r="AI13" s="194"/>
      <c r="AJ13" s="195" t="s">
        <v>179</v>
      </c>
      <c r="AK13" s="173"/>
      <c r="AL13" s="173"/>
      <c r="AM13" s="173"/>
      <c r="AN13" s="173"/>
      <c r="AO13" s="173"/>
      <c r="AP13" s="173"/>
      <c r="AQ13" s="173"/>
      <c r="AR13" s="193"/>
      <c r="AS13" s="194"/>
      <c r="AT13" s="196"/>
      <c r="AU13" s="173"/>
      <c r="AV13" s="173"/>
      <c r="AW13" s="193"/>
      <c r="AX13" s="197"/>
      <c r="AY13" s="198"/>
    </row>
    <row r="14" spans="1:51" ht="11.25" thickBot="1" x14ac:dyDescent="0.2">
      <c r="A14" s="199" t="s">
        <v>36</v>
      </c>
      <c r="B14" s="199" t="s">
        <v>180</v>
      </c>
      <c r="C14" s="199" t="s">
        <v>181</v>
      </c>
      <c r="D14" s="199" t="s">
        <v>180</v>
      </c>
      <c r="E14" s="199" t="s">
        <v>182</v>
      </c>
      <c r="F14" s="199" t="s">
        <v>183</v>
      </c>
      <c r="G14" s="191"/>
      <c r="H14" s="199" t="s">
        <v>36</v>
      </c>
      <c r="I14" s="199" t="s">
        <v>180</v>
      </c>
      <c r="J14" s="199" t="s">
        <v>181</v>
      </c>
      <c r="K14" s="199" t="s">
        <v>180</v>
      </c>
      <c r="L14" s="199" t="s">
        <v>182</v>
      </c>
      <c r="M14" s="199" t="s">
        <v>183</v>
      </c>
      <c r="N14" s="194"/>
      <c r="O14" s="199" t="s">
        <v>36</v>
      </c>
      <c r="P14" s="199" t="s">
        <v>180</v>
      </c>
      <c r="Q14" s="199" t="s">
        <v>181</v>
      </c>
      <c r="R14" s="199" t="s">
        <v>180</v>
      </c>
      <c r="S14" s="199" t="s">
        <v>182</v>
      </c>
      <c r="T14" s="199" t="s">
        <v>183</v>
      </c>
      <c r="U14" s="194"/>
      <c r="V14" s="199" t="s">
        <v>36</v>
      </c>
      <c r="W14" s="199" t="s">
        <v>180</v>
      </c>
      <c r="X14" s="199" t="s">
        <v>181</v>
      </c>
      <c r="Y14" s="199" t="s">
        <v>180</v>
      </c>
      <c r="Z14" s="199" t="s">
        <v>182</v>
      </c>
      <c r="AA14" s="199" t="s">
        <v>183</v>
      </c>
      <c r="AB14" s="194"/>
      <c r="AC14" s="199" t="s">
        <v>36</v>
      </c>
      <c r="AD14" s="199" t="s">
        <v>180</v>
      </c>
      <c r="AE14" s="199" t="s">
        <v>181</v>
      </c>
      <c r="AF14" s="199" t="s">
        <v>180</v>
      </c>
      <c r="AG14" s="199" t="s">
        <v>182</v>
      </c>
      <c r="AH14" s="199" t="s">
        <v>183</v>
      </c>
      <c r="AI14" s="194"/>
      <c r="AJ14" s="199" t="s">
        <v>36</v>
      </c>
      <c r="AK14" s="199" t="s">
        <v>180</v>
      </c>
      <c r="AL14" s="199" t="s">
        <v>181</v>
      </c>
      <c r="AM14" s="199" t="s">
        <v>180</v>
      </c>
      <c r="AN14" s="199" t="s">
        <v>184</v>
      </c>
      <c r="AO14" s="199" t="s">
        <v>182</v>
      </c>
      <c r="AP14" s="200" t="s">
        <v>185</v>
      </c>
      <c r="AQ14" s="200" t="s">
        <v>186</v>
      </c>
      <c r="AR14" s="201" t="s">
        <v>187</v>
      </c>
      <c r="AS14" s="194"/>
      <c r="AT14" s="196"/>
      <c r="AU14" s="173"/>
      <c r="AV14" s="173"/>
      <c r="AW14" s="193"/>
      <c r="AX14" s="197"/>
      <c r="AY14" s="198"/>
    </row>
    <row r="15" spans="1:51" x14ac:dyDescent="0.15">
      <c r="A15" s="191">
        <v>5</v>
      </c>
      <c r="B15" s="191" t="s">
        <v>188</v>
      </c>
      <c r="C15" s="191" t="s">
        <v>189</v>
      </c>
      <c r="D15" s="191" t="str">
        <f>B15</f>
        <v>16_jaar</v>
      </c>
      <c r="E15" s="191" t="str">
        <f>A15&amp;"_"&amp;D15</f>
        <v>5_16_jaar</v>
      </c>
      <c r="F15" s="202">
        <v>3.53</v>
      </c>
      <c r="G15" s="191"/>
      <c r="H15" s="191">
        <v>5</v>
      </c>
      <c r="I15" s="191" t="s">
        <v>188</v>
      </c>
      <c r="J15" s="191" t="s">
        <v>189</v>
      </c>
      <c r="K15" s="191" t="str">
        <f t="shared" ref="K15:K78" si="0">I15</f>
        <v>16_jaar</v>
      </c>
      <c r="L15" s="191" t="str">
        <f t="shared" ref="L15:L78" si="1">H15&amp;"_"&amp;K15</f>
        <v>5_16_jaar</v>
      </c>
      <c r="M15" s="191">
        <v>3.66</v>
      </c>
      <c r="N15" s="194"/>
      <c r="O15" s="191">
        <v>5</v>
      </c>
      <c r="P15" s="191" t="s">
        <v>188</v>
      </c>
      <c r="Q15" s="191" t="s">
        <v>189</v>
      </c>
      <c r="R15" s="191" t="str">
        <f t="shared" ref="R15:R78" si="2">P15</f>
        <v>16_jaar</v>
      </c>
      <c r="S15" s="191" t="str">
        <f t="shared" ref="S15:S78" si="3">O15&amp;"_"&amp;R15</f>
        <v>5_16_jaar</v>
      </c>
      <c r="T15" s="191">
        <v>3.77</v>
      </c>
      <c r="U15" s="194"/>
      <c r="V15" s="191">
        <v>5</v>
      </c>
      <c r="W15" s="191" t="s">
        <v>188</v>
      </c>
      <c r="X15" s="191" t="s">
        <v>189</v>
      </c>
      <c r="Y15" s="191" t="str">
        <f t="shared" ref="Y15:Y78" si="4">W15</f>
        <v>16_jaar</v>
      </c>
      <c r="Z15" s="191" t="str">
        <f t="shared" ref="Z15:Z78" si="5">V15&amp;"_"&amp;Y15</f>
        <v>5_16_jaar</v>
      </c>
      <c r="AA15" s="191" t="s">
        <v>190</v>
      </c>
      <c r="AB15" s="194"/>
      <c r="AC15" s="191">
        <v>5</v>
      </c>
      <c r="AD15" s="191" t="s">
        <v>188</v>
      </c>
      <c r="AE15" s="191" t="s">
        <v>189</v>
      </c>
      <c r="AF15" s="191" t="str">
        <f t="shared" ref="AF15:AF78" si="6">AD15</f>
        <v>16_jaar</v>
      </c>
      <c r="AG15" s="191" t="str">
        <f t="shared" ref="AG15:AG78" si="7">AC15&amp;"_"&amp;AF15</f>
        <v>5_16_jaar</v>
      </c>
      <c r="AH15" s="191" t="s">
        <v>190</v>
      </c>
      <c r="AI15" s="194"/>
      <c r="AJ15" s="191">
        <v>5</v>
      </c>
      <c r="AK15" s="191" t="s">
        <v>188</v>
      </c>
      <c r="AL15" s="191" t="s">
        <v>189</v>
      </c>
      <c r="AM15" s="191" t="str">
        <f t="shared" ref="AM15:AM78" si="8">AK15</f>
        <v>16_jaar</v>
      </c>
      <c r="AN15" s="191" t="s">
        <v>191</v>
      </c>
      <c r="AO15" s="191" t="str">
        <f t="shared" ref="AO15:AO78" si="9">AJ15&amp;"_"&amp;AM15</f>
        <v>5_16_jaar</v>
      </c>
      <c r="AP15" s="193" t="str">
        <f>INDEX($AA$15:$AA$235,MATCH(AO15,$Z$15:$Z$235,0))</f>
        <v>vervalt</v>
      </c>
      <c r="AQ15" s="193" t="str">
        <f>INDEX($AH$15:$AH$235,MATCH(AO15,$AG$15:$AG$235,0))</f>
        <v>vervalt</v>
      </c>
      <c r="AR15" s="203" t="str">
        <f t="shared" ref="AR15:AR78" si="10">IFERROR($D$6*AP15+$D$7*AQ15,"vervalt")</f>
        <v>vervalt</v>
      </c>
      <c r="AS15" s="194"/>
      <c r="AT15" s="196"/>
      <c r="AU15" s="173"/>
      <c r="AV15" s="173"/>
      <c r="AW15" s="193"/>
      <c r="AX15" s="197"/>
      <c r="AY15" s="198"/>
    </row>
    <row r="16" spans="1:51" x14ac:dyDescent="0.15">
      <c r="A16" s="191">
        <v>5</v>
      </c>
      <c r="B16" s="191" t="s">
        <v>192</v>
      </c>
      <c r="C16" s="191" t="s">
        <v>189</v>
      </c>
      <c r="D16" s="191" t="str">
        <f t="shared" ref="D16:D79" si="11">B16</f>
        <v>17_jaar</v>
      </c>
      <c r="E16" s="191" t="str">
        <f t="shared" ref="E16:E79" si="12">A16&amp;"_"&amp;D16</f>
        <v>5_17_jaar</v>
      </c>
      <c r="F16" s="202">
        <v>4.04</v>
      </c>
      <c r="G16" s="191"/>
      <c r="H16" s="191">
        <v>5</v>
      </c>
      <c r="I16" s="191" t="s">
        <v>192</v>
      </c>
      <c r="J16" s="191" t="s">
        <v>189</v>
      </c>
      <c r="K16" s="191" t="str">
        <f t="shared" si="0"/>
        <v>17_jaar</v>
      </c>
      <c r="L16" s="191" t="str">
        <f t="shared" si="1"/>
        <v>5_17_jaar</v>
      </c>
      <c r="M16" s="191">
        <v>4.1900000000000004</v>
      </c>
      <c r="N16" s="194"/>
      <c r="O16" s="191">
        <v>5</v>
      </c>
      <c r="P16" s="191" t="s">
        <v>192</v>
      </c>
      <c r="Q16" s="191" t="s">
        <v>189</v>
      </c>
      <c r="R16" s="191" t="str">
        <f t="shared" si="2"/>
        <v>17_jaar</v>
      </c>
      <c r="S16" s="191" t="str">
        <f t="shared" si="3"/>
        <v>5_17_jaar</v>
      </c>
      <c r="T16" s="191">
        <v>4.3099999999999996</v>
      </c>
      <c r="U16" s="194"/>
      <c r="V16" s="191">
        <v>5</v>
      </c>
      <c r="W16" s="191" t="s">
        <v>192</v>
      </c>
      <c r="X16" s="191" t="s">
        <v>189</v>
      </c>
      <c r="Y16" s="191" t="str">
        <f t="shared" si="4"/>
        <v>17_jaar</v>
      </c>
      <c r="Z16" s="191" t="str">
        <f t="shared" si="5"/>
        <v>5_17_jaar</v>
      </c>
      <c r="AA16" s="191" t="s">
        <v>190</v>
      </c>
      <c r="AB16" s="194"/>
      <c r="AC16" s="191">
        <v>5</v>
      </c>
      <c r="AD16" s="191" t="s">
        <v>192</v>
      </c>
      <c r="AE16" s="191" t="s">
        <v>189</v>
      </c>
      <c r="AF16" s="191" t="str">
        <f t="shared" si="6"/>
        <v>17_jaar</v>
      </c>
      <c r="AG16" s="191" t="str">
        <f t="shared" si="7"/>
        <v>5_17_jaar</v>
      </c>
      <c r="AH16" s="191" t="s">
        <v>190</v>
      </c>
      <c r="AI16" s="194"/>
      <c r="AJ16" s="191">
        <v>5</v>
      </c>
      <c r="AK16" s="191" t="s">
        <v>192</v>
      </c>
      <c r="AL16" s="191" t="s">
        <v>189</v>
      </c>
      <c r="AM16" s="191" t="str">
        <f t="shared" si="8"/>
        <v>17_jaar</v>
      </c>
      <c r="AN16" s="191" t="s">
        <v>193</v>
      </c>
      <c r="AO16" s="191" t="str">
        <f t="shared" si="9"/>
        <v>5_17_jaar</v>
      </c>
      <c r="AP16" s="193" t="str">
        <f t="shared" ref="AP16:AP79" si="13">INDEX($AA$15:$AA$235,MATCH(AO16,$Z$15:$Z$235,0))</f>
        <v>vervalt</v>
      </c>
      <c r="AQ16" s="193" t="str">
        <f t="shared" ref="AQ16:AQ79" si="14">INDEX($AH$15:$AH$235,MATCH(AO16,$AG$15:$AG$235,0))</f>
        <v>vervalt</v>
      </c>
      <c r="AR16" s="203" t="str">
        <f t="shared" si="10"/>
        <v>vervalt</v>
      </c>
      <c r="AS16" s="194"/>
      <c r="AT16" s="196"/>
      <c r="AU16" s="173"/>
      <c r="AV16" s="173"/>
      <c r="AW16" s="193"/>
      <c r="AX16" s="197"/>
      <c r="AY16" s="198"/>
    </row>
    <row r="17" spans="1:51" x14ac:dyDescent="0.15">
      <c r="A17" s="191">
        <v>5</v>
      </c>
      <c r="B17" s="191" t="s">
        <v>194</v>
      </c>
      <c r="C17" s="191" t="s">
        <v>189</v>
      </c>
      <c r="D17" s="191" t="str">
        <f t="shared" si="11"/>
        <v>18_jaar</v>
      </c>
      <c r="E17" s="191" t="str">
        <f t="shared" si="12"/>
        <v>5_18_jaar</v>
      </c>
      <c r="F17" s="202">
        <v>4.8600000000000003</v>
      </c>
      <c r="G17" s="191"/>
      <c r="H17" s="191">
        <v>5</v>
      </c>
      <c r="I17" s="191" t="s">
        <v>194</v>
      </c>
      <c r="J17" s="191" t="s">
        <v>189</v>
      </c>
      <c r="K17" s="191" t="str">
        <f t="shared" si="0"/>
        <v>18_jaar</v>
      </c>
      <c r="L17" s="191" t="str">
        <f t="shared" si="1"/>
        <v>5_18_jaar</v>
      </c>
      <c r="M17" s="191">
        <v>5.3</v>
      </c>
      <c r="N17" s="194"/>
      <c r="O17" s="191">
        <v>5</v>
      </c>
      <c r="P17" s="191" t="s">
        <v>194</v>
      </c>
      <c r="Q17" s="191" t="s">
        <v>189</v>
      </c>
      <c r="R17" s="191" t="str">
        <f t="shared" si="2"/>
        <v>18_jaar</v>
      </c>
      <c r="S17" s="191" t="str">
        <f t="shared" si="3"/>
        <v>5_18_jaar</v>
      </c>
      <c r="T17" s="191">
        <v>5.46</v>
      </c>
      <c r="U17" s="194"/>
      <c r="V17" s="191">
        <v>5</v>
      </c>
      <c r="W17" s="191" t="s">
        <v>194</v>
      </c>
      <c r="X17" s="191" t="s">
        <v>189</v>
      </c>
      <c r="Y17" s="191" t="str">
        <f t="shared" si="4"/>
        <v>18_jaar</v>
      </c>
      <c r="Z17" s="191" t="str">
        <f t="shared" si="5"/>
        <v>5_18_jaar</v>
      </c>
      <c r="AA17" s="191" t="s">
        <v>190</v>
      </c>
      <c r="AB17" s="194"/>
      <c r="AC17" s="191">
        <v>5</v>
      </c>
      <c r="AD17" s="191" t="s">
        <v>194</v>
      </c>
      <c r="AE17" s="191" t="s">
        <v>189</v>
      </c>
      <c r="AF17" s="191" t="str">
        <f t="shared" si="6"/>
        <v>18_jaar</v>
      </c>
      <c r="AG17" s="191" t="str">
        <f t="shared" si="7"/>
        <v>5_18_jaar</v>
      </c>
      <c r="AH17" s="191" t="s">
        <v>190</v>
      </c>
      <c r="AI17" s="194"/>
      <c r="AJ17" s="191">
        <v>5</v>
      </c>
      <c r="AK17" s="191" t="s">
        <v>194</v>
      </c>
      <c r="AL17" s="191" t="s">
        <v>189</v>
      </c>
      <c r="AM17" s="191" t="str">
        <f t="shared" si="8"/>
        <v>18_jaar</v>
      </c>
      <c r="AN17" s="191" t="s">
        <v>195</v>
      </c>
      <c r="AO17" s="191" t="str">
        <f t="shared" si="9"/>
        <v>5_18_jaar</v>
      </c>
      <c r="AP17" s="193" t="str">
        <f t="shared" si="13"/>
        <v>vervalt</v>
      </c>
      <c r="AQ17" s="193" t="str">
        <f t="shared" si="14"/>
        <v>vervalt</v>
      </c>
      <c r="AR17" s="203" t="str">
        <f t="shared" si="10"/>
        <v>vervalt</v>
      </c>
      <c r="AS17" s="194"/>
      <c r="AT17" s="196"/>
      <c r="AU17" s="173"/>
      <c r="AV17" s="173"/>
      <c r="AW17" s="193"/>
      <c r="AX17" s="197"/>
      <c r="AY17" s="198"/>
    </row>
    <row r="18" spans="1:51" x14ac:dyDescent="0.15">
      <c r="A18" s="191">
        <v>5</v>
      </c>
      <c r="B18" s="191" t="s">
        <v>196</v>
      </c>
      <c r="C18" s="191" t="s">
        <v>189</v>
      </c>
      <c r="D18" s="191" t="str">
        <f t="shared" si="11"/>
        <v>19_jaar</v>
      </c>
      <c r="E18" s="191" t="str">
        <f t="shared" si="12"/>
        <v>5_19_jaar</v>
      </c>
      <c r="F18" s="202">
        <v>5.63</v>
      </c>
      <c r="G18" s="191"/>
      <c r="H18" s="191">
        <v>5</v>
      </c>
      <c r="I18" s="191" t="s">
        <v>196</v>
      </c>
      <c r="J18" s="191" t="s">
        <v>189</v>
      </c>
      <c r="K18" s="191" t="str">
        <f t="shared" si="0"/>
        <v>19_jaar</v>
      </c>
      <c r="L18" s="191" t="str">
        <f t="shared" si="1"/>
        <v>5_19_jaar</v>
      </c>
      <c r="M18" s="191">
        <v>6.36</v>
      </c>
      <c r="N18" s="194"/>
      <c r="O18" s="191">
        <v>5</v>
      </c>
      <c r="P18" s="191" t="s">
        <v>196</v>
      </c>
      <c r="Q18" s="191" t="s">
        <v>189</v>
      </c>
      <c r="R18" s="191" t="str">
        <f t="shared" si="2"/>
        <v>19_jaar</v>
      </c>
      <c r="S18" s="191" t="str">
        <f t="shared" si="3"/>
        <v>5_19_jaar</v>
      </c>
      <c r="T18" s="191">
        <v>6.55</v>
      </c>
      <c r="U18" s="194"/>
      <c r="V18" s="191">
        <v>5</v>
      </c>
      <c r="W18" s="191" t="s">
        <v>196</v>
      </c>
      <c r="X18" s="191" t="s">
        <v>189</v>
      </c>
      <c r="Y18" s="191" t="str">
        <f t="shared" si="4"/>
        <v>19_jaar</v>
      </c>
      <c r="Z18" s="191" t="str">
        <f t="shared" si="5"/>
        <v>5_19_jaar</v>
      </c>
      <c r="AA18" s="191" t="s">
        <v>190</v>
      </c>
      <c r="AB18" s="194"/>
      <c r="AC18" s="191">
        <v>5</v>
      </c>
      <c r="AD18" s="191" t="s">
        <v>196</v>
      </c>
      <c r="AE18" s="191" t="s">
        <v>189</v>
      </c>
      <c r="AF18" s="191" t="str">
        <f t="shared" si="6"/>
        <v>19_jaar</v>
      </c>
      <c r="AG18" s="191" t="str">
        <f t="shared" si="7"/>
        <v>5_19_jaar</v>
      </c>
      <c r="AH18" s="191" t="s">
        <v>190</v>
      </c>
      <c r="AI18" s="194"/>
      <c r="AJ18" s="191">
        <v>5</v>
      </c>
      <c r="AK18" s="191" t="s">
        <v>196</v>
      </c>
      <c r="AL18" s="191" t="s">
        <v>189</v>
      </c>
      <c r="AM18" s="191" t="str">
        <f t="shared" si="8"/>
        <v>19_jaar</v>
      </c>
      <c r="AN18" s="191" t="s">
        <v>197</v>
      </c>
      <c r="AO18" s="191" t="str">
        <f t="shared" si="9"/>
        <v>5_19_jaar</v>
      </c>
      <c r="AP18" s="193" t="str">
        <f t="shared" si="13"/>
        <v>vervalt</v>
      </c>
      <c r="AQ18" s="193" t="str">
        <f t="shared" si="14"/>
        <v>vervalt</v>
      </c>
      <c r="AR18" s="203" t="str">
        <f t="shared" si="10"/>
        <v>vervalt</v>
      </c>
      <c r="AS18" s="194"/>
      <c r="AT18" s="196"/>
      <c r="AU18" s="173"/>
      <c r="AV18" s="173"/>
      <c r="AW18" s="193"/>
      <c r="AX18" s="197"/>
      <c r="AY18" s="198"/>
    </row>
    <row r="19" spans="1:51" x14ac:dyDescent="0.15">
      <c r="A19" s="191">
        <v>5</v>
      </c>
      <c r="B19" s="191" t="s">
        <v>198</v>
      </c>
      <c r="C19" s="191" t="s">
        <v>189</v>
      </c>
      <c r="D19" s="191" t="str">
        <f t="shared" si="11"/>
        <v>20_jaar</v>
      </c>
      <c r="E19" s="191" t="str">
        <f t="shared" si="12"/>
        <v>5_20_jaar</v>
      </c>
      <c r="F19" s="202">
        <v>7.16</v>
      </c>
      <c r="G19" s="191"/>
      <c r="H19" s="191">
        <v>5</v>
      </c>
      <c r="I19" s="191" t="s">
        <v>198</v>
      </c>
      <c r="J19" s="191" t="s">
        <v>189</v>
      </c>
      <c r="K19" s="191" t="str">
        <f t="shared" si="0"/>
        <v>20_jaar</v>
      </c>
      <c r="L19" s="191" t="str">
        <f t="shared" si="1"/>
        <v>5_20_jaar</v>
      </c>
      <c r="M19" s="191">
        <v>8.49</v>
      </c>
      <c r="N19" s="194"/>
      <c r="O19" s="191">
        <v>5</v>
      </c>
      <c r="P19" s="191" t="s">
        <v>198</v>
      </c>
      <c r="Q19" s="191" t="s">
        <v>189</v>
      </c>
      <c r="R19" s="191" t="str">
        <f t="shared" si="2"/>
        <v>20_jaar</v>
      </c>
      <c r="S19" s="191" t="str">
        <f t="shared" si="3"/>
        <v>5_20_jaar</v>
      </c>
      <c r="T19" s="191">
        <v>8.73</v>
      </c>
      <c r="U19" s="194"/>
      <c r="V19" s="191">
        <v>5</v>
      </c>
      <c r="W19" s="191" t="s">
        <v>198</v>
      </c>
      <c r="X19" s="191" t="s">
        <v>189</v>
      </c>
      <c r="Y19" s="191" t="str">
        <f t="shared" si="4"/>
        <v>20_jaar</v>
      </c>
      <c r="Z19" s="191" t="str">
        <f t="shared" si="5"/>
        <v>5_20_jaar</v>
      </c>
      <c r="AA19" s="191" t="s">
        <v>190</v>
      </c>
      <c r="AB19" s="194"/>
      <c r="AC19" s="191">
        <v>5</v>
      </c>
      <c r="AD19" s="191" t="s">
        <v>198</v>
      </c>
      <c r="AE19" s="191" t="s">
        <v>189</v>
      </c>
      <c r="AF19" s="191" t="str">
        <f t="shared" si="6"/>
        <v>20_jaar</v>
      </c>
      <c r="AG19" s="191" t="str">
        <f t="shared" si="7"/>
        <v>5_20_jaar</v>
      </c>
      <c r="AH19" s="191" t="s">
        <v>190</v>
      </c>
      <c r="AI19" s="194"/>
      <c r="AJ19" s="191">
        <v>5</v>
      </c>
      <c r="AK19" s="191" t="s">
        <v>198</v>
      </c>
      <c r="AL19" s="191" t="s">
        <v>189</v>
      </c>
      <c r="AM19" s="191" t="str">
        <f t="shared" si="8"/>
        <v>20_jaar</v>
      </c>
      <c r="AN19" s="191" t="s">
        <v>199</v>
      </c>
      <c r="AO19" s="191" t="str">
        <f t="shared" si="9"/>
        <v>5_20_jaar</v>
      </c>
      <c r="AP19" s="193" t="str">
        <f t="shared" si="13"/>
        <v>vervalt</v>
      </c>
      <c r="AQ19" s="193" t="str">
        <f t="shared" si="14"/>
        <v>vervalt</v>
      </c>
      <c r="AR19" s="203" t="str">
        <f t="shared" si="10"/>
        <v>vervalt</v>
      </c>
      <c r="AS19" s="194"/>
      <c r="AT19" s="196"/>
      <c r="AU19" s="173"/>
      <c r="AV19" s="173"/>
      <c r="AW19" s="193"/>
      <c r="AX19" s="197"/>
      <c r="AY19" s="198"/>
    </row>
    <row r="20" spans="1:51" x14ac:dyDescent="0.15">
      <c r="A20" s="191">
        <v>5</v>
      </c>
      <c r="B20" s="191" t="s">
        <v>200</v>
      </c>
      <c r="C20" s="191" t="s">
        <v>189</v>
      </c>
      <c r="D20" s="191" t="str">
        <f t="shared" si="11"/>
        <v>21_jaar</v>
      </c>
      <c r="E20" s="191" t="str">
        <f t="shared" si="12"/>
        <v>5_21_jaar</v>
      </c>
      <c r="F20" s="202">
        <v>8.69</v>
      </c>
      <c r="G20" s="191"/>
      <c r="H20" s="191">
        <v>5</v>
      </c>
      <c r="I20" s="191" t="s">
        <v>200</v>
      </c>
      <c r="J20" s="191" t="s">
        <v>189</v>
      </c>
      <c r="K20" s="191" t="str">
        <f t="shared" si="0"/>
        <v>21_jaar</v>
      </c>
      <c r="L20" s="191" t="str">
        <f t="shared" si="1"/>
        <v>5_21_jaar</v>
      </c>
      <c r="M20" s="191">
        <v>10.6</v>
      </c>
      <c r="N20" s="194"/>
      <c r="O20" s="191">
        <v>5</v>
      </c>
      <c r="P20" s="191" t="s">
        <v>200</v>
      </c>
      <c r="Q20" s="191" t="s">
        <v>189</v>
      </c>
      <c r="R20" s="191" t="str">
        <f t="shared" si="2"/>
        <v>21_jaar</v>
      </c>
      <c r="S20" s="191" t="str">
        <f t="shared" si="3"/>
        <v>5_21_jaar</v>
      </c>
      <c r="T20" s="191">
        <v>10.91</v>
      </c>
      <c r="U20" s="194"/>
      <c r="V20" s="191">
        <v>5</v>
      </c>
      <c r="W20" s="191" t="s">
        <v>200</v>
      </c>
      <c r="X20" s="191" t="s">
        <v>189</v>
      </c>
      <c r="Y20" s="191" t="str">
        <f t="shared" si="4"/>
        <v>21_jaar</v>
      </c>
      <c r="Z20" s="191" t="str">
        <f t="shared" si="5"/>
        <v>5_21_jaar</v>
      </c>
      <c r="AA20" s="191" t="s">
        <v>190</v>
      </c>
      <c r="AB20" s="194"/>
      <c r="AC20" s="191">
        <v>5</v>
      </c>
      <c r="AD20" s="191" t="s">
        <v>200</v>
      </c>
      <c r="AE20" s="191" t="s">
        <v>189</v>
      </c>
      <c r="AF20" s="191" t="str">
        <f t="shared" si="6"/>
        <v>21_jaar</v>
      </c>
      <c r="AG20" s="191" t="str">
        <f t="shared" si="7"/>
        <v>5_21_jaar</v>
      </c>
      <c r="AH20" s="191" t="s">
        <v>190</v>
      </c>
      <c r="AI20" s="194"/>
      <c r="AJ20" s="191">
        <v>5</v>
      </c>
      <c r="AK20" s="191" t="s">
        <v>200</v>
      </c>
      <c r="AL20" s="191" t="s">
        <v>189</v>
      </c>
      <c r="AM20" s="191" t="str">
        <f t="shared" si="8"/>
        <v>21_jaar</v>
      </c>
      <c r="AN20" s="191" t="s">
        <v>201</v>
      </c>
      <c r="AO20" s="191" t="str">
        <f t="shared" si="9"/>
        <v>5_21_jaar</v>
      </c>
      <c r="AP20" s="193" t="str">
        <f t="shared" si="13"/>
        <v>vervalt</v>
      </c>
      <c r="AQ20" s="193" t="str">
        <f t="shared" si="14"/>
        <v>vervalt</v>
      </c>
      <c r="AR20" s="203" t="str">
        <f t="shared" si="10"/>
        <v>vervalt</v>
      </c>
      <c r="AS20" s="194"/>
      <c r="AT20" s="196"/>
      <c r="AU20" s="173"/>
      <c r="AV20" s="173"/>
      <c r="AW20" s="193"/>
      <c r="AX20" s="197"/>
      <c r="AY20" s="198"/>
    </row>
    <row r="21" spans="1:51" x14ac:dyDescent="0.15">
      <c r="A21" s="191">
        <v>5</v>
      </c>
      <c r="B21" s="191" t="s">
        <v>202</v>
      </c>
      <c r="C21" s="191" t="s">
        <v>189</v>
      </c>
      <c r="D21" s="191" t="str">
        <f t="shared" si="11"/>
        <v>22_jaar</v>
      </c>
      <c r="E21" s="191" t="str">
        <f t="shared" si="12"/>
        <v>5_22_jaar</v>
      </c>
      <c r="F21" s="202">
        <v>10.220000000000001</v>
      </c>
      <c r="G21" s="191"/>
      <c r="H21" s="204">
        <v>10</v>
      </c>
      <c r="I21" s="191">
        <v>0</v>
      </c>
      <c r="J21" s="191">
        <v>1</v>
      </c>
      <c r="K21" s="191">
        <f t="shared" si="0"/>
        <v>0</v>
      </c>
      <c r="L21" s="191" t="str">
        <f t="shared" si="1"/>
        <v>10_0</v>
      </c>
      <c r="M21" s="205">
        <v>10.15</v>
      </c>
      <c r="N21" s="194"/>
      <c r="O21" s="204">
        <v>10</v>
      </c>
      <c r="P21" s="191">
        <v>0</v>
      </c>
      <c r="Q21" s="191">
        <v>1</v>
      </c>
      <c r="R21" s="191">
        <f t="shared" si="2"/>
        <v>0</v>
      </c>
      <c r="S21" s="191" t="str">
        <f t="shared" si="3"/>
        <v>10_0</v>
      </c>
      <c r="T21" s="205">
        <v>10.45</v>
      </c>
      <c r="U21" s="194"/>
      <c r="V21" s="204">
        <v>10</v>
      </c>
      <c r="W21" s="191">
        <v>0</v>
      </c>
      <c r="X21" s="191">
        <v>1</v>
      </c>
      <c r="Y21" s="191">
        <f t="shared" si="4"/>
        <v>0</v>
      </c>
      <c r="Z21" s="191" t="str">
        <f t="shared" si="5"/>
        <v>10_0</v>
      </c>
      <c r="AA21" s="191" t="s">
        <v>190</v>
      </c>
      <c r="AB21" s="194"/>
      <c r="AC21" s="204">
        <v>10</v>
      </c>
      <c r="AD21" s="191">
        <v>0</v>
      </c>
      <c r="AE21" s="191">
        <v>1</v>
      </c>
      <c r="AF21" s="191">
        <f t="shared" si="6"/>
        <v>0</v>
      </c>
      <c r="AG21" s="191" t="str">
        <f t="shared" si="7"/>
        <v>10_0</v>
      </c>
      <c r="AH21" s="191" t="s">
        <v>190</v>
      </c>
      <c r="AI21" s="194"/>
      <c r="AJ21" s="204">
        <v>10</v>
      </c>
      <c r="AK21" s="191">
        <v>0</v>
      </c>
      <c r="AL21" s="191">
        <v>1</v>
      </c>
      <c r="AM21" s="191">
        <f t="shared" si="8"/>
        <v>0</v>
      </c>
      <c r="AN21" s="191" t="s">
        <v>203</v>
      </c>
      <c r="AO21" s="191" t="str">
        <f t="shared" si="9"/>
        <v>10_0</v>
      </c>
      <c r="AP21" s="193" t="str">
        <f t="shared" si="13"/>
        <v>vervalt</v>
      </c>
      <c r="AQ21" s="193" t="str">
        <f t="shared" si="14"/>
        <v>vervalt</v>
      </c>
      <c r="AR21" s="203" t="str">
        <f t="shared" si="10"/>
        <v>vervalt</v>
      </c>
      <c r="AS21" s="194"/>
      <c r="AT21" s="196"/>
      <c r="AU21" s="173"/>
      <c r="AV21" s="173"/>
      <c r="AW21" s="193"/>
      <c r="AX21" s="197"/>
      <c r="AY21" s="198"/>
    </row>
    <row r="22" spans="1:51" x14ac:dyDescent="0.15">
      <c r="A22" s="191">
        <v>10</v>
      </c>
      <c r="B22" s="191">
        <v>0</v>
      </c>
      <c r="C22" s="191">
        <v>1</v>
      </c>
      <c r="D22" s="191">
        <f t="shared" si="11"/>
        <v>0</v>
      </c>
      <c r="E22" s="191" t="str">
        <f t="shared" si="12"/>
        <v>10_0</v>
      </c>
      <c r="F22" s="205">
        <v>9.8000000000000007</v>
      </c>
      <c r="G22" s="191"/>
      <c r="H22" s="204">
        <v>10</v>
      </c>
      <c r="I22" s="191">
        <v>1</v>
      </c>
      <c r="J22" s="191">
        <v>2</v>
      </c>
      <c r="K22" s="191">
        <f t="shared" si="0"/>
        <v>1</v>
      </c>
      <c r="L22" s="191" t="str">
        <f t="shared" si="1"/>
        <v>10_1</v>
      </c>
      <c r="M22" s="205">
        <v>10.34</v>
      </c>
      <c r="N22" s="173"/>
      <c r="O22" s="204">
        <v>10</v>
      </c>
      <c r="P22" s="191">
        <v>1</v>
      </c>
      <c r="Q22" s="191">
        <v>2</v>
      </c>
      <c r="R22" s="191">
        <f t="shared" si="2"/>
        <v>1</v>
      </c>
      <c r="S22" s="191" t="str">
        <f t="shared" si="3"/>
        <v>10_1</v>
      </c>
      <c r="T22" s="205">
        <v>10.65</v>
      </c>
      <c r="U22" s="194"/>
      <c r="V22" s="204">
        <v>10</v>
      </c>
      <c r="W22" s="191">
        <v>1</v>
      </c>
      <c r="X22" s="191">
        <v>2</v>
      </c>
      <c r="Y22" s="191">
        <f t="shared" si="4"/>
        <v>1</v>
      </c>
      <c r="Z22" s="191" t="str">
        <f t="shared" si="5"/>
        <v>10_1</v>
      </c>
      <c r="AA22" s="191" t="s">
        <v>190</v>
      </c>
      <c r="AB22" s="194"/>
      <c r="AC22" s="204">
        <v>10</v>
      </c>
      <c r="AD22" s="191">
        <v>1</v>
      </c>
      <c r="AE22" s="191">
        <v>2</v>
      </c>
      <c r="AF22" s="191">
        <f t="shared" si="6"/>
        <v>1</v>
      </c>
      <c r="AG22" s="191" t="str">
        <f t="shared" si="7"/>
        <v>10_1</v>
      </c>
      <c r="AH22" s="191" t="s">
        <v>190</v>
      </c>
      <c r="AI22" s="194"/>
      <c r="AJ22" s="204">
        <v>10</v>
      </c>
      <c r="AK22" s="191">
        <v>1</v>
      </c>
      <c r="AL22" s="191">
        <v>2</v>
      </c>
      <c r="AM22" s="191">
        <f t="shared" si="8"/>
        <v>1</v>
      </c>
      <c r="AN22" s="191" t="s">
        <v>204</v>
      </c>
      <c r="AO22" s="191" t="str">
        <f t="shared" si="9"/>
        <v>10_1</v>
      </c>
      <c r="AP22" s="193" t="str">
        <f t="shared" si="13"/>
        <v>vervalt</v>
      </c>
      <c r="AQ22" s="193" t="str">
        <f t="shared" si="14"/>
        <v>vervalt</v>
      </c>
      <c r="AR22" s="203" t="str">
        <f t="shared" si="10"/>
        <v>vervalt</v>
      </c>
      <c r="AS22" s="173"/>
      <c r="AT22" s="173"/>
      <c r="AU22" s="173"/>
      <c r="AV22" s="173"/>
      <c r="AW22" s="173"/>
      <c r="AX22" s="174"/>
    </row>
    <row r="23" spans="1:51" x14ac:dyDescent="0.15">
      <c r="A23" s="191">
        <v>10</v>
      </c>
      <c r="B23" s="191">
        <v>1</v>
      </c>
      <c r="C23" s="191">
        <v>2</v>
      </c>
      <c r="D23" s="191">
        <f t="shared" si="11"/>
        <v>1</v>
      </c>
      <c r="E23" s="191" t="str">
        <f t="shared" si="12"/>
        <v>10_1</v>
      </c>
      <c r="F23" s="205">
        <v>9.99</v>
      </c>
      <c r="G23" s="191"/>
      <c r="H23" s="204">
        <v>10</v>
      </c>
      <c r="I23" s="191">
        <v>2</v>
      </c>
      <c r="J23" s="191">
        <v>3</v>
      </c>
      <c r="K23" s="191">
        <f t="shared" si="0"/>
        <v>2</v>
      </c>
      <c r="L23" s="191" t="str">
        <f t="shared" si="1"/>
        <v>10_2</v>
      </c>
      <c r="M23" s="205">
        <v>10.53</v>
      </c>
      <c r="N23" s="173"/>
      <c r="O23" s="204">
        <v>10</v>
      </c>
      <c r="P23" s="191">
        <v>2</v>
      </c>
      <c r="Q23" s="191">
        <v>3</v>
      </c>
      <c r="R23" s="191">
        <f t="shared" si="2"/>
        <v>2</v>
      </c>
      <c r="S23" s="191" t="str">
        <f t="shared" si="3"/>
        <v>10_2</v>
      </c>
      <c r="T23" s="205">
        <v>10.85</v>
      </c>
      <c r="U23" s="194"/>
      <c r="V23" s="204">
        <v>10</v>
      </c>
      <c r="W23" s="191">
        <v>2</v>
      </c>
      <c r="X23" s="191">
        <v>3</v>
      </c>
      <c r="Y23" s="191">
        <f t="shared" si="4"/>
        <v>2</v>
      </c>
      <c r="Z23" s="191" t="str">
        <f t="shared" si="5"/>
        <v>10_2</v>
      </c>
      <c r="AA23" s="191" t="s">
        <v>190</v>
      </c>
      <c r="AB23" s="194"/>
      <c r="AC23" s="204">
        <v>10</v>
      </c>
      <c r="AD23" s="191">
        <v>2</v>
      </c>
      <c r="AE23" s="191">
        <v>3</v>
      </c>
      <c r="AF23" s="191">
        <f t="shared" si="6"/>
        <v>2</v>
      </c>
      <c r="AG23" s="191" t="str">
        <f t="shared" si="7"/>
        <v>10_2</v>
      </c>
      <c r="AH23" s="191" t="s">
        <v>190</v>
      </c>
      <c r="AI23" s="194"/>
      <c r="AJ23" s="204">
        <v>10</v>
      </c>
      <c r="AK23" s="191">
        <v>2</v>
      </c>
      <c r="AL23" s="191">
        <v>3</v>
      </c>
      <c r="AM23" s="191">
        <f t="shared" si="8"/>
        <v>2</v>
      </c>
      <c r="AN23" s="191" t="s">
        <v>205</v>
      </c>
      <c r="AO23" s="191" t="str">
        <f t="shared" si="9"/>
        <v>10_2</v>
      </c>
      <c r="AP23" s="193" t="str">
        <f t="shared" si="13"/>
        <v>vervalt</v>
      </c>
      <c r="AQ23" s="193" t="str">
        <f t="shared" si="14"/>
        <v>vervalt</v>
      </c>
      <c r="AR23" s="203" t="str">
        <f t="shared" si="10"/>
        <v>vervalt</v>
      </c>
      <c r="AS23" s="173"/>
      <c r="AT23" s="173"/>
      <c r="AU23" s="173"/>
      <c r="AV23" s="173"/>
      <c r="AW23" s="173"/>
      <c r="AX23" s="174"/>
    </row>
    <row r="24" spans="1:51" x14ac:dyDescent="0.15">
      <c r="A24" s="191">
        <v>10</v>
      </c>
      <c r="B24" s="191">
        <v>2</v>
      </c>
      <c r="C24" s="191">
        <v>3</v>
      </c>
      <c r="D24" s="191">
        <f t="shared" si="11"/>
        <v>2</v>
      </c>
      <c r="E24" s="191" t="str">
        <f t="shared" si="12"/>
        <v>10_2</v>
      </c>
      <c r="F24" s="205">
        <v>10.17</v>
      </c>
      <c r="G24" s="191"/>
      <c r="H24" s="204">
        <v>10</v>
      </c>
      <c r="I24" s="191">
        <v>3</v>
      </c>
      <c r="J24" s="191">
        <v>4</v>
      </c>
      <c r="K24" s="191">
        <f t="shared" si="0"/>
        <v>3</v>
      </c>
      <c r="L24" s="191" t="str">
        <f t="shared" si="1"/>
        <v>10_3</v>
      </c>
      <c r="M24" s="205">
        <v>10.94</v>
      </c>
      <c r="N24" s="173"/>
      <c r="O24" s="204">
        <v>10</v>
      </c>
      <c r="P24" s="191">
        <v>3</v>
      </c>
      <c r="Q24" s="191">
        <v>4</v>
      </c>
      <c r="R24" s="191">
        <f t="shared" si="2"/>
        <v>3</v>
      </c>
      <c r="S24" s="191" t="str">
        <f t="shared" si="3"/>
        <v>10_3</v>
      </c>
      <c r="T24" s="205">
        <v>11.27</v>
      </c>
      <c r="U24" s="194"/>
      <c r="V24" s="204">
        <v>10</v>
      </c>
      <c r="W24" s="191">
        <v>3</v>
      </c>
      <c r="X24" s="191">
        <v>4</v>
      </c>
      <c r="Y24" s="191">
        <f t="shared" si="4"/>
        <v>3</v>
      </c>
      <c r="Z24" s="191" t="str">
        <f t="shared" si="5"/>
        <v>10_3</v>
      </c>
      <c r="AA24" s="191" t="s">
        <v>190</v>
      </c>
      <c r="AB24" s="194"/>
      <c r="AC24" s="204">
        <v>10</v>
      </c>
      <c r="AD24" s="191">
        <v>3</v>
      </c>
      <c r="AE24" s="191">
        <v>4</v>
      </c>
      <c r="AF24" s="191">
        <f t="shared" si="6"/>
        <v>3</v>
      </c>
      <c r="AG24" s="191" t="str">
        <f t="shared" si="7"/>
        <v>10_3</v>
      </c>
      <c r="AH24" s="191" t="s">
        <v>190</v>
      </c>
      <c r="AI24" s="194"/>
      <c r="AJ24" s="204">
        <v>10</v>
      </c>
      <c r="AK24" s="191">
        <v>3</v>
      </c>
      <c r="AL24" s="191">
        <v>4</v>
      </c>
      <c r="AM24" s="191">
        <f t="shared" si="8"/>
        <v>3</v>
      </c>
      <c r="AN24" s="191" t="s">
        <v>206</v>
      </c>
      <c r="AO24" s="191" t="str">
        <f t="shared" si="9"/>
        <v>10_3</v>
      </c>
      <c r="AP24" s="193" t="str">
        <f t="shared" si="13"/>
        <v>vervalt</v>
      </c>
      <c r="AQ24" s="193" t="str">
        <f t="shared" si="14"/>
        <v>vervalt</v>
      </c>
      <c r="AR24" s="203" t="str">
        <f t="shared" si="10"/>
        <v>vervalt</v>
      </c>
      <c r="AS24" s="173"/>
      <c r="AT24" s="173"/>
      <c r="AU24" s="173"/>
      <c r="AV24" s="173"/>
      <c r="AW24" s="173"/>
      <c r="AX24" s="174"/>
    </row>
    <row r="25" spans="1:51" x14ac:dyDescent="0.15">
      <c r="A25" s="191">
        <v>10</v>
      </c>
      <c r="B25" s="191">
        <v>3</v>
      </c>
      <c r="C25" s="191">
        <v>4</v>
      </c>
      <c r="D25" s="191">
        <f t="shared" si="11"/>
        <v>3</v>
      </c>
      <c r="E25" s="191" t="str">
        <f t="shared" si="12"/>
        <v>10_3</v>
      </c>
      <c r="F25" s="205">
        <v>10.57</v>
      </c>
      <c r="G25" s="191"/>
      <c r="H25" s="204">
        <v>10</v>
      </c>
      <c r="I25" s="191">
        <v>4</v>
      </c>
      <c r="J25" s="191">
        <v>5</v>
      </c>
      <c r="K25" s="191">
        <f t="shared" si="0"/>
        <v>4</v>
      </c>
      <c r="L25" s="191" t="str">
        <f t="shared" si="1"/>
        <v>10_4</v>
      </c>
      <c r="M25" s="205">
        <v>11.34</v>
      </c>
      <c r="N25" s="206"/>
      <c r="O25" s="204">
        <v>10</v>
      </c>
      <c r="P25" s="191">
        <v>4</v>
      </c>
      <c r="Q25" s="191">
        <v>5</v>
      </c>
      <c r="R25" s="191">
        <f t="shared" si="2"/>
        <v>4</v>
      </c>
      <c r="S25" s="191" t="str">
        <f t="shared" si="3"/>
        <v>10_4</v>
      </c>
      <c r="T25" s="205">
        <v>11.68</v>
      </c>
      <c r="U25" s="194"/>
      <c r="V25" s="204">
        <v>10</v>
      </c>
      <c r="W25" s="191">
        <v>4</v>
      </c>
      <c r="X25" s="191">
        <v>5</v>
      </c>
      <c r="Y25" s="191">
        <f t="shared" si="4"/>
        <v>4</v>
      </c>
      <c r="Z25" s="191" t="str">
        <f t="shared" si="5"/>
        <v>10_4</v>
      </c>
      <c r="AA25" s="191" t="s">
        <v>190</v>
      </c>
      <c r="AB25" s="194"/>
      <c r="AC25" s="204">
        <v>10</v>
      </c>
      <c r="AD25" s="191">
        <v>4</v>
      </c>
      <c r="AE25" s="191">
        <v>5</v>
      </c>
      <c r="AF25" s="191">
        <f t="shared" si="6"/>
        <v>4</v>
      </c>
      <c r="AG25" s="191" t="str">
        <f t="shared" si="7"/>
        <v>10_4</v>
      </c>
      <c r="AH25" s="191" t="s">
        <v>190</v>
      </c>
      <c r="AI25" s="194"/>
      <c r="AJ25" s="204">
        <v>10</v>
      </c>
      <c r="AK25" s="191">
        <v>4</v>
      </c>
      <c r="AL25" s="191">
        <v>5</v>
      </c>
      <c r="AM25" s="191">
        <f t="shared" si="8"/>
        <v>4</v>
      </c>
      <c r="AN25" s="191" t="s">
        <v>207</v>
      </c>
      <c r="AO25" s="191" t="str">
        <f t="shared" si="9"/>
        <v>10_4</v>
      </c>
      <c r="AP25" s="193" t="str">
        <f t="shared" si="13"/>
        <v>vervalt</v>
      </c>
      <c r="AQ25" s="193" t="str">
        <f t="shared" si="14"/>
        <v>vervalt</v>
      </c>
      <c r="AR25" s="203" t="str">
        <f t="shared" si="10"/>
        <v>vervalt</v>
      </c>
      <c r="AS25" s="207"/>
      <c r="AT25" s="207"/>
      <c r="AU25" s="173"/>
      <c r="AV25" s="173"/>
      <c r="AW25" s="206"/>
      <c r="AX25" s="208"/>
      <c r="AY25" s="209"/>
    </row>
    <row r="26" spans="1:51" x14ac:dyDescent="0.15">
      <c r="A26" s="191">
        <v>10</v>
      </c>
      <c r="B26" s="191">
        <v>4</v>
      </c>
      <c r="C26" s="191">
        <v>5</v>
      </c>
      <c r="D26" s="191">
        <f t="shared" si="11"/>
        <v>4</v>
      </c>
      <c r="E26" s="191" t="str">
        <f t="shared" si="12"/>
        <v>10_4</v>
      </c>
      <c r="F26" s="205">
        <v>10.96</v>
      </c>
      <c r="G26" s="191"/>
      <c r="H26" s="191">
        <v>15</v>
      </c>
      <c r="I26" s="191" t="s">
        <v>208</v>
      </c>
      <c r="J26" s="191">
        <v>3</v>
      </c>
      <c r="K26" s="191" t="str">
        <f t="shared" si="0"/>
        <v>Aanloopperiodiek_0</v>
      </c>
      <c r="L26" s="191" t="str">
        <f t="shared" si="1"/>
        <v>15_Aanloopperiodiek_0</v>
      </c>
      <c r="M26" s="205">
        <v>10.53</v>
      </c>
      <c r="N26" s="210"/>
      <c r="O26" s="191">
        <v>15</v>
      </c>
      <c r="P26" s="191" t="s">
        <v>208</v>
      </c>
      <c r="Q26" s="191">
        <v>3</v>
      </c>
      <c r="R26" s="191" t="str">
        <f t="shared" si="2"/>
        <v>Aanloopperiodiek_0</v>
      </c>
      <c r="S26" s="191" t="str">
        <f t="shared" si="3"/>
        <v>15_Aanloopperiodiek_0</v>
      </c>
      <c r="T26" s="205">
        <v>10.85</v>
      </c>
      <c r="U26" s="210"/>
      <c r="V26" s="191">
        <v>15</v>
      </c>
      <c r="W26" s="191" t="s">
        <v>208</v>
      </c>
      <c r="X26" s="191">
        <v>3</v>
      </c>
      <c r="Y26" s="191" t="str">
        <f t="shared" si="4"/>
        <v>Aanloopperiodiek_0</v>
      </c>
      <c r="Z26" s="191" t="str">
        <f t="shared" si="5"/>
        <v>15_Aanloopperiodiek_0</v>
      </c>
      <c r="AA26" s="191" t="s">
        <v>190</v>
      </c>
      <c r="AB26" s="210"/>
      <c r="AC26" s="191">
        <v>15</v>
      </c>
      <c r="AD26" s="191" t="s">
        <v>208</v>
      </c>
      <c r="AE26" s="191">
        <v>3</v>
      </c>
      <c r="AF26" s="191" t="str">
        <f t="shared" si="6"/>
        <v>Aanloopperiodiek_0</v>
      </c>
      <c r="AG26" s="191" t="str">
        <f t="shared" si="7"/>
        <v>15_Aanloopperiodiek_0</v>
      </c>
      <c r="AH26" s="191" t="s">
        <v>190</v>
      </c>
      <c r="AI26" s="210"/>
      <c r="AJ26" s="191">
        <v>15</v>
      </c>
      <c r="AK26" s="191" t="s">
        <v>208</v>
      </c>
      <c r="AL26" s="191">
        <v>3</v>
      </c>
      <c r="AM26" s="191" t="str">
        <f t="shared" si="8"/>
        <v>Aanloopperiodiek_0</v>
      </c>
      <c r="AN26" s="191" t="s">
        <v>209</v>
      </c>
      <c r="AO26" s="191" t="str">
        <f t="shared" si="9"/>
        <v>15_Aanloopperiodiek_0</v>
      </c>
      <c r="AP26" s="193" t="str">
        <f t="shared" si="13"/>
        <v>vervalt</v>
      </c>
      <c r="AQ26" s="193" t="str">
        <f t="shared" si="14"/>
        <v>vervalt</v>
      </c>
      <c r="AR26" s="203" t="str">
        <f t="shared" si="10"/>
        <v>vervalt</v>
      </c>
      <c r="AS26" s="211"/>
      <c r="AT26" s="211"/>
      <c r="AU26" s="212"/>
      <c r="AV26" s="212"/>
      <c r="AW26" s="210"/>
      <c r="AX26" s="213"/>
      <c r="AY26" s="214"/>
    </row>
    <row r="27" spans="1:51" x14ac:dyDescent="0.15">
      <c r="A27" s="191">
        <v>15</v>
      </c>
      <c r="B27" s="191" t="s">
        <v>208</v>
      </c>
      <c r="C27" s="191">
        <v>3</v>
      </c>
      <c r="D27" s="191" t="str">
        <f t="shared" si="11"/>
        <v>Aanloopperiodiek_0</v>
      </c>
      <c r="E27" s="191" t="str">
        <f t="shared" si="12"/>
        <v>15_Aanloopperiodiek_0</v>
      </c>
      <c r="F27" s="205">
        <v>10.17</v>
      </c>
      <c r="G27" s="191"/>
      <c r="H27" s="191">
        <v>15</v>
      </c>
      <c r="I27" s="191" t="s">
        <v>210</v>
      </c>
      <c r="J27" s="191">
        <v>4</v>
      </c>
      <c r="K27" s="191" t="str">
        <f t="shared" si="0"/>
        <v>Aanloopperiodiek_1</v>
      </c>
      <c r="L27" s="191" t="str">
        <f t="shared" si="1"/>
        <v>15_Aanloopperiodiek_1</v>
      </c>
      <c r="M27" s="205">
        <v>10.94</v>
      </c>
      <c r="N27" s="194"/>
      <c r="O27" s="191">
        <v>15</v>
      </c>
      <c r="P27" s="191" t="s">
        <v>210</v>
      </c>
      <c r="Q27" s="191">
        <v>4</v>
      </c>
      <c r="R27" s="191" t="str">
        <f t="shared" si="2"/>
        <v>Aanloopperiodiek_1</v>
      </c>
      <c r="S27" s="191" t="str">
        <f t="shared" si="3"/>
        <v>15_Aanloopperiodiek_1</v>
      </c>
      <c r="T27" s="205">
        <v>11.27</v>
      </c>
      <c r="U27" s="194"/>
      <c r="V27" s="191">
        <v>15</v>
      </c>
      <c r="W27" s="191" t="s">
        <v>210</v>
      </c>
      <c r="X27" s="191">
        <v>4</v>
      </c>
      <c r="Y27" s="191" t="str">
        <f t="shared" si="4"/>
        <v>Aanloopperiodiek_1</v>
      </c>
      <c r="Z27" s="191" t="str">
        <f t="shared" si="5"/>
        <v>15_Aanloopperiodiek_1</v>
      </c>
      <c r="AA27" s="191" t="s">
        <v>190</v>
      </c>
      <c r="AB27" s="194"/>
      <c r="AC27" s="191">
        <v>15</v>
      </c>
      <c r="AD27" s="191" t="s">
        <v>210</v>
      </c>
      <c r="AE27" s="191">
        <v>4</v>
      </c>
      <c r="AF27" s="191" t="str">
        <f t="shared" si="6"/>
        <v>Aanloopperiodiek_1</v>
      </c>
      <c r="AG27" s="191" t="str">
        <f t="shared" si="7"/>
        <v>15_Aanloopperiodiek_1</v>
      </c>
      <c r="AH27" s="191" t="s">
        <v>190</v>
      </c>
      <c r="AI27" s="194"/>
      <c r="AJ27" s="191">
        <v>15</v>
      </c>
      <c r="AK27" s="191" t="s">
        <v>210</v>
      </c>
      <c r="AL27" s="191">
        <v>4</v>
      </c>
      <c r="AM27" s="191" t="str">
        <f t="shared" si="8"/>
        <v>Aanloopperiodiek_1</v>
      </c>
      <c r="AN27" s="191" t="s">
        <v>211</v>
      </c>
      <c r="AO27" s="191" t="str">
        <f t="shared" si="9"/>
        <v>15_Aanloopperiodiek_1</v>
      </c>
      <c r="AP27" s="193" t="str">
        <f t="shared" si="13"/>
        <v>vervalt</v>
      </c>
      <c r="AQ27" s="193" t="str">
        <f t="shared" si="14"/>
        <v>vervalt</v>
      </c>
      <c r="AR27" s="203" t="str">
        <f t="shared" si="10"/>
        <v>vervalt</v>
      </c>
      <c r="AS27" s="194"/>
      <c r="AT27" s="196"/>
      <c r="AU27" s="173"/>
      <c r="AV27" s="173"/>
      <c r="AW27" s="210"/>
      <c r="AX27" s="197"/>
      <c r="AY27" s="198"/>
    </row>
    <row r="28" spans="1:51" x14ac:dyDescent="0.15">
      <c r="A28" s="191">
        <v>15</v>
      </c>
      <c r="B28" s="191" t="s">
        <v>210</v>
      </c>
      <c r="C28" s="191">
        <v>4</v>
      </c>
      <c r="D28" s="191" t="str">
        <f t="shared" si="11"/>
        <v>Aanloopperiodiek_1</v>
      </c>
      <c r="E28" s="191" t="str">
        <f t="shared" si="12"/>
        <v>15_Aanloopperiodiek_1</v>
      </c>
      <c r="F28" s="205">
        <v>10.57</v>
      </c>
      <c r="G28" s="191"/>
      <c r="H28" s="191">
        <v>15</v>
      </c>
      <c r="I28" s="191">
        <v>0</v>
      </c>
      <c r="J28" s="191">
        <v>5</v>
      </c>
      <c r="K28" s="191">
        <f t="shared" si="0"/>
        <v>0</v>
      </c>
      <c r="L28" s="191" t="str">
        <f t="shared" si="1"/>
        <v>15_0</v>
      </c>
      <c r="M28" s="205">
        <v>11.34</v>
      </c>
      <c r="N28" s="194"/>
      <c r="O28" s="191">
        <v>15</v>
      </c>
      <c r="P28" s="191">
        <v>0</v>
      </c>
      <c r="Q28" s="191">
        <v>5</v>
      </c>
      <c r="R28" s="191">
        <f t="shared" si="2"/>
        <v>0</v>
      </c>
      <c r="S28" s="191" t="str">
        <f t="shared" si="3"/>
        <v>15_0</v>
      </c>
      <c r="T28" s="205">
        <v>11.68</v>
      </c>
      <c r="U28" s="194"/>
      <c r="V28" s="191">
        <v>15</v>
      </c>
      <c r="W28" s="191">
        <v>0</v>
      </c>
      <c r="X28" s="191">
        <v>5</v>
      </c>
      <c r="Y28" s="191">
        <f t="shared" si="4"/>
        <v>0</v>
      </c>
      <c r="Z28" s="191" t="str">
        <f t="shared" si="5"/>
        <v>15_0</v>
      </c>
      <c r="AA28" s="205">
        <v>12.1</v>
      </c>
      <c r="AB28" s="215"/>
      <c r="AC28" s="191">
        <v>15</v>
      </c>
      <c r="AD28" s="191">
        <v>0</v>
      </c>
      <c r="AE28" s="191">
        <v>5</v>
      </c>
      <c r="AF28" s="191">
        <f t="shared" si="6"/>
        <v>0</v>
      </c>
      <c r="AG28" s="191" t="str">
        <f t="shared" si="7"/>
        <v>15_0</v>
      </c>
      <c r="AH28" s="191">
        <v>12.5</v>
      </c>
      <c r="AI28" s="215"/>
      <c r="AJ28" s="191">
        <v>15</v>
      </c>
      <c r="AK28" s="191">
        <v>0</v>
      </c>
      <c r="AL28" s="191">
        <v>5</v>
      </c>
      <c r="AM28" s="191">
        <f t="shared" si="8"/>
        <v>0</v>
      </c>
      <c r="AN28" s="191" t="s">
        <v>212</v>
      </c>
      <c r="AO28" s="191" t="str">
        <f t="shared" si="9"/>
        <v>15_0</v>
      </c>
      <c r="AP28" s="193">
        <f t="shared" si="13"/>
        <v>12.1</v>
      </c>
      <c r="AQ28" s="193">
        <f t="shared" si="14"/>
        <v>12.5</v>
      </c>
      <c r="AR28" s="203">
        <f t="shared" si="10"/>
        <v>12.5</v>
      </c>
      <c r="AS28" s="194"/>
      <c r="AT28" s="196"/>
      <c r="AU28" s="173"/>
      <c r="AV28" s="173"/>
      <c r="AW28" s="210"/>
      <c r="AX28" s="197"/>
      <c r="AY28" s="198"/>
    </row>
    <row r="29" spans="1:51" x14ac:dyDescent="0.15">
      <c r="A29" s="191">
        <v>15</v>
      </c>
      <c r="B29" s="191">
        <v>0</v>
      </c>
      <c r="C29" s="191">
        <v>5</v>
      </c>
      <c r="D29" s="191">
        <f t="shared" si="11"/>
        <v>0</v>
      </c>
      <c r="E29" s="191" t="str">
        <f t="shared" si="12"/>
        <v>15_0</v>
      </c>
      <c r="F29" s="205">
        <v>10.96</v>
      </c>
      <c r="G29" s="191"/>
      <c r="H29" s="191">
        <v>15</v>
      </c>
      <c r="I29" s="191">
        <v>1</v>
      </c>
      <c r="J29" s="191">
        <v>6</v>
      </c>
      <c r="K29" s="191">
        <f t="shared" si="0"/>
        <v>1</v>
      </c>
      <c r="L29" s="191" t="str">
        <f t="shared" si="1"/>
        <v>15_1</v>
      </c>
      <c r="M29" s="205">
        <v>11.56</v>
      </c>
      <c r="N29" s="194"/>
      <c r="O29" s="191">
        <v>15</v>
      </c>
      <c r="P29" s="191">
        <v>1</v>
      </c>
      <c r="Q29" s="191">
        <v>6</v>
      </c>
      <c r="R29" s="191">
        <f t="shared" si="2"/>
        <v>1</v>
      </c>
      <c r="S29" s="191" t="str">
        <f t="shared" si="3"/>
        <v>15_1</v>
      </c>
      <c r="T29" s="205">
        <v>11.9</v>
      </c>
      <c r="U29" s="194"/>
      <c r="V29" s="191">
        <v>15</v>
      </c>
      <c r="W29" s="191">
        <v>1</v>
      </c>
      <c r="X29" s="191">
        <v>6</v>
      </c>
      <c r="Y29" s="191">
        <f t="shared" si="4"/>
        <v>1</v>
      </c>
      <c r="Z29" s="191" t="str">
        <f t="shared" si="5"/>
        <v>15_1</v>
      </c>
      <c r="AA29" s="205">
        <v>12.32</v>
      </c>
      <c r="AB29" s="215"/>
      <c r="AC29" s="191">
        <v>15</v>
      </c>
      <c r="AD29" s="191">
        <v>1</v>
      </c>
      <c r="AE29" s="191">
        <v>6</v>
      </c>
      <c r="AF29" s="191">
        <f t="shared" si="6"/>
        <v>1</v>
      </c>
      <c r="AG29" s="191" t="str">
        <f t="shared" si="7"/>
        <v>15_1</v>
      </c>
      <c r="AH29" s="191">
        <v>12.69</v>
      </c>
      <c r="AI29" s="215"/>
      <c r="AJ29" s="191">
        <v>15</v>
      </c>
      <c r="AK29" s="191">
        <v>1</v>
      </c>
      <c r="AL29" s="191">
        <v>6</v>
      </c>
      <c r="AM29" s="191">
        <f t="shared" si="8"/>
        <v>1</v>
      </c>
      <c r="AN29" s="191" t="s">
        <v>213</v>
      </c>
      <c r="AO29" s="191" t="str">
        <f t="shared" si="9"/>
        <v>15_1</v>
      </c>
      <c r="AP29" s="193">
        <f t="shared" si="13"/>
        <v>12.32</v>
      </c>
      <c r="AQ29" s="193">
        <f t="shared" si="14"/>
        <v>12.69</v>
      </c>
      <c r="AR29" s="203">
        <f t="shared" si="10"/>
        <v>12.69</v>
      </c>
      <c r="AS29" s="194"/>
      <c r="AT29" s="196"/>
      <c r="AU29" s="173"/>
      <c r="AV29" s="173"/>
      <c r="AW29" s="193"/>
      <c r="AX29" s="197"/>
      <c r="AY29" s="198"/>
    </row>
    <row r="30" spans="1:51" x14ac:dyDescent="0.15">
      <c r="A30" s="191">
        <v>15</v>
      </c>
      <c r="B30" s="191">
        <v>1</v>
      </c>
      <c r="C30" s="191">
        <v>6</v>
      </c>
      <c r="D30" s="191">
        <f t="shared" si="11"/>
        <v>1</v>
      </c>
      <c r="E30" s="191" t="str">
        <f t="shared" si="12"/>
        <v>15_1</v>
      </c>
      <c r="F30" s="205">
        <v>11.17</v>
      </c>
      <c r="G30" s="191"/>
      <c r="H30" s="191">
        <v>15</v>
      </c>
      <c r="I30" s="191">
        <v>2</v>
      </c>
      <c r="J30" s="191">
        <v>7</v>
      </c>
      <c r="K30" s="191">
        <f t="shared" si="0"/>
        <v>2</v>
      </c>
      <c r="L30" s="191" t="str">
        <f t="shared" si="1"/>
        <v>15_2</v>
      </c>
      <c r="M30" s="205">
        <v>11.86</v>
      </c>
      <c r="N30" s="194"/>
      <c r="O30" s="191">
        <v>15</v>
      </c>
      <c r="P30" s="191">
        <v>2</v>
      </c>
      <c r="Q30" s="191">
        <v>7</v>
      </c>
      <c r="R30" s="191">
        <f t="shared" si="2"/>
        <v>2</v>
      </c>
      <c r="S30" s="191" t="str">
        <f t="shared" si="3"/>
        <v>15_2</v>
      </c>
      <c r="T30" s="205">
        <v>12.22</v>
      </c>
      <c r="U30" s="194"/>
      <c r="V30" s="191">
        <v>15</v>
      </c>
      <c r="W30" s="191">
        <v>2</v>
      </c>
      <c r="X30" s="191">
        <v>7</v>
      </c>
      <c r="Y30" s="191">
        <f t="shared" si="4"/>
        <v>2</v>
      </c>
      <c r="Z30" s="191" t="str">
        <f t="shared" si="5"/>
        <v>15_2</v>
      </c>
      <c r="AA30" s="205">
        <v>12.63</v>
      </c>
      <c r="AB30" s="215"/>
      <c r="AC30" s="191">
        <v>15</v>
      </c>
      <c r="AD30" s="191">
        <v>2</v>
      </c>
      <c r="AE30" s="191">
        <v>7</v>
      </c>
      <c r="AF30" s="191">
        <f t="shared" si="6"/>
        <v>2</v>
      </c>
      <c r="AG30" s="191" t="str">
        <f t="shared" si="7"/>
        <v>15_2</v>
      </c>
      <c r="AH30" s="191">
        <v>13.01</v>
      </c>
      <c r="AI30" s="215"/>
      <c r="AJ30" s="191">
        <v>15</v>
      </c>
      <c r="AK30" s="191">
        <v>2</v>
      </c>
      <c r="AL30" s="191">
        <v>7</v>
      </c>
      <c r="AM30" s="191">
        <f t="shared" si="8"/>
        <v>2</v>
      </c>
      <c r="AN30" s="191" t="s">
        <v>214</v>
      </c>
      <c r="AO30" s="191" t="str">
        <f t="shared" si="9"/>
        <v>15_2</v>
      </c>
      <c r="AP30" s="193">
        <f t="shared" si="13"/>
        <v>12.63</v>
      </c>
      <c r="AQ30" s="193">
        <f t="shared" si="14"/>
        <v>13.01</v>
      </c>
      <c r="AR30" s="203">
        <f t="shared" si="10"/>
        <v>13.01</v>
      </c>
      <c r="AS30" s="194"/>
      <c r="AT30" s="196"/>
      <c r="AU30" s="173"/>
      <c r="AV30" s="173"/>
      <c r="AW30" s="193"/>
      <c r="AX30" s="197"/>
      <c r="AY30" s="198"/>
    </row>
    <row r="31" spans="1:51" x14ac:dyDescent="0.15">
      <c r="A31" s="191">
        <v>15</v>
      </c>
      <c r="B31" s="191">
        <v>2</v>
      </c>
      <c r="C31" s="191">
        <v>7</v>
      </c>
      <c r="D31" s="191">
        <f t="shared" si="11"/>
        <v>2</v>
      </c>
      <c r="E31" s="191" t="str">
        <f t="shared" si="12"/>
        <v>15_2</v>
      </c>
      <c r="F31" s="205">
        <v>11.46</v>
      </c>
      <c r="G31" s="191"/>
      <c r="H31" s="191">
        <v>15</v>
      </c>
      <c r="I31" s="191">
        <v>3</v>
      </c>
      <c r="J31" s="191">
        <v>8</v>
      </c>
      <c r="K31" s="191">
        <f t="shared" si="0"/>
        <v>3</v>
      </c>
      <c r="L31" s="191" t="str">
        <f t="shared" si="1"/>
        <v>15_3</v>
      </c>
      <c r="M31" s="205">
        <v>12.16</v>
      </c>
      <c r="N31" s="194"/>
      <c r="O31" s="191">
        <v>15</v>
      </c>
      <c r="P31" s="191">
        <v>3</v>
      </c>
      <c r="Q31" s="191">
        <v>8</v>
      </c>
      <c r="R31" s="191">
        <f t="shared" si="2"/>
        <v>3</v>
      </c>
      <c r="S31" s="191" t="str">
        <f t="shared" si="3"/>
        <v>15_3</v>
      </c>
      <c r="T31" s="205">
        <v>12.52</v>
      </c>
      <c r="U31" s="194"/>
      <c r="V31" s="191">
        <v>15</v>
      </c>
      <c r="W31" s="191">
        <v>3</v>
      </c>
      <c r="X31" s="191">
        <v>8</v>
      </c>
      <c r="Y31" s="191">
        <f t="shared" si="4"/>
        <v>3</v>
      </c>
      <c r="Z31" s="191" t="str">
        <f t="shared" si="5"/>
        <v>15_3</v>
      </c>
      <c r="AA31" s="205">
        <v>12.94</v>
      </c>
      <c r="AB31" s="215"/>
      <c r="AC31" s="191">
        <v>15</v>
      </c>
      <c r="AD31" s="191">
        <v>3</v>
      </c>
      <c r="AE31" s="191">
        <v>8</v>
      </c>
      <c r="AF31" s="191">
        <f t="shared" si="6"/>
        <v>3</v>
      </c>
      <c r="AG31" s="191" t="str">
        <f t="shared" si="7"/>
        <v>15_3</v>
      </c>
      <c r="AH31" s="191">
        <v>13.33</v>
      </c>
      <c r="AI31" s="215"/>
      <c r="AJ31" s="191">
        <v>15</v>
      </c>
      <c r="AK31" s="191">
        <v>3</v>
      </c>
      <c r="AL31" s="191">
        <v>8</v>
      </c>
      <c r="AM31" s="191">
        <f t="shared" si="8"/>
        <v>3</v>
      </c>
      <c r="AN31" s="191" t="s">
        <v>215</v>
      </c>
      <c r="AO31" s="191" t="str">
        <f t="shared" si="9"/>
        <v>15_3</v>
      </c>
      <c r="AP31" s="193">
        <f t="shared" si="13"/>
        <v>12.94</v>
      </c>
      <c r="AQ31" s="193">
        <f t="shared" si="14"/>
        <v>13.33</v>
      </c>
      <c r="AR31" s="203">
        <f t="shared" si="10"/>
        <v>13.33</v>
      </c>
      <c r="AS31" s="194"/>
      <c r="AT31" s="196"/>
      <c r="AU31" s="173"/>
      <c r="AV31" s="173"/>
      <c r="AW31" s="193"/>
      <c r="AX31" s="197"/>
      <c r="AY31" s="198"/>
    </row>
    <row r="32" spans="1:51" x14ac:dyDescent="0.15">
      <c r="A32" s="191">
        <v>15</v>
      </c>
      <c r="B32" s="191">
        <v>3</v>
      </c>
      <c r="C32" s="191">
        <v>8</v>
      </c>
      <c r="D32" s="191">
        <f t="shared" si="11"/>
        <v>3</v>
      </c>
      <c r="E32" s="191" t="str">
        <f t="shared" si="12"/>
        <v>15_3</v>
      </c>
      <c r="F32" s="205">
        <v>11.75</v>
      </c>
      <c r="G32" s="191"/>
      <c r="H32" s="191">
        <v>15</v>
      </c>
      <c r="I32" s="191">
        <v>4</v>
      </c>
      <c r="J32" s="191">
        <v>9</v>
      </c>
      <c r="K32" s="191">
        <f t="shared" si="0"/>
        <v>4</v>
      </c>
      <c r="L32" s="191" t="str">
        <f t="shared" si="1"/>
        <v>15_4</v>
      </c>
      <c r="M32" s="205">
        <v>12.48</v>
      </c>
      <c r="N32" s="194"/>
      <c r="O32" s="191">
        <v>15</v>
      </c>
      <c r="P32" s="191">
        <v>4</v>
      </c>
      <c r="Q32" s="191">
        <v>9</v>
      </c>
      <c r="R32" s="191">
        <f t="shared" si="2"/>
        <v>4</v>
      </c>
      <c r="S32" s="191" t="str">
        <f t="shared" si="3"/>
        <v>15_4</v>
      </c>
      <c r="T32" s="205">
        <v>12.86</v>
      </c>
      <c r="U32" s="194"/>
      <c r="V32" s="191">
        <v>15</v>
      </c>
      <c r="W32" s="191">
        <v>4</v>
      </c>
      <c r="X32" s="191">
        <v>9</v>
      </c>
      <c r="Y32" s="191">
        <f t="shared" si="4"/>
        <v>4</v>
      </c>
      <c r="Z32" s="191" t="str">
        <f t="shared" si="5"/>
        <v>15_4</v>
      </c>
      <c r="AA32" s="205">
        <v>13.27</v>
      </c>
      <c r="AB32" s="215"/>
      <c r="AC32" s="191">
        <v>15</v>
      </c>
      <c r="AD32" s="191">
        <v>4</v>
      </c>
      <c r="AE32" s="191">
        <v>9</v>
      </c>
      <c r="AF32" s="191">
        <f t="shared" si="6"/>
        <v>4</v>
      </c>
      <c r="AG32" s="191" t="str">
        <f t="shared" si="7"/>
        <v>15_4</v>
      </c>
      <c r="AH32" s="191">
        <v>13.67</v>
      </c>
      <c r="AI32" s="215"/>
      <c r="AJ32" s="191">
        <v>15</v>
      </c>
      <c r="AK32" s="191">
        <v>4</v>
      </c>
      <c r="AL32" s="191">
        <v>9</v>
      </c>
      <c r="AM32" s="191">
        <f t="shared" si="8"/>
        <v>4</v>
      </c>
      <c r="AN32" s="191" t="s">
        <v>216</v>
      </c>
      <c r="AO32" s="191" t="str">
        <f t="shared" si="9"/>
        <v>15_4</v>
      </c>
      <c r="AP32" s="193">
        <f t="shared" si="13"/>
        <v>13.27</v>
      </c>
      <c r="AQ32" s="193">
        <f t="shared" si="14"/>
        <v>13.67</v>
      </c>
      <c r="AR32" s="203">
        <f t="shared" si="10"/>
        <v>13.67</v>
      </c>
      <c r="AS32" s="194"/>
      <c r="AT32" s="196"/>
      <c r="AU32" s="173"/>
      <c r="AV32" s="173"/>
      <c r="AW32" s="193"/>
      <c r="AX32" s="197"/>
      <c r="AY32" s="198"/>
    </row>
    <row r="33" spans="1:51" x14ac:dyDescent="0.15">
      <c r="A33" s="191">
        <v>15</v>
      </c>
      <c r="B33" s="191">
        <v>4</v>
      </c>
      <c r="C33" s="191">
        <v>9</v>
      </c>
      <c r="D33" s="191">
        <f t="shared" si="11"/>
        <v>4</v>
      </c>
      <c r="E33" s="191" t="str">
        <f t="shared" si="12"/>
        <v>15_4</v>
      </c>
      <c r="F33" s="205">
        <v>12.06</v>
      </c>
      <c r="G33" s="191"/>
      <c r="H33" s="191">
        <v>15</v>
      </c>
      <c r="I33" s="191">
        <v>5</v>
      </c>
      <c r="J33" s="191">
        <v>10</v>
      </c>
      <c r="K33" s="191">
        <f t="shared" si="0"/>
        <v>5</v>
      </c>
      <c r="L33" s="191" t="str">
        <f t="shared" si="1"/>
        <v>15_5</v>
      </c>
      <c r="M33" s="205">
        <v>12.83</v>
      </c>
      <c r="N33" s="194"/>
      <c r="O33" s="191">
        <v>15</v>
      </c>
      <c r="P33" s="191">
        <v>5</v>
      </c>
      <c r="Q33" s="191">
        <v>10</v>
      </c>
      <c r="R33" s="191">
        <f t="shared" si="2"/>
        <v>5</v>
      </c>
      <c r="S33" s="191" t="str">
        <f t="shared" si="3"/>
        <v>15_5</v>
      </c>
      <c r="T33" s="205">
        <v>13.22</v>
      </c>
      <c r="U33" s="194"/>
      <c r="V33" s="191">
        <v>15</v>
      </c>
      <c r="W33" s="191">
        <v>5</v>
      </c>
      <c r="X33" s="191">
        <v>10</v>
      </c>
      <c r="Y33" s="191">
        <f t="shared" si="4"/>
        <v>5</v>
      </c>
      <c r="Z33" s="191" t="str">
        <f t="shared" si="5"/>
        <v>15_5</v>
      </c>
      <c r="AA33" s="205">
        <v>13.64</v>
      </c>
      <c r="AB33" s="215"/>
      <c r="AC33" s="191">
        <v>15</v>
      </c>
      <c r="AD33" s="191">
        <v>5</v>
      </c>
      <c r="AE33" s="191">
        <v>10</v>
      </c>
      <c r="AF33" s="191">
        <f t="shared" si="6"/>
        <v>5</v>
      </c>
      <c r="AG33" s="191" t="str">
        <f t="shared" si="7"/>
        <v>15_5</v>
      </c>
      <c r="AH33" s="191">
        <v>14.05</v>
      </c>
      <c r="AI33" s="215"/>
      <c r="AJ33" s="191">
        <v>15</v>
      </c>
      <c r="AK33" s="191">
        <v>5</v>
      </c>
      <c r="AL33" s="191">
        <v>10</v>
      </c>
      <c r="AM33" s="191">
        <f t="shared" si="8"/>
        <v>5</v>
      </c>
      <c r="AN33" s="191" t="s">
        <v>217</v>
      </c>
      <c r="AO33" s="191" t="str">
        <f t="shared" si="9"/>
        <v>15_5</v>
      </c>
      <c r="AP33" s="193">
        <f t="shared" si="13"/>
        <v>13.64</v>
      </c>
      <c r="AQ33" s="193">
        <f t="shared" si="14"/>
        <v>14.05</v>
      </c>
      <c r="AR33" s="203">
        <f t="shared" si="10"/>
        <v>14.05</v>
      </c>
      <c r="AS33" s="194"/>
      <c r="AT33" s="196"/>
      <c r="AU33" s="173"/>
      <c r="AV33" s="173"/>
      <c r="AW33" s="193"/>
      <c r="AX33" s="197"/>
      <c r="AY33" s="198"/>
    </row>
    <row r="34" spans="1:51" x14ac:dyDescent="0.15">
      <c r="A34" s="191">
        <v>15</v>
      </c>
      <c r="B34" s="191">
        <v>5</v>
      </c>
      <c r="C34" s="191">
        <v>10</v>
      </c>
      <c r="D34" s="191">
        <f t="shared" si="11"/>
        <v>5</v>
      </c>
      <c r="E34" s="191" t="str">
        <f t="shared" si="12"/>
        <v>15_5</v>
      </c>
      <c r="F34" s="205">
        <v>12.4</v>
      </c>
      <c r="G34" s="191"/>
      <c r="H34" s="191">
        <v>15</v>
      </c>
      <c r="I34" s="191">
        <v>6</v>
      </c>
      <c r="J34" s="191">
        <v>11</v>
      </c>
      <c r="K34" s="191">
        <f t="shared" si="0"/>
        <v>6</v>
      </c>
      <c r="L34" s="191" t="str">
        <f t="shared" si="1"/>
        <v>15_6</v>
      </c>
      <c r="M34" s="205">
        <v>13.22</v>
      </c>
      <c r="N34" s="194"/>
      <c r="O34" s="191">
        <v>15</v>
      </c>
      <c r="P34" s="191">
        <v>6</v>
      </c>
      <c r="Q34" s="191">
        <v>11</v>
      </c>
      <c r="R34" s="191">
        <f t="shared" si="2"/>
        <v>6</v>
      </c>
      <c r="S34" s="191" t="str">
        <f t="shared" si="3"/>
        <v>15_6</v>
      </c>
      <c r="T34" s="205">
        <v>13.62</v>
      </c>
      <c r="U34" s="194"/>
      <c r="V34" s="191">
        <v>15</v>
      </c>
      <c r="W34" s="191">
        <v>6</v>
      </c>
      <c r="X34" s="191">
        <v>11</v>
      </c>
      <c r="Y34" s="191">
        <f t="shared" si="4"/>
        <v>6</v>
      </c>
      <c r="Z34" s="191" t="str">
        <f t="shared" si="5"/>
        <v>15_6</v>
      </c>
      <c r="AA34" s="205">
        <v>14.06</v>
      </c>
      <c r="AB34" s="215"/>
      <c r="AC34" s="191">
        <v>15</v>
      </c>
      <c r="AD34" s="191">
        <v>6</v>
      </c>
      <c r="AE34" s="191">
        <v>11</v>
      </c>
      <c r="AF34" s="191">
        <f t="shared" si="6"/>
        <v>6</v>
      </c>
      <c r="AG34" s="191" t="str">
        <f t="shared" si="7"/>
        <v>15_6</v>
      </c>
      <c r="AH34" s="191">
        <v>14.48</v>
      </c>
      <c r="AI34" s="215"/>
      <c r="AJ34" s="191">
        <v>15</v>
      </c>
      <c r="AK34" s="191">
        <v>6</v>
      </c>
      <c r="AL34" s="191">
        <v>11</v>
      </c>
      <c r="AM34" s="191">
        <f t="shared" si="8"/>
        <v>6</v>
      </c>
      <c r="AN34" s="191" t="s">
        <v>218</v>
      </c>
      <c r="AO34" s="191" t="str">
        <f t="shared" si="9"/>
        <v>15_6</v>
      </c>
      <c r="AP34" s="193">
        <f t="shared" si="13"/>
        <v>14.06</v>
      </c>
      <c r="AQ34" s="193">
        <f t="shared" si="14"/>
        <v>14.48</v>
      </c>
      <c r="AR34" s="203">
        <f t="shared" si="10"/>
        <v>14.48</v>
      </c>
      <c r="AS34" s="194"/>
      <c r="AT34" s="196"/>
      <c r="AU34" s="173"/>
      <c r="AV34" s="173"/>
      <c r="AW34" s="193"/>
      <c r="AX34" s="197"/>
      <c r="AY34" s="198"/>
    </row>
    <row r="35" spans="1:51" x14ac:dyDescent="0.15">
      <c r="A35" s="191">
        <v>15</v>
      </c>
      <c r="B35" s="191">
        <v>6</v>
      </c>
      <c r="C35" s="191">
        <v>11</v>
      </c>
      <c r="D35" s="191">
        <f t="shared" si="11"/>
        <v>6</v>
      </c>
      <c r="E35" s="191" t="str">
        <f t="shared" si="12"/>
        <v>15_6</v>
      </c>
      <c r="F35" s="205">
        <v>12.78</v>
      </c>
      <c r="G35" s="191"/>
      <c r="H35" s="191">
        <v>15</v>
      </c>
      <c r="I35" s="191">
        <v>7</v>
      </c>
      <c r="J35" s="191">
        <v>12</v>
      </c>
      <c r="K35" s="191">
        <f t="shared" si="0"/>
        <v>7</v>
      </c>
      <c r="L35" s="191" t="str">
        <f t="shared" si="1"/>
        <v>15_7</v>
      </c>
      <c r="M35" s="205">
        <v>13.63</v>
      </c>
      <c r="N35" s="194"/>
      <c r="O35" s="191">
        <v>15</v>
      </c>
      <c r="P35" s="191">
        <v>7</v>
      </c>
      <c r="Q35" s="191">
        <v>12</v>
      </c>
      <c r="R35" s="191">
        <f t="shared" si="2"/>
        <v>7</v>
      </c>
      <c r="S35" s="191" t="str">
        <f t="shared" si="3"/>
        <v>15_7</v>
      </c>
      <c r="T35" s="205">
        <v>14.04</v>
      </c>
      <c r="U35" s="194"/>
      <c r="V35" s="191">
        <v>15</v>
      </c>
      <c r="W35" s="191">
        <v>7</v>
      </c>
      <c r="X35" s="191">
        <v>12</v>
      </c>
      <c r="Y35" s="191">
        <f t="shared" si="4"/>
        <v>7</v>
      </c>
      <c r="Z35" s="191" t="str">
        <f t="shared" si="5"/>
        <v>15_7</v>
      </c>
      <c r="AA35" s="205">
        <v>14.5</v>
      </c>
      <c r="AB35" s="215"/>
      <c r="AC35" s="191">
        <v>15</v>
      </c>
      <c r="AD35" s="191">
        <v>7</v>
      </c>
      <c r="AE35" s="191">
        <v>12</v>
      </c>
      <c r="AF35" s="191">
        <f t="shared" si="6"/>
        <v>7</v>
      </c>
      <c r="AG35" s="191" t="str">
        <f t="shared" si="7"/>
        <v>15_7</v>
      </c>
      <c r="AH35" s="191">
        <v>14.93</v>
      </c>
      <c r="AI35" s="215"/>
      <c r="AJ35" s="191">
        <v>15</v>
      </c>
      <c r="AK35" s="191">
        <v>7</v>
      </c>
      <c r="AL35" s="191">
        <v>12</v>
      </c>
      <c r="AM35" s="191">
        <f t="shared" si="8"/>
        <v>7</v>
      </c>
      <c r="AN35" s="191" t="s">
        <v>219</v>
      </c>
      <c r="AO35" s="191" t="str">
        <f t="shared" si="9"/>
        <v>15_7</v>
      </c>
      <c r="AP35" s="193">
        <f t="shared" si="13"/>
        <v>14.5</v>
      </c>
      <c r="AQ35" s="193">
        <f t="shared" si="14"/>
        <v>14.93</v>
      </c>
      <c r="AR35" s="203">
        <f t="shared" si="10"/>
        <v>14.93</v>
      </c>
      <c r="AS35" s="194"/>
      <c r="AT35" s="196"/>
      <c r="AU35" s="173"/>
      <c r="AV35" s="173"/>
      <c r="AW35" s="193"/>
      <c r="AX35" s="197"/>
      <c r="AY35" s="198"/>
    </row>
    <row r="36" spans="1:51" x14ac:dyDescent="0.15">
      <c r="A36" s="191">
        <v>15</v>
      </c>
      <c r="B36" s="191">
        <v>7</v>
      </c>
      <c r="C36" s="191">
        <v>12</v>
      </c>
      <c r="D36" s="191">
        <f t="shared" si="11"/>
        <v>7</v>
      </c>
      <c r="E36" s="191" t="str">
        <f t="shared" si="12"/>
        <v>15_7</v>
      </c>
      <c r="F36" s="205">
        <v>13.17</v>
      </c>
      <c r="G36" s="191"/>
      <c r="H36" s="191">
        <v>15</v>
      </c>
      <c r="I36" s="191">
        <v>8</v>
      </c>
      <c r="J36" s="191">
        <v>13</v>
      </c>
      <c r="K36" s="191">
        <f t="shared" si="0"/>
        <v>8</v>
      </c>
      <c r="L36" s="191" t="str">
        <f t="shared" si="1"/>
        <v>15_8</v>
      </c>
      <c r="M36" s="205">
        <v>14.09</v>
      </c>
      <c r="N36" s="194"/>
      <c r="O36" s="191">
        <v>15</v>
      </c>
      <c r="P36" s="191">
        <v>8</v>
      </c>
      <c r="Q36" s="191">
        <v>13</v>
      </c>
      <c r="R36" s="191">
        <f t="shared" si="2"/>
        <v>8</v>
      </c>
      <c r="S36" s="191" t="str">
        <f t="shared" si="3"/>
        <v>15_8</v>
      </c>
      <c r="T36" s="205">
        <v>14.52</v>
      </c>
      <c r="U36" s="194"/>
      <c r="V36" s="191">
        <v>15</v>
      </c>
      <c r="W36" s="191">
        <v>8</v>
      </c>
      <c r="X36" s="191">
        <v>13</v>
      </c>
      <c r="Y36" s="191">
        <f t="shared" si="4"/>
        <v>8</v>
      </c>
      <c r="Z36" s="191" t="str">
        <f t="shared" si="5"/>
        <v>15_8</v>
      </c>
      <c r="AA36" s="205">
        <v>14.99</v>
      </c>
      <c r="AB36" s="215"/>
      <c r="AC36" s="191">
        <v>15</v>
      </c>
      <c r="AD36" s="191">
        <v>8</v>
      </c>
      <c r="AE36" s="191">
        <v>13</v>
      </c>
      <c r="AF36" s="191">
        <f t="shared" si="6"/>
        <v>8</v>
      </c>
      <c r="AG36" s="191" t="str">
        <f t="shared" si="7"/>
        <v>15_8</v>
      </c>
      <c r="AH36" s="191">
        <v>15.44</v>
      </c>
      <c r="AI36" s="215"/>
      <c r="AJ36" s="191">
        <v>15</v>
      </c>
      <c r="AK36" s="191">
        <v>8</v>
      </c>
      <c r="AL36" s="191">
        <v>13</v>
      </c>
      <c r="AM36" s="191">
        <f t="shared" si="8"/>
        <v>8</v>
      </c>
      <c r="AN36" s="191" t="s">
        <v>220</v>
      </c>
      <c r="AO36" s="191" t="str">
        <f t="shared" si="9"/>
        <v>15_8</v>
      </c>
      <c r="AP36" s="193">
        <f t="shared" si="13"/>
        <v>14.99</v>
      </c>
      <c r="AQ36" s="193">
        <f t="shared" si="14"/>
        <v>15.44</v>
      </c>
      <c r="AR36" s="203">
        <f t="shared" si="10"/>
        <v>15.44</v>
      </c>
      <c r="AS36" s="194"/>
      <c r="AT36" s="196"/>
      <c r="AU36" s="173"/>
      <c r="AV36" s="173"/>
      <c r="AW36" s="193"/>
      <c r="AX36" s="197"/>
      <c r="AY36" s="198"/>
    </row>
    <row r="37" spans="1:51" x14ac:dyDescent="0.15">
      <c r="A37" s="191">
        <v>15</v>
      </c>
      <c r="B37" s="191">
        <v>8</v>
      </c>
      <c r="C37" s="191">
        <v>13</v>
      </c>
      <c r="D37" s="191">
        <f t="shared" si="11"/>
        <v>8</v>
      </c>
      <c r="E37" s="191" t="str">
        <f t="shared" si="12"/>
        <v>15_8</v>
      </c>
      <c r="F37" s="205">
        <v>13.62</v>
      </c>
      <c r="G37" s="191"/>
      <c r="H37" s="191">
        <v>20</v>
      </c>
      <c r="I37" s="191" t="s">
        <v>208</v>
      </c>
      <c r="J37" s="191">
        <v>5</v>
      </c>
      <c r="K37" s="191" t="str">
        <f t="shared" si="0"/>
        <v>Aanloopperiodiek_0</v>
      </c>
      <c r="L37" s="191" t="str">
        <f t="shared" si="1"/>
        <v>20_Aanloopperiodiek_0</v>
      </c>
      <c r="M37" s="205">
        <v>11.34</v>
      </c>
      <c r="N37" s="194"/>
      <c r="O37" s="191">
        <v>20</v>
      </c>
      <c r="P37" s="191" t="s">
        <v>208</v>
      </c>
      <c r="Q37" s="191">
        <v>5</v>
      </c>
      <c r="R37" s="191" t="str">
        <f t="shared" si="2"/>
        <v>Aanloopperiodiek_0</v>
      </c>
      <c r="S37" s="191" t="str">
        <f t="shared" si="3"/>
        <v>20_Aanloopperiodiek_0</v>
      </c>
      <c r="T37" s="205">
        <v>11.68</v>
      </c>
      <c r="U37" s="194"/>
      <c r="V37" s="191">
        <v>20</v>
      </c>
      <c r="W37" s="191" t="s">
        <v>208</v>
      </c>
      <c r="X37" s="191">
        <v>5</v>
      </c>
      <c r="Y37" s="191" t="str">
        <f t="shared" si="4"/>
        <v>Aanloopperiodiek_0</v>
      </c>
      <c r="Z37" s="191" t="str">
        <f t="shared" si="5"/>
        <v>20_Aanloopperiodiek_0</v>
      </c>
      <c r="AA37" s="205" t="s">
        <v>190</v>
      </c>
      <c r="AB37" s="215"/>
      <c r="AC37" s="191">
        <v>20</v>
      </c>
      <c r="AD37" s="191" t="s">
        <v>208</v>
      </c>
      <c r="AE37" s="191">
        <v>5</v>
      </c>
      <c r="AF37" s="191" t="str">
        <f t="shared" si="6"/>
        <v>Aanloopperiodiek_0</v>
      </c>
      <c r="AG37" s="191" t="str">
        <f t="shared" si="7"/>
        <v>20_Aanloopperiodiek_0</v>
      </c>
      <c r="AH37" s="191" t="s">
        <v>190</v>
      </c>
      <c r="AI37" s="215"/>
      <c r="AJ37" s="191">
        <v>20</v>
      </c>
      <c r="AK37" s="191" t="s">
        <v>208</v>
      </c>
      <c r="AL37" s="191">
        <v>5</v>
      </c>
      <c r="AM37" s="191" t="str">
        <f t="shared" si="8"/>
        <v>Aanloopperiodiek_0</v>
      </c>
      <c r="AN37" s="191" t="s">
        <v>221</v>
      </c>
      <c r="AO37" s="191" t="str">
        <f t="shared" si="9"/>
        <v>20_Aanloopperiodiek_0</v>
      </c>
      <c r="AP37" s="193" t="str">
        <f t="shared" si="13"/>
        <v>vervalt</v>
      </c>
      <c r="AQ37" s="193" t="str">
        <f t="shared" si="14"/>
        <v>vervalt</v>
      </c>
      <c r="AR37" s="203" t="str">
        <f t="shared" si="10"/>
        <v>vervalt</v>
      </c>
      <c r="AS37" s="194"/>
      <c r="AT37" s="196"/>
      <c r="AU37" s="173"/>
      <c r="AV37" s="173"/>
      <c r="AW37" s="193"/>
      <c r="AX37" s="197"/>
      <c r="AY37" s="198"/>
    </row>
    <row r="38" spans="1:51" x14ac:dyDescent="0.15">
      <c r="A38" s="191">
        <v>20</v>
      </c>
      <c r="B38" s="191" t="s">
        <v>208</v>
      </c>
      <c r="C38" s="191">
        <v>5</v>
      </c>
      <c r="D38" s="191" t="str">
        <f t="shared" si="11"/>
        <v>Aanloopperiodiek_0</v>
      </c>
      <c r="E38" s="191" t="str">
        <f t="shared" si="12"/>
        <v>20_Aanloopperiodiek_0</v>
      </c>
      <c r="F38" s="205">
        <v>10.96</v>
      </c>
      <c r="G38" s="191"/>
      <c r="H38" s="191">
        <v>20</v>
      </c>
      <c r="I38" s="191" t="s">
        <v>210</v>
      </c>
      <c r="J38" s="191">
        <v>6</v>
      </c>
      <c r="K38" s="191" t="str">
        <f t="shared" si="0"/>
        <v>Aanloopperiodiek_1</v>
      </c>
      <c r="L38" s="191" t="str">
        <f t="shared" si="1"/>
        <v>20_Aanloopperiodiek_1</v>
      </c>
      <c r="M38" s="205">
        <v>11.56</v>
      </c>
      <c r="N38" s="194"/>
      <c r="O38" s="191">
        <v>20</v>
      </c>
      <c r="P38" s="191" t="s">
        <v>210</v>
      </c>
      <c r="Q38" s="191">
        <v>6</v>
      </c>
      <c r="R38" s="191" t="str">
        <f t="shared" si="2"/>
        <v>Aanloopperiodiek_1</v>
      </c>
      <c r="S38" s="191" t="str">
        <f t="shared" si="3"/>
        <v>20_Aanloopperiodiek_1</v>
      </c>
      <c r="T38" s="205">
        <v>11.9</v>
      </c>
      <c r="U38" s="194"/>
      <c r="V38" s="191">
        <v>20</v>
      </c>
      <c r="W38" s="191" t="s">
        <v>210</v>
      </c>
      <c r="X38" s="191">
        <v>6</v>
      </c>
      <c r="Y38" s="191" t="str">
        <f t="shared" si="4"/>
        <v>Aanloopperiodiek_1</v>
      </c>
      <c r="Z38" s="191" t="str">
        <f t="shared" si="5"/>
        <v>20_Aanloopperiodiek_1</v>
      </c>
      <c r="AA38" s="205" t="s">
        <v>190</v>
      </c>
      <c r="AB38" s="215"/>
      <c r="AC38" s="191">
        <v>20</v>
      </c>
      <c r="AD38" s="191" t="s">
        <v>210</v>
      </c>
      <c r="AE38" s="191">
        <v>6</v>
      </c>
      <c r="AF38" s="191" t="str">
        <f t="shared" si="6"/>
        <v>Aanloopperiodiek_1</v>
      </c>
      <c r="AG38" s="191" t="str">
        <f t="shared" si="7"/>
        <v>20_Aanloopperiodiek_1</v>
      </c>
      <c r="AH38" s="191" t="s">
        <v>190</v>
      </c>
      <c r="AI38" s="215"/>
      <c r="AJ38" s="191">
        <v>20</v>
      </c>
      <c r="AK38" s="191" t="s">
        <v>210</v>
      </c>
      <c r="AL38" s="191">
        <v>6</v>
      </c>
      <c r="AM38" s="191" t="str">
        <f t="shared" si="8"/>
        <v>Aanloopperiodiek_1</v>
      </c>
      <c r="AN38" s="191" t="s">
        <v>222</v>
      </c>
      <c r="AO38" s="191" t="str">
        <f t="shared" si="9"/>
        <v>20_Aanloopperiodiek_1</v>
      </c>
      <c r="AP38" s="193" t="str">
        <f t="shared" si="13"/>
        <v>vervalt</v>
      </c>
      <c r="AQ38" s="193" t="str">
        <f t="shared" si="14"/>
        <v>vervalt</v>
      </c>
      <c r="AR38" s="203" t="str">
        <f t="shared" si="10"/>
        <v>vervalt</v>
      </c>
      <c r="AS38" s="194"/>
      <c r="AT38" s="196"/>
      <c r="AU38" s="173"/>
      <c r="AV38" s="173"/>
      <c r="AW38" s="193"/>
      <c r="AX38" s="197"/>
      <c r="AY38" s="198"/>
    </row>
    <row r="39" spans="1:51" x14ac:dyDescent="0.15">
      <c r="A39" s="191">
        <v>20</v>
      </c>
      <c r="B39" s="191" t="s">
        <v>210</v>
      </c>
      <c r="C39" s="191">
        <v>6</v>
      </c>
      <c r="D39" s="191" t="str">
        <f t="shared" si="11"/>
        <v>Aanloopperiodiek_1</v>
      </c>
      <c r="E39" s="191" t="str">
        <f t="shared" si="12"/>
        <v>20_Aanloopperiodiek_1</v>
      </c>
      <c r="F39" s="205">
        <v>11.17</v>
      </c>
      <c r="G39" s="191"/>
      <c r="H39" s="191">
        <v>20</v>
      </c>
      <c r="I39" s="191">
        <v>0</v>
      </c>
      <c r="J39" s="191">
        <v>7</v>
      </c>
      <c r="K39" s="191">
        <f t="shared" si="0"/>
        <v>0</v>
      </c>
      <c r="L39" s="191" t="str">
        <f t="shared" si="1"/>
        <v>20_0</v>
      </c>
      <c r="M39" s="205">
        <v>11.86</v>
      </c>
      <c r="N39" s="194"/>
      <c r="O39" s="191">
        <v>20</v>
      </c>
      <c r="P39" s="191">
        <v>0</v>
      </c>
      <c r="Q39" s="191">
        <v>7</v>
      </c>
      <c r="R39" s="191">
        <f t="shared" si="2"/>
        <v>0</v>
      </c>
      <c r="S39" s="191" t="str">
        <f t="shared" si="3"/>
        <v>20_0</v>
      </c>
      <c r="T39" s="205">
        <v>12.22</v>
      </c>
      <c r="U39" s="194"/>
      <c r="V39" s="191">
        <v>20</v>
      </c>
      <c r="W39" s="191">
        <v>0</v>
      </c>
      <c r="X39" s="191">
        <v>7</v>
      </c>
      <c r="Y39" s="191">
        <f t="shared" si="4"/>
        <v>0</v>
      </c>
      <c r="Z39" s="191" t="str">
        <f t="shared" si="5"/>
        <v>20_0</v>
      </c>
      <c r="AA39" s="205">
        <v>12.63</v>
      </c>
      <c r="AB39" s="215"/>
      <c r="AC39" s="191">
        <v>20</v>
      </c>
      <c r="AD39" s="191">
        <v>0</v>
      </c>
      <c r="AE39" s="191">
        <v>7</v>
      </c>
      <c r="AF39" s="191">
        <f t="shared" si="6"/>
        <v>0</v>
      </c>
      <c r="AG39" s="191" t="str">
        <f t="shared" si="7"/>
        <v>20_0</v>
      </c>
      <c r="AH39" s="191">
        <v>13.01</v>
      </c>
      <c r="AI39" s="215"/>
      <c r="AJ39" s="191">
        <v>20</v>
      </c>
      <c r="AK39" s="191">
        <v>0</v>
      </c>
      <c r="AL39" s="191">
        <v>7</v>
      </c>
      <c r="AM39" s="191">
        <f t="shared" si="8"/>
        <v>0</v>
      </c>
      <c r="AN39" s="191" t="s">
        <v>223</v>
      </c>
      <c r="AO39" s="191" t="str">
        <f t="shared" si="9"/>
        <v>20_0</v>
      </c>
      <c r="AP39" s="193">
        <f t="shared" si="13"/>
        <v>12.63</v>
      </c>
      <c r="AQ39" s="193">
        <f t="shared" si="14"/>
        <v>13.01</v>
      </c>
      <c r="AR39" s="203">
        <f t="shared" si="10"/>
        <v>13.01</v>
      </c>
      <c r="AS39" s="173"/>
      <c r="AT39" s="173"/>
      <c r="AU39" s="173"/>
      <c r="AV39" s="173"/>
      <c r="AW39" s="193"/>
      <c r="AX39" s="197"/>
      <c r="AY39" s="198"/>
    </row>
    <row r="40" spans="1:51" x14ac:dyDescent="0.15">
      <c r="A40" s="191">
        <v>20</v>
      </c>
      <c r="B40" s="191">
        <v>0</v>
      </c>
      <c r="C40" s="191">
        <v>7</v>
      </c>
      <c r="D40" s="191">
        <f t="shared" si="11"/>
        <v>0</v>
      </c>
      <c r="E40" s="191" t="str">
        <f t="shared" si="12"/>
        <v>20_0</v>
      </c>
      <c r="F40" s="205">
        <v>11.46</v>
      </c>
      <c r="G40" s="191"/>
      <c r="H40" s="191">
        <v>20</v>
      </c>
      <c r="I40" s="191">
        <v>1</v>
      </c>
      <c r="J40" s="191">
        <v>8</v>
      </c>
      <c r="K40" s="191">
        <f t="shared" si="0"/>
        <v>1</v>
      </c>
      <c r="L40" s="191" t="str">
        <f t="shared" si="1"/>
        <v>20_1</v>
      </c>
      <c r="M40" s="205">
        <v>12.16</v>
      </c>
      <c r="N40" s="173"/>
      <c r="O40" s="191">
        <v>20</v>
      </c>
      <c r="P40" s="191">
        <v>1</v>
      </c>
      <c r="Q40" s="191">
        <v>8</v>
      </c>
      <c r="R40" s="191">
        <f t="shared" si="2"/>
        <v>1</v>
      </c>
      <c r="S40" s="191" t="str">
        <f t="shared" si="3"/>
        <v>20_1</v>
      </c>
      <c r="T40" s="205">
        <v>12.52</v>
      </c>
      <c r="U40" s="173"/>
      <c r="V40" s="191">
        <v>20</v>
      </c>
      <c r="W40" s="191">
        <v>1</v>
      </c>
      <c r="X40" s="191">
        <v>8</v>
      </c>
      <c r="Y40" s="191">
        <f t="shared" si="4"/>
        <v>1</v>
      </c>
      <c r="Z40" s="191" t="str">
        <f t="shared" si="5"/>
        <v>20_1</v>
      </c>
      <c r="AA40" s="205">
        <v>12.94</v>
      </c>
      <c r="AB40" s="215"/>
      <c r="AC40" s="191">
        <v>20</v>
      </c>
      <c r="AD40" s="191">
        <v>1</v>
      </c>
      <c r="AE40" s="191">
        <v>8</v>
      </c>
      <c r="AF40" s="191">
        <f t="shared" si="6"/>
        <v>1</v>
      </c>
      <c r="AG40" s="191" t="str">
        <f t="shared" si="7"/>
        <v>20_1</v>
      </c>
      <c r="AH40" s="191">
        <v>13.33</v>
      </c>
      <c r="AI40" s="215"/>
      <c r="AJ40" s="191">
        <v>20</v>
      </c>
      <c r="AK40" s="191">
        <v>1</v>
      </c>
      <c r="AL40" s="191">
        <v>8</v>
      </c>
      <c r="AM40" s="191">
        <f t="shared" si="8"/>
        <v>1</v>
      </c>
      <c r="AN40" s="191" t="s">
        <v>224</v>
      </c>
      <c r="AO40" s="191" t="str">
        <f t="shared" si="9"/>
        <v>20_1</v>
      </c>
      <c r="AP40" s="193">
        <f t="shared" si="13"/>
        <v>12.94</v>
      </c>
      <c r="AQ40" s="193">
        <f t="shared" si="14"/>
        <v>13.33</v>
      </c>
      <c r="AR40" s="203">
        <f t="shared" si="10"/>
        <v>13.33</v>
      </c>
      <c r="AS40" s="210"/>
      <c r="AT40" s="210"/>
      <c r="AU40" s="173"/>
      <c r="AV40" s="173"/>
      <c r="AW40" s="173"/>
      <c r="AX40" s="174"/>
    </row>
    <row r="41" spans="1:51" x14ac:dyDescent="0.15">
      <c r="A41" s="191">
        <v>20</v>
      </c>
      <c r="B41" s="191">
        <v>1</v>
      </c>
      <c r="C41" s="191">
        <v>8</v>
      </c>
      <c r="D41" s="191">
        <f t="shared" si="11"/>
        <v>1</v>
      </c>
      <c r="E41" s="191" t="str">
        <f t="shared" si="12"/>
        <v>20_1</v>
      </c>
      <c r="F41" s="205">
        <v>11.75</v>
      </c>
      <c r="G41" s="191"/>
      <c r="H41" s="191">
        <v>20</v>
      </c>
      <c r="I41" s="191">
        <v>2</v>
      </c>
      <c r="J41" s="191">
        <v>9</v>
      </c>
      <c r="K41" s="191">
        <f t="shared" si="0"/>
        <v>2</v>
      </c>
      <c r="L41" s="191" t="str">
        <f t="shared" si="1"/>
        <v>20_2</v>
      </c>
      <c r="M41" s="205">
        <v>12.48</v>
      </c>
      <c r="N41" s="173"/>
      <c r="O41" s="191">
        <v>20</v>
      </c>
      <c r="P41" s="191">
        <v>2</v>
      </c>
      <c r="Q41" s="191">
        <v>9</v>
      </c>
      <c r="R41" s="191">
        <f t="shared" si="2"/>
        <v>2</v>
      </c>
      <c r="S41" s="191" t="str">
        <f t="shared" si="3"/>
        <v>20_2</v>
      </c>
      <c r="T41" s="205">
        <v>12.86</v>
      </c>
      <c r="U41" s="173"/>
      <c r="V41" s="191">
        <v>20</v>
      </c>
      <c r="W41" s="191">
        <v>2</v>
      </c>
      <c r="X41" s="191">
        <v>9</v>
      </c>
      <c r="Y41" s="191">
        <f t="shared" si="4"/>
        <v>2</v>
      </c>
      <c r="Z41" s="191" t="str">
        <f t="shared" si="5"/>
        <v>20_2</v>
      </c>
      <c r="AA41" s="205">
        <v>13.27</v>
      </c>
      <c r="AB41" s="215"/>
      <c r="AC41" s="191">
        <v>20</v>
      </c>
      <c r="AD41" s="191">
        <v>2</v>
      </c>
      <c r="AE41" s="191">
        <v>9</v>
      </c>
      <c r="AF41" s="191">
        <f t="shared" si="6"/>
        <v>2</v>
      </c>
      <c r="AG41" s="191" t="str">
        <f t="shared" si="7"/>
        <v>20_2</v>
      </c>
      <c r="AH41" s="191">
        <v>13.67</v>
      </c>
      <c r="AI41" s="215"/>
      <c r="AJ41" s="191">
        <v>20</v>
      </c>
      <c r="AK41" s="191">
        <v>2</v>
      </c>
      <c r="AL41" s="191">
        <v>9</v>
      </c>
      <c r="AM41" s="191">
        <f t="shared" si="8"/>
        <v>2</v>
      </c>
      <c r="AN41" s="191" t="s">
        <v>225</v>
      </c>
      <c r="AO41" s="191" t="str">
        <f t="shared" si="9"/>
        <v>20_2</v>
      </c>
      <c r="AP41" s="193">
        <f t="shared" si="13"/>
        <v>13.27</v>
      </c>
      <c r="AQ41" s="193">
        <f t="shared" si="14"/>
        <v>13.67</v>
      </c>
      <c r="AR41" s="203">
        <f t="shared" si="10"/>
        <v>13.67</v>
      </c>
      <c r="AS41" s="173"/>
      <c r="AT41" s="173"/>
      <c r="AU41" s="173"/>
      <c r="AV41" s="173"/>
      <c r="AW41" s="173"/>
      <c r="AX41" s="174"/>
    </row>
    <row r="42" spans="1:51" x14ac:dyDescent="0.15">
      <c r="A42" s="191">
        <v>20</v>
      </c>
      <c r="B42" s="191">
        <v>2</v>
      </c>
      <c r="C42" s="191">
        <v>9</v>
      </c>
      <c r="D42" s="191">
        <f t="shared" si="11"/>
        <v>2</v>
      </c>
      <c r="E42" s="191" t="str">
        <f t="shared" si="12"/>
        <v>20_2</v>
      </c>
      <c r="F42" s="205">
        <v>12.06</v>
      </c>
      <c r="G42" s="191"/>
      <c r="H42" s="191">
        <v>20</v>
      </c>
      <c r="I42" s="191">
        <v>3</v>
      </c>
      <c r="J42" s="191">
        <v>10</v>
      </c>
      <c r="K42" s="191">
        <f t="shared" si="0"/>
        <v>3</v>
      </c>
      <c r="L42" s="191" t="str">
        <f t="shared" si="1"/>
        <v>20_3</v>
      </c>
      <c r="M42" s="205">
        <v>12.83</v>
      </c>
      <c r="N42" s="207"/>
      <c r="O42" s="191">
        <v>20</v>
      </c>
      <c r="P42" s="191">
        <v>3</v>
      </c>
      <c r="Q42" s="191">
        <v>10</v>
      </c>
      <c r="R42" s="191">
        <f t="shared" si="2"/>
        <v>3</v>
      </c>
      <c r="S42" s="191" t="str">
        <f t="shared" si="3"/>
        <v>20_3</v>
      </c>
      <c r="T42" s="205">
        <v>13.22</v>
      </c>
      <c r="U42" s="207"/>
      <c r="V42" s="191">
        <v>20</v>
      </c>
      <c r="W42" s="191">
        <v>3</v>
      </c>
      <c r="X42" s="191">
        <v>10</v>
      </c>
      <c r="Y42" s="191">
        <f t="shared" si="4"/>
        <v>3</v>
      </c>
      <c r="Z42" s="191" t="str">
        <f t="shared" si="5"/>
        <v>20_3</v>
      </c>
      <c r="AA42" s="205">
        <v>13.64</v>
      </c>
      <c r="AB42" s="215"/>
      <c r="AC42" s="191">
        <v>20</v>
      </c>
      <c r="AD42" s="191">
        <v>3</v>
      </c>
      <c r="AE42" s="191">
        <v>10</v>
      </c>
      <c r="AF42" s="191">
        <f t="shared" si="6"/>
        <v>3</v>
      </c>
      <c r="AG42" s="191" t="str">
        <f t="shared" si="7"/>
        <v>20_3</v>
      </c>
      <c r="AH42" s="191">
        <v>14.05</v>
      </c>
      <c r="AI42" s="215"/>
      <c r="AJ42" s="191">
        <v>20</v>
      </c>
      <c r="AK42" s="191">
        <v>3</v>
      </c>
      <c r="AL42" s="191">
        <v>10</v>
      </c>
      <c r="AM42" s="191">
        <f t="shared" si="8"/>
        <v>3</v>
      </c>
      <c r="AN42" s="191" t="s">
        <v>226</v>
      </c>
      <c r="AO42" s="191" t="str">
        <f t="shared" si="9"/>
        <v>20_3</v>
      </c>
      <c r="AP42" s="193">
        <f t="shared" si="13"/>
        <v>13.64</v>
      </c>
      <c r="AQ42" s="193">
        <f t="shared" si="14"/>
        <v>14.05</v>
      </c>
      <c r="AR42" s="203">
        <f t="shared" si="10"/>
        <v>14.05</v>
      </c>
      <c r="AS42" s="207"/>
      <c r="AT42" s="207"/>
      <c r="AU42" s="173"/>
      <c r="AV42" s="173"/>
      <c r="AW42" s="216"/>
      <c r="AX42" s="217"/>
      <c r="AY42" s="218"/>
    </row>
    <row r="43" spans="1:51" x14ac:dyDescent="0.15">
      <c r="A43" s="191">
        <v>20</v>
      </c>
      <c r="B43" s="191">
        <v>3</v>
      </c>
      <c r="C43" s="191">
        <v>10</v>
      </c>
      <c r="D43" s="191">
        <f t="shared" si="11"/>
        <v>3</v>
      </c>
      <c r="E43" s="191" t="str">
        <f t="shared" si="12"/>
        <v>20_3</v>
      </c>
      <c r="F43" s="205">
        <v>12.4</v>
      </c>
      <c r="G43" s="191"/>
      <c r="H43" s="191">
        <v>20</v>
      </c>
      <c r="I43" s="191">
        <v>4</v>
      </c>
      <c r="J43" s="191">
        <v>11</v>
      </c>
      <c r="K43" s="191">
        <f t="shared" si="0"/>
        <v>4</v>
      </c>
      <c r="L43" s="191" t="str">
        <f t="shared" si="1"/>
        <v>20_4</v>
      </c>
      <c r="M43" s="205">
        <v>13.22</v>
      </c>
      <c r="N43" s="206"/>
      <c r="O43" s="191">
        <v>20</v>
      </c>
      <c r="P43" s="191">
        <v>4</v>
      </c>
      <c r="Q43" s="191">
        <v>11</v>
      </c>
      <c r="R43" s="191">
        <f t="shared" si="2"/>
        <v>4</v>
      </c>
      <c r="S43" s="191" t="str">
        <f t="shared" si="3"/>
        <v>20_4</v>
      </c>
      <c r="T43" s="205">
        <v>13.62</v>
      </c>
      <c r="U43" s="206"/>
      <c r="V43" s="191">
        <v>20</v>
      </c>
      <c r="W43" s="191">
        <v>4</v>
      </c>
      <c r="X43" s="191">
        <v>11</v>
      </c>
      <c r="Y43" s="191">
        <f t="shared" si="4"/>
        <v>4</v>
      </c>
      <c r="Z43" s="191" t="str">
        <f t="shared" si="5"/>
        <v>20_4</v>
      </c>
      <c r="AA43" s="205">
        <v>14.06</v>
      </c>
      <c r="AB43" s="215"/>
      <c r="AC43" s="191">
        <v>20</v>
      </c>
      <c r="AD43" s="191">
        <v>4</v>
      </c>
      <c r="AE43" s="191">
        <v>11</v>
      </c>
      <c r="AF43" s="191">
        <f t="shared" si="6"/>
        <v>4</v>
      </c>
      <c r="AG43" s="191" t="str">
        <f t="shared" si="7"/>
        <v>20_4</v>
      </c>
      <c r="AH43" s="191">
        <v>14.48</v>
      </c>
      <c r="AI43" s="215"/>
      <c r="AJ43" s="191">
        <v>20</v>
      </c>
      <c r="AK43" s="191">
        <v>4</v>
      </c>
      <c r="AL43" s="191">
        <v>11</v>
      </c>
      <c r="AM43" s="191">
        <f t="shared" si="8"/>
        <v>4</v>
      </c>
      <c r="AN43" s="191" t="s">
        <v>227</v>
      </c>
      <c r="AO43" s="191" t="str">
        <f t="shared" si="9"/>
        <v>20_4</v>
      </c>
      <c r="AP43" s="193">
        <f t="shared" si="13"/>
        <v>14.06</v>
      </c>
      <c r="AQ43" s="193">
        <f t="shared" si="14"/>
        <v>14.48</v>
      </c>
      <c r="AR43" s="203">
        <f t="shared" si="10"/>
        <v>14.48</v>
      </c>
      <c r="AS43" s="211"/>
      <c r="AT43" s="211"/>
      <c r="AU43" s="212"/>
      <c r="AV43" s="212"/>
      <c r="AW43" s="206"/>
      <c r="AX43" s="208"/>
      <c r="AY43" s="209"/>
    </row>
    <row r="44" spans="1:51" x14ac:dyDescent="0.15">
      <c r="A44" s="191">
        <v>20</v>
      </c>
      <c r="B44" s="191">
        <v>4</v>
      </c>
      <c r="C44" s="191">
        <v>11</v>
      </c>
      <c r="D44" s="191">
        <f t="shared" si="11"/>
        <v>4</v>
      </c>
      <c r="E44" s="191" t="str">
        <f t="shared" si="12"/>
        <v>20_4</v>
      </c>
      <c r="F44" s="205">
        <v>12.78</v>
      </c>
      <c r="G44" s="191"/>
      <c r="H44" s="191">
        <v>20</v>
      </c>
      <c r="I44" s="191">
        <v>5</v>
      </c>
      <c r="J44" s="191">
        <v>12</v>
      </c>
      <c r="K44" s="191">
        <f t="shared" si="0"/>
        <v>5</v>
      </c>
      <c r="L44" s="191" t="str">
        <f t="shared" si="1"/>
        <v>20_5</v>
      </c>
      <c r="M44" s="205">
        <v>13.63</v>
      </c>
      <c r="N44" s="194"/>
      <c r="O44" s="191">
        <v>20</v>
      </c>
      <c r="P44" s="191">
        <v>5</v>
      </c>
      <c r="Q44" s="191">
        <v>12</v>
      </c>
      <c r="R44" s="191">
        <f t="shared" si="2"/>
        <v>5</v>
      </c>
      <c r="S44" s="191" t="str">
        <f t="shared" si="3"/>
        <v>20_5</v>
      </c>
      <c r="T44" s="205">
        <v>14.04</v>
      </c>
      <c r="U44" s="194"/>
      <c r="V44" s="191">
        <v>20</v>
      </c>
      <c r="W44" s="191">
        <v>5</v>
      </c>
      <c r="X44" s="191">
        <v>12</v>
      </c>
      <c r="Y44" s="191">
        <f t="shared" si="4"/>
        <v>5</v>
      </c>
      <c r="Z44" s="191" t="str">
        <f t="shared" si="5"/>
        <v>20_5</v>
      </c>
      <c r="AA44" s="205">
        <v>14.5</v>
      </c>
      <c r="AB44" s="215"/>
      <c r="AC44" s="191">
        <v>20</v>
      </c>
      <c r="AD44" s="191">
        <v>5</v>
      </c>
      <c r="AE44" s="191">
        <v>12</v>
      </c>
      <c r="AF44" s="191">
        <f t="shared" si="6"/>
        <v>5</v>
      </c>
      <c r="AG44" s="191" t="str">
        <f t="shared" si="7"/>
        <v>20_5</v>
      </c>
      <c r="AH44" s="191">
        <v>14.93</v>
      </c>
      <c r="AI44" s="215"/>
      <c r="AJ44" s="191">
        <v>20</v>
      </c>
      <c r="AK44" s="191">
        <v>5</v>
      </c>
      <c r="AL44" s="191">
        <v>12</v>
      </c>
      <c r="AM44" s="191">
        <f t="shared" si="8"/>
        <v>5</v>
      </c>
      <c r="AN44" s="191" t="s">
        <v>228</v>
      </c>
      <c r="AO44" s="191" t="str">
        <f t="shared" si="9"/>
        <v>20_5</v>
      </c>
      <c r="AP44" s="193">
        <f t="shared" si="13"/>
        <v>14.5</v>
      </c>
      <c r="AQ44" s="193">
        <f t="shared" si="14"/>
        <v>14.93</v>
      </c>
      <c r="AR44" s="203">
        <f t="shared" si="10"/>
        <v>14.93</v>
      </c>
      <c r="AS44" s="194"/>
      <c r="AT44" s="196"/>
      <c r="AU44" s="173"/>
      <c r="AV44" s="173"/>
      <c r="AW44" s="210"/>
      <c r="AX44" s="197"/>
      <c r="AY44" s="198"/>
    </row>
    <row r="45" spans="1:51" x14ac:dyDescent="0.15">
      <c r="A45" s="191">
        <v>20</v>
      </c>
      <c r="B45" s="191">
        <v>5</v>
      </c>
      <c r="C45" s="191">
        <v>12</v>
      </c>
      <c r="D45" s="191">
        <f t="shared" si="11"/>
        <v>5</v>
      </c>
      <c r="E45" s="191" t="str">
        <f t="shared" si="12"/>
        <v>20_5</v>
      </c>
      <c r="F45" s="205">
        <v>13.17</v>
      </c>
      <c r="G45" s="191"/>
      <c r="H45" s="191">
        <v>20</v>
      </c>
      <c r="I45" s="191">
        <v>6</v>
      </c>
      <c r="J45" s="191">
        <v>13</v>
      </c>
      <c r="K45" s="191">
        <f t="shared" si="0"/>
        <v>6</v>
      </c>
      <c r="L45" s="191" t="str">
        <f t="shared" si="1"/>
        <v>20_6</v>
      </c>
      <c r="M45" s="205">
        <v>14.09</v>
      </c>
      <c r="N45" s="194"/>
      <c r="O45" s="191">
        <v>20</v>
      </c>
      <c r="P45" s="191">
        <v>6</v>
      </c>
      <c r="Q45" s="191">
        <v>13</v>
      </c>
      <c r="R45" s="191">
        <f t="shared" si="2"/>
        <v>6</v>
      </c>
      <c r="S45" s="191" t="str">
        <f t="shared" si="3"/>
        <v>20_6</v>
      </c>
      <c r="T45" s="205">
        <v>14.52</v>
      </c>
      <c r="U45" s="194"/>
      <c r="V45" s="191">
        <v>20</v>
      </c>
      <c r="W45" s="191">
        <v>6</v>
      </c>
      <c r="X45" s="191">
        <v>13</v>
      </c>
      <c r="Y45" s="191">
        <f t="shared" si="4"/>
        <v>6</v>
      </c>
      <c r="Z45" s="191" t="str">
        <f t="shared" si="5"/>
        <v>20_6</v>
      </c>
      <c r="AA45" s="205">
        <v>14.99</v>
      </c>
      <c r="AB45" s="215"/>
      <c r="AC45" s="191">
        <v>20</v>
      </c>
      <c r="AD45" s="191">
        <v>6</v>
      </c>
      <c r="AE45" s="191">
        <v>13</v>
      </c>
      <c r="AF45" s="191">
        <f t="shared" si="6"/>
        <v>6</v>
      </c>
      <c r="AG45" s="191" t="str">
        <f t="shared" si="7"/>
        <v>20_6</v>
      </c>
      <c r="AH45" s="191">
        <v>15.44</v>
      </c>
      <c r="AI45" s="215"/>
      <c r="AJ45" s="191">
        <v>20</v>
      </c>
      <c r="AK45" s="191">
        <v>6</v>
      </c>
      <c r="AL45" s="191">
        <v>13</v>
      </c>
      <c r="AM45" s="191">
        <f t="shared" si="8"/>
        <v>6</v>
      </c>
      <c r="AN45" s="191" t="s">
        <v>229</v>
      </c>
      <c r="AO45" s="191" t="str">
        <f t="shared" si="9"/>
        <v>20_6</v>
      </c>
      <c r="AP45" s="193">
        <f t="shared" si="13"/>
        <v>14.99</v>
      </c>
      <c r="AQ45" s="193">
        <f t="shared" si="14"/>
        <v>15.44</v>
      </c>
      <c r="AR45" s="203">
        <f t="shared" si="10"/>
        <v>15.44</v>
      </c>
      <c r="AS45" s="194"/>
      <c r="AT45" s="196"/>
      <c r="AU45" s="173"/>
      <c r="AV45" s="173"/>
      <c r="AW45" s="210"/>
      <c r="AX45" s="197"/>
      <c r="AY45" s="198"/>
    </row>
    <row r="46" spans="1:51" x14ac:dyDescent="0.15">
      <c r="A46" s="191">
        <v>20</v>
      </c>
      <c r="B46" s="191">
        <v>6</v>
      </c>
      <c r="C46" s="191">
        <v>13</v>
      </c>
      <c r="D46" s="191">
        <f t="shared" si="11"/>
        <v>6</v>
      </c>
      <c r="E46" s="191" t="str">
        <f t="shared" si="12"/>
        <v>20_6</v>
      </c>
      <c r="F46" s="205">
        <v>13.62</v>
      </c>
      <c r="G46" s="191"/>
      <c r="H46" s="191">
        <v>20</v>
      </c>
      <c r="I46" s="191">
        <v>7</v>
      </c>
      <c r="J46" s="191">
        <v>14</v>
      </c>
      <c r="K46" s="191">
        <f t="shared" si="0"/>
        <v>7</v>
      </c>
      <c r="L46" s="191" t="str">
        <f t="shared" si="1"/>
        <v>20_7</v>
      </c>
      <c r="M46" s="205">
        <v>14.56</v>
      </c>
      <c r="N46" s="194"/>
      <c r="O46" s="191">
        <v>20</v>
      </c>
      <c r="P46" s="191">
        <v>7</v>
      </c>
      <c r="Q46" s="191">
        <v>14</v>
      </c>
      <c r="R46" s="191">
        <f t="shared" si="2"/>
        <v>7</v>
      </c>
      <c r="S46" s="191" t="str">
        <f t="shared" si="3"/>
        <v>20_7</v>
      </c>
      <c r="T46" s="205">
        <v>14.99</v>
      </c>
      <c r="U46" s="194"/>
      <c r="V46" s="191">
        <v>20</v>
      </c>
      <c r="W46" s="191">
        <v>7</v>
      </c>
      <c r="X46" s="191">
        <v>14</v>
      </c>
      <c r="Y46" s="191">
        <f t="shared" si="4"/>
        <v>7</v>
      </c>
      <c r="Z46" s="191" t="str">
        <f t="shared" si="5"/>
        <v>20_7</v>
      </c>
      <c r="AA46" s="205">
        <v>15.48</v>
      </c>
      <c r="AB46" s="215"/>
      <c r="AC46" s="191">
        <v>20</v>
      </c>
      <c r="AD46" s="191">
        <v>7</v>
      </c>
      <c r="AE46" s="191">
        <v>14</v>
      </c>
      <c r="AF46" s="191">
        <f t="shared" si="6"/>
        <v>7</v>
      </c>
      <c r="AG46" s="191" t="str">
        <f t="shared" si="7"/>
        <v>20_7</v>
      </c>
      <c r="AH46" s="191">
        <v>15.94</v>
      </c>
      <c r="AI46" s="215"/>
      <c r="AJ46" s="191">
        <v>20</v>
      </c>
      <c r="AK46" s="191">
        <v>7</v>
      </c>
      <c r="AL46" s="191">
        <v>14</v>
      </c>
      <c r="AM46" s="191">
        <f t="shared" si="8"/>
        <v>7</v>
      </c>
      <c r="AN46" s="191" t="s">
        <v>230</v>
      </c>
      <c r="AO46" s="191" t="str">
        <f t="shared" si="9"/>
        <v>20_7</v>
      </c>
      <c r="AP46" s="193">
        <f t="shared" si="13"/>
        <v>15.48</v>
      </c>
      <c r="AQ46" s="193">
        <f t="shared" si="14"/>
        <v>15.94</v>
      </c>
      <c r="AR46" s="203">
        <f t="shared" si="10"/>
        <v>15.94</v>
      </c>
      <c r="AS46" s="194"/>
      <c r="AT46" s="196"/>
      <c r="AU46" s="173"/>
      <c r="AV46" s="173"/>
      <c r="AW46" s="193"/>
      <c r="AX46" s="197"/>
      <c r="AY46" s="198"/>
    </row>
    <row r="47" spans="1:51" x14ac:dyDescent="0.15">
      <c r="A47" s="191">
        <v>20</v>
      </c>
      <c r="B47" s="191">
        <v>7</v>
      </c>
      <c r="C47" s="191">
        <v>14</v>
      </c>
      <c r="D47" s="191">
        <f t="shared" si="11"/>
        <v>7</v>
      </c>
      <c r="E47" s="191" t="str">
        <f t="shared" si="12"/>
        <v>20_7</v>
      </c>
      <c r="F47" s="205">
        <v>14.06</v>
      </c>
      <c r="G47" s="191"/>
      <c r="H47" s="191">
        <v>20</v>
      </c>
      <c r="I47" s="191">
        <v>8</v>
      </c>
      <c r="J47" s="191">
        <v>15</v>
      </c>
      <c r="K47" s="191">
        <f t="shared" si="0"/>
        <v>8</v>
      </c>
      <c r="L47" s="191" t="str">
        <f t="shared" si="1"/>
        <v>20_8</v>
      </c>
      <c r="M47" s="205">
        <v>14.98</v>
      </c>
      <c r="N47" s="194"/>
      <c r="O47" s="191">
        <v>20</v>
      </c>
      <c r="P47" s="191">
        <v>8</v>
      </c>
      <c r="Q47" s="191">
        <v>15</v>
      </c>
      <c r="R47" s="191">
        <f t="shared" si="2"/>
        <v>8</v>
      </c>
      <c r="S47" s="191" t="str">
        <f t="shared" si="3"/>
        <v>20_8</v>
      </c>
      <c r="T47" s="205">
        <v>15.43</v>
      </c>
      <c r="U47" s="194"/>
      <c r="V47" s="191">
        <v>20</v>
      </c>
      <c r="W47" s="191">
        <v>8</v>
      </c>
      <c r="X47" s="191">
        <v>15</v>
      </c>
      <c r="Y47" s="191">
        <f t="shared" si="4"/>
        <v>8</v>
      </c>
      <c r="Z47" s="191" t="str">
        <f t="shared" si="5"/>
        <v>20_8</v>
      </c>
      <c r="AA47" s="205">
        <v>15.93</v>
      </c>
      <c r="AB47" s="215"/>
      <c r="AC47" s="191">
        <v>20</v>
      </c>
      <c r="AD47" s="191">
        <v>8</v>
      </c>
      <c r="AE47" s="191">
        <v>15</v>
      </c>
      <c r="AF47" s="191">
        <f t="shared" si="6"/>
        <v>8</v>
      </c>
      <c r="AG47" s="191" t="str">
        <f t="shared" si="7"/>
        <v>20_8</v>
      </c>
      <c r="AH47" s="191">
        <v>16.41</v>
      </c>
      <c r="AI47" s="215"/>
      <c r="AJ47" s="191">
        <v>20</v>
      </c>
      <c r="AK47" s="191">
        <v>8</v>
      </c>
      <c r="AL47" s="191">
        <v>15</v>
      </c>
      <c r="AM47" s="191">
        <f t="shared" si="8"/>
        <v>8</v>
      </c>
      <c r="AN47" s="191" t="s">
        <v>231</v>
      </c>
      <c r="AO47" s="191" t="str">
        <f t="shared" si="9"/>
        <v>20_8</v>
      </c>
      <c r="AP47" s="193">
        <f t="shared" si="13"/>
        <v>15.93</v>
      </c>
      <c r="AQ47" s="193">
        <f t="shared" si="14"/>
        <v>16.41</v>
      </c>
      <c r="AR47" s="203">
        <f t="shared" si="10"/>
        <v>16.41</v>
      </c>
      <c r="AS47" s="194"/>
      <c r="AT47" s="196"/>
      <c r="AU47" s="173"/>
      <c r="AV47" s="173"/>
      <c r="AW47" s="193"/>
      <c r="AX47" s="197"/>
      <c r="AY47" s="198"/>
    </row>
    <row r="48" spans="1:51" x14ac:dyDescent="0.15">
      <c r="A48" s="191">
        <v>20</v>
      </c>
      <c r="B48" s="191">
        <v>8</v>
      </c>
      <c r="C48" s="191">
        <v>15</v>
      </c>
      <c r="D48" s="191">
        <f t="shared" si="11"/>
        <v>8</v>
      </c>
      <c r="E48" s="191" t="str">
        <f t="shared" si="12"/>
        <v>20_8</v>
      </c>
      <c r="F48" s="205">
        <v>14.48</v>
      </c>
      <c r="G48" s="191"/>
      <c r="H48" s="191">
        <v>25</v>
      </c>
      <c r="I48" s="191" t="s">
        <v>208</v>
      </c>
      <c r="J48" s="191">
        <v>6</v>
      </c>
      <c r="K48" s="191" t="str">
        <f t="shared" si="0"/>
        <v>Aanloopperiodiek_0</v>
      </c>
      <c r="L48" s="191" t="str">
        <f t="shared" si="1"/>
        <v>25_Aanloopperiodiek_0</v>
      </c>
      <c r="M48" s="205">
        <v>11.56</v>
      </c>
      <c r="N48" s="194"/>
      <c r="O48" s="191">
        <v>25</v>
      </c>
      <c r="P48" s="191" t="s">
        <v>208</v>
      </c>
      <c r="Q48" s="191">
        <v>6</v>
      </c>
      <c r="R48" s="191" t="str">
        <f t="shared" si="2"/>
        <v>Aanloopperiodiek_0</v>
      </c>
      <c r="S48" s="191" t="str">
        <f t="shared" si="3"/>
        <v>25_Aanloopperiodiek_0</v>
      </c>
      <c r="T48" s="205">
        <v>11.9</v>
      </c>
      <c r="U48" s="194"/>
      <c r="V48" s="191">
        <v>25</v>
      </c>
      <c r="W48" s="191" t="s">
        <v>208</v>
      </c>
      <c r="X48" s="191">
        <v>6</v>
      </c>
      <c r="Y48" s="191" t="str">
        <f t="shared" si="4"/>
        <v>Aanloopperiodiek_0</v>
      </c>
      <c r="Z48" s="191" t="str">
        <f t="shared" si="5"/>
        <v>25_Aanloopperiodiek_0</v>
      </c>
      <c r="AA48" s="205" t="s">
        <v>190</v>
      </c>
      <c r="AB48" s="215"/>
      <c r="AC48" s="191">
        <v>25</v>
      </c>
      <c r="AD48" s="191" t="s">
        <v>208</v>
      </c>
      <c r="AE48" s="191">
        <v>6</v>
      </c>
      <c r="AF48" s="191" t="str">
        <f t="shared" si="6"/>
        <v>Aanloopperiodiek_0</v>
      </c>
      <c r="AG48" s="191" t="str">
        <f t="shared" si="7"/>
        <v>25_Aanloopperiodiek_0</v>
      </c>
      <c r="AH48" s="191" t="s">
        <v>190</v>
      </c>
      <c r="AI48" s="215"/>
      <c r="AJ48" s="191">
        <v>25</v>
      </c>
      <c r="AK48" s="191" t="s">
        <v>208</v>
      </c>
      <c r="AL48" s="191">
        <v>6</v>
      </c>
      <c r="AM48" s="191" t="str">
        <f t="shared" si="8"/>
        <v>Aanloopperiodiek_0</v>
      </c>
      <c r="AN48" s="191" t="s">
        <v>232</v>
      </c>
      <c r="AO48" s="191" t="str">
        <f t="shared" si="9"/>
        <v>25_Aanloopperiodiek_0</v>
      </c>
      <c r="AP48" s="193" t="str">
        <f t="shared" si="13"/>
        <v>vervalt</v>
      </c>
      <c r="AQ48" s="193" t="str">
        <f t="shared" si="14"/>
        <v>vervalt</v>
      </c>
      <c r="AR48" s="203" t="str">
        <f t="shared" si="10"/>
        <v>vervalt</v>
      </c>
      <c r="AS48" s="194"/>
      <c r="AT48" s="196"/>
      <c r="AU48" s="173"/>
      <c r="AV48" s="173"/>
      <c r="AW48" s="193"/>
      <c r="AX48" s="197"/>
      <c r="AY48" s="198"/>
    </row>
    <row r="49" spans="1:51" x14ac:dyDescent="0.15">
      <c r="A49" s="191">
        <v>25</v>
      </c>
      <c r="B49" s="191" t="s">
        <v>208</v>
      </c>
      <c r="C49" s="191">
        <v>6</v>
      </c>
      <c r="D49" s="191" t="str">
        <f t="shared" si="11"/>
        <v>Aanloopperiodiek_0</v>
      </c>
      <c r="E49" s="191" t="str">
        <f t="shared" si="12"/>
        <v>25_Aanloopperiodiek_0</v>
      </c>
      <c r="F49" s="205">
        <v>11.17</v>
      </c>
      <c r="G49" s="191"/>
      <c r="H49" s="191">
        <v>25</v>
      </c>
      <c r="I49" s="191" t="s">
        <v>210</v>
      </c>
      <c r="J49" s="191">
        <v>7</v>
      </c>
      <c r="K49" s="191" t="str">
        <f t="shared" si="0"/>
        <v>Aanloopperiodiek_1</v>
      </c>
      <c r="L49" s="191" t="str">
        <f t="shared" si="1"/>
        <v>25_Aanloopperiodiek_1</v>
      </c>
      <c r="M49" s="205">
        <v>11.86</v>
      </c>
      <c r="N49" s="194"/>
      <c r="O49" s="191">
        <v>25</v>
      </c>
      <c r="P49" s="191" t="s">
        <v>210</v>
      </c>
      <c r="Q49" s="191">
        <v>7</v>
      </c>
      <c r="R49" s="191" t="str">
        <f t="shared" si="2"/>
        <v>Aanloopperiodiek_1</v>
      </c>
      <c r="S49" s="191" t="str">
        <f t="shared" si="3"/>
        <v>25_Aanloopperiodiek_1</v>
      </c>
      <c r="T49" s="205">
        <v>12.22</v>
      </c>
      <c r="U49" s="194"/>
      <c r="V49" s="191">
        <v>25</v>
      </c>
      <c r="W49" s="191" t="s">
        <v>210</v>
      </c>
      <c r="X49" s="191">
        <v>7</v>
      </c>
      <c r="Y49" s="191" t="str">
        <f t="shared" si="4"/>
        <v>Aanloopperiodiek_1</v>
      </c>
      <c r="Z49" s="191" t="str">
        <f t="shared" si="5"/>
        <v>25_Aanloopperiodiek_1</v>
      </c>
      <c r="AA49" s="205" t="s">
        <v>190</v>
      </c>
      <c r="AB49" s="215"/>
      <c r="AC49" s="191">
        <v>25</v>
      </c>
      <c r="AD49" s="191" t="s">
        <v>210</v>
      </c>
      <c r="AE49" s="191">
        <v>7</v>
      </c>
      <c r="AF49" s="191" t="str">
        <f t="shared" si="6"/>
        <v>Aanloopperiodiek_1</v>
      </c>
      <c r="AG49" s="191" t="str">
        <f t="shared" si="7"/>
        <v>25_Aanloopperiodiek_1</v>
      </c>
      <c r="AH49" s="191" t="s">
        <v>190</v>
      </c>
      <c r="AI49" s="215"/>
      <c r="AJ49" s="191">
        <v>25</v>
      </c>
      <c r="AK49" s="191" t="s">
        <v>210</v>
      </c>
      <c r="AL49" s="191">
        <v>7</v>
      </c>
      <c r="AM49" s="191" t="str">
        <f t="shared" si="8"/>
        <v>Aanloopperiodiek_1</v>
      </c>
      <c r="AN49" s="191" t="s">
        <v>233</v>
      </c>
      <c r="AO49" s="191" t="str">
        <f t="shared" si="9"/>
        <v>25_Aanloopperiodiek_1</v>
      </c>
      <c r="AP49" s="193" t="str">
        <f t="shared" si="13"/>
        <v>vervalt</v>
      </c>
      <c r="AQ49" s="193" t="str">
        <f t="shared" si="14"/>
        <v>vervalt</v>
      </c>
      <c r="AR49" s="203" t="str">
        <f t="shared" si="10"/>
        <v>vervalt</v>
      </c>
      <c r="AS49" s="194"/>
      <c r="AT49" s="196"/>
      <c r="AU49" s="173"/>
      <c r="AV49" s="173"/>
      <c r="AW49" s="193"/>
      <c r="AX49" s="197"/>
      <c r="AY49" s="198"/>
    </row>
    <row r="50" spans="1:51" x14ac:dyDescent="0.15">
      <c r="A50" s="191">
        <v>25</v>
      </c>
      <c r="B50" s="191" t="s">
        <v>210</v>
      </c>
      <c r="C50" s="191">
        <v>7</v>
      </c>
      <c r="D50" s="191" t="str">
        <f t="shared" si="11"/>
        <v>Aanloopperiodiek_1</v>
      </c>
      <c r="E50" s="191" t="str">
        <f t="shared" si="12"/>
        <v>25_Aanloopperiodiek_1</v>
      </c>
      <c r="F50" s="205">
        <v>11.46</v>
      </c>
      <c r="G50" s="191"/>
      <c r="H50" s="191">
        <v>25</v>
      </c>
      <c r="I50" s="191">
        <v>0</v>
      </c>
      <c r="J50" s="191">
        <v>8</v>
      </c>
      <c r="K50" s="191">
        <f t="shared" si="0"/>
        <v>0</v>
      </c>
      <c r="L50" s="191" t="str">
        <f t="shared" si="1"/>
        <v>25_0</v>
      </c>
      <c r="M50" s="205">
        <v>12.16</v>
      </c>
      <c r="N50" s="194"/>
      <c r="O50" s="191">
        <v>25</v>
      </c>
      <c r="P50" s="191">
        <v>0</v>
      </c>
      <c r="Q50" s="191">
        <v>8</v>
      </c>
      <c r="R50" s="191">
        <f t="shared" si="2"/>
        <v>0</v>
      </c>
      <c r="S50" s="191" t="str">
        <f t="shared" si="3"/>
        <v>25_0</v>
      </c>
      <c r="T50" s="205">
        <v>12.52</v>
      </c>
      <c r="U50" s="194"/>
      <c r="V50" s="191">
        <v>25</v>
      </c>
      <c r="W50" s="191" t="s">
        <v>234</v>
      </c>
      <c r="X50" s="191">
        <v>8</v>
      </c>
      <c r="Y50" s="191" t="str">
        <f t="shared" si="4"/>
        <v>zij-instroomperiodiek</v>
      </c>
      <c r="Z50" s="191" t="str">
        <f t="shared" si="5"/>
        <v>25_zij-instroomperiodiek</v>
      </c>
      <c r="AA50" s="205">
        <v>12.94</v>
      </c>
      <c r="AB50" s="215"/>
      <c r="AC50" s="191">
        <v>25</v>
      </c>
      <c r="AD50" s="191" t="s">
        <v>234</v>
      </c>
      <c r="AE50" s="191">
        <v>8</v>
      </c>
      <c r="AF50" s="191" t="str">
        <f t="shared" si="6"/>
        <v>zij-instroomperiodiek</v>
      </c>
      <c r="AG50" s="191" t="str">
        <f t="shared" si="7"/>
        <v>25_zij-instroomperiodiek</v>
      </c>
      <c r="AH50" s="191">
        <v>13.33</v>
      </c>
      <c r="AI50" s="215"/>
      <c r="AJ50" s="191">
        <v>25</v>
      </c>
      <c r="AK50" s="191" t="s">
        <v>234</v>
      </c>
      <c r="AL50" s="191">
        <v>8</v>
      </c>
      <c r="AM50" s="191" t="str">
        <f t="shared" si="8"/>
        <v>zij-instroomperiodiek</v>
      </c>
      <c r="AN50" s="191" t="s">
        <v>235</v>
      </c>
      <c r="AO50" s="191" t="str">
        <f t="shared" si="9"/>
        <v>25_zij-instroomperiodiek</v>
      </c>
      <c r="AP50" s="193">
        <f t="shared" si="13"/>
        <v>12.94</v>
      </c>
      <c r="AQ50" s="193">
        <f t="shared" si="14"/>
        <v>13.33</v>
      </c>
      <c r="AR50" s="203">
        <f t="shared" si="10"/>
        <v>13.33</v>
      </c>
      <c r="AS50" s="194"/>
      <c r="AT50" s="196"/>
      <c r="AU50" s="173"/>
      <c r="AV50" s="173"/>
      <c r="AW50" s="193"/>
      <c r="AX50" s="197"/>
      <c r="AY50" s="198"/>
    </row>
    <row r="51" spans="1:51" x14ac:dyDescent="0.15">
      <c r="A51" s="191">
        <v>25</v>
      </c>
      <c r="B51" s="191">
        <v>0</v>
      </c>
      <c r="C51" s="191">
        <v>8</v>
      </c>
      <c r="D51" s="191">
        <f t="shared" si="11"/>
        <v>0</v>
      </c>
      <c r="E51" s="191" t="str">
        <f t="shared" si="12"/>
        <v>25_0</v>
      </c>
      <c r="F51" s="205">
        <v>11.75</v>
      </c>
      <c r="G51" s="191"/>
      <c r="H51" s="191">
        <v>25</v>
      </c>
      <c r="I51" s="191">
        <v>1</v>
      </c>
      <c r="J51" s="191">
        <v>9</v>
      </c>
      <c r="K51" s="191">
        <f t="shared" si="0"/>
        <v>1</v>
      </c>
      <c r="L51" s="191" t="str">
        <f t="shared" si="1"/>
        <v>25_1</v>
      </c>
      <c r="M51" s="205">
        <v>12.48</v>
      </c>
      <c r="N51" s="194"/>
      <c r="O51" s="191">
        <v>25</v>
      </c>
      <c r="P51" s="191">
        <v>1</v>
      </c>
      <c r="Q51" s="191">
        <v>9</v>
      </c>
      <c r="R51" s="191">
        <f t="shared" si="2"/>
        <v>1</v>
      </c>
      <c r="S51" s="191" t="str">
        <f t="shared" si="3"/>
        <v>25_1</v>
      </c>
      <c r="T51" s="205">
        <v>12.86</v>
      </c>
      <c r="U51" s="194"/>
      <c r="V51" s="191">
        <v>25</v>
      </c>
      <c r="W51" s="191">
        <v>1</v>
      </c>
      <c r="X51" s="191">
        <v>9</v>
      </c>
      <c r="Y51" s="191">
        <f t="shared" si="4"/>
        <v>1</v>
      </c>
      <c r="Z51" s="191" t="str">
        <f t="shared" si="5"/>
        <v>25_1</v>
      </c>
      <c r="AA51" s="205">
        <v>13.27</v>
      </c>
      <c r="AB51" s="215"/>
      <c r="AC51" s="191">
        <v>25</v>
      </c>
      <c r="AD51" s="191">
        <v>1</v>
      </c>
      <c r="AE51" s="191">
        <v>9</v>
      </c>
      <c r="AF51" s="191">
        <f t="shared" si="6"/>
        <v>1</v>
      </c>
      <c r="AG51" s="191" t="str">
        <f t="shared" si="7"/>
        <v>25_1</v>
      </c>
      <c r="AH51" s="191">
        <v>13.67</v>
      </c>
      <c r="AI51" s="215"/>
      <c r="AJ51" s="191">
        <v>25</v>
      </c>
      <c r="AK51" s="191">
        <v>1</v>
      </c>
      <c r="AL51" s="191">
        <v>9</v>
      </c>
      <c r="AM51" s="191">
        <f t="shared" si="8"/>
        <v>1</v>
      </c>
      <c r="AN51" s="191" t="s">
        <v>236</v>
      </c>
      <c r="AO51" s="191" t="str">
        <f t="shared" si="9"/>
        <v>25_1</v>
      </c>
      <c r="AP51" s="193">
        <f t="shared" si="13"/>
        <v>13.27</v>
      </c>
      <c r="AQ51" s="193">
        <f t="shared" si="14"/>
        <v>13.67</v>
      </c>
      <c r="AR51" s="203">
        <f t="shared" si="10"/>
        <v>13.67</v>
      </c>
      <c r="AS51" s="194"/>
      <c r="AT51" s="196"/>
      <c r="AU51" s="173"/>
      <c r="AV51" s="173"/>
      <c r="AW51" s="193"/>
      <c r="AX51" s="197"/>
      <c r="AY51" s="198"/>
    </row>
    <row r="52" spans="1:51" x14ac:dyDescent="0.15">
      <c r="A52" s="191">
        <v>25</v>
      </c>
      <c r="B52" s="191">
        <v>1</v>
      </c>
      <c r="C52" s="191">
        <v>9</v>
      </c>
      <c r="D52" s="191">
        <f t="shared" si="11"/>
        <v>1</v>
      </c>
      <c r="E52" s="191" t="str">
        <f t="shared" si="12"/>
        <v>25_1</v>
      </c>
      <c r="F52" s="205">
        <v>12.06</v>
      </c>
      <c r="G52" s="191"/>
      <c r="H52" s="191">
        <v>25</v>
      </c>
      <c r="I52" s="191">
        <v>2</v>
      </c>
      <c r="J52" s="191">
        <v>10</v>
      </c>
      <c r="K52" s="191">
        <f t="shared" si="0"/>
        <v>2</v>
      </c>
      <c r="L52" s="191" t="str">
        <f t="shared" si="1"/>
        <v>25_2</v>
      </c>
      <c r="M52" s="205">
        <v>12.83</v>
      </c>
      <c r="N52" s="194"/>
      <c r="O52" s="191">
        <v>25</v>
      </c>
      <c r="P52" s="191">
        <v>2</v>
      </c>
      <c r="Q52" s="191">
        <v>10</v>
      </c>
      <c r="R52" s="191">
        <f t="shared" si="2"/>
        <v>2</v>
      </c>
      <c r="S52" s="191" t="str">
        <f t="shared" si="3"/>
        <v>25_2</v>
      </c>
      <c r="T52" s="205">
        <v>13.22</v>
      </c>
      <c r="U52" s="194"/>
      <c r="V52" s="191">
        <v>25</v>
      </c>
      <c r="W52" s="191">
        <v>2</v>
      </c>
      <c r="X52" s="191">
        <v>10</v>
      </c>
      <c r="Y52" s="191">
        <f t="shared" si="4"/>
        <v>2</v>
      </c>
      <c r="Z52" s="191" t="str">
        <f t="shared" si="5"/>
        <v>25_2</v>
      </c>
      <c r="AA52" s="205">
        <v>13.64</v>
      </c>
      <c r="AB52" s="215"/>
      <c r="AC52" s="191">
        <v>25</v>
      </c>
      <c r="AD52" s="191">
        <v>2</v>
      </c>
      <c r="AE52" s="191">
        <v>10</v>
      </c>
      <c r="AF52" s="191">
        <f t="shared" si="6"/>
        <v>2</v>
      </c>
      <c r="AG52" s="191" t="str">
        <f t="shared" si="7"/>
        <v>25_2</v>
      </c>
      <c r="AH52" s="191">
        <v>14.05</v>
      </c>
      <c r="AI52" s="215"/>
      <c r="AJ52" s="191">
        <v>25</v>
      </c>
      <c r="AK52" s="191">
        <v>2</v>
      </c>
      <c r="AL52" s="191">
        <v>10</v>
      </c>
      <c r="AM52" s="191">
        <f t="shared" si="8"/>
        <v>2</v>
      </c>
      <c r="AN52" s="191" t="s">
        <v>237</v>
      </c>
      <c r="AO52" s="191" t="str">
        <f t="shared" si="9"/>
        <v>25_2</v>
      </c>
      <c r="AP52" s="193">
        <f t="shared" si="13"/>
        <v>13.64</v>
      </c>
      <c r="AQ52" s="193">
        <f t="shared" si="14"/>
        <v>14.05</v>
      </c>
      <c r="AR52" s="203">
        <f t="shared" si="10"/>
        <v>14.05</v>
      </c>
      <c r="AS52" s="194"/>
      <c r="AT52" s="196"/>
      <c r="AU52" s="173"/>
      <c r="AV52" s="173"/>
      <c r="AW52" s="193"/>
      <c r="AX52" s="197"/>
      <c r="AY52" s="198"/>
    </row>
    <row r="53" spans="1:51" x14ac:dyDescent="0.15">
      <c r="A53" s="191">
        <v>25</v>
      </c>
      <c r="B53" s="191">
        <v>2</v>
      </c>
      <c r="C53" s="191">
        <v>10</v>
      </c>
      <c r="D53" s="191">
        <f t="shared" si="11"/>
        <v>2</v>
      </c>
      <c r="E53" s="191" t="str">
        <f t="shared" si="12"/>
        <v>25_2</v>
      </c>
      <c r="F53" s="205">
        <v>12.4</v>
      </c>
      <c r="G53" s="191"/>
      <c r="H53" s="191">
        <v>25</v>
      </c>
      <c r="I53" s="191">
        <v>3</v>
      </c>
      <c r="J53" s="191">
        <v>11</v>
      </c>
      <c r="K53" s="191">
        <f t="shared" si="0"/>
        <v>3</v>
      </c>
      <c r="L53" s="191" t="str">
        <f t="shared" si="1"/>
        <v>25_3</v>
      </c>
      <c r="M53" s="205">
        <v>13.23</v>
      </c>
      <c r="N53" s="194"/>
      <c r="O53" s="191">
        <v>25</v>
      </c>
      <c r="P53" s="191">
        <v>3</v>
      </c>
      <c r="Q53" s="191">
        <v>11</v>
      </c>
      <c r="R53" s="191">
        <f t="shared" si="2"/>
        <v>3</v>
      </c>
      <c r="S53" s="191" t="str">
        <f t="shared" si="3"/>
        <v>25_3</v>
      </c>
      <c r="T53" s="205">
        <v>13.62</v>
      </c>
      <c r="U53" s="194"/>
      <c r="V53" s="191">
        <v>25</v>
      </c>
      <c r="W53" s="191">
        <v>3</v>
      </c>
      <c r="X53" s="191">
        <v>11</v>
      </c>
      <c r="Y53" s="191">
        <f t="shared" si="4"/>
        <v>3</v>
      </c>
      <c r="Z53" s="191" t="str">
        <f t="shared" si="5"/>
        <v>25_3</v>
      </c>
      <c r="AA53" s="205">
        <v>14.06</v>
      </c>
      <c r="AB53" s="215"/>
      <c r="AC53" s="191">
        <v>25</v>
      </c>
      <c r="AD53" s="191">
        <v>3</v>
      </c>
      <c r="AE53" s="191">
        <v>11</v>
      </c>
      <c r="AF53" s="191">
        <f t="shared" si="6"/>
        <v>3</v>
      </c>
      <c r="AG53" s="191" t="str">
        <f t="shared" si="7"/>
        <v>25_3</v>
      </c>
      <c r="AH53" s="191">
        <v>14.48</v>
      </c>
      <c r="AI53" s="215"/>
      <c r="AJ53" s="191">
        <v>25</v>
      </c>
      <c r="AK53" s="191">
        <v>3</v>
      </c>
      <c r="AL53" s="191">
        <v>11</v>
      </c>
      <c r="AM53" s="191">
        <f t="shared" si="8"/>
        <v>3</v>
      </c>
      <c r="AN53" s="191" t="s">
        <v>238</v>
      </c>
      <c r="AO53" s="191" t="str">
        <f t="shared" si="9"/>
        <v>25_3</v>
      </c>
      <c r="AP53" s="193">
        <f t="shared" si="13"/>
        <v>14.06</v>
      </c>
      <c r="AQ53" s="193">
        <f t="shared" si="14"/>
        <v>14.48</v>
      </c>
      <c r="AR53" s="203">
        <f t="shared" si="10"/>
        <v>14.48</v>
      </c>
      <c r="AS53" s="194"/>
      <c r="AT53" s="196"/>
      <c r="AU53" s="173"/>
      <c r="AV53" s="173"/>
      <c r="AW53" s="193"/>
      <c r="AX53" s="197"/>
      <c r="AY53" s="198"/>
    </row>
    <row r="54" spans="1:51" x14ac:dyDescent="0.15">
      <c r="A54" s="191">
        <v>25</v>
      </c>
      <c r="B54" s="191">
        <v>3</v>
      </c>
      <c r="C54" s="191">
        <v>11</v>
      </c>
      <c r="D54" s="191">
        <f t="shared" si="11"/>
        <v>3</v>
      </c>
      <c r="E54" s="191" t="str">
        <f t="shared" si="12"/>
        <v>25_3</v>
      </c>
      <c r="F54" s="205">
        <v>12.78</v>
      </c>
      <c r="G54" s="191"/>
      <c r="H54" s="191">
        <v>25</v>
      </c>
      <c r="I54" s="191">
        <v>4</v>
      </c>
      <c r="J54" s="191">
        <v>12</v>
      </c>
      <c r="K54" s="191">
        <f t="shared" si="0"/>
        <v>4</v>
      </c>
      <c r="L54" s="191" t="str">
        <f t="shared" si="1"/>
        <v>25_4</v>
      </c>
      <c r="M54" s="205">
        <v>13.63</v>
      </c>
      <c r="N54" s="194"/>
      <c r="O54" s="191">
        <v>25</v>
      </c>
      <c r="P54" s="191">
        <v>4</v>
      </c>
      <c r="Q54" s="191">
        <v>12</v>
      </c>
      <c r="R54" s="191">
        <f t="shared" si="2"/>
        <v>4</v>
      </c>
      <c r="S54" s="191" t="str">
        <f t="shared" si="3"/>
        <v>25_4</v>
      </c>
      <c r="T54" s="205">
        <v>14.04</v>
      </c>
      <c r="U54" s="194"/>
      <c r="V54" s="191">
        <v>25</v>
      </c>
      <c r="W54" s="191">
        <v>4</v>
      </c>
      <c r="X54" s="191">
        <v>12</v>
      </c>
      <c r="Y54" s="191">
        <f t="shared" si="4"/>
        <v>4</v>
      </c>
      <c r="Z54" s="191" t="str">
        <f t="shared" si="5"/>
        <v>25_4</v>
      </c>
      <c r="AA54" s="205">
        <v>14.5</v>
      </c>
      <c r="AB54" s="215"/>
      <c r="AC54" s="191">
        <v>25</v>
      </c>
      <c r="AD54" s="191">
        <v>4</v>
      </c>
      <c r="AE54" s="191">
        <v>12</v>
      </c>
      <c r="AF54" s="191">
        <f t="shared" si="6"/>
        <v>4</v>
      </c>
      <c r="AG54" s="191" t="str">
        <f t="shared" si="7"/>
        <v>25_4</v>
      </c>
      <c r="AH54" s="191">
        <v>14.93</v>
      </c>
      <c r="AI54" s="215"/>
      <c r="AJ54" s="191">
        <v>25</v>
      </c>
      <c r="AK54" s="191">
        <v>4</v>
      </c>
      <c r="AL54" s="191">
        <v>12</v>
      </c>
      <c r="AM54" s="191">
        <f t="shared" si="8"/>
        <v>4</v>
      </c>
      <c r="AN54" s="191" t="s">
        <v>239</v>
      </c>
      <c r="AO54" s="191" t="str">
        <f t="shared" si="9"/>
        <v>25_4</v>
      </c>
      <c r="AP54" s="193">
        <f t="shared" si="13"/>
        <v>14.5</v>
      </c>
      <c r="AQ54" s="193">
        <f t="shared" si="14"/>
        <v>14.93</v>
      </c>
      <c r="AR54" s="203">
        <f t="shared" si="10"/>
        <v>14.93</v>
      </c>
      <c r="AS54" s="194"/>
      <c r="AT54" s="196"/>
      <c r="AU54" s="173"/>
      <c r="AV54" s="173"/>
      <c r="AW54" s="193"/>
      <c r="AX54" s="197"/>
      <c r="AY54" s="198"/>
    </row>
    <row r="55" spans="1:51" x14ac:dyDescent="0.15">
      <c r="A55" s="191">
        <v>25</v>
      </c>
      <c r="B55" s="191">
        <v>4</v>
      </c>
      <c r="C55" s="191">
        <v>12</v>
      </c>
      <c r="D55" s="191">
        <f t="shared" si="11"/>
        <v>4</v>
      </c>
      <c r="E55" s="191" t="str">
        <f t="shared" si="12"/>
        <v>25_4</v>
      </c>
      <c r="F55" s="205">
        <v>13.17</v>
      </c>
      <c r="G55" s="191"/>
      <c r="H55" s="191">
        <v>25</v>
      </c>
      <c r="I55" s="191">
        <v>5</v>
      </c>
      <c r="J55" s="191">
        <v>13</v>
      </c>
      <c r="K55" s="191">
        <f t="shared" si="0"/>
        <v>5</v>
      </c>
      <c r="L55" s="191" t="str">
        <f t="shared" si="1"/>
        <v>25_5</v>
      </c>
      <c r="M55" s="205">
        <v>14.09</v>
      </c>
      <c r="N55" s="194"/>
      <c r="O55" s="191">
        <v>25</v>
      </c>
      <c r="P55" s="191">
        <v>5</v>
      </c>
      <c r="Q55" s="191">
        <v>13</v>
      </c>
      <c r="R55" s="191">
        <f t="shared" si="2"/>
        <v>5</v>
      </c>
      <c r="S55" s="191" t="str">
        <f t="shared" si="3"/>
        <v>25_5</v>
      </c>
      <c r="T55" s="205">
        <v>14.52</v>
      </c>
      <c r="U55" s="194"/>
      <c r="V55" s="191">
        <v>25</v>
      </c>
      <c r="W55" s="191">
        <v>5</v>
      </c>
      <c r="X55" s="191">
        <v>13</v>
      </c>
      <c r="Y55" s="191">
        <f t="shared" si="4"/>
        <v>5</v>
      </c>
      <c r="Z55" s="191" t="str">
        <f t="shared" si="5"/>
        <v>25_5</v>
      </c>
      <c r="AA55" s="205">
        <v>14.99</v>
      </c>
      <c r="AB55" s="215"/>
      <c r="AC55" s="191">
        <v>25</v>
      </c>
      <c r="AD55" s="191">
        <v>5</v>
      </c>
      <c r="AE55" s="191">
        <v>13</v>
      </c>
      <c r="AF55" s="191">
        <f t="shared" si="6"/>
        <v>5</v>
      </c>
      <c r="AG55" s="191" t="str">
        <f t="shared" si="7"/>
        <v>25_5</v>
      </c>
      <c r="AH55" s="191">
        <v>15.44</v>
      </c>
      <c r="AI55" s="215"/>
      <c r="AJ55" s="191">
        <v>25</v>
      </c>
      <c r="AK55" s="191">
        <v>5</v>
      </c>
      <c r="AL55" s="191">
        <v>13</v>
      </c>
      <c r="AM55" s="191">
        <f t="shared" si="8"/>
        <v>5</v>
      </c>
      <c r="AN55" s="191" t="s">
        <v>240</v>
      </c>
      <c r="AO55" s="191" t="str">
        <f t="shared" si="9"/>
        <v>25_5</v>
      </c>
      <c r="AP55" s="193">
        <f t="shared" si="13"/>
        <v>14.99</v>
      </c>
      <c r="AQ55" s="193">
        <f t="shared" si="14"/>
        <v>15.44</v>
      </c>
      <c r="AR55" s="203">
        <f t="shared" si="10"/>
        <v>15.44</v>
      </c>
      <c r="AS55" s="194"/>
      <c r="AT55" s="196"/>
      <c r="AU55" s="173"/>
      <c r="AV55" s="173"/>
      <c r="AW55" s="193"/>
      <c r="AX55" s="197"/>
      <c r="AY55" s="198"/>
    </row>
    <row r="56" spans="1:51" x14ac:dyDescent="0.15">
      <c r="A56" s="191">
        <v>25</v>
      </c>
      <c r="B56" s="191">
        <v>5</v>
      </c>
      <c r="C56" s="191">
        <v>13</v>
      </c>
      <c r="D56" s="191">
        <f t="shared" si="11"/>
        <v>5</v>
      </c>
      <c r="E56" s="191" t="str">
        <f t="shared" si="12"/>
        <v>25_5</v>
      </c>
      <c r="F56" s="205">
        <v>13.62</v>
      </c>
      <c r="G56" s="191"/>
      <c r="H56" s="191">
        <v>25</v>
      </c>
      <c r="I56" s="191">
        <v>6</v>
      </c>
      <c r="J56" s="191">
        <v>14</v>
      </c>
      <c r="K56" s="191">
        <f t="shared" si="0"/>
        <v>6</v>
      </c>
      <c r="L56" s="191" t="str">
        <f t="shared" si="1"/>
        <v>25_6</v>
      </c>
      <c r="M56" s="205">
        <v>14.56</v>
      </c>
      <c r="N56" s="194"/>
      <c r="O56" s="191">
        <v>25</v>
      </c>
      <c r="P56" s="191">
        <v>6</v>
      </c>
      <c r="Q56" s="191">
        <v>14</v>
      </c>
      <c r="R56" s="191">
        <f t="shared" si="2"/>
        <v>6</v>
      </c>
      <c r="S56" s="191" t="str">
        <f t="shared" si="3"/>
        <v>25_6</v>
      </c>
      <c r="T56" s="205">
        <v>14.99</v>
      </c>
      <c r="U56" s="194"/>
      <c r="V56" s="191">
        <v>25</v>
      </c>
      <c r="W56" s="191">
        <v>6</v>
      </c>
      <c r="X56" s="191">
        <v>14</v>
      </c>
      <c r="Y56" s="191">
        <f t="shared" si="4"/>
        <v>6</v>
      </c>
      <c r="Z56" s="191" t="str">
        <f t="shared" si="5"/>
        <v>25_6</v>
      </c>
      <c r="AA56" s="205">
        <v>15.48</v>
      </c>
      <c r="AB56" s="215"/>
      <c r="AC56" s="191">
        <v>25</v>
      </c>
      <c r="AD56" s="191">
        <v>6</v>
      </c>
      <c r="AE56" s="191">
        <v>14</v>
      </c>
      <c r="AF56" s="191">
        <f t="shared" si="6"/>
        <v>6</v>
      </c>
      <c r="AG56" s="191" t="str">
        <f t="shared" si="7"/>
        <v>25_6</v>
      </c>
      <c r="AH56" s="191">
        <v>15.94</v>
      </c>
      <c r="AI56" s="215"/>
      <c r="AJ56" s="191">
        <v>25</v>
      </c>
      <c r="AK56" s="191">
        <v>6</v>
      </c>
      <c r="AL56" s="191">
        <v>14</v>
      </c>
      <c r="AM56" s="191">
        <f t="shared" si="8"/>
        <v>6</v>
      </c>
      <c r="AN56" s="191" t="s">
        <v>241</v>
      </c>
      <c r="AO56" s="191" t="str">
        <f t="shared" si="9"/>
        <v>25_6</v>
      </c>
      <c r="AP56" s="193">
        <f t="shared" si="13"/>
        <v>15.48</v>
      </c>
      <c r="AQ56" s="193">
        <f t="shared" si="14"/>
        <v>15.94</v>
      </c>
      <c r="AR56" s="203">
        <f t="shared" si="10"/>
        <v>15.94</v>
      </c>
      <c r="AS56" s="194"/>
      <c r="AT56" s="196"/>
      <c r="AU56" s="173"/>
      <c r="AV56" s="173"/>
      <c r="AW56" s="193"/>
      <c r="AX56" s="197"/>
      <c r="AY56" s="198"/>
    </row>
    <row r="57" spans="1:51" x14ac:dyDescent="0.15">
      <c r="A57" s="191">
        <v>25</v>
      </c>
      <c r="B57" s="191">
        <v>6</v>
      </c>
      <c r="C57" s="191">
        <v>14</v>
      </c>
      <c r="D57" s="191">
        <f t="shared" si="11"/>
        <v>6</v>
      </c>
      <c r="E57" s="191" t="str">
        <f t="shared" si="12"/>
        <v>25_6</v>
      </c>
      <c r="F57" s="205">
        <v>14.06</v>
      </c>
      <c r="G57" s="191"/>
      <c r="H57" s="191">
        <v>25</v>
      </c>
      <c r="I57" s="191">
        <v>7</v>
      </c>
      <c r="J57" s="191">
        <v>15</v>
      </c>
      <c r="K57" s="191">
        <f t="shared" si="0"/>
        <v>7</v>
      </c>
      <c r="L57" s="191" t="str">
        <f t="shared" si="1"/>
        <v>25_7</v>
      </c>
      <c r="M57" s="205">
        <v>14.98</v>
      </c>
      <c r="N57" s="173"/>
      <c r="O57" s="191">
        <v>25</v>
      </c>
      <c r="P57" s="191">
        <v>7</v>
      </c>
      <c r="Q57" s="191">
        <v>15</v>
      </c>
      <c r="R57" s="191">
        <f t="shared" si="2"/>
        <v>7</v>
      </c>
      <c r="S57" s="191" t="str">
        <f t="shared" si="3"/>
        <v>25_7</v>
      </c>
      <c r="T57" s="205">
        <v>15.43</v>
      </c>
      <c r="U57" s="173"/>
      <c r="V57" s="191">
        <v>25</v>
      </c>
      <c r="W57" s="191">
        <v>7</v>
      </c>
      <c r="X57" s="191">
        <v>15</v>
      </c>
      <c r="Y57" s="191">
        <f t="shared" si="4"/>
        <v>7</v>
      </c>
      <c r="Z57" s="191" t="str">
        <f t="shared" si="5"/>
        <v>25_7</v>
      </c>
      <c r="AA57" s="205">
        <v>15.93</v>
      </c>
      <c r="AB57" s="215"/>
      <c r="AC57" s="191">
        <v>25</v>
      </c>
      <c r="AD57" s="191">
        <v>7</v>
      </c>
      <c r="AE57" s="191">
        <v>15</v>
      </c>
      <c r="AF57" s="191">
        <f t="shared" si="6"/>
        <v>7</v>
      </c>
      <c r="AG57" s="191" t="str">
        <f t="shared" si="7"/>
        <v>25_7</v>
      </c>
      <c r="AH57" s="191">
        <v>16.41</v>
      </c>
      <c r="AI57" s="215"/>
      <c r="AJ57" s="191">
        <v>25</v>
      </c>
      <c r="AK57" s="191">
        <v>7</v>
      </c>
      <c r="AL57" s="191">
        <v>15</v>
      </c>
      <c r="AM57" s="191">
        <f t="shared" si="8"/>
        <v>7</v>
      </c>
      <c r="AN57" s="191" t="s">
        <v>242</v>
      </c>
      <c r="AO57" s="191" t="str">
        <f t="shared" si="9"/>
        <v>25_7</v>
      </c>
      <c r="AP57" s="193">
        <f t="shared" si="13"/>
        <v>15.93</v>
      </c>
      <c r="AQ57" s="193">
        <f t="shared" si="14"/>
        <v>16.41</v>
      </c>
      <c r="AR57" s="203">
        <f t="shared" si="10"/>
        <v>16.41</v>
      </c>
      <c r="AS57" s="194"/>
      <c r="AT57" s="196"/>
      <c r="AU57" s="173"/>
      <c r="AV57" s="173"/>
      <c r="AW57" s="210"/>
      <c r="AX57" s="174"/>
    </row>
    <row r="58" spans="1:51" x14ac:dyDescent="0.15">
      <c r="A58" s="191">
        <v>25</v>
      </c>
      <c r="B58" s="191">
        <v>7</v>
      </c>
      <c r="C58" s="191">
        <v>15</v>
      </c>
      <c r="D58" s="191">
        <f t="shared" si="11"/>
        <v>7</v>
      </c>
      <c r="E58" s="191" t="str">
        <f t="shared" si="12"/>
        <v>25_7</v>
      </c>
      <c r="F58" s="205">
        <v>14.48</v>
      </c>
      <c r="G58" s="191"/>
      <c r="H58" s="191">
        <v>25</v>
      </c>
      <c r="I58" s="191">
        <v>8</v>
      </c>
      <c r="J58" s="191">
        <v>16</v>
      </c>
      <c r="K58" s="191">
        <f t="shared" si="0"/>
        <v>8</v>
      </c>
      <c r="L58" s="191" t="str">
        <f t="shared" si="1"/>
        <v>25_8</v>
      </c>
      <c r="M58" s="205">
        <v>15.46</v>
      </c>
      <c r="N58" s="173"/>
      <c r="O58" s="191">
        <v>25</v>
      </c>
      <c r="P58" s="191">
        <v>8</v>
      </c>
      <c r="Q58" s="191">
        <v>16</v>
      </c>
      <c r="R58" s="191">
        <f t="shared" si="2"/>
        <v>8</v>
      </c>
      <c r="S58" s="191" t="str">
        <f t="shared" si="3"/>
        <v>25_8</v>
      </c>
      <c r="T58" s="205">
        <v>15.93</v>
      </c>
      <c r="U58" s="173"/>
      <c r="V58" s="191">
        <v>25</v>
      </c>
      <c r="W58" s="191">
        <v>8</v>
      </c>
      <c r="X58" s="191">
        <v>16</v>
      </c>
      <c r="Y58" s="191">
        <f t="shared" si="4"/>
        <v>8</v>
      </c>
      <c r="Z58" s="191" t="str">
        <f t="shared" si="5"/>
        <v>25_8</v>
      </c>
      <c r="AA58" s="205">
        <v>16.440000000000001</v>
      </c>
      <c r="AB58" s="215"/>
      <c r="AC58" s="191">
        <v>25</v>
      </c>
      <c r="AD58" s="191">
        <v>8</v>
      </c>
      <c r="AE58" s="191">
        <v>16</v>
      </c>
      <c r="AF58" s="191">
        <f t="shared" si="6"/>
        <v>8</v>
      </c>
      <c r="AG58" s="191" t="str">
        <f t="shared" si="7"/>
        <v>25_8</v>
      </c>
      <c r="AH58" s="191">
        <v>16.940000000000001</v>
      </c>
      <c r="AI58" s="215"/>
      <c r="AJ58" s="191">
        <v>25</v>
      </c>
      <c r="AK58" s="191">
        <v>8</v>
      </c>
      <c r="AL58" s="191">
        <v>16</v>
      </c>
      <c r="AM58" s="191">
        <f t="shared" si="8"/>
        <v>8</v>
      </c>
      <c r="AN58" s="191" t="s">
        <v>243</v>
      </c>
      <c r="AO58" s="191" t="str">
        <f t="shared" si="9"/>
        <v>25_8</v>
      </c>
      <c r="AP58" s="193">
        <f t="shared" si="13"/>
        <v>16.440000000000001</v>
      </c>
      <c r="AQ58" s="193">
        <f t="shared" si="14"/>
        <v>16.940000000000001</v>
      </c>
      <c r="AR58" s="203">
        <f t="shared" si="10"/>
        <v>16.940000000000001</v>
      </c>
      <c r="AS58" s="173"/>
      <c r="AT58" s="173"/>
      <c r="AU58" s="173"/>
      <c r="AV58" s="173"/>
      <c r="AW58" s="210"/>
      <c r="AX58" s="174"/>
    </row>
    <row r="59" spans="1:51" x14ac:dyDescent="0.15">
      <c r="A59" s="191">
        <v>25</v>
      </c>
      <c r="B59" s="191">
        <v>8</v>
      </c>
      <c r="C59" s="191">
        <v>16</v>
      </c>
      <c r="D59" s="191">
        <f t="shared" si="11"/>
        <v>8</v>
      </c>
      <c r="E59" s="191" t="str">
        <f t="shared" si="12"/>
        <v>25_8</v>
      </c>
      <c r="F59" s="205">
        <v>14.94</v>
      </c>
      <c r="G59" s="191"/>
      <c r="H59" s="191">
        <v>25</v>
      </c>
      <c r="I59" s="191">
        <v>9</v>
      </c>
      <c r="J59" s="191">
        <v>17</v>
      </c>
      <c r="K59" s="191">
        <f t="shared" si="0"/>
        <v>9</v>
      </c>
      <c r="L59" s="191" t="str">
        <f t="shared" si="1"/>
        <v>25_9</v>
      </c>
      <c r="M59" s="205">
        <v>15.85</v>
      </c>
      <c r="N59" s="173"/>
      <c r="O59" s="191">
        <v>25</v>
      </c>
      <c r="P59" s="191">
        <v>9</v>
      </c>
      <c r="Q59" s="191">
        <v>17</v>
      </c>
      <c r="R59" s="191">
        <f t="shared" si="2"/>
        <v>9</v>
      </c>
      <c r="S59" s="191" t="str">
        <f t="shared" si="3"/>
        <v>25_9</v>
      </c>
      <c r="T59" s="205">
        <v>16.329999999999998</v>
      </c>
      <c r="U59" s="173"/>
      <c r="V59" s="191">
        <v>25</v>
      </c>
      <c r="W59" s="191">
        <v>9</v>
      </c>
      <c r="X59" s="191">
        <v>17</v>
      </c>
      <c r="Y59" s="191">
        <f t="shared" si="4"/>
        <v>9</v>
      </c>
      <c r="Z59" s="191" t="str">
        <f t="shared" si="5"/>
        <v>25_9</v>
      </c>
      <c r="AA59" s="205">
        <v>16.86</v>
      </c>
      <c r="AB59" s="215"/>
      <c r="AC59" s="191">
        <v>25</v>
      </c>
      <c r="AD59" s="191">
        <v>9</v>
      </c>
      <c r="AE59" s="191">
        <v>17</v>
      </c>
      <c r="AF59" s="191">
        <f t="shared" si="6"/>
        <v>9</v>
      </c>
      <c r="AG59" s="191" t="str">
        <f t="shared" si="7"/>
        <v>25_9</v>
      </c>
      <c r="AH59" s="191">
        <v>17.37</v>
      </c>
      <c r="AI59" s="215"/>
      <c r="AJ59" s="191">
        <v>25</v>
      </c>
      <c r="AK59" s="191">
        <v>9</v>
      </c>
      <c r="AL59" s="191">
        <v>17</v>
      </c>
      <c r="AM59" s="191">
        <f t="shared" si="8"/>
        <v>9</v>
      </c>
      <c r="AN59" s="191" t="s">
        <v>244</v>
      </c>
      <c r="AO59" s="191" t="str">
        <f t="shared" si="9"/>
        <v>25_9</v>
      </c>
      <c r="AP59" s="193">
        <f t="shared" si="13"/>
        <v>16.86</v>
      </c>
      <c r="AQ59" s="193">
        <f t="shared" si="14"/>
        <v>17.37</v>
      </c>
      <c r="AR59" s="203">
        <f t="shared" si="10"/>
        <v>17.37</v>
      </c>
      <c r="AS59" s="173"/>
      <c r="AT59" s="173"/>
      <c r="AU59" s="173"/>
      <c r="AV59" s="173"/>
      <c r="AW59" s="173"/>
      <c r="AX59" s="174"/>
    </row>
    <row r="60" spans="1:51" x14ac:dyDescent="0.15">
      <c r="A60" s="191">
        <v>25</v>
      </c>
      <c r="B60" s="191">
        <v>9</v>
      </c>
      <c r="C60" s="191">
        <v>17</v>
      </c>
      <c r="D60" s="191">
        <f t="shared" si="11"/>
        <v>9</v>
      </c>
      <c r="E60" s="191" t="str">
        <f t="shared" si="12"/>
        <v>25_9</v>
      </c>
      <c r="F60" s="205">
        <v>15.32</v>
      </c>
      <c r="G60" s="191"/>
      <c r="H60" s="191">
        <v>30</v>
      </c>
      <c r="I60" s="191" t="s">
        <v>208</v>
      </c>
      <c r="J60" s="191">
        <v>6</v>
      </c>
      <c r="K60" s="191" t="str">
        <f t="shared" si="0"/>
        <v>Aanloopperiodiek_0</v>
      </c>
      <c r="L60" s="191" t="str">
        <f t="shared" si="1"/>
        <v>30_Aanloopperiodiek_0</v>
      </c>
      <c r="M60" s="205">
        <v>11.56</v>
      </c>
      <c r="N60" s="207"/>
      <c r="O60" s="191">
        <v>30</v>
      </c>
      <c r="P60" s="191" t="s">
        <v>208</v>
      </c>
      <c r="Q60" s="191">
        <v>6</v>
      </c>
      <c r="R60" s="191" t="str">
        <f t="shared" si="2"/>
        <v>Aanloopperiodiek_0</v>
      </c>
      <c r="S60" s="191" t="str">
        <f t="shared" si="3"/>
        <v>30_Aanloopperiodiek_0</v>
      </c>
      <c r="T60" s="205">
        <v>11.9</v>
      </c>
      <c r="U60" s="207"/>
      <c r="V60" s="191">
        <v>30</v>
      </c>
      <c r="W60" s="191" t="s">
        <v>208</v>
      </c>
      <c r="X60" s="191">
        <v>6</v>
      </c>
      <c r="Y60" s="191" t="str">
        <f t="shared" si="4"/>
        <v>Aanloopperiodiek_0</v>
      </c>
      <c r="Z60" s="191" t="str">
        <f t="shared" si="5"/>
        <v>30_Aanloopperiodiek_0</v>
      </c>
      <c r="AA60" s="205" t="s">
        <v>190</v>
      </c>
      <c r="AB60" s="215"/>
      <c r="AC60" s="191">
        <v>30</v>
      </c>
      <c r="AD60" s="191" t="s">
        <v>208</v>
      </c>
      <c r="AE60" s="191">
        <v>6</v>
      </c>
      <c r="AF60" s="191" t="str">
        <f t="shared" si="6"/>
        <v>Aanloopperiodiek_0</v>
      </c>
      <c r="AG60" s="191" t="str">
        <f t="shared" si="7"/>
        <v>30_Aanloopperiodiek_0</v>
      </c>
      <c r="AH60" s="191" t="s">
        <v>190</v>
      </c>
      <c r="AI60" s="215"/>
      <c r="AJ60" s="191">
        <v>30</v>
      </c>
      <c r="AK60" s="191" t="s">
        <v>208</v>
      </c>
      <c r="AL60" s="191">
        <v>6</v>
      </c>
      <c r="AM60" s="191" t="str">
        <f t="shared" si="8"/>
        <v>Aanloopperiodiek_0</v>
      </c>
      <c r="AN60" s="191" t="s">
        <v>245</v>
      </c>
      <c r="AO60" s="191" t="str">
        <f t="shared" si="9"/>
        <v>30_Aanloopperiodiek_0</v>
      </c>
      <c r="AP60" s="193" t="str">
        <f t="shared" si="13"/>
        <v>vervalt</v>
      </c>
      <c r="AQ60" s="193" t="str">
        <f t="shared" si="14"/>
        <v>vervalt</v>
      </c>
      <c r="AR60" s="203" t="str">
        <f t="shared" si="10"/>
        <v>vervalt</v>
      </c>
      <c r="AS60" s="207"/>
      <c r="AT60" s="207"/>
      <c r="AU60" s="173"/>
      <c r="AV60" s="173"/>
      <c r="AW60" s="216"/>
      <c r="AX60" s="217"/>
      <c r="AY60" s="218"/>
    </row>
    <row r="61" spans="1:51" x14ac:dyDescent="0.15">
      <c r="A61" s="191">
        <v>30</v>
      </c>
      <c r="B61" s="191" t="s">
        <v>208</v>
      </c>
      <c r="C61" s="191">
        <v>6</v>
      </c>
      <c r="D61" s="191" t="str">
        <f t="shared" si="11"/>
        <v>Aanloopperiodiek_0</v>
      </c>
      <c r="E61" s="191" t="str">
        <f t="shared" si="12"/>
        <v>30_Aanloopperiodiek_0</v>
      </c>
      <c r="F61" s="205">
        <v>11.17</v>
      </c>
      <c r="G61" s="191"/>
      <c r="H61" s="191">
        <v>30</v>
      </c>
      <c r="I61" s="191" t="s">
        <v>210</v>
      </c>
      <c r="J61" s="191">
        <v>7</v>
      </c>
      <c r="K61" s="191" t="str">
        <f t="shared" si="0"/>
        <v>Aanloopperiodiek_1</v>
      </c>
      <c r="L61" s="191" t="str">
        <f t="shared" si="1"/>
        <v>30_Aanloopperiodiek_1</v>
      </c>
      <c r="M61" s="205">
        <v>11.86</v>
      </c>
      <c r="N61" s="216"/>
      <c r="O61" s="191">
        <v>30</v>
      </c>
      <c r="P61" s="191" t="s">
        <v>210</v>
      </c>
      <c r="Q61" s="191">
        <v>7</v>
      </c>
      <c r="R61" s="191" t="str">
        <f t="shared" si="2"/>
        <v>Aanloopperiodiek_1</v>
      </c>
      <c r="S61" s="191" t="str">
        <f t="shared" si="3"/>
        <v>30_Aanloopperiodiek_1</v>
      </c>
      <c r="T61" s="205">
        <v>12.22</v>
      </c>
      <c r="U61" s="216"/>
      <c r="V61" s="191">
        <v>30</v>
      </c>
      <c r="W61" s="191" t="s">
        <v>210</v>
      </c>
      <c r="X61" s="191">
        <v>7</v>
      </c>
      <c r="Y61" s="191" t="str">
        <f t="shared" si="4"/>
        <v>Aanloopperiodiek_1</v>
      </c>
      <c r="Z61" s="191" t="str">
        <f t="shared" si="5"/>
        <v>30_Aanloopperiodiek_1</v>
      </c>
      <c r="AA61" s="205" t="s">
        <v>190</v>
      </c>
      <c r="AB61" s="215"/>
      <c r="AC61" s="191">
        <v>30</v>
      </c>
      <c r="AD61" s="191" t="s">
        <v>210</v>
      </c>
      <c r="AE61" s="191">
        <v>7</v>
      </c>
      <c r="AF61" s="191" t="str">
        <f t="shared" si="6"/>
        <v>Aanloopperiodiek_1</v>
      </c>
      <c r="AG61" s="191" t="str">
        <f t="shared" si="7"/>
        <v>30_Aanloopperiodiek_1</v>
      </c>
      <c r="AH61" s="191" t="s">
        <v>190</v>
      </c>
      <c r="AI61" s="215"/>
      <c r="AJ61" s="191">
        <v>30</v>
      </c>
      <c r="AK61" s="191" t="s">
        <v>210</v>
      </c>
      <c r="AL61" s="191">
        <v>7</v>
      </c>
      <c r="AM61" s="191" t="str">
        <f t="shared" si="8"/>
        <v>Aanloopperiodiek_1</v>
      </c>
      <c r="AN61" s="191" t="s">
        <v>246</v>
      </c>
      <c r="AO61" s="191" t="str">
        <f t="shared" si="9"/>
        <v>30_Aanloopperiodiek_1</v>
      </c>
      <c r="AP61" s="193" t="str">
        <f t="shared" si="13"/>
        <v>vervalt</v>
      </c>
      <c r="AQ61" s="193" t="str">
        <f t="shared" si="14"/>
        <v>vervalt</v>
      </c>
      <c r="AR61" s="203" t="str">
        <f t="shared" si="10"/>
        <v>vervalt</v>
      </c>
      <c r="AS61" s="216"/>
      <c r="AT61" s="216"/>
      <c r="AU61" s="212"/>
      <c r="AV61" s="212"/>
      <c r="AW61" s="216"/>
      <c r="AX61" s="219"/>
      <c r="AY61" s="220"/>
    </row>
    <row r="62" spans="1:51" x14ac:dyDescent="0.15">
      <c r="A62" s="191">
        <v>30</v>
      </c>
      <c r="B62" s="191" t="s">
        <v>210</v>
      </c>
      <c r="C62" s="191">
        <v>7</v>
      </c>
      <c r="D62" s="191" t="str">
        <f t="shared" si="11"/>
        <v>Aanloopperiodiek_1</v>
      </c>
      <c r="E62" s="191" t="str">
        <f t="shared" si="12"/>
        <v>30_Aanloopperiodiek_1</v>
      </c>
      <c r="F62" s="205">
        <v>11.46</v>
      </c>
      <c r="G62" s="191"/>
      <c r="H62" s="191">
        <v>30</v>
      </c>
      <c r="I62" s="191">
        <v>0</v>
      </c>
      <c r="J62" s="191">
        <v>8</v>
      </c>
      <c r="K62" s="191">
        <f t="shared" si="0"/>
        <v>0</v>
      </c>
      <c r="L62" s="191" t="str">
        <f t="shared" si="1"/>
        <v>30_0</v>
      </c>
      <c r="M62" s="205">
        <v>12.16</v>
      </c>
      <c r="N62" s="194"/>
      <c r="O62" s="191">
        <v>30</v>
      </c>
      <c r="P62" s="191">
        <v>0</v>
      </c>
      <c r="Q62" s="191">
        <v>8</v>
      </c>
      <c r="R62" s="191">
        <f t="shared" si="2"/>
        <v>0</v>
      </c>
      <c r="S62" s="191" t="str">
        <f t="shared" si="3"/>
        <v>30_0</v>
      </c>
      <c r="T62" s="205">
        <v>12.52</v>
      </c>
      <c r="U62" s="194"/>
      <c r="V62" s="191">
        <v>30</v>
      </c>
      <c r="W62" s="191" t="s">
        <v>234</v>
      </c>
      <c r="X62" s="191">
        <v>8</v>
      </c>
      <c r="Y62" s="191" t="str">
        <f t="shared" si="4"/>
        <v>zij-instroomperiodiek</v>
      </c>
      <c r="Z62" s="191" t="str">
        <f t="shared" si="5"/>
        <v>30_zij-instroomperiodiek</v>
      </c>
      <c r="AA62" s="205">
        <v>12.94</v>
      </c>
      <c r="AB62" s="215"/>
      <c r="AC62" s="191">
        <v>30</v>
      </c>
      <c r="AD62" s="191" t="s">
        <v>234</v>
      </c>
      <c r="AE62" s="191">
        <v>8</v>
      </c>
      <c r="AF62" s="191" t="str">
        <f t="shared" si="6"/>
        <v>zij-instroomperiodiek</v>
      </c>
      <c r="AG62" s="191" t="str">
        <f t="shared" si="7"/>
        <v>30_zij-instroomperiodiek</v>
      </c>
      <c r="AH62" s="191">
        <v>13.33</v>
      </c>
      <c r="AI62" s="215"/>
      <c r="AJ62" s="191">
        <v>30</v>
      </c>
      <c r="AK62" s="191" t="s">
        <v>234</v>
      </c>
      <c r="AL62" s="191">
        <v>8</v>
      </c>
      <c r="AM62" s="191" t="str">
        <f t="shared" si="8"/>
        <v>zij-instroomperiodiek</v>
      </c>
      <c r="AN62" s="191" t="s">
        <v>247</v>
      </c>
      <c r="AO62" s="191" t="str">
        <f t="shared" si="9"/>
        <v>30_zij-instroomperiodiek</v>
      </c>
      <c r="AP62" s="193">
        <f t="shared" si="13"/>
        <v>12.94</v>
      </c>
      <c r="AQ62" s="193">
        <f t="shared" si="14"/>
        <v>13.33</v>
      </c>
      <c r="AR62" s="203">
        <f t="shared" si="10"/>
        <v>13.33</v>
      </c>
      <c r="AS62" s="194"/>
      <c r="AT62" s="196"/>
      <c r="AU62" s="173"/>
      <c r="AV62" s="173"/>
      <c r="AW62" s="210"/>
      <c r="AX62" s="197"/>
      <c r="AY62" s="198"/>
    </row>
    <row r="63" spans="1:51" x14ac:dyDescent="0.15">
      <c r="A63" s="191">
        <v>30</v>
      </c>
      <c r="B63" s="191">
        <v>0</v>
      </c>
      <c r="C63" s="191">
        <v>8</v>
      </c>
      <c r="D63" s="191">
        <f t="shared" si="11"/>
        <v>0</v>
      </c>
      <c r="E63" s="191" t="str">
        <f t="shared" si="12"/>
        <v>30_0</v>
      </c>
      <c r="F63" s="205">
        <v>11.75</v>
      </c>
      <c r="G63" s="191"/>
      <c r="H63" s="191">
        <v>30</v>
      </c>
      <c r="I63" s="191">
        <v>1</v>
      </c>
      <c r="J63" s="191">
        <v>9</v>
      </c>
      <c r="K63" s="191">
        <f t="shared" si="0"/>
        <v>1</v>
      </c>
      <c r="L63" s="191" t="str">
        <f t="shared" si="1"/>
        <v>30_1</v>
      </c>
      <c r="M63" s="205">
        <v>12.48</v>
      </c>
      <c r="N63" s="194"/>
      <c r="O63" s="191">
        <v>30</v>
      </c>
      <c r="P63" s="191">
        <v>1</v>
      </c>
      <c r="Q63" s="191">
        <v>9</v>
      </c>
      <c r="R63" s="191">
        <f t="shared" si="2"/>
        <v>1</v>
      </c>
      <c r="S63" s="191" t="str">
        <f t="shared" si="3"/>
        <v>30_1</v>
      </c>
      <c r="T63" s="205">
        <v>12.86</v>
      </c>
      <c r="U63" s="194"/>
      <c r="V63" s="191">
        <v>30</v>
      </c>
      <c r="W63" s="191">
        <v>1</v>
      </c>
      <c r="X63" s="191">
        <v>9</v>
      </c>
      <c r="Y63" s="191">
        <f t="shared" si="4"/>
        <v>1</v>
      </c>
      <c r="Z63" s="191" t="str">
        <f t="shared" si="5"/>
        <v>30_1</v>
      </c>
      <c r="AA63" s="205">
        <v>13.27</v>
      </c>
      <c r="AB63" s="215"/>
      <c r="AC63" s="191">
        <v>30</v>
      </c>
      <c r="AD63" s="191">
        <v>1</v>
      </c>
      <c r="AE63" s="191">
        <v>9</v>
      </c>
      <c r="AF63" s="191">
        <f t="shared" si="6"/>
        <v>1</v>
      </c>
      <c r="AG63" s="191" t="str">
        <f t="shared" si="7"/>
        <v>30_1</v>
      </c>
      <c r="AH63" s="191">
        <v>13.67</v>
      </c>
      <c r="AI63" s="215"/>
      <c r="AJ63" s="191">
        <v>30</v>
      </c>
      <c r="AK63" s="191">
        <v>1</v>
      </c>
      <c r="AL63" s="191">
        <v>9</v>
      </c>
      <c r="AM63" s="191">
        <f t="shared" si="8"/>
        <v>1</v>
      </c>
      <c r="AN63" s="191" t="s">
        <v>248</v>
      </c>
      <c r="AO63" s="191" t="str">
        <f t="shared" si="9"/>
        <v>30_1</v>
      </c>
      <c r="AP63" s="193">
        <f t="shared" si="13"/>
        <v>13.27</v>
      </c>
      <c r="AQ63" s="193">
        <f t="shared" si="14"/>
        <v>13.67</v>
      </c>
      <c r="AR63" s="203">
        <f t="shared" si="10"/>
        <v>13.67</v>
      </c>
      <c r="AS63" s="194"/>
      <c r="AT63" s="196"/>
      <c r="AU63" s="173"/>
      <c r="AV63" s="173"/>
      <c r="AW63" s="210"/>
      <c r="AX63" s="197"/>
      <c r="AY63" s="198"/>
    </row>
    <row r="64" spans="1:51" x14ac:dyDescent="0.15">
      <c r="A64" s="191">
        <v>30</v>
      </c>
      <c r="B64" s="191">
        <v>1</v>
      </c>
      <c r="C64" s="191">
        <v>9</v>
      </c>
      <c r="D64" s="191">
        <f t="shared" si="11"/>
        <v>1</v>
      </c>
      <c r="E64" s="191" t="str">
        <f t="shared" si="12"/>
        <v>30_1</v>
      </c>
      <c r="F64" s="205">
        <v>12.06</v>
      </c>
      <c r="G64" s="191"/>
      <c r="H64" s="191">
        <v>30</v>
      </c>
      <c r="I64" s="191">
        <v>2</v>
      </c>
      <c r="J64" s="191">
        <v>10</v>
      </c>
      <c r="K64" s="191">
        <f t="shared" si="0"/>
        <v>2</v>
      </c>
      <c r="L64" s="191" t="str">
        <f t="shared" si="1"/>
        <v>30_2</v>
      </c>
      <c r="M64" s="205">
        <v>12.83</v>
      </c>
      <c r="N64" s="194"/>
      <c r="O64" s="191">
        <v>30</v>
      </c>
      <c r="P64" s="191">
        <v>2</v>
      </c>
      <c r="Q64" s="191">
        <v>10</v>
      </c>
      <c r="R64" s="191">
        <f t="shared" si="2"/>
        <v>2</v>
      </c>
      <c r="S64" s="191" t="str">
        <f t="shared" si="3"/>
        <v>30_2</v>
      </c>
      <c r="T64" s="205">
        <v>13.22</v>
      </c>
      <c r="U64" s="194"/>
      <c r="V64" s="191">
        <v>30</v>
      </c>
      <c r="W64" s="191">
        <v>2</v>
      </c>
      <c r="X64" s="191">
        <v>10</v>
      </c>
      <c r="Y64" s="191">
        <f t="shared" si="4"/>
        <v>2</v>
      </c>
      <c r="Z64" s="191" t="str">
        <f t="shared" si="5"/>
        <v>30_2</v>
      </c>
      <c r="AA64" s="205">
        <v>13.64</v>
      </c>
      <c r="AB64" s="215"/>
      <c r="AC64" s="191">
        <v>30</v>
      </c>
      <c r="AD64" s="191">
        <v>2</v>
      </c>
      <c r="AE64" s="191">
        <v>10</v>
      </c>
      <c r="AF64" s="191">
        <f t="shared" si="6"/>
        <v>2</v>
      </c>
      <c r="AG64" s="191" t="str">
        <f t="shared" si="7"/>
        <v>30_2</v>
      </c>
      <c r="AH64" s="191">
        <v>14.05</v>
      </c>
      <c r="AI64" s="215"/>
      <c r="AJ64" s="191">
        <v>30</v>
      </c>
      <c r="AK64" s="191">
        <v>2</v>
      </c>
      <c r="AL64" s="191">
        <v>10</v>
      </c>
      <c r="AM64" s="191">
        <f t="shared" si="8"/>
        <v>2</v>
      </c>
      <c r="AN64" s="191" t="s">
        <v>249</v>
      </c>
      <c r="AO64" s="191" t="str">
        <f t="shared" si="9"/>
        <v>30_2</v>
      </c>
      <c r="AP64" s="193">
        <f t="shared" si="13"/>
        <v>13.64</v>
      </c>
      <c r="AQ64" s="193">
        <f t="shared" si="14"/>
        <v>14.05</v>
      </c>
      <c r="AR64" s="203">
        <f t="shared" si="10"/>
        <v>14.05</v>
      </c>
      <c r="AS64" s="194"/>
      <c r="AT64" s="196"/>
      <c r="AU64" s="173"/>
      <c r="AV64" s="173"/>
      <c r="AW64" s="193"/>
      <c r="AX64" s="197"/>
      <c r="AY64" s="198"/>
    </row>
    <row r="65" spans="1:51" x14ac:dyDescent="0.15">
      <c r="A65" s="191">
        <v>30</v>
      </c>
      <c r="B65" s="191">
        <v>2</v>
      </c>
      <c r="C65" s="191">
        <v>10</v>
      </c>
      <c r="D65" s="191">
        <f t="shared" si="11"/>
        <v>2</v>
      </c>
      <c r="E65" s="191" t="str">
        <f t="shared" si="12"/>
        <v>30_2</v>
      </c>
      <c r="F65" s="205">
        <v>12.4</v>
      </c>
      <c r="G65" s="191"/>
      <c r="H65" s="191">
        <v>30</v>
      </c>
      <c r="I65" s="191">
        <v>3</v>
      </c>
      <c r="J65" s="191">
        <v>11</v>
      </c>
      <c r="K65" s="191">
        <f t="shared" si="0"/>
        <v>3</v>
      </c>
      <c r="L65" s="191" t="str">
        <f t="shared" si="1"/>
        <v>30_3</v>
      </c>
      <c r="M65" s="205">
        <v>13.22</v>
      </c>
      <c r="N65" s="194"/>
      <c r="O65" s="191">
        <v>30</v>
      </c>
      <c r="P65" s="191">
        <v>3</v>
      </c>
      <c r="Q65" s="191">
        <v>11</v>
      </c>
      <c r="R65" s="191">
        <f t="shared" si="2"/>
        <v>3</v>
      </c>
      <c r="S65" s="191" t="str">
        <f t="shared" si="3"/>
        <v>30_3</v>
      </c>
      <c r="T65" s="205">
        <v>13.62</v>
      </c>
      <c r="U65" s="194"/>
      <c r="V65" s="191">
        <v>30</v>
      </c>
      <c r="W65" s="191">
        <v>3</v>
      </c>
      <c r="X65" s="191">
        <v>11</v>
      </c>
      <c r="Y65" s="191">
        <f t="shared" si="4"/>
        <v>3</v>
      </c>
      <c r="Z65" s="191" t="str">
        <f t="shared" si="5"/>
        <v>30_3</v>
      </c>
      <c r="AA65" s="205">
        <v>14.06</v>
      </c>
      <c r="AB65" s="215"/>
      <c r="AC65" s="191">
        <v>30</v>
      </c>
      <c r="AD65" s="191">
        <v>3</v>
      </c>
      <c r="AE65" s="191">
        <v>11</v>
      </c>
      <c r="AF65" s="191">
        <f t="shared" si="6"/>
        <v>3</v>
      </c>
      <c r="AG65" s="191" t="str">
        <f t="shared" si="7"/>
        <v>30_3</v>
      </c>
      <c r="AH65" s="191">
        <v>14.48</v>
      </c>
      <c r="AI65" s="215"/>
      <c r="AJ65" s="191">
        <v>30</v>
      </c>
      <c r="AK65" s="191">
        <v>3</v>
      </c>
      <c r="AL65" s="191">
        <v>11</v>
      </c>
      <c r="AM65" s="191">
        <f t="shared" si="8"/>
        <v>3</v>
      </c>
      <c r="AN65" s="191" t="s">
        <v>250</v>
      </c>
      <c r="AO65" s="191" t="str">
        <f t="shared" si="9"/>
        <v>30_3</v>
      </c>
      <c r="AP65" s="193">
        <f t="shared" si="13"/>
        <v>14.06</v>
      </c>
      <c r="AQ65" s="193">
        <f t="shared" si="14"/>
        <v>14.48</v>
      </c>
      <c r="AR65" s="203">
        <f t="shared" si="10"/>
        <v>14.48</v>
      </c>
      <c r="AS65" s="194"/>
      <c r="AT65" s="196"/>
      <c r="AU65" s="173"/>
      <c r="AV65" s="173"/>
      <c r="AW65" s="193"/>
      <c r="AX65" s="197"/>
      <c r="AY65" s="198"/>
    </row>
    <row r="66" spans="1:51" x14ac:dyDescent="0.15">
      <c r="A66" s="191">
        <v>30</v>
      </c>
      <c r="B66" s="191">
        <v>3</v>
      </c>
      <c r="C66" s="191">
        <v>11</v>
      </c>
      <c r="D66" s="191">
        <f t="shared" si="11"/>
        <v>3</v>
      </c>
      <c r="E66" s="191" t="str">
        <f t="shared" si="12"/>
        <v>30_3</v>
      </c>
      <c r="F66" s="205">
        <v>12.78</v>
      </c>
      <c r="G66" s="191"/>
      <c r="H66" s="191">
        <v>30</v>
      </c>
      <c r="I66" s="191">
        <v>4</v>
      </c>
      <c r="J66" s="191">
        <v>12</v>
      </c>
      <c r="K66" s="191">
        <f t="shared" si="0"/>
        <v>4</v>
      </c>
      <c r="L66" s="191" t="str">
        <f t="shared" si="1"/>
        <v>30_4</v>
      </c>
      <c r="M66" s="205">
        <v>13.63</v>
      </c>
      <c r="N66" s="194"/>
      <c r="O66" s="191">
        <v>30</v>
      </c>
      <c r="P66" s="191">
        <v>4</v>
      </c>
      <c r="Q66" s="191">
        <v>12</v>
      </c>
      <c r="R66" s="191">
        <f t="shared" si="2"/>
        <v>4</v>
      </c>
      <c r="S66" s="191" t="str">
        <f t="shared" si="3"/>
        <v>30_4</v>
      </c>
      <c r="T66" s="205">
        <v>14.04</v>
      </c>
      <c r="U66" s="194"/>
      <c r="V66" s="191">
        <v>30</v>
      </c>
      <c r="W66" s="191">
        <v>4</v>
      </c>
      <c r="X66" s="191">
        <v>12</v>
      </c>
      <c r="Y66" s="191">
        <f t="shared" si="4"/>
        <v>4</v>
      </c>
      <c r="Z66" s="191" t="str">
        <f t="shared" si="5"/>
        <v>30_4</v>
      </c>
      <c r="AA66" s="205">
        <v>14.5</v>
      </c>
      <c r="AB66" s="215"/>
      <c r="AC66" s="191">
        <v>30</v>
      </c>
      <c r="AD66" s="191">
        <v>4</v>
      </c>
      <c r="AE66" s="191">
        <v>12</v>
      </c>
      <c r="AF66" s="191">
        <f t="shared" si="6"/>
        <v>4</v>
      </c>
      <c r="AG66" s="191" t="str">
        <f t="shared" si="7"/>
        <v>30_4</v>
      </c>
      <c r="AH66" s="191">
        <v>14.93</v>
      </c>
      <c r="AI66" s="215"/>
      <c r="AJ66" s="191">
        <v>30</v>
      </c>
      <c r="AK66" s="191">
        <v>4</v>
      </c>
      <c r="AL66" s="191">
        <v>12</v>
      </c>
      <c r="AM66" s="191">
        <f t="shared" si="8"/>
        <v>4</v>
      </c>
      <c r="AN66" s="191" t="s">
        <v>251</v>
      </c>
      <c r="AO66" s="191" t="str">
        <f t="shared" si="9"/>
        <v>30_4</v>
      </c>
      <c r="AP66" s="193">
        <f t="shared" si="13"/>
        <v>14.5</v>
      </c>
      <c r="AQ66" s="193">
        <f t="shared" si="14"/>
        <v>14.93</v>
      </c>
      <c r="AR66" s="203">
        <f t="shared" si="10"/>
        <v>14.93</v>
      </c>
      <c r="AS66" s="194"/>
      <c r="AT66" s="196"/>
      <c r="AU66" s="173"/>
      <c r="AV66" s="173"/>
      <c r="AW66" s="193"/>
      <c r="AX66" s="197"/>
      <c r="AY66" s="198"/>
    </row>
    <row r="67" spans="1:51" x14ac:dyDescent="0.15">
      <c r="A67" s="191">
        <v>30</v>
      </c>
      <c r="B67" s="191">
        <v>4</v>
      </c>
      <c r="C67" s="191">
        <v>12</v>
      </c>
      <c r="D67" s="191">
        <f t="shared" si="11"/>
        <v>4</v>
      </c>
      <c r="E67" s="191" t="str">
        <f t="shared" si="12"/>
        <v>30_4</v>
      </c>
      <c r="F67" s="205">
        <v>13.17</v>
      </c>
      <c r="G67" s="191"/>
      <c r="H67" s="191">
        <v>30</v>
      </c>
      <c r="I67" s="191">
        <v>5</v>
      </c>
      <c r="J67" s="191">
        <v>13</v>
      </c>
      <c r="K67" s="191">
        <f t="shared" si="0"/>
        <v>5</v>
      </c>
      <c r="L67" s="191" t="str">
        <f t="shared" si="1"/>
        <v>30_5</v>
      </c>
      <c r="M67" s="205">
        <v>14.09</v>
      </c>
      <c r="N67" s="194"/>
      <c r="O67" s="191">
        <v>30</v>
      </c>
      <c r="P67" s="191">
        <v>5</v>
      </c>
      <c r="Q67" s="191">
        <v>13</v>
      </c>
      <c r="R67" s="191">
        <f t="shared" si="2"/>
        <v>5</v>
      </c>
      <c r="S67" s="191" t="str">
        <f t="shared" si="3"/>
        <v>30_5</v>
      </c>
      <c r="T67" s="205">
        <v>14.52</v>
      </c>
      <c r="U67" s="194"/>
      <c r="V67" s="191">
        <v>30</v>
      </c>
      <c r="W67" s="191">
        <v>5</v>
      </c>
      <c r="X67" s="191">
        <v>13</v>
      </c>
      <c r="Y67" s="191">
        <f t="shared" si="4"/>
        <v>5</v>
      </c>
      <c r="Z67" s="191" t="str">
        <f t="shared" si="5"/>
        <v>30_5</v>
      </c>
      <c r="AA67" s="205">
        <v>14.99</v>
      </c>
      <c r="AB67" s="215"/>
      <c r="AC67" s="191">
        <v>30</v>
      </c>
      <c r="AD67" s="191">
        <v>5</v>
      </c>
      <c r="AE67" s="191">
        <v>13</v>
      </c>
      <c r="AF67" s="191">
        <f t="shared" si="6"/>
        <v>5</v>
      </c>
      <c r="AG67" s="191" t="str">
        <f t="shared" si="7"/>
        <v>30_5</v>
      </c>
      <c r="AH67" s="191">
        <v>15.44</v>
      </c>
      <c r="AI67" s="215"/>
      <c r="AJ67" s="191">
        <v>30</v>
      </c>
      <c r="AK67" s="191">
        <v>5</v>
      </c>
      <c r="AL67" s="191">
        <v>13</v>
      </c>
      <c r="AM67" s="191">
        <f t="shared" si="8"/>
        <v>5</v>
      </c>
      <c r="AN67" s="191" t="s">
        <v>252</v>
      </c>
      <c r="AO67" s="191" t="str">
        <f t="shared" si="9"/>
        <v>30_5</v>
      </c>
      <c r="AP67" s="193">
        <f t="shared" si="13"/>
        <v>14.99</v>
      </c>
      <c r="AQ67" s="193">
        <f t="shared" si="14"/>
        <v>15.44</v>
      </c>
      <c r="AR67" s="203">
        <f t="shared" si="10"/>
        <v>15.44</v>
      </c>
      <c r="AS67" s="194"/>
      <c r="AT67" s="196"/>
      <c r="AU67" s="173"/>
      <c r="AV67" s="173"/>
      <c r="AW67" s="193"/>
      <c r="AX67" s="197"/>
      <c r="AY67" s="198"/>
    </row>
    <row r="68" spans="1:51" x14ac:dyDescent="0.15">
      <c r="A68" s="191">
        <v>30</v>
      </c>
      <c r="B68" s="191">
        <v>5</v>
      </c>
      <c r="C68" s="191">
        <v>13</v>
      </c>
      <c r="D68" s="191">
        <f t="shared" si="11"/>
        <v>5</v>
      </c>
      <c r="E68" s="191" t="str">
        <f t="shared" si="12"/>
        <v>30_5</v>
      </c>
      <c r="F68" s="205">
        <v>13.62</v>
      </c>
      <c r="G68" s="191"/>
      <c r="H68" s="191">
        <v>30</v>
      </c>
      <c r="I68" s="191">
        <v>6</v>
      </c>
      <c r="J68" s="191">
        <v>14</v>
      </c>
      <c r="K68" s="191">
        <f t="shared" si="0"/>
        <v>6</v>
      </c>
      <c r="L68" s="191" t="str">
        <f t="shared" si="1"/>
        <v>30_6</v>
      </c>
      <c r="M68" s="205">
        <v>14.56</v>
      </c>
      <c r="N68" s="194"/>
      <c r="O68" s="191">
        <v>30</v>
      </c>
      <c r="P68" s="191">
        <v>6</v>
      </c>
      <c r="Q68" s="191">
        <v>14</v>
      </c>
      <c r="R68" s="191">
        <f t="shared" si="2"/>
        <v>6</v>
      </c>
      <c r="S68" s="191" t="str">
        <f t="shared" si="3"/>
        <v>30_6</v>
      </c>
      <c r="T68" s="205">
        <v>14.99</v>
      </c>
      <c r="U68" s="194"/>
      <c r="V68" s="191">
        <v>30</v>
      </c>
      <c r="W68" s="191">
        <v>6</v>
      </c>
      <c r="X68" s="191">
        <v>14</v>
      </c>
      <c r="Y68" s="191">
        <f t="shared" si="4"/>
        <v>6</v>
      </c>
      <c r="Z68" s="191" t="str">
        <f t="shared" si="5"/>
        <v>30_6</v>
      </c>
      <c r="AA68" s="205">
        <v>15.48</v>
      </c>
      <c r="AB68" s="215"/>
      <c r="AC68" s="191">
        <v>30</v>
      </c>
      <c r="AD68" s="191">
        <v>6</v>
      </c>
      <c r="AE68" s="191">
        <v>14</v>
      </c>
      <c r="AF68" s="191">
        <f t="shared" si="6"/>
        <v>6</v>
      </c>
      <c r="AG68" s="191" t="str">
        <f t="shared" si="7"/>
        <v>30_6</v>
      </c>
      <c r="AH68" s="191">
        <v>15.94</v>
      </c>
      <c r="AI68" s="215"/>
      <c r="AJ68" s="191">
        <v>30</v>
      </c>
      <c r="AK68" s="191">
        <v>6</v>
      </c>
      <c r="AL68" s="191">
        <v>14</v>
      </c>
      <c r="AM68" s="191">
        <f t="shared" si="8"/>
        <v>6</v>
      </c>
      <c r="AN68" s="191" t="s">
        <v>253</v>
      </c>
      <c r="AO68" s="191" t="str">
        <f t="shared" si="9"/>
        <v>30_6</v>
      </c>
      <c r="AP68" s="193">
        <f t="shared" si="13"/>
        <v>15.48</v>
      </c>
      <c r="AQ68" s="193">
        <f t="shared" si="14"/>
        <v>15.94</v>
      </c>
      <c r="AR68" s="203">
        <f t="shared" si="10"/>
        <v>15.94</v>
      </c>
      <c r="AS68" s="194"/>
      <c r="AT68" s="196"/>
      <c r="AU68" s="173"/>
      <c r="AV68" s="173"/>
      <c r="AW68" s="193"/>
      <c r="AX68" s="197"/>
      <c r="AY68" s="198"/>
    </row>
    <row r="69" spans="1:51" x14ac:dyDescent="0.15">
      <c r="A69" s="191">
        <v>30</v>
      </c>
      <c r="B69" s="191">
        <v>6</v>
      </c>
      <c r="C69" s="191">
        <v>14</v>
      </c>
      <c r="D69" s="191">
        <f t="shared" si="11"/>
        <v>6</v>
      </c>
      <c r="E69" s="191" t="str">
        <f t="shared" si="12"/>
        <v>30_6</v>
      </c>
      <c r="F69" s="205">
        <v>14.06</v>
      </c>
      <c r="G69" s="191"/>
      <c r="H69" s="191">
        <v>30</v>
      </c>
      <c r="I69" s="191">
        <v>7</v>
      </c>
      <c r="J69" s="191">
        <v>15</v>
      </c>
      <c r="K69" s="191">
        <f t="shared" si="0"/>
        <v>7</v>
      </c>
      <c r="L69" s="191" t="str">
        <f t="shared" si="1"/>
        <v>30_7</v>
      </c>
      <c r="M69" s="205">
        <v>14.98</v>
      </c>
      <c r="N69" s="194"/>
      <c r="O69" s="191">
        <v>30</v>
      </c>
      <c r="P69" s="191">
        <v>7</v>
      </c>
      <c r="Q69" s="191">
        <v>15</v>
      </c>
      <c r="R69" s="191">
        <f t="shared" si="2"/>
        <v>7</v>
      </c>
      <c r="S69" s="191" t="str">
        <f t="shared" si="3"/>
        <v>30_7</v>
      </c>
      <c r="T69" s="205">
        <v>15.43</v>
      </c>
      <c r="U69" s="194"/>
      <c r="V69" s="191">
        <v>30</v>
      </c>
      <c r="W69" s="191">
        <v>7</v>
      </c>
      <c r="X69" s="191">
        <v>15</v>
      </c>
      <c r="Y69" s="191">
        <f t="shared" si="4"/>
        <v>7</v>
      </c>
      <c r="Z69" s="191" t="str">
        <f t="shared" si="5"/>
        <v>30_7</v>
      </c>
      <c r="AA69" s="205">
        <v>15.93</v>
      </c>
      <c r="AB69" s="215"/>
      <c r="AC69" s="191">
        <v>30</v>
      </c>
      <c r="AD69" s="191">
        <v>7</v>
      </c>
      <c r="AE69" s="191">
        <v>15</v>
      </c>
      <c r="AF69" s="191">
        <f t="shared" si="6"/>
        <v>7</v>
      </c>
      <c r="AG69" s="191" t="str">
        <f t="shared" si="7"/>
        <v>30_7</v>
      </c>
      <c r="AH69" s="191">
        <v>16.41</v>
      </c>
      <c r="AI69" s="215"/>
      <c r="AJ69" s="191">
        <v>30</v>
      </c>
      <c r="AK69" s="191">
        <v>7</v>
      </c>
      <c r="AL69" s="191">
        <v>15</v>
      </c>
      <c r="AM69" s="191">
        <f t="shared" si="8"/>
        <v>7</v>
      </c>
      <c r="AN69" s="191" t="s">
        <v>254</v>
      </c>
      <c r="AO69" s="191" t="str">
        <f t="shared" si="9"/>
        <v>30_7</v>
      </c>
      <c r="AP69" s="193">
        <f t="shared" si="13"/>
        <v>15.93</v>
      </c>
      <c r="AQ69" s="193">
        <f t="shared" si="14"/>
        <v>16.41</v>
      </c>
      <c r="AR69" s="203">
        <f t="shared" si="10"/>
        <v>16.41</v>
      </c>
      <c r="AS69" s="194"/>
      <c r="AT69" s="196"/>
      <c r="AU69" s="173"/>
      <c r="AV69" s="173"/>
      <c r="AW69" s="193"/>
      <c r="AX69" s="197"/>
      <c r="AY69" s="198"/>
    </row>
    <row r="70" spans="1:51" x14ac:dyDescent="0.15">
      <c r="A70" s="191">
        <v>30</v>
      </c>
      <c r="B70" s="191">
        <v>7</v>
      </c>
      <c r="C70" s="191">
        <v>15</v>
      </c>
      <c r="D70" s="191">
        <f t="shared" si="11"/>
        <v>7</v>
      </c>
      <c r="E70" s="191" t="str">
        <f t="shared" si="12"/>
        <v>30_7</v>
      </c>
      <c r="F70" s="205">
        <v>14.48</v>
      </c>
      <c r="G70" s="191"/>
      <c r="H70" s="191">
        <v>30</v>
      </c>
      <c r="I70" s="191">
        <v>8</v>
      </c>
      <c r="J70" s="191">
        <v>16</v>
      </c>
      <c r="K70" s="191">
        <f t="shared" si="0"/>
        <v>8</v>
      </c>
      <c r="L70" s="191" t="str">
        <f t="shared" si="1"/>
        <v>30_8</v>
      </c>
      <c r="M70" s="205">
        <v>15.46</v>
      </c>
      <c r="N70" s="194"/>
      <c r="O70" s="191">
        <v>30</v>
      </c>
      <c r="P70" s="191">
        <v>8</v>
      </c>
      <c r="Q70" s="191">
        <v>16</v>
      </c>
      <c r="R70" s="191">
        <f t="shared" si="2"/>
        <v>8</v>
      </c>
      <c r="S70" s="191" t="str">
        <f t="shared" si="3"/>
        <v>30_8</v>
      </c>
      <c r="T70" s="205">
        <v>15.93</v>
      </c>
      <c r="U70" s="194"/>
      <c r="V70" s="191">
        <v>30</v>
      </c>
      <c r="W70" s="191">
        <v>8</v>
      </c>
      <c r="X70" s="191">
        <v>16</v>
      </c>
      <c r="Y70" s="191">
        <f t="shared" si="4"/>
        <v>8</v>
      </c>
      <c r="Z70" s="191" t="str">
        <f t="shared" si="5"/>
        <v>30_8</v>
      </c>
      <c r="AA70" s="205">
        <v>16.440000000000001</v>
      </c>
      <c r="AB70" s="215"/>
      <c r="AC70" s="191">
        <v>30</v>
      </c>
      <c r="AD70" s="191">
        <v>8</v>
      </c>
      <c r="AE70" s="191">
        <v>16</v>
      </c>
      <c r="AF70" s="191">
        <f t="shared" si="6"/>
        <v>8</v>
      </c>
      <c r="AG70" s="191" t="str">
        <f t="shared" si="7"/>
        <v>30_8</v>
      </c>
      <c r="AH70" s="191">
        <v>16.940000000000001</v>
      </c>
      <c r="AI70" s="215"/>
      <c r="AJ70" s="191">
        <v>30</v>
      </c>
      <c r="AK70" s="191">
        <v>8</v>
      </c>
      <c r="AL70" s="191">
        <v>16</v>
      </c>
      <c r="AM70" s="191">
        <f t="shared" si="8"/>
        <v>8</v>
      </c>
      <c r="AN70" s="191" t="s">
        <v>255</v>
      </c>
      <c r="AO70" s="191" t="str">
        <f t="shared" si="9"/>
        <v>30_8</v>
      </c>
      <c r="AP70" s="193">
        <f t="shared" si="13"/>
        <v>16.440000000000001</v>
      </c>
      <c r="AQ70" s="193">
        <f t="shared" si="14"/>
        <v>16.940000000000001</v>
      </c>
      <c r="AR70" s="203">
        <f t="shared" si="10"/>
        <v>16.940000000000001</v>
      </c>
      <c r="AS70" s="194"/>
      <c r="AT70" s="196"/>
      <c r="AU70" s="173"/>
      <c r="AV70" s="173"/>
      <c r="AW70" s="193"/>
      <c r="AX70" s="197"/>
      <c r="AY70" s="198"/>
    </row>
    <row r="71" spans="1:51" x14ac:dyDescent="0.15">
      <c r="A71" s="191">
        <v>30</v>
      </c>
      <c r="B71" s="191">
        <v>8</v>
      </c>
      <c r="C71" s="191">
        <v>16</v>
      </c>
      <c r="D71" s="191">
        <f t="shared" si="11"/>
        <v>8</v>
      </c>
      <c r="E71" s="191" t="str">
        <f t="shared" si="12"/>
        <v>30_8</v>
      </c>
      <c r="F71" s="205">
        <v>14.94</v>
      </c>
      <c r="G71" s="191"/>
      <c r="H71" s="191">
        <v>30</v>
      </c>
      <c r="I71" s="191">
        <v>9</v>
      </c>
      <c r="J71" s="191">
        <v>17</v>
      </c>
      <c r="K71" s="191">
        <f t="shared" si="0"/>
        <v>9</v>
      </c>
      <c r="L71" s="191" t="str">
        <f t="shared" si="1"/>
        <v>30_9</v>
      </c>
      <c r="M71" s="205">
        <v>15.85</v>
      </c>
      <c r="N71" s="194"/>
      <c r="O71" s="191">
        <v>30</v>
      </c>
      <c r="P71" s="191">
        <v>9</v>
      </c>
      <c r="Q71" s="191">
        <v>17</v>
      </c>
      <c r="R71" s="191">
        <f t="shared" si="2"/>
        <v>9</v>
      </c>
      <c r="S71" s="191" t="str">
        <f t="shared" si="3"/>
        <v>30_9</v>
      </c>
      <c r="T71" s="205">
        <v>16.329999999999998</v>
      </c>
      <c r="U71" s="194"/>
      <c r="V71" s="191">
        <v>30</v>
      </c>
      <c r="W71" s="191">
        <v>9</v>
      </c>
      <c r="X71" s="191">
        <v>17</v>
      </c>
      <c r="Y71" s="191">
        <f t="shared" si="4"/>
        <v>9</v>
      </c>
      <c r="Z71" s="191" t="str">
        <f t="shared" si="5"/>
        <v>30_9</v>
      </c>
      <c r="AA71" s="205">
        <v>16.86</v>
      </c>
      <c r="AB71" s="215"/>
      <c r="AC71" s="191">
        <v>30</v>
      </c>
      <c r="AD71" s="191">
        <v>9</v>
      </c>
      <c r="AE71" s="191">
        <v>17</v>
      </c>
      <c r="AF71" s="191">
        <f t="shared" si="6"/>
        <v>9</v>
      </c>
      <c r="AG71" s="191" t="str">
        <f t="shared" si="7"/>
        <v>30_9</v>
      </c>
      <c r="AH71" s="191">
        <v>17.37</v>
      </c>
      <c r="AI71" s="215"/>
      <c r="AJ71" s="191">
        <v>30</v>
      </c>
      <c r="AK71" s="191">
        <v>9</v>
      </c>
      <c r="AL71" s="191">
        <v>17</v>
      </c>
      <c r="AM71" s="191">
        <f t="shared" si="8"/>
        <v>9</v>
      </c>
      <c r="AN71" s="191" t="s">
        <v>256</v>
      </c>
      <c r="AO71" s="191" t="str">
        <f t="shared" si="9"/>
        <v>30_9</v>
      </c>
      <c r="AP71" s="193">
        <f t="shared" si="13"/>
        <v>16.86</v>
      </c>
      <c r="AQ71" s="193">
        <f t="shared" si="14"/>
        <v>17.37</v>
      </c>
      <c r="AR71" s="203">
        <f t="shared" si="10"/>
        <v>17.37</v>
      </c>
      <c r="AS71" s="194"/>
      <c r="AT71" s="196"/>
      <c r="AU71" s="173"/>
      <c r="AV71" s="173"/>
      <c r="AW71" s="193"/>
      <c r="AX71" s="197"/>
      <c r="AY71" s="198"/>
    </row>
    <row r="72" spans="1:51" x14ac:dyDescent="0.15">
      <c r="A72" s="191">
        <v>30</v>
      </c>
      <c r="B72" s="191">
        <v>9</v>
      </c>
      <c r="C72" s="191">
        <v>17</v>
      </c>
      <c r="D72" s="191">
        <f t="shared" si="11"/>
        <v>9</v>
      </c>
      <c r="E72" s="191" t="str">
        <f t="shared" si="12"/>
        <v>30_9</v>
      </c>
      <c r="F72" s="205">
        <v>15.32</v>
      </c>
      <c r="G72" s="191"/>
      <c r="H72" s="191">
        <v>30</v>
      </c>
      <c r="I72" s="191">
        <v>10</v>
      </c>
      <c r="J72" s="191">
        <v>18</v>
      </c>
      <c r="K72" s="191">
        <f t="shared" si="0"/>
        <v>10</v>
      </c>
      <c r="L72" s="191" t="str">
        <f t="shared" si="1"/>
        <v>30_10</v>
      </c>
      <c r="M72" s="205">
        <v>16.329999999999998</v>
      </c>
      <c r="N72" s="194"/>
      <c r="O72" s="191">
        <v>30</v>
      </c>
      <c r="P72" s="191">
        <v>10</v>
      </c>
      <c r="Q72" s="191">
        <v>18</v>
      </c>
      <c r="R72" s="191">
        <f t="shared" si="2"/>
        <v>10</v>
      </c>
      <c r="S72" s="191" t="str">
        <f t="shared" si="3"/>
        <v>30_10</v>
      </c>
      <c r="T72" s="205">
        <v>16.82</v>
      </c>
      <c r="U72" s="194"/>
      <c r="V72" s="191">
        <v>30</v>
      </c>
      <c r="W72" s="191">
        <v>10</v>
      </c>
      <c r="X72" s="191">
        <v>18</v>
      </c>
      <c r="Y72" s="191">
        <f t="shared" si="4"/>
        <v>10</v>
      </c>
      <c r="Z72" s="191" t="str">
        <f t="shared" si="5"/>
        <v>30_10</v>
      </c>
      <c r="AA72" s="205">
        <v>17.36</v>
      </c>
      <c r="AB72" s="215"/>
      <c r="AC72" s="191">
        <v>30</v>
      </c>
      <c r="AD72" s="191">
        <v>10</v>
      </c>
      <c r="AE72" s="191">
        <v>18</v>
      </c>
      <c r="AF72" s="191">
        <f t="shared" si="6"/>
        <v>10</v>
      </c>
      <c r="AG72" s="191" t="str">
        <f t="shared" si="7"/>
        <v>30_10</v>
      </c>
      <c r="AH72" s="191">
        <v>17.88</v>
      </c>
      <c r="AI72" s="215"/>
      <c r="AJ72" s="191">
        <v>30</v>
      </c>
      <c r="AK72" s="191">
        <v>10</v>
      </c>
      <c r="AL72" s="191">
        <v>18</v>
      </c>
      <c r="AM72" s="191">
        <f t="shared" si="8"/>
        <v>10</v>
      </c>
      <c r="AN72" s="191" t="s">
        <v>257</v>
      </c>
      <c r="AO72" s="191" t="str">
        <f t="shared" si="9"/>
        <v>30_10</v>
      </c>
      <c r="AP72" s="193">
        <f t="shared" si="13"/>
        <v>17.36</v>
      </c>
      <c r="AQ72" s="193">
        <f t="shared" si="14"/>
        <v>17.88</v>
      </c>
      <c r="AR72" s="203">
        <f t="shared" si="10"/>
        <v>17.88</v>
      </c>
      <c r="AS72" s="194"/>
      <c r="AT72" s="196"/>
      <c r="AU72" s="173"/>
      <c r="AV72" s="173"/>
      <c r="AW72" s="193"/>
      <c r="AX72" s="197"/>
      <c r="AY72" s="198"/>
    </row>
    <row r="73" spans="1:51" x14ac:dyDescent="0.15">
      <c r="A73" s="191">
        <v>30</v>
      </c>
      <c r="B73" s="191">
        <v>10</v>
      </c>
      <c r="C73" s="191">
        <v>18</v>
      </c>
      <c r="D73" s="191">
        <f t="shared" si="11"/>
        <v>10</v>
      </c>
      <c r="E73" s="191" t="str">
        <f t="shared" si="12"/>
        <v>30_10</v>
      </c>
      <c r="F73" s="205">
        <v>15.77</v>
      </c>
      <c r="G73" s="191"/>
      <c r="H73" s="191">
        <v>35</v>
      </c>
      <c r="I73" s="191" t="s">
        <v>208</v>
      </c>
      <c r="J73" s="191">
        <v>8</v>
      </c>
      <c r="K73" s="191" t="str">
        <f t="shared" si="0"/>
        <v>Aanloopperiodiek_0</v>
      </c>
      <c r="L73" s="191" t="str">
        <f t="shared" si="1"/>
        <v>35_Aanloopperiodiek_0</v>
      </c>
      <c r="M73" s="205">
        <v>12.16</v>
      </c>
      <c r="N73" s="194"/>
      <c r="O73" s="191">
        <v>35</v>
      </c>
      <c r="P73" s="191" t="s">
        <v>208</v>
      </c>
      <c r="Q73" s="191">
        <v>8</v>
      </c>
      <c r="R73" s="191" t="str">
        <f t="shared" si="2"/>
        <v>Aanloopperiodiek_0</v>
      </c>
      <c r="S73" s="191" t="str">
        <f t="shared" si="3"/>
        <v>35_Aanloopperiodiek_0</v>
      </c>
      <c r="T73" s="205">
        <v>12.52</v>
      </c>
      <c r="U73" s="194"/>
      <c r="V73" s="191">
        <v>35</v>
      </c>
      <c r="W73" s="191" t="s">
        <v>208</v>
      </c>
      <c r="X73" s="191">
        <v>8</v>
      </c>
      <c r="Y73" s="191" t="str">
        <f t="shared" si="4"/>
        <v>Aanloopperiodiek_0</v>
      </c>
      <c r="Z73" s="191" t="str">
        <f t="shared" si="5"/>
        <v>35_Aanloopperiodiek_0</v>
      </c>
      <c r="AA73" s="205" t="s">
        <v>190</v>
      </c>
      <c r="AB73" s="215"/>
      <c r="AC73" s="191">
        <v>35</v>
      </c>
      <c r="AD73" s="191" t="s">
        <v>208</v>
      </c>
      <c r="AE73" s="191">
        <v>8</v>
      </c>
      <c r="AF73" s="191" t="str">
        <f t="shared" si="6"/>
        <v>Aanloopperiodiek_0</v>
      </c>
      <c r="AG73" s="191" t="str">
        <f t="shared" si="7"/>
        <v>35_Aanloopperiodiek_0</v>
      </c>
      <c r="AH73" s="191" t="s">
        <v>190</v>
      </c>
      <c r="AI73" s="215"/>
      <c r="AJ73" s="191">
        <v>35</v>
      </c>
      <c r="AK73" s="191" t="s">
        <v>208</v>
      </c>
      <c r="AL73" s="191">
        <v>8</v>
      </c>
      <c r="AM73" s="191" t="str">
        <f t="shared" si="8"/>
        <v>Aanloopperiodiek_0</v>
      </c>
      <c r="AN73" s="191" t="s">
        <v>258</v>
      </c>
      <c r="AO73" s="191" t="str">
        <f t="shared" si="9"/>
        <v>35_Aanloopperiodiek_0</v>
      </c>
      <c r="AP73" s="193" t="str">
        <f t="shared" si="13"/>
        <v>vervalt</v>
      </c>
      <c r="AQ73" s="193" t="str">
        <f t="shared" si="14"/>
        <v>vervalt</v>
      </c>
      <c r="AR73" s="203" t="str">
        <f t="shared" si="10"/>
        <v>vervalt</v>
      </c>
      <c r="AS73" s="173"/>
      <c r="AT73" s="173"/>
      <c r="AU73" s="173"/>
      <c r="AV73" s="173"/>
      <c r="AW73" s="193"/>
      <c r="AX73" s="197"/>
      <c r="AY73" s="198"/>
    </row>
    <row r="74" spans="1:51" x14ac:dyDescent="0.15">
      <c r="A74" s="191">
        <v>35</v>
      </c>
      <c r="B74" s="191" t="s">
        <v>208</v>
      </c>
      <c r="C74" s="191">
        <v>8</v>
      </c>
      <c r="D74" s="191" t="str">
        <f t="shared" si="11"/>
        <v>Aanloopperiodiek_0</v>
      </c>
      <c r="E74" s="191" t="str">
        <f t="shared" si="12"/>
        <v>35_Aanloopperiodiek_0</v>
      </c>
      <c r="F74" s="205">
        <v>11.75</v>
      </c>
      <c r="G74" s="191"/>
      <c r="H74" s="191">
        <v>35</v>
      </c>
      <c r="I74" s="191" t="s">
        <v>210</v>
      </c>
      <c r="J74" s="191">
        <v>9</v>
      </c>
      <c r="K74" s="191" t="str">
        <f t="shared" si="0"/>
        <v>Aanloopperiodiek_1</v>
      </c>
      <c r="L74" s="191" t="str">
        <f t="shared" si="1"/>
        <v>35_Aanloopperiodiek_1</v>
      </c>
      <c r="M74" s="205">
        <v>12.48</v>
      </c>
      <c r="N74" s="194"/>
      <c r="O74" s="191">
        <v>35</v>
      </c>
      <c r="P74" s="191" t="s">
        <v>210</v>
      </c>
      <c r="Q74" s="191">
        <v>9</v>
      </c>
      <c r="R74" s="191" t="str">
        <f t="shared" si="2"/>
        <v>Aanloopperiodiek_1</v>
      </c>
      <c r="S74" s="191" t="str">
        <f t="shared" si="3"/>
        <v>35_Aanloopperiodiek_1</v>
      </c>
      <c r="T74" s="205">
        <v>12.86</v>
      </c>
      <c r="U74" s="194"/>
      <c r="V74" s="191">
        <v>35</v>
      </c>
      <c r="W74" s="191" t="s">
        <v>210</v>
      </c>
      <c r="X74" s="191">
        <v>9</v>
      </c>
      <c r="Y74" s="191" t="str">
        <f t="shared" si="4"/>
        <v>Aanloopperiodiek_1</v>
      </c>
      <c r="Z74" s="191" t="str">
        <f t="shared" si="5"/>
        <v>35_Aanloopperiodiek_1</v>
      </c>
      <c r="AA74" s="205" t="s">
        <v>190</v>
      </c>
      <c r="AB74" s="215"/>
      <c r="AC74" s="191">
        <v>35</v>
      </c>
      <c r="AD74" s="191" t="s">
        <v>210</v>
      </c>
      <c r="AE74" s="191">
        <v>9</v>
      </c>
      <c r="AF74" s="191" t="str">
        <f t="shared" si="6"/>
        <v>Aanloopperiodiek_1</v>
      </c>
      <c r="AG74" s="191" t="str">
        <f t="shared" si="7"/>
        <v>35_Aanloopperiodiek_1</v>
      </c>
      <c r="AH74" s="191" t="s">
        <v>190</v>
      </c>
      <c r="AI74" s="215"/>
      <c r="AJ74" s="191">
        <v>35</v>
      </c>
      <c r="AK74" s="191" t="s">
        <v>210</v>
      </c>
      <c r="AL74" s="191">
        <v>9</v>
      </c>
      <c r="AM74" s="191" t="str">
        <f t="shared" si="8"/>
        <v>Aanloopperiodiek_1</v>
      </c>
      <c r="AN74" s="191" t="s">
        <v>259</v>
      </c>
      <c r="AO74" s="191" t="str">
        <f t="shared" si="9"/>
        <v>35_Aanloopperiodiek_1</v>
      </c>
      <c r="AP74" s="193" t="str">
        <f t="shared" si="13"/>
        <v>vervalt</v>
      </c>
      <c r="AQ74" s="193" t="str">
        <f t="shared" si="14"/>
        <v>vervalt</v>
      </c>
      <c r="AR74" s="203" t="str">
        <f t="shared" si="10"/>
        <v>vervalt</v>
      </c>
      <c r="AS74" s="173"/>
      <c r="AT74" s="173"/>
      <c r="AU74" s="173"/>
      <c r="AV74" s="173"/>
      <c r="AW74" s="193"/>
      <c r="AX74" s="197"/>
      <c r="AY74" s="198"/>
    </row>
    <row r="75" spans="1:51" x14ac:dyDescent="0.15">
      <c r="A75" s="191">
        <v>35</v>
      </c>
      <c r="B75" s="191" t="s">
        <v>210</v>
      </c>
      <c r="C75" s="191">
        <v>9</v>
      </c>
      <c r="D75" s="191" t="str">
        <f t="shared" si="11"/>
        <v>Aanloopperiodiek_1</v>
      </c>
      <c r="E75" s="191" t="str">
        <f t="shared" si="12"/>
        <v>35_Aanloopperiodiek_1</v>
      </c>
      <c r="F75" s="205">
        <v>12.06</v>
      </c>
      <c r="G75" s="191"/>
      <c r="H75" s="191">
        <v>35</v>
      </c>
      <c r="I75" s="191">
        <v>0</v>
      </c>
      <c r="J75" s="191">
        <v>10</v>
      </c>
      <c r="K75" s="191">
        <f t="shared" si="0"/>
        <v>0</v>
      </c>
      <c r="L75" s="191" t="str">
        <f t="shared" si="1"/>
        <v>35_0</v>
      </c>
      <c r="M75" s="205">
        <v>12.83</v>
      </c>
      <c r="N75" s="173"/>
      <c r="O75" s="191">
        <v>35</v>
      </c>
      <c r="P75" s="191">
        <v>0</v>
      </c>
      <c r="Q75" s="191">
        <v>10</v>
      </c>
      <c r="R75" s="191">
        <f t="shared" si="2"/>
        <v>0</v>
      </c>
      <c r="S75" s="191" t="str">
        <f t="shared" si="3"/>
        <v>35_0</v>
      </c>
      <c r="T75" s="205">
        <v>13.22</v>
      </c>
      <c r="U75" s="173"/>
      <c r="V75" s="191">
        <v>35</v>
      </c>
      <c r="W75" s="191" t="s">
        <v>234</v>
      </c>
      <c r="X75" s="191">
        <v>10</v>
      </c>
      <c r="Y75" s="191" t="str">
        <f t="shared" si="4"/>
        <v>zij-instroomperiodiek</v>
      </c>
      <c r="Z75" s="191" t="str">
        <f t="shared" si="5"/>
        <v>35_zij-instroomperiodiek</v>
      </c>
      <c r="AA75" s="205">
        <v>13.64</v>
      </c>
      <c r="AB75" s="215"/>
      <c r="AC75" s="191">
        <v>35</v>
      </c>
      <c r="AD75" s="191" t="s">
        <v>234</v>
      </c>
      <c r="AE75" s="191">
        <v>10</v>
      </c>
      <c r="AF75" s="191" t="str">
        <f t="shared" si="6"/>
        <v>zij-instroomperiodiek</v>
      </c>
      <c r="AG75" s="191" t="str">
        <f t="shared" si="7"/>
        <v>35_zij-instroomperiodiek</v>
      </c>
      <c r="AH75" s="191">
        <v>14.05</v>
      </c>
      <c r="AI75" s="215"/>
      <c r="AJ75" s="191">
        <v>35</v>
      </c>
      <c r="AK75" s="191" t="s">
        <v>234</v>
      </c>
      <c r="AL75" s="191">
        <v>10</v>
      </c>
      <c r="AM75" s="191" t="str">
        <f t="shared" si="8"/>
        <v>zij-instroomperiodiek</v>
      </c>
      <c r="AN75" s="191" t="s">
        <v>260</v>
      </c>
      <c r="AO75" s="191" t="str">
        <f t="shared" si="9"/>
        <v>35_zij-instroomperiodiek</v>
      </c>
      <c r="AP75" s="193">
        <f t="shared" si="13"/>
        <v>13.64</v>
      </c>
      <c r="AQ75" s="193">
        <f t="shared" si="14"/>
        <v>14.05</v>
      </c>
      <c r="AR75" s="203">
        <f t="shared" si="10"/>
        <v>14.05</v>
      </c>
      <c r="AS75" s="173"/>
      <c r="AT75" s="173"/>
      <c r="AU75" s="173"/>
      <c r="AV75" s="173"/>
      <c r="AW75" s="173"/>
      <c r="AX75" s="174"/>
    </row>
    <row r="76" spans="1:51" x14ac:dyDescent="0.15">
      <c r="A76" s="191">
        <v>35</v>
      </c>
      <c r="B76" s="191">
        <v>0</v>
      </c>
      <c r="C76" s="191">
        <v>10</v>
      </c>
      <c r="D76" s="191">
        <f t="shared" si="11"/>
        <v>0</v>
      </c>
      <c r="E76" s="191" t="str">
        <f t="shared" si="12"/>
        <v>35_0</v>
      </c>
      <c r="F76" s="205">
        <v>12.4</v>
      </c>
      <c r="G76" s="191"/>
      <c r="H76" s="191">
        <v>35</v>
      </c>
      <c r="I76" s="191">
        <v>1</v>
      </c>
      <c r="J76" s="191">
        <v>11</v>
      </c>
      <c r="K76" s="191">
        <f t="shared" si="0"/>
        <v>1</v>
      </c>
      <c r="L76" s="191" t="str">
        <f t="shared" si="1"/>
        <v>35_1</v>
      </c>
      <c r="M76" s="205">
        <v>13.22</v>
      </c>
      <c r="N76" s="206"/>
      <c r="O76" s="191">
        <v>35</v>
      </c>
      <c r="P76" s="191">
        <v>1</v>
      </c>
      <c r="Q76" s="191">
        <v>11</v>
      </c>
      <c r="R76" s="191">
        <f t="shared" si="2"/>
        <v>1</v>
      </c>
      <c r="S76" s="191" t="str">
        <f t="shared" si="3"/>
        <v>35_1</v>
      </c>
      <c r="T76" s="205">
        <v>13.62</v>
      </c>
      <c r="U76" s="206"/>
      <c r="V76" s="191">
        <v>35</v>
      </c>
      <c r="W76" s="191">
        <v>1</v>
      </c>
      <c r="X76" s="191">
        <v>11</v>
      </c>
      <c r="Y76" s="191">
        <f t="shared" si="4"/>
        <v>1</v>
      </c>
      <c r="Z76" s="191" t="str">
        <f t="shared" si="5"/>
        <v>35_1</v>
      </c>
      <c r="AA76" s="205">
        <v>14.06</v>
      </c>
      <c r="AB76" s="215"/>
      <c r="AC76" s="191">
        <v>35</v>
      </c>
      <c r="AD76" s="191">
        <v>1</v>
      </c>
      <c r="AE76" s="191">
        <v>11</v>
      </c>
      <c r="AF76" s="191">
        <f t="shared" si="6"/>
        <v>1</v>
      </c>
      <c r="AG76" s="191" t="str">
        <f t="shared" si="7"/>
        <v>35_1</v>
      </c>
      <c r="AH76" s="191">
        <v>14.48</v>
      </c>
      <c r="AI76" s="215"/>
      <c r="AJ76" s="191">
        <v>35</v>
      </c>
      <c r="AK76" s="191">
        <v>1</v>
      </c>
      <c r="AL76" s="191">
        <v>11</v>
      </c>
      <c r="AM76" s="191">
        <f t="shared" si="8"/>
        <v>1</v>
      </c>
      <c r="AN76" s="191" t="s">
        <v>261</v>
      </c>
      <c r="AO76" s="191" t="str">
        <f t="shared" si="9"/>
        <v>35_1</v>
      </c>
      <c r="AP76" s="193">
        <f t="shared" si="13"/>
        <v>14.06</v>
      </c>
      <c r="AQ76" s="193">
        <f t="shared" si="14"/>
        <v>14.48</v>
      </c>
      <c r="AR76" s="203">
        <f t="shared" si="10"/>
        <v>14.48</v>
      </c>
      <c r="AS76" s="206"/>
      <c r="AT76" s="206"/>
      <c r="AU76" s="173"/>
      <c r="AV76" s="173"/>
      <c r="AW76" s="206"/>
      <c r="AX76" s="208"/>
      <c r="AY76" s="209"/>
    </row>
    <row r="77" spans="1:51" x14ac:dyDescent="0.15">
      <c r="A77" s="191">
        <v>35</v>
      </c>
      <c r="B77" s="191">
        <v>1</v>
      </c>
      <c r="C77" s="191">
        <v>11</v>
      </c>
      <c r="D77" s="191">
        <f t="shared" si="11"/>
        <v>1</v>
      </c>
      <c r="E77" s="191" t="str">
        <f t="shared" si="12"/>
        <v>35_1</v>
      </c>
      <c r="F77" s="205">
        <v>12.78</v>
      </c>
      <c r="G77" s="191"/>
      <c r="H77" s="191">
        <v>35</v>
      </c>
      <c r="I77" s="191">
        <v>2</v>
      </c>
      <c r="J77" s="191">
        <v>12</v>
      </c>
      <c r="K77" s="191">
        <f t="shared" si="0"/>
        <v>2</v>
      </c>
      <c r="L77" s="191" t="str">
        <f t="shared" si="1"/>
        <v>35_2</v>
      </c>
      <c r="M77" s="205">
        <v>13.63</v>
      </c>
      <c r="N77" s="206"/>
      <c r="O77" s="191">
        <v>35</v>
      </c>
      <c r="P77" s="191">
        <v>2</v>
      </c>
      <c r="Q77" s="191">
        <v>12</v>
      </c>
      <c r="R77" s="191">
        <f t="shared" si="2"/>
        <v>2</v>
      </c>
      <c r="S77" s="191" t="str">
        <f t="shared" si="3"/>
        <v>35_2</v>
      </c>
      <c r="T77" s="205">
        <v>14.04</v>
      </c>
      <c r="U77" s="206"/>
      <c r="V77" s="191">
        <v>35</v>
      </c>
      <c r="W77" s="191">
        <v>2</v>
      </c>
      <c r="X77" s="191">
        <v>12</v>
      </c>
      <c r="Y77" s="191">
        <f t="shared" si="4"/>
        <v>2</v>
      </c>
      <c r="Z77" s="191" t="str">
        <f t="shared" si="5"/>
        <v>35_2</v>
      </c>
      <c r="AA77" s="205">
        <v>14.5</v>
      </c>
      <c r="AB77" s="215"/>
      <c r="AC77" s="191">
        <v>35</v>
      </c>
      <c r="AD77" s="191">
        <v>2</v>
      </c>
      <c r="AE77" s="191">
        <v>12</v>
      </c>
      <c r="AF77" s="191">
        <f t="shared" si="6"/>
        <v>2</v>
      </c>
      <c r="AG77" s="191" t="str">
        <f t="shared" si="7"/>
        <v>35_2</v>
      </c>
      <c r="AH77" s="191">
        <v>14.93</v>
      </c>
      <c r="AI77" s="215"/>
      <c r="AJ77" s="191">
        <v>35</v>
      </c>
      <c r="AK77" s="191">
        <v>2</v>
      </c>
      <c r="AL77" s="191">
        <v>12</v>
      </c>
      <c r="AM77" s="191">
        <f t="shared" si="8"/>
        <v>2</v>
      </c>
      <c r="AN77" s="191" t="s">
        <v>262</v>
      </c>
      <c r="AO77" s="191" t="str">
        <f t="shared" si="9"/>
        <v>35_2</v>
      </c>
      <c r="AP77" s="193">
        <f t="shared" si="13"/>
        <v>14.5</v>
      </c>
      <c r="AQ77" s="193">
        <f t="shared" si="14"/>
        <v>14.93</v>
      </c>
      <c r="AR77" s="203">
        <f t="shared" si="10"/>
        <v>14.93</v>
      </c>
      <c r="AS77" s="206"/>
      <c r="AT77" s="206"/>
      <c r="AU77" s="212"/>
      <c r="AV77" s="212"/>
      <c r="AW77" s="206"/>
      <c r="AX77" s="208"/>
      <c r="AY77" s="209"/>
    </row>
    <row r="78" spans="1:51" x14ac:dyDescent="0.15">
      <c r="A78" s="191">
        <v>35</v>
      </c>
      <c r="B78" s="191">
        <v>2</v>
      </c>
      <c r="C78" s="191">
        <v>12</v>
      </c>
      <c r="D78" s="191">
        <f t="shared" si="11"/>
        <v>2</v>
      </c>
      <c r="E78" s="191" t="str">
        <f t="shared" si="12"/>
        <v>35_2</v>
      </c>
      <c r="F78" s="205">
        <v>13.17</v>
      </c>
      <c r="G78" s="191"/>
      <c r="H78" s="191">
        <v>35</v>
      </c>
      <c r="I78" s="191">
        <v>3</v>
      </c>
      <c r="J78" s="191">
        <v>13</v>
      </c>
      <c r="K78" s="191">
        <f t="shared" si="0"/>
        <v>3</v>
      </c>
      <c r="L78" s="191" t="str">
        <f t="shared" si="1"/>
        <v>35_3</v>
      </c>
      <c r="M78" s="205">
        <v>14.09</v>
      </c>
      <c r="N78" s="194"/>
      <c r="O78" s="191">
        <v>35</v>
      </c>
      <c r="P78" s="191">
        <v>3</v>
      </c>
      <c r="Q78" s="191">
        <v>13</v>
      </c>
      <c r="R78" s="191">
        <f t="shared" si="2"/>
        <v>3</v>
      </c>
      <c r="S78" s="191" t="str">
        <f t="shared" si="3"/>
        <v>35_3</v>
      </c>
      <c r="T78" s="205">
        <v>14.52</v>
      </c>
      <c r="U78" s="194"/>
      <c r="V78" s="191">
        <v>35</v>
      </c>
      <c r="W78" s="191">
        <v>3</v>
      </c>
      <c r="X78" s="191">
        <v>13</v>
      </c>
      <c r="Y78" s="191">
        <f t="shared" si="4"/>
        <v>3</v>
      </c>
      <c r="Z78" s="191" t="str">
        <f t="shared" si="5"/>
        <v>35_3</v>
      </c>
      <c r="AA78" s="205">
        <v>14.99</v>
      </c>
      <c r="AB78" s="215"/>
      <c r="AC78" s="191">
        <v>35</v>
      </c>
      <c r="AD78" s="191">
        <v>3</v>
      </c>
      <c r="AE78" s="191">
        <v>13</v>
      </c>
      <c r="AF78" s="191">
        <f t="shared" si="6"/>
        <v>3</v>
      </c>
      <c r="AG78" s="191" t="str">
        <f t="shared" si="7"/>
        <v>35_3</v>
      </c>
      <c r="AH78" s="191">
        <v>15.44</v>
      </c>
      <c r="AI78" s="215"/>
      <c r="AJ78" s="191">
        <v>35</v>
      </c>
      <c r="AK78" s="191">
        <v>3</v>
      </c>
      <c r="AL78" s="191">
        <v>13</v>
      </c>
      <c r="AM78" s="191">
        <f t="shared" si="8"/>
        <v>3</v>
      </c>
      <c r="AN78" s="191" t="s">
        <v>263</v>
      </c>
      <c r="AO78" s="191" t="str">
        <f t="shared" si="9"/>
        <v>35_3</v>
      </c>
      <c r="AP78" s="193">
        <f t="shared" si="13"/>
        <v>14.99</v>
      </c>
      <c r="AQ78" s="193">
        <f t="shared" si="14"/>
        <v>15.44</v>
      </c>
      <c r="AR78" s="203">
        <f t="shared" si="10"/>
        <v>15.44</v>
      </c>
      <c r="AS78" s="194"/>
      <c r="AT78" s="196"/>
      <c r="AU78" s="173"/>
      <c r="AV78" s="173"/>
      <c r="AW78" s="210"/>
      <c r="AX78" s="197"/>
      <c r="AY78" s="198"/>
    </row>
    <row r="79" spans="1:51" x14ac:dyDescent="0.15">
      <c r="A79" s="191">
        <v>35</v>
      </c>
      <c r="B79" s="191">
        <v>3</v>
      </c>
      <c r="C79" s="191">
        <v>13</v>
      </c>
      <c r="D79" s="191">
        <f t="shared" si="11"/>
        <v>3</v>
      </c>
      <c r="E79" s="191" t="str">
        <f t="shared" si="12"/>
        <v>35_3</v>
      </c>
      <c r="F79" s="205">
        <v>13.62</v>
      </c>
      <c r="G79" s="191"/>
      <c r="H79" s="191">
        <v>35</v>
      </c>
      <c r="I79" s="191">
        <v>4</v>
      </c>
      <c r="J79" s="191">
        <v>14</v>
      </c>
      <c r="K79" s="191">
        <f t="shared" ref="K79:K142" si="15">I79</f>
        <v>4</v>
      </c>
      <c r="L79" s="191" t="str">
        <f t="shared" ref="L79:L142" si="16">H79&amp;"_"&amp;K79</f>
        <v>35_4</v>
      </c>
      <c r="M79" s="205">
        <v>14.56</v>
      </c>
      <c r="N79" s="194"/>
      <c r="O79" s="191">
        <v>35</v>
      </c>
      <c r="P79" s="191">
        <v>4</v>
      </c>
      <c r="Q79" s="191">
        <v>14</v>
      </c>
      <c r="R79" s="191">
        <f t="shared" ref="R79:R99" si="17">P79</f>
        <v>4</v>
      </c>
      <c r="S79" s="191" t="str">
        <f t="shared" ref="S79:S99" si="18">O79&amp;"_"&amp;R79</f>
        <v>35_4</v>
      </c>
      <c r="T79" s="205">
        <v>14.99</v>
      </c>
      <c r="U79" s="194"/>
      <c r="V79" s="191">
        <v>35</v>
      </c>
      <c r="W79" s="191">
        <v>4</v>
      </c>
      <c r="X79" s="191">
        <v>14</v>
      </c>
      <c r="Y79" s="191">
        <f t="shared" ref="Y79:Y143" si="19">W79</f>
        <v>4</v>
      </c>
      <c r="Z79" s="191" t="str">
        <f t="shared" ref="Z79:Z142" si="20">V79&amp;"_"&amp;Y79</f>
        <v>35_4</v>
      </c>
      <c r="AA79" s="205">
        <v>15.48</v>
      </c>
      <c r="AB79" s="215"/>
      <c r="AC79" s="191">
        <v>35</v>
      </c>
      <c r="AD79" s="191">
        <v>4</v>
      </c>
      <c r="AE79" s="191">
        <v>14</v>
      </c>
      <c r="AF79" s="191">
        <f t="shared" ref="AF79:AF143" si="21">AD79</f>
        <v>4</v>
      </c>
      <c r="AG79" s="191" t="str">
        <f t="shared" ref="AG79:AG142" si="22">AC79&amp;"_"&amp;AF79</f>
        <v>35_4</v>
      </c>
      <c r="AH79" s="191">
        <v>15.94</v>
      </c>
      <c r="AI79" s="215"/>
      <c r="AJ79" s="191">
        <v>35</v>
      </c>
      <c r="AK79" s="191">
        <v>4</v>
      </c>
      <c r="AL79" s="191">
        <v>14</v>
      </c>
      <c r="AM79" s="191">
        <f t="shared" ref="AM79:AM143" si="23">AK79</f>
        <v>4</v>
      </c>
      <c r="AN79" s="191" t="s">
        <v>264</v>
      </c>
      <c r="AO79" s="191" t="str">
        <f t="shared" ref="AO79:AO142" si="24">AJ79&amp;"_"&amp;AM79</f>
        <v>35_4</v>
      </c>
      <c r="AP79" s="193">
        <f t="shared" si="13"/>
        <v>15.48</v>
      </c>
      <c r="AQ79" s="193">
        <f t="shared" si="14"/>
        <v>15.94</v>
      </c>
      <c r="AR79" s="203">
        <f t="shared" ref="AR79:AR142" si="25">IFERROR($D$6*AP79+$D$7*AQ79,"vervalt")</f>
        <v>15.94</v>
      </c>
      <c r="AS79" s="194"/>
      <c r="AT79" s="196"/>
      <c r="AU79" s="173"/>
      <c r="AV79" s="173"/>
      <c r="AW79" s="210"/>
      <c r="AX79" s="197"/>
      <c r="AY79" s="198"/>
    </row>
    <row r="80" spans="1:51" x14ac:dyDescent="0.15">
      <c r="A80" s="191">
        <v>35</v>
      </c>
      <c r="B80" s="191">
        <v>4</v>
      </c>
      <c r="C80" s="191">
        <v>14</v>
      </c>
      <c r="D80" s="191">
        <f t="shared" ref="D80:D143" si="26">B80</f>
        <v>4</v>
      </c>
      <c r="E80" s="191" t="str">
        <f t="shared" ref="E80:E143" si="27">A80&amp;"_"&amp;D80</f>
        <v>35_4</v>
      </c>
      <c r="F80" s="205">
        <v>14.06</v>
      </c>
      <c r="G80" s="191"/>
      <c r="H80" s="191">
        <v>35</v>
      </c>
      <c r="I80" s="191">
        <v>5</v>
      </c>
      <c r="J80" s="191">
        <v>15</v>
      </c>
      <c r="K80" s="191">
        <f t="shared" si="15"/>
        <v>5</v>
      </c>
      <c r="L80" s="191" t="str">
        <f t="shared" si="16"/>
        <v>35_5</v>
      </c>
      <c r="M80" s="205">
        <v>14.98</v>
      </c>
      <c r="N80" s="194"/>
      <c r="O80" s="191">
        <v>35</v>
      </c>
      <c r="P80" s="191">
        <v>5</v>
      </c>
      <c r="Q80" s="191">
        <v>15</v>
      </c>
      <c r="R80" s="191">
        <f t="shared" si="17"/>
        <v>5</v>
      </c>
      <c r="S80" s="191" t="str">
        <f t="shared" si="18"/>
        <v>35_5</v>
      </c>
      <c r="T80" s="205">
        <v>15.43</v>
      </c>
      <c r="U80" s="194"/>
      <c r="V80" s="191">
        <v>35</v>
      </c>
      <c r="W80" s="191">
        <v>5</v>
      </c>
      <c r="X80" s="191">
        <v>15</v>
      </c>
      <c r="Y80" s="191">
        <f t="shared" si="19"/>
        <v>5</v>
      </c>
      <c r="Z80" s="191" t="str">
        <f t="shared" si="20"/>
        <v>35_5</v>
      </c>
      <c r="AA80" s="205">
        <v>15.93</v>
      </c>
      <c r="AB80" s="215"/>
      <c r="AC80" s="191">
        <v>35</v>
      </c>
      <c r="AD80" s="191">
        <v>5</v>
      </c>
      <c r="AE80" s="191">
        <v>15</v>
      </c>
      <c r="AF80" s="191">
        <f t="shared" si="21"/>
        <v>5</v>
      </c>
      <c r="AG80" s="191" t="str">
        <f t="shared" si="22"/>
        <v>35_5</v>
      </c>
      <c r="AH80" s="191">
        <v>16.41</v>
      </c>
      <c r="AI80" s="215"/>
      <c r="AJ80" s="191">
        <v>35</v>
      </c>
      <c r="AK80" s="191">
        <v>5</v>
      </c>
      <c r="AL80" s="191">
        <v>15</v>
      </c>
      <c r="AM80" s="191">
        <f t="shared" si="23"/>
        <v>5</v>
      </c>
      <c r="AN80" s="191" t="s">
        <v>265</v>
      </c>
      <c r="AO80" s="191" t="str">
        <f t="shared" si="24"/>
        <v>35_5</v>
      </c>
      <c r="AP80" s="193">
        <f t="shared" ref="AP80:AP143" si="28">INDEX($AA$15:$AA$235,MATCH(AO80,$Z$15:$Z$235,0))</f>
        <v>15.93</v>
      </c>
      <c r="AQ80" s="193">
        <f t="shared" ref="AQ80:AQ143" si="29">INDEX($AH$15:$AH$235,MATCH(AO80,$AG$15:$AG$235,0))</f>
        <v>16.41</v>
      </c>
      <c r="AR80" s="203">
        <f t="shared" si="25"/>
        <v>16.41</v>
      </c>
      <c r="AS80" s="194"/>
      <c r="AT80" s="196"/>
      <c r="AU80" s="173"/>
      <c r="AV80" s="173"/>
      <c r="AW80" s="193"/>
      <c r="AX80" s="197"/>
      <c r="AY80" s="198"/>
    </row>
    <row r="81" spans="1:51" x14ac:dyDescent="0.15">
      <c r="A81" s="191">
        <v>35</v>
      </c>
      <c r="B81" s="191">
        <v>5</v>
      </c>
      <c r="C81" s="191">
        <v>15</v>
      </c>
      <c r="D81" s="191">
        <f t="shared" si="26"/>
        <v>5</v>
      </c>
      <c r="E81" s="191" t="str">
        <f t="shared" si="27"/>
        <v>35_5</v>
      </c>
      <c r="F81" s="205">
        <v>14.48</v>
      </c>
      <c r="G81" s="191"/>
      <c r="H81" s="191">
        <v>35</v>
      </c>
      <c r="I81" s="191">
        <v>6</v>
      </c>
      <c r="J81" s="191">
        <v>16</v>
      </c>
      <c r="K81" s="191">
        <f t="shared" si="15"/>
        <v>6</v>
      </c>
      <c r="L81" s="191" t="str">
        <f t="shared" si="16"/>
        <v>35_6</v>
      </c>
      <c r="M81" s="205">
        <v>15.46</v>
      </c>
      <c r="N81" s="194"/>
      <c r="O81" s="191">
        <v>35</v>
      </c>
      <c r="P81" s="191">
        <v>6</v>
      </c>
      <c r="Q81" s="191">
        <v>16</v>
      </c>
      <c r="R81" s="191">
        <f t="shared" si="17"/>
        <v>6</v>
      </c>
      <c r="S81" s="191" t="str">
        <f t="shared" si="18"/>
        <v>35_6</v>
      </c>
      <c r="T81" s="205">
        <v>15.93</v>
      </c>
      <c r="U81" s="194"/>
      <c r="V81" s="191">
        <v>35</v>
      </c>
      <c r="W81" s="191">
        <v>6</v>
      </c>
      <c r="X81" s="191">
        <v>16</v>
      </c>
      <c r="Y81" s="191">
        <f t="shared" si="19"/>
        <v>6</v>
      </c>
      <c r="Z81" s="191" t="str">
        <f t="shared" si="20"/>
        <v>35_6</v>
      </c>
      <c r="AA81" s="205">
        <v>16.440000000000001</v>
      </c>
      <c r="AB81" s="215"/>
      <c r="AC81" s="191">
        <v>35</v>
      </c>
      <c r="AD81" s="191">
        <v>6</v>
      </c>
      <c r="AE81" s="191">
        <v>16</v>
      </c>
      <c r="AF81" s="191">
        <f t="shared" si="21"/>
        <v>6</v>
      </c>
      <c r="AG81" s="191" t="str">
        <f t="shared" si="22"/>
        <v>35_6</v>
      </c>
      <c r="AH81" s="191">
        <v>16.940000000000001</v>
      </c>
      <c r="AI81" s="215"/>
      <c r="AJ81" s="191">
        <v>35</v>
      </c>
      <c r="AK81" s="191">
        <v>6</v>
      </c>
      <c r="AL81" s="191">
        <v>16</v>
      </c>
      <c r="AM81" s="191">
        <f t="shared" si="23"/>
        <v>6</v>
      </c>
      <c r="AN81" s="191" t="s">
        <v>266</v>
      </c>
      <c r="AO81" s="191" t="str">
        <f t="shared" si="24"/>
        <v>35_6</v>
      </c>
      <c r="AP81" s="193">
        <f t="shared" si="28"/>
        <v>16.440000000000001</v>
      </c>
      <c r="AQ81" s="193">
        <f t="shared" si="29"/>
        <v>16.940000000000001</v>
      </c>
      <c r="AR81" s="203">
        <f t="shared" si="25"/>
        <v>16.940000000000001</v>
      </c>
      <c r="AS81" s="194"/>
      <c r="AT81" s="196"/>
      <c r="AU81" s="173"/>
      <c r="AV81" s="173"/>
      <c r="AW81" s="193"/>
      <c r="AX81" s="197"/>
      <c r="AY81" s="198"/>
    </row>
    <row r="82" spans="1:51" x14ac:dyDescent="0.15">
      <c r="A82" s="191">
        <v>35</v>
      </c>
      <c r="B82" s="191">
        <v>6</v>
      </c>
      <c r="C82" s="191">
        <v>16</v>
      </c>
      <c r="D82" s="191">
        <f t="shared" si="26"/>
        <v>6</v>
      </c>
      <c r="E82" s="191" t="str">
        <f t="shared" si="27"/>
        <v>35_6</v>
      </c>
      <c r="F82" s="205">
        <v>14.94</v>
      </c>
      <c r="G82" s="191"/>
      <c r="H82" s="191">
        <v>35</v>
      </c>
      <c r="I82" s="191">
        <v>7</v>
      </c>
      <c r="J82" s="191">
        <v>17</v>
      </c>
      <c r="K82" s="191">
        <f t="shared" si="15"/>
        <v>7</v>
      </c>
      <c r="L82" s="191" t="str">
        <f t="shared" si="16"/>
        <v>35_7</v>
      </c>
      <c r="M82" s="205">
        <v>15.85</v>
      </c>
      <c r="N82" s="194"/>
      <c r="O82" s="191">
        <v>35</v>
      </c>
      <c r="P82" s="191">
        <v>7</v>
      </c>
      <c r="Q82" s="191">
        <v>17</v>
      </c>
      <c r="R82" s="191">
        <f t="shared" si="17"/>
        <v>7</v>
      </c>
      <c r="S82" s="191" t="str">
        <f t="shared" si="18"/>
        <v>35_7</v>
      </c>
      <c r="T82" s="205">
        <v>16.329999999999998</v>
      </c>
      <c r="U82" s="194"/>
      <c r="V82" s="191">
        <v>35</v>
      </c>
      <c r="W82" s="191">
        <v>7</v>
      </c>
      <c r="X82" s="191">
        <v>17</v>
      </c>
      <c r="Y82" s="191">
        <f t="shared" si="19"/>
        <v>7</v>
      </c>
      <c r="Z82" s="191" t="str">
        <f t="shared" si="20"/>
        <v>35_7</v>
      </c>
      <c r="AA82" s="205">
        <v>16.86</v>
      </c>
      <c r="AB82" s="215"/>
      <c r="AC82" s="191">
        <v>35</v>
      </c>
      <c r="AD82" s="191">
        <v>7</v>
      </c>
      <c r="AE82" s="191">
        <v>17</v>
      </c>
      <c r="AF82" s="191">
        <f t="shared" si="21"/>
        <v>7</v>
      </c>
      <c r="AG82" s="191" t="str">
        <f t="shared" si="22"/>
        <v>35_7</v>
      </c>
      <c r="AH82" s="191">
        <v>17.37</v>
      </c>
      <c r="AI82" s="215"/>
      <c r="AJ82" s="191">
        <v>35</v>
      </c>
      <c r="AK82" s="191">
        <v>7</v>
      </c>
      <c r="AL82" s="191">
        <v>17</v>
      </c>
      <c r="AM82" s="191">
        <f t="shared" si="23"/>
        <v>7</v>
      </c>
      <c r="AN82" s="191" t="s">
        <v>267</v>
      </c>
      <c r="AO82" s="191" t="str">
        <f t="shared" si="24"/>
        <v>35_7</v>
      </c>
      <c r="AP82" s="193">
        <f t="shared" si="28"/>
        <v>16.86</v>
      </c>
      <c r="AQ82" s="193">
        <f t="shared" si="29"/>
        <v>17.37</v>
      </c>
      <c r="AR82" s="203">
        <f t="shared" si="25"/>
        <v>17.37</v>
      </c>
      <c r="AS82" s="194"/>
      <c r="AT82" s="196"/>
      <c r="AU82" s="173"/>
      <c r="AV82" s="173"/>
      <c r="AW82" s="193"/>
      <c r="AX82" s="197"/>
      <c r="AY82" s="198"/>
    </row>
    <row r="83" spans="1:51" x14ac:dyDescent="0.15">
      <c r="A83" s="191">
        <v>35</v>
      </c>
      <c r="B83" s="191">
        <v>7</v>
      </c>
      <c r="C83" s="191">
        <v>17</v>
      </c>
      <c r="D83" s="191">
        <f t="shared" si="26"/>
        <v>7</v>
      </c>
      <c r="E83" s="191" t="str">
        <f t="shared" si="27"/>
        <v>35_7</v>
      </c>
      <c r="F83" s="205">
        <v>15.32</v>
      </c>
      <c r="G83" s="191"/>
      <c r="H83" s="191">
        <v>35</v>
      </c>
      <c r="I83" s="191">
        <v>8</v>
      </c>
      <c r="J83" s="191">
        <v>18</v>
      </c>
      <c r="K83" s="191">
        <f t="shared" si="15"/>
        <v>8</v>
      </c>
      <c r="L83" s="191" t="str">
        <f t="shared" si="16"/>
        <v>35_8</v>
      </c>
      <c r="M83" s="205">
        <v>16.329999999999998</v>
      </c>
      <c r="N83" s="194"/>
      <c r="O83" s="191">
        <v>35</v>
      </c>
      <c r="P83" s="191">
        <v>8</v>
      </c>
      <c r="Q83" s="191">
        <v>18</v>
      </c>
      <c r="R83" s="191">
        <f t="shared" si="17"/>
        <v>8</v>
      </c>
      <c r="S83" s="191" t="str">
        <f t="shared" si="18"/>
        <v>35_8</v>
      </c>
      <c r="T83" s="205">
        <v>16.82</v>
      </c>
      <c r="U83" s="194"/>
      <c r="V83" s="191">
        <v>35</v>
      </c>
      <c r="W83" s="191">
        <v>8</v>
      </c>
      <c r="X83" s="191">
        <v>18</v>
      </c>
      <c r="Y83" s="191">
        <f t="shared" si="19"/>
        <v>8</v>
      </c>
      <c r="Z83" s="191" t="str">
        <f t="shared" si="20"/>
        <v>35_8</v>
      </c>
      <c r="AA83" s="205">
        <v>17.36</v>
      </c>
      <c r="AB83" s="215"/>
      <c r="AC83" s="191">
        <v>35</v>
      </c>
      <c r="AD83" s="191">
        <v>8</v>
      </c>
      <c r="AE83" s="191">
        <v>18</v>
      </c>
      <c r="AF83" s="191">
        <f t="shared" si="21"/>
        <v>8</v>
      </c>
      <c r="AG83" s="191" t="str">
        <f t="shared" si="22"/>
        <v>35_8</v>
      </c>
      <c r="AH83" s="191">
        <v>17.88</v>
      </c>
      <c r="AI83" s="215"/>
      <c r="AJ83" s="191">
        <v>35</v>
      </c>
      <c r="AK83" s="191">
        <v>8</v>
      </c>
      <c r="AL83" s="191">
        <v>18</v>
      </c>
      <c r="AM83" s="191">
        <f t="shared" si="23"/>
        <v>8</v>
      </c>
      <c r="AN83" s="191" t="s">
        <v>268</v>
      </c>
      <c r="AO83" s="191" t="str">
        <f t="shared" si="24"/>
        <v>35_8</v>
      </c>
      <c r="AP83" s="193">
        <f t="shared" si="28"/>
        <v>17.36</v>
      </c>
      <c r="AQ83" s="193">
        <f t="shared" si="29"/>
        <v>17.88</v>
      </c>
      <c r="AR83" s="203">
        <f t="shared" si="25"/>
        <v>17.88</v>
      </c>
      <c r="AS83" s="194"/>
      <c r="AT83" s="196"/>
      <c r="AU83" s="173"/>
      <c r="AV83" s="173"/>
      <c r="AW83" s="193"/>
      <c r="AX83" s="197"/>
      <c r="AY83" s="198"/>
    </row>
    <row r="84" spans="1:51" x14ac:dyDescent="0.15">
      <c r="A84" s="191">
        <v>35</v>
      </c>
      <c r="B84" s="191">
        <v>8</v>
      </c>
      <c r="C84" s="191">
        <v>18</v>
      </c>
      <c r="D84" s="191">
        <f t="shared" si="26"/>
        <v>8</v>
      </c>
      <c r="E84" s="191" t="str">
        <f t="shared" si="27"/>
        <v>35_8</v>
      </c>
      <c r="F84" s="205">
        <v>15.77</v>
      </c>
      <c r="G84" s="191"/>
      <c r="H84" s="191">
        <v>35</v>
      </c>
      <c r="I84" s="191">
        <v>9</v>
      </c>
      <c r="J84" s="191">
        <v>19</v>
      </c>
      <c r="K84" s="191">
        <f t="shared" si="15"/>
        <v>9</v>
      </c>
      <c r="L84" s="191" t="str">
        <f t="shared" si="16"/>
        <v>35_9</v>
      </c>
      <c r="M84" s="205">
        <v>16.75</v>
      </c>
      <c r="N84" s="194"/>
      <c r="O84" s="191">
        <v>35</v>
      </c>
      <c r="P84" s="191">
        <v>9</v>
      </c>
      <c r="Q84" s="191">
        <v>19</v>
      </c>
      <c r="R84" s="191">
        <f t="shared" si="17"/>
        <v>9</v>
      </c>
      <c r="S84" s="191" t="str">
        <f t="shared" si="18"/>
        <v>35_9</v>
      </c>
      <c r="T84" s="205">
        <v>17.260000000000002</v>
      </c>
      <c r="U84" s="194"/>
      <c r="V84" s="191">
        <v>35</v>
      </c>
      <c r="W84" s="191">
        <v>9</v>
      </c>
      <c r="X84" s="191">
        <v>19</v>
      </c>
      <c r="Y84" s="191">
        <f t="shared" si="19"/>
        <v>9</v>
      </c>
      <c r="Z84" s="191" t="str">
        <f t="shared" si="20"/>
        <v>35_9</v>
      </c>
      <c r="AA84" s="205">
        <v>17.82</v>
      </c>
      <c r="AB84" s="215"/>
      <c r="AC84" s="191">
        <v>35</v>
      </c>
      <c r="AD84" s="191">
        <v>9</v>
      </c>
      <c r="AE84" s="191">
        <v>19</v>
      </c>
      <c r="AF84" s="191">
        <f t="shared" si="21"/>
        <v>9</v>
      </c>
      <c r="AG84" s="191" t="str">
        <f t="shared" si="22"/>
        <v>35_9</v>
      </c>
      <c r="AH84" s="191">
        <v>18.350000000000001</v>
      </c>
      <c r="AI84" s="215"/>
      <c r="AJ84" s="191">
        <v>35</v>
      </c>
      <c r="AK84" s="191">
        <v>9</v>
      </c>
      <c r="AL84" s="191">
        <v>19</v>
      </c>
      <c r="AM84" s="191">
        <f t="shared" si="23"/>
        <v>9</v>
      </c>
      <c r="AN84" s="191" t="s">
        <v>269</v>
      </c>
      <c r="AO84" s="191" t="str">
        <f t="shared" si="24"/>
        <v>35_9</v>
      </c>
      <c r="AP84" s="193">
        <f t="shared" si="28"/>
        <v>17.82</v>
      </c>
      <c r="AQ84" s="193">
        <f t="shared" si="29"/>
        <v>18.350000000000001</v>
      </c>
      <c r="AR84" s="203">
        <f t="shared" si="25"/>
        <v>18.350000000000001</v>
      </c>
      <c r="AS84" s="194"/>
      <c r="AT84" s="196"/>
      <c r="AU84" s="173"/>
      <c r="AV84" s="173"/>
      <c r="AW84" s="193"/>
      <c r="AX84" s="197"/>
      <c r="AY84" s="198"/>
    </row>
    <row r="85" spans="1:51" x14ac:dyDescent="0.15">
      <c r="A85" s="191">
        <v>35</v>
      </c>
      <c r="B85" s="191">
        <v>9</v>
      </c>
      <c r="C85" s="191">
        <v>19</v>
      </c>
      <c r="D85" s="191">
        <f t="shared" si="26"/>
        <v>9</v>
      </c>
      <c r="E85" s="191" t="str">
        <f t="shared" si="27"/>
        <v>35_9</v>
      </c>
      <c r="F85" s="205">
        <v>16.190000000000001</v>
      </c>
      <c r="G85" s="191"/>
      <c r="H85" s="191">
        <v>35</v>
      </c>
      <c r="I85" s="191">
        <v>10</v>
      </c>
      <c r="J85" s="191">
        <v>20</v>
      </c>
      <c r="K85" s="191">
        <f t="shared" si="15"/>
        <v>10</v>
      </c>
      <c r="L85" s="191" t="str">
        <f t="shared" si="16"/>
        <v>35_10</v>
      </c>
      <c r="M85" s="205">
        <v>17.21</v>
      </c>
      <c r="N85" s="194"/>
      <c r="O85" s="191">
        <v>35</v>
      </c>
      <c r="P85" s="191">
        <v>10</v>
      </c>
      <c r="Q85" s="191">
        <v>20</v>
      </c>
      <c r="R85" s="191">
        <f t="shared" si="17"/>
        <v>10</v>
      </c>
      <c r="S85" s="191" t="str">
        <f t="shared" si="18"/>
        <v>35_10</v>
      </c>
      <c r="T85" s="205">
        <v>17.72</v>
      </c>
      <c r="U85" s="194"/>
      <c r="V85" s="191">
        <v>35</v>
      </c>
      <c r="W85" s="191">
        <v>10</v>
      </c>
      <c r="X85" s="191">
        <v>20</v>
      </c>
      <c r="Y85" s="191">
        <f t="shared" si="19"/>
        <v>10</v>
      </c>
      <c r="Z85" s="191" t="str">
        <f t="shared" si="20"/>
        <v>35_10</v>
      </c>
      <c r="AA85" s="205">
        <v>18.3</v>
      </c>
      <c r="AB85" s="215"/>
      <c r="AC85" s="191">
        <v>35</v>
      </c>
      <c r="AD85" s="191">
        <v>10</v>
      </c>
      <c r="AE85" s="191">
        <v>20</v>
      </c>
      <c r="AF85" s="191">
        <f t="shared" si="21"/>
        <v>10</v>
      </c>
      <c r="AG85" s="191" t="str">
        <f t="shared" si="22"/>
        <v>35_10</v>
      </c>
      <c r="AH85" s="191">
        <v>18.850000000000001</v>
      </c>
      <c r="AI85" s="215"/>
      <c r="AJ85" s="191">
        <v>35</v>
      </c>
      <c r="AK85" s="191">
        <v>10</v>
      </c>
      <c r="AL85" s="191">
        <v>20</v>
      </c>
      <c r="AM85" s="191">
        <f t="shared" si="23"/>
        <v>10</v>
      </c>
      <c r="AN85" s="191" t="s">
        <v>270</v>
      </c>
      <c r="AO85" s="191" t="str">
        <f t="shared" si="24"/>
        <v>35_10</v>
      </c>
      <c r="AP85" s="193">
        <f t="shared" si="28"/>
        <v>18.3</v>
      </c>
      <c r="AQ85" s="193">
        <f t="shared" si="29"/>
        <v>18.850000000000001</v>
      </c>
      <c r="AR85" s="203">
        <f t="shared" si="25"/>
        <v>18.850000000000001</v>
      </c>
      <c r="AS85" s="194"/>
      <c r="AT85" s="196"/>
      <c r="AU85" s="173"/>
      <c r="AV85" s="173"/>
      <c r="AW85" s="193"/>
      <c r="AX85" s="197"/>
      <c r="AY85" s="198"/>
    </row>
    <row r="86" spans="1:51" x14ac:dyDescent="0.15">
      <c r="A86" s="191">
        <v>35</v>
      </c>
      <c r="B86" s="191">
        <v>10</v>
      </c>
      <c r="C86" s="191">
        <v>20</v>
      </c>
      <c r="D86" s="191">
        <f t="shared" si="26"/>
        <v>10</v>
      </c>
      <c r="E86" s="191" t="str">
        <f t="shared" si="27"/>
        <v>35_10</v>
      </c>
      <c r="F86" s="205">
        <v>16.62</v>
      </c>
      <c r="G86" s="191"/>
      <c r="H86" s="191">
        <v>35</v>
      </c>
      <c r="I86" s="191">
        <v>11</v>
      </c>
      <c r="J86" s="191">
        <v>21</v>
      </c>
      <c r="K86" s="191">
        <f t="shared" si="15"/>
        <v>11</v>
      </c>
      <c r="L86" s="191" t="str">
        <f t="shared" si="16"/>
        <v>35_11</v>
      </c>
      <c r="M86" s="205">
        <v>17.649999999999999</v>
      </c>
      <c r="N86" s="194"/>
      <c r="O86" s="191">
        <v>35</v>
      </c>
      <c r="P86" s="191">
        <v>11</v>
      </c>
      <c r="Q86" s="191">
        <v>21</v>
      </c>
      <c r="R86" s="191">
        <f t="shared" si="17"/>
        <v>11</v>
      </c>
      <c r="S86" s="191" t="str">
        <f t="shared" si="18"/>
        <v>35_11</v>
      </c>
      <c r="T86" s="205">
        <v>18.18</v>
      </c>
      <c r="U86" s="194"/>
      <c r="V86" s="191">
        <v>35</v>
      </c>
      <c r="W86" s="191">
        <v>11</v>
      </c>
      <c r="X86" s="191">
        <v>21</v>
      </c>
      <c r="Y86" s="191">
        <f t="shared" si="19"/>
        <v>11</v>
      </c>
      <c r="Z86" s="191" t="str">
        <f t="shared" si="20"/>
        <v>35_11</v>
      </c>
      <c r="AA86" s="205">
        <v>18.77</v>
      </c>
      <c r="AB86" s="215"/>
      <c r="AC86" s="191">
        <v>35</v>
      </c>
      <c r="AD86" s="191">
        <v>11</v>
      </c>
      <c r="AE86" s="191">
        <v>21</v>
      </c>
      <c r="AF86" s="191">
        <f t="shared" si="21"/>
        <v>11</v>
      </c>
      <c r="AG86" s="191" t="str">
        <f t="shared" si="22"/>
        <v>35_11</v>
      </c>
      <c r="AH86" s="191">
        <v>19.329999999999998</v>
      </c>
      <c r="AI86" s="215"/>
      <c r="AJ86" s="191">
        <v>35</v>
      </c>
      <c r="AK86" s="191">
        <v>11</v>
      </c>
      <c r="AL86" s="191">
        <v>21</v>
      </c>
      <c r="AM86" s="191">
        <f t="shared" si="23"/>
        <v>11</v>
      </c>
      <c r="AN86" s="191" t="s">
        <v>271</v>
      </c>
      <c r="AO86" s="191" t="str">
        <f t="shared" si="24"/>
        <v>35_11</v>
      </c>
      <c r="AP86" s="193">
        <f t="shared" si="28"/>
        <v>18.77</v>
      </c>
      <c r="AQ86" s="193">
        <f t="shared" si="29"/>
        <v>19.329999999999998</v>
      </c>
      <c r="AR86" s="203">
        <f t="shared" si="25"/>
        <v>19.329999999999998</v>
      </c>
      <c r="AS86" s="194"/>
      <c r="AT86" s="196"/>
      <c r="AU86" s="173"/>
      <c r="AV86" s="173"/>
      <c r="AW86" s="193"/>
      <c r="AX86" s="197"/>
      <c r="AY86" s="198"/>
    </row>
    <row r="87" spans="1:51" x14ac:dyDescent="0.15">
      <c r="A87" s="191">
        <v>35</v>
      </c>
      <c r="B87" s="191">
        <v>11</v>
      </c>
      <c r="C87" s="191">
        <v>21</v>
      </c>
      <c r="D87" s="191">
        <f t="shared" si="26"/>
        <v>11</v>
      </c>
      <c r="E87" s="191" t="str">
        <f t="shared" si="27"/>
        <v>35_11</v>
      </c>
      <c r="F87" s="205">
        <v>17.05</v>
      </c>
      <c r="G87" s="191"/>
      <c r="H87" s="191">
        <v>40</v>
      </c>
      <c r="I87" s="191" t="s">
        <v>208</v>
      </c>
      <c r="J87" s="191">
        <v>10</v>
      </c>
      <c r="K87" s="191" t="str">
        <f t="shared" si="15"/>
        <v>Aanloopperiodiek_0</v>
      </c>
      <c r="L87" s="191" t="str">
        <f t="shared" si="16"/>
        <v>40_Aanloopperiodiek_0</v>
      </c>
      <c r="M87" s="205">
        <v>12.83</v>
      </c>
      <c r="N87" s="194"/>
      <c r="O87" s="191">
        <v>40</v>
      </c>
      <c r="P87" s="191" t="s">
        <v>208</v>
      </c>
      <c r="Q87" s="191">
        <v>10</v>
      </c>
      <c r="R87" s="191" t="str">
        <f t="shared" si="17"/>
        <v>Aanloopperiodiek_0</v>
      </c>
      <c r="S87" s="191" t="str">
        <f t="shared" si="18"/>
        <v>40_Aanloopperiodiek_0</v>
      </c>
      <c r="T87" s="205">
        <v>13.22</v>
      </c>
      <c r="U87" s="194"/>
      <c r="V87" s="191">
        <v>40</v>
      </c>
      <c r="W87" s="191" t="s">
        <v>208</v>
      </c>
      <c r="X87" s="191">
        <v>10</v>
      </c>
      <c r="Y87" s="191" t="str">
        <f t="shared" si="19"/>
        <v>Aanloopperiodiek_0</v>
      </c>
      <c r="Z87" s="191" t="str">
        <f t="shared" si="20"/>
        <v>40_Aanloopperiodiek_0</v>
      </c>
      <c r="AA87" s="205" t="s">
        <v>190</v>
      </c>
      <c r="AB87" s="215"/>
      <c r="AC87" s="191">
        <v>40</v>
      </c>
      <c r="AD87" s="191" t="s">
        <v>208</v>
      </c>
      <c r="AE87" s="191">
        <v>10</v>
      </c>
      <c r="AF87" s="191" t="str">
        <f t="shared" si="21"/>
        <v>Aanloopperiodiek_0</v>
      </c>
      <c r="AG87" s="191" t="str">
        <f t="shared" si="22"/>
        <v>40_Aanloopperiodiek_0</v>
      </c>
      <c r="AH87" s="191" t="s">
        <v>190</v>
      </c>
      <c r="AI87" s="215"/>
      <c r="AJ87" s="191">
        <v>40</v>
      </c>
      <c r="AK87" s="191" t="s">
        <v>208</v>
      </c>
      <c r="AL87" s="191">
        <v>10</v>
      </c>
      <c r="AM87" s="191" t="str">
        <f t="shared" si="23"/>
        <v>Aanloopperiodiek_0</v>
      </c>
      <c r="AN87" s="191" t="s">
        <v>272</v>
      </c>
      <c r="AO87" s="191" t="str">
        <f t="shared" si="24"/>
        <v>40_Aanloopperiodiek_0</v>
      </c>
      <c r="AP87" s="193" t="str">
        <f t="shared" si="28"/>
        <v>vervalt</v>
      </c>
      <c r="AQ87" s="193" t="str">
        <f t="shared" si="29"/>
        <v>vervalt</v>
      </c>
      <c r="AR87" s="203" t="str">
        <f t="shared" si="25"/>
        <v>vervalt</v>
      </c>
      <c r="AS87" s="194"/>
      <c r="AT87" s="196"/>
      <c r="AU87" s="173"/>
      <c r="AV87" s="173"/>
      <c r="AW87" s="193"/>
      <c r="AX87" s="197"/>
      <c r="AY87" s="198"/>
    </row>
    <row r="88" spans="1:51" x14ac:dyDescent="0.15">
      <c r="A88" s="191">
        <v>40</v>
      </c>
      <c r="B88" s="191" t="s">
        <v>208</v>
      </c>
      <c r="C88" s="191">
        <v>10</v>
      </c>
      <c r="D88" s="191" t="str">
        <f t="shared" si="26"/>
        <v>Aanloopperiodiek_0</v>
      </c>
      <c r="E88" s="191" t="str">
        <f t="shared" si="27"/>
        <v>40_Aanloopperiodiek_0</v>
      </c>
      <c r="F88" s="205">
        <v>12.4</v>
      </c>
      <c r="G88" s="191"/>
      <c r="H88" s="191">
        <v>40</v>
      </c>
      <c r="I88" s="191" t="s">
        <v>210</v>
      </c>
      <c r="J88" s="191">
        <v>11</v>
      </c>
      <c r="K88" s="191" t="str">
        <f t="shared" si="15"/>
        <v>Aanloopperiodiek_1</v>
      </c>
      <c r="L88" s="191" t="str">
        <f t="shared" si="16"/>
        <v>40_Aanloopperiodiek_1</v>
      </c>
      <c r="M88" s="205">
        <v>13.22</v>
      </c>
      <c r="N88" s="194"/>
      <c r="O88" s="191">
        <v>40</v>
      </c>
      <c r="P88" s="191" t="s">
        <v>210</v>
      </c>
      <c r="Q88" s="191">
        <v>11</v>
      </c>
      <c r="R88" s="191" t="str">
        <f t="shared" si="17"/>
        <v>Aanloopperiodiek_1</v>
      </c>
      <c r="S88" s="191" t="str">
        <f t="shared" si="18"/>
        <v>40_Aanloopperiodiek_1</v>
      </c>
      <c r="T88" s="205">
        <v>13.62</v>
      </c>
      <c r="U88" s="194"/>
      <c r="V88" s="191">
        <v>40</v>
      </c>
      <c r="W88" s="191" t="s">
        <v>210</v>
      </c>
      <c r="X88" s="191">
        <v>11</v>
      </c>
      <c r="Y88" s="191" t="str">
        <f t="shared" si="19"/>
        <v>Aanloopperiodiek_1</v>
      </c>
      <c r="Z88" s="191" t="str">
        <f t="shared" si="20"/>
        <v>40_Aanloopperiodiek_1</v>
      </c>
      <c r="AA88" s="205" t="s">
        <v>190</v>
      </c>
      <c r="AB88" s="215"/>
      <c r="AC88" s="191">
        <v>40</v>
      </c>
      <c r="AD88" s="191" t="s">
        <v>210</v>
      </c>
      <c r="AE88" s="191">
        <v>11</v>
      </c>
      <c r="AF88" s="191" t="str">
        <f t="shared" si="21"/>
        <v>Aanloopperiodiek_1</v>
      </c>
      <c r="AG88" s="191" t="str">
        <f t="shared" si="22"/>
        <v>40_Aanloopperiodiek_1</v>
      </c>
      <c r="AH88" s="191" t="s">
        <v>190</v>
      </c>
      <c r="AI88" s="215"/>
      <c r="AJ88" s="191">
        <v>40</v>
      </c>
      <c r="AK88" s="191" t="s">
        <v>210</v>
      </c>
      <c r="AL88" s="191">
        <v>11</v>
      </c>
      <c r="AM88" s="191" t="str">
        <f t="shared" si="23"/>
        <v>Aanloopperiodiek_1</v>
      </c>
      <c r="AN88" s="191" t="s">
        <v>273</v>
      </c>
      <c r="AO88" s="191" t="str">
        <f t="shared" si="24"/>
        <v>40_Aanloopperiodiek_1</v>
      </c>
      <c r="AP88" s="193" t="str">
        <f t="shared" si="28"/>
        <v>vervalt</v>
      </c>
      <c r="AQ88" s="193" t="str">
        <f t="shared" si="29"/>
        <v>vervalt</v>
      </c>
      <c r="AR88" s="203" t="str">
        <f t="shared" si="25"/>
        <v>vervalt</v>
      </c>
      <c r="AS88" s="194"/>
      <c r="AT88" s="196"/>
      <c r="AU88" s="173"/>
      <c r="AV88" s="173"/>
      <c r="AW88" s="193"/>
      <c r="AX88" s="197"/>
      <c r="AY88" s="198"/>
    </row>
    <row r="89" spans="1:51" x14ac:dyDescent="0.15">
      <c r="A89" s="191">
        <v>40</v>
      </c>
      <c r="B89" s="191" t="s">
        <v>210</v>
      </c>
      <c r="C89" s="191">
        <v>11</v>
      </c>
      <c r="D89" s="191" t="str">
        <f t="shared" si="26"/>
        <v>Aanloopperiodiek_1</v>
      </c>
      <c r="E89" s="191" t="str">
        <f t="shared" si="27"/>
        <v>40_Aanloopperiodiek_1</v>
      </c>
      <c r="F89" s="205">
        <v>12.78</v>
      </c>
      <c r="G89" s="191"/>
      <c r="H89" s="191">
        <v>40</v>
      </c>
      <c r="I89" s="191">
        <v>0</v>
      </c>
      <c r="J89" s="191">
        <v>12</v>
      </c>
      <c r="K89" s="191">
        <f t="shared" si="15"/>
        <v>0</v>
      </c>
      <c r="L89" s="191" t="str">
        <f t="shared" si="16"/>
        <v>40_0</v>
      </c>
      <c r="M89" s="205">
        <v>13.63</v>
      </c>
      <c r="N89" s="194"/>
      <c r="O89" s="191">
        <v>40</v>
      </c>
      <c r="P89" s="191">
        <v>0</v>
      </c>
      <c r="Q89" s="191">
        <v>12</v>
      </c>
      <c r="R89" s="191">
        <f t="shared" si="17"/>
        <v>0</v>
      </c>
      <c r="S89" s="191" t="str">
        <f t="shared" si="18"/>
        <v>40_0</v>
      </c>
      <c r="T89" s="205">
        <v>14.04</v>
      </c>
      <c r="U89" s="194"/>
      <c r="V89" s="191">
        <v>40</v>
      </c>
      <c r="W89" s="191" t="s">
        <v>234</v>
      </c>
      <c r="X89" s="191">
        <v>12</v>
      </c>
      <c r="Y89" s="191" t="str">
        <f t="shared" si="19"/>
        <v>zij-instroomperiodiek</v>
      </c>
      <c r="Z89" s="191" t="str">
        <f t="shared" si="20"/>
        <v>40_zij-instroomperiodiek</v>
      </c>
      <c r="AA89" s="205">
        <v>14.5</v>
      </c>
      <c r="AB89" s="215"/>
      <c r="AC89" s="191">
        <v>40</v>
      </c>
      <c r="AD89" s="191" t="s">
        <v>234</v>
      </c>
      <c r="AE89" s="191">
        <v>12</v>
      </c>
      <c r="AF89" s="191" t="str">
        <f t="shared" si="21"/>
        <v>zij-instroomperiodiek</v>
      </c>
      <c r="AG89" s="191" t="str">
        <f t="shared" si="22"/>
        <v>40_zij-instroomperiodiek</v>
      </c>
      <c r="AH89" s="191">
        <v>14.93</v>
      </c>
      <c r="AI89" s="215"/>
      <c r="AJ89" s="191">
        <v>40</v>
      </c>
      <c r="AK89" s="191" t="s">
        <v>234</v>
      </c>
      <c r="AL89" s="191">
        <v>12</v>
      </c>
      <c r="AM89" s="191" t="str">
        <f t="shared" si="23"/>
        <v>zij-instroomperiodiek</v>
      </c>
      <c r="AN89" s="191" t="s">
        <v>274</v>
      </c>
      <c r="AO89" s="191" t="str">
        <f t="shared" si="24"/>
        <v>40_zij-instroomperiodiek</v>
      </c>
      <c r="AP89" s="193">
        <f t="shared" si="28"/>
        <v>14.5</v>
      </c>
      <c r="AQ89" s="193">
        <f t="shared" si="29"/>
        <v>14.93</v>
      </c>
      <c r="AR89" s="203">
        <f t="shared" si="25"/>
        <v>14.93</v>
      </c>
      <c r="AS89" s="194"/>
      <c r="AT89" s="196"/>
      <c r="AU89" s="173"/>
      <c r="AV89" s="173"/>
      <c r="AW89" s="193"/>
      <c r="AX89" s="197"/>
      <c r="AY89" s="198"/>
    </row>
    <row r="90" spans="1:51" x14ac:dyDescent="0.15">
      <c r="A90" s="191">
        <v>40</v>
      </c>
      <c r="B90" s="191">
        <v>0</v>
      </c>
      <c r="C90" s="191">
        <v>12</v>
      </c>
      <c r="D90" s="191">
        <f t="shared" si="26"/>
        <v>0</v>
      </c>
      <c r="E90" s="191" t="str">
        <f t="shared" si="27"/>
        <v>40_0</v>
      </c>
      <c r="F90" s="205">
        <v>13.17</v>
      </c>
      <c r="G90" s="191"/>
      <c r="H90" s="191">
        <v>40</v>
      </c>
      <c r="I90" s="191">
        <v>1</v>
      </c>
      <c r="J90" s="191">
        <v>14</v>
      </c>
      <c r="K90" s="191">
        <f t="shared" si="15"/>
        <v>1</v>
      </c>
      <c r="L90" s="191" t="str">
        <f t="shared" si="16"/>
        <v>40_1</v>
      </c>
      <c r="M90" s="205">
        <v>14.56</v>
      </c>
      <c r="N90" s="194"/>
      <c r="O90" s="191">
        <v>40</v>
      </c>
      <c r="P90" s="191">
        <v>1</v>
      </c>
      <c r="Q90" s="191">
        <v>14</v>
      </c>
      <c r="R90" s="191">
        <f t="shared" si="17"/>
        <v>1</v>
      </c>
      <c r="S90" s="191" t="str">
        <f t="shared" si="18"/>
        <v>40_1</v>
      </c>
      <c r="T90" s="205">
        <v>14.99</v>
      </c>
      <c r="U90" s="194"/>
      <c r="V90" s="191">
        <v>40</v>
      </c>
      <c r="W90" s="191">
        <v>1</v>
      </c>
      <c r="X90" s="191">
        <v>14</v>
      </c>
      <c r="Y90" s="191">
        <f t="shared" si="19"/>
        <v>1</v>
      </c>
      <c r="Z90" s="191" t="str">
        <f t="shared" si="20"/>
        <v>40_1</v>
      </c>
      <c r="AA90" s="205">
        <v>15.48</v>
      </c>
      <c r="AB90" s="215"/>
      <c r="AC90" s="191">
        <v>40</v>
      </c>
      <c r="AD90" s="191">
        <v>1</v>
      </c>
      <c r="AE90" s="191">
        <v>14</v>
      </c>
      <c r="AF90" s="191">
        <f t="shared" si="21"/>
        <v>1</v>
      </c>
      <c r="AG90" s="191" t="str">
        <f t="shared" si="22"/>
        <v>40_1</v>
      </c>
      <c r="AH90" s="191">
        <v>15.94</v>
      </c>
      <c r="AI90" s="215"/>
      <c r="AJ90" s="191">
        <v>40</v>
      </c>
      <c r="AK90" s="191">
        <v>1</v>
      </c>
      <c r="AL90" s="191">
        <v>14</v>
      </c>
      <c r="AM90" s="191">
        <f t="shared" si="23"/>
        <v>1</v>
      </c>
      <c r="AN90" s="191" t="s">
        <v>275</v>
      </c>
      <c r="AO90" s="191" t="str">
        <f t="shared" si="24"/>
        <v>40_1</v>
      </c>
      <c r="AP90" s="193">
        <f t="shared" si="28"/>
        <v>15.48</v>
      </c>
      <c r="AQ90" s="193">
        <f t="shared" si="29"/>
        <v>15.94</v>
      </c>
      <c r="AR90" s="203">
        <f t="shared" si="25"/>
        <v>15.94</v>
      </c>
      <c r="AS90" s="194"/>
      <c r="AT90" s="196"/>
      <c r="AU90" s="173"/>
      <c r="AV90" s="173"/>
      <c r="AW90" s="193"/>
      <c r="AX90" s="197"/>
      <c r="AY90" s="198"/>
    </row>
    <row r="91" spans="1:51" x14ac:dyDescent="0.15">
      <c r="A91" s="191">
        <v>40</v>
      </c>
      <c r="B91" s="191">
        <v>1</v>
      </c>
      <c r="C91" s="191">
        <v>14</v>
      </c>
      <c r="D91" s="191">
        <f t="shared" si="26"/>
        <v>1</v>
      </c>
      <c r="E91" s="191" t="str">
        <f t="shared" si="27"/>
        <v>40_1</v>
      </c>
      <c r="F91" s="205">
        <v>14.06</v>
      </c>
      <c r="G91" s="191"/>
      <c r="H91" s="191">
        <v>40</v>
      </c>
      <c r="I91" s="191">
        <v>2</v>
      </c>
      <c r="J91" s="191">
        <v>16</v>
      </c>
      <c r="K91" s="191">
        <f t="shared" si="15"/>
        <v>2</v>
      </c>
      <c r="L91" s="191" t="str">
        <f t="shared" si="16"/>
        <v>40_2</v>
      </c>
      <c r="M91" s="205">
        <v>15.46</v>
      </c>
      <c r="N91" s="173"/>
      <c r="O91" s="191">
        <v>40</v>
      </c>
      <c r="P91" s="191">
        <v>2</v>
      </c>
      <c r="Q91" s="191">
        <v>16</v>
      </c>
      <c r="R91" s="191">
        <f t="shared" si="17"/>
        <v>2</v>
      </c>
      <c r="S91" s="191" t="str">
        <f t="shared" si="18"/>
        <v>40_2</v>
      </c>
      <c r="T91" s="205">
        <v>15.93</v>
      </c>
      <c r="U91" s="173"/>
      <c r="V91" s="191">
        <v>40</v>
      </c>
      <c r="W91" s="191">
        <v>2</v>
      </c>
      <c r="X91" s="191">
        <v>16</v>
      </c>
      <c r="Y91" s="191">
        <f t="shared" si="19"/>
        <v>2</v>
      </c>
      <c r="Z91" s="191" t="str">
        <f t="shared" si="20"/>
        <v>40_2</v>
      </c>
      <c r="AA91" s="205">
        <v>16.440000000000001</v>
      </c>
      <c r="AB91" s="215"/>
      <c r="AC91" s="191">
        <v>40</v>
      </c>
      <c r="AD91" s="191">
        <v>2</v>
      </c>
      <c r="AE91" s="191">
        <v>16</v>
      </c>
      <c r="AF91" s="191">
        <f t="shared" si="21"/>
        <v>2</v>
      </c>
      <c r="AG91" s="191" t="str">
        <f t="shared" si="22"/>
        <v>40_2</v>
      </c>
      <c r="AH91" s="191">
        <v>16.940000000000001</v>
      </c>
      <c r="AI91" s="215"/>
      <c r="AJ91" s="191">
        <v>40</v>
      </c>
      <c r="AK91" s="191">
        <v>2</v>
      </c>
      <c r="AL91" s="191">
        <v>16</v>
      </c>
      <c r="AM91" s="191">
        <f t="shared" si="23"/>
        <v>2</v>
      </c>
      <c r="AN91" s="191" t="s">
        <v>276</v>
      </c>
      <c r="AO91" s="191" t="str">
        <f t="shared" si="24"/>
        <v>40_2</v>
      </c>
      <c r="AP91" s="193">
        <f t="shared" si="28"/>
        <v>16.440000000000001</v>
      </c>
      <c r="AQ91" s="193">
        <f t="shared" si="29"/>
        <v>16.940000000000001</v>
      </c>
      <c r="AR91" s="203">
        <f t="shared" si="25"/>
        <v>16.940000000000001</v>
      </c>
      <c r="AS91" s="194"/>
      <c r="AT91" s="196"/>
      <c r="AU91" s="173"/>
      <c r="AV91" s="173"/>
      <c r="AW91" s="173"/>
      <c r="AX91" s="174"/>
    </row>
    <row r="92" spans="1:51" x14ac:dyDescent="0.15">
      <c r="A92" s="191">
        <v>40</v>
      </c>
      <c r="B92" s="191">
        <v>2</v>
      </c>
      <c r="C92" s="191">
        <v>16</v>
      </c>
      <c r="D92" s="191">
        <f t="shared" si="26"/>
        <v>2</v>
      </c>
      <c r="E92" s="191" t="str">
        <f t="shared" si="27"/>
        <v>40_2</v>
      </c>
      <c r="F92" s="205">
        <v>14.94</v>
      </c>
      <c r="G92" s="191"/>
      <c r="H92" s="191">
        <v>40</v>
      </c>
      <c r="I92" s="191">
        <v>3</v>
      </c>
      <c r="J92" s="191">
        <v>17</v>
      </c>
      <c r="K92" s="191">
        <f t="shared" si="15"/>
        <v>3</v>
      </c>
      <c r="L92" s="191" t="str">
        <f t="shared" si="16"/>
        <v>40_3</v>
      </c>
      <c r="M92" s="205">
        <v>15.85</v>
      </c>
      <c r="N92" s="173"/>
      <c r="O92" s="191">
        <v>40</v>
      </c>
      <c r="P92" s="191">
        <v>3</v>
      </c>
      <c r="Q92" s="191">
        <v>17</v>
      </c>
      <c r="R92" s="191">
        <f t="shared" si="17"/>
        <v>3</v>
      </c>
      <c r="S92" s="191" t="str">
        <f t="shared" si="18"/>
        <v>40_3</v>
      </c>
      <c r="T92" s="205">
        <v>16.329999999999998</v>
      </c>
      <c r="U92" s="173"/>
      <c r="V92" s="191">
        <v>40</v>
      </c>
      <c r="W92" s="191">
        <v>3</v>
      </c>
      <c r="X92" s="191">
        <v>17</v>
      </c>
      <c r="Y92" s="191">
        <f t="shared" si="19"/>
        <v>3</v>
      </c>
      <c r="Z92" s="191" t="str">
        <f t="shared" si="20"/>
        <v>40_3</v>
      </c>
      <c r="AA92" s="205">
        <v>16.86</v>
      </c>
      <c r="AB92" s="215"/>
      <c r="AC92" s="191">
        <v>40</v>
      </c>
      <c r="AD92" s="191">
        <v>3</v>
      </c>
      <c r="AE92" s="191">
        <v>17</v>
      </c>
      <c r="AF92" s="191">
        <f t="shared" si="21"/>
        <v>3</v>
      </c>
      <c r="AG92" s="191" t="str">
        <f t="shared" si="22"/>
        <v>40_3</v>
      </c>
      <c r="AH92" s="191">
        <v>17.37</v>
      </c>
      <c r="AI92" s="215"/>
      <c r="AJ92" s="191">
        <v>40</v>
      </c>
      <c r="AK92" s="191">
        <v>3</v>
      </c>
      <c r="AL92" s="191">
        <v>17</v>
      </c>
      <c r="AM92" s="191">
        <f t="shared" si="23"/>
        <v>3</v>
      </c>
      <c r="AN92" s="191" t="s">
        <v>277</v>
      </c>
      <c r="AO92" s="191" t="str">
        <f t="shared" si="24"/>
        <v>40_3</v>
      </c>
      <c r="AP92" s="193">
        <f t="shared" si="28"/>
        <v>16.86</v>
      </c>
      <c r="AQ92" s="193">
        <f t="shared" si="29"/>
        <v>17.37</v>
      </c>
      <c r="AR92" s="203">
        <f t="shared" si="25"/>
        <v>17.37</v>
      </c>
      <c r="AS92" s="173"/>
      <c r="AT92" s="173"/>
      <c r="AU92" s="173"/>
      <c r="AV92" s="173"/>
      <c r="AW92" s="173"/>
      <c r="AX92" s="174"/>
    </row>
    <row r="93" spans="1:51" x14ac:dyDescent="0.15">
      <c r="A93" s="191">
        <v>40</v>
      </c>
      <c r="B93" s="191">
        <v>3</v>
      </c>
      <c r="C93" s="191">
        <v>17</v>
      </c>
      <c r="D93" s="191">
        <f t="shared" si="26"/>
        <v>3</v>
      </c>
      <c r="E93" s="191" t="str">
        <f t="shared" si="27"/>
        <v>40_3</v>
      </c>
      <c r="F93" s="205">
        <v>15.32</v>
      </c>
      <c r="G93" s="191"/>
      <c r="H93" s="191">
        <v>40</v>
      </c>
      <c r="I93" s="191">
        <v>4</v>
      </c>
      <c r="J93" s="191">
        <v>18</v>
      </c>
      <c r="K93" s="191">
        <f t="shared" si="15"/>
        <v>4</v>
      </c>
      <c r="L93" s="191" t="str">
        <f t="shared" si="16"/>
        <v>40_4</v>
      </c>
      <c r="M93" s="205">
        <v>16.329999999999998</v>
      </c>
      <c r="N93" s="207"/>
      <c r="O93" s="191">
        <v>40</v>
      </c>
      <c r="P93" s="191">
        <v>4</v>
      </c>
      <c r="Q93" s="191">
        <v>18</v>
      </c>
      <c r="R93" s="191">
        <f t="shared" si="17"/>
        <v>4</v>
      </c>
      <c r="S93" s="191" t="str">
        <f t="shared" si="18"/>
        <v>40_4</v>
      </c>
      <c r="T93" s="205">
        <v>16.82</v>
      </c>
      <c r="U93" s="207"/>
      <c r="V93" s="191">
        <v>40</v>
      </c>
      <c r="W93" s="191">
        <v>4</v>
      </c>
      <c r="X93" s="191">
        <v>18</v>
      </c>
      <c r="Y93" s="191">
        <f t="shared" si="19"/>
        <v>4</v>
      </c>
      <c r="Z93" s="191" t="str">
        <f t="shared" si="20"/>
        <v>40_4</v>
      </c>
      <c r="AA93" s="205">
        <v>17.36</v>
      </c>
      <c r="AB93" s="215"/>
      <c r="AC93" s="191">
        <v>40</v>
      </c>
      <c r="AD93" s="191">
        <v>4</v>
      </c>
      <c r="AE93" s="191">
        <v>18</v>
      </c>
      <c r="AF93" s="191">
        <f t="shared" si="21"/>
        <v>4</v>
      </c>
      <c r="AG93" s="191" t="str">
        <f t="shared" si="22"/>
        <v>40_4</v>
      </c>
      <c r="AH93" s="191">
        <v>17.88</v>
      </c>
      <c r="AI93" s="215"/>
      <c r="AJ93" s="191">
        <v>40</v>
      </c>
      <c r="AK93" s="191">
        <v>4</v>
      </c>
      <c r="AL93" s="191">
        <v>18</v>
      </c>
      <c r="AM93" s="191">
        <f t="shared" si="23"/>
        <v>4</v>
      </c>
      <c r="AN93" s="191" t="s">
        <v>278</v>
      </c>
      <c r="AO93" s="191" t="str">
        <f t="shared" si="24"/>
        <v>40_4</v>
      </c>
      <c r="AP93" s="193">
        <f t="shared" si="28"/>
        <v>17.36</v>
      </c>
      <c r="AQ93" s="193">
        <f t="shared" si="29"/>
        <v>17.88</v>
      </c>
      <c r="AR93" s="203">
        <f t="shared" si="25"/>
        <v>17.88</v>
      </c>
      <c r="AS93" s="206"/>
      <c r="AT93" s="206"/>
      <c r="AU93" s="173"/>
      <c r="AV93" s="173"/>
      <c r="AW93" s="216"/>
      <c r="AX93" s="217"/>
      <c r="AY93" s="218"/>
    </row>
    <row r="94" spans="1:51" x14ac:dyDescent="0.15">
      <c r="A94" s="191">
        <v>40</v>
      </c>
      <c r="B94" s="191">
        <v>4</v>
      </c>
      <c r="C94" s="191">
        <v>18</v>
      </c>
      <c r="D94" s="191">
        <f t="shared" si="26"/>
        <v>4</v>
      </c>
      <c r="E94" s="191" t="str">
        <f t="shared" si="27"/>
        <v>40_4</v>
      </c>
      <c r="F94" s="205">
        <v>15.77</v>
      </c>
      <c r="G94" s="191"/>
      <c r="H94" s="191">
        <v>40</v>
      </c>
      <c r="I94" s="191">
        <v>5</v>
      </c>
      <c r="J94" s="191">
        <v>19</v>
      </c>
      <c r="K94" s="191">
        <f t="shared" si="15"/>
        <v>5</v>
      </c>
      <c r="L94" s="191" t="str">
        <f t="shared" si="16"/>
        <v>40_5</v>
      </c>
      <c r="M94" s="205">
        <v>16.75</v>
      </c>
      <c r="N94" s="216"/>
      <c r="O94" s="191">
        <v>40</v>
      </c>
      <c r="P94" s="191">
        <v>5</v>
      </c>
      <c r="Q94" s="191">
        <v>19</v>
      </c>
      <c r="R94" s="191">
        <f t="shared" si="17"/>
        <v>5</v>
      </c>
      <c r="S94" s="191" t="str">
        <f t="shared" si="18"/>
        <v>40_5</v>
      </c>
      <c r="T94" s="205">
        <v>17.260000000000002</v>
      </c>
      <c r="U94" s="216"/>
      <c r="V94" s="191">
        <v>40</v>
      </c>
      <c r="W94" s="191">
        <v>5</v>
      </c>
      <c r="X94" s="191">
        <v>19</v>
      </c>
      <c r="Y94" s="191">
        <f t="shared" si="19"/>
        <v>5</v>
      </c>
      <c r="Z94" s="191" t="str">
        <f t="shared" si="20"/>
        <v>40_5</v>
      </c>
      <c r="AA94" s="205">
        <v>17.82</v>
      </c>
      <c r="AB94" s="215"/>
      <c r="AC94" s="191">
        <v>40</v>
      </c>
      <c r="AD94" s="191">
        <v>5</v>
      </c>
      <c r="AE94" s="191">
        <v>19</v>
      </c>
      <c r="AF94" s="191">
        <f t="shared" si="21"/>
        <v>5</v>
      </c>
      <c r="AG94" s="191" t="str">
        <f t="shared" si="22"/>
        <v>40_5</v>
      </c>
      <c r="AH94" s="191">
        <v>18.350000000000001</v>
      </c>
      <c r="AI94" s="215"/>
      <c r="AJ94" s="191">
        <v>40</v>
      </c>
      <c r="AK94" s="191">
        <v>5</v>
      </c>
      <c r="AL94" s="191">
        <v>19</v>
      </c>
      <c r="AM94" s="191">
        <f t="shared" si="23"/>
        <v>5</v>
      </c>
      <c r="AN94" s="191" t="s">
        <v>279</v>
      </c>
      <c r="AO94" s="191" t="str">
        <f t="shared" si="24"/>
        <v>40_5</v>
      </c>
      <c r="AP94" s="193">
        <f t="shared" si="28"/>
        <v>17.82</v>
      </c>
      <c r="AQ94" s="193">
        <f t="shared" si="29"/>
        <v>18.350000000000001</v>
      </c>
      <c r="AR94" s="203">
        <f t="shared" si="25"/>
        <v>18.350000000000001</v>
      </c>
      <c r="AS94" s="206"/>
      <c r="AT94" s="206"/>
      <c r="AU94" s="212"/>
      <c r="AV94" s="212"/>
      <c r="AW94" s="216"/>
      <c r="AX94" s="219"/>
      <c r="AY94" s="220"/>
    </row>
    <row r="95" spans="1:51" x14ac:dyDescent="0.15">
      <c r="A95" s="191">
        <v>40</v>
      </c>
      <c r="B95" s="191">
        <v>5</v>
      </c>
      <c r="C95" s="191">
        <v>19</v>
      </c>
      <c r="D95" s="191">
        <f t="shared" si="26"/>
        <v>5</v>
      </c>
      <c r="E95" s="191" t="str">
        <f t="shared" si="27"/>
        <v>40_5</v>
      </c>
      <c r="F95" s="205">
        <v>16.190000000000001</v>
      </c>
      <c r="G95" s="191"/>
      <c r="H95" s="191">
        <v>40</v>
      </c>
      <c r="I95" s="191">
        <v>6</v>
      </c>
      <c r="J95" s="191">
        <v>20</v>
      </c>
      <c r="K95" s="191">
        <f t="shared" si="15"/>
        <v>6</v>
      </c>
      <c r="L95" s="191" t="str">
        <f t="shared" si="16"/>
        <v>40_6</v>
      </c>
      <c r="M95" s="205">
        <v>17.21</v>
      </c>
      <c r="N95" s="194"/>
      <c r="O95" s="191">
        <v>40</v>
      </c>
      <c r="P95" s="191">
        <v>6</v>
      </c>
      <c r="Q95" s="191">
        <v>20</v>
      </c>
      <c r="R95" s="191">
        <f t="shared" si="17"/>
        <v>6</v>
      </c>
      <c r="S95" s="191" t="str">
        <f t="shared" si="18"/>
        <v>40_6</v>
      </c>
      <c r="T95" s="205">
        <v>17.72</v>
      </c>
      <c r="U95" s="194"/>
      <c r="V95" s="191">
        <v>40</v>
      </c>
      <c r="W95" s="191">
        <v>6</v>
      </c>
      <c r="X95" s="191">
        <v>20</v>
      </c>
      <c r="Y95" s="191">
        <f t="shared" si="19"/>
        <v>6</v>
      </c>
      <c r="Z95" s="191" t="str">
        <f t="shared" si="20"/>
        <v>40_6</v>
      </c>
      <c r="AA95" s="205">
        <v>18.3</v>
      </c>
      <c r="AB95" s="215"/>
      <c r="AC95" s="191">
        <v>40</v>
      </c>
      <c r="AD95" s="191">
        <v>6</v>
      </c>
      <c r="AE95" s="191">
        <v>20</v>
      </c>
      <c r="AF95" s="191">
        <f t="shared" si="21"/>
        <v>6</v>
      </c>
      <c r="AG95" s="191" t="str">
        <f t="shared" si="22"/>
        <v>40_6</v>
      </c>
      <c r="AH95" s="191">
        <v>18.850000000000001</v>
      </c>
      <c r="AI95" s="215"/>
      <c r="AJ95" s="191">
        <v>40</v>
      </c>
      <c r="AK95" s="191">
        <v>6</v>
      </c>
      <c r="AL95" s="191">
        <v>20</v>
      </c>
      <c r="AM95" s="191">
        <f t="shared" si="23"/>
        <v>6</v>
      </c>
      <c r="AN95" s="191" t="s">
        <v>280</v>
      </c>
      <c r="AO95" s="191" t="str">
        <f t="shared" si="24"/>
        <v>40_6</v>
      </c>
      <c r="AP95" s="193">
        <f t="shared" si="28"/>
        <v>18.3</v>
      </c>
      <c r="AQ95" s="193">
        <f t="shared" si="29"/>
        <v>18.850000000000001</v>
      </c>
      <c r="AR95" s="203">
        <f t="shared" si="25"/>
        <v>18.850000000000001</v>
      </c>
      <c r="AS95" s="194"/>
      <c r="AT95" s="196"/>
      <c r="AU95" s="173"/>
      <c r="AV95" s="173"/>
      <c r="AW95" s="210"/>
      <c r="AX95" s="197"/>
      <c r="AY95" s="198"/>
    </row>
    <row r="96" spans="1:51" x14ac:dyDescent="0.15">
      <c r="A96" s="191">
        <v>40</v>
      </c>
      <c r="B96" s="191">
        <v>6</v>
      </c>
      <c r="C96" s="191">
        <v>20</v>
      </c>
      <c r="D96" s="191">
        <f t="shared" si="26"/>
        <v>6</v>
      </c>
      <c r="E96" s="191" t="str">
        <f t="shared" si="27"/>
        <v>40_6</v>
      </c>
      <c r="F96" s="205">
        <v>16.62</v>
      </c>
      <c r="G96" s="191"/>
      <c r="H96" s="191">
        <v>40</v>
      </c>
      <c r="I96" s="191">
        <v>7</v>
      </c>
      <c r="J96" s="191">
        <v>21</v>
      </c>
      <c r="K96" s="191">
        <f t="shared" si="15"/>
        <v>7</v>
      </c>
      <c r="L96" s="191" t="str">
        <f t="shared" si="16"/>
        <v>40_7</v>
      </c>
      <c r="M96" s="205">
        <v>17.649999999999999</v>
      </c>
      <c r="N96" s="194"/>
      <c r="O96" s="191">
        <v>40</v>
      </c>
      <c r="P96" s="191">
        <v>7</v>
      </c>
      <c r="Q96" s="191">
        <v>21</v>
      </c>
      <c r="R96" s="191">
        <f t="shared" si="17"/>
        <v>7</v>
      </c>
      <c r="S96" s="191" t="str">
        <f t="shared" si="18"/>
        <v>40_7</v>
      </c>
      <c r="T96" s="205">
        <v>18.18</v>
      </c>
      <c r="U96" s="194"/>
      <c r="V96" s="191">
        <v>40</v>
      </c>
      <c r="W96" s="191">
        <v>7</v>
      </c>
      <c r="X96" s="191">
        <v>21</v>
      </c>
      <c r="Y96" s="191">
        <f t="shared" si="19"/>
        <v>7</v>
      </c>
      <c r="Z96" s="191" t="str">
        <f t="shared" si="20"/>
        <v>40_7</v>
      </c>
      <c r="AA96" s="205">
        <v>18.77</v>
      </c>
      <c r="AB96" s="215"/>
      <c r="AC96" s="191">
        <v>40</v>
      </c>
      <c r="AD96" s="191">
        <v>7</v>
      </c>
      <c r="AE96" s="191">
        <v>21</v>
      </c>
      <c r="AF96" s="191">
        <f t="shared" si="21"/>
        <v>7</v>
      </c>
      <c r="AG96" s="191" t="str">
        <f t="shared" si="22"/>
        <v>40_7</v>
      </c>
      <c r="AH96" s="191">
        <v>19.329999999999998</v>
      </c>
      <c r="AI96" s="215"/>
      <c r="AJ96" s="191">
        <v>40</v>
      </c>
      <c r="AK96" s="191">
        <v>7</v>
      </c>
      <c r="AL96" s="191">
        <v>21</v>
      </c>
      <c r="AM96" s="191">
        <f t="shared" si="23"/>
        <v>7</v>
      </c>
      <c r="AN96" s="191" t="s">
        <v>281</v>
      </c>
      <c r="AO96" s="191" t="str">
        <f t="shared" si="24"/>
        <v>40_7</v>
      </c>
      <c r="AP96" s="193">
        <f t="shared" si="28"/>
        <v>18.77</v>
      </c>
      <c r="AQ96" s="193">
        <f t="shared" si="29"/>
        <v>19.329999999999998</v>
      </c>
      <c r="AR96" s="203">
        <f t="shared" si="25"/>
        <v>19.329999999999998</v>
      </c>
      <c r="AS96" s="194"/>
      <c r="AT96" s="196"/>
      <c r="AU96" s="173"/>
      <c r="AV96" s="173"/>
      <c r="AW96" s="210"/>
      <c r="AX96" s="197"/>
      <c r="AY96" s="198"/>
    </row>
    <row r="97" spans="1:51" x14ac:dyDescent="0.15">
      <c r="A97" s="191">
        <v>40</v>
      </c>
      <c r="B97" s="191">
        <v>7</v>
      </c>
      <c r="C97" s="191">
        <v>21</v>
      </c>
      <c r="D97" s="191">
        <f t="shared" si="26"/>
        <v>7</v>
      </c>
      <c r="E97" s="191" t="str">
        <f t="shared" si="27"/>
        <v>40_7</v>
      </c>
      <c r="F97" s="205">
        <v>17.05</v>
      </c>
      <c r="G97" s="191"/>
      <c r="H97" s="191">
        <v>40</v>
      </c>
      <c r="I97" s="191">
        <v>8</v>
      </c>
      <c r="J97" s="191">
        <v>22</v>
      </c>
      <c r="K97" s="191">
        <f t="shared" si="15"/>
        <v>8</v>
      </c>
      <c r="L97" s="191" t="str">
        <f t="shared" si="16"/>
        <v>40_8</v>
      </c>
      <c r="M97" s="205">
        <v>18.09</v>
      </c>
      <c r="N97" s="194"/>
      <c r="O97" s="191">
        <v>40</v>
      </c>
      <c r="P97" s="191">
        <v>8</v>
      </c>
      <c r="Q97" s="191">
        <v>22</v>
      </c>
      <c r="R97" s="191">
        <f t="shared" si="17"/>
        <v>8</v>
      </c>
      <c r="S97" s="191" t="str">
        <f t="shared" si="18"/>
        <v>40_8</v>
      </c>
      <c r="T97" s="205">
        <v>18.63</v>
      </c>
      <c r="U97" s="194"/>
      <c r="V97" s="191">
        <v>40</v>
      </c>
      <c r="W97" s="191">
        <v>8</v>
      </c>
      <c r="X97" s="191">
        <v>22</v>
      </c>
      <c r="Y97" s="191">
        <f t="shared" si="19"/>
        <v>8</v>
      </c>
      <c r="Z97" s="191" t="str">
        <f t="shared" si="20"/>
        <v>40_8</v>
      </c>
      <c r="AA97" s="205">
        <v>19.23</v>
      </c>
      <c r="AB97" s="215"/>
      <c r="AC97" s="191">
        <v>40</v>
      </c>
      <c r="AD97" s="191">
        <v>8</v>
      </c>
      <c r="AE97" s="191">
        <v>22</v>
      </c>
      <c r="AF97" s="191">
        <f t="shared" si="21"/>
        <v>8</v>
      </c>
      <c r="AG97" s="191" t="str">
        <f t="shared" si="22"/>
        <v>40_8</v>
      </c>
      <c r="AH97" s="191">
        <v>19.809999999999999</v>
      </c>
      <c r="AI97" s="215"/>
      <c r="AJ97" s="191">
        <v>40</v>
      </c>
      <c r="AK97" s="191">
        <v>8</v>
      </c>
      <c r="AL97" s="191">
        <v>22</v>
      </c>
      <c r="AM97" s="191">
        <f t="shared" si="23"/>
        <v>8</v>
      </c>
      <c r="AN97" s="191" t="s">
        <v>282</v>
      </c>
      <c r="AO97" s="191" t="str">
        <f t="shared" si="24"/>
        <v>40_8</v>
      </c>
      <c r="AP97" s="193">
        <f t="shared" si="28"/>
        <v>19.23</v>
      </c>
      <c r="AQ97" s="193">
        <f t="shared" si="29"/>
        <v>19.809999999999999</v>
      </c>
      <c r="AR97" s="203">
        <f t="shared" si="25"/>
        <v>19.809999999999999</v>
      </c>
      <c r="AS97" s="194"/>
      <c r="AT97" s="196"/>
      <c r="AU97" s="173"/>
      <c r="AV97" s="173"/>
      <c r="AW97" s="193"/>
      <c r="AX97" s="197"/>
      <c r="AY97" s="198"/>
    </row>
    <row r="98" spans="1:51" x14ac:dyDescent="0.15">
      <c r="A98" s="191">
        <v>40</v>
      </c>
      <c r="B98" s="191">
        <v>8</v>
      </c>
      <c r="C98" s="191">
        <v>22</v>
      </c>
      <c r="D98" s="191">
        <f t="shared" si="26"/>
        <v>8</v>
      </c>
      <c r="E98" s="191" t="str">
        <f t="shared" si="27"/>
        <v>40_8</v>
      </c>
      <c r="F98" s="205">
        <v>17.47</v>
      </c>
      <c r="G98" s="191"/>
      <c r="H98" s="191">
        <v>40</v>
      </c>
      <c r="I98" s="191">
        <v>9</v>
      </c>
      <c r="J98" s="191">
        <v>23</v>
      </c>
      <c r="K98" s="191">
        <f t="shared" si="15"/>
        <v>9</v>
      </c>
      <c r="L98" s="191" t="str">
        <f t="shared" si="16"/>
        <v>40_9</v>
      </c>
      <c r="M98" s="205">
        <v>18.53</v>
      </c>
      <c r="N98" s="194"/>
      <c r="O98" s="191">
        <v>40</v>
      </c>
      <c r="P98" s="191">
        <v>9</v>
      </c>
      <c r="Q98" s="191">
        <v>23</v>
      </c>
      <c r="R98" s="191">
        <f t="shared" si="17"/>
        <v>9</v>
      </c>
      <c r="S98" s="191" t="str">
        <f t="shared" si="18"/>
        <v>40_9</v>
      </c>
      <c r="T98" s="205">
        <v>19.09</v>
      </c>
      <c r="U98" s="194"/>
      <c r="V98" s="191">
        <v>40</v>
      </c>
      <c r="W98" s="191">
        <v>9</v>
      </c>
      <c r="X98" s="191">
        <v>23</v>
      </c>
      <c r="Y98" s="191">
        <f t="shared" si="19"/>
        <v>9</v>
      </c>
      <c r="Z98" s="191" t="str">
        <f t="shared" si="20"/>
        <v>40_9</v>
      </c>
      <c r="AA98" s="205">
        <v>19.71</v>
      </c>
      <c r="AB98" s="215"/>
      <c r="AC98" s="191">
        <v>40</v>
      </c>
      <c r="AD98" s="191">
        <v>9</v>
      </c>
      <c r="AE98" s="191">
        <v>23</v>
      </c>
      <c r="AF98" s="191">
        <f t="shared" si="21"/>
        <v>9</v>
      </c>
      <c r="AG98" s="191" t="str">
        <f t="shared" si="22"/>
        <v>40_9</v>
      </c>
      <c r="AH98" s="191">
        <v>20.3</v>
      </c>
      <c r="AI98" s="215"/>
      <c r="AJ98" s="191">
        <v>40</v>
      </c>
      <c r="AK98" s="191">
        <v>9</v>
      </c>
      <c r="AL98" s="191">
        <v>23</v>
      </c>
      <c r="AM98" s="191">
        <f t="shared" si="23"/>
        <v>9</v>
      </c>
      <c r="AN98" s="191" t="s">
        <v>283</v>
      </c>
      <c r="AO98" s="191" t="str">
        <f t="shared" si="24"/>
        <v>40_9</v>
      </c>
      <c r="AP98" s="193">
        <f t="shared" si="28"/>
        <v>19.71</v>
      </c>
      <c r="AQ98" s="193">
        <f t="shared" si="29"/>
        <v>20.3</v>
      </c>
      <c r="AR98" s="203">
        <f t="shared" si="25"/>
        <v>20.3</v>
      </c>
      <c r="AS98" s="194"/>
      <c r="AT98" s="196"/>
      <c r="AU98" s="173"/>
      <c r="AV98" s="173"/>
      <c r="AW98" s="193"/>
      <c r="AX98" s="197"/>
      <c r="AY98" s="198"/>
    </row>
    <row r="99" spans="1:51" x14ac:dyDescent="0.15">
      <c r="A99" s="191">
        <v>40</v>
      </c>
      <c r="B99" s="191">
        <v>9</v>
      </c>
      <c r="C99" s="191">
        <v>23</v>
      </c>
      <c r="D99" s="191">
        <f t="shared" si="26"/>
        <v>9</v>
      </c>
      <c r="E99" s="191" t="str">
        <f t="shared" si="27"/>
        <v>40_9</v>
      </c>
      <c r="F99" s="205">
        <v>17.899999999999999</v>
      </c>
      <c r="G99" s="191"/>
      <c r="H99" s="191">
        <v>40</v>
      </c>
      <c r="I99" s="191">
        <v>10</v>
      </c>
      <c r="J99" s="191">
        <v>24</v>
      </c>
      <c r="K99" s="191">
        <f t="shared" si="15"/>
        <v>10</v>
      </c>
      <c r="L99" s="191" t="str">
        <f t="shared" si="16"/>
        <v>40_10</v>
      </c>
      <c r="M99" s="205">
        <v>18.98</v>
      </c>
      <c r="N99" s="194"/>
      <c r="O99" s="191">
        <v>40</v>
      </c>
      <c r="P99" s="191">
        <v>10</v>
      </c>
      <c r="Q99" s="191">
        <v>24</v>
      </c>
      <c r="R99" s="191">
        <f t="shared" si="17"/>
        <v>10</v>
      </c>
      <c r="S99" s="191" t="str">
        <f t="shared" si="18"/>
        <v>40_10</v>
      </c>
      <c r="T99" s="205">
        <v>19.55</v>
      </c>
      <c r="U99" s="194"/>
      <c r="V99" s="191">
        <v>40</v>
      </c>
      <c r="W99" s="191">
        <v>10</v>
      </c>
      <c r="X99" s="191">
        <v>24</v>
      </c>
      <c r="Y99" s="191">
        <f t="shared" si="19"/>
        <v>10</v>
      </c>
      <c r="Z99" s="191" t="str">
        <f t="shared" si="20"/>
        <v>40_10</v>
      </c>
      <c r="AA99" s="205">
        <v>20.190000000000001</v>
      </c>
      <c r="AB99" s="215"/>
      <c r="AC99" s="191">
        <v>40</v>
      </c>
      <c r="AD99" s="191">
        <v>10</v>
      </c>
      <c r="AE99" s="191">
        <v>24</v>
      </c>
      <c r="AF99" s="191">
        <f t="shared" si="21"/>
        <v>10</v>
      </c>
      <c r="AG99" s="191" t="str">
        <f t="shared" si="22"/>
        <v>40_10</v>
      </c>
      <c r="AH99" s="191">
        <v>20.8</v>
      </c>
      <c r="AI99" s="215"/>
      <c r="AJ99" s="191">
        <v>40</v>
      </c>
      <c r="AK99" s="191">
        <v>10</v>
      </c>
      <c r="AL99" s="191">
        <v>24</v>
      </c>
      <c r="AM99" s="191">
        <f t="shared" si="23"/>
        <v>10</v>
      </c>
      <c r="AN99" s="191" t="s">
        <v>284</v>
      </c>
      <c r="AO99" s="191" t="str">
        <f t="shared" si="24"/>
        <v>40_10</v>
      </c>
      <c r="AP99" s="193">
        <f t="shared" si="28"/>
        <v>20.190000000000001</v>
      </c>
      <c r="AQ99" s="193">
        <f t="shared" si="29"/>
        <v>20.8</v>
      </c>
      <c r="AR99" s="203">
        <f t="shared" si="25"/>
        <v>20.8</v>
      </c>
      <c r="AS99" s="194"/>
      <c r="AT99" s="196"/>
      <c r="AU99" s="173"/>
      <c r="AV99" s="173"/>
      <c r="AW99" s="193"/>
      <c r="AX99" s="197"/>
      <c r="AY99" s="198"/>
    </row>
    <row r="100" spans="1:51" x14ac:dyDescent="0.15">
      <c r="A100" s="191">
        <v>40</v>
      </c>
      <c r="B100" s="191">
        <v>10</v>
      </c>
      <c r="C100" s="191">
        <v>24</v>
      </c>
      <c r="D100" s="191">
        <f t="shared" si="26"/>
        <v>10</v>
      </c>
      <c r="E100" s="191" t="str">
        <f t="shared" si="27"/>
        <v>40_10</v>
      </c>
      <c r="F100" s="205">
        <v>18.34</v>
      </c>
      <c r="G100" s="191"/>
      <c r="H100" s="191">
        <v>45</v>
      </c>
      <c r="I100" s="191" t="s">
        <v>208</v>
      </c>
      <c r="J100" s="191">
        <v>16</v>
      </c>
      <c r="K100" s="191" t="str">
        <f t="shared" si="15"/>
        <v>Aanloopperiodiek_0</v>
      </c>
      <c r="L100" s="191" t="str">
        <f t="shared" si="16"/>
        <v>45_Aanloopperiodiek_0</v>
      </c>
      <c r="M100" s="205">
        <v>15.46</v>
      </c>
      <c r="N100" s="194"/>
      <c r="O100" s="191">
        <v>45</v>
      </c>
      <c r="P100" s="191"/>
      <c r="Q100" s="191"/>
      <c r="R100" s="191"/>
      <c r="S100" s="191"/>
      <c r="T100" s="205"/>
      <c r="U100" s="194"/>
      <c r="V100" s="191">
        <v>45</v>
      </c>
      <c r="W100" s="191" t="s">
        <v>234</v>
      </c>
      <c r="X100" s="191">
        <v>14</v>
      </c>
      <c r="Y100" s="191" t="str">
        <f t="shared" si="19"/>
        <v>zij-instroomperiodiek</v>
      </c>
      <c r="Z100" s="191" t="str">
        <f t="shared" si="20"/>
        <v>45_zij-instroomperiodiek</v>
      </c>
      <c r="AA100" s="205">
        <v>15.48</v>
      </c>
      <c r="AB100" s="215"/>
      <c r="AC100" s="191">
        <v>45</v>
      </c>
      <c r="AD100" s="191" t="s">
        <v>234</v>
      </c>
      <c r="AE100" s="191">
        <v>14</v>
      </c>
      <c r="AF100" s="191" t="str">
        <f t="shared" si="21"/>
        <v>zij-instroomperiodiek</v>
      </c>
      <c r="AG100" s="191" t="str">
        <f t="shared" si="22"/>
        <v>45_zij-instroomperiodiek</v>
      </c>
      <c r="AH100" s="191">
        <v>15.94</v>
      </c>
      <c r="AI100" s="215"/>
      <c r="AJ100" s="191">
        <v>45</v>
      </c>
      <c r="AK100" s="191" t="s">
        <v>234</v>
      </c>
      <c r="AL100" s="191">
        <v>14</v>
      </c>
      <c r="AM100" s="191" t="str">
        <f t="shared" si="23"/>
        <v>zij-instroomperiodiek</v>
      </c>
      <c r="AN100" s="191" t="s">
        <v>275</v>
      </c>
      <c r="AO100" s="191" t="str">
        <f t="shared" si="24"/>
        <v>45_zij-instroomperiodiek</v>
      </c>
      <c r="AP100" s="193">
        <f t="shared" si="28"/>
        <v>15.48</v>
      </c>
      <c r="AQ100" s="193">
        <f t="shared" si="29"/>
        <v>15.94</v>
      </c>
      <c r="AR100" s="203">
        <f t="shared" si="25"/>
        <v>15.94</v>
      </c>
      <c r="AS100" s="194"/>
      <c r="AT100" s="196"/>
      <c r="AU100" s="173"/>
      <c r="AV100" s="173"/>
      <c r="AW100" s="193"/>
      <c r="AX100" s="197"/>
      <c r="AY100" s="198"/>
    </row>
    <row r="101" spans="1:51" x14ac:dyDescent="0.15">
      <c r="A101" s="191">
        <v>45</v>
      </c>
      <c r="B101" s="191" t="s">
        <v>208</v>
      </c>
      <c r="C101" s="191">
        <v>16</v>
      </c>
      <c r="D101" s="191" t="str">
        <f t="shared" si="26"/>
        <v>Aanloopperiodiek_0</v>
      </c>
      <c r="E101" s="191" t="str">
        <f t="shared" si="27"/>
        <v>45_Aanloopperiodiek_0</v>
      </c>
      <c r="F101" s="205">
        <v>14.94</v>
      </c>
      <c r="G101" s="191"/>
      <c r="H101" s="191">
        <v>45</v>
      </c>
      <c r="I101" s="191" t="s">
        <v>210</v>
      </c>
      <c r="J101" s="191">
        <v>18</v>
      </c>
      <c r="K101" s="191" t="str">
        <f t="shared" si="15"/>
        <v>Aanloopperiodiek_1</v>
      </c>
      <c r="L101" s="191" t="str">
        <f t="shared" si="16"/>
        <v>45_Aanloopperiodiek_1</v>
      </c>
      <c r="M101" s="205">
        <v>16.329999999999998</v>
      </c>
      <c r="N101" s="194"/>
      <c r="O101" s="191">
        <v>45</v>
      </c>
      <c r="P101" s="191" t="s">
        <v>208</v>
      </c>
      <c r="Q101" s="191">
        <v>16</v>
      </c>
      <c r="R101" s="191" t="str">
        <f t="shared" ref="R101:R164" si="30">P101</f>
        <v>Aanloopperiodiek_0</v>
      </c>
      <c r="S101" s="191" t="str">
        <f t="shared" ref="S101:S164" si="31">O101&amp;"_"&amp;R101</f>
        <v>45_Aanloopperiodiek_0</v>
      </c>
      <c r="T101" s="205">
        <v>15.93</v>
      </c>
      <c r="U101" s="194"/>
      <c r="V101" s="191">
        <v>45</v>
      </c>
      <c r="W101" s="191" t="s">
        <v>208</v>
      </c>
      <c r="X101" s="191">
        <v>16</v>
      </c>
      <c r="Y101" s="191" t="str">
        <f t="shared" si="19"/>
        <v>Aanloopperiodiek_0</v>
      </c>
      <c r="Z101" s="191" t="str">
        <f t="shared" si="20"/>
        <v>45_Aanloopperiodiek_0</v>
      </c>
      <c r="AA101" s="205">
        <v>16.440000000000001</v>
      </c>
      <c r="AB101" s="215"/>
      <c r="AC101" s="191">
        <v>45</v>
      </c>
      <c r="AD101" s="191" t="s">
        <v>208</v>
      </c>
      <c r="AE101" s="191">
        <v>16</v>
      </c>
      <c r="AF101" s="191" t="str">
        <f t="shared" si="21"/>
        <v>Aanloopperiodiek_0</v>
      </c>
      <c r="AG101" s="191" t="str">
        <f t="shared" si="22"/>
        <v>45_Aanloopperiodiek_0</v>
      </c>
      <c r="AH101" s="191">
        <v>16.940000000000001</v>
      </c>
      <c r="AI101" s="215"/>
      <c r="AJ101" s="191">
        <v>45</v>
      </c>
      <c r="AK101" s="191" t="s">
        <v>208</v>
      </c>
      <c r="AL101" s="191">
        <v>16</v>
      </c>
      <c r="AM101" s="191" t="str">
        <f t="shared" si="23"/>
        <v>Aanloopperiodiek_0</v>
      </c>
      <c r="AN101" s="191" t="s">
        <v>285</v>
      </c>
      <c r="AO101" s="191" t="str">
        <f t="shared" si="24"/>
        <v>45_Aanloopperiodiek_0</v>
      </c>
      <c r="AP101" s="193">
        <f t="shared" si="28"/>
        <v>16.440000000000001</v>
      </c>
      <c r="AQ101" s="193">
        <f t="shared" si="29"/>
        <v>16.940000000000001</v>
      </c>
      <c r="AR101" s="203">
        <f t="shared" si="25"/>
        <v>16.940000000000001</v>
      </c>
      <c r="AS101" s="194"/>
      <c r="AT101" s="196"/>
      <c r="AU101" s="173"/>
      <c r="AV101" s="173"/>
      <c r="AW101" s="193"/>
      <c r="AX101" s="197"/>
      <c r="AY101" s="198"/>
    </row>
    <row r="102" spans="1:51" x14ac:dyDescent="0.15">
      <c r="A102" s="191">
        <v>45</v>
      </c>
      <c r="B102" s="191" t="s">
        <v>210</v>
      </c>
      <c r="C102" s="191">
        <v>18</v>
      </c>
      <c r="D102" s="191" t="str">
        <f t="shared" si="26"/>
        <v>Aanloopperiodiek_1</v>
      </c>
      <c r="E102" s="191" t="str">
        <f t="shared" si="27"/>
        <v>45_Aanloopperiodiek_1</v>
      </c>
      <c r="F102" s="205">
        <v>15.77</v>
      </c>
      <c r="G102" s="191"/>
      <c r="H102" s="191">
        <v>45</v>
      </c>
      <c r="I102" s="191">
        <v>0</v>
      </c>
      <c r="J102" s="191">
        <v>20</v>
      </c>
      <c r="K102" s="191">
        <f t="shared" si="15"/>
        <v>0</v>
      </c>
      <c r="L102" s="191" t="str">
        <f t="shared" si="16"/>
        <v>45_0</v>
      </c>
      <c r="M102" s="205">
        <v>17.21</v>
      </c>
      <c r="N102" s="194"/>
      <c r="O102" s="191">
        <v>45</v>
      </c>
      <c r="P102" s="191" t="s">
        <v>210</v>
      </c>
      <c r="Q102" s="191">
        <v>18</v>
      </c>
      <c r="R102" s="191" t="str">
        <f t="shared" si="30"/>
        <v>Aanloopperiodiek_1</v>
      </c>
      <c r="S102" s="191" t="str">
        <f t="shared" si="31"/>
        <v>45_Aanloopperiodiek_1</v>
      </c>
      <c r="T102" s="205">
        <v>16.82</v>
      </c>
      <c r="U102" s="194"/>
      <c r="V102" s="191">
        <v>45</v>
      </c>
      <c r="W102" s="191" t="s">
        <v>210</v>
      </c>
      <c r="X102" s="191">
        <v>18</v>
      </c>
      <c r="Y102" s="191" t="str">
        <f t="shared" si="19"/>
        <v>Aanloopperiodiek_1</v>
      </c>
      <c r="Z102" s="191" t="str">
        <f t="shared" si="20"/>
        <v>45_Aanloopperiodiek_1</v>
      </c>
      <c r="AA102" s="205">
        <v>17.36</v>
      </c>
      <c r="AB102" s="215"/>
      <c r="AC102" s="191">
        <v>45</v>
      </c>
      <c r="AD102" s="191" t="s">
        <v>210</v>
      </c>
      <c r="AE102" s="191">
        <v>18</v>
      </c>
      <c r="AF102" s="191" t="str">
        <f t="shared" si="21"/>
        <v>Aanloopperiodiek_1</v>
      </c>
      <c r="AG102" s="191" t="str">
        <f t="shared" si="22"/>
        <v>45_Aanloopperiodiek_1</v>
      </c>
      <c r="AH102" s="191">
        <v>17.88</v>
      </c>
      <c r="AI102" s="215"/>
      <c r="AJ102" s="191">
        <v>45</v>
      </c>
      <c r="AK102" s="191" t="s">
        <v>210</v>
      </c>
      <c r="AL102" s="191">
        <v>18</v>
      </c>
      <c r="AM102" s="191" t="str">
        <f t="shared" si="23"/>
        <v>Aanloopperiodiek_1</v>
      </c>
      <c r="AN102" s="191" t="s">
        <v>286</v>
      </c>
      <c r="AO102" s="191" t="str">
        <f t="shared" si="24"/>
        <v>45_Aanloopperiodiek_1</v>
      </c>
      <c r="AP102" s="193">
        <f t="shared" si="28"/>
        <v>17.36</v>
      </c>
      <c r="AQ102" s="193">
        <f t="shared" si="29"/>
        <v>17.88</v>
      </c>
      <c r="AR102" s="203">
        <f t="shared" si="25"/>
        <v>17.88</v>
      </c>
      <c r="AS102" s="194"/>
      <c r="AT102" s="196"/>
      <c r="AU102" s="173"/>
      <c r="AV102" s="173"/>
      <c r="AW102" s="193"/>
      <c r="AX102" s="197"/>
      <c r="AY102" s="198"/>
    </row>
    <row r="103" spans="1:51" x14ac:dyDescent="0.15">
      <c r="A103" s="191">
        <v>45</v>
      </c>
      <c r="B103" s="191">
        <v>0</v>
      </c>
      <c r="C103" s="191">
        <v>20</v>
      </c>
      <c r="D103" s="191">
        <f t="shared" si="26"/>
        <v>0</v>
      </c>
      <c r="E103" s="191" t="str">
        <f t="shared" si="27"/>
        <v>45_0</v>
      </c>
      <c r="F103" s="205">
        <v>16.62</v>
      </c>
      <c r="G103" s="191"/>
      <c r="H103" s="191">
        <v>45</v>
      </c>
      <c r="I103" s="191">
        <v>1</v>
      </c>
      <c r="J103" s="191">
        <v>21</v>
      </c>
      <c r="K103" s="191">
        <f t="shared" si="15"/>
        <v>1</v>
      </c>
      <c r="L103" s="191" t="str">
        <f t="shared" si="16"/>
        <v>45_1</v>
      </c>
      <c r="M103" s="205">
        <v>17.649999999999999</v>
      </c>
      <c r="N103" s="194"/>
      <c r="O103" s="191">
        <v>45</v>
      </c>
      <c r="P103" s="191">
        <v>0</v>
      </c>
      <c r="Q103" s="191">
        <v>20</v>
      </c>
      <c r="R103" s="191">
        <f t="shared" si="30"/>
        <v>0</v>
      </c>
      <c r="S103" s="191" t="str">
        <f t="shared" si="31"/>
        <v>45_0</v>
      </c>
      <c r="T103" s="205">
        <v>17.72</v>
      </c>
      <c r="U103" s="194"/>
      <c r="V103" s="191">
        <v>45</v>
      </c>
      <c r="W103" s="191">
        <v>0</v>
      </c>
      <c r="X103" s="191">
        <v>20</v>
      </c>
      <c r="Y103" s="191">
        <f t="shared" si="19"/>
        <v>0</v>
      </c>
      <c r="Z103" s="191" t="str">
        <f t="shared" si="20"/>
        <v>45_0</v>
      </c>
      <c r="AA103" s="205">
        <v>18.3</v>
      </c>
      <c r="AB103" s="215"/>
      <c r="AC103" s="191">
        <v>45</v>
      </c>
      <c r="AD103" s="191">
        <v>0</v>
      </c>
      <c r="AE103" s="191">
        <v>20</v>
      </c>
      <c r="AF103" s="191">
        <f t="shared" si="21"/>
        <v>0</v>
      </c>
      <c r="AG103" s="191" t="str">
        <f t="shared" si="22"/>
        <v>45_0</v>
      </c>
      <c r="AH103" s="191">
        <v>18.850000000000001</v>
      </c>
      <c r="AI103" s="215"/>
      <c r="AJ103" s="191">
        <v>45</v>
      </c>
      <c r="AK103" s="191">
        <v>0</v>
      </c>
      <c r="AL103" s="191">
        <v>20</v>
      </c>
      <c r="AM103" s="191">
        <f t="shared" si="23"/>
        <v>0</v>
      </c>
      <c r="AN103" s="191" t="s">
        <v>287</v>
      </c>
      <c r="AO103" s="191" t="str">
        <f t="shared" si="24"/>
        <v>45_0</v>
      </c>
      <c r="AP103" s="193">
        <f t="shared" si="28"/>
        <v>18.3</v>
      </c>
      <c r="AQ103" s="193">
        <f t="shared" si="29"/>
        <v>18.850000000000001</v>
      </c>
      <c r="AR103" s="203">
        <f t="shared" si="25"/>
        <v>18.850000000000001</v>
      </c>
      <c r="AS103" s="194"/>
      <c r="AT103" s="196"/>
      <c r="AU103" s="173"/>
      <c r="AV103" s="173"/>
      <c r="AW103" s="193"/>
      <c r="AX103" s="197"/>
      <c r="AY103" s="198"/>
    </row>
    <row r="104" spans="1:51" x14ac:dyDescent="0.15">
      <c r="A104" s="191">
        <v>45</v>
      </c>
      <c r="B104" s="191">
        <v>1</v>
      </c>
      <c r="C104" s="191">
        <v>21</v>
      </c>
      <c r="D104" s="191">
        <f t="shared" si="26"/>
        <v>1</v>
      </c>
      <c r="E104" s="191" t="str">
        <f t="shared" si="27"/>
        <v>45_1</v>
      </c>
      <c r="F104" s="205">
        <v>17.05</v>
      </c>
      <c r="G104" s="191"/>
      <c r="H104" s="191">
        <v>45</v>
      </c>
      <c r="I104" s="191">
        <v>2</v>
      </c>
      <c r="J104" s="191">
        <v>22</v>
      </c>
      <c r="K104" s="191">
        <f t="shared" si="15"/>
        <v>2</v>
      </c>
      <c r="L104" s="191" t="str">
        <f t="shared" si="16"/>
        <v>45_2</v>
      </c>
      <c r="M104" s="205">
        <v>18.09</v>
      </c>
      <c r="N104" s="194"/>
      <c r="O104" s="191">
        <v>45</v>
      </c>
      <c r="P104" s="191">
        <v>1</v>
      </c>
      <c r="Q104" s="191">
        <v>21</v>
      </c>
      <c r="R104" s="191">
        <f t="shared" si="30"/>
        <v>1</v>
      </c>
      <c r="S104" s="191" t="str">
        <f t="shared" si="31"/>
        <v>45_1</v>
      </c>
      <c r="T104" s="205">
        <v>18.18</v>
      </c>
      <c r="U104" s="194"/>
      <c r="V104" s="191">
        <v>45</v>
      </c>
      <c r="W104" s="191">
        <v>1</v>
      </c>
      <c r="X104" s="191">
        <v>21</v>
      </c>
      <c r="Y104" s="191">
        <f t="shared" si="19"/>
        <v>1</v>
      </c>
      <c r="Z104" s="191" t="str">
        <f t="shared" si="20"/>
        <v>45_1</v>
      </c>
      <c r="AA104" s="205">
        <v>18.77</v>
      </c>
      <c r="AB104" s="215"/>
      <c r="AC104" s="191">
        <v>45</v>
      </c>
      <c r="AD104" s="191">
        <v>1</v>
      </c>
      <c r="AE104" s="191">
        <v>21</v>
      </c>
      <c r="AF104" s="191">
        <f t="shared" si="21"/>
        <v>1</v>
      </c>
      <c r="AG104" s="191" t="str">
        <f t="shared" si="22"/>
        <v>45_1</v>
      </c>
      <c r="AH104" s="191">
        <v>19.329999999999998</v>
      </c>
      <c r="AI104" s="215"/>
      <c r="AJ104" s="191">
        <v>45</v>
      </c>
      <c r="AK104" s="191">
        <v>1</v>
      </c>
      <c r="AL104" s="191">
        <v>21</v>
      </c>
      <c r="AM104" s="191">
        <f t="shared" si="23"/>
        <v>1</v>
      </c>
      <c r="AN104" s="191" t="s">
        <v>288</v>
      </c>
      <c r="AO104" s="191" t="str">
        <f t="shared" si="24"/>
        <v>45_1</v>
      </c>
      <c r="AP104" s="193">
        <f t="shared" si="28"/>
        <v>18.77</v>
      </c>
      <c r="AQ104" s="193">
        <f t="shared" si="29"/>
        <v>19.329999999999998</v>
      </c>
      <c r="AR104" s="203">
        <f t="shared" si="25"/>
        <v>19.329999999999998</v>
      </c>
      <c r="AS104" s="194"/>
      <c r="AT104" s="196"/>
      <c r="AU104" s="173"/>
      <c r="AV104" s="173"/>
      <c r="AW104" s="193"/>
      <c r="AX104" s="197"/>
      <c r="AY104" s="198"/>
    </row>
    <row r="105" spans="1:51" x14ac:dyDescent="0.15">
      <c r="A105" s="191">
        <v>45</v>
      </c>
      <c r="B105" s="191">
        <v>2</v>
      </c>
      <c r="C105" s="191">
        <v>22</v>
      </c>
      <c r="D105" s="191">
        <f t="shared" si="26"/>
        <v>2</v>
      </c>
      <c r="E105" s="191" t="str">
        <f t="shared" si="27"/>
        <v>45_2</v>
      </c>
      <c r="F105" s="205">
        <v>17.47</v>
      </c>
      <c r="G105" s="191"/>
      <c r="H105" s="191">
        <v>45</v>
      </c>
      <c r="I105" s="191">
        <v>3</v>
      </c>
      <c r="J105" s="191">
        <v>23</v>
      </c>
      <c r="K105" s="191">
        <f t="shared" si="15"/>
        <v>3</v>
      </c>
      <c r="L105" s="191" t="str">
        <f t="shared" si="16"/>
        <v>45_3</v>
      </c>
      <c r="M105" s="205">
        <v>18.53</v>
      </c>
      <c r="N105" s="194"/>
      <c r="O105" s="191">
        <v>45</v>
      </c>
      <c r="P105" s="191">
        <v>2</v>
      </c>
      <c r="Q105" s="191">
        <v>22</v>
      </c>
      <c r="R105" s="191">
        <f t="shared" si="30"/>
        <v>2</v>
      </c>
      <c r="S105" s="191" t="str">
        <f t="shared" si="31"/>
        <v>45_2</v>
      </c>
      <c r="T105" s="205">
        <v>18.63</v>
      </c>
      <c r="U105" s="194"/>
      <c r="V105" s="191">
        <v>45</v>
      </c>
      <c r="W105" s="191">
        <v>2</v>
      </c>
      <c r="X105" s="191">
        <v>22</v>
      </c>
      <c r="Y105" s="191">
        <f t="shared" si="19"/>
        <v>2</v>
      </c>
      <c r="Z105" s="191" t="str">
        <f t="shared" si="20"/>
        <v>45_2</v>
      </c>
      <c r="AA105" s="205">
        <v>19.23</v>
      </c>
      <c r="AB105" s="215"/>
      <c r="AC105" s="191">
        <v>45</v>
      </c>
      <c r="AD105" s="191">
        <v>2</v>
      </c>
      <c r="AE105" s="191">
        <v>22</v>
      </c>
      <c r="AF105" s="191">
        <f t="shared" si="21"/>
        <v>2</v>
      </c>
      <c r="AG105" s="191" t="str">
        <f t="shared" si="22"/>
        <v>45_2</v>
      </c>
      <c r="AH105" s="191">
        <v>19.809999999999999</v>
      </c>
      <c r="AI105" s="215"/>
      <c r="AJ105" s="191">
        <v>45</v>
      </c>
      <c r="AK105" s="191">
        <v>2</v>
      </c>
      <c r="AL105" s="191">
        <v>22</v>
      </c>
      <c r="AM105" s="191">
        <f t="shared" si="23"/>
        <v>2</v>
      </c>
      <c r="AN105" s="191" t="s">
        <v>289</v>
      </c>
      <c r="AO105" s="191" t="str">
        <f t="shared" si="24"/>
        <v>45_2</v>
      </c>
      <c r="AP105" s="193">
        <f t="shared" si="28"/>
        <v>19.23</v>
      </c>
      <c r="AQ105" s="193">
        <f t="shared" si="29"/>
        <v>19.809999999999999</v>
      </c>
      <c r="AR105" s="203">
        <f t="shared" si="25"/>
        <v>19.809999999999999</v>
      </c>
      <c r="AS105" s="194"/>
      <c r="AT105" s="196"/>
      <c r="AU105" s="173"/>
      <c r="AV105" s="173"/>
      <c r="AW105" s="193"/>
      <c r="AX105" s="197"/>
      <c r="AY105" s="198"/>
    </row>
    <row r="106" spans="1:51" x14ac:dyDescent="0.15">
      <c r="A106" s="191">
        <v>45</v>
      </c>
      <c r="B106" s="191">
        <v>3</v>
      </c>
      <c r="C106" s="191">
        <v>23</v>
      </c>
      <c r="D106" s="191">
        <f t="shared" si="26"/>
        <v>3</v>
      </c>
      <c r="E106" s="191" t="str">
        <f t="shared" si="27"/>
        <v>45_3</v>
      </c>
      <c r="F106" s="205">
        <v>17.899999999999999</v>
      </c>
      <c r="G106" s="191"/>
      <c r="H106" s="191">
        <v>45</v>
      </c>
      <c r="I106" s="191">
        <v>4</v>
      </c>
      <c r="J106" s="191">
        <v>24</v>
      </c>
      <c r="K106" s="191">
        <f t="shared" si="15"/>
        <v>4</v>
      </c>
      <c r="L106" s="191" t="str">
        <f t="shared" si="16"/>
        <v>45_4</v>
      </c>
      <c r="M106" s="205">
        <v>18.98</v>
      </c>
      <c r="N106" s="194"/>
      <c r="O106" s="191">
        <v>45</v>
      </c>
      <c r="P106" s="191">
        <v>3</v>
      </c>
      <c r="Q106" s="191">
        <v>23</v>
      </c>
      <c r="R106" s="191">
        <f t="shared" si="30"/>
        <v>3</v>
      </c>
      <c r="S106" s="191" t="str">
        <f t="shared" si="31"/>
        <v>45_3</v>
      </c>
      <c r="T106" s="205">
        <v>19.09</v>
      </c>
      <c r="U106" s="194"/>
      <c r="V106" s="191">
        <v>45</v>
      </c>
      <c r="W106" s="191">
        <v>3</v>
      </c>
      <c r="X106" s="191">
        <v>23</v>
      </c>
      <c r="Y106" s="191">
        <f t="shared" si="19"/>
        <v>3</v>
      </c>
      <c r="Z106" s="191" t="str">
        <f t="shared" si="20"/>
        <v>45_3</v>
      </c>
      <c r="AA106" s="205">
        <v>19.71</v>
      </c>
      <c r="AB106" s="215"/>
      <c r="AC106" s="191">
        <v>45</v>
      </c>
      <c r="AD106" s="191">
        <v>3</v>
      </c>
      <c r="AE106" s="191">
        <v>23</v>
      </c>
      <c r="AF106" s="191">
        <f t="shared" si="21"/>
        <v>3</v>
      </c>
      <c r="AG106" s="191" t="str">
        <f t="shared" si="22"/>
        <v>45_3</v>
      </c>
      <c r="AH106" s="191">
        <v>20.3</v>
      </c>
      <c r="AI106" s="215"/>
      <c r="AJ106" s="191">
        <v>45</v>
      </c>
      <c r="AK106" s="191">
        <v>3</v>
      </c>
      <c r="AL106" s="191">
        <v>23</v>
      </c>
      <c r="AM106" s="191">
        <f t="shared" si="23"/>
        <v>3</v>
      </c>
      <c r="AN106" s="191" t="s">
        <v>290</v>
      </c>
      <c r="AO106" s="191" t="str">
        <f t="shared" si="24"/>
        <v>45_3</v>
      </c>
      <c r="AP106" s="193">
        <f t="shared" si="28"/>
        <v>19.71</v>
      </c>
      <c r="AQ106" s="193">
        <f t="shared" si="29"/>
        <v>20.3</v>
      </c>
      <c r="AR106" s="203">
        <f t="shared" si="25"/>
        <v>20.3</v>
      </c>
      <c r="AS106" s="194"/>
      <c r="AT106" s="196"/>
      <c r="AU106" s="173"/>
      <c r="AV106" s="173"/>
      <c r="AW106" s="193"/>
      <c r="AX106" s="197"/>
      <c r="AY106" s="198"/>
    </row>
    <row r="107" spans="1:51" x14ac:dyDescent="0.15">
      <c r="A107" s="191">
        <v>45</v>
      </c>
      <c r="B107" s="191">
        <v>4</v>
      </c>
      <c r="C107" s="191">
        <v>24</v>
      </c>
      <c r="D107" s="191">
        <f t="shared" si="26"/>
        <v>4</v>
      </c>
      <c r="E107" s="191" t="str">
        <f t="shared" si="27"/>
        <v>45_4</v>
      </c>
      <c r="F107" s="205">
        <v>18.34</v>
      </c>
      <c r="G107" s="191"/>
      <c r="H107" s="191">
        <v>45</v>
      </c>
      <c r="I107" s="191">
        <v>5</v>
      </c>
      <c r="J107" s="191">
        <v>25</v>
      </c>
      <c r="K107" s="191">
        <f t="shared" si="15"/>
        <v>5</v>
      </c>
      <c r="L107" s="191" t="str">
        <f t="shared" si="16"/>
        <v>45_5</v>
      </c>
      <c r="M107" s="205">
        <v>19.45</v>
      </c>
      <c r="N107" s="194"/>
      <c r="O107" s="191">
        <v>45</v>
      </c>
      <c r="P107" s="191">
        <v>4</v>
      </c>
      <c r="Q107" s="191">
        <v>24</v>
      </c>
      <c r="R107" s="191">
        <f t="shared" si="30"/>
        <v>4</v>
      </c>
      <c r="S107" s="191" t="str">
        <f t="shared" si="31"/>
        <v>45_4</v>
      </c>
      <c r="T107" s="205">
        <v>19.55</v>
      </c>
      <c r="U107" s="194"/>
      <c r="V107" s="191">
        <v>45</v>
      </c>
      <c r="W107" s="191">
        <v>4</v>
      </c>
      <c r="X107" s="191">
        <v>24</v>
      </c>
      <c r="Y107" s="191">
        <f t="shared" si="19"/>
        <v>4</v>
      </c>
      <c r="Z107" s="191" t="str">
        <f t="shared" si="20"/>
        <v>45_4</v>
      </c>
      <c r="AA107" s="205">
        <v>20.190000000000001</v>
      </c>
      <c r="AB107" s="215"/>
      <c r="AC107" s="191">
        <v>45</v>
      </c>
      <c r="AD107" s="191">
        <v>4</v>
      </c>
      <c r="AE107" s="191">
        <v>24</v>
      </c>
      <c r="AF107" s="191">
        <f t="shared" si="21"/>
        <v>4</v>
      </c>
      <c r="AG107" s="191" t="str">
        <f t="shared" si="22"/>
        <v>45_4</v>
      </c>
      <c r="AH107" s="191">
        <v>20.8</v>
      </c>
      <c r="AI107" s="215"/>
      <c r="AJ107" s="191">
        <v>45</v>
      </c>
      <c r="AK107" s="191">
        <v>4</v>
      </c>
      <c r="AL107" s="191">
        <v>24</v>
      </c>
      <c r="AM107" s="191">
        <f t="shared" si="23"/>
        <v>4</v>
      </c>
      <c r="AN107" s="191" t="s">
        <v>291</v>
      </c>
      <c r="AO107" s="191" t="str">
        <f t="shared" si="24"/>
        <v>45_4</v>
      </c>
      <c r="AP107" s="193">
        <f t="shared" si="28"/>
        <v>20.190000000000001</v>
      </c>
      <c r="AQ107" s="193">
        <f t="shared" si="29"/>
        <v>20.8</v>
      </c>
      <c r="AR107" s="203">
        <f t="shared" si="25"/>
        <v>20.8</v>
      </c>
      <c r="AS107" s="194"/>
      <c r="AT107" s="196"/>
      <c r="AU107" s="173"/>
      <c r="AV107" s="173"/>
      <c r="AW107" s="193"/>
      <c r="AX107" s="197"/>
      <c r="AY107" s="198"/>
    </row>
    <row r="108" spans="1:51" x14ac:dyDescent="0.15">
      <c r="A108" s="191">
        <v>45</v>
      </c>
      <c r="B108" s="191">
        <v>5</v>
      </c>
      <c r="C108" s="191">
        <v>25</v>
      </c>
      <c r="D108" s="191">
        <f t="shared" si="26"/>
        <v>5</v>
      </c>
      <c r="E108" s="191" t="str">
        <f t="shared" si="27"/>
        <v>45_5</v>
      </c>
      <c r="F108" s="205">
        <v>18.79</v>
      </c>
      <c r="G108" s="191"/>
      <c r="H108" s="191">
        <v>45</v>
      </c>
      <c r="I108" s="191">
        <v>6</v>
      </c>
      <c r="J108" s="191">
        <v>26</v>
      </c>
      <c r="K108" s="191">
        <f t="shared" si="15"/>
        <v>6</v>
      </c>
      <c r="L108" s="191" t="str">
        <f t="shared" si="16"/>
        <v>45_6</v>
      </c>
      <c r="M108" s="205">
        <v>19.93</v>
      </c>
      <c r="N108" s="194"/>
      <c r="O108" s="191">
        <v>45</v>
      </c>
      <c r="P108" s="191">
        <v>5</v>
      </c>
      <c r="Q108" s="191">
        <v>25</v>
      </c>
      <c r="R108" s="191">
        <f t="shared" si="30"/>
        <v>5</v>
      </c>
      <c r="S108" s="191" t="str">
        <f t="shared" si="31"/>
        <v>45_5</v>
      </c>
      <c r="T108" s="205">
        <v>20.03</v>
      </c>
      <c r="U108" s="194"/>
      <c r="V108" s="191">
        <v>45</v>
      </c>
      <c r="W108" s="191">
        <v>5</v>
      </c>
      <c r="X108" s="191">
        <v>25</v>
      </c>
      <c r="Y108" s="191">
        <f t="shared" si="19"/>
        <v>5</v>
      </c>
      <c r="Z108" s="191" t="str">
        <f t="shared" si="20"/>
        <v>45_5</v>
      </c>
      <c r="AA108" s="205">
        <v>20.68</v>
      </c>
      <c r="AB108" s="215"/>
      <c r="AC108" s="191">
        <v>45</v>
      </c>
      <c r="AD108" s="191">
        <v>5</v>
      </c>
      <c r="AE108" s="191">
        <v>25</v>
      </c>
      <c r="AF108" s="191">
        <f t="shared" si="21"/>
        <v>5</v>
      </c>
      <c r="AG108" s="191" t="str">
        <f t="shared" si="22"/>
        <v>45_5</v>
      </c>
      <c r="AH108" s="191">
        <v>21.3</v>
      </c>
      <c r="AI108" s="215"/>
      <c r="AJ108" s="191">
        <v>45</v>
      </c>
      <c r="AK108" s="191">
        <v>5</v>
      </c>
      <c r="AL108" s="191">
        <v>25</v>
      </c>
      <c r="AM108" s="191">
        <f t="shared" si="23"/>
        <v>5</v>
      </c>
      <c r="AN108" s="191" t="s">
        <v>292</v>
      </c>
      <c r="AO108" s="191" t="str">
        <f t="shared" si="24"/>
        <v>45_5</v>
      </c>
      <c r="AP108" s="193">
        <f t="shared" si="28"/>
        <v>20.68</v>
      </c>
      <c r="AQ108" s="193">
        <f t="shared" si="29"/>
        <v>21.3</v>
      </c>
      <c r="AR108" s="203">
        <f t="shared" si="25"/>
        <v>21.3</v>
      </c>
      <c r="AS108" s="194"/>
      <c r="AT108" s="196"/>
      <c r="AU108" s="173"/>
      <c r="AV108" s="173"/>
      <c r="AW108" s="193"/>
      <c r="AX108" s="197"/>
      <c r="AY108" s="198"/>
    </row>
    <row r="109" spans="1:51" x14ac:dyDescent="0.15">
      <c r="A109" s="191">
        <v>45</v>
      </c>
      <c r="B109" s="191">
        <v>6</v>
      </c>
      <c r="C109" s="191">
        <v>26</v>
      </c>
      <c r="D109" s="191">
        <f t="shared" si="26"/>
        <v>6</v>
      </c>
      <c r="E109" s="191" t="str">
        <f t="shared" si="27"/>
        <v>45_6</v>
      </c>
      <c r="F109" s="205">
        <v>19.25</v>
      </c>
      <c r="G109" s="191"/>
      <c r="H109" s="191">
        <v>45</v>
      </c>
      <c r="I109" s="191">
        <v>7</v>
      </c>
      <c r="J109" s="191">
        <v>27</v>
      </c>
      <c r="K109" s="191">
        <f t="shared" si="15"/>
        <v>7</v>
      </c>
      <c r="L109" s="191" t="str">
        <f t="shared" si="16"/>
        <v>45_7</v>
      </c>
      <c r="M109" s="205">
        <v>20.420000000000002</v>
      </c>
      <c r="N109" s="194"/>
      <c r="O109" s="191">
        <v>45</v>
      </c>
      <c r="P109" s="191">
        <v>6</v>
      </c>
      <c r="Q109" s="191">
        <v>26</v>
      </c>
      <c r="R109" s="191">
        <f t="shared" si="30"/>
        <v>6</v>
      </c>
      <c r="S109" s="191" t="str">
        <f t="shared" si="31"/>
        <v>45_6</v>
      </c>
      <c r="T109" s="205">
        <v>20.52</v>
      </c>
      <c r="U109" s="194"/>
      <c r="V109" s="191">
        <v>45</v>
      </c>
      <c r="W109" s="191">
        <v>6</v>
      </c>
      <c r="X109" s="191">
        <v>26</v>
      </c>
      <c r="Y109" s="191">
        <f t="shared" si="19"/>
        <v>6</v>
      </c>
      <c r="Z109" s="191" t="str">
        <f t="shared" si="20"/>
        <v>45_6</v>
      </c>
      <c r="AA109" s="205">
        <v>21.19</v>
      </c>
      <c r="AB109" s="215"/>
      <c r="AC109" s="191">
        <v>45</v>
      </c>
      <c r="AD109" s="191">
        <v>6</v>
      </c>
      <c r="AE109" s="191">
        <v>26</v>
      </c>
      <c r="AF109" s="191">
        <f t="shared" si="21"/>
        <v>6</v>
      </c>
      <c r="AG109" s="191" t="str">
        <f t="shared" si="22"/>
        <v>45_6</v>
      </c>
      <c r="AH109" s="191">
        <v>21.83</v>
      </c>
      <c r="AI109" s="215"/>
      <c r="AJ109" s="191">
        <v>45</v>
      </c>
      <c r="AK109" s="191">
        <v>6</v>
      </c>
      <c r="AL109" s="191">
        <v>26</v>
      </c>
      <c r="AM109" s="191">
        <f t="shared" si="23"/>
        <v>6</v>
      </c>
      <c r="AN109" s="191" t="s">
        <v>293</v>
      </c>
      <c r="AO109" s="191" t="str">
        <f t="shared" si="24"/>
        <v>45_6</v>
      </c>
      <c r="AP109" s="193">
        <f t="shared" si="28"/>
        <v>21.19</v>
      </c>
      <c r="AQ109" s="193">
        <f t="shared" si="29"/>
        <v>21.83</v>
      </c>
      <c r="AR109" s="203">
        <f t="shared" si="25"/>
        <v>21.83</v>
      </c>
      <c r="AS109" s="194"/>
      <c r="AT109" s="196"/>
      <c r="AU109" s="173"/>
      <c r="AV109" s="173"/>
      <c r="AW109" s="193"/>
      <c r="AX109" s="197"/>
      <c r="AY109" s="198"/>
    </row>
    <row r="110" spans="1:51" x14ac:dyDescent="0.15">
      <c r="A110" s="191">
        <v>45</v>
      </c>
      <c r="B110" s="191">
        <v>7</v>
      </c>
      <c r="C110" s="191">
        <v>27</v>
      </c>
      <c r="D110" s="191">
        <f t="shared" si="26"/>
        <v>7</v>
      </c>
      <c r="E110" s="191" t="str">
        <f t="shared" si="27"/>
        <v>45_7</v>
      </c>
      <c r="F110" s="205">
        <v>19.73</v>
      </c>
      <c r="G110" s="191"/>
      <c r="H110" s="191">
        <v>45</v>
      </c>
      <c r="I110" s="191">
        <v>8</v>
      </c>
      <c r="J110" s="191">
        <v>28</v>
      </c>
      <c r="K110" s="191">
        <f t="shared" si="15"/>
        <v>8</v>
      </c>
      <c r="L110" s="191" t="str">
        <f t="shared" si="16"/>
        <v>45_8</v>
      </c>
      <c r="M110" s="205">
        <v>20.86</v>
      </c>
      <c r="N110" s="194"/>
      <c r="O110" s="191">
        <v>45</v>
      </c>
      <c r="P110" s="191">
        <v>7</v>
      </c>
      <c r="Q110" s="191">
        <v>27</v>
      </c>
      <c r="R110" s="191">
        <f t="shared" si="30"/>
        <v>7</v>
      </c>
      <c r="S110" s="191" t="str">
        <f t="shared" si="31"/>
        <v>45_7</v>
      </c>
      <c r="T110" s="205">
        <v>21.04</v>
      </c>
      <c r="U110" s="194"/>
      <c r="V110" s="191">
        <v>45</v>
      </c>
      <c r="W110" s="191">
        <v>7</v>
      </c>
      <c r="X110" s="191">
        <v>27</v>
      </c>
      <c r="Y110" s="191">
        <f t="shared" si="19"/>
        <v>7</v>
      </c>
      <c r="Z110" s="191" t="str">
        <f t="shared" si="20"/>
        <v>45_7</v>
      </c>
      <c r="AA110" s="205">
        <v>21.72</v>
      </c>
      <c r="AB110" s="215"/>
      <c r="AC110" s="191">
        <v>45</v>
      </c>
      <c r="AD110" s="191">
        <v>7</v>
      </c>
      <c r="AE110" s="191">
        <v>27</v>
      </c>
      <c r="AF110" s="191">
        <f t="shared" si="21"/>
        <v>7</v>
      </c>
      <c r="AG110" s="191" t="str">
        <f t="shared" si="22"/>
        <v>45_7</v>
      </c>
      <c r="AH110" s="191">
        <v>22.37</v>
      </c>
      <c r="AI110" s="215"/>
      <c r="AJ110" s="191">
        <v>45</v>
      </c>
      <c r="AK110" s="191">
        <v>7</v>
      </c>
      <c r="AL110" s="191">
        <v>27</v>
      </c>
      <c r="AM110" s="191">
        <f t="shared" si="23"/>
        <v>7</v>
      </c>
      <c r="AN110" s="191" t="s">
        <v>294</v>
      </c>
      <c r="AO110" s="191" t="str">
        <f t="shared" si="24"/>
        <v>45_7</v>
      </c>
      <c r="AP110" s="193">
        <f t="shared" si="28"/>
        <v>21.72</v>
      </c>
      <c r="AQ110" s="193">
        <f t="shared" si="29"/>
        <v>22.37</v>
      </c>
      <c r="AR110" s="203">
        <f t="shared" si="25"/>
        <v>22.37</v>
      </c>
      <c r="AS110" s="194"/>
      <c r="AT110" s="196"/>
      <c r="AU110" s="173"/>
      <c r="AV110" s="173"/>
      <c r="AW110" s="193"/>
      <c r="AX110" s="197"/>
      <c r="AY110" s="198"/>
    </row>
    <row r="111" spans="1:51" x14ac:dyDescent="0.15">
      <c r="A111" s="191">
        <v>45</v>
      </c>
      <c r="B111" s="191">
        <v>8</v>
      </c>
      <c r="C111" s="191">
        <v>28</v>
      </c>
      <c r="D111" s="191">
        <f t="shared" si="26"/>
        <v>8</v>
      </c>
      <c r="E111" s="191" t="str">
        <f t="shared" si="27"/>
        <v>45_8</v>
      </c>
      <c r="F111" s="205">
        <v>20.149999999999999</v>
      </c>
      <c r="G111" s="191"/>
      <c r="H111" s="191">
        <v>50</v>
      </c>
      <c r="I111" s="191" t="s">
        <v>208</v>
      </c>
      <c r="J111" s="191">
        <v>18</v>
      </c>
      <c r="K111" s="191" t="str">
        <f t="shared" si="15"/>
        <v>Aanloopperiodiek_0</v>
      </c>
      <c r="L111" s="191" t="str">
        <f t="shared" si="16"/>
        <v>50_Aanloopperiodiek_0</v>
      </c>
      <c r="M111" s="205">
        <v>16.32</v>
      </c>
      <c r="N111" s="194"/>
      <c r="O111" s="191">
        <v>45</v>
      </c>
      <c r="P111" s="191">
        <v>8</v>
      </c>
      <c r="Q111" s="191">
        <v>28</v>
      </c>
      <c r="R111" s="191">
        <f t="shared" si="30"/>
        <v>8</v>
      </c>
      <c r="S111" s="191" t="str">
        <f t="shared" si="31"/>
        <v>45_8</v>
      </c>
      <c r="T111" s="205">
        <v>21.48</v>
      </c>
      <c r="U111" s="194"/>
      <c r="V111" s="191">
        <v>45</v>
      </c>
      <c r="W111" s="191">
        <v>8</v>
      </c>
      <c r="X111" s="191">
        <v>28</v>
      </c>
      <c r="Y111" s="191">
        <f t="shared" si="19"/>
        <v>8</v>
      </c>
      <c r="Z111" s="191" t="str">
        <f t="shared" si="20"/>
        <v>45_8</v>
      </c>
      <c r="AA111" s="205">
        <v>22.18</v>
      </c>
      <c r="AB111" s="215"/>
      <c r="AC111" s="191">
        <v>45</v>
      </c>
      <c r="AD111" s="191">
        <v>8</v>
      </c>
      <c r="AE111" s="191">
        <v>28</v>
      </c>
      <c r="AF111" s="191">
        <f t="shared" si="21"/>
        <v>8</v>
      </c>
      <c r="AG111" s="191" t="str">
        <f t="shared" si="22"/>
        <v>45_8</v>
      </c>
      <c r="AH111" s="191">
        <v>22.85</v>
      </c>
      <c r="AI111" s="215"/>
      <c r="AJ111" s="191">
        <v>45</v>
      </c>
      <c r="AK111" s="191">
        <v>8</v>
      </c>
      <c r="AL111" s="191">
        <v>28</v>
      </c>
      <c r="AM111" s="191">
        <f t="shared" si="23"/>
        <v>8</v>
      </c>
      <c r="AN111" s="191" t="s">
        <v>295</v>
      </c>
      <c r="AO111" s="191" t="str">
        <f t="shared" si="24"/>
        <v>45_8</v>
      </c>
      <c r="AP111" s="193">
        <f t="shared" si="28"/>
        <v>22.18</v>
      </c>
      <c r="AQ111" s="193">
        <f t="shared" si="29"/>
        <v>22.85</v>
      </c>
      <c r="AR111" s="203">
        <f t="shared" si="25"/>
        <v>22.85</v>
      </c>
      <c r="AS111" s="194"/>
      <c r="AT111" s="196"/>
      <c r="AU111" s="173"/>
      <c r="AV111" s="173"/>
      <c r="AW111" s="193"/>
      <c r="AX111" s="197"/>
      <c r="AY111" s="198"/>
    </row>
    <row r="112" spans="1:51" x14ac:dyDescent="0.15">
      <c r="A112" s="191">
        <v>50</v>
      </c>
      <c r="B112" s="191" t="s">
        <v>208</v>
      </c>
      <c r="C112" s="191">
        <v>18</v>
      </c>
      <c r="D112" s="191" t="str">
        <f t="shared" si="26"/>
        <v>Aanloopperiodiek_0</v>
      </c>
      <c r="E112" s="191" t="str">
        <f t="shared" si="27"/>
        <v>50_Aanloopperiodiek_0</v>
      </c>
      <c r="F112" s="205">
        <v>15.77</v>
      </c>
      <c r="G112" s="191"/>
      <c r="H112" s="191">
        <v>50</v>
      </c>
      <c r="I112" s="191" t="s">
        <v>210</v>
      </c>
      <c r="J112" s="191">
        <v>20</v>
      </c>
      <c r="K112" s="191" t="str">
        <f t="shared" si="15"/>
        <v>Aanloopperiodiek_1</v>
      </c>
      <c r="L112" s="191" t="str">
        <f t="shared" si="16"/>
        <v>50_Aanloopperiodiek_1</v>
      </c>
      <c r="M112" s="205">
        <v>17.21</v>
      </c>
      <c r="N112" s="194"/>
      <c r="O112" s="191">
        <v>50</v>
      </c>
      <c r="P112" s="191" t="s">
        <v>208</v>
      </c>
      <c r="Q112" s="191">
        <v>18</v>
      </c>
      <c r="R112" s="191" t="str">
        <f t="shared" si="30"/>
        <v>Aanloopperiodiek_0</v>
      </c>
      <c r="S112" s="191" t="str">
        <f t="shared" si="31"/>
        <v>50_Aanloopperiodiek_0</v>
      </c>
      <c r="T112" s="205">
        <v>16.82</v>
      </c>
      <c r="U112" s="194"/>
      <c r="V112" s="191">
        <v>50</v>
      </c>
      <c r="W112" s="191" t="s">
        <v>234</v>
      </c>
      <c r="X112" s="191">
        <v>18</v>
      </c>
      <c r="Y112" s="191" t="str">
        <f t="shared" si="19"/>
        <v>zij-instroomperiodiek</v>
      </c>
      <c r="Z112" s="191" t="str">
        <f t="shared" si="20"/>
        <v>50_zij-instroomperiodiek</v>
      </c>
      <c r="AA112" s="205">
        <v>17.36</v>
      </c>
      <c r="AB112" s="215"/>
      <c r="AC112" s="191">
        <v>50</v>
      </c>
      <c r="AD112" s="191" t="s">
        <v>234</v>
      </c>
      <c r="AE112" s="191">
        <v>18</v>
      </c>
      <c r="AF112" s="191" t="str">
        <f t="shared" si="21"/>
        <v>zij-instroomperiodiek</v>
      </c>
      <c r="AG112" s="191" t="str">
        <f t="shared" si="22"/>
        <v>50_zij-instroomperiodiek</v>
      </c>
      <c r="AH112" s="191">
        <v>17.88</v>
      </c>
      <c r="AI112" s="215"/>
      <c r="AJ112" s="191">
        <v>50</v>
      </c>
      <c r="AK112" s="191" t="s">
        <v>234</v>
      </c>
      <c r="AL112" s="191">
        <v>18</v>
      </c>
      <c r="AM112" s="191" t="str">
        <f t="shared" si="23"/>
        <v>zij-instroomperiodiek</v>
      </c>
      <c r="AN112" s="191" t="s">
        <v>296</v>
      </c>
      <c r="AO112" s="191" t="str">
        <f t="shared" si="24"/>
        <v>50_zij-instroomperiodiek</v>
      </c>
      <c r="AP112" s="193">
        <f t="shared" si="28"/>
        <v>17.36</v>
      </c>
      <c r="AQ112" s="193">
        <f t="shared" si="29"/>
        <v>17.88</v>
      </c>
      <c r="AR112" s="203">
        <f t="shared" si="25"/>
        <v>17.88</v>
      </c>
      <c r="AS112" s="194"/>
      <c r="AT112" s="196"/>
      <c r="AU112" s="173"/>
      <c r="AV112" s="173"/>
      <c r="AW112" s="193"/>
      <c r="AX112" s="197"/>
      <c r="AY112" s="198"/>
    </row>
    <row r="113" spans="1:51" x14ac:dyDescent="0.15">
      <c r="A113" s="191">
        <v>50</v>
      </c>
      <c r="B113" s="191" t="s">
        <v>210</v>
      </c>
      <c r="C113" s="191">
        <v>20</v>
      </c>
      <c r="D113" s="191" t="str">
        <f t="shared" si="26"/>
        <v>Aanloopperiodiek_1</v>
      </c>
      <c r="E113" s="191" t="str">
        <f t="shared" si="27"/>
        <v>50_Aanloopperiodiek_1</v>
      </c>
      <c r="F113" s="205">
        <v>16.62</v>
      </c>
      <c r="G113" s="191"/>
      <c r="H113" s="191">
        <v>50</v>
      </c>
      <c r="I113" s="191">
        <v>0</v>
      </c>
      <c r="J113" s="191">
        <v>21</v>
      </c>
      <c r="K113" s="191">
        <f t="shared" si="15"/>
        <v>0</v>
      </c>
      <c r="L113" s="191" t="str">
        <f t="shared" si="16"/>
        <v>50_0</v>
      </c>
      <c r="M113" s="205">
        <v>17.649999999999999</v>
      </c>
      <c r="N113" s="173"/>
      <c r="O113" s="191">
        <v>50</v>
      </c>
      <c r="P113" s="191" t="s">
        <v>210</v>
      </c>
      <c r="Q113" s="191">
        <v>20</v>
      </c>
      <c r="R113" s="191" t="str">
        <f t="shared" si="30"/>
        <v>Aanloopperiodiek_1</v>
      </c>
      <c r="S113" s="191" t="str">
        <f t="shared" si="31"/>
        <v>50_Aanloopperiodiek_1</v>
      </c>
      <c r="T113" s="205">
        <v>17.72</v>
      </c>
      <c r="U113" s="173"/>
      <c r="V113" s="191">
        <v>50</v>
      </c>
      <c r="W113" s="191" t="s">
        <v>210</v>
      </c>
      <c r="X113" s="191">
        <v>20</v>
      </c>
      <c r="Y113" s="191" t="str">
        <f t="shared" si="19"/>
        <v>Aanloopperiodiek_1</v>
      </c>
      <c r="Z113" s="191" t="str">
        <f t="shared" si="20"/>
        <v>50_Aanloopperiodiek_1</v>
      </c>
      <c r="AA113" s="205">
        <v>18.3</v>
      </c>
      <c r="AB113" s="215"/>
      <c r="AC113" s="191">
        <v>50</v>
      </c>
      <c r="AD113" s="191" t="s">
        <v>210</v>
      </c>
      <c r="AE113" s="191">
        <v>20</v>
      </c>
      <c r="AF113" s="191" t="str">
        <f t="shared" si="21"/>
        <v>Aanloopperiodiek_1</v>
      </c>
      <c r="AG113" s="191" t="str">
        <f t="shared" si="22"/>
        <v>50_Aanloopperiodiek_1</v>
      </c>
      <c r="AH113" s="191">
        <v>18.850000000000001</v>
      </c>
      <c r="AI113" s="215"/>
      <c r="AJ113" s="191">
        <v>50</v>
      </c>
      <c r="AK113" s="191" t="s">
        <v>210</v>
      </c>
      <c r="AL113" s="191">
        <v>20</v>
      </c>
      <c r="AM113" s="191" t="str">
        <f t="shared" si="23"/>
        <v>Aanloopperiodiek_1</v>
      </c>
      <c r="AN113" s="191" t="s">
        <v>297</v>
      </c>
      <c r="AO113" s="191" t="str">
        <f t="shared" si="24"/>
        <v>50_Aanloopperiodiek_1</v>
      </c>
      <c r="AP113" s="193">
        <f t="shared" si="28"/>
        <v>18.3</v>
      </c>
      <c r="AQ113" s="193">
        <f t="shared" si="29"/>
        <v>18.850000000000001</v>
      </c>
      <c r="AR113" s="203">
        <f t="shared" si="25"/>
        <v>18.850000000000001</v>
      </c>
      <c r="AS113" s="173"/>
      <c r="AT113" s="173"/>
      <c r="AU113" s="173"/>
      <c r="AV113" s="173"/>
      <c r="AW113" s="173"/>
      <c r="AX113" s="174"/>
    </row>
    <row r="114" spans="1:51" x14ac:dyDescent="0.15">
      <c r="A114" s="191">
        <v>50</v>
      </c>
      <c r="B114" s="191">
        <v>0</v>
      </c>
      <c r="C114" s="191">
        <v>21</v>
      </c>
      <c r="D114" s="191">
        <f t="shared" si="26"/>
        <v>0</v>
      </c>
      <c r="E114" s="191" t="str">
        <f t="shared" si="27"/>
        <v>50_0</v>
      </c>
      <c r="F114" s="205">
        <v>17.05</v>
      </c>
      <c r="G114" s="191"/>
      <c r="H114" s="191">
        <v>50</v>
      </c>
      <c r="I114" s="191">
        <v>1</v>
      </c>
      <c r="J114" s="191">
        <v>23</v>
      </c>
      <c r="K114" s="191">
        <f t="shared" si="15"/>
        <v>1</v>
      </c>
      <c r="L114" s="191" t="str">
        <f t="shared" si="16"/>
        <v>50_1</v>
      </c>
      <c r="M114" s="205">
        <v>18.53</v>
      </c>
      <c r="N114" s="173"/>
      <c r="O114" s="191">
        <v>50</v>
      </c>
      <c r="P114" s="191">
        <v>0</v>
      </c>
      <c r="Q114" s="191">
        <v>21</v>
      </c>
      <c r="R114" s="191">
        <f t="shared" si="30"/>
        <v>0</v>
      </c>
      <c r="S114" s="191" t="str">
        <f t="shared" si="31"/>
        <v>50_0</v>
      </c>
      <c r="T114" s="205">
        <v>18.18</v>
      </c>
      <c r="U114" s="173"/>
      <c r="V114" s="191">
        <v>50</v>
      </c>
      <c r="W114" s="191">
        <v>0</v>
      </c>
      <c r="X114" s="191">
        <v>21</v>
      </c>
      <c r="Y114" s="191">
        <f t="shared" si="19"/>
        <v>0</v>
      </c>
      <c r="Z114" s="191" t="str">
        <f t="shared" si="20"/>
        <v>50_0</v>
      </c>
      <c r="AA114" s="205">
        <v>18.77</v>
      </c>
      <c r="AB114" s="215"/>
      <c r="AC114" s="191">
        <v>50</v>
      </c>
      <c r="AD114" s="191">
        <v>0</v>
      </c>
      <c r="AE114" s="191">
        <v>21</v>
      </c>
      <c r="AF114" s="191">
        <f t="shared" si="21"/>
        <v>0</v>
      </c>
      <c r="AG114" s="191" t="str">
        <f t="shared" si="22"/>
        <v>50_0</v>
      </c>
      <c r="AH114" s="191">
        <v>19.329999999999998</v>
      </c>
      <c r="AI114" s="215"/>
      <c r="AJ114" s="191">
        <v>50</v>
      </c>
      <c r="AK114" s="191">
        <v>0</v>
      </c>
      <c r="AL114" s="191">
        <v>21</v>
      </c>
      <c r="AM114" s="191">
        <f t="shared" si="23"/>
        <v>0</v>
      </c>
      <c r="AN114" s="191" t="s">
        <v>298</v>
      </c>
      <c r="AO114" s="191" t="str">
        <f t="shared" si="24"/>
        <v>50_0</v>
      </c>
      <c r="AP114" s="193">
        <f t="shared" si="28"/>
        <v>18.77</v>
      </c>
      <c r="AQ114" s="193">
        <f t="shared" si="29"/>
        <v>19.329999999999998</v>
      </c>
      <c r="AR114" s="203">
        <f t="shared" si="25"/>
        <v>19.329999999999998</v>
      </c>
      <c r="AS114" s="173"/>
      <c r="AT114" s="173"/>
      <c r="AU114" s="173"/>
      <c r="AV114" s="173"/>
      <c r="AW114" s="173"/>
      <c r="AX114" s="174"/>
    </row>
    <row r="115" spans="1:51" x14ac:dyDescent="0.15">
      <c r="A115" s="191">
        <v>50</v>
      </c>
      <c r="B115" s="191">
        <v>1</v>
      </c>
      <c r="C115" s="191">
        <v>23</v>
      </c>
      <c r="D115" s="191">
        <f t="shared" si="26"/>
        <v>1</v>
      </c>
      <c r="E115" s="191" t="str">
        <f t="shared" si="27"/>
        <v>50_1</v>
      </c>
      <c r="F115" s="205">
        <v>17.899999999999999</v>
      </c>
      <c r="G115" s="191"/>
      <c r="H115" s="191">
        <v>50</v>
      </c>
      <c r="I115" s="191">
        <v>2</v>
      </c>
      <c r="J115" s="191">
        <v>25</v>
      </c>
      <c r="K115" s="191">
        <f t="shared" si="15"/>
        <v>2</v>
      </c>
      <c r="L115" s="191" t="str">
        <f t="shared" si="16"/>
        <v>50_2</v>
      </c>
      <c r="M115" s="205">
        <v>19.45</v>
      </c>
      <c r="N115" s="207"/>
      <c r="O115" s="191">
        <v>50</v>
      </c>
      <c r="P115" s="191">
        <v>1</v>
      </c>
      <c r="Q115" s="191">
        <v>23</v>
      </c>
      <c r="R115" s="191">
        <f t="shared" si="30"/>
        <v>1</v>
      </c>
      <c r="S115" s="191" t="str">
        <f t="shared" si="31"/>
        <v>50_1</v>
      </c>
      <c r="T115" s="205">
        <v>19.09</v>
      </c>
      <c r="U115" s="207"/>
      <c r="V115" s="191">
        <v>50</v>
      </c>
      <c r="W115" s="191">
        <v>1</v>
      </c>
      <c r="X115" s="191">
        <v>23</v>
      </c>
      <c r="Y115" s="191">
        <f t="shared" si="19"/>
        <v>1</v>
      </c>
      <c r="Z115" s="191" t="str">
        <f t="shared" si="20"/>
        <v>50_1</v>
      </c>
      <c r="AA115" s="205">
        <v>19.71</v>
      </c>
      <c r="AB115" s="215"/>
      <c r="AC115" s="191">
        <v>50</v>
      </c>
      <c r="AD115" s="191">
        <v>1</v>
      </c>
      <c r="AE115" s="191">
        <v>23</v>
      </c>
      <c r="AF115" s="191">
        <f t="shared" si="21"/>
        <v>1</v>
      </c>
      <c r="AG115" s="191" t="str">
        <f t="shared" si="22"/>
        <v>50_1</v>
      </c>
      <c r="AH115" s="191">
        <v>20.3</v>
      </c>
      <c r="AI115" s="215"/>
      <c r="AJ115" s="191">
        <v>50</v>
      </c>
      <c r="AK115" s="191">
        <v>1</v>
      </c>
      <c r="AL115" s="191">
        <v>23</v>
      </c>
      <c r="AM115" s="191">
        <f t="shared" si="23"/>
        <v>1</v>
      </c>
      <c r="AN115" s="191" t="s">
        <v>299</v>
      </c>
      <c r="AO115" s="191" t="str">
        <f t="shared" si="24"/>
        <v>50_1</v>
      </c>
      <c r="AP115" s="193">
        <f t="shared" si="28"/>
        <v>19.71</v>
      </c>
      <c r="AQ115" s="193">
        <f t="shared" si="29"/>
        <v>20.3</v>
      </c>
      <c r="AR115" s="203">
        <f t="shared" si="25"/>
        <v>20.3</v>
      </c>
      <c r="AS115" s="207"/>
      <c r="AT115" s="207"/>
      <c r="AU115" s="173"/>
      <c r="AV115" s="173"/>
      <c r="AW115" s="216"/>
      <c r="AX115" s="217"/>
      <c r="AY115" s="218"/>
    </row>
    <row r="116" spans="1:51" x14ac:dyDescent="0.15">
      <c r="A116" s="191">
        <v>50</v>
      </c>
      <c r="B116" s="191">
        <v>2</v>
      </c>
      <c r="C116" s="191">
        <v>25</v>
      </c>
      <c r="D116" s="191">
        <f t="shared" si="26"/>
        <v>2</v>
      </c>
      <c r="E116" s="191" t="str">
        <f t="shared" si="27"/>
        <v>50_2</v>
      </c>
      <c r="F116" s="205">
        <v>18.79</v>
      </c>
      <c r="G116" s="191"/>
      <c r="H116" s="191">
        <v>50</v>
      </c>
      <c r="I116" s="191">
        <v>3</v>
      </c>
      <c r="J116" s="191">
        <v>27</v>
      </c>
      <c r="K116" s="191">
        <f t="shared" si="15"/>
        <v>3</v>
      </c>
      <c r="L116" s="191" t="str">
        <f t="shared" si="16"/>
        <v>50_3</v>
      </c>
      <c r="M116" s="205">
        <v>20.420000000000002</v>
      </c>
      <c r="N116" s="216"/>
      <c r="O116" s="191">
        <v>50</v>
      </c>
      <c r="P116" s="191">
        <v>2</v>
      </c>
      <c r="Q116" s="191">
        <v>25</v>
      </c>
      <c r="R116" s="191">
        <f t="shared" si="30"/>
        <v>2</v>
      </c>
      <c r="S116" s="191" t="str">
        <f t="shared" si="31"/>
        <v>50_2</v>
      </c>
      <c r="T116" s="205">
        <v>20.03</v>
      </c>
      <c r="U116" s="216"/>
      <c r="V116" s="191">
        <v>50</v>
      </c>
      <c r="W116" s="191">
        <v>2</v>
      </c>
      <c r="X116" s="191">
        <v>25</v>
      </c>
      <c r="Y116" s="191">
        <f t="shared" si="19"/>
        <v>2</v>
      </c>
      <c r="Z116" s="191" t="str">
        <f t="shared" si="20"/>
        <v>50_2</v>
      </c>
      <c r="AA116" s="205">
        <v>20.68</v>
      </c>
      <c r="AB116" s="215"/>
      <c r="AC116" s="191">
        <v>50</v>
      </c>
      <c r="AD116" s="191">
        <v>2</v>
      </c>
      <c r="AE116" s="191">
        <v>25</v>
      </c>
      <c r="AF116" s="191">
        <f t="shared" si="21"/>
        <v>2</v>
      </c>
      <c r="AG116" s="191" t="str">
        <f t="shared" si="22"/>
        <v>50_2</v>
      </c>
      <c r="AH116" s="191">
        <v>21.3</v>
      </c>
      <c r="AI116" s="215"/>
      <c r="AJ116" s="191">
        <v>50</v>
      </c>
      <c r="AK116" s="191">
        <v>2</v>
      </c>
      <c r="AL116" s="191">
        <v>25</v>
      </c>
      <c r="AM116" s="191">
        <f t="shared" si="23"/>
        <v>2</v>
      </c>
      <c r="AN116" s="191" t="s">
        <v>300</v>
      </c>
      <c r="AO116" s="191" t="str">
        <f t="shared" si="24"/>
        <v>50_2</v>
      </c>
      <c r="AP116" s="193">
        <f t="shared" si="28"/>
        <v>20.68</v>
      </c>
      <c r="AQ116" s="193">
        <f t="shared" si="29"/>
        <v>21.3</v>
      </c>
      <c r="AR116" s="203">
        <f t="shared" si="25"/>
        <v>21.3</v>
      </c>
      <c r="AS116" s="216"/>
      <c r="AT116" s="206"/>
      <c r="AU116" s="212"/>
      <c r="AV116" s="212"/>
      <c r="AW116" s="216"/>
      <c r="AX116" s="219"/>
      <c r="AY116" s="220"/>
    </row>
    <row r="117" spans="1:51" x14ac:dyDescent="0.15">
      <c r="A117" s="191">
        <v>50</v>
      </c>
      <c r="B117" s="191">
        <v>3</v>
      </c>
      <c r="C117" s="191">
        <v>27</v>
      </c>
      <c r="D117" s="191">
        <f t="shared" si="26"/>
        <v>3</v>
      </c>
      <c r="E117" s="191" t="str">
        <f t="shared" si="27"/>
        <v>50_3</v>
      </c>
      <c r="F117" s="205">
        <v>19.73</v>
      </c>
      <c r="G117" s="191"/>
      <c r="H117" s="191">
        <v>50</v>
      </c>
      <c r="I117" s="191">
        <v>4</v>
      </c>
      <c r="J117" s="191">
        <v>28</v>
      </c>
      <c r="K117" s="191">
        <f t="shared" si="15"/>
        <v>4</v>
      </c>
      <c r="L117" s="191" t="str">
        <f t="shared" si="16"/>
        <v>50_4</v>
      </c>
      <c r="M117" s="205">
        <v>20.86</v>
      </c>
      <c r="N117" s="194"/>
      <c r="O117" s="191">
        <v>50</v>
      </c>
      <c r="P117" s="191">
        <v>3</v>
      </c>
      <c r="Q117" s="191">
        <v>27</v>
      </c>
      <c r="R117" s="191">
        <f t="shared" si="30"/>
        <v>3</v>
      </c>
      <c r="S117" s="191" t="str">
        <f t="shared" si="31"/>
        <v>50_3</v>
      </c>
      <c r="T117" s="205">
        <v>21.04</v>
      </c>
      <c r="U117" s="194"/>
      <c r="V117" s="191">
        <v>50</v>
      </c>
      <c r="W117" s="191">
        <v>3</v>
      </c>
      <c r="X117" s="191">
        <v>27</v>
      </c>
      <c r="Y117" s="191">
        <f t="shared" si="19"/>
        <v>3</v>
      </c>
      <c r="Z117" s="191" t="str">
        <f t="shared" si="20"/>
        <v>50_3</v>
      </c>
      <c r="AA117" s="205">
        <v>21.72</v>
      </c>
      <c r="AB117" s="215"/>
      <c r="AC117" s="191">
        <v>50</v>
      </c>
      <c r="AD117" s="191">
        <v>3</v>
      </c>
      <c r="AE117" s="191">
        <v>27</v>
      </c>
      <c r="AF117" s="191">
        <f t="shared" si="21"/>
        <v>3</v>
      </c>
      <c r="AG117" s="191" t="str">
        <f t="shared" si="22"/>
        <v>50_3</v>
      </c>
      <c r="AH117" s="191">
        <v>22.37</v>
      </c>
      <c r="AI117" s="215"/>
      <c r="AJ117" s="191">
        <v>50</v>
      </c>
      <c r="AK117" s="191">
        <v>3</v>
      </c>
      <c r="AL117" s="191">
        <v>27</v>
      </c>
      <c r="AM117" s="191">
        <f t="shared" si="23"/>
        <v>3</v>
      </c>
      <c r="AN117" s="191" t="s">
        <v>301</v>
      </c>
      <c r="AO117" s="191" t="str">
        <f t="shared" si="24"/>
        <v>50_3</v>
      </c>
      <c r="AP117" s="193">
        <f t="shared" si="28"/>
        <v>21.72</v>
      </c>
      <c r="AQ117" s="193">
        <f t="shared" si="29"/>
        <v>22.37</v>
      </c>
      <c r="AR117" s="203">
        <f t="shared" si="25"/>
        <v>22.37</v>
      </c>
      <c r="AS117" s="194"/>
      <c r="AT117" s="196"/>
      <c r="AU117" s="173"/>
      <c r="AV117" s="173"/>
      <c r="AW117" s="210"/>
      <c r="AX117" s="197"/>
      <c r="AY117" s="198"/>
    </row>
    <row r="118" spans="1:51" x14ac:dyDescent="0.15">
      <c r="A118" s="191">
        <v>50</v>
      </c>
      <c r="B118" s="191">
        <v>4</v>
      </c>
      <c r="C118" s="191">
        <v>28</v>
      </c>
      <c r="D118" s="191">
        <f t="shared" si="26"/>
        <v>4</v>
      </c>
      <c r="E118" s="191" t="str">
        <f t="shared" si="27"/>
        <v>50_4</v>
      </c>
      <c r="F118" s="205">
        <v>20.149999999999999</v>
      </c>
      <c r="G118" s="191"/>
      <c r="H118" s="191">
        <v>50</v>
      </c>
      <c r="I118" s="191">
        <v>5</v>
      </c>
      <c r="J118" s="191">
        <v>29</v>
      </c>
      <c r="K118" s="191">
        <f t="shared" si="15"/>
        <v>5</v>
      </c>
      <c r="L118" s="191" t="str">
        <f t="shared" si="16"/>
        <v>50_5</v>
      </c>
      <c r="M118" s="205">
        <v>21.35</v>
      </c>
      <c r="N118" s="194"/>
      <c r="O118" s="191">
        <v>50</v>
      </c>
      <c r="P118" s="191">
        <v>4</v>
      </c>
      <c r="Q118" s="191">
        <v>28</v>
      </c>
      <c r="R118" s="191">
        <f t="shared" si="30"/>
        <v>4</v>
      </c>
      <c r="S118" s="191" t="str">
        <f t="shared" si="31"/>
        <v>50_4</v>
      </c>
      <c r="T118" s="205">
        <v>21.48</v>
      </c>
      <c r="U118" s="194"/>
      <c r="V118" s="191">
        <v>50</v>
      </c>
      <c r="W118" s="191">
        <v>4</v>
      </c>
      <c r="X118" s="191">
        <v>28</v>
      </c>
      <c r="Y118" s="191">
        <f t="shared" si="19"/>
        <v>4</v>
      </c>
      <c r="Z118" s="191" t="str">
        <f t="shared" si="20"/>
        <v>50_4</v>
      </c>
      <c r="AA118" s="205">
        <v>22.18</v>
      </c>
      <c r="AB118" s="215"/>
      <c r="AC118" s="191">
        <v>50</v>
      </c>
      <c r="AD118" s="191">
        <v>4</v>
      </c>
      <c r="AE118" s="191">
        <v>28</v>
      </c>
      <c r="AF118" s="191">
        <f t="shared" si="21"/>
        <v>4</v>
      </c>
      <c r="AG118" s="191" t="str">
        <f t="shared" si="22"/>
        <v>50_4</v>
      </c>
      <c r="AH118" s="191">
        <v>22.85</v>
      </c>
      <c r="AI118" s="215"/>
      <c r="AJ118" s="191">
        <v>50</v>
      </c>
      <c r="AK118" s="191">
        <v>4</v>
      </c>
      <c r="AL118" s="191">
        <v>28</v>
      </c>
      <c r="AM118" s="191">
        <f t="shared" si="23"/>
        <v>4</v>
      </c>
      <c r="AN118" s="191" t="s">
        <v>302</v>
      </c>
      <c r="AO118" s="191" t="str">
        <f t="shared" si="24"/>
        <v>50_4</v>
      </c>
      <c r="AP118" s="193">
        <f t="shared" si="28"/>
        <v>22.18</v>
      </c>
      <c r="AQ118" s="193">
        <f t="shared" si="29"/>
        <v>22.85</v>
      </c>
      <c r="AR118" s="203">
        <f t="shared" si="25"/>
        <v>22.85</v>
      </c>
      <c r="AS118" s="194"/>
      <c r="AT118" s="196"/>
      <c r="AU118" s="173"/>
      <c r="AV118" s="173"/>
      <c r="AW118" s="210"/>
      <c r="AX118" s="197"/>
      <c r="AY118" s="198"/>
    </row>
    <row r="119" spans="1:51" x14ac:dyDescent="0.15">
      <c r="A119" s="191">
        <v>50</v>
      </c>
      <c r="B119" s="191">
        <v>5</v>
      </c>
      <c r="C119" s="191">
        <v>29</v>
      </c>
      <c r="D119" s="191">
        <f t="shared" si="26"/>
        <v>5</v>
      </c>
      <c r="E119" s="191" t="str">
        <f t="shared" si="27"/>
        <v>50_5</v>
      </c>
      <c r="F119" s="205">
        <v>20.62</v>
      </c>
      <c r="G119" s="191"/>
      <c r="H119" s="191">
        <v>50</v>
      </c>
      <c r="I119" s="191">
        <v>6</v>
      </c>
      <c r="J119" s="191">
        <v>30</v>
      </c>
      <c r="K119" s="191">
        <f t="shared" si="15"/>
        <v>6</v>
      </c>
      <c r="L119" s="191" t="str">
        <f t="shared" si="16"/>
        <v>50_6</v>
      </c>
      <c r="M119" s="205">
        <v>21.83</v>
      </c>
      <c r="N119" s="194"/>
      <c r="O119" s="191">
        <v>50</v>
      </c>
      <c r="P119" s="191">
        <v>5</v>
      </c>
      <c r="Q119" s="191">
        <v>29</v>
      </c>
      <c r="R119" s="191">
        <f t="shared" si="30"/>
        <v>5</v>
      </c>
      <c r="S119" s="191" t="str">
        <f t="shared" si="31"/>
        <v>50_5</v>
      </c>
      <c r="T119" s="205">
        <v>21.99</v>
      </c>
      <c r="U119" s="194"/>
      <c r="V119" s="191">
        <v>50</v>
      </c>
      <c r="W119" s="191">
        <v>5</v>
      </c>
      <c r="X119" s="191">
        <v>29</v>
      </c>
      <c r="Y119" s="191">
        <f t="shared" si="19"/>
        <v>5</v>
      </c>
      <c r="Z119" s="191" t="str">
        <f t="shared" si="20"/>
        <v>50_5</v>
      </c>
      <c r="AA119" s="205">
        <v>22.7</v>
      </c>
      <c r="AB119" s="215"/>
      <c r="AC119" s="191">
        <v>50</v>
      </c>
      <c r="AD119" s="191">
        <v>5</v>
      </c>
      <c r="AE119" s="191">
        <v>29</v>
      </c>
      <c r="AF119" s="191">
        <f t="shared" si="21"/>
        <v>5</v>
      </c>
      <c r="AG119" s="191" t="str">
        <f t="shared" si="22"/>
        <v>50_5</v>
      </c>
      <c r="AH119" s="191">
        <v>23.38</v>
      </c>
      <c r="AI119" s="215"/>
      <c r="AJ119" s="191">
        <v>50</v>
      </c>
      <c r="AK119" s="191">
        <v>5</v>
      </c>
      <c r="AL119" s="191">
        <v>29</v>
      </c>
      <c r="AM119" s="191">
        <f t="shared" si="23"/>
        <v>5</v>
      </c>
      <c r="AN119" s="191" t="s">
        <v>303</v>
      </c>
      <c r="AO119" s="191" t="str">
        <f t="shared" si="24"/>
        <v>50_5</v>
      </c>
      <c r="AP119" s="193">
        <f t="shared" si="28"/>
        <v>22.7</v>
      </c>
      <c r="AQ119" s="193">
        <f t="shared" si="29"/>
        <v>23.38</v>
      </c>
      <c r="AR119" s="203">
        <f t="shared" si="25"/>
        <v>23.38</v>
      </c>
      <c r="AS119" s="194"/>
      <c r="AT119" s="196"/>
      <c r="AU119" s="173"/>
      <c r="AV119" s="173"/>
      <c r="AW119" s="193"/>
      <c r="AX119" s="197"/>
      <c r="AY119" s="198"/>
    </row>
    <row r="120" spans="1:51" x14ac:dyDescent="0.15">
      <c r="A120" s="191">
        <v>50</v>
      </c>
      <c r="B120" s="191">
        <v>6</v>
      </c>
      <c r="C120" s="191">
        <v>30</v>
      </c>
      <c r="D120" s="191">
        <f t="shared" si="26"/>
        <v>6</v>
      </c>
      <c r="E120" s="191" t="str">
        <f t="shared" si="27"/>
        <v>50_6</v>
      </c>
      <c r="F120" s="205">
        <v>21.09</v>
      </c>
      <c r="G120" s="191"/>
      <c r="H120" s="191">
        <v>50</v>
      </c>
      <c r="I120" s="191">
        <v>7</v>
      </c>
      <c r="J120" s="191">
        <v>31</v>
      </c>
      <c r="K120" s="191">
        <f t="shared" si="15"/>
        <v>7</v>
      </c>
      <c r="L120" s="191" t="str">
        <f t="shared" si="16"/>
        <v>50_7</v>
      </c>
      <c r="M120" s="205">
        <v>22.28</v>
      </c>
      <c r="N120" s="194"/>
      <c r="O120" s="191">
        <v>50</v>
      </c>
      <c r="P120" s="191">
        <v>6</v>
      </c>
      <c r="Q120" s="191">
        <v>30</v>
      </c>
      <c r="R120" s="191">
        <f t="shared" si="30"/>
        <v>6</v>
      </c>
      <c r="S120" s="191" t="str">
        <f t="shared" si="31"/>
        <v>50_6</v>
      </c>
      <c r="T120" s="205">
        <v>22.48</v>
      </c>
      <c r="U120" s="194"/>
      <c r="V120" s="191">
        <v>50</v>
      </c>
      <c r="W120" s="191">
        <v>6</v>
      </c>
      <c r="X120" s="191">
        <v>30</v>
      </c>
      <c r="Y120" s="191">
        <f t="shared" si="19"/>
        <v>6</v>
      </c>
      <c r="Z120" s="191" t="str">
        <f t="shared" si="20"/>
        <v>50_6</v>
      </c>
      <c r="AA120" s="205">
        <v>23.21</v>
      </c>
      <c r="AB120" s="215"/>
      <c r="AC120" s="191">
        <v>50</v>
      </c>
      <c r="AD120" s="191">
        <v>6</v>
      </c>
      <c r="AE120" s="191">
        <v>30</v>
      </c>
      <c r="AF120" s="191">
        <f t="shared" si="21"/>
        <v>6</v>
      </c>
      <c r="AG120" s="191" t="str">
        <f t="shared" si="22"/>
        <v>50_6</v>
      </c>
      <c r="AH120" s="191">
        <v>23.91</v>
      </c>
      <c r="AI120" s="215"/>
      <c r="AJ120" s="191">
        <v>50</v>
      </c>
      <c r="AK120" s="191">
        <v>6</v>
      </c>
      <c r="AL120" s="191">
        <v>30</v>
      </c>
      <c r="AM120" s="191">
        <f t="shared" si="23"/>
        <v>6</v>
      </c>
      <c r="AN120" s="191" t="s">
        <v>304</v>
      </c>
      <c r="AO120" s="191" t="str">
        <f t="shared" si="24"/>
        <v>50_6</v>
      </c>
      <c r="AP120" s="193">
        <f t="shared" si="28"/>
        <v>23.21</v>
      </c>
      <c r="AQ120" s="193">
        <f t="shared" si="29"/>
        <v>23.91</v>
      </c>
      <c r="AR120" s="203">
        <f t="shared" si="25"/>
        <v>23.91</v>
      </c>
      <c r="AS120" s="194"/>
      <c r="AT120" s="196"/>
      <c r="AU120" s="173"/>
      <c r="AV120" s="173"/>
      <c r="AW120" s="193"/>
      <c r="AX120" s="197"/>
      <c r="AY120" s="198"/>
    </row>
    <row r="121" spans="1:51" x14ac:dyDescent="0.15">
      <c r="A121" s="191">
        <v>50</v>
      </c>
      <c r="B121" s="191">
        <v>7</v>
      </c>
      <c r="C121" s="191">
        <v>31</v>
      </c>
      <c r="D121" s="191">
        <f t="shared" si="26"/>
        <v>7</v>
      </c>
      <c r="E121" s="191" t="str">
        <f t="shared" si="27"/>
        <v>50_7</v>
      </c>
      <c r="F121" s="205">
        <v>21.53</v>
      </c>
      <c r="G121" s="191"/>
      <c r="H121" s="191">
        <v>50</v>
      </c>
      <c r="I121" s="191">
        <v>8</v>
      </c>
      <c r="J121" s="191">
        <v>32</v>
      </c>
      <c r="K121" s="191">
        <f t="shared" si="15"/>
        <v>8</v>
      </c>
      <c r="L121" s="191" t="str">
        <f t="shared" si="16"/>
        <v>50_8</v>
      </c>
      <c r="M121" s="205">
        <v>22.73</v>
      </c>
      <c r="N121" s="194"/>
      <c r="O121" s="191">
        <v>50</v>
      </c>
      <c r="P121" s="191">
        <v>7</v>
      </c>
      <c r="Q121" s="191">
        <v>31</v>
      </c>
      <c r="R121" s="191">
        <f t="shared" si="30"/>
        <v>7</v>
      </c>
      <c r="S121" s="191" t="str">
        <f t="shared" si="31"/>
        <v>50_7</v>
      </c>
      <c r="T121" s="205">
        <v>22.95</v>
      </c>
      <c r="U121" s="194"/>
      <c r="V121" s="191">
        <v>50</v>
      </c>
      <c r="W121" s="191">
        <v>7</v>
      </c>
      <c r="X121" s="191">
        <v>31</v>
      </c>
      <c r="Y121" s="191">
        <f t="shared" si="19"/>
        <v>7</v>
      </c>
      <c r="Z121" s="191" t="str">
        <f t="shared" si="20"/>
        <v>50_7</v>
      </c>
      <c r="AA121" s="205">
        <v>23.69</v>
      </c>
      <c r="AB121" s="215"/>
      <c r="AC121" s="191">
        <v>50</v>
      </c>
      <c r="AD121" s="191">
        <v>7</v>
      </c>
      <c r="AE121" s="191">
        <v>31</v>
      </c>
      <c r="AF121" s="191">
        <f t="shared" si="21"/>
        <v>7</v>
      </c>
      <c r="AG121" s="191" t="str">
        <f t="shared" si="22"/>
        <v>50_7</v>
      </c>
      <c r="AH121" s="191">
        <v>24.4</v>
      </c>
      <c r="AI121" s="215"/>
      <c r="AJ121" s="191">
        <v>50</v>
      </c>
      <c r="AK121" s="191">
        <v>7</v>
      </c>
      <c r="AL121" s="191">
        <v>31</v>
      </c>
      <c r="AM121" s="191">
        <f t="shared" si="23"/>
        <v>7</v>
      </c>
      <c r="AN121" s="191" t="s">
        <v>305</v>
      </c>
      <c r="AO121" s="191" t="str">
        <f t="shared" si="24"/>
        <v>50_7</v>
      </c>
      <c r="AP121" s="193">
        <f t="shared" si="28"/>
        <v>23.69</v>
      </c>
      <c r="AQ121" s="193">
        <f t="shared" si="29"/>
        <v>24.4</v>
      </c>
      <c r="AR121" s="203">
        <f t="shared" si="25"/>
        <v>24.4</v>
      </c>
      <c r="AS121" s="194"/>
      <c r="AT121" s="196"/>
      <c r="AU121" s="173"/>
      <c r="AV121" s="173"/>
      <c r="AW121" s="193"/>
      <c r="AX121" s="197"/>
      <c r="AY121" s="198"/>
    </row>
    <row r="122" spans="1:51" x14ac:dyDescent="0.15">
      <c r="A122" s="191">
        <v>50</v>
      </c>
      <c r="B122" s="191">
        <v>8</v>
      </c>
      <c r="C122" s="191">
        <v>32</v>
      </c>
      <c r="D122" s="191">
        <f t="shared" si="26"/>
        <v>8</v>
      </c>
      <c r="E122" s="191" t="str">
        <f t="shared" si="27"/>
        <v>50_8</v>
      </c>
      <c r="F122" s="205">
        <v>21.96</v>
      </c>
      <c r="G122" s="191"/>
      <c r="H122" s="191">
        <v>50</v>
      </c>
      <c r="I122" s="191">
        <v>9</v>
      </c>
      <c r="J122" s="191">
        <v>33</v>
      </c>
      <c r="K122" s="191">
        <f t="shared" si="15"/>
        <v>9</v>
      </c>
      <c r="L122" s="191" t="str">
        <f t="shared" si="16"/>
        <v>50_9</v>
      </c>
      <c r="M122" s="205">
        <v>23.21</v>
      </c>
      <c r="N122" s="194"/>
      <c r="O122" s="191">
        <v>50</v>
      </c>
      <c r="P122" s="191">
        <v>8</v>
      </c>
      <c r="Q122" s="191">
        <v>32</v>
      </c>
      <c r="R122" s="191">
        <f t="shared" si="30"/>
        <v>8</v>
      </c>
      <c r="S122" s="191" t="str">
        <f t="shared" si="31"/>
        <v>50_8</v>
      </c>
      <c r="T122" s="205">
        <v>23.41</v>
      </c>
      <c r="U122" s="194"/>
      <c r="V122" s="191">
        <v>50</v>
      </c>
      <c r="W122" s="191">
        <v>8</v>
      </c>
      <c r="X122" s="191">
        <v>32</v>
      </c>
      <c r="Y122" s="191">
        <f t="shared" si="19"/>
        <v>8</v>
      </c>
      <c r="Z122" s="191" t="str">
        <f t="shared" si="20"/>
        <v>50_8</v>
      </c>
      <c r="AA122" s="205">
        <v>24.18</v>
      </c>
      <c r="AB122" s="215"/>
      <c r="AC122" s="191">
        <v>50</v>
      </c>
      <c r="AD122" s="191">
        <v>8</v>
      </c>
      <c r="AE122" s="191">
        <v>32</v>
      </c>
      <c r="AF122" s="191">
        <f t="shared" si="21"/>
        <v>8</v>
      </c>
      <c r="AG122" s="191" t="str">
        <f t="shared" si="22"/>
        <v>50_8</v>
      </c>
      <c r="AH122" s="191">
        <v>24.9</v>
      </c>
      <c r="AI122" s="215"/>
      <c r="AJ122" s="191">
        <v>50</v>
      </c>
      <c r="AK122" s="191">
        <v>8</v>
      </c>
      <c r="AL122" s="191">
        <v>32</v>
      </c>
      <c r="AM122" s="191">
        <f t="shared" si="23"/>
        <v>8</v>
      </c>
      <c r="AN122" s="191" t="s">
        <v>306</v>
      </c>
      <c r="AO122" s="191" t="str">
        <f t="shared" si="24"/>
        <v>50_8</v>
      </c>
      <c r="AP122" s="193">
        <f t="shared" si="28"/>
        <v>24.18</v>
      </c>
      <c r="AQ122" s="193">
        <f t="shared" si="29"/>
        <v>24.9</v>
      </c>
      <c r="AR122" s="203">
        <f t="shared" si="25"/>
        <v>24.9</v>
      </c>
      <c r="AS122" s="194"/>
      <c r="AT122" s="196"/>
      <c r="AU122" s="173"/>
      <c r="AV122" s="173"/>
      <c r="AW122" s="193"/>
      <c r="AX122" s="197"/>
      <c r="AY122" s="198"/>
    </row>
    <row r="123" spans="1:51" x14ac:dyDescent="0.15">
      <c r="A123" s="191">
        <v>50</v>
      </c>
      <c r="B123" s="191">
        <v>9</v>
      </c>
      <c r="C123" s="191">
        <v>33</v>
      </c>
      <c r="D123" s="191">
        <f t="shared" si="26"/>
        <v>9</v>
      </c>
      <c r="E123" s="191" t="str">
        <f t="shared" si="27"/>
        <v>50_9</v>
      </c>
      <c r="F123" s="205">
        <v>22.43</v>
      </c>
      <c r="G123" s="191"/>
      <c r="H123" s="191">
        <v>50</v>
      </c>
      <c r="I123" s="191">
        <v>10</v>
      </c>
      <c r="J123" s="191">
        <v>34</v>
      </c>
      <c r="K123" s="191">
        <f t="shared" si="15"/>
        <v>10</v>
      </c>
      <c r="L123" s="191" t="str">
        <f t="shared" si="16"/>
        <v>50_10</v>
      </c>
      <c r="M123" s="205">
        <v>23.69</v>
      </c>
      <c r="N123" s="194"/>
      <c r="O123" s="191">
        <v>50</v>
      </c>
      <c r="P123" s="191">
        <v>9</v>
      </c>
      <c r="Q123" s="191">
        <v>33</v>
      </c>
      <c r="R123" s="191">
        <f t="shared" si="30"/>
        <v>9</v>
      </c>
      <c r="S123" s="191" t="str">
        <f t="shared" si="31"/>
        <v>50_9</v>
      </c>
      <c r="T123" s="205">
        <v>23.91</v>
      </c>
      <c r="U123" s="194"/>
      <c r="V123" s="191">
        <v>50</v>
      </c>
      <c r="W123" s="191">
        <v>9</v>
      </c>
      <c r="X123" s="191">
        <v>33</v>
      </c>
      <c r="Y123" s="191">
        <f t="shared" si="19"/>
        <v>9</v>
      </c>
      <c r="Z123" s="191" t="str">
        <f t="shared" si="20"/>
        <v>50_9</v>
      </c>
      <c r="AA123" s="205">
        <v>24.68</v>
      </c>
      <c r="AB123" s="215"/>
      <c r="AC123" s="191">
        <v>50</v>
      </c>
      <c r="AD123" s="191">
        <v>9</v>
      </c>
      <c r="AE123" s="191">
        <v>33</v>
      </c>
      <c r="AF123" s="191">
        <f t="shared" si="21"/>
        <v>9</v>
      </c>
      <c r="AG123" s="191" t="str">
        <f t="shared" si="22"/>
        <v>50_9</v>
      </c>
      <c r="AH123" s="191">
        <v>25.43</v>
      </c>
      <c r="AI123" s="215"/>
      <c r="AJ123" s="191">
        <v>50</v>
      </c>
      <c r="AK123" s="191">
        <v>9</v>
      </c>
      <c r="AL123" s="191">
        <v>33</v>
      </c>
      <c r="AM123" s="191">
        <f t="shared" si="23"/>
        <v>9</v>
      </c>
      <c r="AN123" s="191" t="s">
        <v>307</v>
      </c>
      <c r="AO123" s="191" t="str">
        <f t="shared" si="24"/>
        <v>50_9</v>
      </c>
      <c r="AP123" s="193">
        <f t="shared" si="28"/>
        <v>24.68</v>
      </c>
      <c r="AQ123" s="193">
        <f t="shared" si="29"/>
        <v>25.43</v>
      </c>
      <c r="AR123" s="203">
        <f t="shared" si="25"/>
        <v>25.43</v>
      </c>
      <c r="AS123" s="194"/>
      <c r="AT123" s="196"/>
      <c r="AU123" s="173"/>
      <c r="AV123" s="173"/>
      <c r="AW123" s="193"/>
      <c r="AX123" s="197"/>
      <c r="AY123" s="198"/>
    </row>
    <row r="124" spans="1:51" x14ac:dyDescent="0.15">
      <c r="A124" s="191">
        <v>50</v>
      </c>
      <c r="B124" s="191">
        <v>10</v>
      </c>
      <c r="C124" s="191">
        <v>34</v>
      </c>
      <c r="D124" s="191">
        <f t="shared" si="26"/>
        <v>10</v>
      </c>
      <c r="E124" s="191" t="str">
        <f t="shared" si="27"/>
        <v>50_10</v>
      </c>
      <c r="F124" s="205">
        <v>22.89</v>
      </c>
      <c r="G124" s="191"/>
      <c r="H124" s="191">
        <v>55</v>
      </c>
      <c r="I124" s="191" t="s">
        <v>208</v>
      </c>
      <c r="J124" s="191">
        <v>19</v>
      </c>
      <c r="K124" s="191" t="str">
        <f t="shared" si="15"/>
        <v>Aanloopperiodiek_0</v>
      </c>
      <c r="L124" s="191" t="str">
        <f t="shared" si="16"/>
        <v>55_Aanloopperiodiek_0</v>
      </c>
      <c r="M124" s="205">
        <v>16.75</v>
      </c>
      <c r="N124" s="194"/>
      <c r="O124" s="191">
        <v>50</v>
      </c>
      <c r="P124" s="191">
        <v>10</v>
      </c>
      <c r="Q124" s="191">
        <v>34</v>
      </c>
      <c r="R124" s="191">
        <f t="shared" si="30"/>
        <v>10</v>
      </c>
      <c r="S124" s="191" t="str">
        <f t="shared" si="31"/>
        <v>50_10</v>
      </c>
      <c r="T124" s="205">
        <v>24.4</v>
      </c>
      <c r="U124" s="194"/>
      <c r="V124" s="191">
        <v>50</v>
      </c>
      <c r="W124" s="191">
        <v>10</v>
      </c>
      <c r="X124" s="191">
        <v>34</v>
      </c>
      <c r="Y124" s="191">
        <f t="shared" si="19"/>
        <v>10</v>
      </c>
      <c r="Z124" s="191" t="str">
        <f t="shared" si="20"/>
        <v>50_10</v>
      </c>
      <c r="AA124" s="205">
        <v>25.19</v>
      </c>
      <c r="AB124" s="215"/>
      <c r="AC124" s="191">
        <v>50</v>
      </c>
      <c r="AD124" s="191">
        <v>10</v>
      </c>
      <c r="AE124" s="191">
        <v>34</v>
      </c>
      <c r="AF124" s="191">
        <f t="shared" si="21"/>
        <v>10</v>
      </c>
      <c r="AG124" s="191" t="str">
        <f t="shared" si="22"/>
        <v>50_10</v>
      </c>
      <c r="AH124" s="191">
        <v>25.95</v>
      </c>
      <c r="AI124" s="215"/>
      <c r="AJ124" s="191">
        <v>50</v>
      </c>
      <c r="AK124" s="191">
        <v>10</v>
      </c>
      <c r="AL124" s="191">
        <v>34</v>
      </c>
      <c r="AM124" s="191">
        <f t="shared" si="23"/>
        <v>10</v>
      </c>
      <c r="AN124" s="191" t="s">
        <v>308</v>
      </c>
      <c r="AO124" s="191" t="str">
        <f t="shared" si="24"/>
        <v>50_10</v>
      </c>
      <c r="AP124" s="193">
        <f t="shared" si="28"/>
        <v>25.19</v>
      </c>
      <c r="AQ124" s="193">
        <f t="shared" si="29"/>
        <v>25.95</v>
      </c>
      <c r="AR124" s="203">
        <f t="shared" si="25"/>
        <v>25.95</v>
      </c>
      <c r="AS124" s="194"/>
      <c r="AT124" s="196"/>
      <c r="AU124" s="173"/>
      <c r="AV124" s="173"/>
      <c r="AW124" s="193"/>
      <c r="AX124" s="197"/>
      <c r="AY124" s="198"/>
    </row>
    <row r="125" spans="1:51" x14ac:dyDescent="0.15">
      <c r="A125" s="191">
        <v>55</v>
      </c>
      <c r="B125" s="191" t="s">
        <v>208</v>
      </c>
      <c r="C125" s="191">
        <v>19</v>
      </c>
      <c r="D125" s="191" t="str">
        <f t="shared" si="26"/>
        <v>Aanloopperiodiek_0</v>
      </c>
      <c r="E125" s="191" t="str">
        <f t="shared" si="27"/>
        <v>55_Aanloopperiodiek_0</v>
      </c>
      <c r="F125" s="205">
        <v>16.190000000000001</v>
      </c>
      <c r="G125" s="191"/>
      <c r="H125" s="191">
        <v>55</v>
      </c>
      <c r="I125" s="191" t="s">
        <v>210</v>
      </c>
      <c r="J125" s="191">
        <v>21</v>
      </c>
      <c r="K125" s="191" t="str">
        <f t="shared" si="15"/>
        <v>Aanloopperiodiek_1</v>
      </c>
      <c r="L125" s="191" t="str">
        <f t="shared" si="16"/>
        <v>55_Aanloopperiodiek_1</v>
      </c>
      <c r="M125" s="205">
        <v>17.649999999999999</v>
      </c>
      <c r="N125" s="194"/>
      <c r="O125" s="191">
        <v>55</v>
      </c>
      <c r="P125" s="191" t="s">
        <v>208</v>
      </c>
      <c r="Q125" s="191">
        <v>19</v>
      </c>
      <c r="R125" s="191" t="str">
        <f t="shared" si="30"/>
        <v>Aanloopperiodiek_0</v>
      </c>
      <c r="S125" s="191" t="str">
        <f t="shared" si="31"/>
        <v>55_Aanloopperiodiek_0</v>
      </c>
      <c r="T125" s="205">
        <v>17.260000000000002</v>
      </c>
      <c r="U125" s="194"/>
      <c r="V125" s="191">
        <v>55</v>
      </c>
      <c r="W125" s="191" t="s">
        <v>208</v>
      </c>
      <c r="X125" s="191">
        <v>19</v>
      </c>
      <c r="Y125" s="191" t="str">
        <f t="shared" si="19"/>
        <v>Aanloopperiodiek_0</v>
      </c>
      <c r="Z125" s="191" t="str">
        <f t="shared" si="20"/>
        <v>55_Aanloopperiodiek_0</v>
      </c>
      <c r="AA125" s="205" t="s">
        <v>190</v>
      </c>
      <c r="AB125" s="215"/>
      <c r="AC125" s="191">
        <v>55</v>
      </c>
      <c r="AD125" s="191" t="s">
        <v>208</v>
      </c>
      <c r="AE125" s="191">
        <v>19</v>
      </c>
      <c r="AF125" s="191" t="str">
        <f t="shared" si="21"/>
        <v>Aanloopperiodiek_0</v>
      </c>
      <c r="AG125" s="191" t="str">
        <f t="shared" si="22"/>
        <v>55_Aanloopperiodiek_0</v>
      </c>
      <c r="AH125" s="191" t="s">
        <v>190</v>
      </c>
      <c r="AI125" s="215"/>
      <c r="AJ125" s="191">
        <v>55</v>
      </c>
      <c r="AK125" s="191" t="s">
        <v>208</v>
      </c>
      <c r="AL125" s="191">
        <v>19</v>
      </c>
      <c r="AM125" s="191" t="str">
        <f t="shared" si="23"/>
        <v>Aanloopperiodiek_0</v>
      </c>
      <c r="AN125" s="191" t="s">
        <v>309</v>
      </c>
      <c r="AO125" s="191" t="str">
        <f t="shared" si="24"/>
        <v>55_Aanloopperiodiek_0</v>
      </c>
      <c r="AP125" s="193" t="str">
        <f t="shared" si="28"/>
        <v>vervalt</v>
      </c>
      <c r="AQ125" s="193" t="str">
        <f t="shared" si="29"/>
        <v>vervalt</v>
      </c>
      <c r="AR125" s="203" t="str">
        <f t="shared" si="25"/>
        <v>vervalt</v>
      </c>
      <c r="AS125" s="194"/>
      <c r="AT125" s="196"/>
      <c r="AU125" s="173"/>
      <c r="AV125" s="173"/>
      <c r="AW125" s="193"/>
      <c r="AX125" s="197"/>
      <c r="AY125" s="198"/>
    </row>
    <row r="126" spans="1:51" x14ac:dyDescent="0.15">
      <c r="A126" s="191">
        <v>55</v>
      </c>
      <c r="B126" s="191" t="s">
        <v>210</v>
      </c>
      <c r="C126" s="191">
        <v>21</v>
      </c>
      <c r="D126" s="191" t="str">
        <f t="shared" si="26"/>
        <v>Aanloopperiodiek_1</v>
      </c>
      <c r="E126" s="191" t="str">
        <f t="shared" si="27"/>
        <v>55_Aanloopperiodiek_1</v>
      </c>
      <c r="F126" s="205">
        <v>17.05</v>
      </c>
      <c r="G126" s="191"/>
      <c r="H126" s="191">
        <v>55</v>
      </c>
      <c r="I126" s="191">
        <v>0</v>
      </c>
      <c r="J126" s="191">
        <v>23</v>
      </c>
      <c r="K126" s="191">
        <f t="shared" si="15"/>
        <v>0</v>
      </c>
      <c r="L126" s="191" t="str">
        <f t="shared" si="16"/>
        <v>55_0</v>
      </c>
      <c r="M126" s="205">
        <v>18.53</v>
      </c>
      <c r="N126" s="194"/>
      <c r="O126" s="191">
        <v>55</v>
      </c>
      <c r="P126" s="191" t="s">
        <v>210</v>
      </c>
      <c r="Q126" s="191">
        <v>21</v>
      </c>
      <c r="R126" s="191" t="str">
        <f t="shared" si="30"/>
        <v>Aanloopperiodiek_1</v>
      </c>
      <c r="S126" s="191" t="str">
        <f t="shared" si="31"/>
        <v>55_Aanloopperiodiek_1</v>
      </c>
      <c r="T126" s="205">
        <v>18.18</v>
      </c>
      <c r="U126" s="194"/>
      <c r="V126" s="191">
        <v>55</v>
      </c>
      <c r="W126" s="191" t="s">
        <v>234</v>
      </c>
      <c r="X126" s="191">
        <v>21</v>
      </c>
      <c r="Y126" s="191" t="str">
        <f t="shared" si="19"/>
        <v>zij-instroomperiodiek</v>
      </c>
      <c r="Z126" s="191" t="str">
        <f t="shared" si="20"/>
        <v>55_zij-instroomperiodiek</v>
      </c>
      <c r="AA126" s="205">
        <v>18.77</v>
      </c>
      <c r="AB126" s="215"/>
      <c r="AC126" s="191">
        <v>55</v>
      </c>
      <c r="AD126" s="191" t="s">
        <v>234</v>
      </c>
      <c r="AE126" s="191">
        <v>21</v>
      </c>
      <c r="AF126" s="191" t="str">
        <f t="shared" si="21"/>
        <v>zij-instroomperiodiek</v>
      </c>
      <c r="AG126" s="191" t="str">
        <f t="shared" si="22"/>
        <v>55_zij-instroomperiodiek</v>
      </c>
      <c r="AH126" s="191">
        <v>19.329999999999998</v>
      </c>
      <c r="AI126" s="215"/>
      <c r="AJ126" s="191">
        <v>55</v>
      </c>
      <c r="AK126" s="191" t="s">
        <v>234</v>
      </c>
      <c r="AL126" s="191">
        <v>21</v>
      </c>
      <c r="AM126" s="191" t="str">
        <f t="shared" si="23"/>
        <v>zij-instroomperiodiek</v>
      </c>
      <c r="AN126" s="191" t="s">
        <v>310</v>
      </c>
      <c r="AO126" s="191" t="str">
        <f t="shared" si="24"/>
        <v>55_zij-instroomperiodiek</v>
      </c>
      <c r="AP126" s="193">
        <f t="shared" si="28"/>
        <v>18.77</v>
      </c>
      <c r="AQ126" s="193">
        <f t="shared" si="29"/>
        <v>19.329999999999998</v>
      </c>
      <c r="AR126" s="203">
        <f t="shared" si="25"/>
        <v>19.329999999999998</v>
      </c>
      <c r="AS126" s="194"/>
      <c r="AT126" s="196"/>
      <c r="AU126" s="173"/>
      <c r="AV126" s="173"/>
      <c r="AW126" s="193"/>
      <c r="AX126" s="197"/>
      <c r="AY126" s="198"/>
    </row>
    <row r="127" spans="1:51" x14ac:dyDescent="0.15">
      <c r="A127" s="191">
        <v>55</v>
      </c>
      <c r="B127" s="191">
        <v>0</v>
      </c>
      <c r="C127" s="191">
        <v>23</v>
      </c>
      <c r="D127" s="191">
        <f t="shared" si="26"/>
        <v>0</v>
      </c>
      <c r="E127" s="191" t="str">
        <f t="shared" si="27"/>
        <v>55_0</v>
      </c>
      <c r="F127" s="205">
        <v>17.899999999999999</v>
      </c>
      <c r="G127" s="191"/>
      <c r="H127" s="191">
        <v>55</v>
      </c>
      <c r="I127" s="191">
        <v>1</v>
      </c>
      <c r="J127" s="191">
        <v>26</v>
      </c>
      <c r="K127" s="191">
        <f t="shared" si="15"/>
        <v>1</v>
      </c>
      <c r="L127" s="191" t="str">
        <f t="shared" si="16"/>
        <v>55_1</v>
      </c>
      <c r="M127" s="205">
        <v>19.93</v>
      </c>
      <c r="N127" s="194"/>
      <c r="O127" s="191">
        <v>55</v>
      </c>
      <c r="P127" s="191">
        <v>0</v>
      </c>
      <c r="Q127" s="191">
        <v>23</v>
      </c>
      <c r="R127" s="191">
        <f t="shared" si="30"/>
        <v>0</v>
      </c>
      <c r="S127" s="191" t="str">
        <f t="shared" si="31"/>
        <v>55_0</v>
      </c>
      <c r="T127" s="205">
        <v>19.09</v>
      </c>
      <c r="U127" s="194"/>
      <c r="V127" s="191">
        <v>55</v>
      </c>
      <c r="W127" s="191">
        <v>0</v>
      </c>
      <c r="X127" s="191">
        <v>23</v>
      </c>
      <c r="Y127" s="191">
        <f t="shared" si="19"/>
        <v>0</v>
      </c>
      <c r="Z127" s="191" t="str">
        <f t="shared" si="20"/>
        <v>55_0</v>
      </c>
      <c r="AA127" s="205">
        <v>19.71</v>
      </c>
      <c r="AB127" s="215"/>
      <c r="AC127" s="191">
        <v>55</v>
      </c>
      <c r="AD127" s="191">
        <v>0</v>
      </c>
      <c r="AE127" s="191">
        <v>23</v>
      </c>
      <c r="AF127" s="191">
        <f t="shared" si="21"/>
        <v>0</v>
      </c>
      <c r="AG127" s="191" t="str">
        <f t="shared" si="22"/>
        <v>55_0</v>
      </c>
      <c r="AH127" s="191">
        <v>20.3</v>
      </c>
      <c r="AI127" s="215"/>
      <c r="AJ127" s="191">
        <v>55</v>
      </c>
      <c r="AK127" s="191">
        <v>0</v>
      </c>
      <c r="AL127" s="191">
        <v>23</v>
      </c>
      <c r="AM127" s="191">
        <f t="shared" si="23"/>
        <v>0</v>
      </c>
      <c r="AN127" s="191" t="s">
        <v>311</v>
      </c>
      <c r="AO127" s="191" t="str">
        <f t="shared" si="24"/>
        <v>55_0</v>
      </c>
      <c r="AP127" s="193">
        <f t="shared" si="28"/>
        <v>19.71</v>
      </c>
      <c r="AQ127" s="193">
        <f t="shared" si="29"/>
        <v>20.3</v>
      </c>
      <c r="AR127" s="203">
        <f t="shared" si="25"/>
        <v>20.3</v>
      </c>
      <c r="AS127" s="194"/>
      <c r="AT127" s="196"/>
      <c r="AU127" s="173"/>
      <c r="AV127" s="173"/>
      <c r="AW127" s="193"/>
      <c r="AX127" s="197"/>
      <c r="AY127" s="198"/>
    </row>
    <row r="128" spans="1:51" x14ac:dyDescent="0.15">
      <c r="A128" s="191">
        <v>55</v>
      </c>
      <c r="B128" s="191">
        <v>1</v>
      </c>
      <c r="C128" s="191">
        <v>26</v>
      </c>
      <c r="D128" s="191">
        <f t="shared" si="26"/>
        <v>1</v>
      </c>
      <c r="E128" s="191" t="str">
        <f t="shared" si="27"/>
        <v>55_1</v>
      </c>
      <c r="F128" s="205">
        <v>19.25</v>
      </c>
      <c r="G128" s="191"/>
      <c r="H128" s="191">
        <v>55</v>
      </c>
      <c r="I128" s="191">
        <v>2</v>
      </c>
      <c r="J128" s="191">
        <v>28</v>
      </c>
      <c r="K128" s="191">
        <f t="shared" si="15"/>
        <v>2</v>
      </c>
      <c r="L128" s="191" t="str">
        <f t="shared" si="16"/>
        <v>55_2</v>
      </c>
      <c r="M128" s="205">
        <v>20.86</v>
      </c>
      <c r="N128" s="194"/>
      <c r="O128" s="191">
        <v>55</v>
      </c>
      <c r="P128" s="191">
        <v>1</v>
      </c>
      <c r="Q128" s="191">
        <v>26</v>
      </c>
      <c r="R128" s="191">
        <f t="shared" si="30"/>
        <v>1</v>
      </c>
      <c r="S128" s="191" t="str">
        <f t="shared" si="31"/>
        <v>55_1</v>
      </c>
      <c r="T128" s="205">
        <v>20.52</v>
      </c>
      <c r="U128" s="194"/>
      <c r="V128" s="191">
        <v>55</v>
      </c>
      <c r="W128" s="191">
        <v>1</v>
      </c>
      <c r="X128" s="191">
        <v>26</v>
      </c>
      <c r="Y128" s="191">
        <f t="shared" si="19"/>
        <v>1</v>
      </c>
      <c r="Z128" s="191" t="str">
        <f t="shared" si="20"/>
        <v>55_1</v>
      </c>
      <c r="AA128" s="205">
        <v>21.19</v>
      </c>
      <c r="AB128" s="215"/>
      <c r="AC128" s="191">
        <v>55</v>
      </c>
      <c r="AD128" s="191">
        <v>1</v>
      </c>
      <c r="AE128" s="191">
        <v>26</v>
      </c>
      <c r="AF128" s="191">
        <f t="shared" si="21"/>
        <v>1</v>
      </c>
      <c r="AG128" s="191" t="str">
        <f t="shared" si="22"/>
        <v>55_1</v>
      </c>
      <c r="AH128" s="191">
        <v>21.83</v>
      </c>
      <c r="AI128" s="215"/>
      <c r="AJ128" s="191">
        <v>55</v>
      </c>
      <c r="AK128" s="191">
        <v>1</v>
      </c>
      <c r="AL128" s="191">
        <v>26</v>
      </c>
      <c r="AM128" s="191">
        <f t="shared" si="23"/>
        <v>1</v>
      </c>
      <c r="AN128" s="191" t="s">
        <v>312</v>
      </c>
      <c r="AO128" s="191" t="str">
        <f t="shared" si="24"/>
        <v>55_1</v>
      </c>
      <c r="AP128" s="193">
        <f t="shared" si="28"/>
        <v>21.19</v>
      </c>
      <c r="AQ128" s="193">
        <f t="shared" si="29"/>
        <v>21.83</v>
      </c>
      <c r="AR128" s="203">
        <f t="shared" si="25"/>
        <v>21.83</v>
      </c>
      <c r="AS128" s="194"/>
      <c r="AT128" s="196"/>
      <c r="AU128" s="173"/>
      <c r="AV128" s="173"/>
      <c r="AW128" s="193"/>
      <c r="AX128" s="197"/>
      <c r="AY128" s="198"/>
    </row>
    <row r="129" spans="1:51" x14ac:dyDescent="0.15">
      <c r="A129" s="191">
        <v>55</v>
      </c>
      <c r="B129" s="191">
        <v>2</v>
      </c>
      <c r="C129" s="191">
        <v>28</v>
      </c>
      <c r="D129" s="191">
        <f t="shared" si="26"/>
        <v>2</v>
      </c>
      <c r="E129" s="191" t="str">
        <f t="shared" si="27"/>
        <v>55_2</v>
      </c>
      <c r="F129" s="205">
        <v>20.149999999999999</v>
      </c>
      <c r="G129" s="191"/>
      <c r="H129" s="191">
        <v>55</v>
      </c>
      <c r="I129" s="191">
        <v>3</v>
      </c>
      <c r="J129" s="191">
        <v>30</v>
      </c>
      <c r="K129" s="191">
        <f t="shared" si="15"/>
        <v>3</v>
      </c>
      <c r="L129" s="191" t="str">
        <f t="shared" si="16"/>
        <v>55_3</v>
      </c>
      <c r="M129" s="205">
        <v>21.83</v>
      </c>
      <c r="N129" s="194"/>
      <c r="O129" s="191">
        <v>55</v>
      </c>
      <c r="P129" s="191">
        <v>2</v>
      </c>
      <c r="Q129" s="191">
        <v>28</v>
      </c>
      <c r="R129" s="191">
        <f t="shared" si="30"/>
        <v>2</v>
      </c>
      <c r="S129" s="191" t="str">
        <f t="shared" si="31"/>
        <v>55_2</v>
      </c>
      <c r="T129" s="205">
        <v>21.48</v>
      </c>
      <c r="U129" s="194"/>
      <c r="V129" s="191">
        <v>55</v>
      </c>
      <c r="W129" s="191">
        <v>2</v>
      </c>
      <c r="X129" s="191">
        <v>28</v>
      </c>
      <c r="Y129" s="191">
        <f t="shared" si="19"/>
        <v>2</v>
      </c>
      <c r="Z129" s="191" t="str">
        <f t="shared" si="20"/>
        <v>55_2</v>
      </c>
      <c r="AA129" s="205">
        <v>22.18</v>
      </c>
      <c r="AB129" s="215"/>
      <c r="AC129" s="191">
        <v>55</v>
      </c>
      <c r="AD129" s="191">
        <v>2</v>
      </c>
      <c r="AE129" s="191">
        <v>28</v>
      </c>
      <c r="AF129" s="191">
        <f t="shared" si="21"/>
        <v>2</v>
      </c>
      <c r="AG129" s="191" t="str">
        <f t="shared" si="22"/>
        <v>55_2</v>
      </c>
      <c r="AH129" s="191">
        <v>22.85</v>
      </c>
      <c r="AI129" s="215"/>
      <c r="AJ129" s="191">
        <v>55</v>
      </c>
      <c r="AK129" s="191">
        <v>2</v>
      </c>
      <c r="AL129" s="191">
        <v>28</v>
      </c>
      <c r="AM129" s="191">
        <f t="shared" si="23"/>
        <v>2</v>
      </c>
      <c r="AN129" s="191" t="s">
        <v>313</v>
      </c>
      <c r="AO129" s="191" t="str">
        <f t="shared" si="24"/>
        <v>55_2</v>
      </c>
      <c r="AP129" s="193">
        <f t="shared" si="28"/>
        <v>22.18</v>
      </c>
      <c r="AQ129" s="193">
        <f t="shared" si="29"/>
        <v>22.85</v>
      </c>
      <c r="AR129" s="203">
        <f t="shared" si="25"/>
        <v>22.85</v>
      </c>
      <c r="AS129" s="194"/>
      <c r="AT129" s="196"/>
      <c r="AU129" s="173"/>
      <c r="AV129" s="173"/>
      <c r="AW129" s="193"/>
      <c r="AX129" s="197"/>
      <c r="AY129" s="198"/>
    </row>
    <row r="130" spans="1:51" x14ac:dyDescent="0.15">
      <c r="A130" s="191">
        <v>55</v>
      </c>
      <c r="B130" s="191">
        <v>3</v>
      </c>
      <c r="C130" s="191">
        <v>30</v>
      </c>
      <c r="D130" s="191">
        <f t="shared" si="26"/>
        <v>3</v>
      </c>
      <c r="E130" s="191" t="str">
        <f t="shared" si="27"/>
        <v>55_3</v>
      </c>
      <c r="F130" s="205">
        <v>21.09</v>
      </c>
      <c r="G130" s="191"/>
      <c r="H130" s="191">
        <v>55</v>
      </c>
      <c r="I130" s="191">
        <v>4</v>
      </c>
      <c r="J130" s="191">
        <v>32</v>
      </c>
      <c r="K130" s="191">
        <f t="shared" si="15"/>
        <v>4</v>
      </c>
      <c r="L130" s="191" t="str">
        <f t="shared" si="16"/>
        <v>55_4</v>
      </c>
      <c r="M130" s="205">
        <v>22.73</v>
      </c>
      <c r="N130" s="194"/>
      <c r="O130" s="191">
        <v>55</v>
      </c>
      <c r="P130" s="191">
        <v>3</v>
      </c>
      <c r="Q130" s="191">
        <v>30</v>
      </c>
      <c r="R130" s="191">
        <f t="shared" si="30"/>
        <v>3</v>
      </c>
      <c r="S130" s="191" t="str">
        <f t="shared" si="31"/>
        <v>55_3</v>
      </c>
      <c r="T130" s="205">
        <v>22.48</v>
      </c>
      <c r="U130" s="194"/>
      <c r="V130" s="191">
        <v>55</v>
      </c>
      <c r="W130" s="191">
        <v>3</v>
      </c>
      <c r="X130" s="191">
        <v>30</v>
      </c>
      <c r="Y130" s="191">
        <f t="shared" si="19"/>
        <v>3</v>
      </c>
      <c r="Z130" s="191" t="str">
        <f t="shared" si="20"/>
        <v>55_3</v>
      </c>
      <c r="AA130" s="205">
        <v>23.21</v>
      </c>
      <c r="AB130" s="215"/>
      <c r="AC130" s="191">
        <v>55</v>
      </c>
      <c r="AD130" s="191">
        <v>3</v>
      </c>
      <c r="AE130" s="191">
        <v>30</v>
      </c>
      <c r="AF130" s="191">
        <f t="shared" si="21"/>
        <v>3</v>
      </c>
      <c r="AG130" s="191" t="str">
        <f t="shared" si="22"/>
        <v>55_3</v>
      </c>
      <c r="AH130" s="191">
        <v>23.91</v>
      </c>
      <c r="AI130" s="215"/>
      <c r="AJ130" s="191">
        <v>55</v>
      </c>
      <c r="AK130" s="191">
        <v>3</v>
      </c>
      <c r="AL130" s="191">
        <v>30</v>
      </c>
      <c r="AM130" s="191">
        <f t="shared" si="23"/>
        <v>3</v>
      </c>
      <c r="AN130" s="191" t="s">
        <v>314</v>
      </c>
      <c r="AO130" s="191" t="str">
        <f t="shared" si="24"/>
        <v>55_3</v>
      </c>
      <c r="AP130" s="193">
        <f t="shared" si="28"/>
        <v>23.21</v>
      </c>
      <c r="AQ130" s="193">
        <f t="shared" si="29"/>
        <v>23.91</v>
      </c>
      <c r="AR130" s="203">
        <f t="shared" si="25"/>
        <v>23.91</v>
      </c>
      <c r="AS130" s="194"/>
      <c r="AT130" s="196"/>
      <c r="AU130" s="173"/>
      <c r="AV130" s="173"/>
      <c r="AW130" s="193"/>
      <c r="AX130" s="197"/>
      <c r="AY130" s="198"/>
    </row>
    <row r="131" spans="1:51" x14ac:dyDescent="0.15">
      <c r="A131" s="191">
        <v>55</v>
      </c>
      <c r="B131" s="191">
        <v>4</v>
      </c>
      <c r="C131" s="191">
        <v>32</v>
      </c>
      <c r="D131" s="191">
        <f t="shared" si="26"/>
        <v>4</v>
      </c>
      <c r="E131" s="191" t="str">
        <f t="shared" si="27"/>
        <v>55_4</v>
      </c>
      <c r="F131" s="205">
        <v>21.96</v>
      </c>
      <c r="G131" s="191"/>
      <c r="H131" s="191">
        <v>55</v>
      </c>
      <c r="I131" s="191">
        <v>5</v>
      </c>
      <c r="J131" s="191">
        <v>34</v>
      </c>
      <c r="K131" s="191">
        <f t="shared" si="15"/>
        <v>5</v>
      </c>
      <c r="L131" s="191" t="str">
        <f t="shared" si="16"/>
        <v>55_5</v>
      </c>
      <c r="M131" s="205">
        <v>23.69</v>
      </c>
      <c r="N131" s="194"/>
      <c r="O131" s="191">
        <v>55</v>
      </c>
      <c r="P131" s="191">
        <v>4</v>
      </c>
      <c r="Q131" s="191">
        <v>32</v>
      </c>
      <c r="R131" s="191">
        <f t="shared" si="30"/>
        <v>4</v>
      </c>
      <c r="S131" s="191" t="str">
        <f t="shared" si="31"/>
        <v>55_4</v>
      </c>
      <c r="T131" s="205">
        <v>23.41</v>
      </c>
      <c r="U131" s="194"/>
      <c r="V131" s="191">
        <v>55</v>
      </c>
      <c r="W131" s="191">
        <v>4</v>
      </c>
      <c r="X131" s="191">
        <v>32</v>
      </c>
      <c r="Y131" s="191">
        <f t="shared" si="19"/>
        <v>4</v>
      </c>
      <c r="Z131" s="191" t="str">
        <f t="shared" si="20"/>
        <v>55_4</v>
      </c>
      <c r="AA131" s="205">
        <v>24.18</v>
      </c>
      <c r="AB131" s="215"/>
      <c r="AC131" s="191">
        <v>55</v>
      </c>
      <c r="AD131" s="191">
        <v>4</v>
      </c>
      <c r="AE131" s="191">
        <v>32</v>
      </c>
      <c r="AF131" s="191">
        <f t="shared" si="21"/>
        <v>4</v>
      </c>
      <c r="AG131" s="191" t="str">
        <f t="shared" si="22"/>
        <v>55_4</v>
      </c>
      <c r="AH131" s="191">
        <v>24.9</v>
      </c>
      <c r="AI131" s="215"/>
      <c r="AJ131" s="191">
        <v>55</v>
      </c>
      <c r="AK131" s="191">
        <v>4</v>
      </c>
      <c r="AL131" s="191">
        <v>32</v>
      </c>
      <c r="AM131" s="191">
        <f t="shared" si="23"/>
        <v>4</v>
      </c>
      <c r="AN131" s="191" t="s">
        <v>315</v>
      </c>
      <c r="AO131" s="191" t="str">
        <f t="shared" si="24"/>
        <v>55_4</v>
      </c>
      <c r="AP131" s="193">
        <f t="shared" si="28"/>
        <v>24.18</v>
      </c>
      <c r="AQ131" s="193">
        <f t="shared" si="29"/>
        <v>24.9</v>
      </c>
      <c r="AR131" s="203">
        <f t="shared" si="25"/>
        <v>24.9</v>
      </c>
      <c r="AS131" s="194"/>
      <c r="AT131" s="196"/>
      <c r="AU131" s="173"/>
      <c r="AV131" s="173"/>
      <c r="AW131" s="193"/>
      <c r="AX131" s="197"/>
      <c r="AY131" s="198"/>
    </row>
    <row r="132" spans="1:51" x14ac:dyDescent="0.15">
      <c r="A132" s="191">
        <v>55</v>
      </c>
      <c r="B132" s="191">
        <v>5</v>
      </c>
      <c r="C132" s="191">
        <v>34</v>
      </c>
      <c r="D132" s="191">
        <f t="shared" si="26"/>
        <v>5</v>
      </c>
      <c r="E132" s="191" t="str">
        <f t="shared" si="27"/>
        <v>55_5</v>
      </c>
      <c r="F132" s="205">
        <v>22.89</v>
      </c>
      <c r="G132" s="191"/>
      <c r="H132" s="191">
        <v>55</v>
      </c>
      <c r="I132" s="191">
        <v>6</v>
      </c>
      <c r="J132" s="191">
        <v>35</v>
      </c>
      <c r="K132" s="191">
        <f t="shared" si="15"/>
        <v>6</v>
      </c>
      <c r="L132" s="191" t="str">
        <f t="shared" si="16"/>
        <v>55_6</v>
      </c>
      <c r="M132" s="205">
        <v>24.14</v>
      </c>
      <c r="N132" s="194"/>
      <c r="O132" s="191">
        <v>55</v>
      </c>
      <c r="P132" s="191">
        <v>5</v>
      </c>
      <c r="Q132" s="191">
        <v>34</v>
      </c>
      <c r="R132" s="191">
        <f t="shared" si="30"/>
        <v>5</v>
      </c>
      <c r="S132" s="191" t="str">
        <f t="shared" si="31"/>
        <v>55_5</v>
      </c>
      <c r="T132" s="205">
        <v>24.4</v>
      </c>
      <c r="U132" s="194"/>
      <c r="V132" s="191">
        <v>55</v>
      </c>
      <c r="W132" s="191">
        <v>5</v>
      </c>
      <c r="X132" s="191">
        <v>34</v>
      </c>
      <c r="Y132" s="191">
        <f t="shared" si="19"/>
        <v>5</v>
      </c>
      <c r="Z132" s="191" t="str">
        <f t="shared" si="20"/>
        <v>55_5</v>
      </c>
      <c r="AA132" s="205">
        <v>25.19</v>
      </c>
      <c r="AB132" s="215"/>
      <c r="AC132" s="191">
        <v>55</v>
      </c>
      <c r="AD132" s="191">
        <v>5</v>
      </c>
      <c r="AE132" s="191">
        <v>34</v>
      </c>
      <c r="AF132" s="191">
        <f t="shared" si="21"/>
        <v>5</v>
      </c>
      <c r="AG132" s="191" t="str">
        <f t="shared" si="22"/>
        <v>55_5</v>
      </c>
      <c r="AH132" s="191">
        <v>25.95</v>
      </c>
      <c r="AI132" s="215"/>
      <c r="AJ132" s="191">
        <v>55</v>
      </c>
      <c r="AK132" s="191">
        <v>5</v>
      </c>
      <c r="AL132" s="191">
        <v>34</v>
      </c>
      <c r="AM132" s="191">
        <f t="shared" si="23"/>
        <v>5</v>
      </c>
      <c r="AN132" s="191" t="s">
        <v>316</v>
      </c>
      <c r="AO132" s="191" t="str">
        <f t="shared" si="24"/>
        <v>55_5</v>
      </c>
      <c r="AP132" s="193">
        <f t="shared" si="28"/>
        <v>25.19</v>
      </c>
      <c r="AQ132" s="193">
        <f t="shared" si="29"/>
        <v>25.95</v>
      </c>
      <c r="AR132" s="203">
        <f t="shared" si="25"/>
        <v>25.95</v>
      </c>
      <c r="AS132" s="194"/>
      <c r="AT132" s="196"/>
      <c r="AU132" s="173"/>
      <c r="AV132" s="173"/>
      <c r="AW132" s="193"/>
      <c r="AX132" s="197"/>
      <c r="AY132" s="198"/>
    </row>
    <row r="133" spans="1:51" x14ac:dyDescent="0.15">
      <c r="A133" s="191">
        <v>55</v>
      </c>
      <c r="B133" s="191">
        <v>6</v>
      </c>
      <c r="C133" s="191">
        <v>35</v>
      </c>
      <c r="D133" s="191">
        <f t="shared" si="26"/>
        <v>6</v>
      </c>
      <c r="E133" s="191" t="str">
        <f t="shared" si="27"/>
        <v>55_6</v>
      </c>
      <c r="F133" s="205">
        <v>23.32</v>
      </c>
      <c r="G133" s="191"/>
      <c r="H133" s="191">
        <v>55</v>
      </c>
      <c r="I133" s="191">
        <v>7</v>
      </c>
      <c r="J133" s="191">
        <v>36</v>
      </c>
      <c r="K133" s="191">
        <f t="shared" si="15"/>
        <v>7</v>
      </c>
      <c r="L133" s="191" t="str">
        <f t="shared" si="16"/>
        <v>55_7</v>
      </c>
      <c r="M133" s="205">
        <v>24.58</v>
      </c>
      <c r="N133" s="194"/>
      <c r="O133" s="191">
        <v>55</v>
      </c>
      <c r="P133" s="191">
        <v>6</v>
      </c>
      <c r="Q133" s="191">
        <v>35</v>
      </c>
      <c r="R133" s="191">
        <f t="shared" si="30"/>
        <v>6</v>
      </c>
      <c r="S133" s="191" t="str">
        <f t="shared" si="31"/>
        <v>55_6</v>
      </c>
      <c r="T133" s="205">
        <v>24.86</v>
      </c>
      <c r="U133" s="194"/>
      <c r="V133" s="191">
        <v>55</v>
      </c>
      <c r="W133" s="191">
        <v>6</v>
      </c>
      <c r="X133" s="191">
        <v>35</v>
      </c>
      <c r="Y133" s="191">
        <f t="shared" si="19"/>
        <v>6</v>
      </c>
      <c r="Z133" s="191" t="str">
        <f t="shared" si="20"/>
        <v>55_6</v>
      </c>
      <c r="AA133" s="205">
        <v>25.67</v>
      </c>
      <c r="AB133" s="215"/>
      <c r="AC133" s="191">
        <v>55</v>
      </c>
      <c r="AD133" s="191">
        <v>6</v>
      </c>
      <c r="AE133" s="191">
        <v>35</v>
      </c>
      <c r="AF133" s="191">
        <f t="shared" si="21"/>
        <v>6</v>
      </c>
      <c r="AG133" s="191" t="str">
        <f t="shared" si="22"/>
        <v>55_6</v>
      </c>
      <c r="AH133" s="191">
        <v>26.44</v>
      </c>
      <c r="AI133" s="215"/>
      <c r="AJ133" s="191">
        <v>55</v>
      </c>
      <c r="AK133" s="191">
        <v>6</v>
      </c>
      <c r="AL133" s="191">
        <v>35</v>
      </c>
      <c r="AM133" s="191">
        <f t="shared" si="23"/>
        <v>6</v>
      </c>
      <c r="AN133" s="191" t="s">
        <v>317</v>
      </c>
      <c r="AO133" s="191" t="str">
        <f t="shared" si="24"/>
        <v>55_6</v>
      </c>
      <c r="AP133" s="193">
        <f t="shared" si="28"/>
        <v>25.67</v>
      </c>
      <c r="AQ133" s="193">
        <f t="shared" si="29"/>
        <v>26.44</v>
      </c>
      <c r="AR133" s="203">
        <f t="shared" si="25"/>
        <v>26.44</v>
      </c>
      <c r="AS133" s="194"/>
      <c r="AT133" s="196"/>
      <c r="AU133" s="173"/>
      <c r="AV133" s="173"/>
      <c r="AW133" s="193"/>
      <c r="AX133" s="197"/>
      <c r="AY133" s="198"/>
    </row>
    <row r="134" spans="1:51" x14ac:dyDescent="0.15">
      <c r="A134" s="191">
        <v>55</v>
      </c>
      <c r="B134" s="191">
        <v>7</v>
      </c>
      <c r="C134" s="191">
        <v>36</v>
      </c>
      <c r="D134" s="191">
        <f t="shared" si="26"/>
        <v>7</v>
      </c>
      <c r="E134" s="191" t="str">
        <f t="shared" si="27"/>
        <v>55_7</v>
      </c>
      <c r="F134" s="205">
        <v>23.75</v>
      </c>
      <c r="G134" s="191"/>
      <c r="H134" s="191">
        <v>55</v>
      </c>
      <c r="I134" s="191">
        <v>8</v>
      </c>
      <c r="J134" s="191">
        <v>37</v>
      </c>
      <c r="K134" s="191">
        <f t="shared" si="15"/>
        <v>8</v>
      </c>
      <c r="L134" s="191" t="str">
        <f t="shared" si="16"/>
        <v>55_8</v>
      </c>
      <c r="M134" s="205">
        <v>25.09</v>
      </c>
      <c r="N134" s="194"/>
      <c r="O134" s="191">
        <v>55</v>
      </c>
      <c r="P134" s="191">
        <v>7</v>
      </c>
      <c r="Q134" s="191">
        <v>36</v>
      </c>
      <c r="R134" s="191">
        <f t="shared" si="30"/>
        <v>7</v>
      </c>
      <c r="S134" s="191" t="str">
        <f t="shared" si="31"/>
        <v>55_7</v>
      </c>
      <c r="T134" s="205">
        <v>25.32</v>
      </c>
      <c r="U134" s="194"/>
      <c r="V134" s="191">
        <v>55</v>
      </c>
      <c r="W134" s="191">
        <v>7</v>
      </c>
      <c r="X134" s="191">
        <v>36</v>
      </c>
      <c r="Y134" s="191">
        <f t="shared" si="19"/>
        <v>7</v>
      </c>
      <c r="Z134" s="191" t="str">
        <f t="shared" si="20"/>
        <v>55_7</v>
      </c>
      <c r="AA134" s="205">
        <v>26.14</v>
      </c>
      <c r="AB134" s="215"/>
      <c r="AC134" s="191">
        <v>55</v>
      </c>
      <c r="AD134" s="191">
        <v>7</v>
      </c>
      <c r="AE134" s="191">
        <v>36</v>
      </c>
      <c r="AF134" s="191">
        <f t="shared" si="21"/>
        <v>7</v>
      </c>
      <c r="AG134" s="191" t="str">
        <f t="shared" si="22"/>
        <v>55_7</v>
      </c>
      <c r="AH134" s="191">
        <v>26.92</v>
      </c>
      <c r="AI134" s="215"/>
      <c r="AJ134" s="191">
        <v>55</v>
      </c>
      <c r="AK134" s="191">
        <v>7</v>
      </c>
      <c r="AL134" s="191">
        <v>36</v>
      </c>
      <c r="AM134" s="191">
        <f t="shared" si="23"/>
        <v>7</v>
      </c>
      <c r="AN134" s="191" t="s">
        <v>318</v>
      </c>
      <c r="AO134" s="191" t="str">
        <f t="shared" si="24"/>
        <v>55_7</v>
      </c>
      <c r="AP134" s="193">
        <f t="shared" si="28"/>
        <v>26.14</v>
      </c>
      <c r="AQ134" s="193">
        <f t="shared" si="29"/>
        <v>26.92</v>
      </c>
      <c r="AR134" s="203">
        <f t="shared" si="25"/>
        <v>26.92</v>
      </c>
      <c r="AS134" s="194"/>
      <c r="AT134" s="196"/>
      <c r="AU134" s="173"/>
      <c r="AV134" s="173"/>
      <c r="AW134" s="193"/>
      <c r="AX134" s="197"/>
      <c r="AY134" s="198"/>
    </row>
    <row r="135" spans="1:51" x14ac:dyDescent="0.15">
      <c r="A135" s="191">
        <v>55</v>
      </c>
      <c r="B135" s="191">
        <v>8</v>
      </c>
      <c r="C135" s="191">
        <v>37</v>
      </c>
      <c r="D135" s="191">
        <f t="shared" si="26"/>
        <v>8</v>
      </c>
      <c r="E135" s="191" t="str">
        <f t="shared" si="27"/>
        <v>55_8</v>
      </c>
      <c r="F135" s="205">
        <v>24.25</v>
      </c>
      <c r="G135" s="191"/>
      <c r="H135" s="191">
        <v>55</v>
      </c>
      <c r="I135" s="191">
        <v>9</v>
      </c>
      <c r="J135" s="191">
        <v>38</v>
      </c>
      <c r="K135" s="191">
        <f t="shared" si="15"/>
        <v>9</v>
      </c>
      <c r="L135" s="191" t="str">
        <f t="shared" si="16"/>
        <v>55_9</v>
      </c>
      <c r="M135" s="205">
        <v>25.62</v>
      </c>
      <c r="N135" s="194"/>
      <c r="O135" s="191">
        <v>55</v>
      </c>
      <c r="P135" s="191">
        <v>8</v>
      </c>
      <c r="Q135" s="191">
        <v>37</v>
      </c>
      <c r="R135" s="191">
        <f t="shared" si="30"/>
        <v>8</v>
      </c>
      <c r="S135" s="191" t="str">
        <f t="shared" si="31"/>
        <v>55_8</v>
      </c>
      <c r="T135" s="205">
        <v>25.85</v>
      </c>
      <c r="U135" s="194"/>
      <c r="V135" s="191">
        <v>55</v>
      </c>
      <c r="W135" s="191">
        <v>8</v>
      </c>
      <c r="X135" s="191">
        <v>37</v>
      </c>
      <c r="Y135" s="191">
        <f t="shared" si="19"/>
        <v>8</v>
      </c>
      <c r="Z135" s="191" t="str">
        <f t="shared" si="20"/>
        <v>55_8</v>
      </c>
      <c r="AA135" s="205">
        <v>26.69</v>
      </c>
      <c r="AB135" s="215"/>
      <c r="AC135" s="191">
        <v>55</v>
      </c>
      <c r="AD135" s="191">
        <v>8</v>
      </c>
      <c r="AE135" s="191">
        <v>37</v>
      </c>
      <c r="AF135" s="191">
        <f t="shared" si="21"/>
        <v>8</v>
      </c>
      <c r="AG135" s="191" t="str">
        <f t="shared" si="22"/>
        <v>55_8</v>
      </c>
      <c r="AH135" s="191">
        <v>27.49</v>
      </c>
      <c r="AI135" s="215"/>
      <c r="AJ135" s="191">
        <v>55</v>
      </c>
      <c r="AK135" s="191">
        <v>8</v>
      </c>
      <c r="AL135" s="191">
        <v>37</v>
      </c>
      <c r="AM135" s="191">
        <f t="shared" si="23"/>
        <v>8</v>
      </c>
      <c r="AN135" s="191" t="s">
        <v>319</v>
      </c>
      <c r="AO135" s="191" t="str">
        <f t="shared" si="24"/>
        <v>55_8</v>
      </c>
      <c r="AP135" s="193">
        <f t="shared" si="28"/>
        <v>26.69</v>
      </c>
      <c r="AQ135" s="193">
        <f t="shared" si="29"/>
        <v>27.49</v>
      </c>
      <c r="AR135" s="203">
        <f t="shared" si="25"/>
        <v>27.49</v>
      </c>
      <c r="AS135" s="194"/>
      <c r="AT135" s="196"/>
      <c r="AU135" s="173"/>
      <c r="AV135" s="173"/>
      <c r="AW135" s="193"/>
      <c r="AX135" s="197"/>
      <c r="AY135" s="198"/>
    </row>
    <row r="136" spans="1:51" x14ac:dyDescent="0.15">
      <c r="A136" s="191">
        <v>55</v>
      </c>
      <c r="B136" s="191">
        <v>9</v>
      </c>
      <c r="C136" s="191">
        <v>38</v>
      </c>
      <c r="D136" s="191">
        <f t="shared" si="26"/>
        <v>9</v>
      </c>
      <c r="E136" s="191" t="str">
        <f t="shared" si="27"/>
        <v>55_9</v>
      </c>
      <c r="F136" s="205">
        <v>24.75</v>
      </c>
      <c r="G136" s="191"/>
      <c r="H136" s="191">
        <v>55</v>
      </c>
      <c r="I136" s="191">
        <v>10</v>
      </c>
      <c r="J136" s="191">
        <v>39</v>
      </c>
      <c r="K136" s="191">
        <f t="shared" si="15"/>
        <v>10</v>
      </c>
      <c r="L136" s="191" t="str">
        <f t="shared" si="16"/>
        <v>55_10</v>
      </c>
      <c r="M136" s="205">
        <v>26.13</v>
      </c>
      <c r="N136" s="194"/>
      <c r="O136" s="191">
        <v>55</v>
      </c>
      <c r="P136" s="191">
        <v>9</v>
      </c>
      <c r="Q136" s="191">
        <v>38</v>
      </c>
      <c r="R136" s="191">
        <f t="shared" si="30"/>
        <v>9</v>
      </c>
      <c r="S136" s="191" t="str">
        <f t="shared" si="31"/>
        <v>55_9</v>
      </c>
      <c r="T136" s="205">
        <v>26.39</v>
      </c>
      <c r="U136" s="194"/>
      <c r="V136" s="191">
        <v>55</v>
      </c>
      <c r="W136" s="191">
        <v>9</v>
      </c>
      <c r="X136" s="191">
        <v>38</v>
      </c>
      <c r="Y136" s="191">
        <f t="shared" si="19"/>
        <v>9</v>
      </c>
      <c r="Z136" s="191" t="str">
        <f t="shared" si="20"/>
        <v>55_9</v>
      </c>
      <c r="AA136" s="205">
        <v>27.24</v>
      </c>
      <c r="AB136" s="215"/>
      <c r="AC136" s="191">
        <v>55</v>
      </c>
      <c r="AD136" s="191">
        <v>9</v>
      </c>
      <c r="AE136" s="191">
        <v>38</v>
      </c>
      <c r="AF136" s="191">
        <f t="shared" si="21"/>
        <v>9</v>
      </c>
      <c r="AG136" s="191" t="str">
        <f t="shared" si="22"/>
        <v>55_9</v>
      </c>
      <c r="AH136" s="191">
        <v>28.06</v>
      </c>
      <c r="AI136" s="215"/>
      <c r="AJ136" s="191">
        <v>55</v>
      </c>
      <c r="AK136" s="191">
        <v>9</v>
      </c>
      <c r="AL136" s="191">
        <v>38</v>
      </c>
      <c r="AM136" s="191">
        <f t="shared" si="23"/>
        <v>9</v>
      </c>
      <c r="AN136" s="191" t="s">
        <v>320</v>
      </c>
      <c r="AO136" s="191" t="str">
        <f t="shared" si="24"/>
        <v>55_9</v>
      </c>
      <c r="AP136" s="193">
        <f t="shared" si="28"/>
        <v>27.24</v>
      </c>
      <c r="AQ136" s="193">
        <f t="shared" si="29"/>
        <v>28.06</v>
      </c>
      <c r="AR136" s="203">
        <f t="shared" si="25"/>
        <v>28.06</v>
      </c>
      <c r="AS136" s="194"/>
      <c r="AT136" s="196"/>
      <c r="AU136" s="173"/>
      <c r="AV136" s="173"/>
      <c r="AW136" s="193"/>
      <c r="AX136" s="197"/>
      <c r="AY136" s="198"/>
    </row>
    <row r="137" spans="1:51" x14ac:dyDescent="0.15">
      <c r="A137" s="191">
        <v>55</v>
      </c>
      <c r="B137" s="191">
        <v>10</v>
      </c>
      <c r="C137" s="191">
        <v>39</v>
      </c>
      <c r="D137" s="191">
        <f t="shared" si="26"/>
        <v>10</v>
      </c>
      <c r="E137" s="191" t="str">
        <f t="shared" si="27"/>
        <v>55_10</v>
      </c>
      <c r="F137" s="205">
        <v>25.25</v>
      </c>
      <c r="G137" s="191"/>
      <c r="H137" s="191">
        <v>55</v>
      </c>
      <c r="I137" s="191">
        <v>11</v>
      </c>
      <c r="J137" s="191">
        <v>40</v>
      </c>
      <c r="K137" s="191">
        <f t="shared" si="15"/>
        <v>11</v>
      </c>
      <c r="L137" s="191" t="str">
        <f t="shared" si="16"/>
        <v>55_11</v>
      </c>
      <c r="M137" s="205">
        <v>26.59</v>
      </c>
      <c r="N137" s="194"/>
      <c r="O137" s="191">
        <v>55</v>
      </c>
      <c r="P137" s="191">
        <v>10</v>
      </c>
      <c r="Q137" s="191">
        <v>39</v>
      </c>
      <c r="R137" s="191">
        <f t="shared" si="30"/>
        <v>10</v>
      </c>
      <c r="S137" s="191" t="str">
        <f t="shared" si="31"/>
        <v>55_10</v>
      </c>
      <c r="T137" s="205">
        <v>26.92</v>
      </c>
      <c r="U137" s="194"/>
      <c r="V137" s="191">
        <v>55</v>
      </c>
      <c r="W137" s="191">
        <v>10</v>
      </c>
      <c r="X137" s="191">
        <v>39</v>
      </c>
      <c r="Y137" s="191">
        <f t="shared" si="19"/>
        <v>10</v>
      </c>
      <c r="Z137" s="191" t="str">
        <f t="shared" si="20"/>
        <v>55_10</v>
      </c>
      <c r="AA137" s="205">
        <v>27.79</v>
      </c>
      <c r="AB137" s="215"/>
      <c r="AC137" s="191">
        <v>55</v>
      </c>
      <c r="AD137" s="191">
        <v>10</v>
      </c>
      <c r="AE137" s="191">
        <v>39</v>
      </c>
      <c r="AF137" s="191">
        <f t="shared" si="21"/>
        <v>10</v>
      </c>
      <c r="AG137" s="191" t="str">
        <f t="shared" si="22"/>
        <v>55_10</v>
      </c>
      <c r="AH137" s="191">
        <v>28.62</v>
      </c>
      <c r="AI137" s="215"/>
      <c r="AJ137" s="191">
        <v>55</v>
      </c>
      <c r="AK137" s="191">
        <v>10</v>
      </c>
      <c r="AL137" s="191">
        <v>39</v>
      </c>
      <c r="AM137" s="191">
        <f t="shared" si="23"/>
        <v>10</v>
      </c>
      <c r="AN137" s="191" t="s">
        <v>321</v>
      </c>
      <c r="AO137" s="191" t="str">
        <f t="shared" si="24"/>
        <v>55_10</v>
      </c>
      <c r="AP137" s="193">
        <f t="shared" si="28"/>
        <v>27.79</v>
      </c>
      <c r="AQ137" s="193">
        <f t="shared" si="29"/>
        <v>28.62</v>
      </c>
      <c r="AR137" s="203">
        <f t="shared" si="25"/>
        <v>28.62</v>
      </c>
      <c r="AS137" s="194"/>
      <c r="AT137" s="196"/>
      <c r="AU137" s="173"/>
      <c r="AV137" s="173"/>
      <c r="AW137" s="193"/>
      <c r="AX137" s="197"/>
      <c r="AY137" s="198"/>
    </row>
    <row r="138" spans="1:51" x14ac:dyDescent="0.15">
      <c r="A138" s="191">
        <v>55</v>
      </c>
      <c r="B138" s="191">
        <v>11</v>
      </c>
      <c r="C138" s="191">
        <v>40</v>
      </c>
      <c r="D138" s="191">
        <f t="shared" si="26"/>
        <v>11</v>
      </c>
      <c r="E138" s="191" t="str">
        <f t="shared" si="27"/>
        <v>55_11</v>
      </c>
      <c r="F138" s="205">
        <v>25.69</v>
      </c>
      <c r="G138" s="191"/>
      <c r="H138" s="191">
        <v>60</v>
      </c>
      <c r="I138" s="191" t="s">
        <v>208</v>
      </c>
      <c r="J138" s="191">
        <v>27</v>
      </c>
      <c r="K138" s="191" t="str">
        <f t="shared" si="15"/>
        <v>Aanloopperiodiek_0</v>
      </c>
      <c r="L138" s="191" t="str">
        <f t="shared" si="16"/>
        <v>60_Aanloopperiodiek_0</v>
      </c>
      <c r="M138" s="205">
        <v>20.420000000000002</v>
      </c>
      <c r="N138" s="173"/>
      <c r="O138" s="191">
        <v>55</v>
      </c>
      <c r="P138" s="191">
        <v>11</v>
      </c>
      <c r="Q138" s="191">
        <v>40</v>
      </c>
      <c r="R138" s="191">
        <f t="shared" si="30"/>
        <v>11</v>
      </c>
      <c r="S138" s="191" t="str">
        <f t="shared" si="31"/>
        <v>55_11</v>
      </c>
      <c r="T138" s="205">
        <v>27.39</v>
      </c>
      <c r="U138" s="173"/>
      <c r="V138" s="191">
        <v>55</v>
      </c>
      <c r="W138" s="191">
        <v>11</v>
      </c>
      <c r="X138" s="191">
        <v>40</v>
      </c>
      <c r="Y138" s="191">
        <f t="shared" si="19"/>
        <v>11</v>
      </c>
      <c r="Z138" s="191" t="str">
        <f t="shared" si="20"/>
        <v>55_11</v>
      </c>
      <c r="AA138" s="205">
        <v>28.28</v>
      </c>
      <c r="AB138" s="215"/>
      <c r="AC138" s="191">
        <v>55</v>
      </c>
      <c r="AD138" s="191">
        <v>11</v>
      </c>
      <c r="AE138" s="191">
        <v>40</v>
      </c>
      <c r="AF138" s="191">
        <f t="shared" si="21"/>
        <v>11</v>
      </c>
      <c r="AG138" s="191" t="str">
        <f t="shared" si="22"/>
        <v>55_11</v>
      </c>
      <c r="AH138" s="191">
        <v>29.13</v>
      </c>
      <c r="AI138" s="215"/>
      <c r="AJ138" s="191">
        <v>55</v>
      </c>
      <c r="AK138" s="191">
        <v>11</v>
      </c>
      <c r="AL138" s="191">
        <v>40</v>
      </c>
      <c r="AM138" s="191">
        <f t="shared" si="23"/>
        <v>11</v>
      </c>
      <c r="AN138" s="191" t="s">
        <v>322</v>
      </c>
      <c r="AO138" s="191" t="str">
        <f t="shared" si="24"/>
        <v>55_11</v>
      </c>
      <c r="AP138" s="193">
        <f t="shared" si="28"/>
        <v>28.28</v>
      </c>
      <c r="AQ138" s="193">
        <f t="shared" si="29"/>
        <v>29.13</v>
      </c>
      <c r="AR138" s="203">
        <f t="shared" si="25"/>
        <v>29.13</v>
      </c>
      <c r="AS138" s="173"/>
      <c r="AT138" s="173"/>
      <c r="AU138" s="173"/>
      <c r="AV138" s="173"/>
      <c r="AW138" s="173"/>
      <c r="AX138" s="174"/>
    </row>
    <row r="139" spans="1:51" x14ac:dyDescent="0.15">
      <c r="A139" s="191">
        <v>60</v>
      </c>
      <c r="B139" s="191" t="s">
        <v>208</v>
      </c>
      <c r="C139" s="191">
        <v>27</v>
      </c>
      <c r="D139" s="191" t="str">
        <f t="shared" si="26"/>
        <v>Aanloopperiodiek_0</v>
      </c>
      <c r="E139" s="191" t="str">
        <f t="shared" si="27"/>
        <v>60_Aanloopperiodiek_0</v>
      </c>
      <c r="F139" s="205">
        <v>19.73</v>
      </c>
      <c r="G139" s="191"/>
      <c r="H139" s="191">
        <v>60</v>
      </c>
      <c r="I139" s="191" t="s">
        <v>210</v>
      </c>
      <c r="J139" s="191">
        <v>29</v>
      </c>
      <c r="K139" s="191" t="str">
        <f t="shared" si="15"/>
        <v>Aanloopperiodiek_1</v>
      </c>
      <c r="L139" s="191" t="str">
        <f t="shared" si="16"/>
        <v>60_Aanloopperiodiek_1</v>
      </c>
      <c r="M139" s="205">
        <v>21.35</v>
      </c>
      <c r="N139" s="173"/>
      <c r="O139" s="191">
        <v>60</v>
      </c>
      <c r="P139" s="191" t="s">
        <v>208</v>
      </c>
      <c r="Q139" s="191">
        <v>27</v>
      </c>
      <c r="R139" s="191" t="str">
        <f t="shared" si="30"/>
        <v>Aanloopperiodiek_0</v>
      </c>
      <c r="S139" s="191" t="str">
        <f t="shared" si="31"/>
        <v>60_Aanloopperiodiek_0</v>
      </c>
      <c r="T139" s="205">
        <v>21.04</v>
      </c>
      <c r="U139" s="173"/>
      <c r="V139" s="191">
        <v>60</v>
      </c>
      <c r="W139" s="191" t="s">
        <v>208</v>
      </c>
      <c r="X139" s="191">
        <v>27</v>
      </c>
      <c r="Y139" s="191" t="str">
        <f t="shared" si="19"/>
        <v>Aanloopperiodiek_0</v>
      </c>
      <c r="Z139" s="191" t="str">
        <f t="shared" si="20"/>
        <v>60_Aanloopperiodiek_0</v>
      </c>
      <c r="AA139" s="205">
        <v>21.72</v>
      </c>
      <c r="AB139" s="215"/>
      <c r="AC139" s="191">
        <v>60</v>
      </c>
      <c r="AD139" s="191" t="s">
        <v>208</v>
      </c>
      <c r="AE139" s="191">
        <v>27</v>
      </c>
      <c r="AF139" s="191" t="str">
        <f t="shared" si="21"/>
        <v>Aanloopperiodiek_0</v>
      </c>
      <c r="AG139" s="191" t="str">
        <f t="shared" si="22"/>
        <v>60_Aanloopperiodiek_0</v>
      </c>
      <c r="AH139" s="191">
        <v>22.37</v>
      </c>
      <c r="AI139" s="215"/>
      <c r="AJ139" s="191">
        <v>60</v>
      </c>
      <c r="AK139" s="191" t="s">
        <v>208</v>
      </c>
      <c r="AL139" s="191">
        <v>27</v>
      </c>
      <c r="AM139" s="191" t="str">
        <f t="shared" si="23"/>
        <v>Aanloopperiodiek_0</v>
      </c>
      <c r="AN139" s="191" t="s">
        <v>323</v>
      </c>
      <c r="AO139" s="191" t="str">
        <f t="shared" si="24"/>
        <v>60_Aanloopperiodiek_0</v>
      </c>
      <c r="AP139" s="193">
        <f t="shared" si="28"/>
        <v>21.72</v>
      </c>
      <c r="AQ139" s="193">
        <f t="shared" si="29"/>
        <v>22.37</v>
      </c>
      <c r="AR139" s="203">
        <f t="shared" si="25"/>
        <v>22.37</v>
      </c>
      <c r="AS139" s="173"/>
      <c r="AT139" s="173"/>
      <c r="AU139" s="173"/>
      <c r="AV139" s="173"/>
      <c r="AW139" s="173"/>
      <c r="AX139" s="174"/>
    </row>
    <row r="140" spans="1:51" x14ac:dyDescent="0.15">
      <c r="A140" s="191">
        <v>60</v>
      </c>
      <c r="B140" s="191" t="s">
        <v>210</v>
      </c>
      <c r="C140" s="191">
        <v>29</v>
      </c>
      <c r="D140" s="191" t="str">
        <f t="shared" si="26"/>
        <v>Aanloopperiodiek_1</v>
      </c>
      <c r="E140" s="191" t="str">
        <f t="shared" si="27"/>
        <v>60_Aanloopperiodiek_1</v>
      </c>
      <c r="F140" s="205">
        <v>20.62</v>
      </c>
      <c r="G140" s="191"/>
      <c r="H140" s="191">
        <v>60</v>
      </c>
      <c r="I140" s="191">
        <v>0</v>
      </c>
      <c r="J140" s="191">
        <v>32</v>
      </c>
      <c r="K140" s="191">
        <f t="shared" si="15"/>
        <v>0</v>
      </c>
      <c r="L140" s="191" t="str">
        <f t="shared" si="16"/>
        <v>60_0</v>
      </c>
      <c r="M140" s="205">
        <v>22.73</v>
      </c>
      <c r="N140" s="173"/>
      <c r="O140" s="191">
        <v>60</v>
      </c>
      <c r="P140" s="191" t="s">
        <v>210</v>
      </c>
      <c r="Q140" s="191">
        <v>29</v>
      </c>
      <c r="R140" s="191" t="str">
        <f t="shared" si="30"/>
        <v>Aanloopperiodiek_1</v>
      </c>
      <c r="S140" s="191" t="str">
        <f t="shared" si="31"/>
        <v>60_Aanloopperiodiek_1</v>
      </c>
      <c r="T140" s="205">
        <v>21.99</v>
      </c>
      <c r="U140" s="173"/>
      <c r="V140" s="191">
        <v>60</v>
      </c>
      <c r="W140" s="191" t="s">
        <v>210</v>
      </c>
      <c r="X140" s="191">
        <v>29</v>
      </c>
      <c r="Y140" s="191" t="str">
        <f t="shared" si="19"/>
        <v>Aanloopperiodiek_1</v>
      </c>
      <c r="Z140" s="191" t="str">
        <f t="shared" si="20"/>
        <v>60_Aanloopperiodiek_1</v>
      </c>
      <c r="AA140" s="205">
        <v>22.7</v>
      </c>
      <c r="AB140" s="215"/>
      <c r="AC140" s="191">
        <v>60</v>
      </c>
      <c r="AD140" s="191" t="s">
        <v>210</v>
      </c>
      <c r="AE140" s="191">
        <v>29</v>
      </c>
      <c r="AF140" s="191" t="str">
        <f t="shared" si="21"/>
        <v>Aanloopperiodiek_1</v>
      </c>
      <c r="AG140" s="191" t="str">
        <f t="shared" si="22"/>
        <v>60_Aanloopperiodiek_1</v>
      </c>
      <c r="AH140" s="191">
        <v>23.38</v>
      </c>
      <c r="AI140" s="215"/>
      <c r="AJ140" s="191">
        <v>60</v>
      </c>
      <c r="AK140" s="191" t="s">
        <v>210</v>
      </c>
      <c r="AL140" s="191">
        <v>29</v>
      </c>
      <c r="AM140" s="191" t="str">
        <f t="shared" si="23"/>
        <v>Aanloopperiodiek_1</v>
      </c>
      <c r="AN140" s="191" t="s">
        <v>324</v>
      </c>
      <c r="AO140" s="191" t="str">
        <f t="shared" si="24"/>
        <v>60_Aanloopperiodiek_1</v>
      </c>
      <c r="AP140" s="193">
        <f t="shared" si="28"/>
        <v>22.7</v>
      </c>
      <c r="AQ140" s="193">
        <f t="shared" si="29"/>
        <v>23.38</v>
      </c>
      <c r="AR140" s="203">
        <f t="shared" si="25"/>
        <v>23.38</v>
      </c>
      <c r="AS140" s="173"/>
      <c r="AT140" s="173"/>
      <c r="AU140" s="173"/>
      <c r="AV140" s="173"/>
      <c r="AW140" s="173"/>
      <c r="AX140" s="174"/>
    </row>
    <row r="141" spans="1:51" x14ac:dyDescent="0.15">
      <c r="A141" s="191">
        <v>60</v>
      </c>
      <c r="B141" s="191">
        <v>0</v>
      </c>
      <c r="C141" s="191">
        <v>32</v>
      </c>
      <c r="D141" s="191">
        <f t="shared" si="26"/>
        <v>0</v>
      </c>
      <c r="E141" s="191" t="str">
        <f t="shared" si="27"/>
        <v>60_0</v>
      </c>
      <c r="F141" s="205">
        <v>21.96</v>
      </c>
      <c r="G141" s="191"/>
      <c r="H141" s="191">
        <v>60</v>
      </c>
      <c r="I141" s="191">
        <v>1</v>
      </c>
      <c r="J141" s="191">
        <v>34</v>
      </c>
      <c r="K141" s="191">
        <f t="shared" si="15"/>
        <v>1</v>
      </c>
      <c r="L141" s="191" t="str">
        <f t="shared" si="16"/>
        <v>60_1</v>
      </c>
      <c r="M141" s="205">
        <v>23.69</v>
      </c>
      <c r="N141" s="173"/>
      <c r="O141" s="191">
        <v>60</v>
      </c>
      <c r="P141" s="191">
        <v>0</v>
      </c>
      <c r="Q141" s="191">
        <v>32</v>
      </c>
      <c r="R141" s="191">
        <f t="shared" si="30"/>
        <v>0</v>
      </c>
      <c r="S141" s="191" t="str">
        <f t="shared" si="31"/>
        <v>60_0</v>
      </c>
      <c r="T141" s="205">
        <v>23.41</v>
      </c>
      <c r="U141" s="173"/>
      <c r="V141" s="191">
        <v>60</v>
      </c>
      <c r="W141" s="191">
        <v>0</v>
      </c>
      <c r="X141" s="191">
        <v>32</v>
      </c>
      <c r="Y141" s="191">
        <f t="shared" si="19"/>
        <v>0</v>
      </c>
      <c r="Z141" s="191" t="str">
        <f t="shared" si="20"/>
        <v>60_0</v>
      </c>
      <c r="AA141" s="205">
        <v>24.18</v>
      </c>
      <c r="AB141" s="215"/>
      <c r="AC141" s="191">
        <v>60</v>
      </c>
      <c r="AD141" s="191">
        <v>0</v>
      </c>
      <c r="AE141" s="191">
        <v>32</v>
      </c>
      <c r="AF141" s="191">
        <f t="shared" si="21"/>
        <v>0</v>
      </c>
      <c r="AG141" s="191" t="str">
        <f t="shared" si="22"/>
        <v>60_0</v>
      </c>
      <c r="AH141" s="191">
        <v>24.9</v>
      </c>
      <c r="AI141" s="215"/>
      <c r="AJ141" s="191">
        <v>60</v>
      </c>
      <c r="AK141" s="191">
        <v>0</v>
      </c>
      <c r="AL141" s="191">
        <v>32</v>
      </c>
      <c r="AM141" s="191">
        <f t="shared" si="23"/>
        <v>0</v>
      </c>
      <c r="AN141" s="191" t="s">
        <v>325</v>
      </c>
      <c r="AO141" s="191" t="str">
        <f t="shared" si="24"/>
        <v>60_0</v>
      </c>
      <c r="AP141" s="193">
        <f t="shared" si="28"/>
        <v>24.18</v>
      </c>
      <c r="AQ141" s="193">
        <f t="shared" si="29"/>
        <v>24.9</v>
      </c>
      <c r="AR141" s="203">
        <f t="shared" si="25"/>
        <v>24.9</v>
      </c>
      <c r="AS141" s="173"/>
      <c r="AT141" s="173"/>
      <c r="AU141" s="173"/>
      <c r="AV141" s="173"/>
      <c r="AW141" s="173"/>
      <c r="AX141" s="174"/>
    </row>
    <row r="142" spans="1:51" x14ac:dyDescent="0.15">
      <c r="A142" s="191">
        <v>60</v>
      </c>
      <c r="B142" s="191">
        <v>1</v>
      </c>
      <c r="C142" s="191">
        <v>34</v>
      </c>
      <c r="D142" s="191">
        <f t="shared" si="26"/>
        <v>1</v>
      </c>
      <c r="E142" s="191" t="str">
        <f t="shared" si="27"/>
        <v>60_1</v>
      </c>
      <c r="F142" s="205">
        <v>22.89</v>
      </c>
      <c r="G142" s="191"/>
      <c r="H142" s="191">
        <v>60</v>
      </c>
      <c r="I142" s="191">
        <v>2</v>
      </c>
      <c r="J142" s="191">
        <v>36</v>
      </c>
      <c r="K142" s="191">
        <f t="shared" si="15"/>
        <v>2</v>
      </c>
      <c r="L142" s="191" t="str">
        <f t="shared" si="16"/>
        <v>60_2</v>
      </c>
      <c r="M142" s="205">
        <v>24.58</v>
      </c>
      <c r="N142" s="173"/>
      <c r="O142" s="191">
        <v>60</v>
      </c>
      <c r="P142" s="191">
        <v>1</v>
      </c>
      <c r="Q142" s="191">
        <v>34</v>
      </c>
      <c r="R142" s="191">
        <f t="shared" si="30"/>
        <v>1</v>
      </c>
      <c r="S142" s="191" t="str">
        <f t="shared" si="31"/>
        <v>60_1</v>
      </c>
      <c r="T142" s="205">
        <v>24.4</v>
      </c>
      <c r="U142" s="173"/>
      <c r="V142" s="191">
        <v>60</v>
      </c>
      <c r="W142" s="191">
        <v>1</v>
      </c>
      <c r="X142" s="191">
        <v>34</v>
      </c>
      <c r="Y142" s="191">
        <f t="shared" si="19"/>
        <v>1</v>
      </c>
      <c r="Z142" s="191" t="str">
        <f t="shared" si="20"/>
        <v>60_1</v>
      </c>
      <c r="AA142" s="205">
        <v>25.19</v>
      </c>
      <c r="AB142" s="215"/>
      <c r="AC142" s="191">
        <v>60</v>
      </c>
      <c r="AD142" s="191">
        <v>1</v>
      </c>
      <c r="AE142" s="191">
        <v>34</v>
      </c>
      <c r="AF142" s="191">
        <f t="shared" si="21"/>
        <v>1</v>
      </c>
      <c r="AG142" s="191" t="str">
        <f t="shared" si="22"/>
        <v>60_1</v>
      </c>
      <c r="AH142" s="191">
        <v>25.95</v>
      </c>
      <c r="AI142" s="215"/>
      <c r="AJ142" s="191">
        <v>60</v>
      </c>
      <c r="AK142" s="191">
        <v>1</v>
      </c>
      <c r="AL142" s="191">
        <v>34</v>
      </c>
      <c r="AM142" s="191">
        <f t="shared" si="23"/>
        <v>1</v>
      </c>
      <c r="AN142" s="191" t="s">
        <v>326</v>
      </c>
      <c r="AO142" s="191" t="str">
        <f t="shared" si="24"/>
        <v>60_1</v>
      </c>
      <c r="AP142" s="193">
        <f t="shared" si="28"/>
        <v>25.19</v>
      </c>
      <c r="AQ142" s="193">
        <f t="shared" si="29"/>
        <v>25.95</v>
      </c>
      <c r="AR142" s="203">
        <f t="shared" si="25"/>
        <v>25.95</v>
      </c>
      <c r="AS142" s="173"/>
      <c r="AT142" s="173"/>
      <c r="AU142" s="173"/>
      <c r="AV142" s="173"/>
      <c r="AW142" s="173"/>
      <c r="AX142" s="174"/>
    </row>
    <row r="143" spans="1:51" x14ac:dyDescent="0.15">
      <c r="A143" s="191">
        <v>60</v>
      </c>
      <c r="B143" s="191">
        <v>2</v>
      </c>
      <c r="C143" s="191">
        <v>36</v>
      </c>
      <c r="D143" s="191">
        <f t="shared" si="26"/>
        <v>2</v>
      </c>
      <c r="E143" s="191" t="str">
        <f t="shared" si="27"/>
        <v>60_2</v>
      </c>
      <c r="F143" s="205">
        <v>23.75</v>
      </c>
      <c r="G143" s="191"/>
      <c r="H143" s="191">
        <v>60</v>
      </c>
      <c r="I143" s="191">
        <v>3</v>
      </c>
      <c r="J143" s="191">
        <v>38</v>
      </c>
      <c r="K143" s="191">
        <f t="shared" ref="K143:K206" si="32">I143</f>
        <v>3</v>
      </c>
      <c r="L143" s="191" t="str">
        <f t="shared" ref="L143:L206" si="33">H143&amp;"_"&amp;K143</f>
        <v>60_3</v>
      </c>
      <c r="M143" s="205">
        <v>25.62</v>
      </c>
      <c r="N143" s="173"/>
      <c r="O143" s="191">
        <v>60</v>
      </c>
      <c r="P143" s="191">
        <v>2</v>
      </c>
      <c r="Q143" s="191">
        <v>36</v>
      </c>
      <c r="R143" s="191">
        <f t="shared" si="30"/>
        <v>2</v>
      </c>
      <c r="S143" s="191" t="str">
        <f t="shared" si="31"/>
        <v>60_2</v>
      </c>
      <c r="T143" s="205">
        <v>25.32</v>
      </c>
      <c r="U143" s="173"/>
      <c r="V143" s="191">
        <v>60</v>
      </c>
      <c r="W143" s="191">
        <v>2</v>
      </c>
      <c r="X143" s="191">
        <v>36</v>
      </c>
      <c r="Y143" s="191">
        <f t="shared" si="19"/>
        <v>2</v>
      </c>
      <c r="Z143" s="191" t="str">
        <f t="shared" ref="Z143:Z206" si="34">V143&amp;"_"&amp;Y143</f>
        <v>60_2</v>
      </c>
      <c r="AA143" s="205">
        <v>26.14</v>
      </c>
      <c r="AB143" s="215"/>
      <c r="AC143" s="191">
        <v>60</v>
      </c>
      <c r="AD143" s="191">
        <v>2</v>
      </c>
      <c r="AE143" s="191">
        <v>36</v>
      </c>
      <c r="AF143" s="191">
        <f t="shared" si="21"/>
        <v>2</v>
      </c>
      <c r="AG143" s="191" t="str">
        <f t="shared" ref="AG143:AG206" si="35">AC143&amp;"_"&amp;AF143</f>
        <v>60_2</v>
      </c>
      <c r="AH143" s="191">
        <v>26.92</v>
      </c>
      <c r="AI143" s="215"/>
      <c r="AJ143" s="191">
        <v>60</v>
      </c>
      <c r="AK143" s="191">
        <v>2</v>
      </c>
      <c r="AL143" s="191">
        <v>36</v>
      </c>
      <c r="AM143" s="191">
        <f t="shared" si="23"/>
        <v>2</v>
      </c>
      <c r="AN143" s="191" t="s">
        <v>327</v>
      </c>
      <c r="AO143" s="191" t="str">
        <f t="shared" ref="AO143:AO206" si="36">AJ143&amp;"_"&amp;AM143</f>
        <v>60_2</v>
      </c>
      <c r="AP143" s="193">
        <f t="shared" si="28"/>
        <v>26.14</v>
      </c>
      <c r="AQ143" s="193">
        <f t="shared" si="29"/>
        <v>26.92</v>
      </c>
      <c r="AR143" s="203">
        <f t="shared" ref="AR143:AR206" si="37">IFERROR($D$6*AP143+$D$7*AQ143,"vervalt")</f>
        <v>26.92</v>
      </c>
      <c r="AS143" s="173"/>
      <c r="AT143" s="173"/>
      <c r="AU143" s="173"/>
      <c r="AV143" s="173"/>
      <c r="AW143" s="173"/>
      <c r="AX143" s="174"/>
    </row>
    <row r="144" spans="1:51" x14ac:dyDescent="0.15">
      <c r="A144" s="191">
        <v>60</v>
      </c>
      <c r="B144" s="191">
        <v>3</v>
      </c>
      <c r="C144" s="191">
        <v>38</v>
      </c>
      <c r="D144" s="191">
        <f t="shared" ref="D144:D207" si="38">B144</f>
        <v>3</v>
      </c>
      <c r="E144" s="191" t="str">
        <f t="shared" ref="E144:E207" si="39">A144&amp;"_"&amp;D144</f>
        <v>60_3</v>
      </c>
      <c r="F144" s="205">
        <v>24.75</v>
      </c>
      <c r="G144" s="191"/>
      <c r="H144" s="191">
        <v>60</v>
      </c>
      <c r="I144" s="191">
        <v>4</v>
      </c>
      <c r="J144" s="191">
        <v>40</v>
      </c>
      <c r="K144" s="191">
        <f t="shared" si="32"/>
        <v>4</v>
      </c>
      <c r="L144" s="191" t="str">
        <f t="shared" si="33"/>
        <v>60_4</v>
      </c>
      <c r="M144" s="205">
        <v>26.59</v>
      </c>
      <c r="N144" s="173"/>
      <c r="O144" s="191">
        <v>60</v>
      </c>
      <c r="P144" s="191">
        <v>3</v>
      </c>
      <c r="Q144" s="191">
        <v>38</v>
      </c>
      <c r="R144" s="191">
        <f t="shared" si="30"/>
        <v>3</v>
      </c>
      <c r="S144" s="191" t="str">
        <f t="shared" si="31"/>
        <v>60_3</v>
      </c>
      <c r="T144" s="205">
        <v>26.39</v>
      </c>
      <c r="U144" s="173"/>
      <c r="V144" s="191">
        <v>60</v>
      </c>
      <c r="W144" s="191">
        <v>3</v>
      </c>
      <c r="X144" s="191">
        <v>38</v>
      </c>
      <c r="Y144" s="191">
        <f t="shared" ref="Y144:Y207" si="40">W144</f>
        <v>3</v>
      </c>
      <c r="Z144" s="191" t="str">
        <f t="shared" si="34"/>
        <v>60_3</v>
      </c>
      <c r="AA144" s="205">
        <v>27.24</v>
      </c>
      <c r="AB144" s="215"/>
      <c r="AC144" s="191">
        <v>60</v>
      </c>
      <c r="AD144" s="191">
        <v>3</v>
      </c>
      <c r="AE144" s="191">
        <v>38</v>
      </c>
      <c r="AF144" s="191">
        <f t="shared" ref="AF144:AF207" si="41">AD144</f>
        <v>3</v>
      </c>
      <c r="AG144" s="191" t="str">
        <f t="shared" si="35"/>
        <v>60_3</v>
      </c>
      <c r="AH144" s="191">
        <v>28.06</v>
      </c>
      <c r="AI144" s="215"/>
      <c r="AJ144" s="191">
        <v>60</v>
      </c>
      <c r="AK144" s="191">
        <v>3</v>
      </c>
      <c r="AL144" s="191">
        <v>38</v>
      </c>
      <c r="AM144" s="191">
        <f t="shared" ref="AM144:AM207" si="42">AK144</f>
        <v>3</v>
      </c>
      <c r="AN144" s="191" t="s">
        <v>328</v>
      </c>
      <c r="AO144" s="191" t="str">
        <f t="shared" si="36"/>
        <v>60_3</v>
      </c>
      <c r="AP144" s="193">
        <f t="shared" ref="AP144:AP207" si="43">INDEX($AA$15:$AA$235,MATCH(AO144,$Z$15:$Z$235,0))</f>
        <v>27.24</v>
      </c>
      <c r="AQ144" s="193">
        <f t="shared" ref="AQ144:AQ207" si="44">INDEX($AH$15:$AH$235,MATCH(AO144,$AG$15:$AG$235,0))</f>
        <v>28.06</v>
      </c>
      <c r="AR144" s="203">
        <f t="shared" si="37"/>
        <v>28.06</v>
      </c>
      <c r="AS144" s="173"/>
      <c r="AT144" s="173"/>
      <c r="AU144" s="173"/>
      <c r="AV144" s="173"/>
      <c r="AW144" s="173"/>
      <c r="AX144" s="174"/>
    </row>
    <row r="145" spans="1:50" x14ac:dyDescent="0.15">
      <c r="A145" s="191">
        <v>60</v>
      </c>
      <c r="B145" s="191">
        <v>4</v>
      </c>
      <c r="C145" s="191">
        <v>40</v>
      </c>
      <c r="D145" s="191">
        <f t="shared" si="38"/>
        <v>4</v>
      </c>
      <c r="E145" s="191" t="str">
        <f t="shared" si="39"/>
        <v>60_4</v>
      </c>
      <c r="F145" s="205">
        <v>25.69</v>
      </c>
      <c r="G145" s="191"/>
      <c r="H145" s="191">
        <v>60</v>
      </c>
      <c r="I145" s="191">
        <v>5</v>
      </c>
      <c r="J145" s="191">
        <v>42</v>
      </c>
      <c r="K145" s="191">
        <f t="shared" si="32"/>
        <v>5</v>
      </c>
      <c r="L145" s="191" t="str">
        <f t="shared" si="33"/>
        <v>60_5</v>
      </c>
      <c r="M145" s="205">
        <v>27.6</v>
      </c>
      <c r="N145" s="173"/>
      <c r="O145" s="191">
        <v>60</v>
      </c>
      <c r="P145" s="191">
        <v>4</v>
      </c>
      <c r="Q145" s="191">
        <v>40</v>
      </c>
      <c r="R145" s="191">
        <f t="shared" si="30"/>
        <v>4</v>
      </c>
      <c r="S145" s="191" t="str">
        <f t="shared" si="31"/>
        <v>60_4</v>
      </c>
      <c r="T145" s="205">
        <v>27.39</v>
      </c>
      <c r="U145" s="173"/>
      <c r="V145" s="191">
        <v>60</v>
      </c>
      <c r="W145" s="191">
        <v>4</v>
      </c>
      <c r="X145" s="191">
        <v>40</v>
      </c>
      <c r="Y145" s="191">
        <f t="shared" si="40"/>
        <v>4</v>
      </c>
      <c r="Z145" s="191" t="str">
        <f t="shared" si="34"/>
        <v>60_4</v>
      </c>
      <c r="AA145" s="205">
        <v>28.28</v>
      </c>
      <c r="AB145" s="215"/>
      <c r="AC145" s="191">
        <v>60</v>
      </c>
      <c r="AD145" s="191">
        <v>4</v>
      </c>
      <c r="AE145" s="191">
        <v>40</v>
      </c>
      <c r="AF145" s="191">
        <f t="shared" si="41"/>
        <v>4</v>
      </c>
      <c r="AG145" s="191" t="str">
        <f t="shared" si="35"/>
        <v>60_4</v>
      </c>
      <c r="AH145" s="191">
        <v>29.13</v>
      </c>
      <c r="AI145" s="215"/>
      <c r="AJ145" s="191">
        <v>60</v>
      </c>
      <c r="AK145" s="191">
        <v>4</v>
      </c>
      <c r="AL145" s="191">
        <v>40</v>
      </c>
      <c r="AM145" s="191">
        <f t="shared" si="42"/>
        <v>4</v>
      </c>
      <c r="AN145" s="191" t="s">
        <v>329</v>
      </c>
      <c r="AO145" s="191" t="str">
        <f t="shared" si="36"/>
        <v>60_4</v>
      </c>
      <c r="AP145" s="193">
        <f t="shared" si="43"/>
        <v>28.28</v>
      </c>
      <c r="AQ145" s="193">
        <f t="shared" si="44"/>
        <v>29.13</v>
      </c>
      <c r="AR145" s="203">
        <f t="shared" si="37"/>
        <v>29.13</v>
      </c>
      <c r="AS145" s="173"/>
      <c r="AT145" s="173"/>
      <c r="AU145" s="173"/>
      <c r="AV145" s="173"/>
      <c r="AW145" s="173"/>
      <c r="AX145" s="174"/>
    </row>
    <row r="146" spans="1:50" x14ac:dyDescent="0.15">
      <c r="A146" s="191">
        <v>60</v>
      </c>
      <c r="B146" s="191">
        <v>5</v>
      </c>
      <c r="C146" s="191">
        <v>42</v>
      </c>
      <c r="D146" s="191">
        <f t="shared" si="38"/>
        <v>5</v>
      </c>
      <c r="E146" s="191" t="str">
        <f t="shared" si="39"/>
        <v>60_5</v>
      </c>
      <c r="F146" s="205">
        <v>26.66</v>
      </c>
      <c r="G146" s="191"/>
      <c r="H146" s="191">
        <v>60</v>
      </c>
      <c r="I146" s="191">
        <v>6</v>
      </c>
      <c r="J146" s="191">
        <v>44</v>
      </c>
      <c r="K146" s="191">
        <f t="shared" si="32"/>
        <v>6</v>
      </c>
      <c r="L146" s="191" t="str">
        <f t="shared" si="33"/>
        <v>60_6</v>
      </c>
      <c r="M146" s="205">
        <v>28.56</v>
      </c>
      <c r="N146" s="173"/>
      <c r="O146" s="191">
        <v>60</v>
      </c>
      <c r="P146" s="191">
        <v>5</v>
      </c>
      <c r="Q146" s="191">
        <v>42</v>
      </c>
      <c r="R146" s="191">
        <f t="shared" si="30"/>
        <v>5</v>
      </c>
      <c r="S146" s="191" t="str">
        <f t="shared" si="31"/>
        <v>60_5</v>
      </c>
      <c r="T146" s="205">
        <v>28.42</v>
      </c>
      <c r="U146" s="173"/>
      <c r="V146" s="191">
        <v>60</v>
      </c>
      <c r="W146" s="191">
        <v>5</v>
      </c>
      <c r="X146" s="191">
        <v>42</v>
      </c>
      <c r="Y146" s="191">
        <f t="shared" si="40"/>
        <v>5</v>
      </c>
      <c r="Z146" s="191" t="str">
        <f t="shared" si="34"/>
        <v>60_5</v>
      </c>
      <c r="AA146" s="205">
        <v>29.35</v>
      </c>
      <c r="AB146" s="215"/>
      <c r="AC146" s="191">
        <v>60</v>
      </c>
      <c r="AD146" s="191">
        <v>5</v>
      </c>
      <c r="AE146" s="191">
        <v>42</v>
      </c>
      <c r="AF146" s="191">
        <f t="shared" si="41"/>
        <v>5</v>
      </c>
      <c r="AG146" s="191" t="str">
        <f t="shared" si="35"/>
        <v>60_5</v>
      </c>
      <c r="AH146" s="191">
        <v>30.23</v>
      </c>
      <c r="AI146" s="215"/>
      <c r="AJ146" s="191">
        <v>60</v>
      </c>
      <c r="AK146" s="191">
        <v>5</v>
      </c>
      <c r="AL146" s="191">
        <v>42</v>
      </c>
      <c r="AM146" s="191">
        <f t="shared" si="42"/>
        <v>5</v>
      </c>
      <c r="AN146" s="191" t="s">
        <v>330</v>
      </c>
      <c r="AO146" s="191" t="str">
        <f t="shared" si="36"/>
        <v>60_5</v>
      </c>
      <c r="AP146" s="193">
        <f t="shared" si="43"/>
        <v>29.35</v>
      </c>
      <c r="AQ146" s="193">
        <f t="shared" si="44"/>
        <v>30.23</v>
      </c>
      <c r="AR146" s="203">
        <f t="shared" si="37"/>
        <v>30.23</v>
      </c>
      <c r="AS146" s="173"/>
      <c r="AT146" s="173"/>
      <c r="AU146" s="173"/>
      <c r="AV146" s="173"/>
      <c r="AW146" s="173"/>
      <c r="AX146" s="174"/>
    </row>
    <row r="147" spans="1:50" x14ac:dyDescent="0.15">
      <c r="A147" s="191">
        <v>60</v>
      </c>
      <c r="B147" s="191">
        <v>6</v>
      </c>
      <c r="C147" s="191">
        <v>44</v>
      </c>
      <c r="D147" s="191">
        <f t="shared" si="38"/>
        <v>6</v>
      </c>
      <c r="E147" s="191" t="str">
        <f t="shared" si="39"/>
        <v>60_6</v>
      </c>
      <c r="F147" s="205">
        <v>27.6</v>
      </c>
      <c r="G147" s="191"/>
      <c r="H147" s="191">
        <v>60</v>
      </c>
      <c r="I147" s="191">
        <v>7</v>
      </c>
      <c r="J147" s="191">
        <v>45</v>
      </c>
      <c r="K147" s="191">
        <f t="shared" si="32"/>
        <v>7</v>
      </c>
      <c r="L147" s="191" t="str">
        <f t="shared" si="33"/>
        <v>60_7</v>
      </c>
      <c r="M147" s="205">
        <v>28.99</v>
      </c>
      <c r="N147" s="173"/>
      <c r="O147" s="191">
        <v>60</v>
      </c>
      <c r="P147" s="191">
        <v>6</v>
      </c>
      <c r="Q147" s="191">
        <v>44</v>
      </c>
      <c r="R147" s="191">
        <f t="shared" si="30"/>
        <v>6</v>
      </c>
      <c r="S147" s="191" t="str">
        <f t="shared" si="31"/>
        <v>60_6</v>
      </c>
      <c r="T147" s="205">
        <v>29.42</v>
      </c>
      <c r="U147" s="173"/>
      <c r="V147" s="191">
        <v>60</v>
      </c>
      <c r="W147" s="191">
        <v>6</v>
      </c>
      <c r="X147" s="191">
        <v>44</v>
      </c>
      <c r="Y147" s="191">
        <f t="shared" si="40"/>
        <v>6</v>
      </c>
      <c r="Z147" s="191" t="str">
        <f t="shared" si="34"/>
        <v>60_6</v>
      </c>
      <c r="AA147" s="205">
        <v>30.38</v>
      </c>
      <c r="AB147" s="215"/>
      <c r="AC147" s="191">
        <v>60</v>
      </c>
      <c r="AD147" s="191">
        <v>6</v>
      </c>
      <c r="AE147" s="191">
        <v>44</v>
      </c>
      <c r="AF147" s="191">
        <f t="shared" si="41"/>
        <v>6</v>
      </c>
      <c r="AG147" s="191" t="str">
        <f t="shared" si="35"/>
        <v>60_6</v>
      </c>
      <c r="AH147" s="191">
        <v>31.29</v>
      </c>
      <c r="AI147" s="215"/>
      <c r="AJ147" s="191">
        <v>60</v>
      </c>
      <c r="AK147" s="191">
        <v>6</v>
      </c>
      <c r="AL147" s="191">
        <v>44</v>
      </c>
      <c r="AM147" s="191">
        <f t="shared" si="42"/>
        <v>6</v>
      </c>
      <c r="AN147" s="191" t="s">
        <v>331</v>
      </c>
      <c r="AO147" s="191" t="str">
        <f t="shared" si="36"/>
        <v>60_6</v>
      </c>
      <c r="AP147" s="193">
        <f t="shared" si="43"/>
        <v>30.38</v>
      </c>
      <c r="AQ147" s="193">
        <f t="shared" si="44"/>
        <v>31.29</v>
      </c>
      <c r="AR147" s="203">
        <f t="shared" si="37"/>
        <v>31.29</v>
      </c>
      <c r="AS147" s="173"/>
      <c r="AT147" s="173"/>
      <c r="AU147" s="173"/>
      <c r="AV147" s="173"/>
      <c r="AW147" s="173"/>
      <c r="AX147" s="174"/>
    </row>
    <row r="148" spans="1:50" x14ac:dyDescent="0.15">
      <c r="A148" s="191">
        <v>60</v>
      </c>
      <c r="B148" s="191">
        <v>7</v>
      </c>
      <c r="C148" s="191">
        <v>45</v>
      </c>
      <c r="D148" s="191">
        <f t="shared" si="38"/>
        <v>7</v>
      </c>
      <c r="E148" s="191" t="str">
        <f t="shared" si="39"/>
        <v>60_7</v>
      </c>
      <c r="F148" s="205">
        <v>28.01</v>
      </c>
      <c r="G148" s="191"/>
      <c r="H148" s="191">
        <v>60</v>
      </c>
      <c r="I148" s="191">
        <v>8</v>
      </c>
      <c r="J148" s="191">
        <v>46</v>
      </c>
      <c r="K148" s="191">
        <f t="shared" si="32"/>
        <v>8</v>
      </c>
      <c r="L148" s="191" t="str">
        <f t="shared" si="33"/>
        <v>60_8</v>
      </c>
      <c r="M148" s="205">
        <v>29.43</v>
      </c>
      <c r="N148" s="173"/>
      <c r="O148" s="191">
        <v>60</v>
      </c>
      <c r="P148" s="191">
        <v>7</v>
      </c>
      <c r="Q148" s="191">
        <v>45</v>
      </c>
      <c r="R148" s="191">
        <f t="shared" si="30"/>
        <v>7</v>
      </c>
      <c r="S148" s="191" t="str">
        <f t="shared" si="31"/>
        <v>60_7</v>
      </c>
      <c r="T148" s="205">
        <v>29.86</v>
      </c>
      <c r="U148" s="173"/>
      <c r="V148" s="191">
        <v>60</v>
      </c>
      <c r="W148" s="191">
        <v>7</v>
      </c>
      <c r="X148" s="191">
        <v>45</v>
      </c>
      <c r="Y148" s="191">
        <f t="shared" si="40"/>
        <v>7</v>
      </c>
      <c r="Z148" s="191" t="str">
        <f t="shared" si="34"/>
        <v>60_7</v>
      </c>
      <c r="AA148" s="205">
        <v>30.83</v>
      </c>
      <c r="AB148" s="215"/>
      <c r="AC148" s="191">
        <v>60</v>
      </c>
      <c r="AD148" s="191">
        <v>7</v>
      </c>
      <c r="AE148" s="191">
        <v>45</v>
      </c>
      <c r="AF148" s="191">
        <f t="shared" si="41"/>
        <v>7</v>
      </c>
      <c r="AG148" s="191" t="str">
        <f t="shared" si="35"/>
        <v>60_7</v>
      </c>
      <c r="AH148" s="191">
        <v>31.76</v>
      </c>
      <c r="AI148" s="215"/>
      <c r="AJ148" s="191">
        <v>60</v>
      </c>
      <c r="AK148" s="191">
        <v>7</v>
      </c>
      <c r="AL148" s="191">
        <v>45</v>
      </c>
      <c r="AM148" s="191">
        <f t="shared" si="42"/>
        <v>7</v>
      </c>
      <c r="AN148" s="191" t="s">
        <v>332</v>
      </c>
      <c r="AO148" s="191" t="str">
        <f t="shared" si="36"/>
        <v>60_7</v>
      </c>
      <c r="AP148" s="193">
        <f t="shared" si="43"/>
        <v>30.83</v>
      </c>
      <c r="AQ148" s="193">
        <f t="shared" si="44"/>
        <v>31.76</v>
      </c>
      <c r="AR148" s="203">
        <f t="shared" si="37"/>
        <v>31.76</v>
      </c>
      <c r="AS148" s="173"/>
      <c r="AT148" s="173"/>
      <c r="AU148" s="173"/>
      <c r="AV148" s="173"/>
      <c r="AW148" s="173"/>
      <c r="AX148" s="174"/>
    </row>
    <row r="149" spans="1:50" x14ac:dyDescent="0.15">
      <c r="A149" s="191">
        <v>60</v>
      </c>
      <c r="B149" s="191">
        <v>8</v>
      </c>
      <c r="C149" s="191">
        <v>46</v>
      </c>
      <c r="D149" s="191">
        <f t="shared" si="38"/>
        <v>8</v>
      </c>
      <c r="E149" s="191" t="str">
        <f t="shared" si="39"/>
        <v>60_8</v>
      </c>
      <c r="F149" s="205">
        <v>28.43</v>
      </c>
      <c r="G149" s="191"/>
      <c r="H149" s="191">
        <v>60</v>
      </c>
      <c r="I149" s="191">
        <v>9</v>
      </c>
      <c r="J149" s="191">
        <v>47</v>
      </c>
      <c r="K149" s="191">
        <f t="shared" si="32"/>
        <v>9</v>
      </c>
      <c r="L149" s="191" t="str">
        <f t="shared" si="33"/>
        <v>60_9</v>
      </c>
      <c r="M149" s="205">
        <v>29.88</v>
      </c>
      <c r="N149" s="173"/>
      <c r="O149" s="191">
        <v>60</v>
      </c>
      <c r="P149" s="191">
        <v>8</v>
      </c>
      <c r="Q149" s="191">
        <v>46</v>
      </c>
      <c r="R149" s="191">
        <f t="shared" si="30"/>
        <v>8</v>
      </c>
      <c r="S149" s="191" t="str">
        <f t="shared" si="31"/>
        <v>60_8</v>
      </c>
      <c r="T149" s="205">
        <v>30.31</v>
      </c>
      <c r="U149" s="173"/>
      <c r="V149" s="191">
        <v>60</v>
      </c>
      <c r="W149" s="191">
        <v>8</v>
      </c>
      <c r="X149" s="191">
        <v>46</v>
      </c>
      <c r="Y149" s="191">
        <f t="shared" si="40"/>
        <v>8</v>
      </c>
      <c r="Z149" s="191" t="str">
        <f t="shared" si="34"/>
        <v>60_8</v>
      </c>
      <c r="AA149" s="205">
        <v>31.29</v>
      </c>
      <c r="AB149" s="215"/>
      <c r="AC149" s="191">
        <v>60</v>
      </c>
      <c r="AD149" s="191">
        <v>8</v>
      </c>
      <c r="AE149" s="191">
        <v>46</v>
      </c>
      <c r="AF149" s="191">
        <f t="shared" si="41"/>
        <v>8</v>
      </c>
      <c r="AG149" s="191" t="str">
        <f t="shared" si="35"/>
        <v>60_8</v>
      </c>
      <c r="AH149" s="191">
        <v>32.229999999999997</v>
      </c>
      <c r="AI149" s="215"/>
      <c r="AJ149" s="191">
        <v>60</v>
      </c>
      <c r="AK149" s="191">
        <v>8</v>
      </c>
      <c r="AL149" s="191">
        <v>46</v>
      </c>
      <c r="AM149" s="191">
        <f t="shared" si="42"/>
        <v>8</v>
      </c>
      <c r="AN149" s="191" t="s">
        <v>333</v>
      </c>
      <c r="AO149" s="191" t="str">
        <f t="shared" si="36"/>
        <v>60_8</v>
      </c>
      <c r="AP149" s="193">
        <f t="shared" si="43"/>
        <v>31.29</v>
      </c>
      <c r="AQ149" s="193">
        <f t="shared" si="44"/>
        <v>32.229999999999997</v>
      </c>
      <c r="AR149" s="203">
        <f t="shared" si="37"/>
        <v>32.229999999999997</v>
      </c>
      <c r="AS149" s="173"/>
      <c r="AT149" s="173"/>
      <c r="AU149" s="173"/>
      <c r="AV149" s="173"/>
      <c r="AW149" s="173"/>
      <c r="AX149" s="174"/>
    </row>
    <row r="150" spans="1:50" x14ac:dyDescent="0.15">
      <c r="A150" s="191">
        <v>60</v>
      </c>
      <c r="B150" s="191">
        <v>9</v>
      </c>
      <c r="C150" s="191">
        <v>47</v>
      </c>
      <c r="D150" s="191">
        <f t="shared" si="38"/>
        <v>9</v>
      </c>
      <c r="E150" s="191" t="str">
        <f t="shared" si="39"/>
        <v>60_9</v>
      </c>
      <c r="F150" s="205">
        <v>28.87</v>
      </c>
      <c r="G150" s="191"/>
      <c r="H150" s="191">
        <v>60</v>
      </c>
      <c r="I150" s="191">
        <v>10</v>
      </c>
      <c r="J150" s="191">
        <v>48</v>
      </c>
      <c r="K150" s="191">
        <f t="shared" si="32"/>
        <v>10</v>
      </c>
      <c r="L150" s="191" t="str">
        <f t="shared" si="33"/>
        <v>60_10</v>
      </c>
      <c r="M150" s="205">
        <v>30.32</v>
      </c>
      <c r="N150" s="173"/>
      <c r="O150" s="191">
        <v>60</v>
      </c>
      <c r="P150" s="191">
        <v>9</v>
      </c>
      <c r="Q150" s="191">
        <v>47</v>
      </c>
      <c r="R150" s="191">
        <f t="shared" si="30"/>
        <v>9</v>
      </c>
      <c r="S150" s="191" t="str">
        <f t="shared" si="31"/>
        <v>60_9</v>
      </c>
      <c r="T150" s="205">
        <v>30.78</v>
      </c>
      <c r="U150" s="173"/>
      <c r="V150" s="191">
        <v>60</v>
      </c>
      <c r="W150" s="191">
        <v>9</v>
      </c>
      <c r="X150" s="191">
        <v>47</v>
      </c>
      <c r="Y150" s="191">
        <f t="shared" si="40"/>
        <v>9</v>
      </c>
      <c r="Z150" s="191" t="str">
        <f t="shared" si="34"/>
        <v>60_9</v>
      </c>
      <c r="AA150" s="205">
        <v>31.78</v>
      </c>
      <c r="AB150" s="215"/>
      <c r="AC150" s="191">
        <v>60</v>
      </c>
      <c r="AD150" s="191">
        <v>9</v>
      </c>
      <c r="AE150" s="191">
        <v>47</v>
      </c>
      <c r="AF150" s="191">
        <f t="shared" si="41"/>
        <v>9</v>
      </c>
      <c r="AG150" s="191" t="str">
        <f t="shared" si="35"/>
        <v>60_9</v>
      </c>
      <c r="AH150" s="191">
        <v>32.729999999999997</v>
      </c>
      <c r="AI150" s="215"/>
      <c r="AJ150" s="191">
        <v>60</v>
      </c>
      <c r="AK150" s="191">
        <v>9</v>
      </c>
      <c r="AL150" s="191">
        <v>47</v>
      </c>
      <c r="AM150" s="191">
        <f t="shared" si="42"/>
        <v>9</v>
      </c>
      <c r="AN150" s="191" t="s">
        <v>334</v>
      </c>
      <c r="AO150" s="191" t="str">
        <f t="shared" si="36"/>
        <v>60_9</v>
      </c>
      <c r="AP150" s="193">
        <f t="shared" si="43"/>
        <v>31.78</v>
      </c>
      <c r="AQ150" s="193">
        <f t="shared" si="44"/>
        <v>32.729999999999997</v>
      </c>
      <c r="AR150" s="203">
        <f t="shared" si="37"/>
        <v>32.729999999999997</v>
      </c>
      <c r="AS150" s="173"/>
      <c r="AT150" s="173"/>
      <c r="AU150" s="173"/>
      <c r="AV150" s="173"/>
      <c r="AW150" s="173"/>
      <c r="AX150" s="174"/>
    </row>
    <row r="151" spans="1:50" x14ac:dyDescent="0.15">
      <c r="A151" s="191">
        <v>60</v>
      </c>
      <c r="B151" s="191">
        <v>10</v>
      </c>
      <c r="C151" s="191">
        <v>48</v>
      </c>
      <c r="D151" s="191">
        <f t="shared" si="38"/>
        <v>10</v>
      </c>
      <c r="E151" s="191" t="str">
        <f t="shared" si="39"/>
        <v>60_10</v>
      </c>
      <c r="F151" s="205">
        <v>29.29</v>
      </c>
      <c r="G151" s="191"/>
      <c r="H151" s="191">
        <v>65</v>
      </c>
      <c r="I151" s="191" t="s">
        <v>208</v>
      </c>
      <c r="J151" s="191">
        <v>34</v>
      </c>
      <c r="K151" s="191" t="str">
        <f t="shared" si="32"/>
        <v>Aanloopperiodiek_0</v>
      </c>
      <c r="L151" s="191" t="str">
        <f t="shared" si="33"/>
        <v>65_Aanloopperiodiek_0</v>
      </c>
      <c r="M151" s="205">
        <v>23.69</v>
      </c>
      <c r="N151" s="173"/>
      <c r="O151" s="191">
        <v>60</v>
      </c>
      <c r="P151" s="191">
        <v>10</v>
      </c>
      <c r="Q151" s="191">
        <v>48</v>
      </c>
      <c r="R151" s="191">
        <f t="shared" si="30"/>
        <v>10</v>
      </c>
      <c r="S151" s="191" t="str">
        <f t="shared" si="31"/>
        <v>60_10</v>
      </c>
      <c r="T151" s="205">
        <v>31.23</v>
      </c>
      <c r="U151" s="173"/>
      <c r="V151" s="191">
        <v>60</v>
      </c>
      <c r="W151" s="191">
        <v>10</v>
      </c>
      <c r="X151" s="191">
        <v>48</v>
      </c>
      <c r="Y151" s="191">
        <f t="shared" si="40"/>
        <v>10</v>
      </c>
      <c r="Z151" s="191" t="str">
        <f t="shared" si="34"/>
        <v>60_10</v>
      </c>
      <c r="AA151" s="205">
        <v>32.24</v>
      </c>
      <c r="AB151" s="215"/>
      <c r="AC151" s="191">
        <v>60</v>
      </c>
      <c r="AD151" s="191">
        <v>10</v>
      </c>
      <c r="AE151" s="191">
        <v>48</v>
      </c>
      <c r="AF151" s="191">
        <f t="shared" si="41"/>
        <v>10</v>
      </c>
      <c r="AG151" s="191" t="str">
        <f t="shared" si="35"/>
        <v>60_10</v>
      </c>
      <c r="AH151" s="191">
        <v>33.21</v>
      </c>
      <c r="AI151" s="215"/>
      <c r="AJ151" s="191">
        <v>60</v>
      </c>
      <c r="AK151" s="191">
        <v>10</v>
      </c>
      <c r="AL151" s="191">
        <v>48</v>
      </c>
      <c r="AM151" s="191">
        <f t="shared" si="42"/>
        <v>10</v>
      </c>
      <c r="AN151" s="191" t="s">
        <v>335</v>
      </c>
      <c r="AO151" s="191" t="str">
        <f t="shared" si="36"/>
        <v>60_10</v>
      </c>
      <c r="AP151" s="193">
        <f t="shared" si="43"/>
        <v>32.24</v>
      </c>
      <c r="AQ151" s="193">
        <f t="shared" si="44"/>
        <v>33.21</v>
      </c>
      <c r="AR151" s="203">
        <f t="shared" si="37"/>
        <v>33.21</v>
      </c>
      <c r="AS151" s="173"/>
      <c r="AT151" s="173"/>
      <c r="AU151" s="173"/>
      <c r="AV151" s="173"/>
      <c r="AW151" s="173"/>
      <c r="AX151" s="174"/>
    </row>
    <row r="152" spans="1:50" x14ac:dyDescent="0.15">
      <c r="A152" s="191">
        <v>65</v>
      </c>
      <c r="B152" s="191" t="s">
        <v>208</v>
      </c>
      <c r="C152" s="191">
        <v>34</v>
      </c>
      <c r="D152" s="191" t="str">
        <f t="shared" si="38"/>
        <v>Aanloopperiodiek_0</v>
      </c>
      <c r="E152" s="191" t="str">
        <f t="shared" si="39"/>
        <v>65_Aanloopperiodiek_0</v>
      </c>
      <c r="F152" s="205">
        <v>22.89</v>
      </c>
      <c r="G152" s="191"/>
      <c r="H152" s="191">
        <v>65</v>
      </c>
      <c r="I152" s="191" t="s">
        <v>210</v>
      </c>
      <c r="J152" s="191">
        <v>36</v>
      </c>
      <c r="K152" s="191" t="str">
        <f t="shared" si="32"/>
        <v>Aanloopperiodiek_1</v>
      </c>
      <c r="L152" s="191" t="str">
        <f t="shared" si="33"/>
        <v>65_Aanloopperiodiek_1</v>
      </c>
      <c r="M152" s="205">
        <v>24.58</v>
      </c>
      <c r="N152" s="173"/>
      <c r="O152" s="191">
        <v>65</v>
      </c>
      <c r="P152" s="191" t="s">
        <v>208</v>
      </c>
      <c r="Q152" s="191">
        <v>34</v>
      </c>
      <c r="R152" s="191" t="str">
        <f t="shared" si="30"/>
        <v>Aanloopperiodiek_0</v>
      </c>
      <c r="S152" s="191" t="str">
        <f t="shared" si="31"/>
        <v>65_Aanloopperiodiek_0</v>
      </c>
      <c r="T152" s="205">
        <v>24.4</v>
      </c>
      <c r="U152" s="173"/>
      <c r="V152" s="191">
        <v>65</v>
      </c>
      <c r="W152" s="191" t="s">
        <v>208</v>
      </c>
      <c r="X152" s="191">
        <v>34</v>
      </c>
      <c r="Y152" s="191" t="str">
        <f t="shared" si="40"/>
        <v>Aanloopperiodiek_0</v>
      </c>
      <c r="Z152" s="191" t="str">
        <f t="shared" si="34"/>
        <v>65_Aanloopperiodiek_0</v>
      </c>
      <c r="AA152" s="205">
        <v>25.19</v>
      </c>
      <c r="AB152" s="215"/>
      <c r="AC152" s="191">
        <v>65</v>
      </c>
      <c r="AD152" s="191" t="s">
        <v>208</v>
      </c>
      <c r="AE152" s="191">
        <v>34</v>
      </c>
      <c r="AF152" s="191" t="str">
        <f t="shared" si="41"/>
        <v>Aanloopperiodiek_0</v>
      </c>
      <c r="AG152" s="191" t="str">
        <f t="shared" si="35"/>
        <v>65_Aanloopperiodiek_0</v>
      </c>
      <c r="AH152" s="191">
        <v>25.95</v>
      </c>
      <c r="AI152" s="215"/>
      <c r="AJ152" s="191">
        <v>65</v>
      </c>
      <c r="AK152" s="191" t="s">
        <v>208</v>
      </c>
      <c r="AL152" s="191">
        <v>34</v>
      </c>
      <c r="AM152" s="191" t="str">
        <f t="shared" si="42"/>
        <v>Aanloopperiodiek_0</v>
      </c>
      <c r="AN152" s="191" t="s">
        <v>336</v>
      </c>
      <c r="AO152" s="191" t="str">
        <f t="shared" si="36"/>
        <v>65_Aanloopperiodiek_0</v>
      </c>
      <c r="AP152" s="193">
        <f t="shared" si="43"/>
        <v>25.19</v>
      </c>
      <c r="AQ152" s="193">
        <f t="shared" si="44"/>
        <v>25.95</v>
      </c>
      <c r="AR152" s="203">
        <f t="shared" si="37"/>
        <v>25.95</v>
      </c>
      <c r="AS152" s="173"/>
      <c r="AT152" s="173"/>
      <c r="AU152" s="173"/>
      <c r="AV152" s="173"/>
      <c r="AW152" s="173"/>
      <c r="AX152" s="174"/>
    </row>
    <row r="153" spans="1:50" x14ac:dyDescent="0.15">
      <c r="A153" s="191">
        <v>65</v>
      </c>
      <c r="B153" s="191" t="s">
        <v>210</v>
      </c>
      <c r="C153" s="191">
        <v>36</v>
      </c>
      <c r="D153" s="191" t="str">
        <f t="shared" si="38"/>
        <v>Aanloopperiodiek_1</v>
      </c>
      <c r="E153" s="191" t="str">
        <f t="shared" si="39"/>
        <v>65_Aanloopperiodiek_1</v>
      </c>
      <c r="F153" s="205">
        <v>23.75</v>
      </c>
      <c r="G153" s="191"/>
      <c r="H153" s="191">
        <v>65</v>
      </c>
      <c r="I153" s="191">
        <v>0</v>
      </c>
      <c r="J153" s="191">
        <v>38</v>
      </c>
      <c r="K153" s="191">
        <f t="shared" si="32"/>
        <v>0</v>
      </c>
      <c r="L153" s="191" t="str">
        <f t="shared" si="33"/>
        <v>65_0</v>
      </c>
      <c r="M153" s="205">
        <v>25.62</v>
      </c>
      <c r="N153" s="173"/>
      <c r="O153" s="191">
        <v>65</v>
      </c>
      <c r="P153" s="191" t="s">
        <v>210</v>
      </c>
      <c r="Q153" s="191">
        <v>36</v>
      </c>
      <c r="R153" s="191" t="str">
        <f t="shared" si="30"/>
        <v>Aanloopperiodiek_1</v>
      </c>
      <c r="S153" s="191" t="str">
        <f t="shared" si="31"/>
        <v>65_Aanloopperiodiek_1</v>
      </c>
      <c r="T153" s="205">
        <v>25.32</v>
      </c>
      <c r="U153" s="173"/>
      <c r="V153" s="191">
        <v>65</v>
      </c>
      <c r="W153" s="191" t="s">
        <v>210</v>
      </c>
      <c r="X153" s="191">
        <v>36</v>
      </c>
      <c r="Y153" s="191" t="str">
        <f t="shared" si="40"/>
        <v>Aanloopperiodiek_1</v>
      </c>
      <c r="Z153" s="191" t="str">
        <f t="shared" si="34"/>
        <v>65_Aanloopperiodiek_1</v>
      </c>
      <c r="AA153" s="205">
        <v>26.14</v>
      </c>
      <c r="AB153" s="215"/>
      <c r="AC153" s="191">
        <v>65</v>
      </c>
      <c r="AD153" s="191" t="s">
        <v>210</v>
      </c>
      <c r="AE153" s="191">
        <v>36</v>
      </c>
      <c r="AF153" s="191" t="str">
        <f t="shared" si="41"/>
        <v>Aanloopperiodiek_1</v>
      </c>
      <c r="AG153" s="191" t="str">
        <f t="shared" si="35"/>
        <v>65_Aanloopperiodiek_1</v>
      </c>
      <c r="AH153" s="191">
        <v>26.92</v>
      </c>
      <c r="AI153" s="215"/>
      <c r="AJ153" s="191">
        <v>65</v>
      </c>
      <c r="AK153" s="191" t="s">
        <v>210</v>
      </c>
      <c r="AL153" s="191">
        <v>36</v>
      </c>
      <c r="AM153" s="191" t="str">
        <f t="shared" si="42"/>
        <v>Aanloopperiodiek_1</v>
      </c>
      <c r="AN153" s="191" t="s">
        <v>337</v>
      </c>
      <c r="AO153" s="191" t="str">
        <f t="shared" si="36"/>
        <v>65_Aanloopperiodiek_1</v>
      </c>
      <c r="AP153" s="193">
        <f t="shared" si="43"/>
        <v>26.14</v>
      </c>
      <c r="AQ153" s="193">
        <f t="shared" si="44"/>
        <v>26.92</v>
      </c>
      <c r="AR153" s="203">
        <f t="shared" si="37"/>
        <v>26.92</v>
      </c>
      <c r="AS153" s="173"/>
      <c r="AT153" s="173"/>
      <c r="AU153" s="173"/>
      <c r="AV153" s="173"/>
      <c r="AW153" s="173"/>
      <c r="AX153" s="174"/>
    </row>
    <row r="154" spans="1:50" x14ac:dyDescent="0.15">
      <c r="A154" s="191">
        <v>65</v>
      </c>
      <c r="B154" s="191">
        <v>0</v>
      </c>
      <c r="C154" s="191">
        <v>38</v>
      </c>
      <c r="D154" s="191">
        <f t="shared" si="38"/>
        <v>0</v>
      </c>
      <c r="E154" s="191" t="str">
        <f t="shared" si="39"/>
        <v>65_0</v>
      </c>
      <c r="F154" s="205">
        <v>24.75</v>
      </c>
      <c r="G154" s="191"/>
      <c r="H154" s="191">
        <v>65</v>
      </c>
      <c r="I154" s="191">
        <v>1</v>
      </c>
      <c r="J154" s="191">
        <v>40</v>
      </c>
      <c r="K154" s="191">
        <f t="shared" si="32"/>
        <v>1</v>
      </c>
      <c r="L154" s="191" t="str">
        <f t="shared" si="33"/>
        <v>65_1</v>
      </c>
      <c r="M154" s="205">
        <v>26.59</v>
      </c>
      <c r="N154" s="173"/>
      <c r="O154" s="191">
        <v>65</v>
      </c>
      <c r="P154" s="191">
        <v>0</v>
      </c>
      <c r="Q154" s="191">
        <v>38</v>
      </c>
      <c r="R154" s="191">
        <f t="shared" si="30"/>
        <v>0</v>
      </c>
      <c r="S154" s="191" t="str">
        <f t="shared" si="31"/>
        <v>65_0</v>
      </c>
      <c r="T154" s="205">
        <v>26.39</v>
      </c>
      <c r="U154" s="173"/>
      <c r="V154" s="191">
        <v>65</v>
      </c>
      <c r="W154" s="191">
        <v>0</v>
      </c>
      <c r="X154" s="191">
        <v>38</v>
      </c>
      <c r="Y154" s="191">
        <f t="shared" si="40"/>
        <v>0</v>
      </c>
      <c r="Z154" s="191" t="str">
        <f t="shared" si="34"/>
        <v>65_0</v>
      </c>
      <c r="AA154" s="205">
        <v>27.24</v>
      </c>
      <c r="AB154" s="215"/>
      <c r="AC154" s="191">
        <v>65</v>
      </c>
      <c r="AD154" s="191">
        <v>0</v>
      </c>
      <c r="AE154" s="191">
        <v>38</v>
      </c>
      <c r="AF154" s="191">
        <f t="shared" si="41"/>
        <v>0</v>
      </c>
      <c r="AG154" s="191" t="str">
        <f t="shared" si="35"/>
        <v>65_0</v>
      </c>
      <c r="AH154" s="191">
        <v>28.06</v>
      </c>
      <c r="AI154" s="215"/>
      <c r="AJ154" s="191">
        <v>65</v>
      </c>
      <c r="AK154" s="191">
        <v>0</v>
      </c>
      <c r="AL154" s="191">
        <v>38</v>
      </c>
      <c r="AM154" s="191">
        <f t="shared" si="42"/>
        <v>0</v>
      </c>
      <c r="AN154" s="191" t="s">
        <v>338</v>
      </c>
      <c r="AO154" s="191" t="str">
        <f t="shared" si="36"/>
        <v>65_0</v>
      </c>
      <c r="AP154" s="193">
        <f t="shared" si="43"/>
        <v>27.24</v>
      </c>
      <c r="AQ154" s="193">
        <f t="shared" si="44"/>
        <v>28.06</v>
      </c>
      <c r="AR154" s="203">
        <f t="shared" si="37"/>
        <v>28.06</v>
      </c>
      <c r="AS154" s="173"/>
      <c r="AT154" s="173"/>
      <c r="AU154" s="173"/>
      <c r="AV154" s="173"/>
      <c r="AW154" s="173"/>
      <c r="AX154" s="174"/>
    </row>
    <row r="155" spans="1:50" x14ac:dyDescent="0.15">
      <c r="A155" s="191">
        <v>65</v>
      </c>
      <c r="B155" s="191">
        <v>1</v>
      </c>
      <c r="C155" s="191">
        <v>40</v>
      </c>
      <c r="D155" s="191">
        <f t="shared" si="38"/>
        <v>1</v>
      </c>
      <c r="E155" s="191" t="str">
        <f t="shared" si="39"/>
        <v>65_1</v>
      </c>
      <c r="F155" s="205">
        <v>25.69</v>
      </c>
      <c r="G155" s="191"/>
      <c r="H155" s="191">
        <v>65</v>
      </c>
      <c r="I155" s="191">
        <v>2</v>
      </c>
      <c r="J155" s="191">
        <v>41</v>
      </c>
      <c r="K155" s="191">
        <f t="shared" si="32"/>
        <v>2</v>
      </c>
      <c r="L155" s="191" t="str">
        <f t="shared" si="33"/>
        <v>65_2</v>
      </c>
      <c r="M155" s="205">
        <v>27.11</v>
      </c>
      <c r="N155" s="173"/>
      <c r="O155" s="191">
        <v>65</v>
      </c>
      <c r="P155" s="191">
        <v>1</v>
      </c>
      <c r="Q155" s="191">
        <v>40</v>
      </c>
      <c r="R155" s="191">
        <f t="shared" si="30"/>
        <v>1</v>
      </c>
      <c r="S155" s="191" t="str">
        <f t="shared" si="31"/>
        <v>65_1</v>
      </c>
      <c r="T155" s="205">
        <v>27.39</v>
      </c>
      <c r="U155" s="173"/>
      <c r="V155" s="191">
        <v>65</v>
      </c>
      <c r="W155" s="191">
        <v>1</v>
      </c>
      <c r="X155" s="191">
        <v>40</v>
      </c>
      <c r="Y155" s="191">
        <f t="shared" si="40"/>
        <v>1</v>
      </c>
      <c r="Z155" s="191" t="str">
        <f t="shared" si="34"/>
        <v>65_1</v>
      </c>
      <c r="AA155" s="205">
        <v>28.28</v>
      </c>
      <c r="AB155" s="215"/>
      <c r="AC155" s="191">
        <v>65</v>
      </c>
      <c r="AD155" s="191">
        <v>1</v>
      </c>
      <c r="AE155" s="191">
        <v>40</v>
      </c>
      <c r="AF155" s="191">
        <f t="shared" si="41"/>
        <v>1</v>
      </c>
      <c r="AG155" s="191" t="str">
        <f t="shared" si="35"/>
        <v>65_1</v>
      </c>
      <c r="AH155" s="191">
        <v>29.13</v>
      </c>
      <c r="AI155" s="215"/>
      <c r="AJ155" s="191">
        <v>65</v>
      </c>
      <c r="AK155" s="191">
        <v>1</v>
      </c>
      <c r="AL155" s="191">
        <v>40</v>
      </c>
      <c r="AM155" s="191">
        <f t="shared" si="42"/>
        <v>1</v>
      </c>
      <c r="AN155" s="191" t="s">
        <v>339</v>
      </c>
      <c r="AO155" s="191" t="str">
        <f t="shared" si="36"/>
        <v>65_1</v>
      </c>
      <c r="AP155" s="193">
        <f t="shared" si="43"/>
        <v>28.28</v>
      </c>
      <c r="AQ155" s="193">
        <f t="shared" si="44"/>
        <v>29.13</v>
      </c>
      <c r="AR155" s="203">
        <f t="shared" si="37"/>
        <v>29.13</v>
      </c>
      <c r="AS155" s="173"/>
      <c r="AT155" s="173"/>
      <c r="AU155" s="173"/>
      <c r="AV155" s="173"/>
      <c r="AW155" s="173"/>
      <c r="AX155" s="174"/>
    </row>
    <row r="156" spans="1:50" x14ac:dyDescent="0.15">
      <c r="A156" s="191">
        <v>65</v>
      </c>
      <c r="B156" s="191">
        <v>2</v>
      </c>
      <c r="C156" s="191">
        <v>41</v>
      </c>
      <c r="D156" s="191">
        <f t="shared" si="38"/>
        <v>2</v>
      </c>
      <c r="E156" s="191" t="str">
        <f t="shared" si="39"/>
        <v>65_2</v>
      </c>
      <c r="F156" s="205">
        <v>26.19</v>
      </c>
      <c r="G156" s="191"/>
      <c r="H156" s="191">
        <v>65</v>
      </c>
      <c r="I156" s="191">
        <v>3</v>
      </c>
      <c r="J156" s="191">
        <v>42</v>
      </c>
      <c r="K156" s="191">
        <f t="shared" si="32"/>
        <v>3</v>
      </c>
      <c r="L156" s="191" t="str">
        <f t="shared" si="33"/>
        <v>65_3</v>
      </c>
      <c r="M156" s="205">
        <v>27.6</v>
      </c>
      <c r="N156" s="173"/>
      <c r="O156" s="191">
        <v>65</v>
      </c>
      <c r="P156" s="191">
        <v>2</v>
      </c>
      <c r="Q156" s="191">
        <v>41</v>
      </c>
      <c r="R156" s="191">
        <f t="shared" si="30"/>
        <v>2</v>
      </c>
      <c r="S156" s="191" t="str">
        <f t="shared" si="31"/>
        <v>65_2</v>
      </c>
      <c r="T156" s="205">
        <v>27.92</v>
      </c>
      <c r="U156" s="173"/>
      <c r="V156" s="191">
        <v>65</v>
      </c>
      <c r="W156" s="191">
        <v>2</v>
      </c>
      <c r="X156" s="191">
        <v>41</v>
      </c>
      <c r="Y156" s="191">
        <f t="shared" si="40"/>
        <v>2</v>
      </c>
      <c r="Z156" s="191" t="str">
        <f t="shared" si="34"/>
        <v>65_2</v>
      </c>
      <c r="AA156" s="205">
        <v>28.83</v>
      </c>
      <c r="AB156" s="215"/>
      <c r="AC156" s="191">
        <v>65</v>
      </c>
      <c r="AD156" s="191">
        <v>2</v>
      </c>
      <c r="AE156" s="191">
        <v>41</v>
      </c>
      <c r="AF156" s="191">
        <f t="shared" si="41"/>
        <v>2</v>
      </c>
      <c r="AG156" s="191" t="str">
        <f t="shared" si="35"/>
        <v>65_2</v>
      </c>
      <c r="AH156" s="191">
        <v>29.69</v>
      </c>
      <c r="AI156" s="215"/>
      <c r="AJ156" s="191">
        <v>65</v>
      </c>
      <c r="AK156" s="191">
        <v>2</v>
      </c>
      <c r="AL156" s="191">
        <v>41</v>
      </c>
      <c r="AM156" s="191">
        <f t="shared" si="42"/>
        <v>2</v>
      </c>
      <c r="AN156" s="191" t="s">
        <v>340</v>
      </c>
      <c r="AO156" s="191" t="str">
        <f t="shared" si="36"/>
        <v>65_2</v>
      </c>
      <c r="AP156" s="193">
        <f t="shared" si="43"/>
        <v>28.83</v>
      </c>
      <c r="AQ156" s="193">
        <f t="shared" si="44"/>
        <v>29.69</v>
      </c>
      <c r="AR156" s="203">
        <f t="shared" si="37"/>
        <v>29.69</v>
      </c>
      <c r="AS156" s="173"/>
      <c r="AT156" s="173"/>
      <c r="AU156" s="173"/>
      <c r="AV156" s="173"/>
      <c r="AW156" s="173"/>
      <c r="AX156" s="174"/>
    </row>
    <row r="157" spans="1:50" x14ac:dyDescent="0.15">
      <c r="A157" s="191">
        <v>65</v>
      </c>
      <c r="B157" s="191">
        <v>3</v>
      </c>
      <c r="C157" s="191">
        <v>42</v>
      </c>
      <c r="D157" s="191">
        <f t="shared" si="38"/>
        <v>3</v>
      </c>
      <c r="E157" s="191" t="str">
        <f t="shared" si="39"/>
        <v>65_3</v>
      </c>
      <c r="F157" s="205">
        <v>26.66</v>
      </c>
      <c r="G157" s="191"/>
      <c r="H157" s="191">
        <v>65</v>
      </c>
      <c r="I157" s="191">
        <v>4</v>
      </c>
      <c r="J157" s="191">
        <v>43</v>
      </c>
      <c r="K157" s="191">
        <f t="shared" si="32"/>
        <v>4</v>
      </c>
      <c r="L157" s="191" t="str">
        <f t="shared" si="33"/>
        <v>65_4</v>
      </c>
      <c r="M157" s="205">
        <v>28.09</v>
      </c>
      <c r="N157" s="173"/>
      <c r="O157" s="191">
        <v>65</v>
      </c>
      <c r="P157" s="191">
        <v>3</v>
      </c>
      <c r="Q157" s="191">
        <v>42</v>
      </c>
      <c r="R157" s="191">
        <f t="shared" si="30"/>
        <v>3</v>
      </c>
      <c r="S157" s="191" t="str">
        <f t="shared" si="31"/>
        <v>65_3</v>
      </c>
      <c r="T157" s="205">
        <v>28.42</v>
      </c>
      <c r="U157" s="173"/>
      <c r="V157" s="191">
        <v>65</v>
      </c>
      <c r="W157" s="191">
        <v>3</v>
      </c>
      <c r="X157" s="191">
        <v>42</v>
      </c>
      <c r="Y157" s="191">
        <f t="shared" si="40"/>
        <v>3</v>
      </c>
      <c r="Z157" s="191" t="str">
        <f t="shared" si="34"/>
        <v>65_3</v>
      </c>
      <c r="AA157" s="205">
        <v>29.35</v>
      </c>
      <c r="AB157" s="215"/>
      <c r="AC157" s="191">
        <v>65</v>
      </c>
      <c r="AD157" s="191">
        <v>3</v>
      </c>
      <c r="AE157" s="191">
        <v>42</v>
      </c>
      <c r="AF157" s="191">
        <f t="shared" si="41"/>
        <v>3</v>
      </c>
      <c r="AG157" s="191" t="str">
        <f t="shared" si="35"/>
        <v>65_3</v>
      </c>
      <c r="AH157" s="191">
        <v>30.23</v>
      </c>
      <c r="AI157" s="215"/>
      <c r="AJ157" s="191">
        <v>65</v>
      </c>
      <c r="AK157" s="191">
        <v>3</v>
      </c>
      <c r="AL157" s="191">
        <v>42</v>
      </c>
      <c r="AM157" s="191">
        <f t="shared" si="42"/>
        <v>3</v>
      </c>
      <c r="AN157" s="191" t="s">
        <v>341</v>
      </c>
      <c r="AO157" s="191" t="str">
        <f t="shared" si="36"/>
        <v>65_3</v>
      </c>
      <c r="AP157" s="193">
        <f t="shared" si="43"/>
        <v>29.35</v>
      </c>
      <c r="AQ157" s="193">
        <f t="shared" si="44"/>
        <v>30.23</v>
      </c>
      <c r="AR157" s="203">
        <f t="shared" si="37"/>
        <v>30.23</v>
      </c>
      <c r="AS157" s="173"/>
      <c r="AT157" s="173"/>
      <c r="AU157" s="173"/>
      <c r="AV157" s="173"/>
      <c r="AW157" s="173"/>
      <c r="AX157" s="174"/>
    </row>
    <row r="158" spans="1:50" x14ac:dyDescent="0.15">
      <c r="A158" s="191">
        <v>65</v>
      </c>
      <c r="B158" s="191">
        <v>4</v>
      </c>
      <c r="C158" s="191">
        <v>43</v>
      </c>
      <c r="D158" s="191">
        <f t="shared" si="38"/>
        <v>4</v>
      </c>
      <c r="E158" s="191" t="str">
        <f t="shared" si="39"/>
        <v>65_4</v>
      </c>
      <c r="F158" s="205">
        <v>27.14</v>
      </c>
      <c r="G158" s="191"/>
      <c r="H158" s="191">
        <v>65</v>
      </c>
      <c r="I158" s="191">
        <v>5</v>
      </c>
      <c r="J158" s="191">
        <v>44</v>
      </c>
      <c r="K158" s="191">
        <f t="shared" si="32"/>
        <v>5</v>
      </c>
      <c r="L158" s="191" t="str">
        <f t="shared" si="33"/>
        <v>65_5</v>
      </c>
      <c r="M158" s="205">
        <v>28.56</v>
      </c>
      <c r="N158" s="173"/>
      <c r="O158" s="191">
        <v>65</v>
      </c>
      <c r="P158" s="191">
        <v>4</v>
      </c>
      <c r="Q158" s="191">
        <v>43</v>
      </c>
      <c r="R158" s="191">
        <f t="shared" si="30"/>
        <v>4</v>
      </c>
      <c r="S158" s="191" t="str">
        <f t="shared" si="31"/>
        <v>65_4</v>
      </c>
      <c r="T158" s="205">
        <v>28.94</v>
      </c>
      <c r="U158" s="173"/>
      <c r="V158" s="191">
        <v>65</v>
      </c>
      <c r="W158" s="191">
        <v>4</v>
      </c>
      <c r="X158" s="191">
        <v>43</v>
      </c>
      <c r="Y158" s="191">
        <f t="shared" si="40"/>
        <v>4</v>
      </c>
      <c r="Z158" s="191" t="str">
        <f t="shared" si="34"/>
        <v>65_4</v>
      </c>
      <c r="AA158" s="205">
        <v>29.88</v>
      </c>
      <c r="AB158" s="215"/>
      <c r="AC158" s="191">
        <v>65</v>
      </c>
      <c r="AD158" s="191">
        <v>4</v>
      </c>
      <c r="AE158" s="191">
        <v>43</v>
      </c>
      <c r="AF158" s="191">
        <f t="shared" si="41"/>
        <v>4</v>
      </c>
      <c r="AG158" s="191" t="str">
        <f t="shared" si="35"/>
        <v>65_4</v>
      </c>
      <c r="AH158" s="191">
        <v>30.77</v>
      </c>
      <c r="AI158" s="215"/>
      <c r="AJ158" s="191">
        <v>65</v>
      </c>
      <c r="AK158" s="191">
        <v>4</v>
      </c>
      <c r="AL158" s="191">
        <v>43</v>
      </c>
      <c r="AM158" s="191">
        <f t="shared" si="42"/>
        <v>4</v>
      </c>
      <c r="AN158" s="191" t="s">
        <v>342</v>
      </c>
      <c r="AO158" s="191" t="str">
        <f t="shared" si="36"/>
        <v>65_4</v>
      </c>
      <c r="AP158" s="193">
        <f t="shared" si="43"/>
        <v>29.88</v>
      </c>
      <c r="AQ158" s="193">
        <f t="shared" si="44"/>
        <v>30.77</v>
      </c>
      <c r="AR158" s="203">
        <f t="shared" si="37"/>
        <v>30.77</v>
      </c>
      <c r="AS158" s="173"/>
      <c r="AT158" s="173"/>
      <c r="AU158" s="173"/>
      <c r="AV158" s="173"/>
      <c r="AW158" s="173"/>
      <c r="AX158" s="174"/>
    </row>
    <row r="159" spans="1:50" x14ac:dyDescent="0.15">
      <c r="A159" s="191">
        <v>65</v>
      </c>
      <c r="B159" s="191">
        <v>5</v>
      </c>
      <c r="C159" s="191">
        <v>44</v>
      </c>
      <c r="D159" s="191">
        <f t="shared" si="38"/>
        <v>5</v>
      </c>
      <c r="E159" s="191" t="str">
        <f t="shared" si="39"/>
        <v>65_5</v>
      </c>
      <c r="F159" s="205">
        <v>27.6</v>
      </c>
      <c r="G159" s="191"/>
      <c r="H159" s="191">
        <v>65</v>
      </c>
      <c r="I159" s="191">
        <v>6</v>
      </c>
      <c r="J159" s="191">
        <v>46</v>
      </c>
      <c r="K159" s="191">
        <f t="shared" si="32"/>
        <v>6</v>
      </c>
      <c r="L159" s="191" t="str">
        <f t="shared" si="33"/>
        <v>65_6</v>
      </c>
      <c r="M159" s="205">
        <v>29.43</v>
      </c>
      <c r="N159" s="173"/>
      <c r="O159" s="191">
        <v>65</v>
      </c>
      <c r="P159" s="191">
        <v>5</v>
      </c>
      <c r="Q159" s="191">
        <v>44</v>
      </c>
      <c r="R159" s="191">
        <f t="shared" si="30"/>
        <v>5</v>
      </c>
      <c r="S159" s="191" t="str">
        <f t="shared" si="31"/>
        <v>65_5</v>
      </c>
      <c r="T159" s="205">
        <v>29.42</v>
      </c>
      <c r="U159" s="173"/>
      <c r="V159" s="191">
        <v>65</v>
      </c>
      <c r="W159" s="191">
        <v>5</v>
      </c>
      <c r="X159" s="191">
        <v>44</v>
      </c>
      <c r="Y159" s="191">
        <f t="shared" si="40"/>
        <v>5</v>
      </c>
      <c r="Z159" s="191" t="str">
        <f t="shared" si="34"/>
        <v>65_5</v>
      </c>
      <c r="AA159" s="205">
        <v>30.38</v>
      </c>
      <c r="AB159" s="215"/>
      <c r="AC159" s="191">
        <v>65</v>
      </c>
      <c r="AD159" s="191">
        <v>5</v>
      </c>
      <c r="AE159" s="191">
        <v>44</v>
      </c>
      <c r="AF159" s="191">
        <f t="shared" si="41"/>
        <v>5</v>
      </c>
      <c r="AG159" s="191" t="str">
        <f t="shared" si="35"/>
        <v>65_5</v>
      </c>
      <c r="AH159" s="191">
        <v>31.29</v>
      </c>
      <c r="AI159" s="215"/>
      <c r="AJ159" s="191">
        <v>65</v>
      </c>
      <c r="AK159" s="191">
        <v>5</v>
      </c>
      <c r="AL159" s="191">
        <v>44</v>
      </c>
      <c r="AM159" s="191">
        <f t="shared" si="42"/>
        <v>5</v>
      </c>
      <c r="AN159" s="191" t="s">
        <v>343</v>
      </c>
      <c r="AO159" s="191" t="str">
        <f t="shared" si="36"/>
        <v>65_5</v>
      </c>
      <c r="AP159" s="193">
        <f t="shared" si="43"/>
        <v>30.38</v>
      </c>
      <c r="AQ159" s="193">
        <f t="shared" si="44"/>
        <v>31.29</v>
      </c>
      <c r="AR159" s="203">
        <f t="shared" si="37"/>
        <v>31.29</v>
      </c>
      <c r="AS159" s="173"/>
      <c r="AT159" s="173"/>
      <c r="AU159" s="173"/>
      <c r="AV159" s="173"/>
      <c r="AW159" s="173"/>
      <c r="AX159" s="174"/>
    </row>
    <row r="160" spans="1:50" x14ac:dyDescent="0.15">
      <c r="A160" s="191">
        <v>65</v>
      </c>
      <c r="B160" s="191">
        <v>6</v>
      </c>
      <c r="C160" s="191">
        <v>46</v>
      </c>
      <c r="D160" s="191">
        <f t="shared" si="38"/>
        <v>6</v>
      </c>
      <c r="E160" s="191" t="str">
        <f t="shared" si="39"/>
        <v>65_6</v>
      </c>
      <c r="F160" s="205">
        <v>28.43</v>
      </c>
      <c r="G160" s="191"/>
      <c r="H160" s="191">
        <v>65</v>
      </c>
      <c r="I160" s="191">
        <v>7</v>
      </c>
      <c r="J160" s="191">
        <v>48</v>
      </c>
      <c r="K160" s="191">
        <f t="shared" si="32"/>
        <v>7</v>
      </c>
      <c r="L160" s="191" t="str">
        <f t="shared" si="33"/>
        <v>65_7</v>
      </c>
      <c r="M160" s="205">
        <v>30.32</v>
      </c>
      <c r="N160" s="173"/>
      <c r="O160" s="191">
        <v>65</v>
      </c>
      <c r="P160" s="191">
        <v>6</v>
      </c>
      <c r="Q160" s="191">
        <v>46</v>
      </c>
      <c r="R160" s="191">
        <f t="shared" si="30"/>
        <v>6</v>
      </c>
      <c r="S160" s="191" t="str">
        <f t="shared" si="31"/>
        <v>65_6</v>
      </c>
      <c r="T160" s="205">
        <v>30.31</v>
      </c>
      <c r="U160" s="173"/>
      <c r="V160" s="191">
        <v>65</v>
      </c>
      <c r="W160" s="191">
        <v>6</v>
      </c>
      <c r="X160" s="191">
        <v>46</v>
      </c>
      <c r="Y160" s="191">
        <f t="shared" si="40"/>
        <v>6</v>
      </c>
      <c r="Z160" s="191" t="str">
        <f t="shared" si="34"/>
        <v>65_6</v>
      </c>
      <c r="AA160" s="205">
        <v>31.29</v>
      </c>
      <c r="AB160" s="215"/>
      <c r="AC160" s="191">
        <v>65</v>
      </c>
      <c r="AD160" s="191">
        <v>6</v>
      </c>
      <c r="AE160" s="191">
        <v>46</v>
      </c>
      <c r="AF160" s="191">
        <f t="shared" si="41"/>
        <v>6</v>
      </c>
      <c r="AG160" s="191" t="str">
        <f t="shared" si="35"/>
        <v>65_6</v>
      </c>
      <c r="AH160" s="191">
        <v>32.229999999999997</v>
      </c>
      <c r="AI160" s="215"/>
      <c r="AJ160" s="191">
        <v>65</v>
      </c>
      <c r="AK160" s="191">
        <v>6</v>
      </c>
      <c r="AL160" s="191">
        <v>46</v>
      </c>
      <c r="AM160" s="191">
        <f t="shared" si="42"/>
        <v>6</v>
      </c>
      <c r="AN160" s="191" t="s">
        <v>344</v>
      </c>
      <c r="AO160" s="191" t="str">
        <f t="shared" si="36"/>
        <v>65_6</v>
      </c>
      <c r="AP160" s="193">
        <f t="shared" si="43"/>
        <v>31.29</v>
      </c>
      <c r="AQ160" s="193">
        <f t="shared" si="44"/>
        <v>32.229999999999997</v>
      </c>
      <c r="AR160" s="203">
        <f t="shared" si="37"/>
        <v>32.229999999999997</v>
      </c>
      <c r="AS160" s="173"/>
      <c r="AT160" s="173"/>
      <c r="AU160" s="173"/>
      <c r="AV160" s="173"/>
      <c r="AW160" s="173"/>
      <c r="AX160" s="174"/>
    </row>
    <row r="161" spans="1:50" x14ac:dyDescent="0.15">
      <c r="A161" s="191">
        <v>65</v>
      </c>
      <c r="B161" s="191">
        <v>7</v>
      </c>
      <c r="C161" s="191">
        <v>48</v>
      </c>
      <c r="D161" s="191">
        <f t="shared" si="38"/>
        <v>7</v>
      </c>
      <c r="E161" s="191" t="str">
        <f t="shared" si="39"/>
        <v>65_7</v>
      </c>
      <c r="F161" s="205">
        <v>29.29</v>
      </c>
      <c r="G161" s="191"/>
      <c r="H161" s="191">
        <v>65</v>
      </c>
      <c r="I161" s="191">
        <v>8</v>
      </c>
      <c r="J161" s="191">
        <v>50</v>
      </c>
      <c r="K161" s="191">
        <f t="shared" si="32"/>
        <v>8</v>
      </c>
      <c r="L161" s="191" t="str">
        <f t="shared" si="33"/>
        <v>65_8</v>
      </c>
      <c r="M161" s="205">
        <v>31.21</v>
      </c>
      <c r="N161" s="173"/>
      <c r="O161" s="191">
        <v>65</v>
      </c>
      <c r="P161" s="191">
        <v>7</v>
      </c>
      <c r="Q161" s="191">
        <v>48</v>
      </c>
      <c r="R161" s="191">
        <f t="shared" si="30"/>
        <v>7</v>
      </c>
      <c r="S161" s="191" t="str">
        <f t="shared" si="31"/>
        <v>65_7</v>
      </c>
      <c r="T161" s="205">
        <v>31.23</v>
      </c>
      <c r="U161" s="173"/>
      <c r="V161" s="191">
        <v>65</v>
      </c>
      <c r="W161" s="191">
        <v>7</v>
      </c>
      <c r="X161" s="191">
        <v>48</v>
      </c>
      <c r="Y161" s="191">
        <f t="shared" si="40"/>
        <v>7</v>
      </c>
      <c r="Z161" s="191" t="str">
        <f t="shared" si="34"/>
        <v>65_7</v>
      </c>
      <c r="AA161" s="205">
        <v>32.24</v>
      </c>
      <c r="AB161" s="215"/>
      <c r="AC161" s="191">
        <v>65</v>
      </c>
      <c r="AD161" s="191">
        <v>7</v>
      </c>
      <c r="AE161" s="191">
        <v>48</v>
      </c>
      <c r="AF161" s="191">
        <f t="shared" si="41"/>
        <v>7</v>
      </c>
      <c r="AG161" s="191" t="str">
        <f t="shared" si="35"/>
        <v>65_7</v>
      </c>
      <c r="AH161" s="191">
        <v>33.21</v>
      </c>
      <c r="AI161" s="215"/>
      <c r="AJ161" s="191">
        <v>65</v>
      </c>
      <c r="AK161" s="191">
        <v>7</v>
      </c>
      <c r="AL161" s="191">
        <v>48</v>
      </c>
      <c r="AM161" s="191">
        <f t="shared" si="42"/>
        <v>7</v>
      </c>
      <c r="AN161" s="191" t="s">
        <v>345</v>
      </c>
      <c r="AO161" s="191" t="str">
        <f t="shared" si="36"/>
        <v>65_7</v>
      </c>
      <c r="AP161" s="193">
        <f t="shared" si="43"/>
        <v>32.24</v>
      </c>
      <c r="AQ161" s="193">
        <f t="shared" si="44"/>
        <v>33.21</v>
      </c>
      <c r="AR161" s="203">
        <f t="shared" si="37"/>
        <v>33.21</v>
      </c>
      <c r="AS161" s="173"/>
      <c r="AT161" s="173"/>
      <c r="AU161" s="173"/>
      <c r="AV161" s="173"/>
      <c r="AW161" s="173"/>
      <c r="AX161" s="174"/>
    </row>
    <row r="162" spans="1:50" x14ac:dyDescent="0.15">
      <c r="A162" s="191">
        <v>65</v>
      </c>
      <c r="B162" s="191">
        <v>8</v>
      </c>
      <c r="C162" s="191">
        <v>50</v>
      </c>
      <c r="D162" s="191">
        <f t="shared" si="38"/>
        <v>8</v>
      </c>
      <c r="E162" s="191" t="str">
        <f t="shared" si="39"/>
        <v>65_8</v>
      </c>
      <c r="F162" s="205">
        <v>30.16</v>
      </c>
      <c r="G162" s="191"/>
      <c r="H162" s="191">
        <v>65</v>
      </c>
      <c r="I162" s="191">
        <v>9</v>
      </c>
      <c r="J162" s="191">
        <v>52</v>
      </c>
      <c r="K162" s="191">
        <f t="shared" si="32"/>
        <v>9</v>
      </c>
      <c r="L162" s="191" t="str">
        <f t="shared" si="33"/>
        <v>65_9</v>
      </c>
      <c r="M162" s="205">
        <v>32.1</v>
      </c>
      <c r="N162" s="173"/>
      <c r="O162" s="191">
        <v>65</v>
      </c>
      <c r="P162" s="191">
        <v>8</v>
      </c>
      <c r="Q162" s="191">
        <v>50</v>
      </c>
      <c r="R162" s="191">
        <f t="shared" si="30"/>
        <v>8</v>
      </c>
      <c r="S162" s="191" t="str">
        <f t="shared" si="31"/>
        <v>65_8</v>
      </c>
      <c r="T162" s="205">
        <v>32.15</v>
      </c>
      <c r="U162" s="173"/>
      <c r="V162" s="191">
        <v>65</v>
      </c>
      <c r="W162" s="191">
        <v>8</v>
      </c>
      <c r="X162" s="191">
        <v>50</v>
      </c>
      <c r="Y162" s="191">
        <f t="shared" si="40"/>
        <v>8</v>
      </c>
      <c r="Z162" s="191" t="str">
        <f t="shared" si="34"/>
        <v>65_8</v>
      </c>
      <c r="AA162" s="205">
        <v>33.19</v>
      </c>
      <c r="AB162" s="215"/>
      <c r="AC162" s="191">
        <v>65</v>
      </c>
      <c r="AD162" s="191">
        <v>8</v>
      </c>
      <c r="AE162" s="191">
        <v>50</v>
      </c>
      <c r="AF162" s="191">
        <f t="shared" si="41"/>
        <v>8</v>
      </c>
      <c r="AG162" s="191" t="str">
        <f t="shared" si="35"/>
        <v>65_8</v>
      </c>
      <c r="AH162" s="191">
        <v>34.19</v>
      </c>
      <c r="AI162" s="215"/>
      <c r="AJ162" s="191">
        <v>65</v>
      </c>
      <c r="AK162" s="191">
        <v>8</v>
      </c>
      <c r="AL162" s="191">
        <v>50</v>
      </c>
      <c r="AM162" s="191">
        <f t="shared" si="42"/>
        <v>8</v>
      </c>
      <c r="AN162" s="191" t="s">
        <v>346</v>
      </c>
      <c r="AO162" s="191" t="str">
        <f t="shared" si="36"/>
        <v>65_8</v>
      </c>
      <c r="AP162" s="193">
        <f t="shared" si="43"/>
        <v>33.19</v>
      </c>
      <c r="AQ162" s="193">
        <f t="shared" si="44"/>
        <v>34.19</v>
      </c>
      <c r="AR162" s="203">
        <f t="shared" si="37"/>
        <v>34.19</v>
      </c>
      <c r="AS162" s="173"/>
      <c r="AT162" s="173"/>
      <c r="AU162" s="173"/>
      <c r="AV162" s="173"/>
      <c r="AW162" s="173"/>
      <c r="AX162" s="174"/>
    </row>
    <row r="163" spans="1:50" x14ac:dyDescent="0.15">
      <c r="A163" s="191">
        <v>65</v>
      </c>
      <c r="B163" s="191">
        <v>9</v>
      </c>
      <c r="C163" s="191">
        <v>52</v>
      </c>
      <c r="D163" s="191">
        <f t="shared" si="38"/>
        <v>9</v>
      </c>
      <c r="E163" s="191" t="str">
        <f t="shared" si="39"/>
        <v>65_9</v>
      </c>
      <c r="F163" s="205">
        <v>31.02</v>
      </c>
      <c r="G163" s="191"/>
      <c r="H163" s="191">
        <v>65</v>
      </c>
      <c r="I163" s="191">
        <v>10</v>
      </c>
      <c r="J163" s="191">
        <v>54</v>
      </c>
      <c r="K163" s="191">
        <f t="shared" si="32"/>
        <v>10</v>
      </c>
      <c r="L163" s="191" t="str">
        <f t="shared" si="33"/>
        <v>65_10</v>
      </c>
      <c r="M163" s="205">
        <v>33</v>
      </c>
      <c r="N163" s="173"/>
      <c r="O163" s="191">
        <v>65</v>
      </c>
      <c r="P163" s="191">
        <v>9</v>
      </c>
      <c r="Q163" s="191">
        <v>52</v>
      </c>
      <c r="R163" s="191">
        <f t="shared" si="30"/>
        <v>9</v>
      </c>
      <c r="S163" s="191" t="str">
        <f t="shared" si="31"/>
        <v>65_9</v>
      </c>
      <c r="T163" s="205">
        <v>33.07</v>
      </c>
      <c r="U163" s="173"/>
      <c r="V163" s="191">
        <v>65</v>
      </c>
      <c r="W163" s="191">
        <v>9</v>
      </c>
      <c r="X163" s="191">
        <v>52</v>
      </c>
      <c r="Y163" s="191">
        <f t="shared" si="40"/>
        <v>9</v>
      </c>
      <c r="Z163" s="191" t="str">
        <f t="shared" si="34"/>
        <v>65_9</v>
      </c>
      <c r="AA163" s="205">
        <v>34.14</v>
      </c>
      <c r="AB163" s="215"/>
      <c r="AC163" s="191">
        <v>65</v>
      </c>
      <c r="AD163" s="191">
        <v>9</v>
      </c>
      <c r="AE163" s="191">
        <v>52</v>
      </c>
      <c r="AF163" s="191">
        <f t="shared" si="41"/>
        <v>9</v>
      </c>
      <c r="AG163" s="191" t="str">
        <f t="shared" si="35"/>
        <v>65_9</v>
      </c>
      <c r="AH163" s="191">
        <v>35.159999999999997</v>
      </c>
      <c r="AI163" s="215"/>
      <c r="AJ163" s="191">
        <v>65</v>
      </c>
      <c r="AK163" s="191">
        <v>9</v>
      </c>
      <c r="AL163" s="191">
        <v>52</v>
      </c>
      <c r="AM163" s="191">
        <f t="shared" si="42"/>
        <v>9</v>
      </c>
      <c r="AN163" s="191" t="s">
        <v>347</v>
      </c>
      <c r="AO163" s="191" t="str">
        <f t="shared" si="36"/>
        <v>65_9</v>
      </c>
      <c r="AP163" s="193">
        <f t="shared" si="43"/>
        <v>34.14</v>
      </c>
      <c r="AQ163" s="193">
        <f t="shared" si="44"/>
        <v>35.159999999999997</v>
      </c>
      <c r="AR163" s="203">
        <f t="shared" si="37"/>
        <v>35.159999999999997</v>
      </c>
      <c r="AS163" s="173"/>
      <c r="AT163" s="173"/>
      <c r="AU163" s="173"/>
      <c r="AV163" s="173"/>
      <c r="AW163" s="173"/>
      <c r="AX163" s="174"/>
    </row>
    <row r="164" spans="1:50" x14ac:dyDescent="0.15">
      <c r="A164" s="191">
        <v>65</v>
      </c>
      <c r="B164" s="191">
        <v>10</v>
      </c>
      <c r="C164" s="191">
        <v>54</v>
      </c>
      <c r="D164" s="191">
        <f t="shared" si="38"/>
        <v>10</v>
      </c>
      <c r="E164" s="191" t="str">
        <f t="shared" si="39"/>
        <v>65_10</v>
      </c>
      <c r="F164" s="205">
        <v>31.88</v>
      </c>
      <c r="G164" s="191"/>
      <c r="H164" s="191">
        <v>65</v>
      </c>
      <c r="I164" s="191">
        <v>11</v>
      </c>
      <c r="J164" s="191">
        <v>56</v>
      </c>
      <c r="K164" s="191">
        <f t="shared" si="32"/>
        <v>11</v>
      </c>
      <c r="L164" s="191" t="str">
        <f t="shared" si="33"/>
        <v>65_11</v>
      </c>
      <c r="M164" s="205">
        <v>33.9</v>
      </c>
      <c r="N164" s="173"/>
      <c r="O164" s="191">
        <v>65</v>
      </c>
      <c r="P164" s="191">
        <v>10</v>
      </c>
      <c r="Q164" s="191">
        <v>54</v>
      </c>
      <c r="R164" s="191">
        <f t="shared" si="30"/>
        <v>10</v>
      </c>
      <c r="S164" s="191" t="str">
        <f t="shared" si="31"/>
        <v>65_10</v>
      </c>
      <c r="T164" s="205">
        <v>33.99</v>
      </c>
      <c r="U164" s="173"/>
      <c r="V164" s="191">
        <v>65</v>
      </c>
      <c r="W164" s="191">
        <v>10</v>
      </c>
      <c r="X164" s="191">
        <v>54</v>
      </c>
      <c r="Y164" s="191">
        <f t="shared" si="40"/>
        <v>10</v>
      </c>
      <c r="Z164" s="191" t="str">
        <f t="shared" si="34"/>
        <v>65_10</v>
      </c>
      <c r="AA164" s="205">
        <v>35.090000000000003</v>
      </c>
      <c r="AB164" s="215"/>
      <c r="AC164" s="191">
        <v>65</v>
      </c>
      <c r="AD164" s="191">
        <v>10</v>
      </c>
      <c r="AE164" s="191">
        <v>54</v>
      </c>
      <c r="AF164" s="191">
        <f t="shared" si="41"/>
        <v>10</v>
      </c>
      <c r="AG164" s="191" t="str">
        <f t="shared" si="35"/>
        <v>65_10</v>
      </c>
      <c r="AH164" s="191">
        <v>36.15</v>
      </c>
      <c r="AI164" s="215"/>
      <c r="AJ164" s="191">
        <v>65</v>
      </c>
      <c r="AK164" s="191">
        <v>10</v>
      </c>
      <c r="AL164" s="191">
        <v>54</v>
      </c>
      <c r="AM164" s="191">
        <f t="shared" si="42"/>
        <v>10</v>
      </c>
      <c r="AN164" s="191" t="s">
        <v>348</v>
      </c>
      <c r="AO164" s="191" t="str">
        <f t="shared" si="36"/>
        <v>65_10</v>
      </c>
      <c r="AP164" s="193">
        <f t="shared" si="43"/>
        <v>35.090000000000003</v>
      </c>
      <c r="AQ164" s="193">
        <f t="shared" si="44"/>
        <v>36.15</v>
      </c>
      <c r="AR164" s="203">
        <f t="shared" si="37"/>
        <v>36.15</v>
      </c>
      <c r="AS164" s="173"/>
      <c r="AT164" s="173"/>
      <c r="AU164" s="173"/>
      <c r="AV164" s="173"/>
      <c r="AW164" s="173"/>
      <c r="AX164" s="174"/>
    </row>
    <row r="165" spans="1:50" x14ac:dyDescent="0.15">
      <c r="A165" s="191">
        <v>65</v>
      </c>
      <c r="B165" s="191">
        <v>11</v>
      </c>
      <c r="C165" s="191">
        <v>56</v>
      </c>
      <c r="D165" s="191">
        <f t="shared" si="38"/>
        <v>11</v>
      </c>
      <c r="E165" s="191" t="str">
        <f t="shared" si="39"/>
        <v>65_11</v>
      </c>
      <c r="F165" s="205">
        <v>32.75</v>
      </c>
      <c r="G165" s="191"/>
      <c r="H165" s="191">
        <v>65</v>
      </c>
      <c r="I165" s="191">
        <v>12</v>
      </c>
      <c r="J165" s="191">
        <v>57</v>
      </c>
      <c r="K165" s="191">
        <f t="shared" si="32"/>
        <v>12</v>
      </c>
      <c r="L165" s="191" t="str">
        <f t="shared" si="33"/>
        <v>65_12</v>
      </c>
      <c r="M165" s="205">
        <v>34.33</v>
      </c>
      <c r="N165" s="173"/>
      <c r="O165" s="191">
        <v>65</v>
      </c>
      <c r="P165" s="191">
        <v>11</v>
      </c>
      <c r="Q165" s="191">
        <v>56</v>
      </c>
      <c r="R165" s="191">
        <f t="shared" ref="R165:R228" si="45">P165</f>
        <v>11</v>
      </c>
      <c r="S165" s="191" t="str">
        <f t="shared" ref="S165:S228" si="46">O165&amp;"_"&amp;R165</f>
        <v>65_11</v>
      </c>
      <c r="T165" s="205">
        <v>34.909999999999997</v>
      </c>
      <c r="U165" s="173"/>
      <c r="V165" s="191">
        <v>65</v>
      </c>
      <c r="W165" s="191">
        <v>11</v>
      </c>
      <c r="X165" s="191">
        <v>56</v>
      </c>
      <c r="Y165" s="191">
        <f t="shared" si="40"/>
        <v>11</v>
      </c>
      <c r="Z165" s="191" t="str">
        <f t="shared" si="34"/>
        <v>65_11</v>
      </c>
      <c r="AA165" s="205">
        <v>36.049999999999997</v>
      </c>
      <c r="AB165" s="215"/>
      <c r="AC165" s="191">
        <v>65</v>
      </c>
      <c r="AD165" s="191">
        <v>11</v>
      </c>
      <c r="AE165" s="191">
        <v>56</v>
      </c>
      <c r="AF165" s="191">
        <f t="shared" si="41"/>
        <v>11</v>
      </c>
      <c r="AG165" s="191" t="str">
        <f t="shared" si="35"/>
        <v>65_11</v>
      </c>
      <c r="AH165" s="191">
        <v>37.130000000000003</v>
      </c>
      <c r="AI165" s="215"/>
      <c r="AJ165" s="191">
        <v>65</v>
      </c>
      <c r="AK165" s="191">
        <v>11</v>
      </c>
      <c r="AL165" s="191">
        <v>56</v>
      </c>
      <c r="AM165" s="191">
        <f t="shared" si="42"/>
        <v>11</v>
      </c>
      <c r="AN165" s="191" t="s">
        <v>349</v>
      </c>
      <c r="AO165" s="191" t="str">
        <f t="shared" si="36"/>
        <v>65_11</v>
      </c>
      <c r="AP165" s="193">
        <f t="shared" si="43"/>
        <v>36.049999999999997</v>
      </c>
      <c r="AQ165" s="193">
        <f t="shared" si="44"/>
        <v>37.130000000000003</v>
      </c>
      <c r="AR165" s="203">
        <f t="shared" si="37"/>
        <v>37.130000000000003</v>
      </c>
      <c r="AS165" s="173"/>
      <c r="AT165" s="173"/>
      <c r="AU165" s="173"/>
      <c r="AV165" s="173"/>
      <c r="AW165" s="173"/>
      <c r="AX165" s="174"/>
    </row>
    <row r="166" spans="1:50" x14ac:dyDescent="0.15">
      <c r="A166" s="191">
        <v>65</v>
      </c>
      <c r="B166" s="191">
        <v>12</v>
      </c>
      <c r="C166" s="191">
        <v>57</v>
      </c>
      <c r="D166" s="191">
        <f t="shared" si="38"/>
        <v>12</v>
      </c>
      <c r="E166" s="191" t="str">
        <f t="shared" si="39"/>
        <v>65_12</v>
      </c>
      <c r="F166" s="205">
        <v>33.17</v>
      </c>
      <c r="G166" s="191"/>
      <c r="H166" s="191">
        <v>65</v>
      </c>
      <c r="I166" s="191">
        <v>13</v>
      </c>
      <c r="J166" s="191">
        <v>58</v>
      </c>
      <c r="K166" s="191">
        <f t="shared" si="32"/>
        <v>13</v>
      </c>
      <c r="L166" s="191" t="str">
        <f t="shared" si="33"/>
        <v>65_13</v>
      </c>
      <c r="M166" s="205">
        <v>34.78</v>
      </c>
      <c r="N166" s="173"/>
      <c r="O166" s="191">
        <v>65</v>
      </c>
      <c r="P166" s="191">
        <v>12</v>
      </c>
      <c r="Q166" s="191">
        <v>57</v>
      </c>
      <c r="R166" s="191">
        <f t="shared" si="45"/>
        <v>12</v>
      </c>
      <c r="S166" s="191" t="str">
        <f t="shared" si="46"/>
        <v>65_12</v>
      </c>
      <c r="T166" s="205">
        <v>35.36</v>
      </c>
      <c r="U166" s="173"/>
      <c r="V166" s="191">
        <v>65</v>
      </c>
      <c r="W166" s="191">
        <v>12</v>
      </c>
      <c r="X166" s="191">
        <v>57</v>
      </c>
      <c r="Y166" s="191">
        <f t="shared" si="40"/>
        <v>12</v>
      </c>
      <c r="Z166" s="191" t="str">
        <f t="shared" si="34"/>
        <v>65_12</v>
      </c>
      <c r="AA166" s="205">
        <v>36.51</v>
      </c>
      <c r="AB166" s="215"/>
      <c r="AC166" s="191">
        <v>65</v>
      </c>
      <c r="AD166" s="191">
        <v>12</v>
      </c>
      <c r="AE166" s="191">
        <v>57</v>
      </c>
      <c r="AF166" s="191">
        <f t="shared" si="41"/>
        <v>12</v>
      </c>
      <c r="AG166" s="191" t="str">
        <f t="shared" si="35"/>
        <v>65_12</v>
      </c>
      <c r="AH166" s="191">
        <v>37.61</v>
      </c>
      <c r="AI166" s="215"/>
      <c r="AJ166" s="191">
        <v>65</v>
      </c>
      <c r="AK166" s="191">
        <v>12</v>
      </c>
      <c r="AL166" s="191">
        <v>57</v>
      </c>
      <c r="AM166" s="191">
        <f t="shared" si="42"/>
        <v>12</v>
      </c>
      <c r="AN166" s="191" t="s">
        <v>350</v>
      </c>
      <c r="AO166" s="191" t="str">
        <f t="shared" si="36"/>
        <v>65_12</v>
      </c>
      <c r="AP166" s="193">
        <f t="shared" si="43"/>
        <v>36.51</v>
      </c>
      <c r="AQ166" s="193">
        <f t="shared" si="44"/>
        <v>37.61</v>
      </c>
      <c r="AR166" s="203">
        <f t="shared" si="37"/>
        <v>37.61</v>
      </c>
      <c r="AS166" s="173"/>
      <c r="AT166" s="173"/>
      <c r="AU166" s="173"/>
      <c r="AV166" s="173"/>
      <c r="AW166" s="173"/>
      <c r="AX166" s="174"/>
    </row>
    <row r="167" spans="1:50" x14ac:dyDescent="0.15">
      <c r="A167" s="191">
        <v>65</v>
      </c>
      <c r="B167" s="191">
        <v>13</v>
      </c>
      <c r="C167" s="191">
        <v>58</v>
      </c>
      <c r="D167" s="191">
        <f t="shared" si="38"/>
        <v>13</v>
      </c>
      <c r="E167" s="191" t="str">
        <f t="shared" si="39"/>
        <v>65_13</v>
      </c>
      <c r="F167" s="205">
        <v>33.6</v>
      </c>
      <c r="G167" s="191"/>
      <c r="H167" s="191">
        <v>65</v>
      </c>
      <c r="I167" s="191">
        <v>14</v>
      </c>
      <c r="J167" s="191">
        <v>59</v>
      </c>
      <c r="K167" s="191">
        <f t="shared" si="32"/>
        <v>14</v>
      </c>
      <c r="L167" s="191" t="str">
        <f t="shared" si="33"/>
        <v>65_14</v>
      </c>
      <c r="M167" s="205">
        <v>35.24</v>
      </c>
      <c r="N167" s="173"/>
      <c r="O167" s="191">
        <v>65</v>
      </c>
      <c r="P167" s="191">
        <v>13</v>
      </c>
      <c r="Q167" s="191">
        <v>58</v>
      </c>
      <c r="R167" s="191">
        <f t="shared" si="45"/>
        <v>13</v>
      </c>
      <c r="S167" s="191" t="str">
        <f t="shared" si="46"/>
        <v>65_13</v>
      </c>
      <c r="T167" s="205">
        <v>35.82</v>
      </c>
      <c r="U167" s="173"/>
      <c r="V167" s="191">
        <v>65</v>
      </c>
      <c r="W167" s="191">
        <v>13</v>
      </c>
      <c r="X167" s="191">
        <v>58</v>
      </c>
      <c r="Y167" s="191">
        <f t="shared" si="40"/>
        <v>13</v>
      </c>
      <c r="Z167" s="191" t="str">
        <f t="shared" si="34"/>
        <v>65_13</v>
      </c>
      <c r="AA167" s="205">
        <v>36.99</v>
      </c>
      <c r="AB167" s="215"/>
      <c r="AC167" s="191">
        <v>65</v>
      </c>
      <c r="AD167" s="191">
        <v>13</v>
      </c>
      <c r="AE167" s="191">
        <v>58</v>
      </c>
      <c r="AF167" s="191">
        <f t="shared" si="41"/>
        <v>13</v>
      </c>
      <c r="AG167" s="191" t="str">
        <f t="shared" si="35"/>
        <v>65_13</v>
      </c>
      <c r="AH167" s="191">
        <v>38.1</v>
      </c>
      <c r="AI167" s="215"/>
      <c r="AJ167" s="191">
        <v>65</v>
      </c>
      <c r="AK167" s="191">
        <v>13</v>
      </c>
      <c r="AL167" s="191">
        <v>58</v>
      </c>
      <c r="AM167" s="191">
        <f t="shared" si="42"/>
        <v>13</v>
      </c>
      <c r="AN167" s="191" t="s">
        <v>351</v>
      </c>
      <c r="AO167" s="191" t="str">
        <f t="shared" si="36"/>
        <v>65_13</v>
      </c>
      <c r="AP167" s="193">
        <f t="shared" si="43"/>
        <v>36.99</v>
      </c>
      <c r="AQ167" s="193">
        <f t="shared" si="44"/>
        <v>38.1</v>
      </c>
      <c r="AR167" s="203">
        <f t="shared" si="37"/>
        <v>38.1</v>
      </c>
      <c r="AS167" s="173"/>
      <c r="AT167" s="173"/>
      <c r="AU167" s="173"/>
      <c r="AV167" s="173"/>
      <c r="AW167" s="173"/>
      <c r="AX167" s="174"/>
    </row>
    <row r="168" spans="1:50" x14ac:dyDescent="0.15">
      <c r="A168" s="191">
        <v>65</v>
      </c>
      <c r="B168" s="191">
        <v>14</v>
      </c>
      <c r="C168" s="191">
        <v>59</v>
      </c>
      <c r="D168" s="191">
        <f t="shared" si="38"/>
        <v>14</v>
      </c>
      <c r="E168" s="191" t="str">
        <f t="shared" si="39"/>
        <v>65_14</v>
      </c>
      <c r="F168" s="205">
        <v>34.049999999999997</v>
      </c>
      <c r="G168" s="191"/>
      <c r="H168" s="191">
        <v>65</v>
      </c>
      <c r="I168" s="191">
        <v>15</v>
      </c>
      <c r="J168" s="191">
        <v>60</v>
      </c>
      <c r="K168" s="191">
        <f t="shared" si="32"/>
        <v>15</v>
      </c>
      <c r="L168" s="191" t="str">
        <f t="shared" si="33"/>
        <v>65_15</v>
      </c>
      <c r="M168" s="205">
        <v>35.68</v>
      </c>
      <c r="N168" s="173"/>
      <c r="O168" s="191">
        <v>65</v>
      </c>
      <c r="P168" s="191">
        <v>14</v>
      </c>
      <c r="Q168" s="191">
        <v>59</v>
      </c>
      <c r="R168" s="191">
        <f t="shared" si="45"/>
        <v>14</v>
      </c>
      <c r="S168" s="191" t="str">
        <f t="shared" si="46"/>
        <v>65_14</v>
      </c>
      <c r="T168" s="205">
        <v>36.299999999999997</v>
      </c>
      <c r="U168" s="173"/>
      <c r="V168" s="191">
        <v>65</v>
      </c>
      <c r="W168" s="191">
        <v>14</v>
      </c>
      <c r="X168" s="191">
        <v>59</v>
      </c>
      <c r="Y168" s="191">
        <f t="shared" si="40"/>
        <v>14</v>
      </c>
      <c r="Z168" s="191" t="str">
        <f t="shared" si="34"/>
        <v>65_14</v>
      </c>
      <c r="AA168" s="205">
        <v>37.479999999999997</v>
      </c>
      <c r="AB168" s="215"/>
      <c r="AC168" s="191">
        <v>65</v>
      </c>
      <c r="AD168" s="191">
        <v>14</v>
      </c>
      <c r="AE168" s="191">
        <v>59</v>
      </c>
      <c r="AF168" s="191">
        <f t="shared" si="41"/>
        <v>14</v>
      </c>
      <c r="AG168" s="191" t="str">
        <f t="shared" si="35"/>
        <v>65_14</v>
      </c>
      <c r="AH168" s="191">
        <v>38.6</v>
      </c>
      <c r="AI168" s="215"/>
      <c r="AJ168" s="191">
        <v>65</v>
      </c>
      <c r="AK168" s="191">
        <v>14</v>
      </c>
      <c r="AL168" s="191">
        <v>59</v>
      </c>
      <c r="AM168" s="191">
        <f t="shared" si="42"/>
        <v>14</v>
      </c>
      <c r="AN168" s="191" t="s">
        <v>352</v>
      </c>
      <c r="AO168" s="191" t="str">
        <f t="shared" si="36"/>
        <v>65_14</v>
      </c>
      <c r="AP168" s="193">
        <f t="shared" si="43"/>
        <v>37.479999999999997</v>
      </c>
      <c r="AQ168" s="193">
        <f t="shared" si="44"/>
        <v>38.6</v>
      </c>
      <c r="AR168" s="203">
        <f t="shared" si="37"/>
        <v>38.6</v>
      </c>
      <c r="AS168" s="173"/>
      <c r="AT168" s="173"/>
      <c r="AU168" s="173"/>
      <c r="AV168" s="173"/>
      <c r="AW168" s="173"/>
      <c r="AX168" s="174"/>
    </row>
    <row r="169" spans="1:50" x14ac:dyDescent="0.15">
      <c r="A169" s="191">
        <v>65</v>
      </c>
      <c r="B169" s="191">
        <v>15</v>
      </c>
      <c r="C169" s="191">
        <v>60</v>
      </c>
      <c r="D169" s="191">
        <f t="shared" si="38"/>
        <v>15</v>
      </c>
      <c r="E169" s="191" t="str">
        <f t="shared" si="39"/>
        <v>65_15</v>
      </c>
      <c r="F169" s="205">
        <v>34.479999999999997</v>
      </c>
      <c r="G169" s="191"/>
      <c r="H169" s="191">
        <v>70</v>
      </c>
      <c r="I169" s="191" t="s">
        <v>208</v>
      </c>
      <c r="J169" s="191">
        <v>44</v>
      </c>
      <c r="K169" s="191" t="str">
        <f t="shared" si="32"/>
        <v>Aanloopperiodiek_0</v>
      </c>
      <c r="L169" s="191" t="str">
        <f t="shared" si="33"/>
        <v>70_Aanloopperiodiek_0</v>
      </c>
      <c r="M169" s="205">
        <v>28.56</v>
      </c>
      <c r="N169" s="173"/>
      <c r="O169" s="191">
        <v>65</v>
      </c>
      <c r="P169" s="191">
        <v>15</v>
      </c>
      <c r="Q169" s="191">
        <v>60</v>
      </c>
      <c r="R169" s="191">
        <f t="shared" si="45"/>
        <v>15</v>
      </c>
      <c r="S169" s="191" t="str">
        <f t="shared" si="46"/>
        <v>65_15</v>
      </c>
      <c r="T169" s="205">
        <v>37.76</v>
      </c>
      <c r="U169" s="173"/>
      <c r="V169" s="191">
        <v>65</v>
      </c>
      <c r="W169" s="191">
        <v>15</v>
      </c>
      <c r="X169" s="191">
        <v>60</v>
      </c>
      <c r="Y169" s="191">
        <f t="shared" si="40"/>
        <v>15</v>
      </c>
      <c r="Z169" s="191" t="str">
        <f t="shared" si="34"/>
        <v>65_15</v>
      </c>
      <c r="AA169" s="205">
        <v>37.950000000000003</v>
      </c>
      <c r="AB169" s="215"/>
      <c r="AC169" s="191">
        <v>65</v>
      </c>
      <c r="AD169" s="191">
        <v>15</v>
      </c>
      <c r="AE169" s="191">
        <v>60</v>
      </c>
      <c r="AF169" s="191">
        <f t="shared" si="41"/>
        <v>15</v>
      </c>
      <c r="AG169" s="191" t="str">
        <f t="shared" si="35"/>
        <v>65_15</v>
      </c>
      <c r="AH169" s="191">
        <v>39.090000000000003</v>
      </c>
      <c r="AI169" s="215"/>
      <c r="AJ169" s="191">
        <v>65</v>
      </c>
      <c r="AK169" s="191">
        <v>15</v>
      </c>
      <c r="AL169" s="191">
        <v>60</v>
      </c>
      <c r="AM169" s="191">
        <f t="shared" si="42"/>
        <v>15</v>
      </c>
      <c r="AN169" s="191" t="s">
        <v>353</v>
      </c>
      <c r="AO169" s="191" t="str">
        <f t="shared" si="36"/>
        <v>65_15</v>
      </c>
      <c r="AP169" s="193">
        <f t="shared" si="43"/>
        <v>37.950000000000003</v>
      </c>
      <c r="AQ169" s="193">
        <f t="shared" si="44"/>
        <v>39.090000000000003</v>
      </c>
      <c r="AR169" s="203">
        <f t="shared" si="37"/>
        <v>39.090000000000003</v>
      </c>
      <c r="AS169" s="173"/>
      <c r="AT169" s="173"/>
      <c r="AU169" s="173"/>
      <c r="AV169" s="173"/>
      <c r="AW169" s="173"/>
      <c r="AX169" s="174"/>
    </row>
    <row r="170" spans="1:50" x14ac:dyDescent="0.15">
      <c r="A170" s="191">
        <v>70</v>
      </c>
      <c r="B170" s="191" t="s">
        <v>208</v>
      </c>
      <c r="C170" s="191">
        <v>44</v>
      </c>
      <c r="D170" s="191" t="str">
        <f t="shared" si="38"/>
        <v>Aanloopperiodiek_0</v>
      </c>
      <c r="E170" s="191" t="str">
        <f t="shared" si="39"/>
        <v>70_Aanloopperiodiek_0</v>
      </c>
      <c r="F170" s="205">
        <v>27.6</v>
      </c>
      <c r="G170" s="191"/>
      <c r="H170" s="191">
        <v>70</v>
      </c>
      <c r="I170" s="191" t="s">
        <v>210</v>
      </c>
      <c r="J170" s="191">
        <v>46</v>
      </c>
      <c r="K170" s="191" t="str">
        <f t="shared" si="32"/>
        <v>Aanloopperiodiek_1</v>
      </c>
      <c r="L170" s="191" t="str">
        <f t="shared" si="33"/>
        <v>70_Aanloopperiodiek_1</v>
      </c>
      <c r="M170" s="205">
        <v>29.43</v>
      </c>
      <c r="N170" s="173"/>
      <c r="O170" s="191">
        <v>70</v>
      </c>
      <c r="P170" s="191" t="s">
        <v>208</v>
      </c>
      <c r="Q170" s="191">
        <v>44</v>
      </c>
      <c r="R170" s="191" t="str">
        <f t="shared" si="45"/>
        <v>Aanloopperiodiek_0</v>
      </c>
      <c r="S170" s="191" t="str">
        <f t="shared" si="46"/>
        <v>70_Aanloopperiodiek_0</v>
      </c>
      <c r="T170" s="205">
        <v>29.42</v>
      </c>
      <c r="U170" s="173"/>
      <c r="V170" s="191">
        <v>70</v>
      </c>
      <c r="W170" s="191" t="s">
        <v>208</v>
      </c>
      <c r="X170" s="191">
        <v>44</v>
      </c>
      <c r="Y170" s="191" t="str">
        <f t="shared" si="40"/>
        <v>Aanloopperiodiek_0</v>
      </c>
      <c r="Z170" s="191" t="str">
        <f t="shared" si="34"/>
        <v>70_Aanloopperiodiek_0</v>
      </c>
      <c r="AA170" s="205">
        <v>30.38</v>
      </c>
      <c r="AB170" s="215"/>
      <c r="AC170" s="191">
        <v>70</v>
      </c>
      <c r="AD170" s="191" t="s">
        <v>208</v>
      </c>
      <c r="AE170" s="191">
        <v>44</v>
      </c>
      <c r="AF170" s="191" t="str">
        <f t="shared" si="41"/>
        <v>Aanloopperiodiek_0</v>
      </c>
      <c r="AG170" s="191" t="str">
        <f t="shared" si="35"/>
        <v>70_Aanloopperiodiek_0</v>
      </c>
      <c r="AH170" s="191">
        <v>31.29</v>
      </c>
      <c r="AI170" s="215"/>
      <c r="AJ170" s="191">
        <v>70</v>
      </c>
      <c r="AK170" s="191" t="s">
        <v>208</v>
      </c>
      <c r="AL170" s="191">
        <v>44</v>
      </c>
      <c r="AM170" s="191" t="str">
        <f t="shared" si="42"/>
        <v>Aanloopperiodiek_0</v>
      </c>
      <c r="AN170" s="191" t="s">
        <v>354</v>
      </c>
      <c r="AO170" s="191" t="str">
        <f t="shared" si="36"/>
        <v>70_Aanloopperiodiek_0</v>
      </c>
      <c r="AP170" s="193">
        <f t="shared" si="43"/>
        <v>30.38</v>
      </c>
      <c r="AQ170" s="193">
        <f t="shared" si="44"/>
        <v>31.29</v>
      </c>
      <c r="AR170" s="203">
        <f t="shared" si="37"/>
        <v>31.29</v>
      </c>
      <c r="AS170" s="173"/>
      <c r="AT170" s="173"/>
      <c r="AU170" s="173"/>
      <c r="AV170" s="173"/>
      <c r="AW170" s="173"/>
      <c r="AX170" s="174"/>
    </row>
    <row r="171" spans="1:50" x14ac:dyDescent="0.15">
      <c r="A171" s="191">
        <v>70</v>
      </c>
      <c r="B171" s="191" t="s">
        <v>210</v>
      </c>
      <c r="C171" s="191">
        <v>46</v>
      </c>
      <c r="D171" s="191" t="str">
        <f t="shared" si="38"/>
        <v>Aanloopperiodiek_1</v>
      </c>
      <c r="E171" s="191" t="str">
        <f t="shared" si="39"/>
        <v>70_Aanloopperiodiek_1</v>
      </c>
      <c r="F171" s="205">
        <v>28.43</v>
      </c>
      <c r="G171" s="191"/>
      <c r="H171" s="191">
        <v>70</v>
      </c>
      <c r="I171" s="191">
        <v>0</v>
      </c>
      <c r="J171" s="191">
        <v>48</v>
      </c>
      <c r="K171" s="191">
        <f t="shared" si="32"/>
        <v>0</v>
      </c>
      <c r="L171" s="191" t="str">
        <f t="shared" si="33"/>
        <v>70_0</v>
      </c>
      <c r="M171" s="205">
        <v>30.32</v>
      </c>
      <c r="N171" s="173"/>
      <c r="O171" s="191">
        <v>70</v>
      </c>
      <c r="P171" s="191" t="s">
        <v>210</v>
      </c>
      <c r="Q171" s="191">
        <v>46</v>
      </c>
      <c r="R171" s="191" t="str">
        <f t="shared" si="45"/>
        <v>Aanloopperiodiek_1</v>
      </c>
      <c r="S171" s="191" t="str">
        <f t="shared" si="46"/>
        <v>70_Aanloopperiodiek_1</v>
      </c>
      <c r="T171" s="205">
        <v>30.31</v>
      </c>
      <c r="U171" s="173"/>
      <c r="V171" s="191">
        <v>70</v>
      </c>
      <c r="W171" s="191" t="s">
        <v>210</v>
      </c>
      <c r="X171" s="191">
        <v>46</v>
      </c>
      <c r="Y171" s="191" t="str">
        <f t="shared" si="40"/>
        <v>Aanloopperiodiek_1</v>
      </c>
      <c r="Z171" s="191" t="str">
        <f t="shared" si="34"/>
        <v>70_Aanloopperiodiek_1</v>
      </c>
      <c r="AA171" s="205">
        <v>31.29</v>
      </c>
      <c r="AB171" s="215"/>
      <c r="AC171" s="191">
        <v>70</v>
      </c>
      <c r="AD171" s="191" t="s">
        <v>210</v>
      </c>
      <c r="AE171" s="191">
        <v>46</v>
      </c>
      <c r="AF171" s="191" t="str">
        <f t="shared" si="41"/>
        <v>Aanloopperiodiek_1</v>
      </c>
      <c r="AG171" s="191" t="str">
        <f t="shared" si="35"/>
        <v>70_Aanloopperiodiek_1</v>
      </c>
      <c r="AH171" s="191">
        <v>32.229999999999997</v>
      </c>
      <c r="AI171" s="215"/>
      <c r="AJ171" s="191">
        <v>70</v>
      </c>
      <c r="AK171" s="191" t="s">
        <v>210</v>
      </c>
      <c r="AL171" s="191">
        <v>46</v>
      </c>
      <c r="AM171" s="191" t="str">
        <f t="shared" si="42"/>
        <v>Aanloopperiodiek_1</v>
      </c>
      <c r="AN171" s="191" t="s">
        <v>355</v>
      </c>
      <c r="AO171" s="191" t="str">
        <f t="shared" si="36"/>
        <v>70_Aanloopperiodiek_1</v>
      </c>
      <c r="AP171" s="193">
        <f t="shared" si="43"/>
        <v>31.29</v>
      </c>
      <c r="AQ171" s="193">
        <f t="shared" si="44"/>
        <v>32.229999999999997</v>
      </c>
      <c r="AR171" s="203">
        <f t="shared" si="37"/>
        <v>32.229999999999997</v>
      </c>
      <c r="AS171" s="173"/>
      <c r="AT171" s="173"/>
      <c r="AU171" s="173"/>
      <c r="AV171" s="173"/>
      <c r="AW171" s="173"/>
      <c r="AX171" s="174"/>
    </row>
    <row r="172" spans="1:50" x14ac:dyDescent="0.15">
      <c r="A172" s="191">
        <v>70</v>
      </c>
      <c r="B172" s="191">
        <v>0</v>
      </c>
      <c r="C172" s="191">
        <v>48</v>
      </c>
      <c r="D172" s="191">
        <f t="shared" si="38"/>
        <v>0</v>
      </c>
      <c r="E172" s="191" t="str">
        <f t="shared" si="39"/>
        <v>70_0</v>
      </c>
      <c r="F172" s="205">
        <v>29.29</v>
      </c>
      <c r="G172" s="191"/>
      <c r="H172" s="191">
        <v>70</v>
      </c>
      <c r="I172" s="191">
        <v>1</v>
      </c>
      <c r="J172" s="191">
        <v>50</v>
      </c>
      <c r="K172" s="191">
        <f t="shared" si="32"/>
        <v>1</v>
      </c>
      <c r="L172" s="191" t="str">
        <f t="shared" si="33"/>
        <v>70_1</v>
      </c>
      <c r="M172" s="205">
        <v>31.21</v>
      </c>
      <c r="N172" s="173"/>
      <c r="O172" s="191">
        <v>70</v>
      </c>
      <c r="P172" s="191">
        <v>0</v>
      </c>
      <c r="Q172" s="191">
        <v>48</v>
      </c>
      <c r="R172" s="191">
        <f t="shared" si="45"/>
        <v>0</v>
      </c>
      <c r="S172" s="191" t="str">
        <f t="shared" si="46"/>
        <v>70_0</v>
      </c>
      <c r="T172" s="205">
        <v>31.23</v>
      </c>
      <c r="U172" s="173"/>
      <c r="V172" s="191">
        <v>70</v>
      </c>
      <c r="W172" s="191">
        <v>0</v>
      </c>
      <c r="X172" s="191">
        <v>48</v>
      </c>
      <c r="Y172" s="191">
        <f t="shared" si="40"/>
        <v>0</v>
      </c>
      <c r="Z172" s="191" t="str">
        <f t="shared" si="34"/>
        <v>70_0</v>
      </c>
      <c r="AA172" s="205">
        <v>32.24</v>
      </c>
      <c r="AB172" s="215"/>
      <c r="AC172" s="191">
        <v>70</v>
      </c>
      <c r="AD172" s="191">
        <v>0</v>
      </c>
      <c r="AE172" s="191">
        <v>48</v>
      </c>
      <c r="AF172" s="191">
        <f t="shared" si="41"/>
        <v>0</v>
      </c>
      <c r="AG172" s="191" t="str">
        <f t="shared" si="35"/>
        <v>70_0</v>
      </c>
      <c r="AH172" s="191">
        <v>33.21</v>
      </c>
      <c r="AI172" s="215"/>
      <c r="AJ172" s="191">
        <v>70</v>
      </c>
      <c r="AK172" s="191">
        <v>0</v>
      </c>
      <c r="AL172" s="191">
        <v>48</v>
      </c>
      <c r="AM172" s="191">
        <f t="shared" si="42"/>
        <v>0</v>
      </c>
      <c r="AN172" s="191" t="s">
        <v>356</v>
      </c>
      <c r="AO172" s="191" t="str">
        <f t="shared" si="36"/>
        <v>70_0</v>
      </c>
      <c r="AP172" s="193">
        <f t="shared" si="43"/>
        <v>32.24</v>
      </c>
      <c r="AQ172" s="193">
        <f t="shared" si="44"/>
        <v>33.21</v>
      </c>
      <c r="AR172" s="203">
        <f t="shared" si="37"/>
        <v>33.21</v>
      </c>
      <c r="AS172" s="173"/>
      <c r="AT172" s="173"/>
      <c r="AU172" s="173"/>
      <c r="AV172" s="173"/>
      <c r="AW172" s="173"/>
      <c r="AX172" s="174"/>
    </row>
    <row r="173" spans="1:50" x14ac:dyDescent="0.15">
      <c r="A173" s="191">
        <v>70</v>
      </c>
      <c r="B173" s="191">
        <v>1</v>
      </c>
      <c r="C173" s="191">
        <v>50</v>
      </c>
      <c r="D173" s="191">
        <f t="shared" si="38"/>
        <v>1</v>
      </c>
      <c r="E173" s="191" t="str">
        <f t="shared" si="39"/>
        <v>70_1</v>
      </c>
      <c r="F173" s="205">
        <v>30.16</v>
      </c>
      <c r="G173" s="191"/>
      <c r="H173" s="191">
        <v>70</v>
      </c>
      <c r="I173" s="191">
        <v>2</v>
      </c>
      <c r="J173" s="191">
        <v>51</v>
      </c>
      <c r="K173" s="191">
        <f t="shared" si="32"/>
        <v>2</v>
      </c>
      <c r="L173" s="191" t="str">
        <f t="shared" si="33"/>
        <v>70_2</v>
      </c>
      <c r="M173" s="205">
        <v>31.67</v>
      </c>
      <c r="N173" s="173"/>
      <c r="O173" s="191">
        <v>70</v>
      </c>
      <c r="P173" s="191">
        <v>1</v>
      </c>
      <c r="Q173" s="191">
        <v>50</v>
      </c>
      <c r="R173" s="191">
        <f t="shared" si="45"/>
        <v>1</v>
      </c>
      <c r="S173" s="191" t="str">
        <f t="shared" si="46"/>
        <v>70_1</v>
      </c>
      <c r="T173" s="205">
        <v>32.15</v>
      </c>
      <c r="U173" s="173"/>
      <c r="V173" s="191">
        <v>70</v>
      </c>
      <c r="W173" s="191">
        <v>1</v>
      </c>
      <c r="X173" s="191">
        <v>50</v>
      </c>
      <c r="Y173" s="191">
        <f t="shared" si="40"/>
        <v>1</v>
      </c>
      <c r="Z173" s="191" t="str">
        <f t="shared" si="34"/>
        <v>70_1</v>
      </c>
      <c r="AA173" s="205">
        <v>33.19</v>
      </c>
      <c r="AB173" s="215"/>
      <c r="AC173" s="191">
        <v>70</v>
      </c>
      <c r="AD173" s="191">
        <v>1</v>
      </c>
      <c r="AE173" s="191">
        <v>50</v>
      </c>
      <c r="AF173" s="191">
        <f t="shared" si="41"/>
        <v>1</v>
      </c>
      <c r="AG173" s="191" t="str">
        <f t="shared" si="35"/>
        <v>70_1</v>
      </c>
      <c r="AH173" s="191">
        <v>34.19</v>
      </c>
      <c r="AI173" s="215"/>
      <c r="AJ173" s="191">
        <v>70</v>
      </c>
      <c r="AK173" s="191">
        <v>1</v>
      </c>
      <c r="AL173" s="191">
        <v>50</v>
      </c>
      <c r="AM173" s="191">
        <f t="shared" si="42"/>
        <v>1</v>
      </c>
      <c r="AN173" s="191" t="s">
        <v>357</v>
      </c>
      <c r="AO173" s="191" t="str">
        <f t="shared" si="36"/>
        <v>70_1</v>
      </c>
      <c r="AP173" s="193">
        <f t="shared" si="43"/>
        <v>33.19</v>
      </c>
      <c r="AQ173" s="193">
        <f t="shared" si="44"/>
        <v>34.19</v>
      </c>
      <c r="AR173" s="203">
        <f t="shared" si="37"/>
        <v>34.19</v>
      </c>
      <c r="AS173" s="173"/>
      <c r="AT173" s="173"/>
      <c r="AU173" s="173"/>
      <c r="AV173" s="173"/>
      <c r="AW173" s="173"/>
      <c r="AX173" s="174"/>
    </row>
    <row r="174" spans="1:50" x14ac:dyDescent="0.15">
      <c r="A174" s="191">
        <v>70</v>
      </c>
      <c r="B174" s="191">
        <v>2</v>
      </c>
      <c r="C174" s="191">
        <v>51</v>
      </c>
      <c r="D174" s="191">
        <f t="shared" si="38"/>
        <v>2</v>
      </c>
      <c r="E174" s="191" t="str">
        <f t="shared" si="39"/>
        <v>70_2</v>
      </c>
      <c r="F174" s="205">
        <v>30.6</v>
      </c>
      <c r="G174" s="191"/>
      <c r="H174" s="191">
        <v>70</v>
      </c>
      <c r="I174" s="191">
        <v>3</v>
      </c>
      <c r="J174" s="191">
        <v>52</v>
      </c>
      <c r="K174" s="191">
        <f t="shared" si="32"/>
        <v>3</v>
      </c>
      <c r="L174" s="191" t="str">
        <f t="shared" si="33"/>
        <v>70_3</v>
      </c>
      <c r="M174" s="205">
        <v>32.1</v>
      </c>
      <c r="N174" s="173"/>
      <c r="O174" s="191">
        <v>70</v>
      </c>
      <c r="P174" s="191">
        <v>2</v>
      </c>
      <c r="Q174" s="191">
        <v>51</v>
      </c>
      <c r="R174" s="191">
        <f t="shared" si="45"/>
        <v>2</v>
      </c>
      <c r="S174" s="191" t="str">
        <f t="shared" si="46"/>
        <v>70_2</v>
      </c>
      <c r="T174" s="205">
        <v>32.619999999999997</v>
      </c>
      <c r="U174" s="173"/>
      <c r="V174" s="191">
        <v>70</v>
      </c>
      <c r="W174" s="191">
        <v>2</v>
      </c>
      <c r="X174" s="191">
        <v>51</v>
      </c>
      <c r="Y174" s="191">
        <f t="shared" si="40"/>
        <v>2</v>
      </c>
      <c r="Z174" s="191" t="str">
        <f t="shared" si="34"/>
        <v>70_2</v>
      </c>
      <c r="AA174" s="205">
        <v>33.68</v>
      </c>
      <c r="AB174" s="215"/>
      <c r="AC174" s="191">
        <v>70</v>
      </c>
      <c r="AD174" s="191">
        <v>2</v>
      </c>
      <c r="AE174" s="191">
        <v>51</v>
      </c>
      <c r="AF174" s="191">
        <f t="shared" si="41"/>
        <v>2</v>
      </c>
      <c r="AG174" s="191" t="str">
        <f t="shared" si="35"/>
        <v>70_2</v>
      </c>
      <c r="AH174" s="191">
        <v>34.69</v>
      </c>
      <c r="AI174" s="215"/>
      <c r="AJ174" s="191">
        <v>70</v>
      </c>
      <c r="AK174" s="191">
        <v>2</v>
      </c>
      <c r="AL174" s="191">
        <v>51</v>
      </c>
      <c r="AM174" s="191">
        <f t="shared" si="42"/>
        <v>2</v>
      </c>
      <c r="AN174" s="191" t="s">
        <v>358</v>
      </c>
      <c r="AO174" s="191" t="str">
        <f t="shared" si="36"/>
        <v>70_2</v>
      </c>
      <c r="AP174" s="193">
        <f t="shared" si="43"/>
        <v>33.68</v>
      </c>
      <c r="AQ174" s="193">
        <f t="shared" si="44"/>
        <v>34.69</v>
      </c>
      <c r="AR174" s="203">
        <f t="shared" si="37"/>
        <v>34.69</v>
      </c>
      <c r="AS174" s="173"/>
      <c r="AT174" s="173"/>
      <c r="AU174" s="173"/>
      <c r="AV174" s="173"/>
      <c r="AW174" s="173"/>
      <c r="AX174" s="174"/>
    </row>
    <row r="175" spans="1:50" x14ac:dyDescent="0.15">
      <c r="A175" s="191">
        <v>70</v>
      </c>
      <c r="B175" s="191">
        <v>3</v>
      </c>
      <c r="C175" s="191">
        <v>52</v>
      </c>
      <c r="D175" s="191">
        <f t="shared" si="38"/>
        <v>3</v>
      </c>
      <c r="E175" s="191" t="str">
        <f t="shared" si="39"/>
        <v>70_3</v>
      </c>
      <c r="F175" s="205">
        <v>31.02</v>
      </c>
      <c r="G175" s="191"/>
      <c r="H175" s="191">
        <v>70</v>
      </c>
      <c r="I175" s="191">
        <v>4</v>
      </c>
      <c r="J175" s="191">
        <v>53</v>
      </c>
      <c r="K175" s="191">
        <f t="shared" si="32"/>
        <v>4</v>
      </c>
      <c r="L175" s="191" t="str">
        <f t="shared" si="33"/>
        <v>70_4</v>
      </c>
      <c r="M175" s="205">
        <v>32.56</v>
      </c>
      <c r="N175" s="173"/>
      <c r="O175" s="191">
        <v>70</v>
      </c>
      <c r="P175" s="191">
        <v>3</v>
      </c>
      <c r="Q175" s="191">
        <v>52</v>
      </c>
      <c r="R175" s="191">
        <f t="shared" si="45"/>
        <v>3</v>
      </c>
      <c r="S175" s="191" t="str">
        <f t="shared" si="46"/>
        <v>70_3</v>
      </c>
      <c r="T175" s="205">
        <v>33.07</v>
      </c>
      <c r="U175" s="173"/>
      <c r="V175" s="191">
        <v>70</v>
      </c>
      <c r="W175" s="191">
        <v>3</v>
      </c>
      <c r="X175" s="191">
        <v>52</v>
      </c>
      <c r="Y175" s="191">
        <f t="shared" si="40"/>
        <v>3</v>
      </c>
      <c r="Z175" s="191" t="str">
        <f t="shared" si="34"/>
        <v>70_3</v>
      </c>
      <c r="AA175" s="205">
        <v>34.14</v>
      </c>
      <c r="AB175" s="215"/>
      <c r="AC175" s="191">
        <v>70</v>
      </c>
      <c r="AD175" s="191">
        <v>3</v>
      </c>
      <c r="AE175" s="191">
        <v>52</v>
      </c>
      <c r="AF175" s="191">
        <f t="shared" si="41"/>
        <v>3</v>
      </c>
      <c r="AG175" s="191" t="str">
        <f t="shared" si="35"/>
        <v>70_3</v>
      </c>
      <c r="AH175" s="191">
        <v>35.159999999999997</v>
      </c>
      <c r="AI175" s="215"/>
      <c r="AJ175" s="191">
        <v>70</v>
      </c>
      <c r="AK175" s="191">
        <v>3</v>
      </c>
      <c r="AL175" s="191">
        <v>52</v>
      </c>
      <c r="AM175" s="191">
        <f t="shared" si="42"/>
        <v>3</v>
      </c>
      <c r="AN175" s="191" t="s">
        <v>359</v>
      </c>
      <c r="AO175" s="191" t="str">
        <f t="shared" si="36"/>
        <v>70_3</v>
      </c>
      <c r="AP175" s="193">
        <f t="shared" si="43"/>
        <v>34.14</v>
      </c>
      <c r="AQ175" s="193">
        <f t="shared" si="44"/>
        <v>35.159999999999997</v>
      </c>
      <c r="AR175" s="203">
        <f t="shared" si="37"/>
        <v>35.159999999999997</v>
      </c>
      <c r="AS175" s="173"/>
      <c r="AT175" s="173"/>
      <c r="AU175" s="173"/>
      <c r="AV175" s="173"/>
      <c r="AW175" s="173"/>
      <c r="AX175" s="174"/>
    </row>
    <row r="176" spans="1:50" x14ac:dyDescent="0.15">
      <c r="A176" s="191">
        <v>70</v>
      </c>
      <c r="B176" s="191">
        <v>4</v>
      </c>
      <c r="C176" s="191">
        <v>53</v>
      </c>
      <c r="D176" s="191">
        <f t="shared" si="38"/>
        <v>4</v>
      </c>
      <c r="E176" s="191" t="str">
        <f t="shared" si="39"/>
        <v>70_4</v>
      </c>
      <c r="F176" s="205">
        <v>31.46</v>
      </c>
      <c r="G176" s="191"/>
      <c r="H176" s="191">
        <v>70</v>
      </c>
      <c r="I176" s="191">
        <v>5</v>
      </c>
      <c r="J176" s="191">
        <v>56</v>
      </c>
      <c r="K176" s="191">
        <f t="shared" si="32"/>
        <v>5</v>
      </c>
      <c r="L176" s="191" t="str">
        <f t="shared" si="33"/>
        <v>70_5</v>
      </c>
      <c r="M176" s="205">
        <v>33.9</v>
      </c>
      <c r="N176" s="173"/>
      <c r="O176" s="191">
        <v>70</v>
      </c>
      <c r="P176" s="191">
        <v>4</v>
      </c>
      <c r="Q176" s="191">
        <v>53</v>
      </c>
      <c r="R176" s="191">
        <f t="shared" si="45"/>
        <v>4</v>
      </c>
      <c r="S176" s="191" t="str">
        <f t="shared" si="46"/>
        <v>70_4</v>
      </c>
      <c r="T176" s="205">
        <v>33.54</v>
      </c>
      <c r="U176" s="173"/>
      <c r="V176" s="191">
        <v>70</v>
      </c>
      <c r="W176" s="191">
        <v>4</v>
      </c>
      <c r="X176" s="191">
        <v>53</v>
      </c>
      <c r="Y176" s="191">
        <f t="shared" si="40"/>
        <v>4</v>
      </c>
      <c r="Z176" s="191" t="str">
        <f t="shared" si="34"/>
        <v>70_4</v>
      </c>
      <c r="AA176" s="205">
        <v>34.630000000000003</v>
      </c>
      <c r="AB176" s="215"/>
      <c r="AC176" s="191">
        <v>70</v>
      </c>
      <c r="AD176" s="191">
        <v>4</v>
      </c>
      <c r="AE176" s="191">
        <v>53</v>
      </c>
      <c r="AF176" s="191">
        <f t="shared" si="41"/>
        <v>4</v>
      </c>
      <c r="AG176" s="191" t="str">
        <f t="shared" si="35"/>
        <v>70_4</v>
      </c>
      <c r="AH176" s="191">
        <v>35.67</v>
      </c>
      <c r="AI176" s="215"/>
      <c r="AJ176" s="191">
        <v>70</v>
      </c>
      <c r="AK176" s="191">
        <v>4</v>
      </c>
      <c r="AL176" s="191">
        <v>53</v>
      </c>
      <c r="AM176" s="191">
        <f t="shared" si="42"/>
        <v>4</v>
      </c>
      <c r="AN176" s="191" t="s">
        <v>360</v>
      </c>
      <c r="AO176" s="191" t="str">
        <f t="shared" si="36"/>
        <v>70_4</v>
      </c>
      <c r="AP176" s="193">
        <f t="shared" si="43"/>
        <v>34.630000000000003</v>
      </c>
      <c r="AQ176" s="193">
        <f t="shared" si="44"/>
        <v>35.67</v>
      </c>
      <c r="AR176" s="203">
        <f t="shared" si="37"/>
        <v>35.67</v>
      </c>
      <c r="AS176" s="173"/>
      <c r="AT176" s="173"/>
      <c r="AU176" s="173"/>
      <c r="AV176" s="173"/>
      <c r="AW176" s="173"/>
      <c r="AX176" s="174"/>
    </row>
    <row r="177" spans="1:50" x14ac:dyDescent="0.15">
      <c r="A177" s="191">
        <v>70</v>
      </c>
      <c r="B177" s="191">
        <v>5</v>
      </c>
      <c r="C177" s="191">
        <v>56</v>
      </c>
      <c r="D177" s="191">
        <f t="shared" si="38"/>
        <v>5</v>
      </c>
      <c r="E177" s="191" t="str">
        <f t="shared" si="39"/>
        <v>70_5</v>
      </c>
      <c r="F177" s="205">
        <v>32.75</v>
      </c>
      <c r="G177" s="191"/>
      <c r="H177" s="191">
        <v>70</v>
      </c>
      <c r="I177" s="191">
        <v>6</v>
      </c>
      <c r="J177" s="191">
        <v>59</v>
      </c>
      <c r="K177" s="191">
        <f t="shared" si="32"/>
        <v>6</v>
      </c>
      <c r="L177" s="191" t="str">
        <f t="shared" si="33"/>
        <v>70_6</v>
      </c>
      <c r="M177" s="205">
        <v>35.24</v>
      </c>
      <c r="N177" s="173"/>
      <c r="O177" s="191">
        <v>70</v>
      </c>
      <c r="P177" s="191">
        <v>5</v>
      </c>
      <c r="Q177" s="191">
        <v>56</v>
      </c>
      <c r="R177" s="191">
        <f t="shared" si="45"/>
        <v>5</v>
      </c>
      <c r="S177" s="191" t="str">
        <f t="shared" si="46"/>
        <v>70_5</v>
      </c>
      <c r="T177" s="205">
        <v>34.909999999999997</v>
      </c>
      <c r="U177" s="173"/>
      <c r="V177" s="191">
        <v>70</v>
      </c>
      <c r="W177" s="191">
        <v>5</v>
      </c>
      <c r="X177" s="191">
        <v>56</v>
      </c>
      <c r="Y177" s="191">
        <f t="shared" si="40"/>
        <v>5</v>
      </c>
      <c r="Z177" s="191" t="str">
        <f t="shared" si="34"/>
        <v>70_5</v>
      </c>
      <c r="AA177" s="205">
        <v>36.049999999999997</v>
      </c>
      <c r="AB177" s="215"/>
      <c r="AC177" s="191">
        <v>70</v>
      </c>
      <c r="AD177" s="191">
        <v>5</v>
      </c>
      <c r="AE177" s="191">
        <v>56</v>
      </c>
      <c r="AF177" s="191">
        <f t="shared" si="41"/>
        <v>5</v>
      </c>
      <c r="AG177" s="191" t="str">
        <f t="shared" si="35"/>
        <v>70_5</v>
      </c>
      <c r="AH177" s="191">
        <v>37.130000000000003</v>
      </c>
      <c r="AI177" s="215"/>
      <c r="AJ177" s="191">
        <v>70</v>
      </c>
      <c r="AK177" s="191">
        <v>5</v>
      </c>
      <c r="AL177" s="191">
        <v>56</v>
      </c>
      <c r="AM177" s="191">
        <f t="shared" si="42"/>
        <v>5</v>
      </c>
      <c r="AN177" s="191" t="s">
        <v>361</v>
      </c>
      <c r="AO177" s="191" t="str">
        <f t="shared" si="36"/>
        <v>70_5</v>
      </c>
      <c r="AP177" s="193">
        <f t="shared" si="43"/>
        <v>36.049999999999997</v>
      </c>
      <c r="AQ177" s="193">
        <f t="shared" si="44"/>
        <v>37.130000000000003</v>
      </c>
      <c r="AR177" s="203">
        <f t="shared" si="37"/>
        <v>37.130000000000003</v>
      </c>
      <c r="AS177" s="173"/>
      <c r="AT177" s="173"/>
      <c r="AU177" s="173"/>
      <c r="AV177" s="173"/>
      <c r="AW177" s="173"/>
      <c r="AX177" s="174"/>
    </row>
    <row r="178" spans="1:50" x14ac:dyDescent="0.15">
      <c r="A178" s="191">
        <v>70</v>
      </c>
      <c r="B178" s="191">
        <v>6</v>
      </c>
      <c r="C178" s="191">
        <v>59</v>
      </c>
      <c r="D178" s="191">
        <f t="shared" si="38"/>
        <v>6</v>
      </c>
      <c r="E178" s="191" t="str">
        <f t="shared" si="39"/>
        <v>70_6</v>
      </c>
      <c r="F178" s="205">
        <v>34.049999999999997</v>
      </c>
      <c r="G178" s="191"/>
      <c r="H178" s="191">
        <v>70</v>
      </c>
      <c r="I178" s="191">
        <v>7</v>
      </c>
      <c r="J178" s="191">
        <v>62</v>
      </c>
      <c r="K178" s="191">
        <f t="shared" si="32"/>
        <v>7</v>
      </c>
      <c r="L178" s="191" t="str">
        <f t="shared" si="33"/>
        <v>70_7</v>
      </c>
      <c r="M178" s="205">
        <v>36.58</v>
      </c>
      <c r="N178" s="173"/>
      <c r="O178" s="191">
        <v>70</v>
      </c>
      <c r="P178" s="191">
        <v>6</v>
      </c>
      <c r="Q178" s="191">
        <v>59</v>
      </c>
      <c r="R178" s="191">
        <f t="shared" si="45"/>
        <v>6</v>
      </c>
      <c r="S178" s="191" t="str">
        <f t="shared" si="46"/>
        <v>70_6</v>
      </c>
      <c r="T178" s="205">
        <v>36.299999999999997</v>
      </c>
      <c r="U178" s="173"/>
      <c r="V178" s="191">
        <v>70</v>
      </c>
      <c r="W178" s="191">
        <v>6</v>
      </c>
      <c r="X178" s="191">
        <v>59</v>
      </c>
      <c r="Y178" s="191">
        <f t="shared" si="40"/>
        <v>6</v>
      </c>
      <c r="Z178" s="191" t="str">
        <f t="shared" si="34"/>
        <v>70_6</v>
      </c>
      <c r="AA178" s="205">
        <v>37.479999999999997</v>
      </c>
      <c r="AB178" s="215"/>
      <c r="AC178" s="191">
        <v>70</v>
      </c>
      <c r="AD178" s="191">
        <v>6</v>
      </c>
      <c r="AE178" s="191">
        <v>59</v>
      </c>
      <c r="AF178" s="191">
        <f t="shared" si="41"/>
        <v>6</v>
      </c>
      <c r="AG178" s="191" t="str">
        <f t="shared" si="35"/>
        <v>70_6</v>
      </c>
      <c r="AH178" s="191">
        <v>38.6</v>
      </c>
      <c r="AI178" s="215"/>
      <c r="AJ178" s="191">
        <v>70</v>
      </c>
      <c r="AK178" s="191">
        <v>6</v>
      </c>
      <c r="AL178" s="191">
        <v>59</v>
      </c>
      <c r="AM178" s="191">
        <f t="shared" si="42"/>
        <v>6</v>
      </c>
      <c r="AN178" s="191" t="s">
        <v>362</v>
      </c>
      <c r="AO178" s="191" t="str">
        <f t="shared" si="36"/>
        <v>70_6</v>
      </c>
      <c r="AP178" s="193">
        <f t="shared" si="43"/>
        <v>37.479999999999997</v>
      </c>
      <c r="AQ178" s="193">
        <f t="shared" si="44"/>
        <v>38.6</v>
      </c>
      <c r="AR178" s="203">
        <f t="shared" si="37"/>
        <v>38.6</v>
      </c>
      <c r="AS178" s="173"/>
      <c r="AT178" s="173"/>
      <c r="AU178" s="173"/>
      <c r="AV178" s="173"/>
      <c r="AW178" s="173"/>
      <c r="AX178" s="174"/>
    </row>
    <row r="179" spans="1:50" x14ac:dyDescent="0.15">
      <c r="A179" s="191">
        <v>70</v>
      </c>
      <c r="B179" s="191">
        <v>7</v>
      </c>
      <c r="C179" s="191">
        <v>62</v>
      </c>
      <c r="D179" s="191">
        <f t="shared" si="38"/>
        <v>7</v>
      </c>
      <c r="E179" s="191" t="str">
        <f t="shared" si="39"/>
        <v>70_7</v>
      </c>
      <c r="F179" s="205">
        <v>35.35</v>
      </c>
      <c r="G179" s="191"/>
      <c r="H179" s="191">
        <v>70</v>
      </c>
      <c r="I179" s="191">
        <v>8</v>
      </c>
      <c r="J179" s="191">
        <v>64</v>
      </c>
      <c r="K179" s="191">
        <f t="shared" si="32"/>
        <v>8</v>
      </c>
      <c r="L179" s="191" t="str">
        <f t="shared" si="33"/>
        <v>70_8</v>
      </c>
      <c r="M179" s="205">
        <v>37.479999999999997</v>
      </c>
      <c r="N179" s="173"/>
      <c r="O179" s="191">
        <v>70</v>
      </c>
      <c r="P179" s="191">
        <v>7</v>
      </c>
      <c r="Q179" s="191">
        <v>62</v>
      </c>
      <c r="R179" s="191">
        <f t="shared" si="45"/>
        <v>7</v>
      </c>
      <c r="S179" s="191" t="str">
        <f t="shared" si="46"/>
        <v>70_7</v>
      </c>
      <c r="T179" s="205">
        <v>37.68</v>
      </c>
      <c r="U179" s="173"/>
      <c r="V179" s="191">
        <v>70</v>
      </c>
      <c r="W179" s="191">
        <v>7</v>
      </c>
      <c r="X179" s="191">
        <v>62</v>
      </c>
      <c r="Y179" s="191">
        <f t="shared" si="40"/>
        <v>7</v>
      </c>
      <c r="Z179" s="191" t="str">
        <f t="shared" si="34"/>
        <v>70_7</v>
      </c>
      <c r="AA179" s="205">
        <v>38.43</v>
      </c>
      <c r="AB179" s="215"/>
      <c r="AC179" s="191">
        <v>70</v>
      </c>
      <c r="AD179" s="191">
        <v>7</v>
      </c>
      <c r="AE179" s="191">
        <v>62</v>
      </c>
      <c r="AF179" s="191">
        <f t="shared" si="41"/>
        <v>7</v>
      </c>
      <c r="AG179" s="191" t="str">
        <f t="shared" si="35"/>
        <v>70_7</v>
      </c>
      <c r="AH179" s="191">
        <v>39.590000000000003</v>
      </c>
      <c r="AI179" s="215"/>
      <c r="AJ179" s="191">
        <v>70</v>
      </c>
      <c r="AK179" s="191">
        <v>7</v>
      </c>
      <c r="AL179" s="191">
        <v>62</v>
      </c>
      <c r="AM179" s="191">
        <f t="shared" si="42"/>
        <v>7</v>
      </c>
      <c r="AN179" s="191" t="s">
        <v>363</v>
      </c>
      <c r="AO179" s="191" t="str">
        <f t="shared" si="36"/>
        <v>70_7</v>
      </c>
      <c r="AP179" s="193">
        <f t="shared" si="43"/>
        <v>38.43</v>
      </c>
      <c r="AQ179" s="193">
        <f t="shared" si="44"/>
        <v>39.590000000000003</v>
      </c>
      <c r="AR179" s="203">
        <f t="shared" si="37"/>
        <v>39.590000000000003</v>
      </c>
      <c r="AS179" s="173"/>
      <c r="AT179" s="173"/>
      <c r="AU179" s="173"/>
      <c r="AV179" s="173"/>
      <c r="AW179" s="173"/>
      <c r="AX179" s="174"/>
    </row>
    <row r="180" spans="1:50" x14ac:dyDescent="0.15">
      <c r="A180" s="191">
        <v>70</v>
      </c>
      <c r="B180" s="191">
        <v>8</v>
      </c>
      <c r="C180" s="191">
        <v>64</v>
      </c>
      <c r="D180" s="191">
        <f t="shared" si="38"/>
        <v>8</v>
      </c>
      <c r="E180" s="191" t="str">
        <f t="shared" si="39"/>
        <v>70_8</v>
      </c>
      <c r="F180" s="205">
        <v>36.21</v>
      </c>
      <c r="G180" s="191"/>
      <c r="H180" s="191">
        <v>70</v>
      </c>
      <c r="I180" s="191">
        <v>9</v>
      </c>
      <c r="J180" s="191">
        <v>66</v>
      </c>
      <c r="K180" s="191">
        <f t="shared" si="32"/>
        <v>9</v>
      </c>
      <c r="L180" s="191" t="str">
        <f t="shared" si="33"/>
        <v>70_9</v>
      </c>
      <c r="M180" s="205">
        <v>38.590000000000003</v>
      </c>
      <c r="N180" s="173"/>
      <c r="O180" s="191">
        <v>70</v>
      </c>
      <c r="P180" s="191">
        <v>8</v>
      </c>
      <c r="Q180" s="191">
        <v>64</v>
      </c>
      <c r="R180" s="191">
        <f t="shared" si="45"/>
        <v>8</v>
      </c>
      <c r="S180" s="191" t="str">
        <f t="shared" si="46"/>
        <v>70_8</v>
      </c>
      <c r="T180" s="205">
        <v>38.6</v>
      </c>
      <c r="U180" s="173"/>
      <c r="V180" s="191">
        <v>70</v>
      </c>
      <c r="W180" s="191">
        <v>8</v>
      </c>
      <c r="X180" s="191">
        <v>64</v>
      </c>
      <c r="Y180" s="191">
        <f t="shared" si="40"/>
        <v>8</v>
      </c>
      <c r="Z180" s="191" t="str">
        <f t="shared" si="34"/>
        <v>70_8</v>
      </c>
      <c r="AA180" s="205">
        <v>39.380000000000003</v>
      </c>
      <c r="AB180" s="215"/>
      <c r="AC180" s="191">
        <v>70</v>
      </c>
      <c r="AD180" s="191">
        <v>8</v>
      </c>
      <c r="AE180" s="191">
        <v>64</v>
      </c>
      <c r="AF180" s="191">
        <f t="shared" si="41"/>
        <v>8</v>
      </c>
      <c r="AG180" s="191" t="str">
        <f t="shared" si="35"/>
        <v>70_8</v>
      </c>
      <c r="AH180" s="191">
        <v>40.56</v>
      </c>
      <c r="AI180" s="215"/>
      <c r="AJ180" s="191">
        <v>70</v>
      </c>
      <c r="AK180" s="191">
        <v>8</v>
      </c>
      <c r="AL180" s="191">
        <v>64</v>
      </c>
      <c r="AM180" s="191">
        <f t="shared" si="42"/>
        <v>8</v>
      </c>
      <c r="AN180" s="191" t="s">
        <v>364</v>
      </c>
      <c r="AO180" s="191" t="str">
        <f t="shared" si="36"/>
        <v>70_8</v>
      </c>
      <c r="AP180" s="193">
        <f t="shared" si="43"/>
        <v>39.380000000000003</v>
      </c>
      <c r="AQ180" s="193">
        <f t="shared" si="44"/>
        <v>40.56</v>
      </c>
      <c r="AR180" s="203">
        <f t="shared" si="37"/>
        <v>40.56</v>
      </c>
      <c r="AS180" s="173"/>
      <c r="AT180" s="173"/>
      <c r="AU180" s="173"/>
      <c r="AV180" s="173"/>
      <c r="AW180" s="173"/>
      <c r="AX180" s="174"/>
    </row>
    <row r="181" spans="1:50" x14ac:dyDescent="0.15">
      <c r="A181" s="191">
        <v>70</v>
      </c>
      <c r="B181" s="191">
        <v>9</v>
      </c>
      <c r="C181" s="191">
        <v>66</v>
      </c>
      <c r="D181" s="191">
        <f t="shared" si="38"/>
        <v>9</v>
      </c>
      <c r="E181" s="191" t="str">
        <f t="shared" si="39"/>
        <v>70_9</v>
      </c>
      <c r="F181" s="205">
        <v>37.28</v>
      </c>
      <c r="G181" s="191"/>
      <c r="H181" s="191">
        <v>70</v>
      </c>
      <c r="I181" s="191">
        <v>10</v>
      </c>
      <c r="J181" s="191">
        <v>68</v>
      </c>
      <c r="K181" s="191">
        <f t="shared" si="32"/>
        <v>10</v>
      </c>
      <c r="L181" s="191" t="str">
        <f t="shared" si="33"/>
        <v>70_10</v>
      </c>
      <c r="M181" s="205">
        <v>39.71</v>
      </c>
      <c r="N181" s="173"/>
      <c r="O181" s="191">
        <v>70</v>
      </c>
      <c r="P181" s="191">
        <v>9</v>
      </c>
      <c r="Q181" s="191">
        <v>66</v>
      </c>
      <c r="R181" s="191">
        <f t="shared" si="45"/>
        <v>9</v>
      </c>
      <c r="S181" s="191" t="str">
        <f t="shared" si="46"/>
        <v>70_9</v>
      </c>
      <c r="T181" s="205">
        <v>39.75</v>
      </c>
      <c r="U181" s="173"/>
      <c r="V181" s="191">
        <v>70</v>
      </c>
      <c r="W181" s="191">
        <v>9</v>
      </c>
      <c r="X181" s="191">
        <v>66</v>
      </c>
      <c r="Y181" s="191">
        <f t="shared" si="40"/>
        <v>9</v>
      </c>
      <c r="Z181" s="191" t="str">
        <f t="shared" si="34"/>
        <v>70_9</v>
      </c>
      <c r="AA181" s="205">
        <v>40.54</v>
      </c>
      <c r="AB181" s="215"/>
      <c r="AC181" s="191">
        <v>70</v>
      </c>
      <c r="AD181" s="191">
        <v>9</v>
      </c>
      <c r="AE181" s="191">
        <v>66</v>
      </c>
      <c r="AF181" s="191">
        <f t="shared" si="41"/>
        <v>9</v>
      </c>
      <c r="AG181" s="191" t="str">
        <f t="shared" si="35"/>
        <v>70_9</v>
      </c>
      <c r="AH181" s="191">
        <v>41.76</v>
      </c>
      <c r="AI181" s="215"/>
      <c r="AJ181" s="191">
        <v>70</v>
      </c>
      <c r="AK181" s="191">
        <v>9</v>
      </c>
      <c r="AL181" s="191">
        <v>66</v>
      </c>
      <c r="AM181" s="191">
        <f t="shared" si="42"/>
        <v>9</v>
      </c>
      <c r="AN181" s="191" t="s">
        <v>365</v>
      </c>
      <c r="AO181" s="191" t="str">
        <f t="shared" si="36"/>
        <v>70_9</v>
      </c>
      <c r="AP181" s="193">
        <f t="shared" si="43"/>
        <v>40.54</v>
      </c>
      <c r="AQ181" s="193">
        <f t="shared" si="44"/>
        <v>41.76</v>
      </c>
      <c r="AR181" s="203">
        <f t="shared" si="37"/>
        <v>41.76</v>
      </c>
      <c r="AS181" s="173"/>
      <c r="AT181" s="173"/>
      <c r="AU181" s="173"/>
      <c r="AV181" s="173"/>
      <c r="AW181" s="173"/>
      <c r="AX181" s="174"/>
    </row>
    <row r="182" spans="1:50" x14ac:dyDescent="0.15">
      <c r="A182" s="191">
        <v>70</v>
      </c>
      <c r="B182" s="191">
        <v>10</v>
      </c>
      <c r="C182" s="191">
        <v>68</v>
      </c>
      <c r="D182" s="191">
        <f t="shared" si="38"/>
        <v>10</v>
      </c>
      <c r="E182" s="191" t="str">
        <f t="shared" si="39"/>
        <v>70_10</v>
      </c>
      <c r="F182" s="205">
        <v>38.369999999999997</v>
      </c>
      <c r="G182" s="191"/>
      <c r="H182" s="191">
        <v>70</v>
      </c>
      <c r="I182" s="191">
        <v>11</v>
      </c>
      <c r="J182" s="191">
        <v>70</v>
      </c>
      <c r="K182" s="191">
        <f t="shared" si="32"/>
        <v>11</v>
      </c>
      <c r="L182" s="191" t="str">
        <f t="shared" si="33"/>
        <v>70_11</v>
      </c>
      <c r="M182" s="205">
        <v>40.83</v>
      </c>
      <c r="N182" s="173"/>
      <c r="O182" s="191">
        <v>70</v>
      </c>
      <c r="P182" s="191">
        <v>10</v>
      </c>
      <c r="Q182" s="191">
        <v>68</v>
      </c>
      <c r="R182" s="191">
        <f t="shared" si="45"/>
        <v>10</v>
      </c>
      <c r="S182" s="191" t="str">
        <f t="shared" si="46"/>
        <v>70_10</v>
      </c>
      <c r="T182" s="205">
        <v>40.9</v>
      </c>
      <c r="U182" s="173"/>
      <c r="V182" s="191">
        <v>70</v>
      </c>
      <c r="W182" s="191">
        <v>10</v>
      </c>
      <c r="X182" s="191">
        <v>68</v>
      </c>
      <c r="Y182" s="191">
        <f t="shared" si="40"/>
        <v>10</v>
      </c>
      <c r="Z182" s="191" t="str">
        <f t="shared" si="34"/>
        <v>70_10</v>
      </c>
      <c r="AA182" s="205">
        <v>41.72</v>
      </c>
      <c r="AB182" s="215"/>
      <c r="AC182" s="191">
        <v>70</v>
      </c>
      <c r="AD182" s="191">
        <v>10</v>
      </c>
      <c r="AE182" s="191">
        <v>68</v>
      </c>
      <c r="AF182" s="191">
        <f t="shared" si="41"/>
        <v>10</v>
      </c>
      <c r="AG182" s="191" t="str">
        <f t="shared" si="35"/>
        <v>70_10</v>
      </c>
      <c r="AH182" s="191">
        <v>42.97</v>
      </c>
      <c r="AI182" s="215"/>
      <c r="AJ182" s="191">
        <v>70</v>
      </c>
      <c r="AK182" s="191">
        <v>10</v>
      </c>
      <c r="AL182" s="191">
        <v>68</v>
      </c>
      <c r="AM182" s="191">
        <f t="shared" si="42"/>
        <v>10</v>
      </c>
      <c r="AN182" s="191" t="s">
        <v>366</v>
      </c>
      <c r="AO182" s="191" t="str">
        <f t="shared" si="36"/>
        <v>70_10</v>
      </c>
      <c r="AP182" s="193">
        <f t="shared" si="43"/>
        <v>41.72</v>
      </c>
      <c r="AQ182" s="193">
        <f t="shared" si="44"/>
        <v>42.97</v>
      </c>
      <c r="AR182" s="203">
        <f t="shared" si="37"/>
        <v>42.97</v>
      </c>
      <c r="AS182" s="173"/>
      <c r="AT182" s="173"/>
      <c r="AU182" s="173"/>
      <c r="AV182" s="173"/>
      <c r="AW182" s="173"/>
      <c r="AX182" s="174"/>
    </row>
    <row r="183" spans="1:50" x14ac:dyDescent="0.15">
      <c r="A183" s="191">
        <v>70</v>
      </c>
      <c r="B183" s="191">
        <v>11</v>
      </c>
      <c r="C183" s="191">
        <v>70</v>
      </c>
      <c r="D183" s="191">
        <f t="shared" si="38"/>
        <v>11</v>
      </c>
      <c r="E183" s="191" t="str">
        <f t="shared" si="39"/>
        <v>70_11</v>
      </c>
      <c r="F183" s="205">
        <v>39.450000000000003</v>
      </c>
      <c r="G183" s="191"/>
      <c r="H183" s="191">
        <v>70</v>
      </c>
      <c r="I183" s="191">
        <v>12</v>
      </c>
      <c r="J183" s="191">
        <v>71</v>
      </c>
      <c r="K183" s="191">
        <f t="shared" si="32"/>
        <v>12</v>
      </c>
      <c r="L183" s="191" t="str">
        <f t="shared" si="33"/>
        <v>70_12</v>
      </c>
      <c r="M183" s="205">
        <v>41.38</v>
      </c>
      <c r="N183" s="173"/>
      <c r="O183" s="191">
        <v>70</v>
      </c>
      <c r="P183" s="191">
        <v>11</v>
      </c>
      <c r="Q183" s="191">
        <v>70</v>
      </c>
      <c r="R183" s="191">
        <f t="shared" si="45"/>
        <v>11</v>
      </c>
      <c r="S183" s="191" t="str">
        <f t="shared" si="46"/>
        <v>70_11</v>
      </c>
      <c r="T183" s="205">
        <v>42.05</v>
      </c>
      <c r="U183" s="173"/>
      <c r="V183" s="191">
        <v>70</v>
      </c>
      <c r="W183" s="191">
        <v>11</v>
      </c>
      <c r="X183" s="191">
        <v>70</v>
      </c>
      <c r="Y183" s="191">
        <f t="shared" si="40"/>
        <v>11</v>
      </c>
      <c r="Z183" s="191" t="str">
        <f t="shared" si="34"/>
        <v>70_11</v>
      </c>
      <c r="AA183" s="205">
        <v>42.89</v>
      </c>
      <c r="AB183" s="215"/>
      <c r="AC183" s="191">
        <v>70</v>
      </c>
      <c r="AD183" s="191">
        <v>11</v>
      </c>
      <c r="AE183" s="191">
        <v>70</v>
      </c>
      <c r="AF183" s="191">
        <f t="shared" si="41"/>
        <v>11</v>
      </c>
      <c r="AG183" s="191" t="str">
        <f t="shared" si="35"/>
        <v>70_11</v>
      </c>
      <c r="AH183" s="191">
        <v>44.18</v>
      </c>
      <c r="AI183" s="215"/>
      <c r="AJ183" s="191">
        <v>70</v>
      </c>
      <c r="AK183" s="191">
        <v>11</v>
      </c>
      <c r="AL183" s="191">
        <v>70</v>
      </c>
      <c r="AM183" s="191">
        <f t="shared" si="42"/>
        <v>11</v>
      </c>
      <c r="AN183" s="191" t="s">
        <v>367</v>
      </c>
      <c r="AO183" s="191" t="str">
        <f t="shared" si="36"/>
        <v>70_11</v>
      </c>
      <c r="AP183" s="193">
        <f t="shared" si="43"/>
        <v>42.89</v>
      </c>
      <c r="AQ183" s="193">
        <f t="shared" si="44"/>
        <v>44.18</v>
      </c>
      <c r="AR183" s="203">
        <f t="shared" si="37"/>
        <v>44.18</v>
      </c>
      <c r="AS183" s="173"/>
      <c r="AT183" s="173"/>
      <c r="AU183" s="173"/>
      <c r="AV183" s="173"/>
      <c r="AW183" s="173"/>
      <c r="AX183" s="174"/>
    </row>
    <row r="184" spans="1:50" x14ac:dyDescent="0.15">
      <c r="A184" s="191">
        <v>70</v>
      </c>
      <c r="B184" s="191">
        <v>12</v>
      </c>
      <c r="C184" s="191">
        <v>71</v>
      </c>
      <c r="D184" s="191">
        <f t="shared" si="38"/>
        <v>12</v>
      </c>
      <c r="E184" s="191" t="str">
        <f t="shared" si="39"/>
        <v>70_12</v>
      </c>
      <c r="F184" s="205">
        <v>39.979999999999997</v>
      </c>
      <c r="G184" s="191"/>
      <c r="H184" s="191">
        <v>70</v>
      </c>
      <c r="I184" s="191">
        <v>13</v>
      </c>
      <c r="J184" s="191">
        <v>72</v>
      </c>
      <c r="K184" s="191">
        <f t="shared" si="32"/>
        <v>13</v>
      </c>
      <c r="L184" s="191" t="str">
        <f t="shared" si="33"/>
        <v>70_13</v>
      </c>
      <c r="M184" s="205">
        <v>41.95</v>
      </c>
      <c r="N184" s="173"/>
      <c r="O184" s="191">
        <v>70</v>
      </c>
      <c r="P184" s="191">
        <v>12</v>
      </c>
      <c r="Q184" s="191">
        <v>71</v>
      </c>
      <c r="R184" s="191">
        <f t="shared" si="45"/>
        <v>12</v>
      </c>
      <c r="S184" s="191" t="str">
        <f t="shared" si="46"/>
        <v>70_12</v>
      </c>
      <c r="T184" s="205">
        <v>42.62</v>
      </c>
      <c r="U184" s="173"/>
      <c r="V184" s="191">
        <v>70</v>
      </c>
      <c r="W184" s="191">
        <v>12</v>
      </c>
      <c r="X184" s="191">
        <v>71</v>
      </c>
      <c r="Y184" s="191">
        <f t="shared" si="40"/>
        <v>12</v>
      </c>
      <c r="Z184" s="191" t="str">
        <f t="shared" si="34"/>
        <v>70_12</v>
      </c>
      <c r="AA184" s="205">
        <v>43.47</v>
      </c>
      <c r="AB184" s="215"/>
      <c r="AC184" s="191">
        <v>70</v>
      </c>
      <c r="AD184" s="191">
        <v>12</v>
      </c>
      <c r="AE184" s="191">
        <v>71</v>
      </c>
      <c r="AF184" s="191">
        <f t="shared" si="41"/>
        <v>12</v>
      </c>
      <c r="AG184" s="191" t="str">
        <f t="shared" si="35"/>
        <v>70_12</v>
      </c>
      <c r="AH184" s="191">
        <v>44.77</v>
      </c>
      <c r="AI184" s="215"/>
      <c r="AJ184" s="191">
        <v>70</v>
      </c>
      <c r="AK184" s="191">
        <v>12</v>
      </c>
      <c r="AL184" s="191">
        <v>71</v>
      </c>
      <c r="AM184" s="191">
        <f t="shared" si="42"/>
        <v>12</v>
      </c>
      <c r="AN184" s="191" t="s">
        <v>368</v>
      </c>
      <c r="AO184" s="191" t="str">
        <f t="shared" si="36"/>
        <v>70_12</v>
      </c>
      <c r="AP184" s="193">
        <f t="shared" si="43"/>
        <v>43.47</v>
      </c>
      <c r="AQ184" s="193">
        <f t="shared" si="44"/>
        <v>44.77</v>
      </c>
      <c r="AR184" s="203">
        <f t="shared" si="37"/>
        <v>44.77</v>
      </c>
      <c r="AS184" s="173"/>
      <c r="AT184" s="173"/>
      <c r="AU184" s="173"/>
      <c r="AV184" s="173"/>
      <c r="AW184" s="173"/>
      <c r="AX184" s="174"/>
    </row>
    <row r="185" spans="1:50" x14ac:dyDescent="0.15">
      <c r="A185" s="191">
        <v>70</v>
      </c>
      <c r="B185" s="191">
        <v>13</v>
      </c>
      <c r="C185" s="191">
        <v>72</v>
      </c>
      <c r="D185" s="191">
        <f t="shared" si="38"/>
        <v>13</v>
      </c>
      <c r="E185" s="191" t="str">
        <f t="shared" si="39"/>
        <v>70_13</v>
      </c>
      <c r="F185" s="205">
        <v>40.53</v>
      </c>
      <c r="G185" s="191"/>
      <c r="H185" s="191">
        <v>70</v>
      </c>
      <c r="I185" s="191">
        <v>14</v>
      </c>
      <c r="J185" s="191">
        <v>73</v>
      </c>
      <c r="K185" s="191">
        <f t="shared" si="32"/>
        <v>14</v>
      </c>
      <c r="L185" s="191" t="str">
        <f t="shared" si="33"/>
        <v>70_14</v>
      </c>
      <c r="M185" s="205">
        <v>42.51</v>
      </c>
      <c r="N185" s="173"/>
      <c r="O185" s="191">
        <v>70</v>
      </c>
      <c r="P185" s="191">
        <v>13</v>
      </c>
      <c r="Q185" s="191">
        <v>72</v>
      </c>
      <c r="R185" s="191">
        <f t="shared" si="45"/>
        <v>13</v>
      </c>
      <c r="S185" s="191" t="str">
        <f t="shared" si="46"/>
        <v>70_13</v>
      </c>
      <c r="T185" s="205">
        <v>43.21</v>
      </c>
      <c r="U185" s="173"/>
      <c r="V185" s="191">
        <v>70</v>
      </c>
      <c r="W185" s="191">
        <v>13</v>
      </c>
      <c r="X185" s="191">
        <v>72</v>
      </c>
      <c r="Y185" s="191">
        <f t="shared" si="40"/>
        <v>13</v>
      </c>
      <c r="Z185" s="191" t="str">
        <f t="shared" si="34"/>
        <v>70_13</v>
      </c>
      <c r="AA185" s="205">
        <v>44.07</v>
      </c>
      <c r="AB185" s="215"/>
      <c r="AC185" s="191">
        <v>70</v>
      </c>
      <c r="AD185" s="191">
        <v>13</v>
      </c>
      <c r="AE185" s="191">
        <v>72</v>
      </c>
      <c r="AF185" s="191">
        <f t="shared" si="41"/>
        <v>13</v>
      </c>
      <c r="AG185" s="191" t="str">
        <f t="shared" si="35"/>
        <v>70_13</v>
      </c>
      <c r="AH185" s="191">
        <v>45.4</v>
      </c>
      <c r="AI185" s="215"/>
      <c r="AJ185" s="191">
        <v>70</v>
      </c>
      <c r="AK185" s="191">
        <v>13</v>
      </c>
      <c r="AL185" s="191">
        <v>72</v>
      </c>
      <c r="AM185" s="191">
        <f t="shared" si="42"/>
        <v>13</v>
      </c>
      <c r="AN185" s="191" t="s">
        <v>369</v>
      </c>
      <c r="AO185" s="191" t="str">
        <f t="shared" si="36"/>
        <v>70_13</v>
      </c>
      <c r="AP185" s="193">
        <f t="shared" si="43"/>
        <v>44.07</v>
      </c>
      <c r="AQ185" s="193">
        <f t="shared" si="44"/>
        <v>45.4</v>
      </c>
      <c r="AR185" s="203">
        <f t="shared" si="37"/>
        <v>45.4</v>
      </c>
      <c r="AS185" s="173"/>
      <c r="AT185" s="173"/>
      <c r="AU185" s="173"/>
      <c r="AV185" s="173"/>
      <c r="AW185" s="173"/>
      <c r="AX185" s="174"/>
    </row>
    <row r="186" spans="1:50" x14ac:dyDescent="0.15">
      <c r="A186" s="191">
        <v>70</v>
      </c>
      <c r="B186" s="191">
        <v>14</v>
      </c>
      <c r="C186" s="191">
        <v>73</v>
      </c>
      <c r="D186" s="191">
        <f t="shared" si="38"/>
        <v>14</v>
      </c>
      <c r="E186" s="191" t="str">
        <f t="shared" si="39"/>
        <v>70_14</v>
      </c>
      <c r="F186" s="205">
        <v>41.07</v>
      </c>
      <c r="G186" s="191"/>
      <c r="H186" s="191">
        <v>70</v>
      </c>
      <c r="I186" s="191">
        <v>15</v>
      </c>
      <c r="J186" s="191">
        <v>74</v>
      </c>
      <c r="K186" s="191">
        <f t="shared" si="32"/>
        <v>15</v>
      </c>
      <c r="L186" s="191" t="str">
        <f t="shared" si="33"/>
        <v>70_15</v>
      </c>
      <c r="M186" s="205">
        <v>43.07</v>
      </c>
      <c r="N186" s="173"/>
      <c r="O186" s="191">
        <v>70</v>
      </c>
      <c r="P186" s="191">
        <v>14</v>
      </c>
      <c r="Q186" s="191">
        <v>73</v>
      </c>
      <c r="R186" s="191">
        <f t="shared" si="45"/>
        <v>14</v>
      </c>
      <c r="S186" s="191" t="str">
        <f t="shared" si="46"/>
        <v>70_14</v>
      </c>
      <c r="T186" s="205">
        <v>43.79</v>
      </c>
      <c r="U186" s="173"/>
      <c r="V186" s="191">
        <v>70</v>
      </c>
      <c r="W186" s="191">
        <v>14</v>
      </c>
      <c r="X186" s="191">
        <v>73</v>
      </c>
      <c r="Y186" s="191">
        <f t="shared" si="40"/>
        <v>14</v>
      </c>
      <c r="Z186" s="191" t="str">
        <f t="shared" si="34"/>
        <v>70_14</v>
      </c>
      <c r="AA186" s="205">
        <v>44.66</v>
      </c>
      <c r="AB186" s="215"/>
      <c r="AC186" s="191">
        <v>70</v>
      </c>
      <c r="AD186" s="191">
        <v>14</v>
      </c>
      <c r="AE186" s="191">
        <v>73</v>
      </c>
      <c r="AF186" s="191">
        <f t="shared" si="41"/>
        <v>14</v>
      </c>
      <c r="AG186" s="191" t="str">
        <f t="shared" si="35"/>
        <v>70_14</v>
      </c>
      <c r="AH186" s="191">
        <v>46</v>
      </c>
      <c r="AI186" s="215"/>
      <c r="AJ186" s="191">
        <v>70</v>
      </c>
      <c r="AK186" s="191">
        <v>14</v>
      </c>
      <c r="AL186" s="191">
        <v>73</v>
      </c>
      <c r="AM186" s="191">
        <f t="shared" si="42"/>
        <v>14</v>
      </c>
      <c r="AN186" s="191" t="s">
        <v>370</v>
      </c>
      <c r="AO186" s="191" t="str">
        <f t="shared" si="36"/>
        <v>70_14</v>
      </c>
      <c r="AP186" s="193">
        <f t="shared" si="43"/>
        <v>44.66</v>
      </c>
      <c r="AQ186" s="193">
        <f t="shared" si="44"/>
        <v>46</v>
      </c>
      <c r="AR186" s="203">
        <f t="shared" si="37"/>
        <v>46</v>
      </c>
      <c r="AS186" s="173"/>
      <c r="AT186" s="173"/>
      <c r="AU186" s="173"/>
      <c r="AV186" s="173"/>
      <c r="AW186" s="173"/>
      <c r="AX186" s="174"/>
    </row>
    <row r="187" spans="1:50" x14ac:dyDescent="0.15">
      <c r="A187" s="191">
        <v>70</v>
      </c>
      <c r="B187" s="191">
        <v>15</v>
      </c>
      <c r="C187" s="191">
        <v>74</v>
      </c>
      <c r="D187" s="191">
        <f t="shared" si="38"/>
        <v>15</v>
      </c>
      <c r="E187" s="191" t="str">
        <f t="shared" si="39"/>
        <v>70_15</v>
      </c>
      <c r="F187" s="205">
        <v>41.61</v>
      </c>
      <c r="G187" s="191"/>
      <c r="H187" s="191">
        <v>75</v>
      </c>
      <c r="I187" s="191" t="s">
        <v>208</v>
      </c>
      <c r="J187" s="191">
        <v>54</v>
      </c>
      <c r="K187" s="191" t="str">
        <f t="shared" si="32"/>
        <v>Aanloopperiodiek_0</v>
      </c>
      <c r="L187" s="191" t="str">
        <f t="shared" si="33"/>
        <v>75_Aanloopperiodiek_0</v>
      </c>
      <c r="M187" s="205">
        <v>33</v>
      </c>
      <c r="N187" s="173"/>
      <c r="O187" s="191">
        <v>70</v>
      </c>
      <c r="P187" s="191">
        <v>15</v>
      </c>
      <c r="Q187" s="191">
        <v>74</v>
      </c>
      <c r="R187" s="191">
        <f t="shared" si="45"/>
        <v>15</v>
      </c>
      <c r="S187" s="191" t="str">
        <f t="shared" si="46"/>
        <v>70_15</v>
      </c>
      <c r="T187" s="205">
        <v>44.36</v>
      </c>
      <c r="U187" s="173"/>
      <c r="V187" s="191">
        <v>70</v>
      </c>
      <c r="W187" s="191">
        <v>15</v>
      </c>
      <c r="X187" s="191">
        <v>74</v>
      </c>
      <c r="Y187" s="191">
        <f t="shared" si="40"/>
        <v>15</v>
      </c>
      <c r="Z187" s="191" t="str">
        <f t="shared" si="34"/>
        <v>70_15</v>
      </c>
      <c r="AA187" s="205">
        <v>45.25</v>
      </c>
      <c r="AB187" s="215"/>
      <c r="AC187" s="191">
        <v>70</v>
      </c>
      <c r="AD187" s="191">
        <v>15</v>
      </c>
      <c r="AE187" s="191">
        <v>74</v>
      </c>
      <c r="AF187" s="191">
        <f t="shared" si="41"/>
        <v>15</v>
      </c>
      <c r="AG187" s="191" t="str">
        <f t="shared" si="35"/>
        <v>70_15</v>
      </c>
      <c r="AH187" s="191">
        <v>46.6</v>
      </c>
      <c r="AI187" s="215"/>
      <c r="AJ187" s="191">
        <v>70</v>
      </c>
      <c r="AK187" s="191">
        <v>15</v>
      </c>
      <c r="AL187" s="191">
        <v>74</v>
      </c>
      <c r="AM187" s="191">
        <f t="shared" si="42"/>
        <v>15</v>
      </c>
      <c r="AN187" s="191" t="s">
        <v>371</v>
      </c>
      <c r="AO187" s="191" t="str">
        <f t="shared" si="36"/>
        <v>70_15</v>
      </c>
      <c r="AP187" s="193">
        <f t="shared" si="43"/>
        <v>45.25</v>
      </c>
      <c r="AQ187" s="193">
        <f t="shared" si="44"/>
        <v>46.6</v>
      </c>
      <c r="AR187" s="203">
        <f t="shared" si="37"/>
        <v>46.6</v>
      </c>
      <c r="AS187" s="173"/>
      <c r="AT187" s="173"/>
      <c r="AU187" s="173"/>
      <c r="AV187" s="173"/>
      <c r="AW187" s="173"/>
      <c r="AX187" s="174"/>
    </row>
    <row r="188" spans="1:50" x14ac:dyDescent="0.15">
      <c r="A188" s="191">
        <v>75</v>
      </c>
      <c r="B188" s="191" t="s">
        <v>208</v>
      </c>
      <c r="C188" s="191">
        <v>54</v>
      </c>
      <c r="D188" s="191" t="str">
        <f t="shared" si="38"/>
        <v>Aanloopperiodiek_0</v>
      </c>
      <c r="E188" s="191" t="str">
        <f t="shared" si="39"/>
        <v>75_Aanloopperiodiek_0</v>
      </c>
      <c r="F188" s="205">
        <v>31.88</v>
      </c>
      <c r="G188" s="191"/>
      <c r="H188" s="191">
        <v>75</v>
      </c>
      <c r="I188" s="191" t="s">
        <v>210</v>
      </c>
      <c r="J188" s="191">
        <v>56</v>
      </c>
      <c r="K188" s="191" t="str">
        <f t="shared" si="32"/>
        <v>Aanloopperiodiek_1</v>
      </c>
      <c r="L188" s="191" t="str">
        <f t="shared" si="33"/>
        <v>75_Aanloopperiodiek_1</v>
      </c>
      <c r="M188" s="205">
        <v>33.9</v>
      </c>
      <c r="N188" s="173"/>
      <c r="O188" s="191">
        <v>75</v>
      </c>
      <c r="P188" s="191" t="s">
        <v>208</v>
      </c>
      <c r="Q188" s="191">
        <v>54</v>
      </c>
      <c r="R188" s="191" t="str">
        <f t="shared" si="45"/>
        <v>Aanloopperiodiek_0</v>
      </c>
      <c r="S188" s="191" t="str">
        <f t="shared" si="46"/>
        <v>75_Aanloopperiodiek_0</v>
      </c>
      <c r="T188" s="205">
        <v>33.99</v>
      </c>
      <c r="U188" s="173"/>
      <c r="V188" s="191">
        <v>75</v>
      </c>
      <c r="W188" s="191" t="s">
        <v>208</v>
      </c>
      <c r="X188" s="191">
        <v>54</v>
      </c>
      <c r="Y188" s="191" t="str">
        <f t="shared" si="40"/>
        <v>Aanloopperiodiek_0</v>
      </c>
      <c r="Z188" s="191" t="str">
        <f t="shared" si="34"/>
        <v>75_Aanloopperiodiek_0</v>
      </c>
      <c r="AA188" s="205">
        <v>35.090000000000003</v>
      </c>
      <c r="AB188" s="215"/>
      <c r="AC188" s="191">
        <v>75</v>
      </c>
      <c r="AD188" s="191" t="s">
        <v>208</v>
      </c>
      <c r="AE188" s="191">
        <v>54</v>
      </c>
      <c r="AF188" s="191" t="str">
        <f t="shared" si="41"/>
        <v>Aanloopperiodiek_0</v>
      </c>
      <c r="AG188" s="191" t="str">
        <f t="shared" si="35"/>
        <v>75_Aanloopperiodiek_0</v>
      </c>
      <c r="AH188" s="191">
        <v>36.15</v>
      </c>
      <c r="AI188" s="215"/>
      <c r="AJ188" s="191">
        <v>75</v>
      </c>
      <c r="AK188" s="191" t="s">
        <v>208</v>
      </c>
      <c r="AL188" s="191">
        <v>54</v>
      </c>
      <c r="AM188" s="191" t="str">
        <f t="shared" si="42"/>
        <v>Aanloopperiodiek_0</v>
      </c>
      <c r="AN188" s="191" t="s">
        <v>372</v>
      </c>
      <c r="AO188" s="191" t="str">
        <f t="shared" si="36"/>
        <v>75_Aanloopperiodiek_0</v>
      </c>
      <c r="AP188" s="193">
        <f t="shared" si="43"/>
        <v>35.090000000000003</v>
      </c>
      <c r="AQ188" s="193">
        <f t="shared" si="44"/>
        <v>36.15</v>
      </c>
      <c r="AR188" s="203">
        <f t="shared" si="37"/>
        <v>36.15</v>
      </c>
      <c r="AS188" s="173"/>
      <c r="AT188" s="173"/>
      <c r="AU188" s="173"/>
      <c r="AV188" s="173"/>
      <c r="AW188" s="173"/>
      <c r="AX188" s="174"/>
    </row>
    <row r="189" spans="1:50" x14ac:dyDescent="0.15">
      <c r="A189" s="191">
        <v>75</v>
      </c>
      <c r="B189" s="191" t="s">
        <v>210</v>
      </c>
      <c r="C189" s="191">
        <v>56</v>
      </c>
      <c r="D189" s="191" t="str">
        <f t="shared" si="38"/>
        <v>Aanloopperiodiek_1</v>
      </c>
      <c r="E189" s="191" t="str">
        <f t="shared" si="39"/>
        <v>75_Aanloopperiodiek_1</v>
      </c>
      <c r="F189" s="205">
        <v>32.75</v>
      </c>
      <c r="G189" s="191"/>
      <c r="H189" s="191">
        <v>75</v>
      </c>
      <c r="I189" s="191">
        <v>0</v>
      </c>
      <c r="J189" s="191">
        <v>58</v>
      </c>
      <c r="K189" s="191">
        <f t="shared" si="32"/>
        <v>0</v>
      </c>
      <c r="L189" s="191" t="str">
        <f t="shared" si="33"/>
        <v>75_0</v>
      </c>
      <c r="M189" s="205">
        <v>34.78</v>
      </c>
      <c r="N189" s="173"/>
      <c r="O189" s="191">
        <v>75</v>
      </c>
      <c r="P189" s="191" t="s">
        <v>210</v>
      </c>
      <c r="Q189" s="191">
        <v>56</v>
      </c>
      <c r="R189" s="191" t="str">
        <f t="shared" si="45"/>
        <v>Aanloopperiodiek_1</v>
      </c>
      <c r="S189" s="191" t="str">
        <f t="shared" si="46"/>
        <v>75_Aanloopperiodiek_1</v>
      </c>
      <c r="T189" s="205">
        <v>34.909999999999997</v>
      </c>
      <c r="U189" s="173"/>
      <c r="V189" s="191">
        <v>75</v>
      </c>
      <c r="W189" s="191" t="s">
        <v>210</v>
      </c>
      <c r="X189" s="191">
        <v>56</v>
      </c>
      <c r="Y189" s="191" t="str">
        <f t="shared" si="40"/>
        <v>Aanloopperiodiek_1</v>
      </c>
      <c r="Z189" s="191" t="str">
        <f t="shared" si="34"/>
        <v>75_Aanloopperiodiek_1</v>
      </c>
      <c r="AA189" s="205">
        <v>36.049999999999997</v>
      </c>
      <c r="AB189" s="215"/>
      <c r="AC189" s="191">
        <v>75</v>
      </c>
      <c r="AD189" s="191" t="s">
        <v>210</v>
      </c>
      <c r="AE189" s="191">
        <v>56</v>
      </c>
      <c r="AF189" s="191" t="str">
        <f t="shared" si="41"/>
        <v>Aanloopperiodiek_1</v>
      </c>
      <c r="AG189" s="191" t="str">
        <f t="shared" si="35"/>
        <v>75_Aanloopperiodiek_1</v>
      </c>
      <c r="AH189" s="191">
        <v>37.130000000000003</v>
      </c>
      <c r="AI189" s="215"/>
      <c r="AJ189" s="191">
        <v>75</v>
      </c>
      <c r="AK189" s="191" t="s">
        <v>210</v>
      </c>
      <c r="AL189" s="191">
        <v>56</v>
      </c>
      <c r="AM189" s="191" t="str">
        <f t="shared" si="42"/>
        <v>Aanloopperiodiek_1</v>
      </c>
      <c r="AN189" s="191" t="s">
        <v>373</v>
      </c>
      <c r="AO189" s="191" t="str">
        <f t="shared" si="36"/>
        <v>75_Aanloopperiodiek_1</v>
      </c>
      <c r="AP189" s="193">
        <f t="shared" si="43"/>
        <v>36.049999999999997</v>
      </c>
      <c r="AQ189" s="193">
        <f t="shared" si="44"/>
        <v>37.130000000000003</v>
      </c>
      <c r="AR189" s="203">
        <f t="shared" si="37"/>
        <v>37.130000000000003</v>
      </c>
      <c r="AS189" s="173"/>
      <c r="AT189" s="173"/>
      <c r="AU189" s="173"/>
      <c r="AV189" s="173"/>
      <c r="AW189" s="173"/>
      <c r="AX189" s="174"/>
    </row>
    <row r="190" spans="1:50" x14ac:dyDescent="0.15">
      <c r="A190" s="191">
        <v>75</v>
      </c>
      <c r="B190" s="191">
        <v>0</v>
      </c>
      <c r="C190" s="191">
        <v>58</v>
      </c>
      <c r="D190" s="191">
        <f t="shared" si="38"/>
        <v>0</v>
      </c>
      <c r="E190" s="191" t="str">
        <f t="shared" si="39"/>
        <v>75_0</v>
      </c>
      <c r="F190" s="205">
        <v>33.6</v>
      </c>
      <c r="G190" s="191"/>
      <c r="H190" s="191">
        <v>75</v>
      </c>
      <c r="I190" s="191">
        <v>1</v>
      </c>
      <c r="J190" s="191">
        <v>60</v>
      </c>
      <c r="K190" s="191">
        <f t="shared" si="32"/>
        <v>1</v>
      </c>
      <c r="L190" s="191" t="str">
        <f t="shared" si="33"/>
        <v>75_1</v>
      </c>
      <c r="M190" s="205">
        <v>35.68</v>
      </c>
      <c r="N190" s="173"/>
      <c r="O190" s="191">
        <v>75</v>
      </c>
      <c r="P190" s="191">
        <v>0</v>
      </c>
      <c r="Q190" s="191">
        <v>58</v>
      </c>
      <c r="R190" s="191">
        <f t="shared" si="45"/>
        <v>0</v>
      </c>
      <c r="S190" s="191" t="str">
        <f t="shared" si="46"/>
        <v>75_0</v>
      </c>
      <c r="T190" s="205">
        <v>35.82</v>
      </c>
      <c r="U190" s="173"/>
      <c r="V190" s="191">
        <v>75</v>
      </c>
      <c r="W190" s="191">
        <v>0</v>
      </c>
      <c r="X190" s="191">
        <v>58</v>
      </c>
      <c r="Y190" s="191">
        <f t="shared" si="40"/>
        <v>0</v>
      </c>
      <c r="Z190" s="191" t="str">
        <f t="shared" si="34"/>
        <v>75_0</v>
      </c>
      <c r="AA190" s="205">
        <v>36.99</v>
      </c>
      <c r="AB190" s="215"/>
      <c r="AC190" s="191">
        <v>75</v>
      </c>
      <c r="AD190" s="191">
        <v>0</v>
      </c>
      <c r="AE190" s="191">
        <v>58</v>
      </c>
      <c r="AF190" s="191">
        <f t="shared" si="41"/>
        <v>0</v>
      </c>
      <c r="AG190" s="191" t="str">
        <f t="shared" si="35"/>
        <v>75_0</v>
      </c>
      <c r="AH190" s="191">
        <v>38.1</v>
      </c>
      <c r="AI190" s="215"/>
      <c r="AJ190" s="191">
        <v>75</v>
      </c>
      <c r="AK190" s="191">
        <v>0</v>
      </c>
      <c r="AL190" s="191">
        <v>58</v>
      </c>
      <c r="AM190" s="191">
        <f t="shared" si="42"/>
        <v>0</v>
      </c>
      <c r="AN190" s="191" t="s">
        <v>374</v>
      </c>
      <c r="AO190" s="191" t="str">
        <f t="shared" si="36"/>
        <v>75_0</v>
      </c>
      <c r="AP190" s="193">
        <f t="shared" si="43"/>
        <v>36.99</v>
      </c>
      <c r="AQ190" s="193">
        <f t="shared" si="44"/>
        <v>38.1</v>
      </c>
      <c r="AR190" s="203">
        <f t="shared" si="37"/>
        <v>38.1</v>
      </c>
      <c r="AS190" s="173"/>
      <c r="AT190" s="173"/>
      <c r="AU190" s="173"/>
      <c r="AV190" s="173"/>
      <c r="AW190" s="173"/>
      <c r="AX190" s="174"/>
    </row>
    <row r="191" spans="1:50" x14ac:dyDescent="0.15">
      <c r="A191" s="191">
        <v>75</v>
      </c>
      <c r="B191" s="191">
        <v>1</v>
      </c>
      <c r="C191" s="191">
        <v>60</v>
      </c>
      <c r="D191" s="191">
        <f t="shared" si="38"/>
        <v>1</v>
      </c>
      <c r="E191" s="191" t="str">
        <f t="shared" si="39"/>
        <v>75_1</v>
      </c>
      <c r="F191" s="205">
        <v>34.479999999999997</v>
      </c>
      <c r="G191" s="191"/>
      <c r="H191" s="191">
        <v>75</v>
      </c>
      <c r="I191" s="191">
        <v>2</v>
      </c>
      <c r="J191" s="191">
        <v>62</v>
      </c>
      <c r="K191" s="191">
        <f t="shared" si="32"/>
        <v>2</v>
      </c>
      <c r="L191" s="191" t="str">
        <f t="shared" si="33"/>
        <v>75_2</v>
      </c>
      <c r="M191" s="205">
        <v>36.58</v>
      </c>
      <c r="N191" s="173"/>
      <c r="O191" s="191">
        <v>75</v>
      </c>
      <c r="P191" s="191">
        <v>1</v>
      </c>
      <c r="Q191" s="191">
        <v>60</v>
      </c>
      <c r="R191" s="191">
        <f t="shared" si="45"/>
        <v>1</v>
      </c>
      <c r="S191" s="191" t="str">
        <f t="shared" si="46"/>
        <v>75_1</v>
      </c>
      <c r="T191" s="205">
        <v>36.76</v>
      </c>
      <c r="U191" s="173"/>
      <c r="V191" s="191">
        <v>75</v>
      </c>
      <c r="W191" s="191">
        <v>1</v>
      </c>
      <c r="X191" s="191">
        <v>60</v>
      </c>
      <c r="Y191" s="191">
        <f t="shared" si="40"/>
        <v>1</v>
      </c>
      <c r="Z191" s="191" t="str">
        <f t="shared" si="34"/>
        <v>75_1</v>
      </c>
      <c r="AA191" s="205">
        <v>37.950000000000003</v>
      </c>
      <c r="AB191" s="215"/>
      <c r="AC191" s="191">
        <v>75</v>
      </c>
      <c r="AD191" s="191">
        <v>1</v>
      </c>
      <c r="AE191" s="191">
        <v>60</v>
      </c>
      <c r="AF191" s="191">
        <f t="shared" si="41"/>
        <v>1</v>
      </c>
      <c r="AG191" s="191" t="str">
        <f t="shared" si="35"/>
        <v>75_1</v>
      </c>
      <c r="AH191" s="191">
        <v>39.090000000000003</v>
      </c>
      <c r="AI191" s="215"/>
      <c r="AJ191" s="191">
        <v>75</v>
      </c>
      <c r="AK191" s="191">
        <v>1</v>
      </c>
      <c r="AL191" s="191">
        <v>60</v>
      </c>
      <c r="AM191" s="191">
        <f t="shared" si="42"/>
        <v>1</v>
      </c>
      <c r="AN191" s="191" t="s">
        <v>375</v>
      </c>
      <c r="AO191" s="191" t="str">
        <f t="shared" si="36"/>
        <v>75_1</v>
      </c>
      <c r="AP191" s="193">
        <f t="shared" si="43"/>
        <v>37.950000000000003</v>
      </c>
      <c r="AQ191" s="193">
        <f t="shared" si="44"/>
        <v>39.090000000000003</v>
      </c>
      <c r="AR191" s="203">
        <f t="shared" si="37"/>
        <v>39.090000000000003</v>
      </c>
      <c r="AS191" s="173"/>
      <c r="AT191" s="173"/>
      <c r="AU191" s="173"/>
      <c r="AV191" s="173"/>
      <c r="AW191" s="173"/>
      <c r="AX191" s="174"/>
    </row>
    <row r="192" spans="1:50" x14ac:dyDescent="0.15">
      <c r="A192" s="191">
        <v>75</v>
      </c>
      <c r="B192" s="191">
        <v>2</v>
      </c>
      <c r="C192" s="191">
        <v>62</v>
      </c>
      <c r="D192" s="191">
        <f t="shared" si="38"/>
        <v>2</v>
      </c>
      <c r="E192" s="191" t="str">
        <f t="shared" si="39"/>
        <v>75_2</v>
      </c>
      <c r="F192" s="205">
        <v>35.35</v>
      </c>
      <c r="G192" s="191"/>
      <c r="H192" s="191">
        <v>75</v>
      </c>
      <c r="I192" s="191">
        <v>3</v>
      </c>
      <c r="J192" s="191">
        <v>63</v>
      </c>
      <c r="K192" s="191">
        <f t="shared" si="32"/>
        <v>3</v>
      </c>
      <c r="L192" s="191" t="str">
        <f t="shared" si="33"/>
        <v>75_3</v>
      </c>
      <c r="M192" s="205">
        <v>37.020000000000003</v>
      </c>
      <c r="N192" s="173"/>
      <c r="O192" s="191">
        <v>75</v>
      </c>
      <c r="P192" s="191">
        <v>2</v>
      </c>
      <c r="Q192" s="191">
        <v>62</v>
      </c>
      <c r="R192" s="191">
        <f t="shared" si="45"/>
        <v>2</v>
      </c>
      <c r="S192" s="191" t="str">
        <f t="shared" si="46"/>
        <v>75_2</v>
      </c>
      <c r="T192" s="205">
        <v>37.68</v>
      </c>
      <c r="U192" s="173"/>
      <c r="V192" s="191">
        <v>75</v>
      </c>
      <c r="W192" s="191">
        <v>2</v>
      </c>
      <c r="X192" s="191">
        <v>62</v>
      </c>
      <c r="Y192" s="191">
        <f t="shared" si="40"/>
        <v>2</v>
      </c>
      <c r="Z192" s="191" t="str">
        <f t="shared" si="34"/>
        <v>75_2</v>
      </c>
      <c r="AA192" s="205">
        <v>38.43</v>
      </c>
      <c r="AB192" s="215"/>
      <c r="AC192" s="191">
        <v>75</v>
      </c>
      <c r="AD192" s="191">
        <v>2</v>
      </c>
      <c r="AE192" s="191">
        <v>62</v>
      </c>
      <c r="AF192" s="191">
        <f t="shared" si="41"/>
        <v>2</v>
      </c>
      <c r="AG192" s="191" t="str">
        <f t="shared" si="35"/>
        <v>75_2</v>
      </c>
      <c r="AH192" s="191">
        <v>39.590000000000003</v>
      </c>
      <c r="AI192" s="215"/>
      <c r="AJ192" s="191">
        <v>75</v>
      </c>
      <c r="AK192" s="191">
        <v>2</v>
      </c>
      <c r="AL192" s="191">
        <v>62</v>
      </c>
      <c r="AM192" s="191">
        <f t="shared" si="42"/>
        <v>2</v>
      </c>
      <c r="AN192" s="191" t="s">
        <v>376</v>
      </c>
      <c r="AO192" s="191" t="str">
        <f t="shared" si="36"/>
        <v>75_2</v>
      </c>
      <c r="AP192" s="193">
        <f t="shared" si="43"/>
        <v>38.43</v>
      </c>
      <c r="AQ192" s="193">
        <f t="shared" si="44"/>
        <v>39.590000000000003</v>
      </c>
      <c r="AR192" s="203">
        <f t="shared" si="37"/>
        <v>39.590000000000003</v>
      </c>
      <c r="AS192" s="173"/>
      <c r="AT192" s="173"/>
      <c r="AU192" s="173"/>
      <c r="AV192" s="173"/>
      <c r="AW192" s="173"/>
      <c r="AX192" s="174"/>
    </row>
    <row r="193" spans="1:50" x14ac:dyDescent="0.15">
      <c r="A193" s="191">
        <v>75</v>
      </c>
      <c r="B193" s="191">
        <v>3</v>
      </c>
      <c r="C193" s="191">
        <v>63</v>
      </c>
      <c r="D193" s="191">
        <f t="shared" si="38"/>
        <v>3</v>
      </c>
      <c r="E193" s="191" t="str">
        <f t="shared" si="39"/>
        <v>75_3</v>
      </c>
      <c r="F193" s="205">
        <v>35.770000000000003</v>
      </c>
      <c r="G193" s="191"/>
      <c r="H193" s="191">
        <v>75</v>
      </c>
      <c r="I193" s="191">
        <v>4</v>
      </c>
      <c r="J193" s="191">
        <v>64</v>
      </c>
      <c r="K193" s="191">
        <f t="shared" si="32"/>
        <v>4</v>
      </c>
      <c r="L193" s="191" t="str">
        <f t="shared" si="33"/>
        <v>75_4</v>
      </c>
      <c r="M193" s="205">
        <v>37.479999999999997</v>
      </c>
      <c r="N193" s="173"/>
      <c r="O193" s="191">
        <v>75</v>
      </c>
      <c r="P193" s="191">
        <v>3</v>
      </c>
      <c r="Q193" s="191">
        <v>63</v>
      </c>
      <c r="R193" s="191">
        <f t="shared" si="45"/>
        <v>3</v>
      </c>
      <c r="S193" s="191" t="str">
        <f t="shared" si="46"/>
        <v>75_3</v>
      </c>
      <c r="T193" s="205">
        <v>38.130000000000003</v>
      </c>
      <c r="U193" s="173"/>
      <c r="V193" s="191">
        <v>75</v>
      </c>
      <c r="W193" s="191">
        <v>3</v>
      </c>
      <c r="X193" s="191">
        <v>63</v>
      </c>
      <c r="Y193" s="191">
        <f t="shared" si="40"/>
        <v>3</v>
      </c>
      <c r="Z193" s="191" t="str">
        <f t="shared" si="34"/>
        <v>75_3</v>
      </c>
      <c r="AA193" s="205">
        <v>38.89</v>
      </c>
      <c r="AB193" s="215"/>
      <c r="AC193" s="191">
        <v>75</v>
      </c>
      <c r="AD193" s="191">
        <v>3</v>
      </c>
      <c r="AE193" s="191">
        <v>63</v>
      </c>
      <c r="AF193" s="191">
        <f t="shared" si="41"/>
        <v>3</v>
      </c>
      <c r="AG193" s="191" t="str">
        <f t="shared" si="35"/>
        <v>75_3</v>
      </c>
      <c r="AH193" s="191">
        <v>40.06</v>
      </c>
      <c r="AI193" s="215"/>
      <c r="AJ193" s="191">
        <v>75</v>
      </c>
      <c r="AK193" s="191">
        <v>3</v>
      </c>
      <c r="AL193" s="191">
        <v>63</v>
      </c>
      <c r="AM193" s="191">
        <f t="shared" si="42"/>
        <v>3</v>
      </c>
      <c r="AN193" s="191" t="s">
        <v>377</v>
      </c>
      <c r="AO193" s="191" t="str">
        <f t="shared" si="36"/>
        <v>75_3</v>
      </c>
      <c r="AP193" s="193">
        <f t="shared" si="43"/>
        <v>38.89</v>
      </c>
      <c r="AQ193" s="193">
        <f t="shared" si="44"/>
        <v>40.06</v>
      </c>
      <c r="AR193" s="203">
        <f t="shared" si="37"/>
        <v>40.06</v>
      </c>
      <c r="AS193" s="173"/>
      <c r="AT193" s="173"/>
      <c r="AU193" s="173"/>
      <c r="AV193" s="173"/>
      <c r="AW193" s="173"/>
      <c r="AX193" s="174"/>
    </row>
    <row r="194" spans="1:50" x14ac:dyDescent="0.15">
      <c r="A194" s="191">
        <v>75</v>
      </c>
      <c r="B194" s="191">
        <v>4</v>
      </c>
      <c r="C194" s="191">
        <v>64</v>
      </c>
      <c r="D194" s="191">
        <f t="shared" si="38"/>
        <v>4</v>
      </c>
      <c r="E194" s="191" t="str">
        <f t="shared" si="39"/>
        <v>75_4</v>
      </c>
      <c r="F194" s="205">
        <v>36.21</v>
      </c>
      <c r="G194" s="191"/>
      <c r="H194" s="191">
        <v>75</v>
      </c>
      <c r="I194" s="191">
        <v>5</v>
      </c>
      <c r="J194" s="191">
        <v>65</v>
      </c>
      <c r="K194" s="191">
        <f t="shared" si="32"/>
        <v>5</v>
      </c>
      <c r="L194" s="191" t="str">
        <f t="shared" si="33"/>
        <v>75_5</v>
      </c>
      <c r="M194" s="205">
        <v>38.03</v>
      </c>
      <c r="N194" s="173"/>
      <c r="O194" s="191">
        <v>75</v>
      </c>
      <c r="P194" s="191">
        <v>4</v>
      </c>
      <c r="Q194" s="191">
        <v>64</v>
      </c>
      <c r="R194" s="191">
        <f t="shared" si="45"/>
        <v>4</v>
      </c>
      <c r="S194" s="191" t="str">
        <f t="shared" si="46"/>
        <v>75_4</v>
      </c>
      <c r="T194" s="205">
        <v>38.6</v>
      </c>
      <c r="U194" s="173"/>
      <c r="V194" s="191">
        <v>75</v>
      </c>
      <c r="W194" s="191">
        <v>4</v>
      </c>
      <c r="X194" s="191">
        <v>64</v>
      </c>
      <c r="Y194" s="191">
        <f t="shared" si="40"/>
        <v>4</v>
      </c>
      <c r="Z194" s="191" t="str">
        <f t="shared" si="34"/>
        <v>75_4</v>
      </c>
      <c r="AA194" s="205">
        <v>39.380000000000003</v>
      </c>
      <c r="AB194" s="215"/>
      <c r="AC194" s="191">
        <v>75</v>
      </c>
      <c r="AD194" s="191">
        <v>4</v>
      </c>
      <c r="AE194" s="191">
        <v>64</v>
      </c>
      <c r="AF194" s="191">
        <f t="shared" si="41"/>
        <v>4</v>
      </c>
      <c r="AG194" s="191" t="str">
        <f t="shared" si="35"/>
        <v>75_4</v>
      </c>
      <c r="AH194" s="191">
        <v>40.56</v>
      </c>
      <c r="AI194" s="215"/>
      <c r="AJ194" s="191">
        <v>75</v>
      </c>
      <c r="AK194" s="191">
        <v>4</v>
      </c>
      <c r="AL194" s="191">
        <v>64</v>
      </c>
      <c r="AM194" s="191">
        <f t="shared" si="42"/>
        <v>4</v>
      </c>
      <c r="AN194" s="191" t="s">
        <v>378</v>
      </c>
      <c r="AO194" s="191" t="str">
        <f t="shared" si="36"/>
        <v>75_4</v>
      </c>
      <c r="AP194" s="193">
        <f t="shared" si="43"/>
        <v>39.380000000000003</v>
      </c>
      <c r="AQ194" s="193">
        <f t="shared" si="44"/>
        <v>40.56</v>
      </c>
      <c r="AR194" s="203">
        <f t="shared" si="37"/>
        <v>40.56</v>
      </c>
      <c r="AS194" s="173"/>
      <c r="AT194" s="173"/>
      <c r="AU194" s="173"/>
      <c r="AV194" s="173"/>
      <c r="AW194" s="173"/>
      <c r="AX194" s="174"/>
    </row>
    <row r="195" spans="1:50" x14ac:dyDescent="0.15">
      <c r="A195" s="191">
        <v>75</v>
      </c>
      <c r="B195" s="191">
        <v>5</v>
      </c>
      <c r="C195" s="191">
        <v>65</v>
      </c>
      <c r="D195" s="191">
        <f t="shared" si="38"/>
        <v>5</v>
      </c>
      <c r="E195" s="191" t="str">
        <f t="shared" si="39"/>
        <v>75_5</v>
      </c>
      <c r="F195" s="205">
        <v>36.74</v>
      </c>
      <c r="G195" s="191"/>
      <c r="H195" s="191">
        <v>75</v>
      </c>
      <c r="I195" s="191">
        <v>6</v>
      </c>
      <c r="J195" s="191">
        <v>68</v>
      </c>
      <c r="K195" s="191">
        <f t="shared" si="32"/>
        <v>6</v>
      </c>
      <c r="L195" s="191" t="str">
        <f t="shared" si="33"/>
        <v>75_6</v>
      </c>
      <c r="M195" s="205">
        <v>39.71</v>
      </c>
      <c r="N195" s="173"/>
      <c r="O195" s="191">
        <v>75</v>
      </c>
      <c r="P195" s="191">
        <v>5</v>
      </c>
      <c r="Q195" s="191">
        <v>65</v>
      </c>
      <c r="R195" s="191">
        <f t="shared" si="45"/>
        <v>5</v>
      </c>
      <c r="S195" s="191" t="str">
        <f t="shared" si="46"/>
        <v>75_5</v>
      </c>
      <c r="T195" s="205">
        <v>39.17</v>
      </c>
      <c r="U195" s="173"/>
      <c r="V195" s="191">
        <v>75</v>
      </c>
      <c r="W195" s="191">
        <v>5</v>
      </c>
      <c r="X195" s="191">
        <v>65</v>
      </c>
      <c r="Y195" s="191">
        <f t="shared" si="40"/>
        <v>5</v>
      </c>
      <c r="Z195" s="191" t="str">
        <f t="shared" si="34"/>
        <v>75_5</v>
      </c>
      <c r="AA195" s="205">
        <v>39.950000000000003</v>
      </c>
      <c r="AB195" s="215"/>
      <c r="AC195" s="191">
        <v>75</v>
      </c>
      <c r="AD195" s="191">
        <v>5</v>
      </c>
      <c r="AE195" s="191">
        <v>65</v>
      </c>
      <c r="AF195" s="191">
        <f t="shared" si="41"/>
        <v>5</v>
      </c>
      <c r="AG195" s="191" t="str">
        <f t="shared" si="35"/>
        <v>75_5</v>
      </c>
      <c r="AH195" s="191">
        <v>41.15</v>
      </c>
      <c r="AI195" s="215"/>
      <c r="AJ195" s="191">
        <v>75</v>
      </c>
      <c r="AK195" s="191">
        <v>5</v>
      </c>
      <c r="AL195" s="191">
        <v>65</v>
      </c>
      <c r="AM195" s="191">
        <f t="shared" si="42"/>
        <v>5</v>
      </c>
      <c r="AN195" s="191" t="s">
        <v>379</v>
      </c>
      <c r="AO195" s="191" t="str">
        <f t="shared" si="36"/>
        <v>75_5</v>
      </c>
      <c r="AP195" s="193">
        <f t="shared" si="43"/>
        <v>39.950000000000003</v>
      </c>
      <c r="AQ195" s="193">
        <f t="shared" si="44"/>
        <v>41.15</v>
      </c>
      <c r="AR195" s="203">
        <f t="shared" si="37"/>
        <v>41.15</v>
      </c>
      <c r="AS195" s="173"/>
      <c r="AT195" s="173"/>
      <c r="AU195" s="173"/>
      <c r="AV195" s="173"/>
      <c r="AW195" s="173"/>
      <c r="AX195" s="174"/>
    </row>
    <row r="196" spans="1:50" x14ac:dyDescent="0.15">
      <c r="A196" s="191">
        <v>75</v>
      </c>
      <c r="B196" s="191">
        <v>6</v>
      </c>
      <c r="C196" s="191">
        <v>68</v>
      </c>
      <c r="D196" s="191">
        <f t="shared" si="38"/>
        <v>6</v>
      </c>
      <c r="E196" s="191" t="str">
        <f t="shared" si="39"/>
        <v>75_6</v>
      </c>
      <c r="F196" s="205">
        <v>38.369999999999997</v>
      </c>
      <c r="G196" s="191"/>
      <c r="H196" s="191">
        <v>75</v>
      </c>
      <c r="I196" s="191">
        <v>7</v>
      </c>
      <c r="J196" s="191">
        <v>71</v>
      </c>
      <c r="K196" s="191">
        <f t="shared" si="32"/>
        <v>7</v>
      </c>
      <c r="L196" s="191" t="str">
        <f t="shared" si="33"/>
        <v>75_7</v>
      </c>
      <c r="M196" s="205">
        <v>41.38</v>
      </c>
      <c r="N196" s="173"/>
      <c r="O196" s="191">
        <v>75</v>
      </c>
      <c r="P196" s="191">
        <v>6</v>
      </c>
      <c r="Q196" s="191">
        <v>68</v>
      </c>
      <c r="R196" s="191">
        <f t="shared" si="45"/>
        <v>6</v>
      </c>
      <c r="S196" s="191" t="str">
        <f t="shared" si="46"/>
        <v>75_6</v>
      </c>
      <c r="T196" s="205">
        <v>40.9</v>
      </c>
      <c r="U196" s="173"/>
      <c r="V196" s="191">
        <v>75</v>
      </c>
      <c r="W196" s="191">
        <v>6</v>
      </c>
      <c r="X196" s="191">
        <v>68</v>
      </c>
      <c r="Y196" s="191">
        <f t="shared" si="40"/>
        <v>6</v>
      </c>
      <c r="Z196" s="191" t="str">
        <f t="shared" si="34"/>
        <v>75_6</v>
      </c>
      <c r="AA196" s="205">
        <v>41.72</v>
      </c>
      <c r="AB196" s="215"/>
      <c r="AC196" s="191">
        <v>75</v>
      </c>
      <c r="AD196" s="191">
        <v>6</v>
      </c>
      <c r="AE196" s="191">
        <v>68</v>
      </c>
      <c r="AF196" s="191">
        <f t="shared" si="41"/>
        <v>6</v>
      </c>
      <c r="AG196" s="191" t="str">
        <f t="shared" si="35"/>
        <v>75_6</v>
      </c>
      <c r="AH196" s="191">
        <v>42.97</v>
      </c>
      <c r="AI196" s="215"/>
      <c r="AJ196" s="191">
        <v>75</v>
      </c>
      <c r="AK196" s="191">
        <v>6</v>
      </c>
      <c r="AL196" s="191">
        <v>68</v>
      </c>
      <c r="AM196" s="191">
        <f t="shared" si="42"/>
        <v>6</v>
      </c>
      <c r="AN196" s="191" t="s">
        <v>380</v>
      </c>
      <c r="AO196" s="191" t="str">
        <f t="shared" si="36"/>
        <v>75_6</v>
      </c>
      <c r="AP196" s="193">
        <f t="shared" si="43"/>
        <v>41.72</v>
      </c>
      <c r="AQ196" s="193">
        <f t="shared" si="44"/>
        <v>42.97</v>
      </c>
      <c r="AR196" s="203">
        <f t="shared" si="37"/>
        <v>42.97</v>
      </c>
      <c r="AS196" s="173"/>
      <c r="AT196" s="173"/>
      <c r="AU196" s="173"/>
      <c r="AV196" s="173"/>
      <c r="AW196" s="173"/>
      <c r="AX196" s="174"/>
    </row>
    <row r="197" spans="1:50" x14ac:dyDescent="0.15">
      <c r="A197" s="191">
        <v>75</v>
      </c>
      <c r="B197" s="191">
        <v>7</v>
      </c>
      <c r="C197" s="191">
        <v>71</v>
      </c>
      <c r="D197" s="191">
        <f t="shared" si="38"/>
        <v>7</v>
      </c>
      <c r="E197" s="191" t="str">
        <f t="shared" si="39"/>
        <v>75_7</v>
      </c>
      <c r="F197" s="205">
        <v>39.979999999999997</v>
      </c>
      <c r="G197" s="191"/>
      <c r="H197" s="191">
        <v>75</v>
      </c>
      <c r="I197" s="191">
        <v>8</v>
      </c>
      <c r="J197" s="191">
        <v>74</v>
      </c>
      <c r="K197" s="191">
        <f t="shared" si="32"/>
        <v>8</v>
      </c>
      <c r="L197" s="191" t="str">
        <f t="shared" si="33"/>
        <v>75_8</v>
      </c>
      <c r="M197" s="205">
        <v>43.07</v>
      </c>
      <c r="N197" s="173"/>
      <c r="O197" s="191">
        <v>75</v>
      </c>
      <c r="P197" s="191">
        <v>7</v>
      </c>
      <c r="Q197" s="191">
        <v>71</v>
      </c>
      <c r="R197" s="191">
        <f t="shared" si="45"/>
        <v>7</v>
      </c>
      <c r="S197" s="191" t="str">
        <f t="shared" si="46"/>
        <v>75_7</v>
      </c>
      <c r="T197" s="205">
        <v>42.62</v>
      </c>
      <c r="U197" s="173"/>
      <c r="V197" s="191">
        <v>75</v>
      </c>
      <c r="W197" s="191">
        <v>7</v>
      </c>
      <c r="X197" s="191">
        <v>71</v>
      </c>
      <c r="Y197" s="191">
        <f t="shared" si="40"/>
        <v>7</v>
      </c>
      <c r="Z197" s="191" t="str">
        <f t="shared" si="34"/>
        <v>75_7</v>
      </c>
      <c r="AA197" s="205">
        <v>43.47</v>
      </c>
      <c r="AB197" s="215"/>
      <c r="AC197" s="191">
        <v>75</v>
      </c>
      <c r="AD197" s="191">
        <v>7</v>
      </c>
      <c r="AE197" s="191">
        <v>71</v>
      </c>
      <c r="AF197" s="191">
        <f t="shared" si="41"/>
        <v>7</v>
      </c>
      <c r="AG197" s="191" t="str">
        <f t="shared" si="35"/>
        <v>75_7</v>
      </c>
      <c r="AH197" s="191">
        <v>44.77</v>
      </c>
      <c r="AI197" s="215"/>
      <c r="AJ197" s="191">
        <v>75</v>
      </c>
      <c r="AK197" s="191">
        <v>7</v>
      </c>
      <c r="AL197" s="191">
        <v>71</v>
      </c>
      <c r="AM197" s="191">
        <f t="shared" si="42"/>
        <v>7</v>
      </c>
      <c r="AN197" s="191" t="s">
        <v>381</v>
      </c>
      <c r="AO197" s="191" t="str">
        <f t="shared" si="36"/>
        <v>75_7</v>
      </c>
      <c r="AP197" s="193">
        <f t="shared" si="43"/>
        <v>43.47</v>
      </c>
      <c r="AQ197" s="193">
        <f t="shared" si="44"/>
        <v>44.77</v>
      </c>
      <c r="AR197" s="203">
        <f t="shared" si="37"/>
        <v>44.77</v>
      </c>
      <c r="AS197" s="173"/>
      <c r="AT197" s="173"/>
      <c r="AU197" s="173"/>
      <c r="AV197" s="173"/>
      <c r="AW197" s="173"/>
      <c r="AX197" s="174"/>
    </row>
    <row r="198" spans="1:50" x14ac:dyDescent="0.15">
      <c r="A198" s="191">
        <v>75</v>
      </c>
      <c r="B198" s="191">
        <v>8</v>
      </c>
      <c r="C198" s="191">
        <v>74</v>
      </c>
      <c r="D198" s="191">
        <f t="shared" si="38"/>
        <v>8</v>
      </c>
      <c r="E198" s="191" t="str">
        <f t="shared" si="39"/>
        <v>75_8</v>
      </c>
      <c r="F198" s="205">
        <v>41.61</v>
      </c>
      <c r="G198" s="191"/>
      <c r="H198" s="191">
        <v>75</v>
      </c>
      <c r="I198" s="191">
        <v>9</v>
      </c>
      <c r="J198" s="191">
        <v>76</v>
      </c>
      <c r="K198" s="191">
        <f t="shared" si="32"/>
        <v>9</v>
      </c>
      <c r="L198" s="191" t="str">
        <f t="shared" si="33"/>
        <v>75_9</v>
      </c>
      <c r="M198" s="205">
        <v>44.19</v>
      </c>
      <c r="N198" s="173"/>
      <c r="O198" s="191">
        <v>75</v>
      </c>
      <c r="P198" s="191">
        <v>8</v>
      </c>
      <c r="Q198" s="191">
        <v>74</v>
      </c>
      <c r="R198" s="191">
        <f t="shared" si="45"/>
        <v>8</v>
      </c>
      <c r="S198" s="191" t="str">
        <f t="shared" si="46"/>
        <v>75_8</v>
      </c>
      <c r="T198" s="205">
        <v>44.36</v>
      </c>
      <c r="U198" s="173"/>
      <c r="V198" s="191">
        <v>75</v>
      </c>
      <c r="W198" s="191">
        <v>8</v>
      </c>
      <c r="X198" s="191">
        <v>74</v>
      </c>
      <c r="Y198" s="191">
        <f t="shared" si="40"/>
        <v>8</v>
      </c>
      <c r="Z198" s="191" t="str">
        <f t="shared" si="34"/>
        <v>75_8</v>
      </c>
      <c r="AA198" s="205">
        <v>45.25</v>
      </c>
      <c r="AB198" s="215"/>
      <c r="AC198" s="191">
        <v>75</v>
      </c>
      <c r="AD198" s="191">
        <v>8</v>
      </c>
      <c r="AE198" s="191">
        <v>74</v>
      </c>
      <c r="AF198" s="191">
        <f t="shared" si="41"/>
        <v>8</v>
      </c>
      <c r="AG198" s="191" t="str">
        <f t="shared" si="35"/>
        <v>75_8</v>
      </c>
      <c r="AH198" s="191">
        <v>46.6</v>
      </c>
      <c r="AI198" s="215"/>
      <c r="AJ198" s="191">
        <v>75</v>
      </c>
      <c r="AK198" s="191">
        <v>8</v>
      </c>
      <c r="AL198" s="191">
        <v>74</v>
      </c>
      <c r="AM198" s="191">
        <f t="shared" si="42"/>
        <v>8</v>
      </c>
      <c r="AN198" s="191" t="s">
        <v>382</v>
      </c>
      <c r="AO198" s="191" t="str">
        <f t="shared" si="36"/>
        <v>75_8</v>
      </c>
      <c r="AP198" s="193">
        <f t="shared" si="43"/>
        <v>45.25</v>
      </c>
      <c r="AQ198" s="193">
        <f t="shared" si="44"/>
        <v>46.6</v>
      </c>
      <c r="AR198" s="203">
        <f t="shared" si="37"/>
        <v>46.6</v>
      </c>
      <c r="AS198" s="173"/>
      <c r="AT198" s="173"/>
      <c r="AU198" s="173"/>
      <c r="AV198" s="173"/>
      <c r="AW198" s="173"/>
      <c r="AX198" s="174"/>
    </row>
    <row r="199" spans="1:50" x14ac:dyDescent="0.15">
      <c r="A199" s="191">
        <v>75</v>
      </c>
      <c r="B199" s="191">
        <v>9</v>
      </c>
      <c r="C199" s="191">
        <v>76</v>
      </c>
      <c r="D199" s="191">
        <f t="shared" si="38"/>
        <v>9</v>
      </c>
      <c r="E199" s="191" t="str">
        <f t="shared" si="39"/>
        <v>75_9</v>
      </c>
      <c r="F199" s="205">
        <v>42.7</v>
      </c>
      <c r="G199" s="191"/>
      <c r="H199" s="191">
        <v>75</v>
      </c>
      <c r="I199" s="191">
        <v>10</v>
      </c>
      <c r="J199" s="191">
        <v>78</v>
      </c>
      <c r="K199" s="191">
        <f t="shared" si="32"/>
        <v>10</v>
      </c>
      <c r="L199" s="191" t="str">
        <f t="shared" si="33"/>
        <v>75_10</v>
      </c>
      <c r="M199" s="205">
        <v>45.36</v>
      </c>
      <c r="N199" s="173"/>
      <c r="O199" s="191">
        <v>75</v>
      </c>
      <c r="P199" s="191">
        <v>9</v>
      </c>
      <c r="Q199" s="191">
        <v>76</v>
      </c>
      <c r="R199" s="191">
        <f t="shared" si="45"/>
        <v>9</v>
      </c>
      <c r="S199" s="191" t="str">
        <f t="shared" si="46"/>
        <v>75_9</v>
      </c>
      <c r="T199" s="205">
        <v>45.52</v>
      </c>
      <c r="U199" s="173"/>
      <c r="V199" s="191">
        <v>75</v>
      </c>
      <c r="W199" s="191">
        <v>9</v>
      </c>
      <c r="X199" s="191">
        <v>76</v>
      </c>
      <c r="Y199" s="191">
        <f t="shared" si="40"/>
        <v>9</v>
      </c>
      <c r="Z199" s="191" t="str">
        <f t="shared" si="34"/>
        <v>75_9</v>
      </c>
      <c r="AA199" s="205">
        <v>46.43</v>
      </c>
      <c r="AB199" s="215"/>
      <c r="AC199" s="191">
        <v>75</v>
      </c>
      <c r="AD199" s="191">
        <v>9</v>
      </c>
      <c r="AE199" s="191">
        <v>76</v>
      </c>
      <c r="AF199" s="191">
        <f t="shared" si="41"/>
        <v>9</v>
      </c>
      <c r="AG199" s="191" t="str">
        <f t="shared" si="35"/>
        <v>75_9</v>
      </c>
      <c r="AH199" s="191">
        <v>47.82</v>
      </c>
      <c r="AI199" s="215"/>
      <c r="AJ199" s="191">
        <v>75</v>
      </c>
      <c r="AK199" s="191">
        <v>9</v>
      </c>
      <c r="AL199" s="191">
        <v>76</v>
      </c>
      <c r="AM199" s="191">
        <f t="shared" si="42"/>
        <v>9</v>
      </c>
      <c r="AN199" s="191" t="s">
        <v>383</v>
      </c>
      <c r="AO199" s="191" t="str">
        <f t="shared" si="36"/>
        <v>75_9</v>
      </c>
      <c r="AP199" s="193">
        <f t="shared" si="43"/>
        <v>46.43</v>
      </c>
      <c r="AQ199" s="193">
        <f t="shared" si="44"/>
        <v>47.82</v>
      </c>
      <c r="AR199" s="203">
        <f t="shared" si="37"/>
        <v>47.82</v>
      </c>
      <c r="AS199" s="173"/>
      <c r="AT199" s="173"/>
      <c r="AU199" s="173"/>
      <c r="AV199" s="173"/>
      <c r="AW199" s="173"/>
      <c r="AX199" s="174"/>
    </row>
    <row r="200" spans="1:50" x14ac:dyDescent="0.15">
      <c r="A200" s="191">
        <v>75</v>
      </c>
      <c r="B200" s="191">
        <v>10</v>
      </c>
      <c r="C200" s="191">
        <v>78</v>
      </c>
      <c r="D200" s="191">
        <f t="shared" si="38"/>
        <v>10</v>
      </c>
      <c r="E200" s="191" t="str">
        <f t="shared" si="39"/>
        <v>75_10</v>
      </c>
      <c r="F200" s="205">
        <v>43.83</v>
      </c>
      <c r="G200" s="191"/>
      <c r="H200" s="191">
        <v>75</v>
      </c>
      <c r="I200" s="191">
        <v>11</v>
      </c>
      <c r="J200" s="191">
        <v>80</v>
      </c>
      <c r="K200" s="191">
        <f t="shared" si="32"/>
        <v>11</v>
      </c>
      <c r="L200" s="191" t="str">
        <f t="shared" si="33"/>
        <v>75_11</v>
      </c>
      <c r="M200" s="205">
        <v>46.61</v>
      </c>
      <c r="N200" s="173"/>
      <c r="O200" s="191">
        <v>75</v>
      </c>
      <c r="P200" s="191">
        <v>10</v>
      </c>
      <c r="Q200" s="191">
        <v>78</v>
      </c>
      <c r="R200" s="191">
        <f t="shared" si="45"/>
        <v>10</v>
      </c>
      <c r="S200" s="191" t="str">
        <f t="shared" si="46"/>
        <v>75_10</v>
      </c>
      <c r="T200" s="205">
        <v>46.72</v>
      </c>
      <c r="U200" s="173"/>
      <c r="V200" s="191">
        <v>75</v>
      </c>
      <c r="W200" s="191">
        <v>10</v>
      </c>
      <c r="X200" s="191">
        <v>78</v>
      </c>
      <c r="Y200" s="191">
        <f t="shared" si="40"/>
        <v>10</v>
      </c>
      <c r="Z200" s="191" t="str">
        <f t="shared" si="34"/>
        <v>75_10</v>
      </c>
      <c r="AA200" s="205">
        <v>47.66</v>
      </c>
      <c r="AB200" s="215"/>
      <c r="AC200" s="191">
        <v>75</v>
      </c>
      <c r="AD200" s="191">
        <v>10</v>
      </c>
      <c r="AE200" s="191">
        <v>78</v>
      </c>
      <c r="AF200" s="191">
        <f t="shared" si="41"/>
        <v>10</v>
      </c>
      <c r="AG200" s="191" t="str">
        <f t="shared" si="35"/>
        <v>75_10</v>
      </c>
      <c r="AH200" s="191">
        <v>49.09</v>
      </c>
      <c r="AI200" s="215"/>
      <c r="AJ200" s="191">
        <v>75</v>
      </c>
      <c r="AK200" s="191">
        <v>10</v>
      </c>
      <c r="AL200" s="191">
        <v>78</v>
      </c>
      <c r="AM200" s="191">
        <f t="shared" si="42"/>
        <v>10</v>
      </c>
      <c r="AN200" s="191" t="s">
        <v>384</v>
      </c>
      <c r="AO200" s="191" t="str">
        <f t="shared" si="36"/>
        <v>75_10</v>
      </c>
      <c r="AP200" s="193">
        <f t="shared" si="43"/>
        <v>47.66</v>
      </c>
      <c r="AQ200" s="193">
        <f t="shared" si="44"/>
        <v>49.09</v>
      </c>
      <c r="AR200" s="203">
        <f t="shared" si="37"/>
        <v>49.09</v>
      </c>
      <c r="AS200" s="173"/>
      <c r="AT200" s="173"/>
      <c r="AU200" s="173"/>
      <c r="AV200" s="173"/>
      <c r="AW200" s="173"/>
      <c r="AX200" s="174"/>
    </row>
    <row r="201" spans="1:50" ht="10.5" customHeight="1" x14ac:dyDescent="0.15">
      <c r="A201" s="191">
        <v>75</v>
      </c>
      <c r="B201" s="191">
        <v>11</v>
      </c>
      <c r="C201" s="191">
        <v>80</v>
      </c>
      <c r="D201" s="191">
        <f t="shared" si="38"/>
        <v>11</v>
      </c>
      <c r="E201" s="191" t="str">
        <f t="shared" si="39"/>
        <v>75_11</v>
      </c>
      <c r="F201" s="205">
        <v>45.03</v>
      </c>
      <c r="G201" s="191"/>
      <c r="H201" s="191">
        <v>75</v>
      </c>
      <c r="I201" s="191">
        <v>12</v>
      </c>
      <c r="J201" s="191">
        <v>82</v>
      </c>
      <c r="K201" s="191">
        <f t="shared" si="32"/>
        <v>12</v>
      </c>
      <c r="L201" s="191" t="str">
        <f t="shared" si="33"/>
        <v>75_12</v>
      </c>
      <c r="M201" s="205">
        <v>47.87</v>
      </c>
      <c r="N201" s="173"/>
      <c r="O201" s="191">
        <v>75</v>
      </c>
      <c r="P201" s="191">
        <v>11</v>
      </c>
      <c r="Q201" s="191">
        <v>80</v>
      </c>
      <c r="R201" s="191">
        <f t="shared" si="45"/>
        <v>11</v>
      </c>
      <c r="S201" s="191" t="str">
        <f t="shared" si="46"/>
        <v>75_11</v>
      </c>
      <c r="T201" s="205">
        <v>48</v>
      </c>
      <c r="U201" s="173"/>
      <c r="V201" s="191">
        <v>75</v>
      </c>
      <c r="W201" s="191">
        <v>11</v>
      </c>
      <c r="X201" s="191">
        <v>80</v>
      </c>
      <c r="Y201" s="191">
        <f t="shared" si="40"/>
        <v>11</v>
      </c>
      <c r="Z201" s="191" t="str">
        <f t="shared" si="34"/>
        <v>75_11</v>
      </c>
      <c r="AA201" s="205">
        <v>48.96</v>
      </c>
      <c r="AB201" s="215"/>
      <c r="AC201" s="191">
        <v>75</v>
      </c>
      <c r="AD201" s="191">
        <v>11</v>
      </c>
      <c r="AE201" s="191">
        <v>80</v>
      </c>
      <c r="AF201" s="191">
        <f t="shared" si="41"/>
        <v>11</v>
      </c>
      <c r="AG201" s="191" t="str">
        <f t="shared" si="35"/>
        <v>75_11</v>
      </c>
      <c r="AH201" s="191">
        <v>50.43</v>
      </c>
      <c r="AI201" s="215"/>
      <c r="AJ201" s="191">
        <v>75</v>
      </c>
      <c r="AK201" s="191">
        <v>11</v>
      </c>
      <c r="AL201" s="191">
        <v>80</v>
      </c>
      <c r="AM201" s="191">
        <f t="shared" si="42"/>
        <v>11</v>
      </c>
      <c r="AN201" s="191" t="s">
        <v>385</v>
      </c>
      <c r="AO201" s="191" t="str">
        <f t="shared" si="36"/>
        <v>75_11</v>
      </c>
      <c r="AP201" s="193">
        <f t="shared" si="43"/>
        <v>48.96</v>
      </c>
      <c r="AQ201" s="193">
        <f t="shared" si="44"/>
        <v>50.43</v>
      </c>
      <c r="AR201" s="203">
        <f t="shared" si="37"/>
        <v>50.43</v>
      </c>
      <c r="AS201" s="173"/>
      <c r="AT201" s="173"/>
      <c r="AU201" s="173"/>
      <c r="AV201" s="173"/>
      <c r="AW201" s="173"/>
      <c r="AX201" s="174"/>
    </row>
    <row r="202" spans="1:50" ht="10.5" customHeight="1" x14ac:dyDescent="0.15">
      <c r="A202" s="191">
        <v>75</v>
      </c>
      <c r="B202" s="191">
        <v>12</v>
      </c>
      <c r="C202" s="191">
        <v>82</v>
      </c>
      <c r="D202" s="191">
        <f t="shared" si="38"/>
        <v>12</v>
      </c>
      <c r="E202" s="191" t="str">
        <f t="shared" si="39"/>
        <v>75_12</v>
      </c>
      <c r="F202" s="205">
        <v>46.25</v>
      </c>
      <c r="G202" s="191"/>
      <c r="H202" s="191">
        <v>75</v>
      </c>
      <c r="I202" s="191">
        <v>13</v>
      </c>
      <c r="J202" s="191">
        <v>83</v>
      </c>
      <c r="K202" s="191">
        <f t="shared" si="32"/>
        <v>13</v>
      </c>
      <c r="L202" s="191" t="str">
        <f t="shared" si="33"/>
        <v>75_13</v>
      </c>
      <c r="M202" s="205">
        <v>48.48</v>
      </c>
      <c r="N202" s="173"/>
      <c r="O202" s="191">
        <v>75</v>
      </c>
      <c r="P202" s="191">
        <v>12</v>
      </c>
      <c r="Q202" s="191">
        <v>82</v>
      </c>
      <c r="R202" s="191">
        <f t="shared" si="45"/>
        <v>12</v>
      </c>
      <c r="S202" s="191" t="str">
        <f t="shared" si="46"/>
        <v>75_12</v>
      </c>
      <c r="T202" s="205">
        <v>49.31</v>
      </c>
      <c r="U202" s="173"/>
      <c r="V202" s="191">
        <v>75</v>
      </c>
      <c r="W202" s="191">
        <v>12</v>
      </c>
      <c r="X202" s="191">
        <v>82</v>
      </c>
      <c r="Y202" s="191">
        <f t="shared" si="40"/>
        <v>12</v>
      </c>
      <c r="Z202" s="191" t="str">
        <f t="shared" si="34"/>
        <v>75_12</v>
      </c>
      <c r="AA202" s="205">
        <v>50.29</v>
      </c>
      <c r="AB202" s="215"/>
      <c r="AC202" s="191">
        <v>75</v>
      </c>
      <c r="AD202" s="191">
        <v>12</v>
      </c>
      <c r="AE202" s="191">
        <v>82</v>
      </c>
      <c r="AF202" s="191">
        <f t="shared" si="41"/>
        <v>12</v>
      </c>
      <c r="AG202" s="191" t="str">
        <f t="shared" si="35"/>
        <v>75_12</v>
      </c>
      <c r="AH202" s="191">
        <v>51.8</v>
      </c>
      <c r="AI202" s="215"/>
      <c r="AJ202" s="191">
        <v>75</v>
      </c>
      <c r="AK202" s="191">
        <v>12</v>
      </c>
      <c r="AL202" s="191">
        <v>82</v>
      </c>
      <c r="AM202" s="191">
        <f t="shared" si="42"/>
        <v>12</v>
      </c>
      <c r="AN202" s="191" t="s">
        <v>386</v>
      </c>
      <c r="AO202" s="191" t="str">
        <f t="shared" si="36"/>
        <v>75_12</v>
      </c>
      <c r="AP202" s="193">
        <f t="shared" si="43"/>
        <v>50.29</v>
      </c>
      <c r="AQ202" s="193">
        <f t="shared" si="44"/>
        <v>51.8</v>
      </c>
      <c r="AR202" s="203">
        <f t="shared" si="37"/>
        <v>51.8</v>
      </c>
      <c r="AS202" s="173"/>
      <c r="AT202" s="173"/>
      <c r="AU202" s="173"/>
      <c r="AV202" s="173"/>
      <c r="AW202" s="173"/>
      <c r="AX202" s="174"/>
    </row>
    <row r="203" spans="1:50" ht="10.5" customHeight="1" x14ac:dyDescent="0.15">
      <c r="A203" s="191">
        <v>75</v>
      </c>
      <c r="B203" s="191">
        <v>13</v>
      </c>
      <c r="C203" s="191">
        <v>83</v>
      </c>
      <c r="D203" s="191">
        <f t="shared" si="38"/>
        <v>13</v>
      </c>
      <c r="E203" s="191" t="str">
        <f t="shared" si="39"/>
        <v>75_13</v>
      </c>
      <c r="F203" s="205">
        <v>46.84</v>
      </c>
      <c r="G203" s="191"/>
      <c r="H203" s="191">
        <v>75</v>
      </c>
      <c r="I203" s="191">
        <v>14</v>
      </c>
      <c r="J203" s="191">
        <v>84</v>
      </c>
      <c r="K203" s="191">
        <f t="shared" si="32"/>
        <v>14</v>
      </c>
      <c r="L203" s="191" t="str">
        <f t="shared" si="33"/>
        <v>75_14</v>
      </c>
      <c r="M203" s="205">
        <v>49.12</v>
      </c>
      <c r="N203" s="173"/>
      <c r="O203" s="191">
        <v>75</v>
      </c>
      <c r="P203" s="191">
        <v>13</v>
      </c>
      <c r="Q203" s="191">
        <v>83</v>
      </c>
      <c r="R203" s="191">
        <f t="shared" si="45"/>
        <v>13</v>
      </c>
      <c r="S203" s="191" t="str">
        <f t="shared" si="46"/>
        <v>75_13</v>
      </c>
      <c r="T203" s="205">
        <v>49.93</v>
      </c>
      <c r="U203" s="173"/>
      <c r="V203" s="191">
        <v>75</v>
      </c>
      <c r="W203" s="191">
        <v>13</v>
      </c>
      <c r="X203" s="191">
        <v>83</v>
      </c>
      <c r="Y203" s="191">
        <f t="shared" si="40"/>
        <v>13</v>
      </c>
      <c r="Z203" s="191" t="str">
        <f t="shared" si="34"/>
        <v>75_13</v>
      </c>
      <c r="AA203" s="205">
        <v>50.93</v>
      </c>
      <c r="AB203" s="215"/>
      <c r="AC203" s="191">
        <v>75</v>
      </c>
      <c r="AD203" s="191">
        <v>13</v>
      </c>
      <c r="AE203" s="191">
        <v>83</v>
      </c>
      <c r="AF203" s="191">
        <f t="shared" si="41"/>
        <v>13</v>
      </c>
      <c r="AG203" s="191" t="str">
        <f t="shared" si="35"/>
        <v>75_13</v>
      </c>
      <c r="AH203" s="191">
        <v>52.46</v>
      </c>
      <c r="AI203" s="215"/>
      <c r="AJ203" s="191">
        <v>75</v>
      </c>
      <c r="AK203" s="191">
        <v>13</v>
      </c>
      <c r="AL203" s="191">
        <v>83</v>
      </c>
      <c r="AM203" s="191">
        <f t="shared" si="42"/>
        <v>13</v>
      </c>
      <c r="AN203" s="191" t="s">
        <v>387</v>
      </c>
      <c r="AO203" s="191" t="str">
        <f t="shared" si="36"/>
        <v>75_13</v>
      </c>
      <c r="AP203" s="193">
        <f t="shared" si="43"/>
        <v>50.93</v>
      </c>
      <c r="AQ203" s="193">
        <f t="shared" si="44"/>
        <v>52.46</v>
      </c>
      <c r="AR203" s="203">
        <f t="shared" si="37"/>
        <v>52.46</v>
      </c>
      <c r="AS203" s="173"/>
      <c r="AT203" s="173"/>
      <c r="AU203" s="173"/>
      <c r="AV203" s="173"/>
      <c r="AW203" s="173"/>
      <c r="AX203" s="174"/>
    </row>
    <row r="204" spans="1:50" ht="10.5" customHeight="1" x14ac:dyDescent="0.15">
      <c r="A204" s="191">
        <v>75</v>
      </c>
      <c r="B204" s="191">
        <v>14</v>
      </c>
      <c r="C204" s="191">
        <v>84</v>
      </c>
      <c r="D204" s="191">
        <f t="shared" si="38"/>
        <v>14</v>
      </c>
      <c r="E204" s="191" t="str">
        <f t="shared" si="39"/>
        <v>75_14</v>
      </c>
      <c r="F204" s="205">
        <v>47.46</v>
      </c>
      <c r="G204" s="191"/>
      <c r="H204" s="191">
        <v>75</v>
      </c>
      <c r="I204" s="191">
        <v>15</v>
      </c>
      <c r="J204" s="191">
        <v>85</v>
      </c>
      <c r="K204" s="191">
        <f t="shared" si="32"/>
        <v>15</v>
      </c>
      <c r="L204" s="191" t="str">
        <f t="shared" si="33"/>
        <v>75_15</v>
      </c>
      <c r="M204" s="205">
        <v>49.85</v>
      </c>
      <c r="N204" s="173"/>
      <c r="O204" s="191">
        <v>75</v>
      </c>
      <c r="P204" s="191">
        <v>14</v>
      </c>
      <c r="Q204" s="191">
        <v>84</v>
      </c>
      <c r="R204" s="191">
        <f t="shared" si="45"/>
        <v>14</v>
      </c>
      <c r="S204" s="191" t="str">
        <f t="shared" si="46"/>
        <v>75_14</v>
      </c>
      <c r="T204" s="205">
        <v>50.59</v>
      </c>
      <c r="U204" s="173"/>
      <c r="V204" s="191">
        <v>75</v>
      </c>
      <c r="W204" s="191">
        <v>14</v>
      </c>
      <c r="X204" s="191">
        <v>84</v>
      </c>
      <c r="Y204" s="191">
        <f t="shared" si="40"/>
        <v>14</v>
      </c>
      <c r="Z204" s="191" t="str">
        <f t="shared" si="34"/>
        <v>75_14</v>
      </c>
      <c r="AA204" s="205">
        <v>51.6</v>
      </c>
      <c r="AB204" s="215"/>
      <c r="AC204" s="191">
        <v>75</v>
      </c>
      <c r="AD204" s="191">
        <v>14</v>
      </c>
      <c r="AE204" s="191">
        <v>84</v>
      </c>
      <c r="AF204" s="191">
        <f t="shared" si="41"/>
        <v>14</v>
      </c>
      <c r="AG204" s="191" t="str">
        <f t="shared" si="35"/>
        <v>75_14</v>
      </c>
      <c r="AH204" s="191">
        <v>53.15</v>
      </c>
      <c r="AI204" s="215"/>
      <c r="AJ204" s="191">
        <v>75</v>
      </c>
      <c r="AK204" s="191">
        <v>14</v>
      </c>
      <c r="AL204" s="191">
        <v>84</v>
      </c>
      <c r="AM204" s="191">
        <f t="shared" si="42"/>
        <v>14</v>
      </c>
      <c r="AN204" s="191" t="s">
        <v>388</v>
      </c>
      <c r="AO204" s="191" t="str">
        <f t="shared" si="36"/>
        <v>75_14</v>
      </c>
      <c r="AP204" s="193">
        <f t="shared" si="43"/>
        <v>51.6</v>
      </c>
      <c r="AQ204" s="193">
        <f t="shared" si="44"/>
        <v>53.15</v>
      </c>
      <c r="AR204" s="203">
        <f t="shared" si="37"/>
        <v>53.15</v>
      </c>
      <c r="AS204" s="173"/>
      <c r="AT204" s="173"/>
      <c r="AU204" s="173"/>
      <c r="AV204" s="173"/>
      <c r="AW204" s="173"/>
      <c r="AX204" s="174"/>
    </row>
    <row r="205" spans="1:50" x14ac:dyDescent="0.15">
      <c r="A205" s="191">
        <v>75</v>
      </c>
      <c r="B205" s="191">
        <v>15</v>
      </c>
      <c r="C205" s="191">
        <v>85</v>
      </c>
      <c r="D205" s="191">
        <f t="shared" si="38"/>
        <v>15</v>
      </c>
      <c r="E205" s="191" t="str">
        <f t="shared" si="39"/>
        <v>75_15</v>
      </c>
      <c r="F205" s="205">
        <v>48.16</v>
      </c>
      <c r="G205" s="191"/>
      <c r="H205" s="191">
        <v>75</v>
      </c>
      <c r="I205" s="191">
        <v>16</v>
      </c>
      <c r="J205" s="191">
        <v>86</v>
      </c>
      <c r="K205" s="191">
        <f t="shared" si="32"/>
        <v>16</v>
      </c>
      <c r="L205" s="191" t="str">
        <f t="shared" si="33"/>
        <v>75_16</v>
      </c>
      <c r="M205" s="205">
        <v>50.59</v>
      </c>
      <c r="N205" s="173"/>
      <c r="O205" s="191">
        <v>75</v>
      </c>
      <c r="P205" s="191">
        <v>15</v>
      </c>
      <c r="Q205" s="191">
        <v>85</v>
      </c>
      <c r="R205" s="191">
        <f t="shared" si="45"/>
        <v>15</v>
      </c>
      <c r="S205" s="191" t="str">
        <f t="shared" si="46"/>
        <v>75_15</v>
      </c>
      <c r="T205" s="205">
        <v>51.34</v>
      </c>
      <c r="U205" s="173"/>
      <c r="V205" s="191">
        <v>75</v>
      </c>
      <c r="W205" s="191">
        <v>15</v>
      </c>
      <c r="X205" s="191">
        <v>85</v>
      </c>
      <c r="Y205" s="191">
        <f t="shared" si="40"/>
        <v>15</v>
      </c>
      <c r="Z205" s="191" t="str">
        <f t="shared" si="34"/>
        <v>75_15</v>
      </c>
      <c r="AA205" s="205">
        <v>52.37</v>
      </c>
      <c r="AB205" s="215"/>
      <c r="AC205" s="191">
        <v>75</v>
      </c>
      <c r="AD205" s="191">
        <v>15</v>
      </c>
      <c r="AE205" s="191">
        <v>85</v>
      </c>
      <c r="AF205" s="191">
        <f t="shared" si="41"/>
        <v>15</v>
      </c>
      <c r="AG205" s="191" t="str">
        <f t="shared" si="35"/>
        <v>75_15</v>
      </c>
      <c r="AH205" s="191">
        <v>53.94</v>
      </c>
      <c r="AI205" s="215"/>
      <c r="AJ205" s="191">
        <v>75</v>
      </c>
      <c r="AK205" s="191">
        <v>15</v>
      </c>
      <c r="AL205" s="191">
        <v>85</v>
      </c>
      <c r="AM205" s="191">
        <f t="shared" si="42"/>
        <v>15</v>
      </c>
      <c r="AN205" s="191" t="s">
        <v>389</v>
      </c>
      <c r="AO205" s="191" t="str">
        <f t="shared" si="36"/>
        <v>75_15</v>
      </c>
      <c r="AP205" s="193">
        <f t="shared" si="43"/>
        <v>52.37</v>
      </c>
      <c r="AQ205" s="193">
        <f t="shared" si="44"/>
        <v>53.94</v>
      </c>
      <c r="AR205" s="203">
        <f t="shared" si="37"/>
        <v>53.94</v>
      </c>
      <c r="AS205" s="173"/>
      <c r="AT205" s="173"/>
      <c r="AU205" s="173"/>
      <c r="AV205" s="173"/>
      <c r="AW205" s="173"/>
      <c r="AX205" s="174"/>
    </row>
    <row r="206" spans="1:50" x14ac:dyDescent="0.15">
      <c r="A206" s="191">
        <v>75</v>
      </c>
      <c r="B206" s="191">
        <v>16</v>
      </c>
      <c r="C206" s="191">
        <v>86</v>
      </c>
      <c r="D206" s="191">
        <f t="shared" si="38"/>
        <v>16</v>
      </c>
      <c r="E206" s="191" t="str">
        <f t="shared" si="39"/>
        <v>75_16</v>
      </c>
      <c r="F206" s="205">
        <v>48.88</v>
      </c>
      <c r="G206" s="191"/>
      <c r="H206" s="191">
        <v>75</v>
      </c>
      <c r="I206" s="191">
        <v>17</v>
      </c>
      <c r="J206" s="191">
        <v>87</v>
      </c>
      <c r="K206" s="191">
        <f t="shared" si="32"/>
        <v>17</v>
      </c>
      <c r="L206" s="191" t="str">
        <f t="shared" si="33"/>
        <v>75_17</v>
      </c>
      <c r="M206" s="205">
        <v>51.31</v>
      </c>
      <c r="N206" s="173"/>
      <c r="O206" s="191">
        <v>75</v>
      </c>
      <c r="P206" s="191">
        <v>16</v>
      </c>
      <c r="Q206" s="191">
        <v>86</v>
      </c>
      <c r="R206" s="191">
        <f t="shared" si="45"/>
        <v>16</v>
      </c>
      <c r="S206" s="191" t="str">
        <f t="shared" si="46"/>
        <v>75_16</v>
      </c>
      <c r="T206" s="205">
        <v>52.11</v>
      </c>
      <c r="U206" s="173"/>
      <c r="V206" s="191">
        <v>75</v>
      </c>
      <c r="W206" s="191">
        <v>16</v>
      </c>
      <c r="X206" s="191">
        <v>86</v>
      </c>
      <c r="Y206" s="191">
        <f t="shared" si="40"/>
        <v>16</v>
      </c>
      <c r="Z206" s="191" t="str">
        <f t="shared" si="34"/>
        <v>75_16</v>
      </c>
      <c r="AA206" s="205">
        <v>53.15</v>
      </c>
      <c r="AB206" s="215"/>
      <c r="AC206" s="191">
        <v>75</v>
      </c>
      <c r="AD206" s="191">
        <v>16</v>
      </c>
      <c r="AE206" s="191">
        <v>86</v>
      </c>
      <c r="AF206" s="191">
        <f t="shared" si="41"/>
        <v>16</v>
      </c>
      <c r="AG206" s="191" t="str">
        <f t="shared" si="35"/>
        <v>75_16</v>
      </c>
      <c r="AH206" s="191">
        <v>54.74</v>
      </c>
      <c r="AI206" s="215"/>
      <c r="AJ206" s="191">
        <v>75</v>
      </c>
      <c r="AK206" s="191">
        <v>16</v>
      </c>
      <c r="AL206" s="191">
        <v>86</v>
      </c>
      <c r="AM206" s="191">
        <f t="shared" si="42"/>
        <v>16</v>
      </c>
      <c r="AN206" s="191" t="s">
        <v>390</v>
      </c>
      <c r="AO206" s="191" t="str">
        <f t="shared" si="36"/>
        <v>75_16</v>
      </c>
      <c r="AP206" s="193">
        <f t="shared" si="43"/>
        <v>53.15</v>
      </c>
      <c r="AQ206" s="193">
        <f t="shared" si="44"/>
        <v>54.74</v>
      </c>
      <c r="AR206" s="203">
        <f t="shared" si="37"/>
        <v>54.74</v>
      </c>
      <c r="AS206" s="173"/>
      <c r="AT206" s="173"/>
      <c r="AU206" s="173"/>
      <c r="AV206" s="173"/>
      <c r="AW206" s="173"/>
      <c r="AX206" s="174"/>
    </row>
    <row r="207" spans="1:50" x14ac:dyDescent="0.15">
      <c r="A207" s="191">
        <v>75</v>
      </c>
      <c r="B207" s="191">
        <v>17</v>
      </c>
      <c r="C207" s="191">
        <v>87</v>
      </c>
      <c r="D207" s="191">
        <f t="shared" si="38"/>
        <v>17</v>
      </c>
      <c r="E207" s="191" t="str">
        <f t="shared" si="39"/>
        <v>75_17</v>
      </c>
      <c r="F207" s="205">
        <v>49.58</v>
      </c>
      <c r="G207" s="191"/>
      <c r="H207" s="191">
        <v>75</v>
      </c>
      <c r="I207" s="191">
        <v>18</v>
      </c>
      <c r="J207" s="191">
        <v>88</v>
      </c>
      <c r="K207" s="191">
        <f t="shared" ref="K207:K234" si="47">I207</f>
        <v>18</v>
      </c>
      <c r="L207" s="191" t="str">
        <f t="shared" ref="L207:L234" si="48">H207&amp;"_"&amp;K207</f>
        <v>75_18</v>
      </c>
      <c r="M207" s="205">
        <v>52.05</v>
      </c>
      <c r="N207" s="173"/>
      <c r="O207" s="191">
        <v>75</v>
      </c>
      <c r="P207" s="191">
        <v>17</v>
      </c>
      <c r="Q207" s="191">
        <v>87</v>
      </c>
      <c r="R207" s="191">
        <f t="shared" si="45"/>
        <v>17</v>
      </c>
      <c r="S207" s="191" t="str">
        <f t="shared" si="46"/>
        <v>75_17</v>
      </c>
      <c r="T207" s="205">
        <v>52.85</v>
      </c>
      <c r="U207" s="173"/>
      <c r="V207" s="191">
        <v>75</v>
      </c>
      <c r="W207" s="191">
        <v>17</v>
      </c>
      <c r="X207" s="191">
        <v>87</v>
      </c>
      <c r="Y207" s="191">
        <f t="shared" si="40"/>
        <v>17</v>
      </c>
      <c r="Z207" s="191" t="str">
        <f t="shared" ref="Z207:Z235" si="49">V207&amp;"_"&amp;Y207</f>
        <v>75_17</v>
      </c>
      <c r="AA207" s="205">
        <v>53.91</v>
      </c>
      <c r="AB207" s="215"/>
      <c r="AC207" s="191">
        <v>75</v>
      </c>
      <c r="AD207" s="191">
        <v>17</v>
      </c>
      <c r="AE207" s="191">
        <v>87</v>
      </c>
      <c r="AF207" s="191">
        <f t="shared" si="41"/>
        <v>17</v>
      </c>
      <c r="AG207" s="191" t="str">
        <f t="shared" ref="AG207:AG235" si="50">AC207&amp;"_"&amp;AF207</f>
        <v>75_17</v>
      </c>
      <c r="AH207" s="191">
        <v>55.53</v>
      </c>
      <c r="AI207" s="215"/>
      <c r="AJ207" s="191">
        <v>75</v>
      </c>
      <c r="AK207" s="191">
        <v>17</v>
      </c>
      <c r="AL207" s="191">
        <v>87</v>
      </c>
      <c r="AM207" s="191">
        <f t="shared" si="42"/>
        <v>17</v>
      </c>
      <c r="AN207" s="191" t="s">
        <v>391</v>
      </c>
      <c r="AO207" s="191" t="str">
        <f t="shared" ref="AO207:AO235" si="51">AJ207&amp;"_"&amp;AM207</f>
        <v>75_17</v>
      </c>
      <c r="AP207" s="193">
        <f t="shared" si="43"/>
        <v>53.91</v>
      </c>
      <c r="AQ207" s="193">
        <f t="shared" si="44"/>
        <v>55.53</v>
      </c>
      <c r="AR207" s="203">
        <f t="shared" ref="AR207:AR235" si="52">IFERROR($D$6*AP207+$D$7*AQ207,"vervalt")</f>
        <v>55.53</v>
      </c>
      <c r="AS207" s="173"/>
      <c r="AT207" s="173"/>
      <c r="AU207" s="173"/>
      <c r="AV207" s="173"/>
      <c r="AW207" s="173"/>
      <c r="AX207" s="174"/>
    </row>
    <row r="208" spans="1:50" x14ac:dyDescent="0.15">
      <c r="A208" s="191">
        <v>75</v>
      </c>
      <c r="B208" s="191">
        <v>18</v>
      </c>
      <c r="C208" s="191">
        <v>88</v>
      </c>
      <c r="D208" s="191">
        <f t="shared" ref="D208:D235" si="53">B208</f>
        <v>18</v>
      </c>
      <c r="E208" s="191" t="str">
        <f t="shared" ref="E208:E235" si="54">A208&amp;"_"&amp;D208</f>
        <v>75_18</v>
      </c>
      <c r="F208" s="205">
        <v>50.29</v>
      </c>
      <c r="G208" s="191"/>
      <c r="H208" s="191">
        <v>80</v>
      </c>
      <c r="I208" s="191" t="s">
        <v>208</v>
      </c>
      <c r="J208" s="191">
        <v>66</v>
      </c>
      <c r="K208" s="191" t="str">
        <f t="shared" si="47"/>
        <v>Aanloopperiodiek_0</v>
      </c>
      <c r="L208" s="191" t="str">
        <f t="shared" si="48"/>
        <v>80_Aanloopperiodiek_0</v>
      </c>
      <c r="M208" s="205">
        <v>38.590000000000003</v>
      </c>
      <c r="N208" s="173"/>
      <c r="O208" s="191">
        <v>75</v>
      </c>
      <c r="P208" s="191">
        <v>18</v>
      </c>
      <c r="Q208" s="191">
        <v>88</v>
      </c>
      <c r="R208" s="191">
        <f t="shared" si="45"/>
        <v>18</v>
      </c>
      <c r="S208" s="191" t="str">
        <f t="shared" si="46"/>
        <v>75_18</v>
      </c>
      <c r="T208" s="205">
        <v>53.62</v>
      </c>
      <c r="U208" s="173"/>
      <c r="V208" s="191">
        <v>75</v>
      </c>
      <c r="W208" s="191">
        <v>18</v>
      </c>
      <c r="X208" s="191">
        <v>88</v>
      </c>
      <c r="Y208" s="191">
        <f t="shared" ref="Y208:Y235" si="55">W208</f>
        <v>18</v>
      </c>
      <c r="Z208" s="191" t="str">
        <f t="shared" si="49"/>
        <v>75_18</v>
      </c>
      <c r="AA208" s="205">
        <v>54.69</v>
      </c>
      <c r="AB208" s="215"/>
      <c r="AC208" s="191">
        <v>75</v>
      </c>
      <c r="AD208" s="191">
        <v>18</v>
      </c>
      <c r="AE208" s="191">
        <v>88</v>
      </c>
      <c r="AF208" s="191">
        <f t="shared" ref="AF208:AF235" si="56">AD208</f>
        <v>18</v>
      </c>
      <c r="AG208" s="191" t="str">
        <f t="shared" si="50"/>
        <v>75_18</v>
      </c>
      <c r="AH208" s="191">
        <v>56.33</v>
      </c>
      <c r="AI208" s="215"/>
      <c r="AJ208" s="191">
        <v>75</v>
      </c>
      <c r="AK208" s="191">
        <v>18</v>
      </c>
      <c r="AL208" s="191">
        <v>88</v>
      </c>
      <c r="AM208" s="191">
        <f t="shared" ref="AM208:AM235" si="57">AK208</f>
        <v>18</v>
      </c>
      <c r="AN208" s="191" t="s">
        <v>392</v>
      </c>
      <c r="AO208" s="191" t="str">
        <f t="shared" si="51"/>
        <v>75_18</v>
      </c>
      <c r="AP208" s="193">
        <f t="shared" ref="AP208:AP235" si="58">INDEX($AA$15:$AA$235,MATCH(AO208,$Z$15:$Z$235,0))</f>
        <v>54.69</v>
      </c>
      <c r="AQ208" s="193">
        <f t="shared" ref="AQ208:AQ235" si="59">INDEX($AH$15:$AH$235,MATCH(AO208,$AG$15:$AG$235,0))</f>
        <v>56.33</v>
      </c>
      <c r="AR208" s="203">
        <f t="shared" si="52"/>
        <v>56.33</v>
      </c>
      <c r="AS208" s="173"/>
      <c r="AT208" s="173"/>
      <c r="AU208" s="173"/>
      <c r="AV208" s="173"/>
      <c r="AW208" s="173"/>
      <c r="AX208" s="174"/>
    </row>
    <row r="209" spans="1:50" x14ac:dyDescent="0.15">
      <c r="A209" s="191">
        <v>80</v>
      </c>
      <c r="B209" s="191" t="s">
        <v>208</v>
      </c>
      <c r="C209" s="191">
        <v>66</v>
      </c>
      <c r="D209" s="191" t="str">
        <f t="shared" si="53"/>
        <v>Aanloopperiodiek_0</v>
      </c>
      <c r="E209" s="191" t="str">
        <f t="shared" si="54"/>
        <v>80_Aanloopperiodiek_0</v>
      </c>
      <c r="F209" s="205">
        <v>37.28</v>
      </c>
      <c r="G209" s="191"/>
      <c r="H209" s="191">
        <v>80</v>
      </c>
      <c r="I209" s="191" t="s">
        <v>210</v>
      </c>
      <c r="J209" s="191">
        <v>68</v>
      </c>
      <c r="K209" s="191" t="str">
        <f t="shared" si="47"/>
        <v>Aanloopperiodiek_1</v>
      </c>
      <c r="L209" s="191" t="str">
        <f t="shared" si="48"/>
        <v>80_Aanloopperiodiek_1</v>
      </c>
      <c r="M209" s="205">
        <v>39.71</v>
      </c>
      <c r="N209" s="173"/>
      <c r="O209" s="191">
        <v>80</v>
      </c>
      <c r="P209" s="191" t="s">
        <v>208</v>
      </c>
      <c r="Q209" s="191">
        <v>66</v>
      </c>
      <c r="R209" s="191" t="str">
        <f t="shared" si="45"/>
        <v>Aanloopperiodiek_0</v>
      </c>
      <c r="S209" s="191" t="str">
        <f t="shared" si="46"/>
        <v>80_Aanloopperiodiek_0</v>
      </c>
      <c r="T209" s="205">
        <v>39.75</v>
      </c>
      <c r="U209" s="173"/>
      <c r="V209" s="191">
        <v>80</v>
      </c>
      <c r="W209" s="191" t="s">
        <v>208</v>
      </c>
      <c r="X209" s="191">
        <v>66</v>
      </c>
      <c r="Y209" s="191" t="str">
        <f t="shared" si="55"/>
        <v>Aanloopperiodiek_0</v>
      </c>
      <c r="Z209" s="191" t="str">
        <f t="shared" si="49"/>
        <v>80_Aanloopperiodiek_0</v>
      </c>
      <c r="AA209" s="205">
        <v>40.54</v>
      </c>
      <c r="AB209" s="215"/>
      <c r="AC209" s="191">
        <v>80</v>
      </c>
      <c r="AD209" s="191" t="s">
        <v>208</v>
      </c>
      <c r="AE209" s="191">
        <v>66</v>
      </c>
      <c r="AF209" s="191" t="str">
        <f t="shared" si="56"/>
        <v>Aanloopperiodiek_0</v>
      </c>
      <c r="AG209" s="191" t="str">
        <f t="shared" si="50"/>
        <v>80_Aanloopperiodiek_0</v>
      </c>
      <c r="AH209" s="191">
        <v>41.76</v>
      </c>
      <c r="AI209" s="215"/>
      <c r="AJ209" s="191">
        <v>80</v>
      </c>
      <c r="AK209" s="191" t="s">
        <v>208</v>
      </c>
      <c r="AL209" s="191">
        <v>66</v>
      </c>
      <c r="AM209" s="191" t="str">
        <f t="shared" si="57"/>
        <v>Aanloopperiodiek_0</v>
      </c>
      <c r="AN209" s="191" t="s">
        <v>393</v>
      </c>
      <c r="AO209" s="191" t="str">
        <f t="shared" si="51"/>
        <v>80_Aanloopperiodiek_0</v>
      </c>
      <c r="AP209" s="193">
        <f t="shared" si="58"/>
        <v>40.54</v>
      </c>
      <c r="AQ209" s="193">
        <f t="shared" si="59"/>
        <v>41.76</v>
      </c>
      <c r="AR209" s="203">
        <f t="shared" si="52"/>
        <v>41.76</v>
      </c>
      <c r="AS209" s="173"/>
      <c r="AT209" s="173"/>
      <c r="AU209" s="173"/>
      <c r="AV209" s="173"/>
      <c r="AW209" s="173"/>
      <c r="AX209" s="174"/>
    </row>
    <row r="210" spans="1:50" x14ac:dyDescent="0.15">
      <c r="A210" s="191">
        <v>80</v>
      </c>
      <c r="B210" s="191" t="s">
        <v>210</v>
      </c>
      <c r="C210" s="191">
        <v>68</v>
      </c>
      <c r="D210" s="191" t="str">
        <f t="shared" si="53"/>
        <v>Aanloopperiodiek_1</v>
      </c>
      <c r="E210" s="191" t="str">
        <f t="shared" si="54"/>
        <v>80_Aanloopperiodiek_1</v>
      </c>
      <c r="F210" s="205">
        <v>38.369999999999997</v>
      </c>
      <c r="G210" s="191"/>
      <c r="H210" s="191">
        <v>80</v>
      </c>
      <c r="I210" s="191">
        <v>0</v>
      </c>
      <c r="J210" s="191">
        <v>70</v>
      </c>
      <c r="K210" s="191">
        <f t="shared" si="47"/>
        <v>0</v>
      </c>
      <c r="L210" s="191" t="str">
        <f t="shared" si="48"/>
        <v>80_0</v>
      </c>
      <c r="M210" s="205">
        <v>40.83</v>
      </c>
      <c r="N210" s="173"/>
      <c r="O210" s="191">
        <v>80</v>
      </c>
      <c r="P210" s="191" t="s">
        <v>210</v>
      </c>
      <c r="Q210" s="191">
        <v>68</v>
      </c>
      <c r="R210" s="191" t="str">
        <f t="shared" si="45"/>
        <v>Aanloopperiodiek_1</v>
      </c>
      <c r="S210" s="191" t="str">
        <f t="shared" si="46"/>
        <v>80_Aanloopperiodiek_1</v>
      </c>
      <c r="T210" s="205">
        <v>40.9</v>
      </c>
      <c r="U210" s="173"/>
      <c r="V210" s="191">
        <v>80</v>
      </c>
      <c r="W210" s="191" t="s">
        <v>210</v>
      </c>
      <c r="X210" s="191">
        <v>68</v>
      </c>
      <c r="Y210" s="191" t="str">
        <f t="shared" si="55"/>
        <v>Aanloopperiodiek_1</v>
      </c>
      <c r="Z210" s="191" t="str">
        <f t="shared" si="49"/>
        <v>80_Aanloopperiodiek_1</v>
      </c>
      <c r="AA210" s="205">
        <v>41.72</v>
      </c>
      <c r="AB210" s="215"/>
      <c r="AC210" s="191">
        <v>80</v>
      </c>
      <c r="AD210" s="191" t="s">
        <v>210</v>
      </c>
      <c r="AE210" s="191">
        <v>68</v>
      </c>
      <c r="AF210" s="191" t="str">
        <f t="shared" si="56"/>
        <v>Aanloopperiodiek_1</v>
      </c>
      <c r="AG210" s="191" t="str">
        <f t="shared" si="50"/>
        <v>80_Aanloopperiodiek_1</v>
      </c>
      <c r="AH210" s="191">
        <v>42.97</v>
      </c>
      <c r="AI210" s="215"/>
      <c r="AJ210" s="191">
        <v>80</v>
      </c>
      <c r="AK210" s="191" t="s">
        <v>210</v>
      </c>
      <c r="AL210" s="191">
        <v>68</v>
      </c>
      <c r="AM210" s="191" t="str">
        <f t="shared" si="57"/>
        <v>Aanloopperiodiek_1</v>
      </c>
      <c r="AN210" s="191" t="s">
        <v>394</v>
      </c>
      <c r="AO210" s="191" t="str">
        <f t="shared" si="51"/>
        <v>80_Aanloopperiodiek_1</v>
      </c>
      <c r="AP210" s="193">
        <f t="shared" si="58"/>
        <v>41.72</v>
      </c>
      <c r="AQ210" s="193">
        <f t="shared" si="59"/>
        <v>42.97</v>
      </c>
      <c r="AR210" s="203">
        <f t="shared" si="52"/>
        <v>42.97</v>
      </c>
      <c r="AS210" s="173"/>
      <c r="AT210" s="173"/>
      <c r="AU210" s="173"/>
      <c r="AV210" s="173"/>
      <c r="AW210" s="173"/>
      <c r="AX210" s="174"/>
    </row>
    <row r="211" spans="1:50" x14ac:dyDescent="0.15">
      <c r="A211" s="191">
        <v>80</v>
      </c>
      <c r="B211" s="191">
        <v>0</v>
      </c>
      <c r="C211" s="191">
        <v>70</v>
      </c>
      <c r="D211" s="191">
        <f t="shared" si="53"/>
        <v>0</v>
      </c>
      <c r="E211" s="191" t="str">
        <f t="shared" si="54"/>
        <v>80_0</v>
      </c>
      <c r="F211" s="205">
        <v>39.450000000000003</v>
      </c>
      <c r="G211" s="191"/>
      <c r="H211" s="191">
        <v>80</v>
      </c>
      <c r="I211" s="191">
        <v>1</v>
      </c>
      <c r="J211" s="191">
        <v>72</v>
      </c>
      <c r="K211" s="191">
        <f t="shared" si="47"/>
        <v>1</v>
      </c>
      <c r="L211" s="191" t="str">
        <f t="shared" si="48"/>
        <v>80_1</v>
      </c>
      <c r="M211" s="205">
        <v>41.95</v>
      </c>
      <c r="N211" s="173"/>
      <c r="O211" s="191">
        <v>80</v>
      </c>
      <c r="P211" s="191">
        <v>0</v>
      </c>
      <c r="Q211" s="191">
        <v>70</v>
      </c>
      <c r="R211" s="191">
        <f t="shared" si="45"/>
        <v>0</v>
      </c>
      <c r="S211" s="191" t="str">
        <f t="shared" si="46"/>
        <v>80_0</v>
      </c>
      <c r="T211" s="205">
        <v>42.05</v>
      </c>
      <c r="U211" s="173"/>
      <c r="V211" s="191">
        <v>80</v>
      </c>
      <c r="W211" s="191">
        <v>0</v>
      </c>
      <c r="X211" s="191">
        <v>70</v>
      </c>
      <c r="Y211" s="191">
        <f t="shared" si="55"/>
        <v>0</v>
      </c>
      <c r="Z211" s="191" t="str">
        <f t="shared" si="49"/>
        <v>80_0</v>
      </c>
      <c r="AA211" s="205">
        <v>42.89</v>
      </c>
      <c r="AB211" s="215"/>
      <c r="AC211" s="191">
        <v>80</v>
      </c>
      <c r="AD211" s="191">
        <v>0</v>
      </c>
      <c r="AE211" s="191">
        <v>70</v>
      </c>
      <c r="AF211" s="191">
        <f t="shared" si="56"/>
        <v>0</v>
      </c>
      <c r="AG211" s="191" t="str">
        <f t="shared" si="50"/>
        <v>80_0</v>
      </c>
      <c r="AH211" s="191">
        <v>44.18</v>
      </c>
      <c r="AI211" s="215"/>
      <c r="AJ211" s="191">
        <v>80</v>
      </c>
      <c r="AK211" s="191">
        <v>0</v>
      </c>
      <c r="AL211" s="191">
        <v>70</v>
      </c>
      <c r="AM211" s="191">
        <f t="shared" si="57"/>
        <v>0</v>
      </c>
      <c r="AN211" s="191" t="s">
        <v>395</v>
      </c>
      <c r="AO211" s="191" t="str">
        <f t="shared" si="51"/>
        <v>80_0</v>
      </c>
      <c r="AP211" s="193">
        <f t="shared" si="58"/>
        <v>42.89</v>
      </c>
      <c r="AQ211" s="193">
        <f t="shared" si="59"/>
        <v>44.18</v>
      </c>
      <c r="AR211" s="203">
        <f t="shared" si="52"/>
        <v>44.18</v>
      </c>
      <c r="AS211" s="173"/>
      <c r="AT211" s="173"/>
      <c r="AU211" s="173"/>
      <c r="AV211" s="173"/>
      <c r="AW211" s="173"/>
      <c r="AX211" s="174"/>
    </row>
    <row r="212" spans="1:50" x14ac:dyDescent="0.15">
      <c r="A212" s="191">
        <v>80</v>
      </c>
      <c r="B212" s="191">
        <v>1</v>
      </c>
      <c r="C212" s="191">
        <v>72</v>
      </c>
      <c r="D212" s="191">
        <f t="shared" si="53"/>
        <v>1</v>
      </c>
      <c r="E212" s="191" t="str">
        <f t="shared" si="54"/>
        <v>80_1</v>
      </c>
      <c r="F212" s="205">
        <v>40.53</v>
      </c>
      <c r="G212" s="191"/>
      <c r="H212" s="191">
        <v>80</v>
      </c>
      <c r="I212" s="191">
        <v>2</v>
      </c>
      <c r="J212" s="191">
        <v>74</v>
      </c>
      <c r="K212" s="191">
        <f t="shared" si="47"/>
        <v>2</v>
      </c>
      <c r="L212" s="191" t="str">
        <f t="shared" si="48"/>
        <v>80_2</v>
      </c>
      <c r="M212" s="205">
        <v>43.07</v>
      </c>
      <c r="N212" s="173"/>
      <c r="O212" s="191">
        <v>80</v>
      </c>
      <c r="P212" s="191">
        <v>1</v>
      </c>
      <c r="Q212" s="191">
        <v>72</v>
      </c>
      <c r="R212" s="191">
        <f t="shared" si="45"/>
        <v>1</v>
      </c>
      <c r="S212" s="191" t="str">
        <f t="shared" si="46"/>
        <v>80_1</v>
      </c>
      <c r="T212" s="205">
        <v>43.21</v>
      </c>
      <c r="U212" s="173"/>
      <c r="V212" s="191">
        <v>80</v>
      </c>
      <c r="W212" s="191">
        <v>1</v>
      </c>
      <c r="X212" s="191">
        <v>72</v>
      </c>
      <c r="Y212" s="191">
        <f t="shared" si="55"/>
        <v>1</v>
      </c>
      <c r="Z212" s="191" t="str">
        <f t="shared" si="49"/>
        <v>80_1</v>
      </c>
      <c r="AA212" s="205">
        <v>44.07</v>
      </c>
      <c r="AB212" s="215"/>
      <c r="AC212" s="191">
        <v>80</v>
      </c>
      <c r="AD212" s="191">
        <v>1</v>
      </c>
      <c r="AE212" s="191">
        <v>72</v>
      </c>
      <c r="AF212" s="191">
        <f t="shared" si="56"/>
        <v>1</v>
      </c>
      <c r="AG212" s="191" t="str">
        <f t="shared" si="50"/>
        <v>80_1</v>
      </c>
      <c r="AH212" s="191">
        <v>45.4</v>
      </c>
      <c r="AI212" s="215"/>
      <c r="AJ212" s="191">
        <v>80</v>
      </c>
      <c r="AK212" s="191">
        <v>1</v>
      </c>
      <c r="AL212" s="191">
        <v>72</v>
      </c>
      <c r="AM212" s="191">
        <f t="shared" si="57"/>
        <v>1</v>
      </c>
      <c r="AN212" s="191" t="s">
        <v>396</v>
      </c>
      <c r="AO212" s="191" t="str">
        <f t="shared" si="51"/>
        <v>80_1</v>
      </c>
      <c r="AP212" s="193">
        <f t="shared" si="58"/>
        <v>44.07</v>
      </c>
      <c r="AQ212" s="193">
        <f t="shared" si="59"/>
        <v>45.4</v>
      </c>
      <c r="AR212" s="203">
        <f t="shared" si="52"/>
        <v>45.4</v>
      </c>
      <c r="AS212" s="173"/>
      <c r="AT212" s="173"/>
      <c r="AU212" s="173"/>
      <c r="AV212" s="173"/>
      <c r="AW212" s="173"/>
      <c r="AX212" s="174"/>
    </row>
    <row r="213" spans="1:50" x14ac:dyDescent="0.15">
      <c r="A213" s="191">
        <v>80</v>
      </c>
      <c r="B213" s="191">
        <v>2</v>
      </c>
      <c r="C213" s="191">
        <v>74</v>
      </c>
      <c r="D213" s="191">
        <f t="shared" si="53"/>
        <v>2</v>
      </c>
      <c r="E213" s="191" t="str">
        <f t="shared" si="54"/>
        <v>80_2</v>
      </c>
      <c r="F213" s="205">
        <v>41.61</v>
      </c>
      <c r="G213" s="191"/>
      <c r="H213" s="191">
        <v>80</v>
      </c>
      <c r="I213" s="191">
        <v>3</v>
      </c>
      <c r="J213" s="191">
        <v>75</v>
      </c>
      <c r="K213" s="191">
        <f t="shared" si="47"/>
        <v>3</v>
      </c>
      <c r="L213" s="191" t="str">
        <f t="shared" si="48"/>
        <v>80_3</v>
      </c>
      <c r="M213" s="205">
        <v>43.63</v>
      </c>
      <c r="N213" s="173"/>
      <c r="O213" s="191">
        <v>80</v>
      </c>
      <c r="P213" s="191">
        <v>2</v>
      </c>
      <c r="Q213" s="191">
        <v>74</v>
      </c>
      <c r="R213" s="191">
        <f t="shared" si="45"/>
        <v>2</v>
      </c>
      <c r="S213" s="191" t="str">
        <f t="shared" si="46"/>
        <v>80_2</v>
      </c>
      <c r="T213" s="205">
        <v>44.36</v>
      </c>
      <c r="U213" s="173"/>
      <c r="V213" s="191">
        <v>80</v>
      </c>
      <c r="W213" s="191">
        <v>2</v>
      </c>
      <c r="X213" s="191">
        <v>74</v>
      </c>
      <c r="Y213" s="191">
        <f t="shared" si="55"/>
        <v>2</v>
      </c>
      <c r="Z213" s="191" t="str">
        <f t="shared" si="49"/>
        <v>80_2</v>
      </c>
      <c r="AA213" s="205">
        <v>45.25</v>
      </c>
      <c r="AB213" s="215"/>
      <c r="AC213" s="191">
        <v>80</v>
      </c>
      <c r="AD213" s="191">
        <v>2</v>
      </c>
      <c r="AE213" s="191">
        <v>74</v>
      </c>
      <c r="AF213" s="191">
        <f t="shared" si="56"/>
        <v>2</v>
      </c>
      <c r="AG213" s="191" t="str">
        <f t="shared" si="50"/>
        <v>80_2</v>
      </c>
      <c r="AH213" s="191">
        <v>46.6</v>
      </c>
      <c r="AI213" s="215"/>
      <c r="AJ213" s="191">
        <v>80</v>
      </c>
      <c r="AK213" s="191">
        <v>2</v>
      </c>
      <c r="AL213" s="191">
        <v>74</v>
      </c>
      <c r="AM213" s="191">
        <f t="shared" si="57"/>
        <v>2</v>
      </c>
      <c r="AN213" s="191" t="s">
        <v>397</v>
      </c>
      <c r="AO213" s="191" t="str">
        <f t="shared" si="51"/>
        <v>80_2</v>
      </c>
      <c r="AP213" s="193">
        <f t="shared" si="58"/>
        <v>45.25</v>
      </c>
      <c r="AQ213" s="193">
        <f t="shared" si="59"/>
        <v>46.6</v>
      </c>
      <c r="AR213" s="203">
        <f t="shared" si="52"/>
        <v>46.6</v>
      </c>
      <c r="AS213" s="173"/>
      <c r="AT213" s="173"/>
      <c r="AU213" s="173"/>
      <c r="AV213" s="173"/>
      <c r="AW213" s="173"/>
      <c r="AX213" s="174"/>
    </row>
    <row r="214" spans="1:50" x14ac:dyDescent="0.15">
      <c r="A214" s="191">
        <v>80</v>
      </c>
      <c r="B214" s="191">
        <v>3</v>
      </c>
      <c r="C214" s="191">
        <v>75</v>
      </c>
      <c r="D214" s="191">
        <f t="shared" si="53"/>
        <v>3</v>
      </c>
      <c r="E214" s="191" t="str">
        <f t="shared" si="54"/>
        <v>80_3</v>
      </c>
      <c r="F214" s="205">
        <v>42.15</v>
      </c>
      <c r="G214" s="191"/>
      <c r="H214" s="191">
        <v>80</v>
      </c>
      <c r="I214" s="191">
        <v>4</v>
      </c>
      <c r="J214" s="191">
        <v>76</v>
      </c>
      <c r="K214" s="191">
        <f t="shared" si="47"/>
        <v>4</v>
      </c>
      <c r="L214" s="191" t="str">
        <f t="shared" si="48"/>
        <v>80_4</v>
      </c>
      <c r="M214" s="205">
        <v>44.19</v>
      </c>
      <c r="N214" s="173"/>
      <c r="O214" s="191">
        <v>80</v>
      </c>
      <c r="P214" s="191">
        <v>3</v>
      </c>
      <c r="Q214" s="191">
        <v>75</v>
      </c>
      <c r="R214" s="191">
        <f t="shared" si="45"/>
        <v>3</v>
      </c>
      <c r="S214" s="191" t="str">
        <f t="shared" si="46"/>
        <v>80_3</v>
      </c>
      <c r="T214" s="205">
        <v>44.93</v>
      </c>
      <c r="U214" s="173"/>
      <c r="V214" s="191">
        <v>80</v>
      </c>
      <c r="W214" s="191">
        <v>3</v>
      </c>
      <c r="X214" s="191">
        <v>75</v>
      </c>
      <c r="Y214" s="191">
        <f t="shared" si="55"/>
        <v>3</v>
      </c>
      <c r="Z214" s="191" t="str">
        <f t="shared" si="49"/>
        <v>80_3</v>
      </c>
      <c r="AA214" s="205">
        <v>45.83</v>
      </c>
      <c r="AB214" s="215"/>
      <c r="AC214" s="191">
        <v>80</v>
      </c>
      <c r="AD214" s="191">
        <v>3</v>
      </c>
      <c r="AE214" s="191">
        <v>75</v>
      </c>
      <c r="AF214" s="191">
        <f t="shared" si="56"/>
        <v>3</v>
      </c>
      <c r="AG214" s="191" t="str">
        <f t="shared" si="50"/>
        <v>80_3</v>
      </c>
      <c r="AH214" s="191">
        <v>47.21</v>
      </c>
      <c r="AI214" s="215"/>
      <c r="AJ214" s="191">
        <v>80</v>
      </c>
      <c r="AK214" s="191">
        <v>3</v>
      </c>
      <c r="AL214" s="191">
        <v>75</v>
      </c>
      <c r="AM214" s="191">
        <f t="shared" si="57"/>
        <v>3</v>
      </c>
      <c r="AN214" s="191" t="s">
        <v>398</v>
      </c>
      <c r="AO214" s="191" t="str">
        <f t="shared" si="51"/>
        <v>80_3</v>
      </c>
      <c r="AP214" s="193">
        <f t="shared" si="58"/>
        <v>45.83</v>
      </c>
      <c r="AQ214" s="193">
        <f t="shared" si="59"/>
        <v>47.21</v>
      </c>
      <c r="AR214" s="203">
        <f t="shared" si="52"/>
        <v>47.21</v>
      </c>
      <c r="AS214" s="173"/>
      <c r="AT214" s="173"/>
      <c r="AU214" s="173"/>
      <c r="AV214" s="173"/>
      <c r="AW214" s="173"/>
      <c r="AX214" s="174"/>
    </row>
    <row r="215" spans="1:50" x14ac:dyDescent="0.15">
      <c r="A215" s="191">
        <v>80</v>
      </c>
      <c r="B215" s="191">
        <v>4</v>
      </c>
      <c r="C215" s="191">
        <v>76</v>
      </c>
      <c r="D215" s="191">
        <f t="shared" si="53"/>
        <v>4</v>
      </c>
      <c r="E215" s="191" t="str">
        <f t="shared" si="54"/>
        <v>80_4</v>
      </c>
      <c r="F215" s="205">
        <v>42.7</v>
      </c>
      <c r="G215" s="191"/>
      <c r="H215" s="191">
        <v>80</v>
      </c>
      <c r="I215" s="191">
        <v>5</v>
      </c>
      <c r="J215" s="191">
        <v>77</v>
      </c>
      <c r="K215" s="191">
        <f t="shared" si="47"/>
        <v>5</v>
      </c>
      <c r="L215" s="191" t="str">
        <f t="shared" si="48"/>
        <v>80_5</v>
      </c>
      <c r="M215" s="205">
        <v>44.74</v>
      </c>
      <c r="N215" s="173"/>
      <c r="O215" s="191">
        <v>80</v>
      </c>
      <c r="P215" s="191">
        <v>4</v>
      </c>
      <c r="Q215" s="191">
        <v>76</v>
      </c>
      <c r="R215" s="191">
        <f t="shared" si="45"/>
        <v>4</v>
      </c>
      <c r="S215" s="191" t="str">
        <f t="shared" si="46"/>
        <v>80_4</v>
      </c>
      <c r="T215" s="205">
        <v>45.52</v>
      </c>
      <c r="U215" s="173"/>
      <c r="V215" s="191">
        <v>80</v>
      </c>
      <c r="W215" s="191">
        <v>4</v>
      </c>
      <c r="X215" s="191">
        <v>76</v>
      </c>
      <c r="Y215" s="191">
        <f t="shared" si="55"/>
        <v>4</v>
      </c>
      <c r="Z215" s="191" t="str">
        <f t="shared" si="49"/>
        <v>80_4</v>
      </c>
      <c r="AA215" s="205">
        <v>46.43</v>
      </c>
      <c r="AB215" s="215"/>
      <c r="AC215" s="191">
        <v>80</v>
      </c>
      <c r="AD215" s="191">
        <v>4</v>
      </c>
      <c r="AE215" s="191">
        <v>76</v>
      </c>
      <c r="AF215" s="191">
        <f t="shared" si="56"/>
        <v>4</v>
      </c>
      <c r="AG215" s="191" t="str">
        <f t="shared" si="50"/>
        <v>80_4</v>
      </c>
      <c r="AH215" s="191">
        <v>47.82</v>
      </c>
      <c r="AI215" s="215"/>
      <c r="AJ215" s="191">
        <v>80</v>
      </c>
      <c r="AK215" s="191">
        <v>4</v>
      </c>
      <c r="AL215" s="191">
        <v>76</v>
      </c>
      <c r="AM215" s="191">
        <f t="shared" si="57"/>
        <v>4</v>
      </c>
      <c r="AN215" s="191" t="s">
        <v>399</v>
      </c>
      <c r="AO215" s="191" t="str">
        <f t="shared" si="51"/>
        <v>80_4</v>
      </c>
      <c r="AP215" s="193">
        <f t="shared" si="58"/>
        <v>46.43</v>
      </c>
      <c r="AQ215" s="193">
        <f t="shared" si="59"/>
        <v>47.82</v>
      </c>
      <c r="AR215" s="203">
        <f t="shared" si="52"/>
        <v>47.82</v>
      </c>
      <c r="AS215" s="173"/>
      <c r="AT215" s="173"/>
      <c r="AU215" s="173"/>
      <c r="AV215" s="173"/>
      <c r="AW215" s="173"/>
      <c r="AX215" s="174"/>
    </row>
    <row r="216" spans="1:50" x14ac:dyDescent="0.15">
      <c r="A216" s="191">
        <v>80</v>
      </c>
      <c r="B216" s="191">
        <v>5</v>
      </c>
      <c r="C216" s="191">
        <v>77</v>
      </c>
      <c r="D216" s="191">
        <f t="shared" si="53"/>
        <v>5</v>
      </c>
      <c r="E216" s="191" t="str">
        <f t="shared" si="54"/>
        <v>80_5</v>
      </c>
      <c r="F216" s="205">
        <v>43.23</v>
      </c>
      <c r="G216" s="191"/>
      <c r="H216" s="191">
        <v>80</v>
      </c>
      <c r="I216" s="191">
        <v>6</v>
      </c>
      <c r="J216" s="191">
        <v>80</v>
      </c>
      <c r="K216" s="191">
        <f t="shared" si="47"/>
        <v>6</v>
      </c>
      <c r="L216" s="191" t="str">
        <f t="shared" si="48"/>
        <v>80_6</v>
      </c>
      <c r="M216" s="205">
        <v>46.61</v>
      </c>
      <c r="N216" s="173"/>
      <c r="O216" s="191">
        <v>80</v>
      </c>
      <c r="P216" s="191">
        <v>5</v>
      </c>
      <c r="Q216" s="191">
        <v>77</v>
      </c>
      <c r="R216" s="191">
        <f t="shared" si="45"/>
        <v>5</v>
      </c>
      <c r="S216" s="191" t="str">
        <f t="shared" si="46"/>
        <v>80_5</v>
      </c>
      <c r="T216" s="205">
        <v>46.08</v>
      </c>
      <c r="U216" s="173"/>
      <c r="V216" s="191">
        <v>80</v>
      </c>
      <c r="W216" s="191">
        <v>5</v>
      </c>
      <c r="X216" s="191">
        <v>77</v>
      </c>
      <c r="Y216" s="191">
        <f t="shared" si="55"/>
        <v>5</v>
      </c>
      <c r="Z216" s="191" t="str">
        <f t="shared" si="49"/>
        <v>80_5</v>
      </c>
      <c r="AA216" s="205">
        <v>47</v>
      </c>
      <c r="AB216" s="215"/>
      <c r="AC216" s="191">
        <v>80</v>
      </c>
      <c r="AD216" s="191">
        <v>5</v>
      </c>
      <c r="AE216" s="191">
        <v>77</v>
      </c>
      <c r="AF216" s="191">
        <f t="shared" si="56"/>
        <v>5</v>
      </c>
      <c r="AG216" s="191" t="str">
        <f t="shared" si="50"/>
        <v>80_5</v>
      </c>
      <c r="AH216" s="191">
        <v>48.42</v>
      </c>
      <c r="AI216" s="215"/>
      <c r="AJ216" s="191">
        <v>80</v>
      </c>
      <c r="AK216" s="191">
        <v>5</v>
      </c>
      <c r="AL216" s="191">
        <v>77</v>
      </c>
      <c r="AM216" s="191">
        <f t="shared" si="57"/>
        <v>5</v>
      </c>
      <c r="AN216" s="191" t="s">
        <v>400</v>
      </c>
      <c r="AO216" s="191" t="str">
        <f t="shared" si="51"/>
        <v>80_5</v>
      </c>
      <c r="AP216" s="193">
        <f t="shared" si="58"/>
        <v>47</v>
      </c>
      <c r="AQ216" s="193">
        <f t="shared" si="59"/>
        <v>48.42</v>
      </c>
      <c r="AR216" s="203">
        <f t="shared" si="52"/>
        <v>48.42</v>
      </c>
      <c r="AS216" s="173"/>
      <c r="AT216" s="173"/>
      <c r="AU216" s="173"/>
      <c r="AV216" s="173"/>
      <c r="AW216" s="173"/>
      <c r="AX216" s="174"/>
    </row>
    <row r="217" spans="1:50" x14ac:dyDescent="0.15">
      <c r="A217" s="191">
        <v>80</v>
      </c>
      <c r="B217" s="191">
        <v>6</v>
      </c>
      <c r="C217" s="191">
        <v>80</v>
      </c>
      <c r="D217" s="191">
        <f t="shared" si="53"/>
        <v>6</v>
      </c>
      <c r="E217" s="191" t="str">
        <f t="shared" si="54"/>
        <v>80_6</v>
      </c>
      <c r="F217" s="205">
        <v>45.03</v>
      </c>
      <c r="G217" s="191"/>
      <c r="H217" s="191">
        <v>80</v>
      </c>
      <c r="I217" s="191">
        <v>7</v>
      </c>
      <c r="J217" s="191">
        <v>83</v>
      </c>
      <c r="K217" s="191">
        <f t="shared" si="47"/>
        <v>7</v>
      </c>
      <c r="L217" s="191" t="str">
        <f t="shared" si="48"/>
        <v>80_7</v>
      </c>
      <c r="M217" s="205">
        <v>48.48</v>
      </c>
      <c r="N217" s="173"/>
      <c r="O217" s="191">
        <v>80</v>
      </c>
      <c r="P217" s="191">
        <v>6</v>
      </c>
      <c r="Q217" s="191">
        <v>80</v>
      </c>
      <c r="R217" s="191">
        <f t="shared" si="45"/>
        <v>6</v>
      </c>
      <c r="S217" s="191" t="str">
        <f t="shared" si="46"/>
        <v>80_6</v>
      </c>
      <c r="T217" s="205">
        <v>48</v>
      </c>
      <c r="U217" s="173"/>
      <c r="V217" s="191">
        <v>80</v>
      </c>
      <c r="W217" s="191">
        <v>6</v>
      </c>
      <c r="X217" s="191">
        <v>80</v>
      </c>
      <c r="Y217" s="191">
        <f t="shared" si="55"/>
        <v>6</v>
      </c>
      <c r="Z217" s="191" t="str">
        <f t="shared" si="49"/>
        <v>80_6</v>
      </c>
      <c r="AA217" s="205">
        <v>48.96</v>
      </c>
      <c r="AB217" s="215"/>
      <c r="AC217" s="191">
        <v>80</v>
      </c>
      <c r="AD217" s="191">
        <v>6</v>
      </c>
      <c r="AE217" s="191">
        <v>80</v>
      </c>
      <c r="AF217" s="191">
        <f t="shared" si="56"/>
        <v>6</v>
      </c>
      <c r="AG217" s="191" t="str">
        <f t="shared" si="50"/>
        <v>80_6</v>
      </c>
      <c r="AH217" s="191">
        <v>50.43</v>
      </c>
      <c r="AI217" s="215"/>
      <c r="AJ217" s="191">
        <v>80</v>
      </c>
      <c r="AK217" s="191">
        <v>6</v>
      </c>
      <c r="AL217" s="191">
        <v>80</v>
      </c>
      <c r="AM217" s="191">
        <f t="shared" si="57"/>
        <v>6</v>
      </c>
      <c r="AN217" s="191" t="s">
        <v>401</v>
      </c>
      <c r="AO217" s="191" t="str">
        <f t="shared" si="51"/>
        <v>80_6</v>
      </c>
      <c r="AP217" s="193">
        <f t="shared" si="58"/>
        <v>48.96</v>
      </c>
      <c r="AQ217" s="193">
        <f t="shared" si="59"/>
        <v>50.43</v>
      </c>
      <c r="AR217" s="203">
        <f t="shared" si="52"/>
        <v>50.43</v>
      </c>
      <c r="AS217" s="173"/>
      <c r="AT217" s="173"/>
      <c r="AU217" s="173"/>
      <c r="AV217" s="173"/>
      <c r="AW217" s="173"/>
      <c r="AX217" s="174"/>
    </row>
    <row r="218" spans="1:50" x14ac:dyDescent="0.15">
      <c r="A218" s="191">
        <v>80</v>
      </c>
      <c r="B218" s="191">
        <v>7</v>
      </c>
      <c r="C218" s="191">
        <v>83</v>
      </c>
      <c r="D218" s="191">
        <f t="shared" si="53"/>
        <v>7</v>
      </c>
      <c r="E218" s="191" t="str">
        <f t="shared" si="54"/>
        <v>80_7</v>
      </c>
      <c r="F218" s="205">
        <v>46.84</v>
      </c>
      <c r="G218" s="191"/>
      <c r="H218" s="191">
        <v>80</v>
      </c>
      <c r="I218" s="191">
        <v>8</v>
      </c>
      <c r="J218" s="191">
        <v>86</v>
      </c>
      <c r="K218" s="191">
        <f t="shared" si="47"/>
        <v>8</v>
      </c>
      <c r="L218" s="191" t="str">
        <f t="shared" si="48"/>
        <v>80_8</v>
      </c>
      <c r="M218" s="205">
        <v>50.59</v>
      </c>
      <c r="N218" s="173"/>
      <c r="O218" s="191">
        <v>80</v>
      </c>
      <c r="P218" s="191">
        <v>7</v>
      </c>
      <c r="Q218" s="191">
        <v>83</v>
      </c>
      <c r="R218" s="191">
        <f t="shared" si="45"/>
        <v>7</v>
      </c>
      <c r="S218" s="191" t="str">
        <f t="shared" si="46"/>
        <v>80_7</v>
      </c>
      <c r="T218" s="205">
        <v>49.93</v>
      </c>
      <c r="U218" s="173"/>
      <c r="V218" s="191">
        <v>80</v>
      </c>
      <c r="W218" s="191">
        <v>7</v>
      </c>
      <c r="X218" s="191">
        <v>83</v>
      </c>
      <c r="Y218" s="191">
        <f t="shared" si="55"/>
        <v>7</v>
      </c>
      <c r="Z218" s="191" t="str">
        <f t="shared" si="49"/>
        <v>80_7</v>
      </c>
      <c r="AA218" s="205">
        <v>50.93</v>
      </c>
      <c r="AB218" s="215"/>
      <c r="AC218" s="191">
        <v>80</v>
      </c>
      <c r="AD218" s="191">
        <v>7</v>
      </c>
      <c r="AE218" s="191">
        <v>83</v>
      </c>
      <c r="AF218" s="191">
        <f t="shared" si="56"/>
        <v>7</v>
      </c>
      <c r="AG218" s="191" t="str">
        <f t="shared" si="50"/>
        <v>80_7</v>
      </c>
      <c r="AH218" s="191">
        <v>52.46</v>
      </c>
      <c r="AI218" s="215"/>
      <c r="AJ218" s="191">
        <v>80</v>
      </c>
      <c r="AK218" s="191">
        <v>7</v>
      </c>
      <c r="AL218" s="191">
        <v>83</v>
      </c>
      <c r="AM218" s="191">
        <f t="shared" si="57"/>
        <v>7</v>
      </c>
      <c r="AN218" s="191" t="s">
        <v>402</v>
      </c>
      <c r="AO218" s="191" t="str">
        <f t="shared" si="51"/>
        <v>80_7</v>
      </c>
      <c r="AP218" s="193">
        <f t="shared" si="58"/>
        <v>50.93</v>
      </c>
      <c r="AQ218" s="193">
        <f t="shared" si="59"/>
        <v>52.46</v>
      </c>
      <c r="AR218" s="203">
        <f t="shared" si="52"/>
        <v>52.46</v>
      </c>
      <c r="AS218" s="173"/>
      <c r="AT218" s="173"/>
      <c r="AU218" s="173"/>
      <c r="AV218" s="173"/>
      <c r="AW218" s="173"/>
      <c r="AX218" s="174"/>
    </row>
    <row r="219" spans="1:50" x14ac:dyDescent="0.15">
      <c r="A219" s="191">
        <v>80</v>
      </c>
      <c r="B219" s="191">
        <v>8</v>
      </c>
      <c r="C219" s="191">
        <v>86</v>
      </c>
      <c r="D219" s="191">
        <f t="shared" si="53"/>
        <v>8</v>
      </c>
      <c r="E219" s="191" t="str">
        <f t="shared" si="54"/>
        <v>80_8</v>
      </c>
      <c r="F219" s="205">
        <v>48.88</v>
      </c>
      <c r="G219" s="191"/>
      <c r="H219" s="191">
        <v>80</v>
      </c>
      <c r="I219" s="191">
        <v>9</v>
      </c>
      <c r="J219" s="191">
        <v>88</v>
      </c>
      <c r="K219" s="191">
        <f t="shared" si="47"/>
        <v>9</v>
      </c>
      <c r="L219" s="191" t="str">
        <f t="shared" si="48"/>
        <v>80_9</v>
      </c>
      <c r="M219" s="205">
        <v>52.05</v>
      </c>
      <c r="N219" s="173"/>
      <c r="O219" s="191">
        <v>80</v>
      </c>
      <c r="P219" s="191">
        <v>8</v>
      </c>
      <c r="Q219" s="191">
        <v>86</v>
      </c>
      <c r="R219" s="191">
        <f t="shared" si="45"/>
        <v>8</v>
      </c>
      <c r="S219" s="191" t="str">
        <f t="shared" si="46"/>
        <v>80_8</v>
      </c>
      <c r="T219" s="205">
        <v>52.11</v>
      </c>
      <c r="U219" s="173"/>
      <c r="V219" s="191">
        <v>80</v>
      </c>
      <c r="W219" s="191">
        <v>8</v>
      </c>
      <c r="X219" s="191">
        <v>86</v>
      </c>
      <c r="Y219" s="191">
        <f t="shared" si="55"/>
        <v>8</v>
      </c>
      <c r="Z219" s="191" t="str">
        <f t="shared" si="49"/>
        <v>80_8</v>
      </c>
      <c r="AA219" s="205">
        <v>53.15</v>
      </c>
      <c r="AB219" s="215"/>
      <c r="AC219" s="191">
        <v>80</v>
      </c>
      <c r="AD219" s="191">
        <v>8</v>
      </c>
      <c r="AE219" s="191">
        <v>86</v>
      </c>
      <c r="AF219" s="191">
        <f t="shared" si="56"/>
        <v>8</v>
      </c>
      <c r="AG219" s="191" t="str">
        <f t="shared" si="50"/>
        <v>80_8</v>
      </c>
      <c r="AH219" s="191">
        <v>54.74</v>
      </c>
      <c r="AI219" s="215"/>
      <c r="AJ219" s="191">
        <v>80</v>
      </c>
      <c r="AK219" s="191">
        <v>8</v>
      </c>
      <c r="AL219" s="191">
        <v>86</v>
      </c>
      <c r="AM219" s="191">
        <f t="shared" si="57"/>
        <v>8</v>
      </c>
      <c r="AN219" s="191" t="s">
        <v>403</v>
      </c>
      <c r="AO219" s="191" t="str">
        <f t="shared" si="51"/>
        <v>80_8</v>
      </c>
      <c r="AP219" s="193">
        <f t="shared" si="58"/>
        <v>53.15</v>
      </c>
      <c r="AQ219" s="193">
        <f t="shared" si="59"/>
        <v>54.74</v>
      </c>
      <c r="AR219" s="203">
        <f t="shared" si="52"/>
        <v>54.74</v>
      </c>
      <c r="AS219" s="173"/>
      <c r="AT219" s="173"/>
      <c r="AU219" s="173"/>
      <c r="AV219" s="173"/>
      <c r="AW219" s="173"/>
      <c r="AX219" s="174"/>
    </row>
    <row r="220" spans="1:50" x14ac:dyDescent="0.15">
      <c r="A220" s="191">
        <v>80</v>
      </c>
      <c r="B220" s="191">
        <v>9</v>
      </c>
      <c r="C220" s="191">
        <v>88</v>
      </c>
      <c r="D220" s="191">
        <f t="shared" si="53"/>
        <v>9</v>
      </c>
      <c r="E220" s="191" t="str">
        <f t="shared" si="54"/>
        <v>80_9</v>
      </c>
      <c r="F220" s="205">
        <v>50.29</v>
      </c>
      <c r="G220" s="191"/>
      <c r="H220" s="191">
        <v>80</v>
      </c>
      <c r="I220" s="191">
        <v>10</v>
      </c>
      <c r="J220" s="191">
        <v>90</v>
      </c>
      <c r="K220" s="191">
        <f t="shared" si="47"/>
        <v>10</v>
      </c>
      <c r="L220" s="191" t="str">
        <f t="shared" si="48"/>
        <v>80_10</v>
      </c>
      <c r="M220" s="205">
        <v>53.5</v>
      </c>
      <c r="N220" s="173"/>
      <c r="O220" s="191">
        <v>80</v>
      </c>
      <c r="P220" s="191">
        <v>9</v>
      </c>
      <c r="Q220" s="191">
        <v>88</v>
      </c>
      <c r="R220" s="191">
        <f t="shared" si="45"/>
        <v>9</v>
      </c>
      <c r="S220" s="191" t="str">
        <f t="shared" si="46"/>
        <v>80_9</v>
      </c>
      <c r="T220" s="205">
        <v>53.61</v>
      </c>
      <c r="U220" s="173"/>
      <c r="V220" s="191">
        <v>80</v>
      </c>
      <c r="W220" s="191">
        <v>9</v>
      </c>
      <c r="X220" s="191">
        <v>88</v>
      </c>
      <c r="Y220" s="191">
        <f t="shared" si="55"/>
        <v>9</v>
      </c>
      <c r="Z220" s="191" t="str">
        <f t="shared" si="49"/>
        <v>80_9</v>
      </c>
      <c r="AA220" s="205">
        <v>54.69</v>
      </c>
      <c r="AB220" s="215"/>
      <c r="AC220" s="191">
        <v>80</v>
      </c>
      <c r="AD220" s="191">
        <v>9</v>
      </c>
      <c r="AE220" s="191">
        <v>88</v>
      </c>
      <c r="AF220" s="191">
        <f t="shared" si="56"/>
        <v>9</v>
      </c>
      <c r="AG220" s="191" t="str">
        <f t="shared" si="50"/>
        <v>80_9</v>
      </c>
      <c r="AH220" s="191">
        <v>56.33</v>
      </c>
      <c r="AI220" s="215"/>
      <c r="AJ220" s="191">
        <v>80</v>
      </c>
      <c r="AK220" s="191">
        <v>9</v>
      </c>
      <c r="AL220" s="191">
        <v>88</v>
      </c>
      <c r="AM220" s="191">
        <f t="shared" si="57"/>
        <v>9</v>
      </c>
      <c r="AN220" s="191" t="s">
        <v>404</v>
      </c>
      <c r="AO220" s="191" t="str">
        <f t="shared" si="51"/>
        <v>80_9</v>
      </c>
      <c r="AP220" s="193">
        <f t="shared" si="58"/>
        <v>54.69</v>
      </c>
      <c r="AQ220" s="193">
        <f t="shared" si="59"/>
        <v>56.33</v>
      </c>
      <c r="AR220" s="203">
        <f t="shared" si="52"/>
        <v>56.33</v>
      </c>
      <c r="AS220" s="173"/>
      <c r="AT220" s="173"/>
      <c r="AU220" s="173"/>
      <c r="AV220" s="173"/>
      <c r="AW220" s="173"/>
      <c r="AX220" s="174"/>
    </row>
    <row r="221" spans="1:50" x14ac:dyDescent="0.15">
      <c r="A221" s="191">
        <v>80</v>
      </c>
      <c r="B221" s="191">
        <v>10</v>
      </c>
      <c r="C221" s="191">
        <v>90</v>
      </c>
      <c r="D221" s="191">
        <f t="shared" si="53"/>
        <v>10</v>
      </c>
      <c r="E221" s="191" t="str">
        <f t="shared" si="54"/>
        <v>80_10</v>
      </c>
      <c r="F221" s="205">
        <v>51.69</v>
      </c>
      <c r="G221" s="191"/>
      <c r="H221" s="191">
        <v>80</v>
      </c>
      <c r="I221" s="191">
        <v>11</v>
      </c>
      <c r="J221" s="191">
        <v>92</v>
      </c>
      <c r="K221" s="191">
        <f t="shared" si="47"/>
        <v>11</v>
      </c>
      <c r="L221" s="191" t="str">
        <f t="shared" si="48"/>
        <v>80_11</v>
      </c>
      <c r="M221" s="205">
        <v>54.97</v>
      </c>
      <c r="N221" s="173"/>
      <c r="O221" s="191">
        <v>80</v>
      </c>
      <c r="P221" s="191">
        <v>10</v>
      </c>
      <c r="Q221" s="191">
        <v>90</v>
      </c>
      <c r="R221" s="191">
        <f t="shared" si="45"/>
        <v>10</v>
      </c>
      <c r="S221" s="191" t="str">
        <f t="shared" si="46"/>
        <v>80_10</v>
      </c>
      <c r="T221" s="205">
        <v>55.11</v>
      </c>
      <c r="U221" s="173"/>
      <c r="V221" s="191">
        <v>80</v>
      </c>
      <c r="W221" s="191">
        <v>10</v>
      </c>
      <c r="X221" s="191">
        <v>90</v>
      </c>
      <c r="Y221" s="191">
        <f t="shared" si="55"/>
        <v>10</v>
      </c>
      <c r="Z221" s="191" t="str">
        <f t="shared" si="49"/>
        <v>80_10</v>
      </c>
      <c r="AA221" s="205">
        <v>56.21</v>
      </c>
      <c r="AB221" s="215"/>
      <c r="AC221" s="191">
        <v>80</v>
      </c>
      <c r="AD221" s="191">
        <v>10</v>
      </c>
      <c r="AE221" s="191">
        <v>90</v>
      </c>
      <c r="AF221" s="191">
        <f t="shared" si="56"/>
        <v>10</v>
      </c>
      <c r="AG221" s="191" t="str">
        <f t="shared" si="50"/>
        <v>80_10</v>
      </c>
      <c r="AH221" s="191">
        <v>57.89</v>
      </c>
      <c r="AI221" s="215"/>
      <c r="AJ221" s="191">
        <v>80</v>
      </c>
      <c r="AK221" s="191">
        <v>10</v>
      </c>
      <c r="AL221" s="191">
        <v>90</v>
      </c>
      <c r="AM221" s="191">
        <f t="shared" si="57"/>
        <v>10</v>
      </c>
      <c r="AN221" s="191" t="s">
        <v>405</v>
      </c>
      <c r="AO221" s="191" t="str">
        <f t="shared" si="51"/>
        <v>80_10</v>
      </c>
      <c r="AP221" s="193">
        <f t="shared" si="58"/>
        <v>56.21</v>
      </c>
      <c r="AQ221" s="193">
        <f t="shared" si="59"/>
        <v>57.89</v>
      </c>
      <c r="AR221" s="203">
        <f t="shared" si="52"/>
        <v>57.89</v>
      </c>
      <c r="AS221" s="173"/>
      <c r="AT221" s="173"/>
      <c r="AU221" s="173"/>
      <c r="AV221" s="173"/>
      <c r="AW221" s="173"/>
      <c r="AX221" s="174"/>
    </row>
    <row r="222" spans="1:50" x14ac:dyDescent="0.15">
      <c r="A222" s="191">
        <v>80</v>
      </c>
      <c r="B222" s="191">
        <v>11</v>
      </c>
      <c r="C222" s="191">
        <v>92</v>
      </c>
      <c r="D222" s="191">
        <f t="shared" si="53"/>
        <v>11</v>
      </c>
      <c r="E222" s="191" t="str">
        <f t="shared" si="54"/>
        <v>80_11</v>
      </c>
      <c r="F222" s="205">
        <v>53.11</v>
      </c>
      <c r="G222" s="191"/>
      <c r="H222" s="191">
        <v>80</v>
      </c>
      <c r="I222" s="191">
        <v>12</v>
      </c>
      <c r="J222" s="191">
        <v>94</v>
      </c>
      <c r="K222" s="191">
        <f t="shared" si="47"/>
        <v>12</v>
      </c>
      <c r="L222" s="191" t="str">
        <f t="shared" si="48"/>
        <v>80_12</v>
      </c>
      <c r="M222" s="205">
        <v>56.45</v>
      </c>
      <c r="N222" s="173"/>
      <c r="O222" s="191">
        <v>80</v>
      </c>
      <c r="P222" s="191">
        <v>11</v>
      </c>
      <c r="Q222" s="191">
        <v>92</v>
      </c>
      <c r="R222" s="191">
        <f t="shared" si="45"/>
        <v>11</v>
      </c>
      <c r="S222" s="191" t="str">
        <f t="shared" si="46"/>
        <v>80_11</v>
      </c>
      <c r="T222" s="205">
        <v>56.61</v>
      </c>
      <c r="U222" s="173"/>
      <c r="V222" s="191">
        <v>80</v>
      </c>
      <c r="W222" s="191">
        <v>11</v>
      </c>
      <c r="X222" s="191">
        <v>92</v>
      </c>
      <c r="Y222" s="191">
        <f t="shared" si="55"/>
        <v>11</v>
      </c>
      <c r="Z222" s="191" t="str">
        <f t="shared" si="49"/>
        <v>80_11</v>
      </c>
      <c r="AA222" s="205">
        <v>57.75</v>
      </c>
      <c r="AB222" s="215"/>
      <c r="AC222" s="191">
        <v>80</v>
      </c>
      <c r="AD222" s="191">
        <v>11</v>
      </c>
      <c r="AE222" s="191">
        <v>92</v>
      </c>
      <c r="AF222" s="191">
        <f t="shared" si="56"/>
        <v>11</v>
      </c>
      <c r="AG222" s="191" t="str">
        <f t="shared" si="50"/>
        <v>80_11</v>
      </c>
      <c r="AH222" s="191">
        <v>59.48</v>
      </c>
      <c r="AI222" s="215"/>
      <c r="AJ222" s="191">
        <v>80</v>
      </c>
      <c r="AK222" s="191">
        <v>11</v>
      </c>
      <c r="AL222" s="191">
        <v>92</v>
      </c>
      <c r="AM222" s="191">
        <f t="shared" si="57"/>
        <v>11</v>
      </c>
      <c r="AN222" s="191" t="s">
        <v>406</v>
      </c>
      <c r="AO222" s="191" t="str">
        <f t="shared" si="51"/>
        <v>80_11</v>
      </c>
      <c r="AP222" s="193">
        <f t="shared" si="58"/>
        <v>57.75</v>
      </c>
      <c r="AQ222" s="193">
        <f t="shared" si="59"/>
        <v>59.48</v>
      </c>
      <c r="AR222" s="203">
        <f t="shared" si="52"/>
        <v>59.48</v>
      </c>
      <c r="AS222" s="173"/>
      <c r="AT222" s="173"/>
      <c r="AU222" s="173"/>
      <c r="AV222" s="173"/>
      <c r="AW222" s="173"/>
      <c r="AX222" s="174"/>
    </row>
    <row r="223" spans="1:50" x14ac:dyDescent="0.15">
      <c r="A223" s="191">
        <v>80</v>
      </c>
      <c r="B223" s="191">
        <v>12</v>
      </c>
      <c r="C223" s="191">
        <v>94</v>
      </c>
      <c r="D223" s="191">
        <f t="shared" si="53"/>
        <v>12</v>
      </c>
      <c r="E223" s="191" t="str">
        <f t="shared" si="54"/>
        <v>80_12</v>
      </c>
      <c r="F223" s="205">
        <v>54.54</v>
      </c>
      <c r="G223" s="191"/>
      <c r="H223" s="191">
        <v>80</v>
      </c>
      <c r="I223" s="191">
        <v>13</v>
      </c>
      <c r="J223" s="191">
        <v>95</v>
      </c>
      <c r="K223" s="191">
        <f t="shared" si="47"/>
        <v>13</v>
      </c>
      <c r="L223" s="191" t="str">
        <f t="shared" si="48"/>
        <v>80_13</v>
      </c>
      <c r="M223" s="205">
        <v>57.18</v>
      </c>
      <c r="N223" s="173"/>
      <c r="O223" s="191">
        <v>80</v>
      </c>
      <c r="P223" s="191">
        <v>12</v>
      </c>
      <c r="Q223" s="191">
        <v>94</v>
      </c>
      <c r="R223" s="191">
        <f t="shared" si="45"/>
        <v>12</v>
      </c>
      <c r="S223" s="191" t="str">
        <f t="shared" si="46"/>
        <v>80_12</v>
      </c>
      <c r="T223" s="205">
        <v>58.14</v>
      </c>
      <c r="U223" s="173"/>
      <c r="V223" s="191">
        <v>80</v>
      </c>
      <c r="W223" s="191">
        <v>12</v>
      </c>
      <c r="X223" s="191">
        <v>94</v>
      </c>
      <c r="Y223" s="191">
        <f t="shared" si="55"/>
        <v>12</v>
      </c>
      <c r="Z223" s="191" t="str">
        <f t="shared" si="49"/>
        <v>80_12</v>
      </c>
      <c r="AA223" s="205">
        <v>59.3</v>
      </c>
      <c r="AB223" s="215"/>
      <c r="AC223" s="191">
        <v>80</v>
      </c>
      <c r="AD223" s="191">
        <v>12</v>
      </c>
      <c r="AE223" s="191">
        <v>94</v>
      </c>
      <c r="AF223" s="191">
        <f t="shared" si="56"/>
        <v>12</v>
      </c>
      <c r="AG223" s="191" t="str">
        <f t="shared" si="50"/>
        <v>80_12</v>
      </c>
      <c r="AH223" s="191">
        <v>61.08</v>
      </c>
      <c r="AI223" s="215"/>
      <c r="AJ223" s="191">
        <v>80</v>
      </c>
      <c r="AK223" s="191">
        <v>12</v>
      </c>
      <c r="AL223" s="191">
        <v>94</v>
      </c>
      <c r="AM223" s="191">
        <f t="shared" si="57"/>
        <v>12</v>
      </c>
      <c r="AN223" s="191" t="s">
        <v>407</v>
      </c>
      <c r="AO223" s="191" t="str">
        <f t="shared" si="51"/>
        <v>80_12</v>
      </c>
      <c r="AP223" s="193">
        <f t="shared" si="58"/>
        <v>59.3</v>
      </c>
      <c r="AQ223" s="193">
        <f t="shared" si="59"/>
        <v>61.08</v>
      </c>
      <c r="AR223" s="203">
        <f t="shared" si="52"/>
        <v>61.08</v>
      </c>
      <c r="AS223" s="173"/>
      <c r="AT223" s="173"/>
      <c r="AU223" s="173"/>
      <c r="AV223" s="173"/>
      <c r="AW223" s="173"/>
      <c r="AX223" s="174"/>
    </row>
    <row r="224" spans="1:50" x14ac:dyDescent="0.15">
      <c r="A224" s="191">
        <v>80</v>
      </c>
      <c r="B224" s="191">
        <v>13</v>
      </c>
      <c r="C224" s="191">
        <v>95</v>
      </c>
      <c r="D224" s="191">
        <f t="shared" si="53"/>
        <v>13</v>
      </c>
      <c r="E224" s="191" t="str">
        <f t="shared" si="54"/>
        <v>80_13</v>
      </c>
      <c r="F224" s="205">
        <v>55.25</v>
      </c>
      <c r="G224" s="191"/>
      <c r="H224" s="191">
        <v>80</v>
      </c>
      <c r="I224" s="191">
        <v>14</v>
      </c>
      <c r="J224" s="191">
        <v>96</v>
      </c>
      <c r="K224" s="191">
        <f t="shared" si="47"/>
        <v>14</v>
      </c>
      <c r="L224" s="191" t="str">
        <f t="shared" si="48"/>
        <v>80_14</v>
      </c>
      <c r="M224" s="205">
        <v>57.92</v>
      </c>
      <c r="N224" s="173"/>
      <c r="O224" s="191">
        <v>80</v>
      </c>
      <c r="P224" s="191">
        <v>13</v>
      </c>
      <c r="Q224" s="191">
        <v>95</v>
      </c>
      <c r="R224" s="191">
        <f t="shared" si="45"/>
        <v>13</v>
      </c>
      <c r="S224" s="191" t="str">
        <f t="shared" si="46"/>
        <v>80_13</v>
      </c>
      <c r="T224" s="205">
        <v>58.89</v>
      </c>
      <c r="U224" s="173"/>
      <c r="V224" s="191">
        <v>80</v>
      </c>
      <c r="W224" s="191">
        <v>13</v>
      </c>
      <c r="X224" s="191">
        <v>95</v>
      </c>
      <c r="Y224" s="191">
        <f t="shared" si="55"/>
        <v>13</v>
      </c>
      <c r="Z224" s="191" t="str">
        <f t="shared" si="49"/>
        <v>80_13</v>
      </c>
      <c r="AA224" s="205">
        <v>60.07</v>
      </c>
      <c r="AB224" s="215"/>
      <c r="AC224" s="191">
        <v>80</v>
      </c>
      <c r="AD224" s="191">
        <v>13</v>
      </c>
      <c r="AE224" s="191">
        <v>95</v>
      </c>
      <c r="AF224" s="191">
        <f t="shared" si="56"/>
        <v>13</v>
      </c>
      <c r="AG224" s="191" t="str">
        <f t="shared" si="50"/>
        <v>80_13</v>
      </c>
      <c r="AH224" s="191">
        <v>61.88</v>
      </c>
      <c r="AI224" s="215"/>
      <c r="AJ224" s="191">
        <v>80</v>
      </c>
      <c r="AK224" s="191">
        <v>13</v>
      </c>
      <c r="AL224" s="191">
        <v>95</v>
      </c>
      <c r="AM224" s="191">
        <f t="shared" si="57"/>
        <v>13</v>
      </c>
      <c r="AN224" s="191" t="s">
        <v>408</v>
      </c>
      <c r="AO224" s="191" t="str">
        <f t="shared" si="51"/>
        <v>80_13</v>
      </c>
      <c r="AP224" s="193">
        <f t="shared" si="58"/>
        <v>60.07</v>
      </c>
      <c r="AQ224" s="193">
        <f t="shared" si="59"/>
        <v>61.88</v>
      </c>
      <c r="AR224" s="203">
        <f t="shared" si="52"/>
        <v>61.88</v>
      </c>
      <c r="AS224" s="173"/>
      <c r="AT224" s="173"/>
      <c r="AU224" s="173"/>
      <c r="AV224" s="173"/>
      <c r="AW224" s="173"/>
      <c r="AX224" s="174"/>
    </row>
    <row r="225" spans="1:50" x14ac:dyDescent="0.15">
      <c r="A225" s="191">
        <v>80</v>
      </c>
      <c r="B225" s="191">
        <v>14</v>
      </c>
      <c r="C225" s="191">
        <v>96</v>
      </c>
      <c r="D225" s="191">
        <f t="shared" si="53"/>
        <v>14</v>
      </c>
      <c r="E225" s="191" t="str">
        <f t="shared" si="54"/>
        <v>80_14</v>
      </c>
      <c r="F225" s="205">
        <v>55.96</v>
      </c>
      <c r="G225" s="191"/>
      <c r="H225" s="191">
        <v>80</v>
      </c>
      <c r="I225" s="191">
        <v>15</v>
      </c>
      <c r="J225" s="191">
        <v>97</v>
      </c>
      <c r="K225" s="191">
        <f t="shared" si="47"/>
        <v>15</v>
      </c>
      <c r="L225" s="191" t="str">
        <f t="shared" si="48"/>
        <v>80_15</v>
      </c>
      <c r="M225" s="205">
        <v>58.65</v>
      </c>
      <c r="N225" s="173"/>
      <c r="O225" s="191">
        <v>80</v>
      </c>
      <c r="P225" s="191">
        <v>14</v>
      </c>
      <c r="Q225" s="191">
        <v>96</v>
      </c>
      <c r="R225" s="191">
        <f t="shared" si="45"/>
        <v>14</v>
      </c>
      <c r="S225" s="191" t="str">
        <f t="shared" si="46"/>
        <v>80_14</v>
      </c>
      <c r="T225" s="205">
        <v>59.66</v>
      </c>
      <c r="U225" s="173"/>
      <c r="V225" s="191">
        <v>80</v>
      </c>
      <c r="W225" s="191">
        <v>14</v>
      </c>
      <c r="X225" s="191">
        <v>96</v>
      </c>
      <c r="Y225" s="191">
        <f t="shared" si="55"/>
        <v>14</v>
      </c>
      <c r="Z225" s="191" t="str">
        <f t="shared" si="49"/>
        <v>80_14</v>
      </c>
      <c r="AA225" s="205">
        <v>60.85</v>
      </c>
      <c r="AB225" s="215"/>
      <c r="AC225" s="191">
        <v>80</v>
      </c>
      <c r="AD225" s="191">
        <v>14</v>
      </c>
      <c r="AE225" s="191">
        <v>96</v>
      </c>
      <c r="AF225" s="191">
        <f t="shared" si="56"/>
        <v>14</v>
      </c>
      <c r="AG225" s="191" t="str">
        <f t="shared" si="50"/>
        <v>80_14</v>
      </c>
      <c r="AH225" s="191">
        <v>62.68</v>
      </c>
      <c r="AI225" s="215"/>
      <c r="AJ225" s="191">
        <v>80</v>
      </c>
      <c r="AK225" s="191">
        <v>14</v>
      </c>
      <c r="AL225" s="191">
        <v>96</v>
      </c>
      <c r="AM225" s="191">
        <f t="shared" si="57"/>
        <v>14</v>
      </c>
      <c r="AN225" s="191" t="s">
        <v>409</v>
      </c>
      <c r="AO225" s="191" t="str">
        <f t="shared" si="51"/>
        <v>80_14</v>
      </c>
      <c r="AP225" s="193">
        <f t="shared" si="58"/>
        <v>60.85</v>
      </c>
      <c r="AQ225" s="193">
        <f t="shared" si="59"/>
        <v>62.68</v>
      </c>
      <c r="AR225" s="203">
        <f t="shared" si="52"/>
        <v>62.68</v>
      </c>
      <c r="AS225" s="173"/>
      <c r="AT225" s="173"/>
      <c r="AU225" s="173"/>
      <c r="AV225" s="173"/>
      <c r="AW225" s="173"/>
      <c r="AX225" s="174"/>
    </row>
    <row r="226" spans="1:50" x14ac:dyDescent="0.15">
      <c r="A226" s="191">
        <v>80</v>
      </c>
      <c r="B226" s="191">
        <v>15</v>
      </c>
      <c r="C226" s="191">
        <v>97</v>
      </c>
      <c r="D226" s="191">
        <f t="shared" si="53"/>
        <v>15</v>
      </c>
      <c r="E226" s="191" t="str">
        <f t="shared" si="54"/>
        <v>80_15</v>
      </c>
      <c r="F226" s="205">
        <v>56.67</v>
      </c>
      <c r="G226" s="191"/>
      <c r="H226" s="191">
        <v>80</v>
      </c>
      <c r="I226" s="191">
        <v>16</v>
      </c>
      <c r="J226" s="191">
        <v>98</v>
      </c>
      <c r="K226" s="191">
        <f t="shared" si="47"/>
        <v>16</v>
      </c>
      <c r="L226" s="191" t="str">
        <f t="shared" si="48"/>
        <v>80_16</v>
      </c>
      <c r="M226" s="205">
        <v>59.38</v>
      </c>
      <c r="N226" s="173"/>
      <c r="O226" s="191">
        <v>80</v>
      </c>
      <c r="P226" s="191">
        <v>15</v>
      </c>
      <c r="Q226" s="191">
        <v>97</v>
      </c>
      <c r="R226" s="191">
        <f t="shared" si="45"/>
        <v>15</v>
      </c>
      <c r="S226" s="191" t="str">
        <f t="shared" si="46"/>
        <v>80_15</v>
      </c>
      <c r="T226" s="205">
        <v>60.41</v>
      </c>
      <c r="U226" s="173"/>
      <c r="V226" s="191">
        <v>80</v>
      </c>
      <c r="W226" s="191">
        <v>15</v>
      </c>
      <c r="X226" s="191">
        <v>97</v>
      </c>
      <c r="Y226" s="191">
        <f t="shared" si="55"/>
        <v>15</v>
      </c>
      <c r="Z226" s="191" t="str">
        <f t="shared" si="49"/>
        <v>80_15</v>
      </c>
      <c r="AA226" s="205">
        <v>61.62</v>
      </c>
      <c r="AB226" s="215"/>
      <c r="AC226" s="191">
        <v>80</v>
      </c>
      <c r="AD226" s="191">
        <v>15</v>
      </c>
      <c r="AE226" s="191">
        <v>97</v>
      </c>
      <c r="AF226" s="191">
        <f t="shared" si="56"/>
        <v>15</v>
      </c>
      <c r="AG226" s="191" t="str">
        <f t="shared" si="50"/>
        <v>80_15</v>
      </c>
      <c r="AH226" s="191">
        <v>63.47</v>
      </c>
      <c r="AI226" s="215"/>
      <c r="AJ226" s="191">
        <v>80</v>
      </c>
      <c r="AK226" s="191">
        <v>15</v>
      </c>
      <c r="AL226" s="191">
        <v>97</v>
      </c>
      <c r="AM226" s="191">
        <f t="shared" si="57"/>
        <v>15</v>
      </c>
      <c r="AN226" s="191" t="s">
        <v>410</v>
      </c>
      <c r="AO226" s="191" t="str">
        <f t="shared" si="51"/>
        <v>80_15</v>
      </c>
      <c r="AP226" s="193">
        <f t="shared" si="58"/>
        <v>61.62</v>
      </c>
      <c r="AQ226" s="193">
        <f t="shared" si="59"/>
        <v>63.47</v>
      </c>
      <c r="AR226" s="203">
        <f t="shared" si="52"/>
        <v>63.47</v>
      </c>
      <c r="AS226" s="173"/>
      <c r="AT226" s="173"/>
      <c r="AU226" s="173"/>
      <c r="AV226" s="173"/>
      <c r="AW226" s="173"/>
      <c r="AX226" s="174"/>
    </row>
    <row r="227" spans="1:50" x14ac:dyDescent="0.15">
      <c r="A227" s="191">
        <v>80</v>
      </c>
      <c r="B227" s="191">
        <v>16</v>
      </c>
      <c r="C227" s="191">
        <v>98</v>
      </c>
      <c r="D227" s="191">
        <f t="shared" si="53"/>
        <v>16</v>
      </c>
      <c r="E227" s="191" t="str">
        <f t="shared" si="54"/>
        <v>80_16</v>
      </c>
      <c r="F227" s="205">
        <v>57.38</v>
      </c>
      <c r="G227" s="191"/>
      <c r="H227" s="191">
        <v>80</v>
      </c>
      <c r="I227" s="191">
        <v>17</v>
      </c>
      <c r="J227" s="191">
        <v>99</v>
      </c>
      <c r="K227" s="191">
        <f t="shared" si="47"/>
        <v>17</v>
      </c>
      <c r="L227" s="191" t="str">
        <f t="shared" si="48"/>
        <v>80_17</v>
      </c>
      <c r="M227" s="205">
        <v>60.13</v>
      </c>
      <c r="N227" s="173"/>
      <c r="O227" s="191">
        <v>80</v>
      </c>
      <c r="P227" s="191">
        <v>16</v>
      </c>
      <c r="Q227" s="191">
        <v>98</v>
      </c>
      <c r="R227" s="191">
        <f t="shared" si="45"/>
        <v>16</v>
      </c>
      <c r="S227" s="191" t="str">
        <f t="shared" si="46"/>
        <v>80_16</v>
      </c>
      <c r="T227" s="205">
        <v>61.17</v>
      </c>
      <c r="U227" s="173"/>
      <c r="V227" s="191">
        <v>80</v>
      </c>
      <c r="W227" s="191">
        <v>16</v>
      </c>
      <c r="X227" s="191">
        <v>98</v>
      </c>
      <c r="Y227" s="191">
        <f t="shared" si="55"/>
        <v>16</v>
      </c>
      <c r="Z227" s="191" t="str">
        <f t="shared" si="49"/>
        <v>80_16</v>
      </c>
      <c r="AA227" s="205">
        <v>62.39</v>
      </c>
      <c r="AB227" s="215"/>
      <c r="AC227" s="191">
        <v>80</v>
      </c>
      <c r="AD227" s="191">
        <v>16</v>
      </c>
      <c r="AE227" s="191">
        <v>98</v>
      </c>
      <c r="AF227" s="191">
        <f t="shared" si="56"/>
        <v>16</v>
      </c>
      <c r="AG227" s="191" t="str">
        <f t="shared" si="50"/>
        <v>80_16</v>
      </c>
      <c r="AH227" s="191">
        <v>64.260000000000005</v>
      </c>
      <c r="AI227" s="215"/>
      <c r="AJ227" s="191">
        <v>80</v>
      </c>
      <c r="AK227" s="191">
        <v>16</v>
      </c>
      <c r="AL227" s="191">
        <v>98</v>
      </c>
      <c r="AM227" s="191">
        <f t="shared" si="57"/>
        <v>16</v>
      </c>
      <c r="AN227" s="191" t="s">
        <v>411</v>
      </c>
      <c r="AO227" s="191" t="str">
        <f t="shared" si="51"/>
        <v>80_16</v>
      </c>
      <c r="AP227" s="193">
        <f t="shared" si="58"/>
        <v>62.39</v>
      </c>
      <c r="AQ227" s="193">
        <f t="shared" si="59"/>
        <v>64.260000000000005</v>
      </c>
      <c r="AR227" s="203">
        <f t="shared" si="52"/>
        <v>64.260000000000005</v>
      </c>
      <c r="AS227" s="173"/>
      <c r="AT227" s="173"/>
      <c r="AU227" s="173"/>
      <c r="AV227" s="173"/>
      <c r="AW227" s="173"/>
      <c r="AX227" s="174"/>
    </row>
    <row r="228" spans="1:50" x14ac:dyDescent="0.15">
      <c r="A228" s="191">
        <v>80</v>
      </c>
      <c r="B228" s="191">
        <v>17</v>
      </c>
      <c r="C228" s="191">
        <v>99</v>
      </c>
      <c r="D228" s="191">
        <f t="shared" si="53"/>
        <v>17</v>
      </c>
      <c r="E228" s="191" t="str">
        <f t="shared" si="54"/>
        <v>80_17</v>
      </c>
      <c r="F228" s="205">
        <v>58.1</v>
      </c>
      <c r="G228" s="191"/>
      <c r="H228" s="191">
        <v>80</v>
      </c>
      <c r="I228" s="191">
        <v>18</v>
      </c>
      <c r="J228" s="191">
        <v>100</v>
      </c>
      <c r="K228" s="191">
        <f t="shared" si="47"/>
        <v>18</v>
      </c>
      <c r="L228" s="191" t="str">
        <f t="shared" si="48"/>
        <v>80_18</v>
      </c>
      <c r="M228" s="205">
        <v>60.87</v>
      </c>
      <c r="N228" s="173"/>
      <c r="O228" s="191">
        <v>80</v>
      </c>
      <c r="P228" s="191">
        <v>17</v>
      </c>
      <c r="Q228" s="191">
        <v>99</v>
      </c>
      <c r="R228" s="191">
        <f t="shared" si="45"/>
        <v>17</v>
      </c>
      <c r="S228" s="191" t="str">
        <f t="shared" si="46"/>
        <v>80_17</v>
      </c>
      <c r="T228" s="205">
        <v>61.94</v>
      </c>
      <c r="U228" s="173"/>
      <c r="V228" s="191">
        <v>80</v>
      </c>
      <c r="W228" s="191">
        <v>17</v>
      </c>
      <c r="X228" s="191">
        <v>99</v>
      </c>
      <c r="Y228" s="191">
        <f t="shared" si="55"/>
        <v>17</v>
      </c>
      <c r="Z228" s="191" t="str">
        <f t="shared" si="49"/>
        <v>80_17</v>
      </c>
      <c r="AA228" s="205">
        <v>63.18</v>
      </c>
      <c r="AB228" s="215"/>
      <c r="AC228" s="191">
        <v>80</v>
      </c>
      <c r="AD228" s="191">
        <v>17</v>
      </c>
      <c r="AE228" s="191">
        <v>99</v>
      </c>
      <c r="AF228" s="191">
        <f t="shared" si="56"/>
        <v>17</v>
      </c>
      <c r="AG228" s="191" t="str">
        <f t="shared" si="50"/>
        <v>80_17</v>
      </c>
      <c r="AH228" s="191">
        <v>65.069999999999993</v>
      </c>
      <c r="AI228" s="215"/>
      <c r="AJ228" s="191">
        <v>80</v>
      </c>
      <c r="AK228" s="191">
        <v>17</v>
      </c>
      <c r="AL228" s="191">
        <v>99</v>
      </c>
      <c r="AM228" s="191">
        <f t="shared" si="57"/>
        <v>17</v>
      </c>
      <c r="AN228" s="191" t="s">
        <v>412</v>
      </c>
      <c r="AO228" s="191" t="str">
        <f t="shared" si="51"/>
        <v>80_17</v>
      </c>
      <c r="AP228" s="193">
        <f t="shared" si="58"/>
        <v>63.18</v>
      </c>
      <c r="AQ228" s="193">
        <f t="shared" si="59"/>
        <v>65.069999999999993</v>
      </c>
      <c r="AR228" s="203">
        <f t="shared" si="52"/>
        <v>65.069999999999993</v>
      </c>
      <c r="AS228" s="173"/>
      <c r="AT228" s="173"/>
      <c r="AU228" s="173"/>
      <c r="AV228" s="173"/>
      <c r="AW228" s="173"/>
      <c r="AX228" s="174"/>
    </row>
    <row r="229" spans="1:50" x14ac:dyDescent="0.15">
      <c r="A229" s="191">
        <v>80</v>
      </c>
      <c r="B229" s="191">
        <v>18</v>
      </c>
      <c r="C229" s="191">
        <v>100</v>
      </c>
      <c r="D229" s="191">
        <f t="shared" si="53"/>
        <v>18</v>
      </c>
      <c r="E229" s="191" t="str">
        <f t="shared" si="54"/>
        <v>80_18</v>
      </c>
      <c r="F229" s="205">
        <v>58.81</v>
      </c>
      <c r="G229" s="191"/>
      <c r="H229" s="191" t="s">
        <v>413</v>
      </c>
      <c r="I229" s="221">
        <v>0</v>
      </c>
      <c r="J229" s="222"/>
      <c r="K229" s="191">
        <f t="shared" si="47"/>
        <v>0</v>
      </c>
      <c r="L229" s="191" t="str">
        <f t="shared" si="48"/>
        <v>hbh_0</v>
      </c>
      <c r="M229" s="221">
        <v>11.14</v>
      </c>
      <c r="N229" s="173"/>
      <c r="O229" s="191">
        <v>80</v>
      </c>
      <c r="P229" s="191">
        <v>18</v>
      </c>
      <c r="Q229" s="191">
        <v>100</v>
      </c>
      <c r="R229" s="191">
        <f t="shared" ref="R229:R235" si="60">P229</f>
        <v>18</v>
      </c>
      <c r="S229" s="191" t="str">
        <f t="shared" ref="S229:S235" si="61">O229&amp;"_"&amp;R229</f>
        <v>80_18</v>
      </c>
      <c r="T229" s="205">
        <v>62.69</v>
      </c>
      <c r="U229" s="173"/>
      <c r="V229" s="191">
        <v>80</v>
      </c>
      <c r="W229" s="191">
        <v>18</v>
      </c>
      <c r="X229" s="191">
        <v>100</v>
      </c>
      <c r="Y229" s="191">
        <f t="shared" si="55"/>
        <v>18</v>
      </c>
      <c r="Z229" s="191" t="str">
        <f t="shared" si="49"/>
        <v>80_18</v>
      </c>
      <c r="AA229" s="205">
        <v>63.95</v>
      </c>
      <c r="AB229" s="215"/>
      <c r="AC229" s="191">
        <v>80</v>
      </c>
      <c r="AD229" s="191">
        <v>18</v>
      </c>
      <c r="AE229" s="191">
        <v>100</v>
      </c>
      <c r="AF229" s="191">
        <f t="shared" si="56"/>
        <v>18</v>
      </c>
      <c r="AG229" s="191" t="str">
        <f t="shared" si="50"/>
        <v>80_18</v>
      </c>
      <c r="AH229" s="191">
        <v>65.86</v>
      </c>
      <c r="AI229" s="215"/>
      <c r="AJ229" s="191">
        <v>80</v>
      </c>
      <c r="AK229" s="191">
        <v>18</v>
      </c>
      <c r="AL229" s="191">
        <v>100</v>
      </c>
      <c r="AM229" s="191">
        <f t="shared" si="57"/>
        <v>18</v>
      </c>
      <c r="AN229" s="191" t="s">
        <v>414</v>
      </c>
      <c r="AO229" s="191" t="str">
        <f t="shared" si="51"/>
        <v>80_18</v>
      </c>
      <c r="AP229" s="193">
        <f t="shared" si="58"/>
        <v>63.95</v>
      </c>
      <c r="AQ229" s="193">
        <f t="shared" si="59"/>
        <v>65.86</v>
      </c>
      <c r="AR229" s="203">
        <f t="shared" si="52"/>
        <v>65.86</v>
      </c>
      <c r="AS229" s="173"/>
      <c r="AT229" s="173"/>
      <c r="AU229" s="173"/>
      <c r="AV229" s="173"/>
      <c r="AW229" s="173"/>
      <c r="AX229" s="174"/>
    </row>
    <row r="230" spans="1:50" x14ac:dyDescent="0.15">
      <c r="A230" s="191" t="s">
        <v>413</v>
      </c>
      <c r="B230" s="221">
        <v>0</v>
      </c>
      <c r="C230" s="222"/>
      <c r="D230" s="191">
        <f t="shared" si="53"/>
        <v>0</v>
      </c>
      <c r="E230" s="191" t="str">
        <f t="shared" si="54"/>
        <v>hbh_0</v>
      </c>
      <c r="F230" s="221">
        <v>10.76</v>
      </c>
      <c r="G230" s="191"/>
      <c r="H230" s="191" t="s">
        <v>413</v>
      </c>
      <c r="I230" s="221">
        <v>1</v>
      </c>
      <c r="J230" s="222"/>
      <c r="K230" s="191">
        <f t="shared" si="47"/>
        <v>1</v>
      </c>
      <c r="L230" s="191" t="str">
        <f t="shared" si="48"/>
        <v>hbh_1</v>
      </c>
      <c r="M230" s="221">
        <v>11.7</v>
      </c>
      <c r="N230" s="173"/>
      <c r="O230" s="191" t="s">
        <v>413</v>
      </c>
      <c r="P230" s="221">
        <v>0</v>
      </c>
      <c r="Q230" s="222"/>
      <c r="R230" s="191">
        <f t="shared" si="60"/>
        <v>0</v>
      </c>
      <c r="S230" s="191" t="str">
        <f t="shared" si="61"/>
        <v>hbh_0</v>
      </c>
      <c r="T230" s="221">
        <v>11.47</v>
      </c>
      <c r="U230" s="173"/>
      <c r="V230" s="191" t="s">
        <v>413</v>
      </c>
      <c r="W230" s="221">
        <v>0</v>
      </c>
      <c r="X230" s="222"/>
      <c r="Y230" s="191">
        <f t="shared" si="55"/>
        <v>0</v>
      </c>
      <c r="Z230" s="191" t="str">
        <f t="shared" si="49"/>
        <v>hbh_0</v>
      </c>
      <c r="AA230" s="221">
        <v>11.89</v>
      </c>
      <c r="AB230" s="215"/>
      <c r="AC230" s="191" t="s">
        <v>413</v>
      </c>
      <c r="AD230" s="221">
        <v>0</v>
      </c>
      <c r="AE230" s="222"/>
      <c r="AF230" s="191">
        <f t="shared" si="56"/>
        <v>0</v>
      </c>
      <c r="AG230" s="191" t="str">
        <f t="shared" si="50"/>
        <v>hbh_0</v>
      </c>
      <c r="AH230" s="191">
        <v>12.25</v>
      </c>
      <c r="AI230" s="215"/>
      <c r="AJ230" s="191" t="s">
        <v>413</v>
      </c>
      <c r="AK230" s="221">
        <v>0</v>
      </c>
      <c r="AL230" s="222"/>
      <c r="AM230" s="191">
        <f t="shared" si="57"/>
        <v>0</v>
      </c>
      <c r="AN230" s="191" t="s">
        <v>415</v>
      </c>
      <c r="AO230" s="191" t="str">
        <f t="shared" si="51"/>
        <v>hbh_0</v>
      </c>
      <c r="AP230" s="193">
        <f t="shared" si="58"/>
        <v>11.89</v>
      </c>
      <c r="AQ230" s="193">
        <f t="shared" si="59"/>
        <v>12.25</v>
      </c>
      <c r="AR230" s="203">
        <f t="shared" si="52"/>
        <v>12.25</v>
      </c>
      <c r="AS230" s="173"/>
      <c r="AT230" s="173"/>
      <c r="AU230" s="173"/>
      <c r="AV230" s="173"/>
      <c r="AW230" s="173"/>
      <c r="AX230" s="174"/>
    </row>
    <row r="231" spans="1:50" x14ac:dyDescent="0.15">
      <c r="A231" s="191" t="s">
        <v>413</v>
      </c>
      <c r="B231" s="221">
        <v>1</v>
      </c>
      <c r="C231" s="222"/>
      <c r="D231" s="191">
        <f t="shared" si="53"/>
        <v>1</v>
      </c>
      <c r="E231" s="191" t="str">
        <f t="shared" si="54"/>
        <v>hbh_1</v>
      </c>
      <c r="F231" s="221">
        <v>11.3</v>
      </c>
      <c r="G231" s="191"/>
      <c r="H231" s="191" t="s">
        <v>413</v>
      </c>
      <c r="I231" s="221">
        <v>2</v>
      </c>
      <c r="J231" s="222"/>
      <c r="K231" s="191">
        <f t="shared" si="47"/>
        <v>2</v>
      </c>
      <c r="L231" s="191" t="str">
        <f t="shared" si="48"/>
        <v>hbh_2</v>
      </c>
      <c r="M231" s="221">
        <v>12.25</v>
      </c>
      <c r="N231" s="173"/>
      <c r="O231" s="191" t="s">
        <v>413</v>
      </c>
      <c r="P231" s="221">
        <v>1</v>
      </c>
      <c r="Q231" s="222"/>
      <c r="R231" s="191">
        <f t="shared" si="60"/>
        <v>1</v>
      </c>
      <c r="S231" s="191" t="str">
        <f t="shared" si="61"/>
        <v>hbh_1</v>
      </c>
      <c r="T231" s="221">
        <v>12.05</v>
      </c>
      <c r="U231" s="173"/>
      <c r="V231" s="191" t="s">
        <v>413</v>
      </c>
      <c r="W231" s="221">
        <v>1</v>
      </c>
      <c r="X231" s="222"/>
      <c r="Y231" s="191">
        <f t="shared" si="55"/>
        <v>1</v>
      </c>
      <c r="Z231" s="191" t="str">
        <f t="shared" si="49"/>
        <v>hbh_1</v>
      </c>
      <c r="AA231" s="221">
        <v>12.46</v>
      </c>
      <c r="AB231" s="215"/>
      <c r="AC231" s="191" t="s">
        <v>413</v>
      </c>
      <c r="AD231" s="221">
        <v>1</v>
      </c>
      <c r="AE231" s="222"/>
      <c r="AF231" s="191">
        <f t="shared" si="56"/>
        <v>1</v>
      </c>
      <c r="AG231" s="191" t="str">
        <f t="shared" si="50"/>
        <v>hbh_1</v>
      </c>
      <c r="AH231" s="191">
        <v>12.84</v>
      </c>
      <c r="AI231" s="215"/>
      <c r="AJ231" s="191" t="s">
        <v>413</v>
      </c>
      <c r="AK231" s="221">
        <v>1</v>
      </c>
      <c r="AL231" s="222"/>
      <c r="AM231" s="191">
        <f t="shared" si="57"/>
        <v>1</v>
      </c>
      <c r="AN231" s="191" t="s">
        <v>416</v>
      </c>
      <c r="AO231" s="191" t="str">
        <f t="shared" si="51"/>
        <v>hbh_1</v>
      </c>
      <c r="AP231" s="193">
        <f t="shared" si="58"/>
        <v>12.46</v>
      </c>
      <c r="AQ231" s="193">
        <f t="shared" si="59"/>
        <v>12.84</v>
      </c>
      <c r="AR231" s="203">
        <f t="shared" si="52"/>
        <v>12.84</v>
      </c>
      <c r="AS231" s="173"/>
      <c r="AT231" s="173"/>
      <c r="AU231" s="173"/>
      <c r="AV231" s="173"/>
      <c r="AW231" s="173"/>
      <c r="AX231" s="174"/>
    </row>
    <row r="232" spans="1:50" x14ac:dyDescent="0.15">
      <c r="A232" s="191" t="s">
        <v>413</v>
      </c>
      <c r="B232" s="221">
        <v>2</v>
      </c>
      <c r="C232" s="222"/>
      <c r="D232" s="191">
        <f t="shared" si="53"/>
        <v>2</v>
      </c>
      <c r="E232" s="191" t="str">
        <f t="shared" si="54"/>
        <v>hbh_2</v>
      </c>
      <c r="F232" s="221">
        <v>11.84</v>
      </c>
      <c r="G232" s="191"/>
      <c r="H232" s="191" t="s">
        <v>413</v>
      </c>
      <c r="I232" s="221">
        <v>3</v>
      </c>
      <c r="J232" s="222"/>
      <c r="K232" s="191">
        <f t="shared" si="47"/>
        <v>3</v>
      </c>
      <c r="L232" s="191" t="str">
        <f t="shared" si="48"/>
        <v>hbh_3</v>
      </c>
      <c r="M232" s="221">
        <v>12.81</v>
      </c>
      <c r="N232" s="173"/>
      <c r="O232" s="191" t="s">
        <v>413</v>
      </c>
      <c r="P232" s="221">
        <v>2</v>
      </c>
      <c r="Q232" s="222"/>
      <c r="R232" s="191">
        <f t="shared" si="60"/>
        <v>2</v>
      </c>
      <c r="S232" s="191" t="str">
        <f t="shared" si="61"/>
        <v>hbh_2</v>
      </c>
      <c r="T232" s="221">
        <v>12.62</v>
      </c>
      <c r="U232" s="173"/>
      <c r="V232" s="191" t="s">
        <v>413</v>
      </c>
      <c r="W232" s="221">
        <v>2</v>
      </c>
      <c r="X232" s="222"/>
      <c r="Y232" s="191">
        <f t="shared" si="55"/>
        <v>2</v>
      </c>
      <c r="Z232" s="191" t="str">
        <f t="shared" si="49"/>
        <v>hbh_2</v>
      </c>
      <c r="AA232" s="221">
        <v>13.04</v>
      </c>
      <c r="AB232" s="215"/>
      <c r="AC232" s="191" t="s">
        <v>413</v>
      </c>
      <c r="AD232" s="221">
        <v>2</v>
      </c>
      <c r="AE232" s="222"/>
      <c r="AF232" s="191">
        <f t="shared" si="56"/>
        <v>2</v>
      </c>
      <c r="AG232" s="191" t="str">
        <f t="shared" si="50"/>
        <v>hbh_2</v>
      </c>
      <c r="AH232" s="191">
        <v>13.43</v>
      </c>
      <c r="AI232" s="215"/>
      <c r="AJ232" s="191" t="s">
        <v>413</v>
      </c>
      <c r="AK232" s="221">
        <v>2</v>
      </c>
      <c r="AL232" s="222"/>
      <c r="AM232" s="191">
        <f t="shared" si="57"/>
        <v>2</v>
      </c>
      <c r="AN232" s="191" t="s">
        <v>417</v>
      </c>
      <c r="AO232" s="191" t="str">
        <f t="shared" si="51"/>
        <v>hbh_2</v>
      </c>
      <c r="AP232" s="193">
        <f t="shared" si="58"/>
        <v>13.04</v>
      </c>
      <c r="AQ232" s="193">
        <f t="shared" si="59"/>
        <v>13.43</v>
      </c>
      <c r="AR232" s="203">
        <f t="shared" si="52"/>
        <v>13.43</v>
      </c>
      <c r="AS232" s="173"/>
      <c r="AT232" s="173"/>
      <c r="AU232" s="173"/>
      <c r="AV232" s="173"/>
      <c r="AW232" s="173"/>
      <c r="AX232" s="174"/>
    </row>
    <row r="233" spans="1:50" x14ac:dyDescent="0.15">
      <c r="A233" s="191" t="s">
        <v>413</v>
      </c>
      <c r="B233" s="221">
        <v>3</v>
      </c>
      <c r="C233" s="222"/>
      <c r="D233" s="191">
        <f t="shared" si="53"/>
        <v>3</v>
      </c>
      <c r="E233" s="191" t="str">
        <f t="shared" si="54"/>
        <v>hbh_3</v>
      </c>
      <c r="F233" s="221">
        <v>12.38</v>
      </c>
      <c r="G233" s="191"/>
      <c r="H233" s="191" t="s">
        <v>413</v>
      </c>
      <c r="I233" s="221">
        <v>4</v>
      </c>
      <c r="J233" s="222"/>
      <c r="K233" s="191">
        <f t="shared" si="47"/>
        <v>4</v>
      </c>
      <c r="L233" s="191" t="str">
        <f t="shared" si="48"/>
        <v>hbh_4</v>
      </c>
      <c r="M233" s="221">
        <v>13.37</v>
      </c>
      <c r="N233" s="173"/>
      <c r="O233" s="191" t="s">
        <v>413</v>
      </c>
      <c r="P233" s="221">
        <v>3</v>
      </c>
      <c r="Q233" s="222"/>
      <c r="R233" s="191">
        <f t="shared" si="60"/>
        <v>3</v>
      </c>
      <c r="S233" s="191" t="str">
        <f t="shared" si="61"/>
        <v>hbh_3</v>
      </c>
      <c r="T233" s="221">
        <v>13.2</v>
      </c>
      <c r="U233" s="173"/>
      <c r="V233" s="191" t="s">
        <v>413</v>
      </c>
      <c r="W233" s="221">
        <v>3</v>
      </c>
      <c r="X233" s="222"/>
      <c r="Y233" s="191">
        <f t="shared" si="55"/>
        <v>3</v>
      </c>
      <c r="Z233" s="191" t="str">
        <f t="shared" si="49"/>
        <v>hbh_3</v>
      </c>
      <c r="AA233" s="221">
        <v>13.61</v>
      </c>
      <c r="AB233" s="215"/>
      <c r="AC233" s="191" t="s">
        <v>413</v>
      </c>
      <c r="AD233" s="221">
        <v>3</v>
      </c>
      <c r="AE233" s="222"/>
      <c r="AF233" s="191">
        <f t="shared" si="56"/>
        <v>3</v>
      </c>
      <c r="AG233" s="191" t="str">
        <f t="shared" si="50"/>
        <v>hbh_3</v>
      </c>
      <c r="AH233" s="191">
        <v>14.02</v>
      </c>
      <c r="AI233" s="215"/>
      <c r="AJ233" s="191" t="s">
        <v>413</v>
      </c>
      <c r="AK233" s="221">
        <v>3</v>
      </c>
      <c r="AL233" s="222"/>
      <c r="AM233" s="191">
        <f t="shared" si="57"/>
        <v>3</v>
      </c>
      <c r="AN233" s="191" t="s">
        <v>418</v>
      </c>
      <c r="AO233" s="191" t="str">
        <f t="shared" si="51"/>
        <v>hbh_3</v>
      </c>
      <c r="AP233" s="193">
        <f t="shared" si="58"/>
        <v>13.61</v>
      </c>
      <c r="AQ233" s="193">
        <f t="shared" si="59"/>
        <v>14.02</v>
      </c>
      <c r="AR233" s="203">
        <f t="shared" si="52"/>
        <v>14.02</v>
      </c>
      <c r="AS233" s="173"/>
      <c r="AT233" s="173"/>
      <c r="AU233" s="173"/>
      <c r="AV233" s="173"/>
      <c r="AW233" s="173"/>
      <c r="AX233" s="174"/>
    </row>
    <row r="234" spans="1:50" ht="11.25" thickBot="1" x14ac:dyDescent="0.2">
      <c r="A234" s="191" t="s">
        <v>413</v>
      </c>
      <c r="B234" s="221">
        <v>4</v>
      </c>
      <c r="C234" s="222"/>
      <c r="D234" s="191">
        <f t="shared" si="53"/>
        <v>4</v>
      </c>
      <c r="E234" s="191" t="str">
        <f t="shared" si="54"/>
        <v>hbh_4</v>
      </c>
      <c r="F234" s="221">
        <v>12.92</v>
      </c>
      <c r="G234" s="191"/>
      <c r="H234" s="223" t="s">
        <v>413</v>
      </c>
      <c r="I234" s="224">
        <v>5</v>
      </c>
      <c r="J234" s="225"/>
      <c r="K234" s="223">
        <f t="shared" si="47"/>
        <v>5</v>
      </c>
      <c r="L234" s="223" t="str">
        <f t="shared" si="48"/>
        <v>hbh_5</v>
      </c>
      <c r="M234" s="224">
        <v>13.92</v>
      </c>
      <c r="N234" s="173"/>
      <c r="O234" s="191" t="s">
        <v>413</v>
      </c>
      <c r="P234" s="221">
        <v>4</v>
      </c>
      <c r="Q234" s="222"/>
      <c r="R234" s="191">
        <f t="shared" si="60"/>
        <v>4</v>
      </c>
      <c r="S234" s="191" t="str">
        <f t="shared" si="61"/>
        <v>hbh_4</v>
      </c>
      <c r="T234" s="221">
        <v>13.77</v>
      </c>
      <c r="U234" s="173"/>
      <c r="V234" s="191" t="s">
        <v>413</v>
      </c>
      <c r="W234" s="221">
        <v>4</v>
      </c>
      <c r="X234" s="222"/>
      <c r="Y234" s="191">
        <f t="shared" si="55"/>
        <v>4</v>
      </c>
      <c r="Z234" s="191" t="str">
        <f t="shared" si="49"/>
        <v>hbh_4</v>
      </c>
      <c r="AA234" s="221">
        <v>14.18</v>
      </c>
      <c r="AB234" s="215"/>
      <c r="AC234" s="191" t="s">
        <v>413</v>
      </c>
      <c r="AD234" s="221">
        <v>4</v>
      </c>
      <c r="AE234" s="222"/>
      <c r="AF234" s="191">
        <f t="shared" si="56"/>
        <v>4</v>
      </c>
      <c r="AG234" s="191" t="str">
        <f t="shared" si="50"/>
        <v>hbh_4</v>
      </c>
      <c r="AH234" s="191">
        <v>14.61</v>
      </c>
      <c r="AI234" s="215"/>
      <c r="AJ234" s="191" t="s">
        <v>413</v>
      </c>
      <c r="AK234" s="221">
        <v>4</v>
      </c>
      <c r="AL234" s="222"/>
      <c r="AM234" s="191">
        <f t="shared" si="57"/>
        <v>4</v>
      </c>
      <c r="AN234" s="191" t="str">
        <f t="shared" ref="AN234:AN235" si="62">AJ234&amp;"_"&amp;AM234</f>
        <v>hbh_4</v>
      </c>
      <c r="AO234" s="191" t="str">
        <f t="shared" si="51"/>
        <v>hbh_4</v>
      </c>
      <c r="AP234" s="193">
        <f t="shared" si="58"/>
        <v>14.18</v>
      </c>
      <c r="AQ234" s="193">
        <f t="shared" si="59"/>
        <v>14.61</v>
      </c>
      <c r="AR234" s="203">
        <f t="shared" si="52"/>
        <v>14.61</v>
      </c>
      <c r="AS234" s="173"/>
      <c r="AT234" s="173"/>
      <c r="AU234" s="173"/>
      <c r="AV234" s="173"/>
      <c r="AW234" s="173"/>
      <c r="AX234" s="174"/>
    </row>
    <row r="235" spans="1:50" ht="12" thickTop="1" thickBot="1" x14ac:dyDescent="0.2">
      <c r="A235" s="223" t="s">
        <v>413</v>
      </c>
      <c r="B235" s="224">
        <v>5</v>
      </c>
      <c r="C235" s="225"/>
      <c r="D235" s="223">
        <f t="shared" si="53"/>
        <v>5</v>
      </c>
      <c r="E235" s="223" t="str">
        <f t="shared" si="54"/>
        <v>hbh_5</v>
      </c>
      <c r="F235" s="224">
        <v>13.45</v>
      </c>
      <c r="G235" s="191"/>
      <c r="H235" s="193"/>
      <c r="I235" s="193"/>
      <c r="J235" s="193"/>
      <c r="K235" s="193"/>
      <c r="L235" s="193"/>
      <c r="M235" s="193"/>
      <c r="N235" s="173"/>
      <c r="O235" s="223" t="s">
        <v>413</v>
      </c>
      <c r="P235" s="224">
        <v>5</v>
      </c>
      <c r="Q235" s="225"/>
      <c r="R235" s="223">
        <f t="shared" si="60"/>
        <v>5</v>
      </c>
      <c r="S235" s="223" t="str">
        <f t="shared" si="61"/>
        <v>hbh_5</v>
      </c>
      <c r="T235" s="224">
        <v>14.34</v>
      </c>
      <c r="U235" s="173"/>
      <c r="V235" s="223" t="s">
        <v>413</v>
      </c>
      <c r="W235" s="224">
        <v>5</v>
      </c>
      <c r="X235" s="225"/>
      <c r="Y235" s="223">
        <f t="shared" si="55"/>
        <v>5</v>
      </c>
      <c r="Z235" s="223" t="str">
        <f t="shared" si="49"/>
        <v>hbh_5</v>
      </c>
      <c r="AA235" s="224">
        <v>14.77</v>
      </c>
      <c r="AB235" s="215"/>
      <c r="AC235" s="223" t="s">
        <v>413</v>
      </c>
      <c r="AD235" s="224">
        <v>5</v>
      </c>
      <c r="AE235" s="225"/>
      <c r="AF235" s="223">
        <f t="shared" si="56"/>
        <v>5</v>
      </c>
      <c r="AG235" s="223" t="str">
        <f t="shared" si="50"/>
        <v>hbh_5</v>
      </c>
      <c r="AH235" s="224">
        <v>15.22</v>
      </c>
      <c r="AI235" s="215"/>
      <c r="AJ235" s="223" t="s">
        <v>413</v>
      </c>
      <c r="AK235" s="224">
        <v>5</v>
      </c>
      <c r="AL235" s="225"/>
      <c r="AM235" s="223">
        <f t="shared" si="57"/>
        <v>5</v>
      </c>
      <c r="AN235" s="223" t="str">
        <f t="shared" si="62"/>
        <v>hbh_5</v>
      </c>
      <c r="AO235" s="223" t="str">
        <f t="shared" si="51"/>
        <v>hbh_5</v>
      </c>
      <c r="AP235" s="226">
        <f t="shared" si="58"/>
        <v>14.77</v>
      </c>
      <c r="AQ235" s="226">
        <f t="shared" si="59"/>
        <v>15.22</v>
      </c>
      <c r="AR235" s="226">
        <f t="shared" si="52"/>
        <v>15.22</v>
      </c>
      <c r="AS235" s="173"/>
      <c r="AT235" s="173"/>
      <c r="AU235" s="173"/>
      <c r="AV235" s="173"/>
      <c r="AW235" s="173"/>
      <c r="AX235" s="174"/>
    </row>
    <row r="236" spans="1:50" ht="11.25" thickTop="1" x14ac:dyDescent="0.15">
      <c r="A236" s="227"/>
      <c r="B236" s="227"/>
      <c r="C236" s="227"/>
      <c r="D236" s="227"/>
      <c r="E236" s="227"/>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c r="AB236" s="173"/>
      <c r="AC236" s="173"/>
      <c r="AD236" s="173"/>
      <c r="AE236" s="173"/>
      <c r="AF236" s="173"/>
      <c r="AG236" s="173"/>
      <c r="AH236" s="173"/>
      <c r="AI236" s="173"/>
      <c r="AJ236" s="173"/>
      <c r="AK236" s="173"/>
      <c r="AL236" s="173"/>
      <c r="AM236" s="173"/>
      <c r="AN236" s="173"/>
      <c r="AO236" s="173"/>
      <c r="AP236" s="173"/>
      <c r="AQ236" s="173"/>
      <c r="AR236" s="173"/>
      <c r="AS236" s="173"/>
      <c r="AT236" s="173"/>
      <c r="AU236" s="173"/>
      <c r="AV236" s="173"/>
      <c r="AW236" s="173"/>
      <c r="AX236" s="174"/>
    </row>
    <row r="237" spans="1:50" x14ac:dyDescent="0.15">
      <c r="A237" s="227"/>
      <c r="B237" s="227"/>
      <c r="C237" s="227"/>
      <c r="D237" s="227"/>
      <c r="E237" s="227"/>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c r="AB237" s="173"/>
      <c r="AC237" s="173"/>
      <c r="AD237" s="173"/>
      <c r="AE237" s="173"/>
      <c r="AF237" s="173"/>
      <c r="AG237" s="173"/>
      <c r="AH237" s="173"/>
      <c r="AI237" s="173"/>
      <c r="AJ237" s="173"/>
      <c r="AK237" s="173"/>
      <c r="AL237" s="173"/>
      <c r="AM237" s="173"/>
      <c r="AN237" s="173"/>
      <c r="AO237" s="173"/>
      <c r="AP237" s="173"/>
      <c r="AQ237" s="173"/>
      <c r="AR237" s="173"/>
      <c r="AS237" s="173"/>
      <c r="AT237" s="173"/>
      <c r="AU237" s="173"/>
      <c r="AV237" s="173"/>
      <c r="AW237" s="173"/>
      <c r="AX237" s="174"/>
    </row>
    <row r="238" spans="1:50" x14ac:dyDescent="0.15">
      <c r="A238" s="227"/>
      <c r="B238" s="227"/>
      <c r="C238" s="227"/>
      <c r="D238" s="227"/>
      <c r="E238" s="227"/>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c r="AB238" s="173"/>
      <c r="AC238" s="173"/>
      <c r="AD238" s="173"/>
      <c r="AE238" s="173"/>
      <c r="AF238" s="173"/>
      <c r="AG238" s="173"/>
      <c r="AH238" s="173"/>
      <c r="AI238" s="173"/>
      <c r="AJ238" s="173"/>
      <c r="AK238" s="173"/>
      <c r="AL238" s="173"/>
      <c r="AM238" s="173"/>
      <c r="AN238" s="173"/>
      <c r="AO238" s="173"/>
      <c r="AP238" s="173"/>
      <c r="AQ238" s="173"/>
      <c r="AR238" s="173"/>
      <c r="AS238" s="173"/>
      <c r="AT238" s="173"/>
      <c r="AU238" s="173"/>
      <c r="AV238" s="173"/>
      <c r="AW238" s="173"/>
      <c r="AX238" s="174"/>
    </row>
    <row r="239" spans="1:50" x14ac:dyDescent="0.15">
      <c r="A239" s="227"/>
      <c r="B239" s="227"/>
      <c r="C239" s="227"/>
      <c r="D239" s="227"/>
      <c r="E239" s="227"/>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c r="AB239" s="173"/>
      <c r="AC239" s="173"/>
      <c r="AD239" s="173"/>
      <c r="AE239" s="173"/>
      <c r="AF239" s="173"/>
      <c r="AG239" s="173"/>
      <c r="AH239" s="173"/>
      <c r="AI239" s="173"/>
      <c r="AJ239" s="173"/>
      <c r="AK239" s="173"/>
      <c r="AL239" s="173"/>
      <c r="AM239" s="173"/>
      <c r="AN239" s="173"/>
      <c r="AO239" s="173"/>
      <c r="AP239" s="173"/>
      <c r="AQ239" s="173"/>
      <c r="AR239" s="173"/>
      <c r="AS239" s="173"/>
      <c r="AT239" s="173"/>
      <c r="AU239" s="173"/>
      <c r="AV239" s="173"/>
      <c r="AW239" s="173"/>
      <c r="AX239" s="174"/>
    </row>
    <row r="240" spans="1:50" hidden="1" x14ac:dyDescent="0.15">
      <c r="A240" s="228"/>
      <c r="B240" s="228"/>
      <c r="C240" s="228"/>
      <c r="D240" s="228"/>
      <c r="E240" s="228"/>
      <c r="F240" s="229"/>
      <c r="G240" s="229"/>
      <c r="H240" s="229"/>
      <c r="I240" s="229"/>
      <c r="J240" s="229"/>
      <c r="K240" s="229"/>
      <c r="L240" s="229"/>
      <c r="M240" s="229"/>
      <c r="N240" s="229"/>
      <c r="O240" s="173"/>
      <c r="P240" s="173"/>
      <c r="Q240" s="173"/>
      <c r="R240" s="173"/>
      <c r="S240" s="173"/>
      <c r="T240" s="173"/>
      <c r="U240" s="229"/>
      <c r="V240" s="173"/>
      <c r="W240" s="173"/>
      <c r="X240" s="173"/>
      <c r="Y240" s="173"/>
      <c r="Z240" s="173"/>
      <c r="AA240" s="173"/>
      <c r="AB240" s="229"/>
      <c r="AC240" s="173"/>
      <c r="AD240" s="173"/>
      <c r="AE240" s="173"/>
      <c r="AF240" s="173"/>
      <c r="AG240" s="173"/>
      <c r="AH240" s="173"/>
      <c r="AI240" s="173"/>
      <c r="AJ240" s="173"/>
      <c r="AK240" s="173"/>
      <c r="AL240" s="173"/>
      <c r="AM240" s="173"/>
      <c r="AN240" s="173"/>
      <c r="AO240" s="173"/>
      <c r="AP240" s="173"/>
      <c r="AQ240" s="173"/>
      <c r="AR240" s="173"/>
      <c r="AS240" s="230"/>
      <c r="AT240" s="230"/>
      <c r="AU240" s="230"/>
      <c r="AV240" s="230"/>
      <c r="AW240" s="230"/>
      <c r="AX240" s="231"/>
    </row>
    <row r="241" spans="15:44" hidden="1" x14ac:dyDescent="0.15">
      <c r="O241" s="229"/>
      <c r="P241" s="229"/>
      <c r="Q241" s="229"/>
      <c r="R241" s="229"/>
      <c r="S241" s="229"/>
      <c r="T241" s="229"/>
      <c r="V241" s="229"/>
      <c r="W241" s="229"/>
      <c r="X241" s="229"/>
      <c r="Y241" s="229"/>
      <c r="Z241" s="229"/>
      <c r="AA241" s="229"/>
      <c r="AJ241" s="229"/>
      <c r="AK241" s="229"/>
      <c r="AL241" s="229"/>
      <c r="AM241" s="229"/>
      <c r="AN241" s="173"/>
      <c r="AO241" s="230"/>
      <c r="AP241" s="230"/>
      <c r="AQ241" s="230"/>
      <c r="AR241" s="230"/>
    </row>
  </sheetData>
  <sheetProtection algorithmName="SHA-512" hashValue="crxyAbkRbOjs1HrGc7QnS45CYU8ZsJUYZZAPZlaMEYS+Og/3kiIFJcio+Qg2L2nliTz95nuk0lHPYC+Kuq2Z7w==" saltValue="RgYYiFhiCkB35PD/Y7qOWQ==" spinCount="100000" sheet="1" objects="1" scenarios="1"/>
  <conditionalFormatting sqref="D8">
    <cfRule type="cellIs" dxfId="13" priority="1" operator="greaterThan">
      <formula>1</formula>
    </cfRule>
    <cfRule type="cellIs" dxfId="12" priority="2" operator="lessThan">
      <formula>1</formula>
    </cfRule>
    <cfRule type="cellIs" dxfId="11" priority="3" operator="equal">
      <formula>1</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6BA9E-322E-45B8-9368-90D8F04EE284}">
  <sheetPr>
    <tabColor theme="7" tint="0.79998168889431442"/>
  </sheetPr>
  <dimension ref="A1:AZ233"/>
  <sheetViews>
    <sheetView showGridLines="0" zoomScaleNormal="100" workbookViewId="0">
      <selection activeCell="D8" sqref="D8"/>
    </sheetView>
  </sheetViews>
  <sheetFormatPr defaultColWidth="0" defaultRowHeight="10.5" customHeight="1" zeroHeight="1" x14ac:dyDescent="0.15"/>
  <cols>
    <col min="1" max="1" width="12.7109375" style="171" customWidth="1"/>
    <col min="2" max="41" width="10.28515625" style="171" customWidth="1"/>
    <col min="42" max="43" width="16.5703125" style="255" bestFit="1" customWidth="1"/>
    <col min="44" max="44" width="13.42578125" style="255" bestFit="1" customWidth="1"/>
    <col min="45" max="45" width="12" style="255" bestFit="1" customWidth="1"/>
    <col min="46" max="52" width="10.28515625" style="171" customWidth="1"/>
    <col min="53" max="16384" width="10.28515625" style="171" hidden="1"/>
  </cols>
  <sheetData>
    <row r="1" spans="1:52" x14ac:dyDescent="0.15">
      <c r="A1" s="168" t="s">
        <v>419</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232"/>
      <c r="AQ1" s="232"/>
      <c r="AR1" s="232"/>
      <c r="AS1" s="232"/>
      <c r="AT1" s="169"/>
      <c r="AU1" s="169"/>
      <c r="AV1" s="169"/>
      <c r="AW1" s="169"/>
      <c r="AX1" s="169"/>
      <c r="AY1" s="169"/>
      <c r="AZ1" s="170"/>
    </row>
    <row r="2" spans="1:52" x14ac:dyDescent="0.15">
      <c r="A2" s="172" t="s">
        <v>420</v>
      </c>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233"/>
      <c r="AQ2" s="233"/>
      <c r="AR2" s="233"/>
      <c r="AS2" s="233"/>
      <c r="AT2" s="173"/>
      <c r="AU2" s="173"/>
      <c r="AV2" s="173"/>
      <c r="AW2" s="173"/>
      <c r="AX2" s="173"/>
      <c r="AY2" s="173"/>
      <c r="AZ2" s="174"/>
    </row>
    <row r="3" spans="1:52" x14ac:dyDescent="0.15">
      <c r="A3" s="173"/>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233"/>
      <c r="AQ3" s="233"/>
      <c r="AR3" s="233"/>
      <c r="AS3" s="233"/>
      <c r="AT3" s="173"/>
      <c r="AU3" s="173"/>
      <c r="AV3" s="173"/>
      <c r="AW3" s="173"/>
      <c r="AX3" s="173"/>
      <c r="AY3" s="173"/>
      <c r="AZ3" s="174"/>
    </row>
    <row r="4" spans="1:52" x14ac:dyDescent="0.15">
      <c r="A4" s="175" t="s">
        <v>166</v>
      </c>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234"/>
      <c r="AQ4" s="234"/>
      <c r="AR4" s="234"/>
      <c r="AS4" s="234"/>
      <c r="AT4" s="176"/>
      <c r="AU4" s="176"/>
      <c r="AV4" s="176"/>
      <c r="AW4" s="176"/>
      <c r="AX4" s="176"/>
      <c r="AY4" s="176"/>
      <c r="AZ4" s="177"/>
    </row>
    <row r="5" spans="1:52" x14ac:dyDescent="0.15">
      <c r="A5" s="173"/>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233"/>
      <c r="AQ5" s="233"/>
      <c r="AR5" s="233"/>
      <c r="AS5" s="233"/>
      <c r="AT5" s="173"/>
      <c r="AU5" s="173"/>
      <c r="AV5" s="173"/>
      <c r="AW5" s="173"/>
      <c r="AX5" s="173"/>
      <c r="AY5" s="173"/>
      <c r="AZ5" s="174"/>
    </row>
    <row r="6" spans="1:52" x14ac:dyDescent="0.15">
      <c r="A6" s="178" t="s">
        <v>421</v>
      </c>
      <c r="B6" s="179"/>
      <c r="C6" s="180"/>
      <c r="D6" s="235">
        <v>0</v>
      </c>
      <c r="E6" s="173"/>
      <c r="F6" s="182" t="s">
        <v>422</v>
      </c>
      <c r="G6" s="183"/>
      <c r="H6" s="183"/>
      <c r="I6" s="183"/>
      <c r="J6" s="183"/>
      <c r="K6" s="183"/>
      <c r="L6" s="183"/>
      <c r="M6" s="183"/>
      <c r="N6" s="184"/>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233"/>
      <c r="AQ6" s="233"/>
      <c r="AR6" s="233"/>
      <c r="AS6" s="233"/>
      <c r="AT6" s="173"/>
      <c r="AU6" s="173"/>
      <c r="AV6" s="173"/>
      <c r="AW6" s="173"/>
      <c r="AX6" s="173"/>
      <c r="AY6" s="173"/>
      <c r="AZ6" s="174"/>
    </row>
    <row r="7" spans="1:52" x14ac:dyDescent="0.15">
      <c r="A7" s="178" t="s">
        <v>423</v>
      </c>
      <c r="B7" s="179"/>
      <c r="C7" s="180"/>
      <c r="D7" s="235">
        <v>1</v>
      </c>
      <c r="E7" s="173"/>
      <c r="F7" s="182" t="s">
        <v>424</v>
      </c>
      <c r="G7" s="183"/>
      <c r="H7" s="183"/>
      <c r="I7" s="183"/>
      <c r="J7" s="183"/>
      <c r="K7" s="183"/>
      <c r="L7" s="183"/>
      <c r="M7" s="183"/>
      <c r="N7" s="184"/>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233"/>
      <c r="AQ7" s="233"/>
      <c r="AR7" s="233"/>
      <c r="AS7" s="233"/>
      <c r="AT7" s="173"/>
      <c r="AU7" s="173"/>
      <c r="AV7" s="173"/>
      <c r="AW7" s="173"/>
      <c r="AX7" s="173"/>
      <c r="AY7" s="173"/>
      <c r="AZ7" s="174"/>
    </row>
    <row r="8" spans="1:52" x14ac:dyDescent="0.15">
      <c r="A8" s="178" t="s">
        <v>154</v>
      </c>
      <c r="B8" s="179"/>
      <c r="C8" s="180"/>
      <c r="D8" s="185">
        <f>SUM(D6:D7)</f>
        <v>1</v>
      </c>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233"/>
      <c r="AQ8" s="233"/>
      <c r="AR8" s="233"/>
      <c r="AS8" s="233"/>
      <c r="AT8" s="173"/>
      <c r="AU8" s="173"/>
      <c r="AV8" s="173"/>
      <c r="AW8" s="173"/>
      <c r="AX8" s="173"/>
      <c r="AY8" s="173"/>
      <c r="AZ8" s="174"/>
    </row>
    <row r="9" spans="1:52" x14ac:dyDescent="0.15">
      <c r="A9" s="178" t="s">
        <v>171</v>
      </c>
      <c r="B9" s="179"/>
      <c r="C9" s="180"/>
      <c r="D9" s="236">
        <v>1878</v>
      </c>
      <c r="E9" s="173"/>
      <c r="F9" s="182" t="s">
        <v>425</v>
      </c>
      <c r="G9" s="183"/>
      <c r="H9" s="183"/>
      <c r="I9" s="183"/>
      <c r="J9" s="183"/>
      <c r="K9" s="183"/>
      <c r="L9" s="183"/>
      <c r="M9" s="183"/>
      <c r="N9" s="184"/>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233"/>
      <c r="AQ9" s="233"/>
      <c r="AR9" s="233"/>
      <c r="AS9" s="233"/>
      <c r="AT9" s="173"/>
      <c r="AU9" s="173"/>
      <c r="AV9" s="173"/>
      <c r="AW9" s="173"/>
      <c r="AX9" s="173"/>
      <c r="AY9" s="173"/>
      <c r="AZ9" s="174"/>
    </row>
    <row r="10" spans="1:52" x14ac:dyDescent="0.15">
      <c r="A10" s="178" t="s">
        <v>426</v>
      </c>
      <c r="B10" s="179"/>
      <c r="C10" s="180"/>
      <c r="D10" s="236">
        <v>12</v>
      </c>
      <c r="E10" s="173"/>
      <c r="F10" s="182" t="s">
        <v>427</v>
      </c>
      <c r="G10" s="183"/>
      <c r="H10" s="183"/>
      <c r="I10" s="183"/>
      <c r="J10" s="183"/>
      <c r="K10" s="183"/>
      <c r="L10" s="183"/>
      <c r="M10" s="183"/>
      <c r="N10" s="184"/>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233"/>
      <c r="AQ10" s="233"/>
      <c r="AR10" s="233"/>
      <c r="AS10" s="233"/>
      <c r="AT10" s="173"/>
      <c r="AU10" s="173"/>
      <c r="AV10" s="173"/>
      <c r="AW10" s="173"/>
      <c r="AX10" s="173"/>
      <c r="AY10" s="173"/>
      <c r="AZ10" s="174"/>
    </row>
    <row r="11" spans="1:52" x14ac:dyDescent="0.15">
      <c r="A11" s="237"/>
      <c r="B11" s="237"/>
      <c r="C11" s="237"/>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233"/>
      <c r="AQ11" s="233"/>
      <c r="AR11" s="233"/>
      <c r="AS11" s="233"/>
      <c r="AT11" s="173"/>
      <c r="AU11" s="173"/>
      <c r="AV11" s="173"/>
      <c r="AW11" s="173"/>
      <c r="AX11" s="173"/>
      <c r="AY11" s="173"/>
      <c r="AZ11" s="174"/>
    </row>
    <row r="12" spans="1:52" x14ac:dyDescent="0.15">
      <c r="A12" s="175" t="s">
        <v>173</v>
      </c>
      <c r="B12" s="176"/>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234"/>
      <c r="AQ12" s="234"/>
      <c r="AR12" s="234"/>
      <c r="AS12" s="234"/>
      <c r="AT12" s="176"/>
      <c r="AU12" s="176"/>
      <c r="AV12" s="176"/>
      <c r="AW12" s="176"/>
      <c r="AX12" s="176"/>
      <c r="AY12" s="176"/>
      <c r="AZ12" s="177"/>
    </row>
    <row r="13" spans="1:52" x14ac:dyDescent="0.15">
      <c r="A13" s="227"/>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7"/>
      <c r="AO13" s="173"/>
      <c r="AP13" s="233"/>
      <c r="AQ13" s="233"/>
      <c r="AR13" s="233"/>
      <c r="AS13" s="233"/>
      <c r="AT13" s="173"/>
      <c r="AU13" s="173"/>
      <c r="AV13" s="173"/>
      <c r="AW13" s="173"/>
      <c r="AX13" s="173"/>
      <c r="AY13" s="173"/>
      <c r="AZ13" s="174"/>
    </row>
    <row r="14" spans="1:52" x14ac:dyDescent="0.15">
      <c r="A14" s="238" t="s">
        <v>428</v>
      </c>
      <c r="B14" s="239"/>
      <c r="C14" s="239"/>
      <c r="D14" s="239"/>
      <c r="E14" s="239"/>
      <c r="F14" s="239"/>
      <c r="G14" s="239"/>
      <c r="H14" s="238" t="s">
        <v>429</v>
      </c>
      <c r="I14" s="239"/>
      <c r="J14" s="239"/>
      <c r="K14" s="239"/>
      <c r="L14" s="239"/>
      <c r="M14" s="239"/>
      <c r="N14" s="239"/>
      <c r="O14" s="238" t="s">
        <v>430</v>
      </c>
      <c r="P14" s="239"/>
      <c r="Q14" s="239"/>
      <c r="R14" s="239"/>
      <c r="S14" s="239"/>
      <c r="T14" s="239"/>
      <c r="U14" s="239"/>
      <c r="V14" s="238" t="s">
        <v>431</v>
      </c>
      <c r="W14" s="239"/>
      <c r="X14" s="239"/>
      <c r="Y14" s="239"/>
      <c r="Z14" s="239"/>
      <c r="AA14" s="239"/>
      <c r="AB14" s="239"/>
      <c r="AC14" s="238" t="s">
        <v>432</v>
      </c>
      <c r="AD14" s="239"/>
      <c r="AE14" s="239"/>
      <c r="AF14" s="239"/>
      <c r="AG14" s="239"/>
      <c r="AH14" s="239"/>
      <c r="AI14" s="239"/>
      <c r="AJ14" s="238" t="s">
        <v>433</v>
      </c>
      <c r="AK14" s="239"/>
      <c r="AL14" s="239"/>
      <c r="AM14" s="239"/>
      <c r="AN14" s="239"/>
      <c r="AO14" s="210"/>
      <c r="AP14" s="233"/>
      <c r="AQ14" s="233"/>
      <c r="AR14" s="233"/>
      <c r="AS14" s="233"/>
      <c r="AT14" s="173"/>
      <c r="AU14" s="173"/>
      <c r="AV14" s="173"/>
      <c r="AW14" s="173"/>
      <c r="AX14" s="173"/>
      <c r="AY14" s="173"/>
      <c r="AZ14" s="174"/>
    </row>
    <row r="15" spans="1:52" ht="11.25" thickBot="1" x14ac:dyDescent="0.2">
      <c r="A15" s="240" t="s">
        <v>36</v>
      </c>
      <c r="B15" s="240" t="s">
        <v>434</v>
      </c>
      <c r="C15" s="240" t="s">
        <v>435</v>
      </c>
      <c r="D15" s="240" t="s">
        <v>180</v>
      </c>
      <c r="E15" s="240" t="s">
        <v>182</v>
      </c>
      <c r="F15" s="241" t="s">
        <v>436</v>
      </c>
      <c r="G15" s="239"/>
      <c r="H15" s="240" t="s">
        <v>36</v>
      </c>
      <c r="I15" s="240" t="s">
        <v>434</v>
      </c>
      <c r="J15" s="240" t="s">
        <v>435</v>
      </c>
      <c r="K15" s="240" t="s">
        <v>180</v>
      </c>
      <c r="L15" s="240" t="s">
        <v>182</v>
      </c>
      <c r="M15" s="241" t="s">
        <v>436</v>
      </c>
      <c r="N15" s="239"/>
      <c r="O15" s="240" t="s">
        <v>36</v>
      </c>
      <c r="P15" s="240" t="s">
        <v>434</v>
      </c>
      <c r="Q15" s="240" t="s">
        <v>435</v>
      </c>
      <c r="R15" s="240" t="s">
        <v>180</v>
      </c>
      <c r="S15" s="240" t="s">
        <v>182</v>
      </c>
      <c r="T15" s="241" t="s">
        <v>436</v>
      </c>
      <c r="U15" s="239"/>
      <c r="V15" s="240" t="s">
        <v>36</v>
      </c>
      <c r="W15" s="240" t="s">
        <v>434</v>
      </c>
      <c r="X15" s="240" t="s">
        <v>435</v>
      </c>
      <c r="Y15" s="240" t="s">
        <v>180</v>
      </c>
      <c r="Z15" s="240" t="s">
        <v>182</v>
      </c>
      <c r="AA15" s="241" t="s">
        <v>436</v>
      </c>
      <c r="AB15" s="239"/>
      <c r="AC15" s="240" t="s">
        <v>36</v>
      </c>
      <c r="AD15" s="240" t="s">
        <v>434</v>
      </c>
      <c r="AE15" s="240" t="s">
        <v>435</v>
      </c>
      <c r="AF15" s="240" t="s">
        <v>180</v>
      </c>
      <c r="AG15" s="240" t="s">
        <v>182</v>
      </c>
      <c r="AH15" s="241" t="s">
        <v>436</v>
      </c>
      <c r="AI15" s="239"/>
      <c r="AJ15" s="240" t="s">
        <v>36</v>
      </c>
      <c r="AK15" s="240" t="s">
        <v>434</v>
      </c>
      <c r="AL15" s="240" t="s">
        <v>435</v>
      </c>
      <c r="AM15" s="240" t="s">
        <v>180</v>
      </c>
      <c r="AN15" s="240" t="s">
        <v>184</v>
      </c>
      <c r="AO15" s="200" t="s">
        <v>182</v>
      </c>
      <c r="AP15" s="201" t="s">
        <v>437</v>
      </c>
      <c r="AQ15" s="201" t="s">
        <v>438</v>
      </c>
      <c r="AR15" s="201" t="s">
        <v>439</v>
      </c>
      <c r="AS15" s="201" t="s">
        <v>187</v>
      </c>
      <c r="AT15" s="173"/>
      <c r="AU15" s="173"/>
      <c r="AV15" s="173"/>
      <c r="AW15" s="173"/>
      <c r="AX15" s="173"/>
      <c r="AY15" s="173"/>
      <c r="AZ15" s="174"/>
    </row>
    <row r="16" spans="1:52" x14ac:dyDescent="0.15">
      <c r="A16" s="191">
        <v>5</v>
      </c>
      <c r="B16" s="221">
        <v>0</v>
      </c>
      <c r="C16" s="221">
        <v>1</v>
      </c>
      <c r="D16" s="191">
        <f>B16</f>
        <v>0</v>
      </c>
      <c r="E16" s="191" t="str">
        <f>A16&amp;"_"&amp;D16</f>
        <v>5_0</v>
      </c>
      <c r="F16" s="191">
        <v>1501</v>
      </c>
      <c r="G16" s="227"/>
      <c r="H16" s="191">
        <v>5</v>
      </c>
      <c r="I16" s="221">
        <v>0</v>
      </c>
      <c r="J16" s="221">
        <v>1</v>
      </c>
      <c r="K16" s="191">
        <f t="shared" ref="K16:K79" si="0">I16</f>
        <v>0</v>
      </c>
      <c r="L16" s="191" t="str">
        <f t="shared" ref="L16:L79" si="1">H16&amp;"_"&amp;K16</f>
        <v>5_0</v>
      </c>
      <c r="M16" s="191">
        <v>1552</v>
      </c>
      <c r="N16" s="227"/>
      <c r="O16" s="191">
        <v>5</v>
      </c>
      <c r="P16" s="221">
        <v>0</v>
      </c>
      <c r="Q16" s="221">
        <v>1</v>
      </c>
      <c r="R16" s="191">
        <f t="shared" ref="R16:R79" si="2">P16</f>
        <v>0</v>
      </c>
      <c r="S16" s="191" t="str">
        <f t="shared" ref="S16:S79" si="3">O16&amp;"_"&amp;R16</f>
        <v>5_0</v>
      </c>
      <c r="T16" s="191">
        <v>1601</v>
      </c>
      <c r="U16" s="227"/>
      <c r="V16" s="191">
        <v>5</v>
      </c>
      <c r="W16" s="221">
        <v>0</v>
      </c>
      <c r="X16" s="221">
        <v>1</v>
      </c>
      <c r="Y16" s="191">
        <f t="shared" ref="Y16:Y79" si="4">W16</f>
        <v>0</v>
      </c>
      <c r="Z16" s="191" t="str">
        <f t="shared" ref="Z16:Z79" si="5">V16&amp;"_"&amp;Y16</f>
        <v>5_0</v>
      </c>
      <c r="AA16" s="191">
        <v>1686</v>
      </c>
      <c r="AB16" s="242"/>
      <c r="AC16" s="191">
        <v>5</v>
      </c>
      <c r="AD16" s="221">
        <v>0</v>
      </c>
      <c r="AE16" s="221">
        <v>1</v>
      </c>
      <c r="AF16" s="191">
        <f t="shared" ref="AF16:AF79" si="6">AD16</f>
        <v>0</v>
      </c>
      <c r="AG16" s="191" t="str">
        <f t="shared" ref="AG16:AG79" si="7">AC16&amp;"_"&amp;AF16</f>
        <v>5_0</v>
      </c>
      <c r="AH16" s="191">
        <v>1740</v>
      </c>
      <c r="AI16" s="242"/>
      <c r="AJ16" s="191">
        <v>5</v>
      </c>
      <c r="AK16" s="221">
        <v>0</v>
      </c>
      <c r="AL16" s="221">
        <v>1</v>
      </c>
      <c r="AM16" s="191">
        <f t="shared" ref="AM16:AM79" si="8">AK16</f>
        <v>0</v>
      </c>
      <c r="AN16" s="191" t="str">
        <f t="shared" ref="AN16:AN79" si="9">AJ16&amp;"_"&amp;AM16</f>
        <v>5_0</v>
      </c>
      <c r="AO16" s="193" t="str">
        <f t="shared" ref="AO16:AO79" si="10">AJ16&amp;"_"&amp;AM16</f>
        <v>5_0</v>
      </c>
      <c r="AP16" s="193">
        <f>IFERROR(INDEX($AA$16:$AA$230,MATCH(AO16,$Z$16:$Z$230,0)),"")</f>
        <v>1686</v>
      </c>
      <c r="AQ16" s="193">
        <f>INDEX($AH$16:$AH$230,MATCH(AO16,$AG$16:$AG$230,0))</f>
        <v>1740</v>
      </c>
      <c r="AR16" s="243">
        <f>IF(AP16="vervalt","vervalt",IF(AND(AQ16="vervalt",AP16&lt;&gt;"vervalt"),"vervalt",IF(AP16="",AQ16,$D$6*AP16+$D$7*AQ16)))</f>
        <v>1740</v>
      </c>
      <c r="AS16" s="203">
        <f t="shared" ref="AS16:AS79" si="11">IFERROR(AR16*$D$10/$D$9,"vervalt")</f>
        <v>11.118210862619808</v>
      </c>
      <c r="AT16" s="173"/>
      <c r="AU16" s="173"/>
      <c r="AV16" s="173"/>
      <c r="AW16" s="173"/>
      <c r="AX16" s="173"/>
      <c r="AY16" s="173"/>
      <c r="AZ16" s="174"/>
    </row>
    <row r="17" spans="1:52" x14ac:dyDescent="0.15">
      <c r="A17" s="191">
        <v>5</v>
      </c>
      <c r="B17" s="221">
        <v>1</v>
      </c>
      <c r="C17" s="221">
        <v>2</v>
      </c>
      <c r="D17" s="191">
        <f>B17</f>
        <v>1</v>
      </c>
      <c r="E17" s="191" t="str">
        <f t="shared" ref="E17:E80" si="12">A17&amp;"_"&amp;D17</f>
        <v>5_1</v>
      </c>
      <c r="F17" s="191">
        <v>1528</v>
      </c>
      <c r="G17" s="227"/>
      <c r="H17" s="191">
        <v>5</v>
      </c>
      <c r="I17" s="221">
        <v>1</v>
      </c>
      <c r="J17" s="221">
        <v>2</v>
      </c>
      <c r="K17" s="191">
        <f t="shared" si="0"/>
        <v>1</v>
      </c>
      <c r="L17" s="191" t="str">
        <f t="shared" si="1"/>
        <v>5_1</v>
      </c>
      <c r="M17" s="191">
        <v>1580</v>
      </c>
      <c r="N17" s="244"/>
      <c r="O17" s="191">
        <v>5</v>
      </c>
      <c r="P17" s="221">
        <v>1</v>
      </c>
      <c r="Q17" s="221">
        <v>2</v>
      </c>
      <c r="R17" s="191">
        <f t="shared" si="2"/>
        <v>1</v>
      </c>
      <c r="S17" s="191" t="str">
        <f t="shared" si="3"/>
        <v>5_1</v>
      </c>
      <c r="T17" s="191">
        <v>1630</v>
      </c>
      <c r="U17" s="244"/>
      <c r="V17" s="191">
        <v>5</v>
      </c>
      <c r="W17" s="221">
        <v>1</v>
      </c>
      <c r="X17" s="221">
        <v>2</v>
      </c>
      <c r="Y17" s="191">
        <f t="shared" si="4"/>
        <v>1</v>
      </c>
      <c r="Z17" s="191" t="str">
        <f t="shared" si="5"/>
        <v>5_1</v>
      </c>
      <c r="AA17" s="191">
        <v>1715</v>
      </c>
      <c r="AB17" s="242"/>
      <c r="AC17" s="191">
        <v>5</v>
      </c>
      <c r="AD17" s="221">
        <v>1</v>
      </c>
      <c r="AE17" s="221">
        <v>2</v>
      </c>
      <c r="AF17" s="191">
        <f t="shared" si="6"/>
        <v>1</v>
      </c>
      <c r="AG17" s="191" t="str">
        <f t="shared" si="7"/>
        <v>5_1</v>
      </c>
      <c r="AH17" s="191">
        <v>1770</v>
      </c>
      <c r="AI17" s="242"/>
      <c r="AJ17" s="191">
        <v>5</v>
      </c>
      <c r="AK17" s="221">
        <v>1</v>
      </c>
      <c r="AL17" s="221">
        <v>2</v>
      </c>
      <c r="AM17" s="191">
        <f t="shared" si="8"/>
        <v>1</v>
      </c>
      <c r="AN17" s="191" t="str">
        <f t="shared" si="9"/>
        <v>5_1</v>
      </c>
      <c r="AO17" s="193" t="str">
        <f t="shared" si="10"/>
        <v>5_1</v>
      </c>
      <c r="AP17" s="193">
        <f t="shared" ref="AP17:AP80" si="13">IFERROR(INDEX($AA$16:$AA$230,MATCH(AO17,$Z$16:$Z$230,0)),"")</f>
        <v>1715</v>
      </c>
      <c r="AQ17" s="193">
        <f t="shared" ref="AQ17:AQ80" si="14">INDEX($AH$16:$AH$230,MATCH(AO17,$AG$16:$AG$230,0))</f>
        <v>1770</v>
      </c>
      <c r="AR17" s="243">
        <f t="shared" ref="AR17:AR80" si="15">IF(AP17="vervalt","vervalt",IF(AND(AQ17="vervalt",AP17&lt;&gt;"vervalt"),"vervalt",IF(AP17="",AQ17,$D$6*AP17+$D$7*AQ17)))</f>
        <v>1770</v>
      </c>
      <c r="AS17" s="203">
        <f t="shared" si="11"/>
        <v>11.309904153354633</v>
      </c>
      <c r="AT17" s="173"/>
      <c r="AU17" s="173"/>
      <c r="AV17" s="173"/>
      <c r="AW17" s="173"/>
      <c r="AX17" s="173"/>
      <c r="AY17" s="173"/>
      <c r="AZ17" s="174"/>
    </row>
    <row r="18" spans="1:52" x14ac:dyDescent="0.15">
      <c r="A18" s="191">
        <v>5</v>
      </c>
      <c r="B18" s="221">
        <v>2</v>
      </c>
      <c r="C18" s="221">
        <v>3</v>
      </c>
      <c r="D18" s="191">
        <f t="shared" ref="D18:D81" si="16">B18</f>
        <v>2</v>
      </c>
      <c r="E18" s="191" t="str">
        <f t="shared" si="12"/>
        <v>5_2</v>
      </c>
      <c r="F18" s="191">
        <v>1556</v>
      </c>
      <c r="G18" s="227"/>
      <c r="H18" s="191">
        <v>5</v>
      </c>
      <c r="I18" s="221">
        <v>2</v>
      </c>
      <c r="J18" s="221">
        <v>3</v>
      </c>
      <c r="K18" s="191">
        <f t="shared" si="0"/>
        <v>2</v>
      </c>
      <c r="L18" s="191" t="str">
        <f t="shared" si="1"/>
        <v>5_2</v>
      </c>
      <c r="M18" s="191">
        <v>1609</v>
      </c>
      <c r="N18" s="244"/>
      <c r="O18" s="191">
        <v>5</v>
      </c>
      <c r="P18" s="221">
        <v>2</v>
      </c>
      <c r="Q18" s="221">
        <v>3</v>
      </c>
      <c r="R18" s="191">
        <f t="shared" si="2"/>
        <v>2</v>
      </c>
      <c r="S18" s="191" t="str">
        <f t="shared" si="3"/>
        <v>5_2</v>
      </c>
      <c r="T18" s="191">
        <v>1660</v>
      </c>
      <c r="U18" s="244"/>
      <c r="V18" s="191">
        <v>5</v>
      </c>
      <c r="W18" s="221">
        <v>2</v>
      </c>
      <c r="X18" s="221">
        <v>3</v>
      </c>
      <c r="Y18" s="191">
        <f t="shared" si="4"/>
        <v>2</v>
      </c>
      <c r="Z18" s="191" t="str">
        <f t="shared" si="5"/>
        <v>5_2</v>
      </c>
      <c r="AA18" s="191">
        <v>1745</v>
      </c>
      <c r="AB18" s="242"/>
      <c r="AC18" s="191">
        <v>5</v>
      </c>
      <c r="AD18" s="221">
        <v>2</v>
      </c>
      <c r="AE18" s="221">
        <v>3</v>
      </c>
      <c r="AF18" s="191">
        <f t="shared" si="6"/>
        <v>2</v>
      </c>
      <c r="AG18" s="191" t="str">
        <f t="shared" si="7"/>
        <v>5_2</v>
      </c>
      <c r="AH18" s="191">
        <v>1801</v>
      </c>
      <c r="AI18" s="242"/>
      <c r="AJ18" s="191">
        <v>5</v>
      </c>
      <c r="AK18" s="221">
        <v>2</v>
      </c>
      <c r="AL18" s="221">
        <v>3</v>
      </c>
      <c r="AM18" s="191">
        <f t="shared" si="8"/>
        <v>2</v>
      </c>
      <c r="AN18" s="191" t="str">
        <f t="shared" si="9"/>
        <v>5_2</v>
      </c>
      <c r="AO18" s="193" t="str">
        <f t="shared" si="10"/>
        <v>5_2</v>
      </c>
      <c r="AP18" s="193">
        <f t="shared" si="13"/>
        <v>1745</v>
      </c>
      <c r="AQ18" s="193">
        <f t="shared" si="14"/>
        <v>1801</v>
      </c>
      <c r="AR18" s="243">
        <f t="shared" si="15"/>
        <v>1801</v>
      </c>
      <c r="AS18" s="203">
        <f t="shared" si="11"/>
        <v>11.507987220447284</v>
      </c>
      <c r="AT18" s="173"/>
      <c r="AU18" s="173"/>
      <c r="AV18" s="173"/>
      <c r="AW18" s="173"/>
      <c r="AX18" s="173"/>
      <c r="AY18" s="173"/>
      <c r="AZ18" s="174"/>
    </row>
    <row r="19" spans="1:52" x14ac:dyDescent="0.15">
      <c r="A19" s="191">
        <v>5</v>
      </c>
      <c r="B19" s="221">
        <v>3</v>
      </c>
      <c r="C19" s="221">
        <v>4</v>
      </c>
      <c r="D19" s="191">
        <f t="shared" si="16"/>
        <v>3</v>
      </c>
      <c r="E19" s="191" t="str">
        <f t="shared" si="12"/>
        <v>5_3</v>
      </c>
      <c r="F19" s="191">
        <v>1616</v>
      </c>
      <c r="G19" s="227"/>
      <c r="H19" s="191">
        <v>5</v>
      </c>
      <c r="I19" s="221">
        <v>3</v>
      </c>
      <c r="J19" s="221">
        <v>4</v>
      </c>
      <c r="K19" s="191">
        <f t="shared" si="0"/>
        <v>3</v>
      </c>
      <c r="L19" s="191" t="str">
        <f t="shared" si="1"/>
        <v>5_3</v>
      </c>
      <c r="M19" s="191">
        <v>1671</v>
      </c>
      <c r="N19" s="244"/>
      <c r="O19" s="191">
        <v>5</v>
      </c>
      <c r="P19" s="221">
        <v>3</v>
      </c>
      <c r="Q19" s="221">
        <v>4</v>
      </c>
      <c r="R19" s="191">
        <f t="shared" si="2"/>
        <v>3</v>
      </c>
      <c r="S19" s="191" t="str">
        <f t="shared" si="3"/>
        <v>5_3</v>
      </c>
      <c r="T19" s="191">
        <v>1724</v>
      </c>
      <c r="U19" s="227"/>
      <c r="V19" s="191">
        <v>5</v>
      </c>
      <c r="W19" s="221">
        <v>3</v>
      </c>
      <c r="X19" s="221">
        <v>4</v>
      </c>
      <c r="Y19" s="191">
        <f t="shared" si="4"/>
        <v>3</v>
      </c>
      <c r="Z19" s="191" t="str">
        <f t="shared" si="5"/>
        <v>5_3</v>
      </c>
      <c r="AA19" s="191">
        <v>1809</v>
      </c>
      <c r="AB19" s="242"/>
      <c r="AC19" s="191">
        <v>5</v>
      </c>
      <c r="AD19" s="221">
        <v>3</v>
      </c>
      <c r="AE19" s="221">
        <v>4</v>
      </c>
      <c r="AF19" s="191">
        <f t="shared" si="6"/>
        <v>3</v>
      </c>
      <c r="AG19" s="191" t="str">
        <f t="shared" si="7"/>
        <v>5_3</v>
      </c>
      <c r="AH19" s="191">
        <v>1867</v>
      </c>
      <c r="AI19" s="242"/>
      <c r="AJ19" s="191">
        <v>5</v>
      </c>
      <c r="AK19" s="221">
        <v>3</v>
      </c>
      <c r="AL19" s="221">
        <v>4</v>
      </c>
      <c r="AM19" s="191">
        <f t="shared" si="8"/>
        <v>3</v>
      </c>
      <c r="AN19" s="191" t="str">
        <f t="shared" si="9"/>
        <v>5_3</v>
      </c>
      <c r="AO19" s="193" t="str">
        <f t="shared" si="10"/>
        <v>5_3</v>
      </c>
      <c r="AP19" s="193">
        <f t="shared" si="13"/>
        <v>1809</v>
      </c>
      <c r="AQ19" s="193">
        <f t="shared" si="14"/>
        <v>1867</v>
      </c>
      <c r="AR19" s="243">
        <f t="shared" si="15"/>
        <v>1867</v>
      </c>
      <c r="AS19" s="203">
        <f t="shared" si="11"/>
        <v>11.929712460063898</v>
      </c>
      <c r="AT19" s="173"/>
      <c r="AU19" s="173"/>
      <c r="AV19" s="173"/>
      <c r="AW19" s="173"/>
      <c r="AX19" s="173"/>
      <c r="AY19" s="173"/>
      <c r="AZ19" s="174"/>
    </row>
    <row r="20" spans="1:52" x14ac:dyDescent="0.15">
      <c r="A20" s="191">
        <v>5</v>
      </c>
      <c r="B20" s="221">
        <v>4</v>
      </c>
      <c r="C20" s="221">
        <v>5</v>
      </c>
      <c r="D20" s="191">
        <f t="shared" si="16"/>
        <v>4</v>
      </c>
      <c r="E20" s="191" t="str">
        <f t="shared" si="12"/>
        <v>5_4</v>
      </c>
      <c r="F20" s="191">
        <v>1676</v>
      </c>
      <c r="G20" s="227"/>
      <c r="H20" s="191">
        <v>5</v>
      </c>
      <c r="I20" s="221">
        <v>4</v>
      </c>
      <c r="J20" s="221">
        <v>5</v>
      </c>
      <c r="K20" s="191">
        <f t="shared" si="0"/>
        <v>4</v>
      </c>
      <c r="L20" s="191" t="str">
        <f t="shared" si="1"/>
        <v>5_4</v>
      </c>
      <c r="M20" s="191">
        <v>1733</v>
      </c>
      <c r="N20" s="244"/>
      <c r="O20" s="191">
        <v>5</v>
      </c>
      <c r="P20" s="221">
        <v>4</v>
      </c>
      <c r="Q20" s="221">
        <v>5</v>
      </c>
      <c r="R20" s="191">
        <f t="shared" si="2"/>
        <v>4</v>
      </c>
      <c r="S20" s="191" t="str">
        <f t="shared" si="3"/>
        <v>5_4</v>
      </c>
      <c r="T20" s="191">
        <v>1788</v>
      </c>
      <c r="U20" s="244"/>
      <c r="V20" s="191">
        <v>5</v>
      </c>
      <c r="W20" s="221">
        <v>4</v>
      </c>
      <c r="X20" s="221">
        <v>5</v>
      </c>
      <c r="Y20" s="191">
        <f t="shared" si="4"/>
        <v>4</v>
      </c>
      <c r="Z20" s="191" t="str">
        <f t="shared" si="5"/>
        <v>5_4</v>
      </c>
      <c r="AA20" s="191">
        <v>1873</v>
      </c>
      <c r="AB20" s="242"/>
      <c r="AC20" s="191">
        <v>5</v>
      </c>
      <c r="AD20" s="221">
        <v>4</v>
      </c>
      <c r="AE20" s="221">
        <v>5</v>
      </c>
      <c r="AF20" s="191">
        <f t="shared" si="6"/>
        <v>4</v>
      </c>
      <c r="AG20" s="191" t="str">
        <f t="shared" si="7"/>
        <v>5_4</v>
      </c>
      <c r="AH20" s="191">
        <v>1933</v>
      </c>
      <c r="AI20" s="242"/>
      <c r="AJ20" s="191">
        <v>5</v>
      </c>
      <c r="AK20" s="221">
        <v>4</v>
      </c>
      <c r="AL20" s="221">
        <v>5</v>
      </c>
      <c r="AM20" s="191">
        <f t="shared" si="8"/>
        <v>4</v>
      </c>
      <c r="AN20" s="191" t="str">
        <f t="shared" si="9"/>
        <v>5_4</v>
      </c>
      <c r="AO20" s="193" t="str">
        <f t="shared" si="10"/>
        <v>5_4</v>
      </c>
      <c r="AP20" s="193">
        <f t="shared" si="13"/>
        <v>1873</v>
      </c>
      <c r="AQ20" s="193">
        <f t="shared" si="14"/>
        <v>1933</v>
      </c>
      <c r="AR20" s="243">
        <f t="shared" si="15"/>
        <v>1933</v>
      </c>
      <c r="AS20" s="203">
        <f t="shared" si="11"/>
        <v>12.351437699680512</v>
      </c>
      <c r="AT20" s="173"/>
      <c r="AU20" s="173"/>
      <c r="AV20" s="173"/>
      <c r="AW20" s="173"/>
      <c r="AX20" s="173"/>
      <c r="AY20" s="173"/>
      <c r="AZ20" s="174"/>
    </row>
    <row r="21" spans="1:52" x14ac:dyDescent="0.15">
      <c r="A21" s="191">
        <v>5</v>
      </c>
      <c r="B21" s="221">
        <v>5</v>
      </c>
      <c r="C21" s="221">
        <v>6</v>
      </c>
      <c r="D21" s="191">
        <f t="shared" si="16"/>
        <v>5</v>
      </c>
      <c r="E21" s="191" t="str">
        <f t="shared" si="12"/>
        <v>5_5</v>
      </c>
      <c r="F21" s="191">
        <v>1707</v>
      </c>
      <c r="G21" s="227"/>
      <c r="H21" s="191">
        <v>5</v>
      </c>
      <c r="I21" s="221">
        <v>5</v>
      </c>
      <c r="J21" s="221">
        <v>6</v>
      </c>
      <c r="K21" s="191">
        <f t="shared" si="0"/>
        <v>5</v>
      </c>
      <c r="L21" s="191" t="str">
        <f t="shared" si="1"/>
        <v>5_5</v>
      </c>
      <c r="M21" s="191">
        <v>1765</v>
      </c>
      <c r="N21" s="227"/>
      <c r="O21" s="191">
        <v>5</v>
      </c>
      <c r="P21" s="221">
        <v>5</v>
      </c>
      <c r="Q21" s="221">
        <v>6</v>
      </c>
      <c r="R21" s="191">
        <f t="shared" si="2"/>
        <v>5</v>
      </c>
      <c r="S21" s="191" t="str">
        <f t="shared" si="3"/>
        <v>5_5</v>
      </c>
      <c r="T21" s="191">
        <v>1821</v>
      </c>
      <c r="U21" s="244"/>
      <c r="V21" s="191">
        <v>5</v>
      </c>
      <c r="W21" s="221">
        <v>5</v>
      </c>
      <c r="X21" s="221">
        <v>6</v>
      </c>
      <c r="Y21" s="191">
        <f t="shared" si="4"/>
        <v>5</v>
      </c>
      <c r="Z21" s="191" t="str">
        <f t="shared" si="5"/>
        <v>5_5</v>
      </c>
      <c r="AA21" s="191">
        <v>1906</v>
      </c>
      <c r="AB21" s="242"/>
      <c r="AC21" s="191">
        <v>5</v>
      </c>
      <c r="AD21" s="221">
        <v>5</v>
      </c>
      <c r="AE21" s="221">
        <v>6</v>
      </c>
      <c r="AF21" s="191">
        <f t="shared" si="6"/>
        <v>5</v>
      </c>
      <c r="AG21" s="191" t="str">
        <f t="shared" si="7"/>
        <v>5_5</v>
      </c>
      <c r="AH21" s="191">
        <v>1967</v>
      </c>
      <c r="AI21" s="242"/>
      <c r="AJ21" s="191">
        <v>5</v>
      </c>
      <c r="AK21" s="221">
        <v>5</v>
      </c>
      <c r="AL21" s="221">
        <v>6</v>
      </c>
      <c r="AM21" s="191">
        <f t="shared" si="8"/>
        <v>5</v>
      </c>
      <c r="AN21" s="191" t="str">
        <f t="shared" si="9"/>
        <v>5_5</v>
      </c>
      <c r="AO21" s="193" t="str">
        <f t="shared" si="10"/>
        <v>5_5</v>
      </c>
      <c r="AP21" s="193">
        <f t="shared" si="13"/>
        <v>1906</v>
      </c>
      <c r="AQ21" s="193">
        <f t="shared" si="14"/>
        <v>1967</v>
      </c>
      <c r="AR21" s="243">
        <f t="shared" si="15"/>
        <v>1967</v>
      </c>
      <c r="AS21" s="203">
        <f t="shared" si="11"/>
        <v>12.568690095846645</v>
      </c>
      <c r="AT21" s="173"/>
      <c r="AU21" s="173"/>
      <c r="AV21" s="173"/>
      <c r="AW21" s="173"/>
      <c r="AX21" s="173"/>
      <c r="AY21" s="173"/>
      <c r="AZ21" s="174"/>
    </row>
    <row r="22" spans="1:52" x14ac:dyDescent="0.15">
      <c r="A22" s="191">
        <v>5</v>
      </c>
      <c r="B22" s="221">
        <v>6</v>
      </c>
      <c r="C22" s="221">
        <v>7</v>
      </c>
      <c r="D22" s="191">
        <f t="shared" si="16"/>
        <v>6</v>
      </c>
      <c r="E22" s="191" t="str">
        <f t="shared" si="12"/>
        <v>5_6</v>
      </c>
      <c r="F22" s="191">
        <v>1755</v>
      </c>
      <c r="G22" s="227"/>
      <c r="H22" s="191">
        <v>5</v>
      </c>
      <c r="I22" s="221">
        <v>6</v>
      </c>
      <c r="J22" s="221">
        <v>7</v>
      </c>
      <c r="K22" s="191">
        <f t="shared" si="0"/>
        <v>6</v>
      </c>
      <c r="L22" s="191" t="str">
        <f t="shared" si="1"/>
        <v>5_6</v>
      </c>
      <c r="M22" s="191">
        <v>1815</v>
      </c>
      <c r="N22" s="244"/>
      <c r="O22" s="191">
        <v>5</v>
      </c>
      <c r="P22" s="221">
        <v>6</v>
      </c>
      <c r="Q22" s="221">
        <v>7</v>
      </c>
      <c r="R22" s="191">
        <f t="shared" si="2"/>
        <v>6</v>
      </c>
      <c r="S22" s="191" t="str">
        <f t="shared" si="3"/>
        <v>5_6</v>
      </c>
      <c r="T22" s="191">
        <v>1872</v>
      </c>
      <c r="U22" s="227"/>
      <c r="V22" s="191">
        <v>5</v>
      </c>
      <c r="W22" s="221">
        <v>6</v>
      </c>
      <c r="X22" s="221">
        <v>7</v>
      </c>
      <c r="Y22" s="191">
        <f t="shared" si="4"/>
        <v>6</v>
      </c>
      <c r="Z22" s="191" t="str">
        <f t="shared" si="5"/>
        <v>5_6</v>
      </c>
      <c r="AA22" s="191">
        <v>1957</v>
      </c>
      <c r="AB22" s="242"/>
      <c r="AC22" s="191">
        <v>5</v>
      </c>
      <c r="AD22" s="221">
        <v>6</v>
      </c>
      <c r="AE22" s="221">
        <v>7</v>
      </c>
      <c r="AF22" s="191">
        <f t="shared" si="6"/>
        <v>6</v>
      </c>
      <c r="AG22" s="191" t="str">
        <f t="shared" si="7"/>
        <v>5_6</v>
      </c>
      <c r="AH22" s="191">
        <v>2020</v>
      </c>
      <c r="AI22" s="242"/>
      <c r="AJ22" s="191">
        <v>5</v>
      </c>
      <c r="AK22" s="221">
        <v>6</v>
      </c>
      <c r="AL22" s="221">
        <v>7</v>
      </c>
      <c r="AM22" s="191">
        <f t="shared" si="8"/>
        <v>6</v>
      </c>
      <c r="AN22" s="191" t="str">
        <f t="shared" si="9"/>
        <v>5_6</v>
      </c>
      <c r="AO22" s="193" t="str">
        <f t="shared" si="10"/>
        <v>5_6</v>
      </c>
      <c r="AP22" s="193">
        <f t="shared" si="13"/>
        <v>1957</v>
      </c>
      <c r="AQ22" s="193">
        <f t="shared" si="14"/>
        <v>2020</v>
      </c>
      <c r="AR22" s="243">
        <f t="shared" si="15"/>
        <v>2020</v>
      </c>
      <c r="AS22" s="203">
        <f t="shared" si="11"/>
        <v>12.907348242811501</v>
      </c>
      <c r="AT22" s="173"/>
      <c r="AU22" s="173"/>
      <c r="AV22" s="173"/>
      <c r="AW22" s="173"/>
      <c r="AX22" s="173"/>
      <c r="AY22" s="173"/>
      <c r="AZ22" s="174"/>
    </row>
    <row r="23" spans="1:52" x14ac:dyDescent="0.15">
      <c r="A23" s="191">
        <v>5</v>
      </c>
      <c r="B23" s="221">
        <v>7</v>
      </c>
      <c r="C23" s="221">
        <v>8</v>
      </c>
      <c r="D23" s="191">
        <f t="shared" si="16"/>
        <v>7</v>
      </c>
      <c r="E23" s="191" t="str">
        <f t="shared" si="12"/>
        <v>5_7</v>
      </c>
      <c r="F23" s="191">
        <v>1800</v>
      </c>
      <c r="G23" s="227"/>
      <c r="H23" s="191">
        <v>5</v>
      </c>
      <c r="I23" s="221">
        <v>7</v>
      </c>
      <c r="J23" s="221">
        <v>8</v>
      </c>
      <c r="K23" s="191">
        <f t="shared" si="0"/>
        <v>7</v>
      </c>
      <c r="L23" s="191" t="str">
        <f t="shared" si="1"/>
        <v>5_7</v>
      </c>
      <c r="M23" s="191">
        <v>1861</v>
      </c>
      <c r="N23" s="244"/>
      <c r="O23" s="191">
        <v>5</v>
      </c>
      <c r="P23" s="221">
        <v>7</v>
      </c>
      <c r="Q23" s="221">
        <v>8</v>
      </c>
      <c r="R23" s="191">
        <f t="shared" si="2"/>
        <v>7</v>
      </c>
      <c r="S23" s="191" t="str">
        <f t="shared" si="3"/>
        <v>5_7</v>
      </c>
      <c r="T23" s="191">
        <v>1920</v>
      </c>
      <c r="U23" s="244"/>
      <c r="V23" s="191">
        <v>5</v>
      </c>
      <c r="W23" s="221">
        <v>7</v>
      </c>
      <c r="X23" s="221">
        <v>8</v>
      </c>
      <c r="Y23" s="191">
        <f t="shared" si="4"/>
        <v>7</v>
      </c>
      <c r="Z23" s="191" t="str">
        <f t="shared" si="5"/>
        <v>5_7</v>
      </c>
      <c r="AA23" s="191">
        <v>2005</v>
      </c>
      <c r="AB23" s="242"/>
      <c r="AC23" s="191">
        <v>5</v>
      </c>
      <c r="AD23" s="221">
        <v>7</v>
      </c>
      <c r="AE23" s="221">
        <v>8</v>
      </c>
      <c r="AF23" s="191">
        <f t="shared" si="6"/>
        <v>7</v>
      </c>
      <c r="AG23" s="191" t="str">
        <f t="shared" si="7"/>
        <v>5_7</v>
      </c>
      <c r="AH23" s="191">
        <v>2069</v>
      </c>
      <c r="AI23" s="242"/>
      <c r="AJ23" s="191">
        <v>5</v>
      </c>
      <c r="AK23" s="221">
        <v>7</v>
      </c>
      <c r="AL23" s="221">
        <v>8</v>
      </c>
      <c r="AM23" s="191">
        <f t="shared" si="8"/>
        <v>7</v>
      </c>
      <c r="AN23" s="191" t="str">
        <f t="shared" si="9"/>
        <v>5_7</v>
      </c>
      <c r="AO23" s="193" t="str">
        <f t="shared" si="10"/>
        <v>5_7</v>
      </c>
      <c r="AP23" s="193">
        <f t="shared" si="13"/>
        <v>2005</v>
      </c>
      <c r="AQ23" s="193">
        <f t="shared" si="14"/>
        <v>2069</v>
      </c>
      <c r="AR23" s="243">
        <f t="shared" si="15"/>
        <v>2069</v>
      </c>
      <c r="AS23" s="203">
        <f t="shared" si="11"/>
        <v>13.220447284345047</v>
      </c>
      <c r="AT23" s="173"/>
      <c r="AU23" s="173"/>
      <c r="AV23" s="173"/>
      <c r="AW23" s="173"/>
      <c r="AX23" s="173"/>
      <c r="AY23" s="173"/>
      <c r="AZ23" s="174"/>
    </row>
    <row r="24" spans="1:52" x14ac:dyDescent="0.15">
      <c r="A24" s="191">
        <v>5</v>
      </c>
      <c r="B24" s="221">
        <v>8</v>
      </c>
      <c r="C24" s="221">
        <v>9</v>
      </c>
      <c r="D24" s="191">
        <f t="shared" si="16"/>
        <v>8</v>
      </c>
      <c r="E24" s="191" t="str">
        <f t="shared" si="12"/>
        <v>5_8</v>
      </c>
      <c r="F24" s="191">
        <v>1846</v>
      </c>
      <c r="G24" s="227"/>
      <c r="H24" s="191">
        <v>5</v>
      </c>
      <c r="I24" s="221">
        <v>8</v>
      </c>
      <c r="J24" s="221">
        <v>9</v>
      </c>
      <c r="K24" s="191">
        <f t="shared" si="0"/>
        <v>8</v>
      </c>
      <c r="L24" s="191" t="str">
        <f t="shared" si="1"/>
        <v>5_8</v>
      </c>
      <c r="M24" s="191">
        <v>1909</v>
      </c>
      <c r="N24" s="244"/>
      <c r="O24" s="191">
        <v>5</v>
      </c>
      <c r="P24" s="221">
        <v>8</v>
      </c>
      <c r="Q24" s="221">
        <v>9</v>
      </c>
      <c r="R24" s="191">
        <f t="shared" si="2"/>
        <v>8</v>
      </c>
      <c r="S24" s="191" t="str">
        <f t="shared" si="3"/>
        <v>5_8</v>
      </c>
      <c r="T24" s="191">
        <v>1969</v>
      </c>
      <c r="U24" s="244"/>
      <c r="V24" s="191">
        <v>5</v>
      </c>
      <c r="W24" s="221">
        <v>8</v>
      </c>
      <c r="X24" s="221">
        <v>9</v>
      </c>
      <c r="Y24" s="191">
        <f t="shared" si="4"/>
        <v>8</v>
      </c>
      <c r="Z24" s="191" t="str">
        <f t="shared" si="5"/>
        <v>5_8</v>
      </c>
      <c r="AA24" s="191">
        <v>2054</v>
      </c>
      <c r="AB24" s="242"/>
      <c r="AC24" s="191">
        <v>5</v>
      </c>
      <c r="AD24" s="221">
        <v>8</v>
      </c>
      <c r="AE24" s="221">
        <v>9</v>
      </c>
      <c r="AF24" s="191">
        <f t="shared" si="6"/>
        <v>8</v>
      </c>
      <c r="AG24" s="191" t="str">
        <f t="shared" si="7"/>
        <v>5_8</v>
      </c>
      <c r="AH24" s="191">
        <v>2120</v>
      </c>
      <c r="AI24" s="242"/>
      <c r="AJ24" s="191">
        <v>5</v>
      </c>
      <c r="AK24" s="221">
        <v>8</v>
      </c>
      <c r="AL24" s="221">
        <v>9</v>
      </c>
      <c r="AM24" s="191">
        <f t="shared" si="8"/>
        <v>8</v>
      </c>
      <c r="AN24" s="191" t="str">
        <f t="shared" si="9"/>
        <v>5_8</v>
      </c>
      <c r="AO24" s="193" t="str">
        <f t="shared" si="10"/>
        <v>5_8</v>
      </c>
      <c r="AP24" s="193">
        <f t="shared" si="13"/>
        <v>2054</v>
      </c>
      <c r="AQ24" s="193">
        <f t="shared" si="14"/>
        <v>2120</v>
      </c>
      <c r="AR24" s="243">
        <f t="shared" si="15"/>
        <v>2120</v>
      </c>
      <c r="AS24" s="203">
        <f t="shared" si="11"/>
        <v>13.546325878594249</v>
      </c>
      <c r="AT24" s="173"/>
      <c r="AU24" s="173"/>
      <c r="AV24" s="173"/>
      <c r="AW24" s="173"/>
      <c r="AX24" s="173"/>
      <c r="AY24" s="173"/>
      <c r="AZ24" s="174"/>
    </row>
    <row r="25" spans="1:52" x14ac:dyDescent="0.15">
      <c r="A25" s="191">
        <v>5</v>
      </c>
      <c r="B25" s="221">
        <v>9</v>
      </c>
      <c r="C25" s="221">
        <v>10</v>
      </c>
      <c r="D25" s="191">
        <f t="shared" si="16"/>
        <v>9</v>
      </c>
      <c r="E25" s="191" t="str">
        <f t="shared" si="12"/>
        <v>5_9</v>
      </c>
      <c r="F25" s="191">
        <v>1898</v>
      </c>
      <c r="G25" s="227"/>
      <c r="H25" s="191">
        <v>5</v>
      </c>
      <c r="I25" s="221">
        <v>9</v>
      </c>
      <c r="J25" s="221">
        <v>10</v>
      </c>
      <c r="K25" s="191">
        <f t="shared" si="0"/>
        <v>9</v>
      </c>
      <c r="L25" s="191" t="str">
        <f t="shared" si="1"/>
        <v>5_9</v>
      </c>
      <c r="M25" s="191">
        <v>1963</v>
      </c>
      <c r="N25" s="244"/>
      <c r="O25" s="191">
        <v>5</v>
      </c>
      <c r="P25" s="221">
        <v>9</v>
      </c>
      <c r="Q25" s="221">
        <v>10</v>
      </c>
      <c r="R25" s="191">
        <f t="shared" si="2"/>
        <v>9</v>
      </c>
      <c r="S25" s="191" t="str">
        <f t="shared" si="3"/>
        <v>5_9</v>
      </c>
      <c r="T25" s="191">
        <v>2025</v>
      </c>
      <c r="U25" s="227"/>
      <c r="V25" s="191">
        <v>5</v>
      </c>
      <c r="W25" s="221">
        <v>9</v>
      </c>
      <c r="X25" s="221">
        <v>10</v>
      </c>
      <c r="Y25" s="191">
        <f t="shared" si="4"/>
        <v>9</v>
      </c>
      <c r="Z25" s="191" t="str">
        <f t="shared" si="5"/>
        <v>5_9</v>
      </c>
      <c r="AA25" s="191">
        <v>2110</v>
      </c>
      <c r="AB25" s="242"/>
      <c r="AC25" s="191">
        <v>5</v>
      </c>
      <c r="AD25" s="221">
        <v>9</v>
      </c>
      <c r="AE25" s="221">
        <v>10</v>
      </c>
      <c r="AF25" s="191">
        <f t="shared" si="6"/>
        <v>9</v>
      </c>
      <c r="AG25" s="191" t="str">
        <f t="shared" si="7"/>
        <v>5_9</v>
      </c>
      <c r="AH25" s="191">
        <v>2178</v>
      </c>
      <c r="AI25" s="242"/>
      <c r="AJ25" s="191">
        <v>5</v>
      </c>
      <c r="AK25" s="221">
        <v>9</v>
      </c>
      <c r="AL25" s="221">
        <v>10</v>
      </c>
      <c r="AM25" s="191">
        <f t="shared" si="8"/>
        <v>9</v>
      </c>
      <c r="AN25" s="191" t="str">
        <f t="shared" si="9"/>
        <v>5_9</v>
      </c>
      <c r="AO25" s="193" t="str">
        <f t="shared" si="10"/>
        <v>5_9</v>
      </c>
      <c r="AP25" s="193">
        <f t="shared" si="13"/>
        <v>2110</v>
      </c>
      <c r="AQ25" s="193">
        <f t="shared" si="14"/>
        <v>2178</v>
      </c>
      <c r="AR25" s="243">
        <f t="shared" si="15"/>
        <v>2178</v>
      </c>
      <c r="AS25" s="203">
        <f t="shared" si="11"/>
        <v>13.916932907348242</v>
      </c>
      <c r="AT25" s="173"/>
      <c r="AU25" s="173"/>
      <c r="AV25" s="173"/>
      <c r="AW25" s="173"/>
      <c r="AX25" s="173"/>
      <c r="AY25" s="173"/>
      <c r="AZ25" s="174"/>
    </row>
    <row r="26" spans="1:52" x14ac:dyDescent="0.15">
      <c r="A26" s="191">
        <v>10</v>
      </c>
      <c r="B26" s="221">
        <v>0</v>
      </c>
      <c r="C26" s="221">
        <v>2</v>
      </c>
      <c r="D26" s="191">
        <f t="shared" si="16"/>
        <v>0</v>
      </c>
      <c r="E26" s="191" t="str">
        <f t="shared" si="12"/>
        <v>10_0</v>
      </c>
      <c r="F26" s="191">
        <v>1528</v>
      </c>
      <c r="G26" s="227"/>
      <c r="H26" s="191">
        <v>10</v>
      </c>
      <c r="I26" s="221">
        <v>0</v>
      </c>
      <c r="J26" s="221">
        <v>2</v>
      </c>
      <c r="K26" s="191">
        <f t="shared" si="0"/>
        <v>0</v>
      </c>
      <c r="L26" s="191" t="str">
        <f t="shared" si="1"/>
        <v>10_0</v>
      </c>
      <c r="M26" s="191">
        <v>1580</v>
      </c>
      <c r="N26" s="227"/>
      <c r="O26" s="191">
        <v>10</v>
      </c>
      <c r="P26" s="221">
        <v>0</v>
      </c>
      <c r="Q26" s="221">
        <v>2</v>
      </c>
      <c r="R26" s="191">
        <f t="shared" si="2"/>
        <v>0</v>
      </c>
      <c r="S26" s="191" t="str">
        <f t="shared" si="3"/>
        <v>10_0</v>
      </c>
      <c r="T26" s="191">
        <v>1630</v>
      </c>
      <c r="U26" s="244"/>
      <c r="V26" s="191">
        <v>10</v>
      </c>
      <c r="W26" s="221">
        <v>0</v>
      </c>
      <c r="X26" s="221">
        <v>2</v>
      </c>
      <c r="Y26" s="191">
        <f t="shared" si="4"/>
        <v>0</v>
      </c>
      <c r="Z26" s="191" t="str">
        <f t="shared" si="5"/>
        <v>10_0</v>
      </c>
      <c r="AA26" s="191">
        <v>1715</v>
      </c>
      <c r="AB26" s="242"/>
      <c r="AC26" s="191">
        <v>10</v>
      </c>
      <c r="AD26" s="221">
        <v>0</v>
      </c>
      <c r="AE26" s="221">
        <v>2</v>
      </c>
      <c r="AF26" s="191">
        <f t="shared" si="6"/>
        <v>0</v>
      </c>
      <c r="AG26" s="191" t="str">
        <f t="shared" si="7"/>
        <v>10_0</v>
      </c>
      <c r="AH26" s="191">
        <v>1770</v>
      </c>
      <c r="AI26" s="242"/>
      <c r="AJ26" s="191">
        <v>10</v>
      </c>
      <c r="AK26" s="221">
        <v>0</v>
      </c>
      <c r="AL26" s="221">
        <v>2</v>
      </c>
      <c r="AM26" s="191">
        <f t="shared" si="8"/>
        <v>0</v>
      </c>
      <c r="AN26" s="191" t="str">
        <f t="shared" si="9"/>
        <v>10_0</v>
      </c>
      <c r="AO26" s="193" t="str">
        <f t="shared" si="10"/>
        <v>10_0</v>
      </c>
      <c r="AP26" s="193">
        <f t="shared" si="13"/>
        <v>1715</v>
      </c>
      <c r="AQ26" s="193">
        <f t="shared" si="14"/>
        <v>1770</v>
      </c>
      <c r="AR26" s="243">
        <f t="shared" si="15"/>
        <v>1770</v>
      </c>
      <c r="AS26" s="203">
        <f t="shared" si="11"/>
        <v>11.309904153354633</v>
      </c>
      <c r="AT26" s="173"/>
      <c r="AU26" s="173"/>
      <c r="AV26" s="173"/>
      <c r="AW26" s="173"/>
      <c r="AX26" s="173"/>
      <c r="AY26" s="173"/>
      <c r="AZ26" s="174"/>
    </row>
    <row r="27" spans="1:52" x14ac:dyDescent="0.15">
      <c r="A27" s="191">
        <v>10</v>
      </c>
      <c r="B27" s="221">
        <v>1</v>
      </c>
      <c r="C27" s="221">
        <v>3</v>
      </c>
      <c r="D27" s="191">
        <f t="shared" si="16"/>
        <v>1</v>
      </c>
      <c r="E27" s="191" t="str">
        <f t="shared" si="12"/>
        <v>10_1</v>
      </c>
      <c r="F27" s="191">
        <v>1556</v>
      </c>
      <c r="G27" s="227"/>
      <c r="H27" s="191">
        <v>10</v>
      </c>
      <c r="I27" s="221">
        <v>1</v>
      </c>
      <c r="J27" s="221">
        <v>3</v>
      </c>
      <c r="K27" s="191">
        <f t="shared" si="0"/>
        <v>1</v>
      </c>
      <c r="L27" s="191" t="str">
        <f t="shared" si="1"/>
        <v>10_1</v>
      </c>
      <c r="M27" s="191">
        <v>1609</v>
      </c>
      <c r="N27" s="244"/>
      <c r="O27" s="191">
        <v>10</v>
      </c>
      <c r="P27" s="221">
        <v>1</v>
      </c>
      <c r="Q27" s="221">
        <v>3</v>
      </c>
      <c r="R27" s="191">
        <f t="shared" si="2"/>
        <v>1</v>
      </c>
      <c r="S27" s="191" t="str">
        <f t="shared" si="3"/>
        <v>10_1</v>
      </c>
      <c r="T27" s="191">
        <v>1660</v>
      </c>
      <c r="U27" s="244"/>
      <c r="V27" s="191">
        <v>10</v>
      </c>
      <c r="W27" s="221">
        <v>1</v>
      </c>
      <c r="X27" s="221">
        <v>3</v>
      </c>
      <c r="Y27" s="191">
        <f t="shared" si="4"/>
        <v>1</v>
      </c>
      <c r="Z27" s="191" t="str">
        <f t="shared" si="5"/>
        <v>10_1</v>
      </c>
      <c r="AA27" s="191">
        <v>1745</v>
      </c>
      <c r="AB27" s="242"/>
      <c r="AC27" s="191">
        <v>10</v>
      </c>
      <c r="AD27" s="221">
        <v>1</v>
      </c>
      <c r="AE27" s="221">
        <v>3</v>
      </c>
      <c r="AF27" s="191">
        <f t="shared" si="6"/>
        <v>1</v>
      </c>
      <c r="AG27" s="191" t="str">
        <f t="shared" si="7"/>
        <v>10_1</v>
      </c>
      <c r="AH27" s="191">
        <v>1801</v>
      </c>
      <c r="AI27" s="242"/>
      <c r="AJ27" s="191">
        <v>10</v>
      </c>
      <c r="AK27" s="221">
        <v>1</v>
      </c>
      <c r="AL27" s="221">
        <v>3</v>
      </c>
      <c r="AM27" s="191">
        <f t="shared" si="8"/>
        <v>1</v>
      </c>
      <c r="AN27" s="191" t="str">
        <f t="shared" si="9"/>
        <v>10_1</v>
      </c>
      <c r="AO27" s="193" t="str">
        <f t="shared" si="10"/>
        <v>10_1</v>
      </c>
      <c r="AP27" s="193">
        <f t="shared" si="13"/>
        <v>1745</v>
      </c>
      <c r="AQ27" s="193">
        <f t="shared" si="14"/>
        <v>1801</v>
      </c>
      <c r="AR27" s="243">
        <f t="shared" si="15"/>
        <v>1801</v>
      </c>
      <c r="AS27" s="203">
        <f t="shared" si="11"/>
        <v>11.507987220447284</v>
      </c>
      <c r="AT27" s="173"/>
      <c r="AU27" s="173"/>
      <c r="AV27" s="173"/>
      <c r="AW27" s="173"/>
      <c r="AX27" s="173"/>
      <c r="AY27" s="173"/>
      <c r="AZ27" s="174"/>
    </row>
    <row r="28" spans="1:52" x14ac:dyDescent="0.15">
      <c r="A28" s="191">
        <v>10</v>
      </c>
      <c r="B28" s="221">
        <v>2</v>
      </c>
      <c r="C28" s="221">
        <v>4</v>
      </c>
      <c r="D28" s="191">
        <f t="shared" si="16"/>
        <v>2</v>
      </c>
      <c r="E28" s="191" t="str">
        <f t="shared" si="12"/>
        <v>10_2</v>
      </c>
      <c r="F28" s="191">
        <v>1616</v>
      </c>
      <c r="G28" s="227"/>
      <c r="H28" s="191">
        <v>10</v>
      </c>
      <c r="I28" s="221">
        <v>2</v>
      </c>
      <c r="J28" s="221">
        <v>4</v>
      </c>
      <c r="K28" s="191">
        <f t="shared" si="0"/>
        <v>2</v>
      </c>
      <c r="L28" s="191" t="str">
        <f t="shared" si="1"/>
        <v>10_2</v>
      </c>
      <c r="M28" s="191">
        <v>1671</v>
      </c>
      <c r="N28" s="244"/>
      <c r="O28" s="191">
        <v>10</v>
      </c>
      <c r="P28" s="221">
        <v>2</v>
      </c>
      <c r="Q28" s="221">
        <v>4</v>
      </c>
      <c r="R28" s="191">
        <f t="shared" si="2"/>
        <v>2</v>
      </c>
      <c r="S28" s="191" t="str">
        <f t="shared" si="3"/>
        <v>10_2</v>
      </c>
      <c r="T28" s="191">
        <v>1724</v>
      </c>
      <c r="U28" s="227"/>
      <c r="V28" s="191">
        <v>10</v>
      </c>
      <c r="W28" s="221">
        <v>2</v>
      </c>
      <c r="X28" s="221">
        <v>4</v>
      </c>
      <c r="Y28" s="191">
        <f t="shared" si="4"/>
        <v>2</v>
      </c>
      <c r="Z28" s="191" t="str">
        <f t="shared" si="5"/>
        <v>10_2</v>
      </c>
      <c r="AA28" s="191">
        <v>1809</v>
      </c>
      <c r="AB28" s="242"/>
      <c r="AC28" s="191">
        <v>10</v>
      </c>
      <c r="AD28" s="221">
        <v>2</v>
      </c>
      <c r="AE28" s="221">
        <v>4</v>
      </c>
      <c r="AF28" s="191">
        <f t="shared" si="6"/>
        <v>2</v>
      </c>
      <c r="AG28" s="191" t="str">
        <f t="shared" si="7"/>
        <v>10_2</v>
      </c>
      <c r="AH28" s="191">
        <v>1867</v>
      </c>
      <c r="AI28" s="242"/>
      <c r="AJ28" s="191">
        <v>10</v>
      </c>
      <c r="AK28" s="221">
        <v>2</v>
      </c>
      <c r="AL28" s="221">
        <v>4</v>
      </c>
      <c r="AM28" s="191">
        <f t="shared" si="8"/>
        <v>2</v>
      </c>
      <c r="AN28" s="191" t="str">
        <f t="shared" si="9"/>
        <v>10_2</v>
      </c>
      <c r="AO28" s="193" t="str">
        <f t="shared" si="10"/>
        <v>10_2</v>
      </c>
      <c r="AP28" s="193">
        <f t="shared" si="13"/>
        <v>1809</v>
      </c>
      <c r="AQ28" s="193">
        <f t="shared" si="14"/>
        <v>1867</v>
      </c>
      <c r="AR28" s="243">
        <f t="shared" si="15"/>
        <v>1867</v>
      </c>
      <c r="AS28" s="203">
        <f t="shared" si="11"/>
        <v>11.929712460063898</v>
      </c>
      <c r="AT28" s="173"/>
      <c r="AU28" s="173"/>
      <c r="AV28" s="173"/>
      <c r="AW28" s="173"/>
      <c r="AX28" s="173"/>
      <c r="AY28" s="173"/>
      <c r="AZ28" s="174"/>
    </row>
    <row r="29" spans="1:52" x14ac:dyDescent="0.15">
      <c r="A29" s="191">
        <v>10</v>
      </c>
      <c r="B29" s="221">
        <v>3</v>
      </c>
      <c r="C29" s="221">
        <v>5</v>
      </c>
      <c r="D29" s="191">
        <f t="shared" si="16"/>
        <v>3</v>
      </c>
      <c r="E29" s="191" t="str">
        <f t="shared" si="12"/>
        <v>10_3</v>
      </c>
      <c r="F29" s="191">
        <v>1676</v>
      </c>
      <c r="G29" s="227"/>
      <c r="H29" s="191">
        <v>10</v>
      </c>
      <c r="I29" s="221">
        <v>3</v>
      </c>
      <c r="J29" s="221">
        <v>5</v>
      </c>
      <c r="K29" s="191">
        <f t="shared" si="0"/>
        <v>3</v>
      </c>
      <c r="L29" s="191" t="str">
        <f t="shared" si="1"/>
        <v>10_3</v>
      </c>
      <c r="M29" s="191">
        <v>1733</v>
      </c>
      <c r="N29" s="244"/>
      <c r="O29" s="191">
        <v>10</v>
      </c>
      <c r="P29" s="221">
        <v>3</v>
      </c>
      <c r="Q29" s="221">
        <v>5</v>
      </c>
      <c r="R29" s="191">
        <f t="shared" si="2"/>
        <v>3</v>
      </c>
      <c r="S29" s="191" t="str">
        <f t="shared" si="3"/>
        <v>10_3</v>
      </c>
      <c r="T29" s="191">
        <v>1788</v>
      </c>
      <c r="U29" s="244"/>
      <c r="V29" s="191">
        <v>10</v>
      </c>
      <c r="W29" s="221">
        <v>3</v>
      </c>
      <c r="X29" s="221">
        <v>5</v>
      </c>
      <c r="Y29" s="191">
        <f t="shared" si="4"/>
        <v>3</v>
      </c>
      <c r="Z29" s="191" t="str">
        <f t="shared" si="5"/>
        <v>10_3</v>
      </c>
      <c r="AA29" s="191">
        <v>1873</v>
      </c>
      <c r="AB29" s="242"/>
      <c r="AC29" s="191">
        <v>10</v>
      </c>
      <c r="AD29" s="221">
        <v>3</v>
      </c>
      <c r="AE29" s="221">
        <v>5</v>
      </c>
      <c r="AF29" s="191">
        <f t="shared" si="6"/>
        <v>3</v>
      </c>
      <c r="AG29" s="191" t="str">
        <f t="shared" si="7"/>
        <v>10_3</v>
      </c>
      <c r="AH29" s="191">
        <v>1933</v>
      </c>
      <c r="AI29" s="242"/>
      <c r="AJ29" s="191">
        <v>10</v>
      </c>
      <c r="AK29" s="221">
        <v>3</v>
      </c>
      <c r="AL29" s="221">
        <v>5</v>
      </c>
      <c r="AM29" s="191">
        <f t="shared" si="8"/>
        <v>3</v>
      </c>
      <c r="AN29" s="191" t="str">
        <f t="shared" si="9"/>
        <v>10_3</v>
      </c>
      <c r="AO29" s="193" t="str">
        <f t="shared" si="10"/>
        <v>10_3</v>
      </c>
      <c r="AP29" s="193">
        <f t="shared" si="13"/>
        <v>1873</v>
      </c>
      <c r="AQ29" s="193">
        <f t="shared" si="14"/>
        <v>1933</v>
      </c>
      <c r="AR29" s="243">
        <f t="shared" si="15"/>
        <v>1933</v>
      </c>
      <c r="AS29" s="203">
        <f t="shared" si="11"/>
        <v>12.351437699680512</v>
      </c>
      <c r="AT29" s="173"/>
      <c r="AU29" s="173"/>
      <c r="AV29" s="173"/>
      <c r="AW29" s="173"/>
      <c r="AX29" s="173"/>
      <c r="AY29" s="173"/>
      <c r="AZ29" s="174"/>
    </row>
    <row r="30" spans="1:52" x14ac:dyDescent="0.15">
      <c r="A30" s="191">
        <v>10</v>
      </c>
      <c r="B30" s="221">
        <v>4</v>
      </c>
      <c r="C30" s="221">
        <v>6</v>
      </c>
      <c r="D30" s="191">
        <f t="shared" si="16"/>
        <v>4</v>
      </c>
      <c r="E30" s="191" t="str">
        <f t="shared" si="12"/>
        <v>10_4</v>
      </c>
      <c r="F30" s="191">
        <v>1707</v>
      </c>
      <c r="G30" s="227"/>
      <c r="H30" s="191">
        <v>10</v>
      </c>
      <c r="I30" s="221">
        <v>4</v>
      </c>
      <c r="J30" s="221">
        <v>6</v>
      </c>
      <c r="K30" s="191">
        <f t="shared" si="0"/>
        <v>4</v>
      </c>
      <c r="L30" s="191" t="str">
        <f t="shared" si="1"/>
        <v>10_4</v>
      </c>
      <c r="M30" s="191">
        <v>1765</v>
      </c>
      <c r="N30" s="244"/>
      <c r="O30" s="191">
        <v>10</v>
      </c>
      <c r="P30" s="221">
        <v>4</v>
      </c>
      <c r="Q30" s="221">
        <v>6</v>
      </c>
      <c r="R30" s="191">
        <f t="shared" si="2"/>
        <v>4</v>
      </c>
      <c r="S30" s="191" t="str">
        <f t="shared" si="3"/>
        <v>10_4</v>
      </c>
      <c r="T30" s="191">
        <v>1821</v>
      </c>
      <c r="U30" s="244"/>
      <c r="V30" s="191">
        <v>10</v>
      </c>
      <c r="W30" s="221">
        <v>4</v>
      </c>
      <c r="X30" s="221">
        <v>6</v>
      </c>
      <c r="Y30" s="191">
        <f t="shared" si="4"/>
        <v>4</v>
      </c>
      <c r="Z30" s="191" t="str">
        <f t="shared" si="5"/>
        <v>10_4</v>
      </c>
      <c r="AA30" s="191">
        <v>1906</v>
      </c>
      <c r="AB30" s="242"/>
      <c r="AC30" s="191">
        <v>10</v>
      </c>
      <c r="AD30" s="221">
        <v>4</v>
      </c>
      <c r="AE30" s="221">
        <v>6</v>
      </c>
      <c r="AF30" s="191">
        <f t="shared" si="6"/>
        <v>4</v>
      </c>
      <c r="AG30" s="191" t="str">
        <f t="shared" si="7"/>
        <v>10_4</v>
      </c>
      <c r="AH30" s="191">
        <v>1967</v>
      </c>
      <c r="AI30" s="242"/>
      <c r="AJ30" s="191">
        <v>10</v>
      </c>
      <c r="AK30" s="221">
        <v>4</v>
      </c>
      <c r="AL30" s="221">
        <v>6</v>
      </c>
      <c r="AM30" s="191">
        <f t="shared" si="8"/>
        <v>4</v>
      </c>
      <c r="AN30" s="191" t="str">
        <f t="shared" si="9"/>
        <v>10_4</v>
      </c>
      <c r="AO30" s="193" t="str">
        <f t="shared" si="10"/>
        <v>10_4</v>
      </c>
      <c r="AP30" s="193">
        <f t="shared" si="13"/>
        <v>1906</v>
      </c>
      <c r="AQ30" s="193">
        <f t="shared" si="14"/>
        <v>1967</v>
      </c>
      <c r="AR30" s="243">
        <f t="shared" si="15"/>
        <v>1967</v>
      </c>
      <c r="AS30" s="203">
        <f t="shared" si="11"/>
        <v>12.568690095846645</v>
      </c>
      <c r="AT30" s="173"/>
      <c r="AU30" s="173"/>
      <c r="AV30" s="173"/>
      <c r="AW30" s="173"/>
      <c r="AX30" s="173"/>
      <c r="AY30" s="173"/>
      <c r="AZ30" s="174"/>
    </row>
    <row r="31" spans="1:52" x14ac:dyDescent="0.15">
      <c r="A31" s="191">
        <v>10</v>
      </c>
      <c r="B31" s="221">
        <v>5</v>
      </c>
      <c r="C31" s="221">
        <v>7</v>
      </c>
      <c r="D31" s="191">
        <f t="shared" si="16"/>
        <v>5</v>
      </c>
      <c r="E31" s="191" t="str">
        <f t="shared" si="12"/>
        <v>10_5</v>
      </c>
      <c r="F31" s="191">
        <v>1755</v>
      </c>
      <c r="G31" s="227"/>
      <c r="H31" s="191">
        <v>10</v>
      </c>
      <c r="I31" s="221">
        <v>5</v>
      </c>
      <c r="J31" s="221">
        <v>7</v>
      </c>
      <c r="K31" s="191">
        <f t="shared" si="0"/>
        <v>5</v>
      </c>
      <c r="L31" s="191" t="str">
        <f t="shared" si="1"/>
        <v>10_5</v>
      </c>
      <c r="M31" s="191">
        <v>1815</v>
      </c>
      <c r="N31" s="227"/>
      <c r="O31" s="191">
        <v>10</v>
      </c>
      <c r="P31" s="221">
        <v>5</v>
      </c>
      <c r="Q31" s="221">
        <v>7</v>
      </c>
      <c r="R31" s="191">
        <f t="shared" si="2"/>
        <v>5</v>
      </c>
      <c r="S31" s="191" t="str">
        <f t="shared" si="3"/>
        <v>10_5</v>
      </c>
      <c r="T31" s="191">
        <v>1872</v>
      </c>
      <c r="U31" s="227"/>
      <c r="V31" s="191">
        <v>10</v>
      </c>
      <c r="W31" s="221">
        <v>5</v>
      </c>
      <c r="X31" s="221">
        <v>7</v>
      </c>
      <c r="Y31" s="191">
        <f t="shared" si="4"/>
        <v>5</v>
      </c>
      <c r="Z31" s="191" t="str">
        <f t="shared" si="5"/>
        <v>10_5</v>
      </c>
      <c r="AA31" s="191">
        <v>1957</v>
      </c>
      <c r="AB31" s="242"/>
      <c r="AC31" s="191">
        <v>10</v>
      </c>
      <c r="AD31" s="221">
        <v>5</v>
      </c>
      <c r="AE31" s="221">
        <v>7</v>
      </c>
      <c r="AF31" s="191">
        <f t="shared" si="6"/>
        <v>5</v>
      </c>
      <c r="AG31" s="191" t="str">
        <f t="shared" si="7"/>
        <v>10_5</v>
      </c>
      <c r="AH31" s="191">
        <v>2020</v>
      </c>
      <c r="AI31" s="242"/>
      <c r="AJ31" s="191">
        <v>10</v>
      </c>
      <c r="AK31" s="221">
        <v>5</v>
      </c>
      <c r="AL31" s="221">
        <v>7</v>
      </c>
      <c r="AM31" s="191">
        <f t="shared" si="8"/>
        <v>5</v>
      </c>
      <c r="AN31" s="191" t="str">
        <f t="shared" si="9"/>
        <v>10_5</v>
      </c>
      <c r="AO31" s="193" t="str">
        <f t="shared" si="10"/>
        <v>10_5</v>
      </c>
      <c r="AP31" s="193">
        <f t="shared" si="13"/>
        <v>1957</v>
      </c>
      <c r="AQ31" s="193">
        <f t="shared" si="14"/>
        <v>2020</v>
      </c>
      <c r="AR31" s="243">
        <f t="shared" si="15"/>
        <v>2020</v>
      </c>
      <c r="AS31" s="203">
        <f t="shared" si="11"/>
        <v>12.907348242811501</v>
      </c>
      <c r="AT31" s="173"/>
      <c r="AU31" s="173"/>
      <c r="AV31" s="173"/>
      <c r="AW31" s="173"/>
      <c r="AX31" s="173"/>
      <c r="AY31" s="173"/>
      <c r="AZ31" s="174"/>
    </row>
    <row r="32" spans="1:52" x14ac:dyDescent="0.15">
      <c r="A32" s="191">
        <v>10</v>
      </c>
      <c r="B32" s="221">
        <v>6</v>
      </c>
      <c r="C32" s="221">
        <v>8</v>
      </c>
      <c r="D32" s="191">
        <f t="shared" si="16"/>
        <v>6</v>
      </c>
      <c r="E32" s="191" t="str">
        <f t="shared" si="12"/>
        <v>10_6</v>
      </c>
      <c r="F32" s="191">
        <v>1800</v>
      </c>
      <c r="G32" s="227"/>
      <c r="H32" s="191">
        <v>10</v>
      </c>
      <c r="I32" s="221">
        <v>6</v>
      </c>
      <c r="J32" s="221">
        <v>8</v>
      </c>
      <c r="K32" s="191">
        <f t="shared" si="0"/>
        <v>6</v>
      </c>
      <c r="L32" s="191" t="str">
        <f t="shared" si="1"/>
        <v>10_6</v>
      </c>
      <c r="M32" s="191">
        <v>1861</v>
      </c>
      <c r="N32" s="244"/>
      <c r="O32" s="191">
        <v>10</v>
      </c>
      <c r="P32" s="221">
        <v>6</v>
      </c>
      <c r="Q32" s="221">
        <v>8</v>
      </c>
      <c r="R32" s="191">
        <f t="shared" si="2"/>
        <v>6</v>
      </c>
      <c r="S32" s="191" t="str">
        <f t="shared" si="3"/>
        <v>10_6</v>
      </c>
      <c r="T32" s="191">
        <v>1920</v>
      </c>
      <c r="U32" s="244"/>
      <c r="V32" s="191">
        <v>10</v>
      </c>
      <c r="W32" s="221">
        <v>6</v>
      </c>
      <c r="X32" s="221">
        <v>8</v>
      </c>
      <c r="Y32" s="191">
        <f t="shared" si="4"/>
        <v>6</v>
      </c>
      <c r="Z32" s="191" t="str">
        <f t="shared" si="5"/>
        <v>10_6</v>
      </c>
      <c r="AA32" s="191">
        <v>2005</v>
      </c>
      <c r="AB32" s="242"/>
      <c r="AC32" s="191">
        <v>10</v>
      </c>
      <c r="AD32" s="221">
        <v>6</v>
      </c>
      <c r="AE32" s="221">
        <v>8</v>
      </c>
      <c r="AF32" s="191">
        <f t="shared" si="6"/>
        <v>6</v>
      </c>
      <c r="AG32" s="191" t="str">
        <f t="shared" si="7"/>
        <v>10_6</v>
      </c>
      <c r="AH32" s="191">
        <v>2069</v>
      </c>
      <c r="AI32" s="242"/>
      <c r="AJ32" s="191">
        <v>10</v>
      </c>
      <c r="AK32" s="221">
        <v>6</v>
      </c>
      <c r="AL32" s="221">
        <v>8</v>
      </c>
      <c r="AM32" s="191">
        <f t="shared" si="8"/>
        <v>6</v>
      </c>
      <c r="AN32" s="191" t="str">
        <f t="shared" si="9"/>
        <v>10_6</v>
      </c>
      <c r="AO32" s="193" t="str">
        <f t="shared" si="10"/>
        <v>10_6</v>
      </c>
      <c r="AP32" s="193">
        <f t="shared" si="13"/>
        <v>2005</v>
      </c>
      <c r="AQ32" s="193">
        <f t="shared" si="14"/>
        <v>2069</v>
      </c>
      <c r="AR32" s="243">
        <f t="shared" si="15"/>
        <v>2069</v>
      </c>
      <c r="AS32" s="203">
        <f t="shared" si="11"/>
        <v>13.220447284345047</v>
      </c>
      <c r="AT32" s="173"/>
      <c r="AU32" s="173"/>
      <c r="AV32" s="173"/>
      <c r="AW32" s="173"/>
      <c r="AX32" s="173"/>
      <c r="AY32" s="173"/>
      <c r="AZ32" s="174"/>
    </row>
    <row r="33" spans="1:52" x14ac:dyDescent="0.15">
      <c r="A33" s="191">
        <v>10</v>
      </c>
      <c r="B33" s="221">
        <v>7</v>
      </c>
      <c r="C33" s="221">
        <v>9</v>
      </c>
      <c r="D33" s="191">
        <f t="shared" si="16"/>
        <v>7</v>
      </c>
      <c r="E33" s="191" t="str">
        <f t="shared" si="12"/>
        <v>10_7</v>
      </c>
      <c r="F33" s="191">
        <v>1846</v>
      </c>
      <c r="G33" s="227"/>
      <c r="H33" s="191">
        <v>10</v>
      </c>
      <c r="I33" s="221">
        <v>7</v>
      </c>
      <c r="J33" s="221">
        <v>9</v>
      </c>
      <c r="K33" s="191">
        <f t="shared" si="0"/>
        <v>7</v>
      </c>
      <c r="L33" s="191" t="str">
        <f t="shared" si="1"/>
        <v>10_7</v>
      </c>
      <c r="M33" s="191">
        <v>1909</v>
      </c>
      <c r="N33" s="244"/>
      <c r="O33" s="191">
        <v>10</v>
      </c>
      <c r="P33" s="221">
        <v>7</v>
      </c>
      <c r="Q33" s="221">
        <v>9</v>
      </c>
      <c r="R33" s="191">
        <f t="shared" si="2"/>
        <v>7</v>
      </c>
      <c r="S33" s="191" t="str">
        <f t="shared" si="3"/>
        <v>10_7</v>
      </c>
      <c r="T33" s="191">
        <v>1969</v>
      </c>
      <c r="U33" s="244"/>
      <c r="V33" s="191">
        <v>10</v>
      </c>
      <c r="W33" s="221">
        <v>7</v>
      </c>
      <c r="X33" s="221">
        <v>9</v>
      </c>
      <c r="Y33" s="191">
        <f t="shared" si="4"/>
        <v>7</v>
      </c>
      <c r="Z33" s="191" t="str">
        <f t="shared" si="5"/>
        <v>10_7</v>
      </c>
      <c r="AA33" s="191">
        <v>2054</v>
      </c>
      <c r="AB33" s="242"/>
      <c r="AC33" s="191">
        <v>10</v>
      </c>
      <c r="AD33" s="221">
        <v>7</v>
      </c>
      <c r="AE33" s="221">
        <v>9</v>
      </c>
      <c r="AF33" s="191">
        <f t="shared" si="6"/>
        <v>7</v>
      </c>
      <c r="AG33" s="191" t="str">
        <f t="shared" si="7"/>
        <v>10_7</v>
      </c>
      <c r="AH33" s="191">
        <v>2120</v>
      </c>
      <c r="AI33" s="242"/>
      <c r="AJ33" s="191">
        <v>10</v>
      </c>
      <c r="AK33" s="221">
        <v>7</v>
      </c>
      <c r="AL33" s="221">
        <v>9</v>
      </c>
      <c r="AM33" s="191">
        <f t="shared" si="8"/>
        <v>7</v>
      </c>
      <c r="AN33" s="191" t="str">
        <f t="shared" si="9"/>
        <v>10_7</v>
      </c>
      <c r="AO33" s="193" t="str">
        <f t="shared" si="10"/>
        <v>10_7</v>
      </c>
      <c r="AP33" s="193">
        <f t="shared" si="13"/>
        <v>2054</v>
      </c>
      <c r="AQ33" s="193">
        <f t="shared" si="14"/>
        <v>2120</v>
      </c>
      <c r="AR33" s="243">
        <f t="shared" si="15"/>
        <v>2120</v>
      </c>
      <c r="AS33" s="203">
        <f t="shared" si="11"/>
        <v>13.546325878594249</v>
      </c>
      <c r="AT33" s="173"/>
      <c r="AU33" s="173"/>
      <c r="AV33" s="173"/>
      <c r="AW33" s="173"/>
      <c r="AX33" s="173"/>
      <c r="AY33" s="173"/>
      <c r="AZ33" s="174"/>
    </row>
    <row r="34" spans="1:52" x14ac:dyDescent="0.15">
      <c r="A34" s="191">
        <v>10</v>
      </c>
      <c r="B34" s="221">
        <v>8</v>
      </c>
      <c r="C34" s="221">
        <v>10</v>
      </c>
      <c r="D34" s="191">
        <f t="shared" si="16"/>
        <v>8</v>
      </c>
      <c r="E34" s="191" t="str">
        <f t="shared" si="12"/>
        <v>10_8</v>
      </c>
      <c r="F34" s="191">
        <v>1898</v>
      </c>
      <c r="G34" s="227"/>
      <c r="H34" s="191">
        <v>10</v>
      </c>
      <c r="I34" s="221">
        <v>8</v>
      </c>
      <c r="J34" s="221">
        <v>10</v>
      </c>
      <c r="K34" s="191">
        <f t="shared" si="0"/>
        <v>8</v>
      </c>
      <c r="L34" s="191" t="str">
        <f t="shared" si="1"/>
        <v>10_8</v>
      </c>
      <c r="M34" s="191">
        <v>1963</v>
      </c>
      <c r="N34" s="244"/>
      <c r="O34" s="191">
        <v>10</v>
      </c>
      <c r="P34" s="221">
        <v>8</v>
      </c>
      <c r="Q34" s="221">
        <v>10</v>
      </c>
      <c r="R34" s="191">
        <f t="shared" si="2"/>
        <v>8</v>
      </c>
      <c r="S34" s="191" t="str">
        <f t="shared" si="3"/>
        <v>10_8</v>
      </c>
      <c r="T34" s="191">
        <v>2025</v>
      </c>
      <c r="U34" s="227"/>
      <c r="V34" s="191">
        <v>10</v>
      </c>
      <c r="W34" s="221">
        <v>8</v>
      </c>
      <c r="X34" s="221">
        <v>10</v>
      </c>
      <c r="Y34" s="191">
        <f t="shared" si="4"/>
        <v>8</v>
      </c>
      <c r="Z34" s="191" t="str">
        <f t="shared" si="5"/>
        <v>10_8</v>
      </c>
      <c r="AA34" s="191">
        <v>2110</v>
      </c>
      <c r="AB34" s="242"/>
      <c r="AC34" s="191">
        <v>10</v>
      </c>
      <c r="AD34" s="221">
        <v>8</v>
      </c>
      <c r="AE34" s="221">
        <v>10</v>
      </c>
      <c r="AF34" s="191">
        <f t="shared" si="6"/>
        <v>8</v>
      </c>
      <c r="AG34" s="191" t="str">
        <f t="shared" si="7"/>
        <v>10_8</v>
      </c>
      <c r="AH34" s="191">
        <v>2178</v>
      </c>
      <c r="AI34" s="242"/>
      <c r="AJ34" s="191">
        <v>10</v>
      </c>
      <c r="AK34" s="221">
        <v>8</v>
      </c>
      <c r="AL34" s="221">
        <v>10</v>
      </c>
      <c r="AM34" s="191">
        <f t="shared" si="8"/>
        <v>8</v>
      </c>
      <c r="AN34" s="191" t="str">
        <f t="shared" si="9"/>
        <v>10_8</v>
      </c>
      <c r="AO34" s="193" t="str">
        <f t="shared" si="10"/>
        <v>10_8</v>
      </c>
      <c r="AP34" s="193">
        <f t="shared" si="13"/>
        <v>2110</v>
      </c>
      <c r="AQ34" s="193">
        <f t="shared" si="14"/>
        <v>2178</v>
      </c>
      <c r="AR34" s="243">
        <f t="shared" si="15"/>
        <v>2178</v>
      </c>
      <c r="AS34" s="203">
        <f t="shared" si="11"/>
        <v>13.916932907348242</v>
      </c>
      <c r="AT34" s="173"/>
      <c r="AU34" s="173"/>
      <c r="AV34" s="173"/>
      <c r="AW34" s="173"/>
      <c r="AX34" s="173"/>
      <c r="AY34" s="173"/>
      <c r="AZ34" s="174"/>
    </row>
    <row r="35" spans="1:52" x14ac:dyDescent="0.15">
      <c r="A35" s="191">
        <v>10</v>
      </c>
      <c r="B35" s="221">
        <v>9</v>
      </c>
      <c r="C35" s="221">
        <v>11</v>
      </c>
      <c r="D35" s="191">
        <f t="shared" si="16"/>
        <v>9</v>
      </c>
      <c r="E35" s="191" t="str">
        <f t="shared" si="12"/>
        <v>10_9</v>
      </c>
      <c r="F35" s="191">
        <v>1956</v>
      </c>
      <c r="G35" s="227"/>
      <c r="H35" s="191">
        <v>10</v>
      </c>
      <c r="I35" s="221">
        <v>9</v>
      </c>
      <c r="J35" s="221">
        <v>11</v>
      </c>
      <c r="K35" s="191">
        <f t="shared" si="0"/>
        <v>9</v>
      </c>
      <c r="L35" s="191" t="str">
        <f t="shared" si="1"/>
        <v>10_9</v>
      </c>
      <c r="M35" s="191">
        <v>2023</v>
      </c>
      <c r="N35" s="244"/>
      <c r="O35" s="191">
        <v>10</v>
      </c>
      <c r="P35" s="221">
        <v>9</v>
      </c>
      <c r="Q35" s="221">
        <v>11</v>
      </c>
      <c r="R35" s="191">
        <f t="shared" si="2"/>
        <v>9</v>
      </c>
      <c r="S35" s="191" t="str">
        <f t="shared" si="3"/>
        <v>10_9</v>
      </c>
      <c r="T35" s="191">
        <v>2087</v>
      </c>
      <c r="U35" s="244"/>
      <c r="V35" s="191">
        <v>10</v>
      </c>
      <c r="W35" s="221">
        <v>9</v>
      </c>
      <c r="X35" s="221">
        <v>11</v>
      </c>
      <c r="Y35" s="191">
        <f t="shared" si="4"/>
        <v>9</v>
      </c>
      <c r="Z35" s="191" t="str">
        <f t="shared" si="5"/>
        <v>10_9</v>
      </c>
      <c r="AA35" s="191">
        <v>2172</v>
      </c>
      <c r="AB35" s="242"/>
      <c r="AC35" s="191">
        <v>10</v>
      </c>
      <c r="AD35" s="221">
        <v>9</v>
      </c>
      <c r="AE35" s="221">
        <v>11</v>
      </c>
      <c r="AF35" s="191">
        <f t="shared" si="6"/>
        <v>9</v>
      </c>
      <c r="AG35" s="191" t="str">
        <f t="shared" si="7"/>
        <v>10_9</v>
      </c>
      <c r="AH35" s="191">
        <v>2242</v>
      </c>
      <c r="AI35" s="242"/>
      <c r="AJ35" s="191">
        <v>10</v>
      </c>
      <c r="AK35" s="221">
        <v>9</v>
      </c>
      <c r="AL35" s="221">
        <v>11</v>
      </c>
      <c r="AM35" s="191">
        <f t="shared" si="8"/>
        <v>9</v>
      </c>
      <c r="AN35" s="191" t="str">
        <f t="shared" si="9"/>
        <v>10_9</v>
      </c>
      <c r="AO35" s="193" t="str">
        <f t="shared" si="10"/>
        <v>10_9</v>
      </c>
      <c r="AP35" s="193">
        <f t="shared" si="13"/>
        <v>2172</v>
      </c>
      <c r="AQ35" s="193">
        <f t="shared" si="14"/>
        <v>2242</v>
      </c>
      <c r="AR35" s="243">
        <f t="shared" si="15"/>
        <v>2242</v>
      </c>
      <c r="AS35" s="203">
        <f t="shared" si="11"/>
        <v>14.3258785942492</v>
      </c>
      <c r="AT35" s="173"/>
      <c r="AU35" s="173"/>
      <c r="AV35" s="173"/>
      <c r="AW35" s="173"/>
      <c r="AX35" s="173"/>
      <c r="AY35" s="173"/>
      <c r="AZ35" s="174"/>
    </row>
    <row r="36" spans="1:52" x14ac:dyDescent="0.15">
      <c r="A36" s="191">
        <v>10</v>
      </c>
      <c r="B36" s="221">
        <v>10</v>
      </c>
      <c r="C36" s="221">
        <v>12</v>
      </c>
      <c r="D36" s="191">
        <f t="shared" si="16"/>
        <v>10</v>
      </c>
      <c r="E36" s="191" t="str">
        <f t="shared" si="12"/>
        <v>10_10</v>
      </c>
      <c r="F36" s="191">
        <v>2016</v>
      </c>
      <c r="G36" s="227"/>
      <c r="H36" s="191">
        <v>10</v>
      </c>
      <c r="I36" s="221">
        <v>10</v>
      </c>
      <c r="J36" s="221">
        <v>12</v>
      </c>
      <c r="K36" s="191">
        <f t="shared" si="0"/>
        <v>10</v>
      </c>
      <c r="L36" s="191" t="str">
        <f t="shared" si="1"/>
        <v>10_10</v>
      </c>
      <c r="M36" s="191">
        <v>2085</v>
      </c>
      <c r="N36" s="227"/>
      <c r="O36" s="191">
        <v>10</v>
      </c>
      <c r="P36" s="221">
        <v>10</v>
      </c>
      <c r="Q36" s="221">
        <v>12</v>
      </c>
      <c r="R36" s="191">
        <f t="shared" si="2"/>
        <v>10</v>
      </c>
      <c r="S36" s="191" t="str">
        <f t="shared" si="3"/>
        <v>10_10</v>
      </c>
      <c r="T36" s="191">
        <v>2151</v>
      </c>
      <c r="U36" s="244"/>
      <c r="V36" s="191">
        <v>10</v>
      </c>
      <c r="W36" s="221">
        <v>10</v>
      </c>
      <c r="X36" s="221">
        <v>12</v>
      </c>
      <c r="Y36" s="191">
        <f t="shared" si="4"/>
        <v>10</v>
      </c>
      <c r="Z36" s="191" t="str">
        <f t="shared" si="5"/>
        <v>10_10</v>
      </c>
      <c r="AA36" s="191">
        <v>2236</v>
      </c>
      <c r="AB36" s="242"/>
      <c r="AC36" s="191">
        <v>10</v>
      </c>
      <c r="AD36" s="221">
        <v>10</v>
      </c>
      <c r="AE36" s="221">
        <v>12</v>
      </c>
      <c r="AF36" s="191">
        <f t="shared" si="6"/>
        <v>10</v>
      </c>
      <c r="AG36" s="191" t="str">
        <f t="shared" si="7"/>
        <v>10_10</v>
      </c>
      <c r="AH36" s="191">
        <v>2308</v>
      </c>
      <c r="AI36" s="242"/>
      <c r="AJ36" s="191">
        <v>10</v>
      </c>
      <c r="AK36" s="221">
        <v>10</v>
      </c>
      <c r="AL36" s="221">
        <v>12</v>
      </c>
      <c r="AM36" s="191">
        <f t="shared" si="8"/>
        <v>10</v>
      </c>
      <c r="AN36" s="191" t="str">
        <f t="shared" si="9"/>
        <v>10_10</v>
      </c>
      <c r="AO36" s="193" t="str">
        <f t="shared" si="10"/>
        <v>10_10</v>
      </c>
      <c r="AP36" s="193">
        <f t="shared" si="13"/>
        <v>2236</v>
      </c>
      <c r="AQ36" s="193">
        <f t="shared" si="14"/>
        <v>2308</v>
      </c>
      <c r="AR36" s="243">
        <f t="shared" si="15"/>
        <v>2308</v>
      </c>
      <c r="AS36" s="203">
        <f t="shared" si="11"/>
        <v>14.747603833865815</v>
      </c>
      <c r="AT36" s="173"/>
      <c r="AU36" s="173"/>
      <c r="AV36" s="173"/>
      <c r="AW36" s="173"/>
      <c r="AX36" s="173"/>
      <c r="AY36" s="173"/>
      <c r="AZ36" s="174"/>
    </row>
    <row r="37" spans="1:52" x14ac:dyDescent="0.15">
      <c r="A37" s="191">
        <v>15</v>
      </c>
      <c r="B37" s="221">
        <v>0</v>
      </c>
      <c r="C37" s="221">
        <v>3</v>
      </c>
      <c r="D37" s="191">
        <f t="shared" si="16"/>
        <v>0</v>
      </c>
      <c r="E37" s="191" t="str">
        <f t="shared" si="12"/>
        <v>15_0</v>
      </c>
      <c r="F37" s="191">
        <v>1556</v>
      </c>
      <c r="G37" s="227"/>
      <c r="H37" s="191">
        <v>15</v>
      </c>
      <c r="I37" s="221">
        <v>0</v>
      </c>
      <c r="J37" s="221">
        <v>3</v>
      </c>
      <c r="K37" s="191">
        <f t="shared" si="0"/>
        <v>0</v>
      </c>
      <c r="L37" s="191" t="str">
        <f t="shared" si="1"/>
        <v>15_0</v>
      </c>
      <c r="M37" s="191">
        <v>1609</v>
      </c>
      <c r="N37" s="244"/>
      <c r="O37" s="191">
        <v>15</v>
      </c>
      <c r="P37" s="221">
        <v>0</v>
      </c>
      <c r="Q37" s="221">
        <v>3</v>
      </c>
      <c r="R37" s="191">
        <f t="shared" si="2"/>
        <v>0</v>
      </c>
      <c r="S37" s="191" t="str">
        <f t="shared" si="3"/>
        <v>15_0</v>
      </c>
      <c r="T37" s="191">
        <v>1660</v>
      </c>
      <c r="U37" s="227"/>
      <c r="V37" s="191">
        <v>15</v>
      </c>
      <c r="W37" s="221">
        <v>0</v>
      </c>
      <c r="X37" s="221">
        <v>3</v>
      </c>
      <c r="Y37" s="191">
        <f t="shared" si="4"/>
        <v>0</v>
      </c>
      <c r="Z37" s="191" t="str">
        <f t="shared" si="5"/>
        <v>15_0</v>
      </c>
      <c r="AA37" s="191">
        <v>1745</v>
      </c>
      <c r="AB37" s="242"/>
      <c r="AC37" s="191">
        <v>15</v>
      </c>
      <c r="AD37" s="221">
        <v>0</v>
      </c>
      <c r="AE37" s="221">
        <v>3</v>
      </c>
      <c r="AF37" s="191">
        <f t="shared" si="6"/>
        <v>0</v>
      </c>
      <c r="AG37" s="191" t="str">
        <f t="shared" si="7"/>
        <v>15_0</v>
      </c>
      <c r="AH37" s="191">
        <v>1801</v>
      </c>
      <c r="AI37" s="242"/>
      <c r="AJ37" s="191">
        <v>15</v>
      </c>
      <c r="AK37" s="221">
        <v>0</v>
      </c>
      <c r="AL37" s="221">
        <v>3</v>
      </c>
      <c r="AM37" s="191">
        <f t="shared" si="8"/>
        <v>0</v>
      </c>
      <c r="AN37" s="191" t="str">
        <f t="shared" si="9"/>
        <v>15_0</v>
      </c>
      <c r="AO37" s="193" t="str">
        <f t="shared" si="10"/>
        <v>15_0</v>
      </c>
      <c r="AP37" s="193">
        <f t="shared" si="13"/>
        <v>1745</v>
      </c>
      <c r="AQ37" s="193">
        <f t="shared" si="14"/>
        <v>1801</v>
      </c>
      <c r="AR37" s="243">
        <f t="shared" si="15"/>
        <v>1801</v>
      </c>
      <c r="AS37" s="203">
        <f t="shared" si="11"/>
        <v>11.507987220447284</v>
      </c>
      <c r="AT37" s="173"/>
      <c r="AU37" s="173"/>
      <c r="AV37" s="173"/>
      <c r="AW37" s="173"/>
      <c r="AX37" s="173"/>
      <c r="AY37" s="173"/>
      <c r="AZ37" s="174"/>
    </row>
    <row r="38" spans="1:52" x14ac:dyDescent="0.15">
      <c r="A38" s="191">
        <v>15</v>
      </c>
      <c r="B38" s="221">
        <v>1</v>
      </c>
      <c r="C38" s="221">
        <v>4</v>
      </c>
      <c r="D38" s="191">
        <f t="shared" si="16"/>
        <v>1</v>
      </c>
      <c r="E38" s="191" t="str">
        <f t="shared" si="12"/>
        <v>15_1</v>
      </c>
      <c r="F38" s="191">
        <v>1616</v>
      </c>
      <c r="G38" s="227"/>
      <c r="H38" s="191">
        <v>15</v>
      </c>
      <c r="I38" s="221">
        <v>1</v>
      </c>
      <c r="J38" s="221">
        <v>4</v>
      </c>
      <c r="K38" s="191">
        <f t="shared" si="0"/>
        <v>1</v>
      </c>
      <c r="L38" s="191" t="str">
        <f t="shared" si="1"/>
        <v>15_1</v>
      </c>
      <c r="M38" s="191">
        <v>1671</v>
      </c>
      <c r="N38" s="244"/>
      <c r="O38" s="191">
        <v>15</v>
      </c>
      <c r="P38" s="221">
        <v>1</v>
      </c>
      <c r="Q38" s="221">
        <v>4</v>
      </c>
      <c r="R38" s="191">
        <f t="shared" si="2"/>
        <v>1</v>
      </c>
      <c r="S38" s="191" t="str">
        <f t="shared" si="3"/>
        <v>15_1</v>
      </c>
      <c r="T38" s="191">
        <v>1724</v>
      </c>
      <c r="U38" s="244"/>
      <c r="V38" s="191">
        <v>15</v>
      </c>
      <c r="W38" s="221">
        <v>1</v>
      </c>
      <c r="X38" s="221">
        <v>4</v>
      </c>
      <c r="Y38" s="191">
        <f t="shared" si="4"/>
        <v>1</v>
      </c>
      <c r="Z38" s="191" t="str">
        <f t="shared" si="5"/>
        <v>15_1</v>
      </c>
      <c r="AA38" s="191">
        <v>1809</v>
      </c>
      <c r="AB38" s="242"/>
      <c r="AC38" s="191">
        <v>15</v>
      </c>
      <c r="AD38" s="221">
        <v>1</v>
      </c>
      <c r="AE38" s="221">
        <v>4</v>
      </c>
      <c r="AF38" s="191">
        <f t="shared" si="6"/>
        <v>1</v>
      </c>
      <c r="AG38" s="191" t="str">
        <f t="shared" si="7"/>
        <v>15_1</v>
      </c>
      <c r="AH38" s="191">
        <v>1867</v>
      </c>
      <c r="AI38" s="242"/>
      <c r="AJ38" s="191">
        <v>15</v>
      </c>
      <c r="AK38" s="221">
        <v>1</v>
      </c>
      <c r="AL38" s="221">
        <v>4</v>
      </c>
      <c r="AM38" s="191">
        <f t="shared" si="8"/>
        <v>1</v>
      </c>
      <c r="AN38" s="191" t="str">
        <f t="shared" si="9"/>
        <v>15_1</v>
      </c>
      <c r="AO38" s="193" t="str">
        <f t="shared" si="10"/>
        <v>15_1</v>
      </c>
      <c r="AP38" s="193">
        <f t="shared" si="13"/>
        <v>1809</v>
      </c>
      <c r="AQ38" s="193">
        <f t="shared" si="14"/>
        <v>1867</v>
      </c>
      <c r="AR38" s="243">
        <f t="shared" si="15"/>
        <v>1867</v>
      </c>
      <c r="AS38" s="203">
        <f t="shared" si="11"/>
        <v>11.929712460063898</v>
      </c>
      <c r="AT38" s="173"/>
      <c r="AU38" s="173"/>
      <c r="AV38" s="173"/>
      <c r="AW38" s="173"/>
      <c r="AX38" s="173"/>
      <c r="AY38" s="173"/>
      <c r="AZ38" s="174"/>
    </row>
    <row r="39" spans="1:52" x14ac:dyDescent="0.15">
      <c r="A39" s="191">
        <v>15</v>
      </c>
      <c r="B39" s="221">
        <v>2</v>
      </c>
      <c r="C39" s="221">
        <v>5</v>
      </c>
      <c r="D39" s="191">
        <f t="shared" si="16"/>
        <v>2</v>
      </c>
      <c r="E39" s="191" t="str">
        <f t="shared" si="12"/>
        <v>15_2</v>
      </c>
      <c r="F39" s="191">
        <v>1676</v>
      </c>
      <c r="G39" s="227"/>
      <c r="H39" s="191">
        <v>15</v>
      </c>
      <c r="I39" s="221">
        <v>2</v>
      </c>
      <c r="J39" s="221">
        <v>5</v>
      </c>
      <c r="K39" s="191">
        <f t="shared" si="0"/>
        <v>2</v>
      </c>
      <c r="L39" s="191" t="str">
        <f t="shared" si="1"/>
        <v>15_2</v>
      </c>
      <c r="M39" s="191">
        <v>1733</v>
      </c>
      <c r="N39" s="244"/>
      <c r="O39" s="191">
        <v>15</v>
      </c>
      <c r="P39" s="221">
        <v>2</v>
      </c>
      <c r="Q39" s="221">
        <v>5</v>
      </c>
      <c r="R39" s="191">
        <f t="shared" si="2"/>
        <v>2</v>
      </c>
      <c r="S39" s="191" t="str">
        <f t="shared" si="3"/>
        <v>15_2</v>
      </c>
      <c r="T39" s="191">
        <v>1788</v>
      </c>
      <c r="U39" s="244"/>
      <c r="V39" s="191">
        <v>15</v>
      </c>
      <c r="W39" s="221">
        <v>2</v>
      </c>
      <c r="X39" s="221">
        <v>5</v>
      </c>
      <c r="Y39" s="191">
        <f t="shared" si="4"/>
        <v>2</v>
      </c>
      <c r="Z39" s="191" t="str">
        <f t="shared" si="5"/>
        <v>15_2</v>
      </c>
      <c r="AA39" s="191">
        <v>1873</v>
      </c>
      <c r="AB39" s="242"/>
      <c r="AC39" s="191">
        <v>15</v>
      </c>
      <c r="AD39" s="221">
        <v>2</v>
      </c>
      <c r="AE39" s="221">
        <v>5</v>
      </c>
      <c r="AF39" s="191">
        <f t="shared" si="6"/>
        <v>2</v>
      </c>
      <c r="AG39" s="191" t="str">
        <f t="shared" si="7"/>
        <v>15_2</v>
      </c>
      <c r="AH39" s="191">
        <v>1933</v>
      </c>
      <c r="AI39" s="242"/>
      <c r="AJ39" s="191">
        <v>15</v>
      </c>
      <c r="AK39" s="221">
        <v>2</v>
      </c>
      <c r="AL39" s="221">
        <v>5</v>
      </c>
      <c r="AM39" s="191">
        <f t="shared" si="8"/>
        <v>2</v>
      </c>
      <c r="AN39" s="191" t="str">
        <f t="shared" si="9"/>
        <v>15_2</v>
      </c>
      <c r="AO39" s="193" t="str">
        <f t="shared" si="10"/>
        <v>15_2</v>
      </c>
      <c r="AP39" s="193">
        <f t="shared" si="13"/>
        <v>1873</v>
      </c>
      <c r="AQ39" s="193">
        <f t="shared" si="14"/>
        <v>1933</v>
      </c>
      <c r="AR39" s="243">
        <f t="shared" si="15"/>
        <v>1933</v>
      </c>
      <c r="AS39" s="203">
        <f t="shared" si="11"/>
        <v>12.351437699680512</v>
      </c>
      <c r="AT39" s="173"/>
      <c r="AU39" s="173"/>
      <c r="AV39" s="173"/>
      <c r="AW39" s="173"/>
      <c r="AX39" s="173"/>
      <c r="AY39" s="173"/>
      <c r="AZ39" s="174"/>
    </row>
    <row r="40" spans="1:52" x14ac:dyDescent="0.15">
      <c r="A40" s="191">
        <v>15</v>
      </c>
      <c r="B40" s="221">
        <v>3</v>
      </c>
      <c r="C40" s="221">
        <v>6</v>
      </c>
      <c r="D40" s="191">
        <f t="shared" si="16"/>
        <v>3</v>
      </c>
      <c r="E40" s="191" t="str">
        <f t="shared" si="12"/>
        <v>15_3</v>
      </c>
      <c r="F40" s="191">
        <v>1707</v>
      </c>
      <c r="G40" s="227"/>
      <c r="H40" s="191">
        <v>15</v>
      </c>
      <c r="I40" s="221">
        <v>3</v>
      </c>
      <c r="J40" s="221">
        <v>6</v>
      </c>
      <c r="K40" s="191">
        <f t="shared" si="0"/>
        <v>3</v>
      </c>
      <c r="L40" s="191" t="str">
        <f t="shared" si="1"/>
        <v>15_3</v>
      </c>
      <c r="M40" s="191">
        <v>1765</v>
      </c>
      <c r="N40" s="244"/>
      <c r="O40" s="191">
        <v>15</v>
      </c>
      <c r="P40" s="221">
        <v>3</v>
      </c>
      <c r="Q40" s="221">
        <v>6</v>
      </c>
      <c r="R40" s="191">
        <f t="shared" si="2"/>
        <v>3</v>
      </c>
      <c r="S40" s="191" t="str">
        <f t="shared" si="3"/>
        <v>15_3</v>
      </c>
      <c r="T40" s="191">
        <v>1821</v>
      </c>
      <c r="U40" s="227"/>
      <c r="V40" s="191">
        <v>15</v>
      </c>
      <c r="W40" s="221">
        <v>3</v>
      </c>
      <c r="X40" s="221">
        <v>6</v>
      </c>
      <c r="Y40" s="191">
        <f t="shared" si="4"/>
        <v>3</v>
      </c>
      <c r="Z40" s="191" t="str">
        <f t="shared" si="5"/>
        <v>15_3</v>
      </c>
      <c r="AA40" s="191">
        <v>1906</v>
      </c>
      <c r="AB40" s="242"/>
      <c r="AC40" s="191">
        <v>15</v>
      </c>
      <c r="AD40" s="221">
        <v>3</v>
      </c>
      <c r="AE40" s="221">
        <v>6</v>
      </c>
      <c r="AF40" s="191">
        <f t="shared" si="6"/>
        <v>3</v>
      </c>
      <c r="AG40" s="191" t="str">
        <f t="shared" si="7"/>
        <v>15_3</v>
      </c>
      <c r="AH40" s="191">
        <v>1967</v>
      </c>
      <c r="AI40" s="242"/>
      <c r="AJ40" s="191">
        <v>15</v>
      </c>
      <c r="AK40" s="221">
        <v>3</v>
      </c>
      <c r="AL40" s="221">
        <v>6</v>
      </c>
      <c r="AM40" s="191">
        <f t="shared" si="8"/>
        <v>3</v>
      </c>
      <c r="AN40" s="191" t="str">
        <f t="shared" si="9"/>
        <v>15_3</v>
      </c>
      <c r="AO40" s="193" t="str">
        <f t="shared" si="10"/>
        <v>15_3</v>
      </c>
      <c r="AP40" s="193">
        <f t="shared" si="13"/>
        <v>1906</v>
      </c>
      <c r="AQ40" s="193">
        <f t="shared" si="14"/>
        <v>1967</v>
      </c>
      <c r="AR40" s="243">
        <f t="shared" si="15"/>
        <v>1967</v>
      </c>
      <c r="AS40" s="203">
        <f t="shared" si="11"/>
        <v>12.568690095846645</v>
      </c>
      <c r="AT40" s="173"/>
      <c r="AU40" s="173"/>
      <c r="AV40" s="173"/>
      <c r="AW40" s="173"/>
      <c r="AX40" s="173"/>
      <c r="AY40" s="173"/>
      <c r="AZ40" s="174"/>
    </row>
    <row r="41" spans="1:52" x14ac:dyDescent="0.15">
      <c r="A41" s="191">
        <v>15</v>
      </c>
      <c r="B41" s="221">
        <v>4</v>
      </c>
      <c r="C41" s="221">
        <v>7</v>
      </c>
      <c r="D41" s="191">
        <f t="shared" si="16"/>
        <v>4</v>
      </c>
      <c r="E41" s="191" t="str">
        <f t="shared" si="12"/>
        <v>15_4</v>
      </c>
      <c r="F41" s="191">
        <v>1755</v>
      </c>
      <c r="G41" s="227"/>
      <c r="H41" s="191">
        <v>15</v>
      </c>
      <c r="I41" s="221">
        <v>4</v>
      </c>
      <c r="J41" s="221">
        <v>7</v>
      </c>
      <c r="K41" s="191">
        <f t="shared" si="0"/>
        <v>4</v>
      </c>
      <c r="L41" s="191" t="str">
        <f t="shared" si="1"/>
        <v>15_4</v>
      </c>
      <c r="M41" s="191">
        <v>1815</v>
      </c>
      <c r="N41" s="227"/>
      <c r="O41" s="191">
        <v>15</v>
      </c>
      <c r="P41" s="221">
        <v>4</v>
      </c>
      <c r="Q41" s="221">
        <v>7</v>
      </c>
      <c r="R41" s="191">
        <f t="shared" si="2"/>
        <v>4</v>
      </c>
      <c r="S41" s="191" t="str">
        <f t="shared" si="3"/>
        <v>15_4</v>
      </c>
      <c r="T41" s="191">
        <v>1872</v>
      </c>
      <c r="U41" s="244"/>
      <c r="V41" s="191">
        <v>15</v>
      </c>
      <c r="W41" s="221">
        <v>4</v>
      </c>
      <c r="X41" s="221">
        <v>7</v>
      </c>
      <c r="Y41" s="191">
        <f t="shared" si="4"/>
        <v>4</v>
      </c>
      <c r="Z41" s="191" t="str">
        <f t="shared" si="5"/>
        <v>15_4</v>
      </c>
      <c r="AA41" s="191">
        <v>1957</v>
      </c>
      <c r="AB41" s="242"/>
      <c r="AC41" s="191">
        <v>15</v>
      </c>
      <c r="AD41" s="221">
        <v>4</v>
      </c>
      <c r="AE41" s="221">
        <v>7</v>
      </c>
      <c r="AF41" s="191">
        <f t="shared" si="6"/>
        <v>4</v>
      </c>
      <c r="AG41" s="191" t="str">
        <f t="shared" si="7"/>
        <v>15_4</v>
      </c>
      <c r="AH41" s="191">
        <v>2020</v>
      </c>
      <c r="AI41" s="242"/>
      <c r="AJ41" s="191">
        <v>15</v>
      </c>
      <c r="AK41" s="221">
        <v>4</v>
      </c>
      <c r="AL41" s="221">
        <v>7</v>
      </c>
      <c r="AM41" s="191">
        <f t="shared" si="8"/>
        <v>4</v>
      </c>
      <c r="AN41" s="191" t="str">
        <f t="shared" si="9"/>
        <v>15_4</v>
      </c>
      <c r="AO41" s="193" t="str">
        <f t="shared" si="10"/>
        <v>15_4</v>
      </c>
      <c r="AP41" s="193">
        <f t="shared" si="13"/>
        <v>1957</v>
      </c>
      <c r="AQ41" s="193">
        <f t="shared" si="14"/>
        <v>2020</v>
      </c>
      <c r="AR41" s="243">
        <f t="shared" si="15"/>
        <v>2020</v>
      </c>
      <c r="AS41" s="203">
        <f t="shared" si="11"/>
        <v>12.907348242811501</v>
      </c>
      <c r="AT41" s="173"/>
      <c r="AU41" s="173"/>
      <c r="AV41" s="173"/>
      <c r="AW41" s="173"/>
      <c r="AX41" s="173"/>
      <c r="AY41" s="173"/>
      <c r="AZ41" s="174"/>
    </row>
    <row r="42" spans="1:52" x14ac:dyDescent="0.15">
      <c r="A42" s="191">
        <v>15</v>
      </c>
      <c r="B42" s="221">
        <v>5</v>
      </c>
      <c r="C42" s="221">
        <v>8</v>
      </c>
      <c r="D42" s="191">
        <f t="shared" si="16"/>
        <v>5</v>
      </c>
      <c r="E42" s="191" t="str">
        <f t="shared" si="12"/>
        <v>15_5</v>
      </c>
      <c r="F42" s="191">
        <v>1800</v>
      </c>
      <c r="G42" s="227"/>
      <c r="H42" s="191">
        <v>15</v>
      </c>
      <c r="I42" s="221">
        <v>5</v>
      </c>
      <c r="J42" s="221">
        <v>8</v>
      </c>
      <c r="K42" s="191">
        <f t="shared" si="0"/>
        <v>5</v>
      </c>
      <c r="L42" s="191" t="str">
        <f t="shared" si="1"/>
        <v>15_5</v>
      </c>
      <c r="M42" s="191">
        <v>1861</v>
      </c>
      <c r="N42" s="244"/>
      <c r="O42" s="191">
        <v>15</v>
      </c>
      <c r="P42" s="221">
        <v>5</v>
      </c>
      <c r="Q42" s="221">
        <v>8</v>
      </c>
      <c r="R42" s="191">
        <f t="shared" si="2"/>
        <v>5</v>
      </c>
      <c r="S42" s="191" t="str">
        <f t="shared" si="3"/>
        <v>15_5</v>
      </c>
      <c r="T42" s="191">
        <v>1920</v>
      </c>
      <c r="U42" s="244"/>
      <c r="V42" s="191">
        <v>15</v>
      </c>
      <c r="W42" s="221">
        <v>5</v>
      </c>
      <c r="X42" s="221">
        <v>8</v>
      </c>
      <c r="Y42" s="191">
        <f t="shared" si="4"/>
        <v>5</v>
      </c>
      <c r="Z42" s="191" t="str">
        <f t="shared" si="5"/>
        <v>15_5</v>
      </c>
      <c r="AA42" s="191">
        <v>2005</v>
      </c>
      <c r="AB42" s="242"/>
      <c r="AC42" s="191">
        <v>15</v>
      </c>
      <c r="AD42" s="221">
        <v>5</v>
      </c>
      <c r="AE42" s="221">
        <v>8</v>
      </c>
      <c r="AF42" s="191">
        <f t="shared" si="6"/>
        <v>5</v>
      </c>
      <c r="AG42" s="191" t="str">
        <f t="shared" si="7"/>
        <v>15_5</v>
      </c>
      <c r="AH42" s="191">
        <v>2069</v>
      </c>
      <c r="AI42" s="242"/>
      <c r="AJ42" s="191">
        <v>15</v>
      </c>
      <c r="AK42" s="221">
        <v>5</v>
      </c>
      <c r="AL42" s="221">
        <v>8</v>
      </c>
      <c r="AM42" s="191">
        <f t="shared" si="8"/>
        <v>5</v>
      </c>
      <c r="AN42" s="191" t="str">
        <f t="shared" si="9"/>
        <v>15_5</v>
      </c>
      <c r="AO42" s="193" t="str">
        <f t="shared" si="10"/>
        <v>15_5</v>
      </c>
      <c r="AP42" s="193">
        <f t="shared" si="13"/>
        <v>2005</v>
      </c>
      <c r="AQ42" s="193">
        <f t="shared" si="14"/>
        <v>2069</v>
      </c>
      <c r="AR42" s="243">
        <f t="shared" si="15"/>
        <v>2069</v>
      </c>
      <c r="AS42" s="203">
        <f t="shared" si="11"/>
        <v>13.220447284345047</v>
      </c>
      <c r="AT42" s="173"/>
      <c r="AU42" s="173"/>
      <c r="AV42" s="173"/>
      <c r="AW42" s="173"/>
      <c r="AX42" s="173"/>
      <c r="AY42" s="173"/>
      <c r="AZ42" s="174"/>
    </row>
    <row r="43" spans="1:52" x14ac:dyDescent="0.15">
      <c r="A43" s="191">
        <v>15</v>
      </c>
      <c r="B43" s="221">
        <v>6</v>
      </c>
      <c r="C43" s="221">
        <v>9</v>
      </c>
      <c r="D43" s="191">
        <f t="shared" si="16"/>
        <v>6</v>
      </c>
      <c r="E43" s="191" t="str">
        <f t="shared" si="12"/>
        <v>15_6</v>
      </c>
      <c r="F43" s="191">
        <v>1846</v>
      </c>
      <c r="G43" s="227"/>
      <c r="H43" s="191">
        <v>15</v>
      </c>
      <c r="I43" s="221">
        <v>6</v>
      </c>
      <c r="J43" s="221">
        <v>9</v>
      </c>
      <c r="K43" s="191">
        <f t="shared" si="0"/>
        <v>6</v>
      </c>
      <c r="L43" s="191" t="str">
        <f t="shared" si="1"/>
        <v>15_6</v>
      </c>
      <c r="M43" s="191">
        <v>1909</v>
      </c>
      <c r="N43" s="244"/>
      <c r="O43" s="191">
        <v>15</v>
      </c>
      <c r="P43" s="221">
        <v>6</v>
      </c>
      <c r="Q43" s="221">
        <v>9</v>
      </c>
      <c r="R43" s="191">
        <f t="shared" si="2"/>
        <v>6</v>
      </c>
      <c r="S43" s="191" t="str">
        <f t="shared" si="3"/>
        <v>15_6</v>
      </c>
      <c r="T43" s="191">
        <v>1969</v>
      </c>
      <c r="U43" s="227"/>
      <c r="V43" s="191">
        <v>15</v>
      </c>
      <c r="W43" s="221">
        <v>6</v>
      </c>
      <c r="X43" s="221">
        <v>9</v>
      </c>
      <c r="Y43" s="191">
        <f t="shared" si="4"/>
        <v>6</v>
      </c>
      <c r="Z43" s="191" t="str">
        <f t="shared" si="5"/>
        <v>15_6</v>
      </c>
      <c r="AA43" s="191">
        <v>2054</v>
      </c>
      <c r="AB43" s="242"/>
      <c r="AC43" s="191">
        <v>15</v>
      </c>
      <c r="AD43" s="221">
        <v>6</v>
      </c>
      <c r="AE43" s="221">
        <v>9</v>
      </c>
      <c r="AF43" s="191">
        <f t="shared" si="6"/>
        <v>6</v>
      </c>
      <c r="AG43" s="191" t="str">
        <f t="shared" si="7"/>
        <v>15_6</v>
      </c>
      <c r="AH43" s="191">
        <v>2120</v>
      </c>
      <c r="AI43" s="242"/>
      <c r="AJ43" s="191">
        <v>15</v>
      </c>
      <c r="AK43" s="221">
        <v>6</v>
      </c>
      <c r="AL43" s="221">
        <v>9</v>
      </c>
      <c r="AM43" s="191">
        <f t="shared" si="8"/>
        <v>6</v>
      </c>
      <c r="AN43" s="191" t="str">
        <f t="shared" si="9"/>
        <v>15_6</v>
      </c>
      <c r="AO43" s="193" t="str">
        <f t="shared" si="10"/>
        <v>15_6</v>
      </c>
      <c r="AP43" s="193">
        <f t="shared" si="13"/>
        <v>2054</v>
      </c>
      <c r="AQ43" s="193">
        <f t="shared" si="14"/>
        <v>2120</v>
      </c>
      <c r="AR43" s="243">
        <f t="shared" si="15"/>
        <v>2120</v>
      </c>
      <c r="AS43" s="203">
        <f t="shared" si="11"/>
        <v>13.546325878594249</v>
      </c>
      <c r="AT43" s="173"/>
      <c r="AU43" s="173"/>
      <c r="AV43" s="173"/>
      <c r="AW43" s="173"/>
      <c r="AX43" s="173"/>
      <c r="AY43" s="173"/>
      <c r="AZ43" s="174"/>
    </row>
    <row r="44" spans="1:52" x14ac:dyDescent="0.15">
      <c r="A44" s="191">
        <v>15</v>
      </c>
      <c r="B44" s="221">
        <v>7</v>
      </c>
      <c r="C44" s="221">
        <v>10</v>
      </c>
      <c r="D44" s="191">
        <f t="shared" si="16"/>
        <v>7</v>
      </c>
      <c r="E44" s="191" t="str">
        <f t="shared" si="12"/>
        <v>15_7</v>
      </c>
      <c r="F44" s="191">
        <v>1898</v>
      </c>
      <c r="G44" s="227"/>
      <c r="H44" s="191">
        <v>15</v>
      </c>
      <c r="I44" s="221">
        <v>7</v>
      </c>
      <c r="J44" s="221">
        <v>10</v>
      </c>
      <c r="K44" s="191">
        <f t="shared" si="0"/>
        <v>7</v>
      </c>
      <c r="L44" s="191" t="str">
        <f t="shared" si="1"/>
        <v>15_7</v>
      </c>
      <c r="M44" s="191">
        <v>1963</v>
      </c>
      <c r="N44" s="244"/>
      <c r="O44" s="191">
        <v>15</v>
      </c>
      <c r="P44" s="221">
        <v>7</v>
      </c>
      <c r="Q44" s="221">
        <v>10</v>
      </c>
      <c r="R44" s="191">
        <f t="shared" si="2"/>
        <v>7</v>
      </c>
      <c r="S44" s="191" t="str">
        <f t="shared" si="3"/>
        <v>15_7</v>
      </c>
      <c r="T44" s="191">
        <v>2025</v>
      </c>
      <c r="U44" s="244"/>
      <c r="V44" s="191">
        <v>15</v>
      </c>
      <c r="W44" s="221">
        <v>7</v>
      </c>
      <c r="X44" s="221">
        <v>10</v>
      </c>
      <c r="Y44" s="191">
        <f t="shared" si="4"/>
        <v>7</v>
      </c>
      <c r="Z44" s="191" t="str">
        <f t="shared" si="5"/>
        <v>15_7</v>
      </c>
      <c r="AA44" s="191">
        <v>2110</v>
      </c>
      <c r="AB44" s="242"/>
      <c r="AC44" s="191">
        <v>15</v>
      </c>
      <c r="AD44" s="221">
        <v>7</v>
      </c>
      <c r="AE44" s="221">
        <v>10</v>
      </c>
      <c r="AF44" s="191">
        <f t="shared" si="6"/>
        <v>7</v>
      </c>
      <c r="AG44" s="191" t="str">
        <f t="shared" si="7"/>
        <v>15_7</v>
      </c>
      <c r="AH44" s="191">
        <v>2178</v>
      </c>
      <c r="AI44" s="242"/>
      <c r="AJ44" s="191">
        <v>15</v>
      </c>
      <c r="AK44" s="221">
        <v>7</v>
      </c>
      <c r="AL44" s="221">
        <v>10</v>
      </c>
      <c r="AM44" s="191">
        <f t="shared" si="8"/>
        <v>7</v>
      </c>
      <c r="AN44" s="191" t="str">
        <f t="shared" si="9"/>
        <v>15_7</v>
      </c>
      <c r="AO44" s="193" t="str">
        <f t="shared" si="10"/>
        <v>15_7</v>
      </c>
      <c r="AP44" s="193">
        <f t="shared" si="13"/>
        <v>2110</v>
      </c>
      <c r="AQ44" s="193">
        <f t="shared" si="14"/>
        <v>2178</v>
      </c>
      <c r="AR44" s="243">
        <f t="shared" si="15"/>
        <v>2178</v>
      </c>
      <c r="AS44" s="203">
        <f t="shared" si="11"/>
        <v>13.916932907348242</v>
      </c>
      <c r="AT44" s="173"/>
      <c r="AU44" s="173"/>
      <c r="AV44" s="173"/>
      <c r="AW44" s="173"/>
      <c r="AX44" s="173"/>
      <c r="AY44" s="173"/>
      <c r="AZ44" s="174"/>
    </row>
    <row r="45" spans="1:52" x14ac:dyDescent="0.15">
      <c r="A45" s="191">
        <v>15</v>
      </c>
      <c r="B45" s="221">
        <v>8</v>
      </c>
      <c r="C45" s="221">
        <v>11</v>
      </c>
      <c r="D45" s="191">
        <f t="shared" si="16"/>
        <v>8</v>
      </c>
      <c r="E45" s="191" t="str">
        <f t="shared" si="12"/>
        <v>15_8</v>
      </c>
      <c r="F45" s="191">
        <v>1956</v>
      </c>
      <c r="G45" s="227"/>
      <c r="H45" s="191">
        <v>15</v>
      </c>
      <c r="I45" s="221">
        <v>8</v>
      </c>
      <c r="J45" s="221">
        <v>11</v>
      </c>
      <c r="K45" s="191">
        <f t="shared" si="0"/>
        <v>8</v>
      </c>
      <c r="L45" s="191" t="str">
        <f t="shared" si="1"/>
        <v>15_8</v>
      </c>
      <c r="M45" s="191">
        <v>2023</v>
      </c>
      <c r="N45" s="244"/>
      <c r="O45" s="191">
        <v>15</v>
      </c>
      <c r="P45" s="221">
        <v>8</v>
      </c>
      <c r="Q45" s="221">
        <v>11</v>
      </c>
      <c r="R45" s="191">
        <f t="shared" si="2"/>
        <v>8</v>
      </c>
      <c r="S45" s="191" t="str">
        <f t="shared" si="3"/>
        <v>15_8</v>
      </c>
      <c r="T45" s="191">
        <v>2087</v>
      </c>
      <c r="U45" s="244"/>
      <c r="V45" s="191">
        <v>15</v>
      </c>
      <c r="W45" s="221">
        <v>8</v>
      </c>
      <c r="X45" s="221">
        <v>11</v>
      </c>
      <c r="Y45" s="191">
        <f t="shared" si="4"/>
        <v>8</v>
      </c>
      <c r="Z45" s="191" t="str">
        <f t="shared" si="5"/>
        <v>15_8</v>
      </c>
      <c r="AA45" s="191">
        <v>2172</v>
      </c>
      <c r="AB45" s="242"/>
      <c r="AC45" s="191">
        <v>15</v>
      </c>
      <c r="AD45" s="221">
        <v>8</v>
      </c>
      <c r="AE45" s="221">
        <v>11</v>
      </c>
      <c r="AF45" s="191">
        <f t="shared" si="6"/>
        <v>8</v>
      </c>
      <c r="AG45" s="191" t="str">
        <f t="shared" si="7"/>
        <v>15_8</v>
      </c>
      <c r="AH45" s="191">
        <v>2242</v>
      </c>
      <c r="AI45" s="242"/>
      <c r="AJ45" s="191">
        <v>15</v>
      </c>
      <c r="AK45" s="221">
        <v>8</v>
      </c>
      <c r="AL45" s="221">
        <v>11</v>
      </c>
      <c r="AM45" s="191">
        <f t="shared" si="8"/>
        <v>8</v>
      </c>
      <c r="AN45" s="191" t="str">
        <f t="shared" si="9"/>
        <v>15_8</v>
      </c>
      <c r="AO45" s="193" t="str">
        <f t="shared" si="10"/>
        <v>15_8</v>
      </c>
      <c r="AP45" s="193">
        <f t="shared" si="13"/>
        <v>2172</v>
      </c>
      <c r="AQ45" s="193">
        <f t="shared" si="14"/>
        <v>2242</v>
      </c>
      <c r="AR45" s="243">
        <f t="shared" si="15"/>
        <v>2242</v>
      </c>
      <c r="AS45" s="203">
        <f t="shared" si="11"/>
        <v>14.3258785942492</v>
      </c>
      <c r="AT45" s="173"/>
      <c r="AU45" s="173"/>
      <c r="AV45" s="173"/>
      <c r="AW45" s="173"/>
      <c r="AX45" s="173"/>
      <c r="AY45" s="173"/>
      <c r="AZ45" s="174"/>
    </row>
    <row r="46" spans="1:52" x14ac:dyDescent="0.15">
      <c r="A46" s="191">
        <v>15</v>
      </c>
      <c r="B46" s="221">
        <v>9</v>
      </c>
      <c r="C46" s="221">
        <v>12</v>
      </c>
      <c r="D46" s="191">
        <f t="shared" si="16"/>
        <v>9</v>
      </c>
      <c r="E46" s="191" t="str">
        <f t="shared" si="12"/>
        <v>15_9</v>
      </c>
      <c r="F46" s="191">
        <v>2016</v>
      </c>
      <c r="G46" s="227"/>
      <c r="H46" s="191">
        <v>15</v>
      </c>
      <c r="I46" s="221">
        <v>9</v>
      </c>
      <c r="J46" s="221">
        <v>12</v>
      </c>
      <c r="K46" s="191">
        <f t="shared" si="0"/>
        <v>9</v>
      </c>
      <c r="L46" s="191" t="str">
        <f t="shared" si="1"/>
        <v>15_9</v>
      </c>
      <c r="M46" s="191">
        <v>2085</v>
      </c>
      <c r="N46" s="227"/>
      <c r="O46" s="191">
        <v>15</v>
      </c>
      <c r="P46" s="221">
        <v>9</v>
      </c>
      <c r="Q46" s="221">
        <v>12</v>
      </c>
      <c r="R46" s="191">
        <f t="shared" si="2"/>
        <v>9</v>
      </c>
      <c r="S46" s="191" t="str">
        <f t="shared" si="3"/>
        <v>15_9</v>
      </c>
      <c r="T46" s="191">
        <v>2151</v>
      </c>
      <c r="U46" s="227"/>
      <c r="V46" s="191">
        <v>15</v>
      </c>
      <c r="W46" s="221">
        <v>9</v>
      </c>
      <c r="X46" s="221">
        <v>12</v>
      </c>
      <c r="Y46" s="191">
        <f t="shared" si="4"/>
        <v>9</v>
      </c>
      <c r="Z46" s="191" t="str">
        <f t="shared" si="5"/>
        <v>15_9</v>
      </c>
      <c r="AA46" s="191">
        <v>2236</v>
      </c>
      <c r="AB46" s="242"/>
      <c r="AC46" s="191">
        <v>15</v>
      </c>
      <c r="AD46" s="221">
        <v>9</v>
      </c>
      <c r="AE46" s="221">
        <v>12</v>
      </c>
      <c r="AF46" s="191">
        <f t="shared" si="6"/>
        <v>9</v>
      </c>
      <c r="AG46" s="191" t="str">
        <f t="shared" si="7"/>
        <v>15_9</v>
      </c>
      <c r="AH46" s="191">
        <v>2308</v>
      </c>
      <c r="AI46" s="242"/>
      <c r="AJ46" s="191">
        <v>15</v>
      </c>
      <c r="AK46" s="221">
        <v>9</v>
      </c>
      <c r="AL46" s="221">
        <v>12</v>
      </c>
      <c r="AM46" s="191">
        <f t="shared" si="8"/>
        <v>9</v>
      </c>
      <c r="AN46" s="191" t="str">
        <f t="shared" si="9"/>
        <v>15_9</v>
      </c>
      <c r="AO46" s="193" t="str">
        <f t="shared" si="10"/>
        <v>15_9</v>
      </c>
      <c r="AP46" s="193">
        <f t="shared" si="13"/>
        <v>2236</v>
      </c>
      <c r="AQ46" s="193">
        <f t="shared" si="14"/>
        <v>2308</v>
      </c>
      <c r="AR46" s="243">
        <f t="shared" si="15"/>
        <v>2308</v>
      </c>
      <c r="AS46" s="203">
        <f t="shared" si="11"/>
        <v>14.747603833865815</v>
      </c>
      <c r="AT46" s="173"/>
      <c r="AU46" s="173"/>
      <c r="AV46" s="173"/>
      <c r="AW46" s="173"/>
      <c r="AX46" s="173"/>
      <c r="AY46" s="173"/>
      <c r="AZ46" s="174"/>
    </row>
    <row r="47" spans="1:52" x14ac:dyDescent="0.15">
      <c r="A47" s="191">
        <v>15</v>
      </c>
      <c r="B47" s="221">
        <v>10</v>
      </c>
      <c r="C47" s="221">
        <v>13</v>
      </c>
      <c r="D47" s="191">
        <f t="shared" si="16"/>
        <v>10</v>
      </c>
      <c r="E47" s="191" t="str">
        <f t="shared" si="12"/>
        <v>15_10</v>
      </c>
      <c r="F47" s="191">
        <v>2083</v>
      </c>
      <c r="G47" s="227"/>
      <c r="H47" s="191">
        <v>15</v>
      </c>
      <c r="I47" s="221">
        <v>10</v>
      </c>
      <c r="J47" s="221">
        <v>13</v>
      </c>
      <c r="K47" s="191">
        <f t="shared" si="0"/>
        <v>10</v>
      </c>
      <c r="L47" s="191" t="str">
        <f t="shared" si="1"/>
        <v>15_10</v>
      </c>
      <c r="M47" s="191">
        <v>2154</v>
      </c>
      <c r="N47" s="244"/>
      <c r="O47" s="191">
        <v>15</v>
      </c>
      <c r="P47" s="221">
        <v>10</v>
      </c>
      <c r="Q47" s="221">
        <v>13</v>
      </c>
      <c r="R47" s="191">
        <f t="shared" si="2"/>
        <v>10</v>
      </c>
      <c r="S47" s="191" t="str">
        <f t="shared" si="3"/>
        <v>15_10</v>
      </c>
      <c r="T47" s="191">
        <v>2222</v>
      </c>
      <c r="U47" s="244"/>
      <c r="V47" s="191">
        <v>15</v>
      </c>
      <c r="W47" s="221">
        <v>10</v>
      </c>
      <c r="X47" s="221">
        <v>13</v>
      </c>
      <c r="Y47" s="191">
        <f t="shared" si="4"/>
        <v>10</v>
      </c>
      <c r="Z47" s="191" t="str">
        <f t="shared" si="5"/>
        <v>15_10</v>
      </c>
      <c r="AA47" s="191">
        <v>2307</v>
      </c>
      <c r="AB47" s="242"/>
      <c r="AC47" s="191">
        <v>15</v>
      </c>
      <c r="AD47" s="221">
        <v>10</v>
      </c>
      <c r="AE47" s="221">
        <v>13</v>
      </c>
      <c r="AF47" s="191">
        <f t="shared" si="6"/>
        <v>10</v>
      </c>
      <c r="AG47" s="191" t="str">
        <f t="shared" si="7"/>
        <v>15_10</v>
      </c>
      <c r="AH47" s="191">
        <v>2381</v>
      </c>
      <c r="AI47" s="242"/>
      <c r="AJ47" s="191">
        <v>15</v>
      </c>
      <c r="AK47" s="221">
        <v>10</v>
      </c>
      <c r="AL47" s="221">
        <v>13</v>
      </c>
      <c r="AM47" s="191">
        <f t="shared" si="8"/>
        <v>10</v>
      </c>
      <c r="AN47" s="191" t="str">
        <f t="shared" si="9"/>
        <v>15_10</v>
      </c>
      <c r="AO47" s="193" t="str">
        <f t="shared" si="10"/>
        <v>15_10</v>
      </c>
      <c r="AP47" s="193">
        <f t="shared" si="13"/>
        <v>2307</v>
      </c>
      <c r="AQ47" s="193">
        <f t="shared" si="14"/>
        <v>2381</v>
      </c>
      <c r="AR47" s="243">
        <f t="shared" si="15"/>
        <v>2381</v>
      </c>
      <c r="AS47" s="203">
        <f t="shared" si="11"/>
        <v>15.214057507987221</v>
      </c>
      <c r="AT47" s="173"/>
      <c r="AU47" s="173"/>
      <c r="AV47" s="173"/>
      <c r="AW47" s="173"/>
      <c r="AX47" s="173"/>
      <c r="AY47" s="173"/>
      <c r="AZ47" s="174"/>
    </row>
    <row r="48" spans="1:52" x14ac:dyDescent="0.15">
      <c r="A48" s="191">
        <v>15</v>
      </c>
      <c r="B48" s="221">
        <v>11</v>
      </c>
      <c r="C48" s="221">
        <v>14</v>
      </c>
      <c r="D48" s="191">
        <f t="shared" si="16"/>
        <v>11</v>
      </c>
      <c r="E48" s="191" t="str">
        <f t="shared" si="12"/>
        <v>15_11</v>
      </c>
      <c r="F48" s="191">
        <v>2153</v>
      </c>
      <c r="G48" s="227"/>
      <c r="H48" s="191">
        <v>15</v>
      </c>
      <c r="I48" s="221">
        <v>11</v>
      </c>
      <c r="J48" s="221">
        <v>14</v>
      </c>
      <c r="K48" s="191">
        <f t="shared" si="0"/>
        <v>11</v>
      </c>
      <c r="L48" s="191" t="str">
        <f t="shared" si="1"/>
        <v>15_11</v>
      </c>
      <c r="M48" s="191">
        <v>2226</v>
      </c>
      <c r="N48" s="244"/>
      <c r="O48" s="191">
        <v>15</v>
      </c>
      <c r="P48" s="221">
        <v>11</v>
      </c>
      <c r="Q48" s="221">
        <v>14</v>
      </c>
      <c r="R48" s="191">
        <f t="shared" si="2"/>
        <v>11</v>
      </c>
      <c r="S48" s="191" t="str">
        <f t="shared" si="3"/>
        <v>15_11</v>
      </c>
      <c r="T48" s="191">
        <v>2296</v>
      </c>
      <c r="U48" s="244"/>
      <c r="V48" s="191">
        <v>15</v>
      </c>
      <c r="W48" s="221">
        <v>11</v>
      </c>
      <c r="X48" s="221">
        <v>14</v>
      </c>
      <c r="Y48" s="191">
        <f t="shared" si="4"/>
        <v>11</v>
      </c>
      <c r="Z48" s="191" t="str">
        <f t="shared" si="5"/>
        <v>15_11</v>
      </c>
      <c r="AA48" s="191">
        <v>2381</v>
      </c>
      <c r="AB48" s="242"/>
      <c r="AC48" s="191">
        <v>15</v>
      </c>
      <c r="AD48" s="221">
        <v>11</v>
      </c>
      <c r="AE48" s="221">
        <v>14</v>
      </c>
      <c r="AF48" s="191">
        <f t="shared" si="6"/>
        <v>11</v>
      </c>
      <c r="AG48" s="191" t="str">
        <f t="shared" si="7"/>
        <v>15_11</v>
      </c>
      <c r="AH48" s="191">
        <v>2457</v>
      </c>
      <c r="AI48" s="242"/>
      <c r="AJ48" s="191">
        <v>15</v>
      </c>
      <c r="AK48" s="221">
        <v>11</v>
      </c>
      <c r="AL48" s="221">
        <v>14</v>
      </c>
      <c r="AM48" s="191">
        <f t="shared" si="8"/>
        <v>11</v>
      </c>
      <c r="AN48" s="191" t="str">
        <f t="shared" si="9"/>
        <v>15_11</v>
      </c>
      <c r="AO48" s="193" t="str">
        <f t="shared" si="10"/>
        <v>15_11</v>
      </c>
      <c r="AP48" s="193">
        <f t="shared" si="13"/>
        <v>2381</v>
      </c>
      <c r="AQ48" s="193">
        <f t="shared" si="14"/>
        <v>2457</v>
      </c>
      <c r="AR48" s="243">
        <f t="shared" si="15"/>
        <v>2457</v>
      </c>
      <c r="AS48" s="203">
        <f t="shared" si="11"/>
        <v>15.699680511182109</v>
      </c>
      <c r="AT48" s="173"/>
      <c r="AU48" s="173"/>
      <c r="AV48" s="173"/>
      <c r="AW48" s="173"/>
      <c r="AX48" s="173"/>
      <c r="AY48" s="173"/>
      <c r="AZ48" s="174"/>
    </row>
    <row r="49" spans="1:52" x14ac:dyDescent="0.15">
      <c r="A49" s="191">
        <v>20</v>
      </c>
      <c r="B49" s="221">
        <v>0</v>
      </c>
      <c r="C49" s="221">
        <v>4</v>
      </c>
      <c r="D49" s="191">
        <f t="shared" si="16"/>
        <v>0</v>
      </c>
      <c r="E49" s="191" t="str">
        <f t="shared" si="12"/>
        <v>20_0</v>
      </c>
      <c r="F49" s="191">
        <v>1616</v>
      </c>
      <c r="G49" s="227"/>
      <c r="H49" s="221">
        <v>20</v>
      </c>
      <c r="I49" s="221">
        <v>0</v>
      </c>
      <c r="J49" s="221">
        <v>4</v>
      </c>
      <c r="K49" s="191">
        <f t="shared" si="0"/>
        <v>0</v>
      </c>
      <c r="L49" s="191" t="str">
        <f t="shared" si="1"/>
        <v>20_0</v>
      </c>
      <c r="M49" s="191">
        <v>1671</v>
      </c>
      <c r="N49" s="244"/>
      <c r="O49" s="221">
        <v>20</v>
      </c>
      <c r="P49" s="221">
        <v>0</v>
      </c>
      <c r="Q49" s="221">
        <v>4</v>
      </c>
      <c r="R49" s="191">
        <f t="shared" si="2"/>
        <v>0</v>
      </c>
      <c r="S49" s="191" t="str">
        <f t="shared" si="3"/>
        <v>20_0</v>
      </c>
      <c r="T49" s="191">
        <v>1724</v>
      </c>
      <c r="U49" s="227"/>
      <c r="V49" s="221">
        <v>20</v>
      </c>
      <c r="W49" s="221">
        <v>0</v>
      </c>
      <c r="X49" s="221">
        <v>4</v>
      </c>
      <c r="Y49" s="191">
        <f t="shared" si="4"/>
        <v>0</v>
      </c>
      <c r="Z49" s="191" t="str">
        <f t="shared" si="5"/>
        <v>20_0</v>
      </c>
      <c r="AA49" s="191">
        <v>1809</v>
      </c>
      <c r="AB49" s="242"/>
      <c r="AC49" s="221">
        <v>20</v>
      </c>
      <c r="AD49" s="221">
        <v>0</v>
      </c>
      <c r="AE49" s="221">
        <v>4</v>
      </c>
      <c r="AF49" s="191">
        <f t="shared" si="6"/>
        <v>0</v>
      </c>
      <c r="AG49" s="191" t="str">
        <f t="shared" si="7"/>
        <v>20_0</v>
      </c>
      <c r="AH49" s="191">
        <v>1867</v>
      </c>
      <c r="AI49" s="242"/>
      <c r="AJ49" s="221">
        <v>20</v>
      </c>
      <c r="AK49" s="221">
        <v>0</v>
      </c>
      <c r="AL49" s="221">
        <v>4</v>
      </c>
      <c r="AM49" s="191">
        <f t="shared" si="8"/>
        <v>0</v>
      </c>
      <c r="AN49" s="191" t="str">
        <f t="shared" si="9"/>
        <v>20_0</v>
      </c>
      <c r="AO49" s="193" t="str">
        <f t="shared" si="10"/>
        <v>20_0</v>
      </c>
      <c r="AP49" s="193">
        <f t="shared" si="13"/>
        <v>1809</v>
      </c>
      <c r="AQ49" s="193">
        <f t="shared" si="14"/>
        <v>1867</v>
      </c>
      <c r="AR49" s="243">
        <f t="shared" si="15"/>
        <v>1867</v>
      </c>
      <c r="AS49" s="203">
        <f t="shared" si="11"/>
        <v>11.929712460063898</v>
      </c>
      <c r="AT49" s="173"/>
      <c r="AU49" s="173"/>
      <c r="AV49" s="173"/>
      <c r="AW49" s="173"/>
      <c r="AX49" s="173"/>
      <c r="AY49" s="173"/>
      <c r="AZ49" s="174"/>
    </row>
    <row r="50" spans="1:52" x14ac:dyDescent="0.15">
      <c r="A50" s="191">
        <v>20</v>
      </c>
      <c r="B50" s="221">
        <v>1</v>
      </c>
      <c r="C50" s="221">
        <v>6</v>
      </c>
      <c r="D50" s="191">
        <f t="shared" si="16"/>
        <v>1</v>
      </c>
      <c r="E50" s="191" t="str">
        <f t="shared" si="12"/>
        <v>20_1</v>
      </c>
      <c r="F50" s="191">
        <v>1707</v>
      </c>
      <c r="G50" s="227"/>
      <c r="H50" s="221">
        <v>20</v>
      </c>
      <c r="I50" s="221">
        <v>1</v>
      </c>
      <c r="J50" s="221">
        <v>6</v>
      </c>
      <c r="K50" s="191">
        <f t="shared" si="0"/>
        <v>1</v>
      </c>
      <c r="L50" s="191" t="str">
        <f t="shared" si="1"/>
        <v>20_1</v>
      </c>
      <c r="M50" s="191">
        <v>1765</v>
      </c>
      <c r="N50" s="244"/>
      <c r="O50" s="221">
        <v>20</v>
      </c>
      <c r="P50" s="221">
        <v>1</v>
      </c>
      <c r="Q50" s="221">
        <v>6</v>
      </c>
      <c r="R50" s="191">
        <f t="shared" si="2"/>
        <v>1</v>
      </c>
      <c r="S50" s="191" t="str">
        <f t="shared" si="3"/>
        <v>20_1</v>
      </c>
      <c r="T50" s="191">
        <v>1821</v>
      </c>
      <c r="U50" s="244"/>
      <c r="V50" s="221">
        <v>20</v>
      </c>
      <c r="W50" s="221">
        <v>1</v>
      </c>
      <c r="X50" s="221">
        <v>6</v>
      </c>
      <c r="Y50" s="191">
        <f t="shared" si="4"/>
        <v>1</v>
      </c>
      <c r="Z50" s="191" t="str">
        <f t="shared" si="5"/>
        <v>20_1</v>
      </c>
      <c r="AA50" s="191">
        <v>1906</v>
      </c>
      <c r="AB50" s="242"/>
      <c r="AC50" s="221">
        <v>20</v>
      </c>
      <c r="AD50" s="221">
        <v>1</v>
      </c>
      <c r="AE50" s="221">
        <v>6</v>
      </c>
      <c r="AF50" s="191">
        <f t="shared" si="6"/>
        <v>1</v>
      </c>
      <c r="AG50" s="191" t="str">
        <f t="shared" si="7"/>
        <v>20_1</v>
      </c>
      <c r="AH50" s="191">
        <v>1967</v>
      </c>
      <c r="AI50" s="242"/>
      <c r="AJ50" s="221">
        <v>20</v>
      </c>
      <c r="AK50" s="221">
        <v>1</v>
      </c>
      <c r="AL50" s="221">
        <v>6</v>
      </c>
      <c r="AM50" s="191">
        <f t="shared" si="8"/>
        <v>1</v>
      </c>
      <c r="AN50" s="191" t="str">
        <f t="shared" si="9"/>
        <v>20_1</v>
      </c>
      <c r="AO50" s="193" t="str">
        <f t="shared" si="10"/>
        <v>20_1</v>
      </c>
      <c r="AP50" s="193">
        <f t="shared" si="13"/>
        <v>1906</v>
      </c>
      <c r="AQ50" s="193">
        <f t="shared" si="14"/>
        <v>1967</v>
      </c>
      <c r="AR50" s="243">
        <f t="shared" si="15"/>
        <v>1967</v>
      </c>
      <c r="AS50" s="203">
        <f t="shared" si="11"/>
        <v>12.568690095846645</v>
      </c>
      <c r="AT50" s="173"/>
      <c r="AU50" s="173"/>
      <c r="AV50" s="173"/>
      <c r="AW50" s="173"/>
      <c r="AX50" s="173"/>
      <c r="AY50" s="173"/>
      <c r="AZ50" s="174"/>
    </row>
    <row r="51" spans="1:52" x14ac:dyDescent="0.15">
      <c r="A51" s="191">
        <v>20</v>
      </c>
      <c r="B51" s="221">
        <v>2</v>
      </c>
      <c r="C51" s="221">
        <v>7</v>
      </c>
      <c r="D51" s="191">
        <f t="shared" si="16"/>
        <v>2</v>
      </c>
      <c r="E51" s="191" t="str">
        <f t="shared" si="12"/>
        <v>20_2</v>
      </c>
      <c r="F51" s="191">
        <v>1755</v>
      </c>
      <c r="G51" s="227"/>
      <c r="H51" s="221">
        <v>20</v>
      </c>
      <c r="I51" s="221">
        <v>2</v>
      </c>
      <c r="J51" s="221">
        <v>7</v>
      </c>
      <c r="K51" s="191">
        <f t="shared" si="0"/>
        <v>2</v>
      </c>
      <c r="L51" s="191" t="str">
        <f t="shared" si="1"/>
        <v>20_2</v>
      </c>
      <c r="M51" s="191">
        <v>1815</v>
      </c>
      <c r="N51" s="227"/>
      <c r="O51" s="221">
        <v>20</v>
      </c>
      <c r="P51" s="221">
        <v>2</v>
      </c>
      <c r="Q51" s="221">
        <v>7</v>
      </c>
      <c r="R51" s="191">
        <f t="shared" si="2"/>
        <v>2</v>
      </c>
      <c r="S51" s="191" t="str">
        <f t="shared" si="3"/>
        <v>20_2</v>
      </c>
      <c r="T51" s="191">
        <v>1872</v>
      </c>
      <c r="U51" s="244"/>
      <c r="V51" s="221">
        <v>20</v>
      </c>
      <c r="W51" s="221">
        <v>2</v>
      </c>
      <c r="X51" s="221">
        <v>7</v>
      </c>
      <c r="Y51" s="191">
        <f t="shared" si="4"/>
        <v>2</v>
      </c>
      <c r="Z51" s="191" t="str">
        <f t="shared" si="5"/>
        <v>20_2</v>
      </c>
      <c r="AA51" s="191">
        <v>1957</v>
      </c>
      <c r="AB51" s="242"/>
      <c r="AC51" s="221">
        <v>20</v>
      </c>
      <c r="AD51" s="221">
        <v>2</v>
      </c>
      <c r="AE51" s="221">
        <v>7</v>
      </c>
      <c r="AF51" s="191">
        <f t="shared" si="6"/>
        <v>2</v>
      </c>
      <c r="AG51" s="191" t="str">
        <f t="shared" si="7"/>
        <v>20_2</v>
      </c>
      <c r="AH51" s="191">
        <v>2020</v>
      </c>
      <c r="AI51" s="242"/>
      <c r="AJ51" s="221">
        <v>20</v>
      </c>
      <c r="AK51" s="221">
        <v>2</v>
      </c>
      <c r="AL51" s="221">
        <v>7</v>
      </c>
      <c r="AM51" s="191">
        <f t="shared" si="8"/>
        <v>2</v>
      </c>
      <c r="AN51" s="191" t="str">
        <f t="shared" si="9"/>
        <v>20_2</v>
      </c>
      <c r="AO51" s="193" t="str">
        <f t="shared" si="10"/>
        <v>20_2</v>
      </c>
      <c r="AP51" s="193">
        <f t="shared" si="13"/>
        <v>1957</v>
      </c>
      <c r="AQ51" s="193">
        <f t="shared" si="14"/>
        <v>2020</v>
      </c>
      <c r="AR51" s="243">
        <f t="shared" si="15"/>
        <v>2020</v>
      </c>
      <c r="AS51" s="203">
        <f t="shared" si="11"/>
        <v>12.907348242811501</v>
      </c>
      <c r="AT51" s="173"/>
      <c r="AU51" s="173"/>
      <c r="AV51" s="173"/>
      <c r="AW51" s="173"/>
      <c r="AX51" s="173"/>
      <c r="AY51" s="173"/>
      <c r="AZ51" s="174"/>
    </row>
    <row r="52" spans="1:52" x14ac:dyDescent="0.15">
      <c r="A52" s="191">
        <v>20</v>
      </c>
      <c r="B52" s="221">
        <v>3</v>
      </c>
      <c r="C52" s="221">
        <v>8</v>
      </c>
      <c r="D52" s="191">
        <f t="shared" si="16"/>
        <v>3</v>
      </c>
      <c r="E52" s="191" t="str">
        <f t="shared" si="12"/>
        <v>20_3</v>
      </c>
      <c r="F52" s="191">
        <v>1800</v>
      </c>
      <c r="G52" s="227"/>
      <c r="H52" s="221">
        <v>20</v>
      </c>
      <c r="I52" s="221">
        <v>3</v>
      </c>
      <c r="J52" s="221">
        <v>8</v>
      </c>
      <c r="K52" s="191">
        <f t="shared" si="0"/>
        <v>3</v>
      </c>
      <c r="L52" s="191" t="str">
        <f t="shared" si="1"/>
        <v>20_3</v>
      </c>
      <c r="M52" s="191">
        <v>1861</v>
      </c>
      <c r="N52" s="244"/>
      <c r="O52" s="221">
        <v>20</v>
      </c>
      <c r="P52" s="221">
        <v>3</v>
      </c>
      <c r="Q52" s="221">
        <v>8</v>
      </c>
      <c r="R52" s="191">
        <f t="shared" si="2"/>
        <v>3</v>
      </c>
      <c r="S52" s="191" t="str">
        <f t="shared" si="3"/>
        <v>20_3</v>
      </c>
      <c r="T52" s="191">
        <v>1920</v>
      </c>
      <c r="U52" s="227"/>
      <c r="V52" s="221">
        <v>20</v>
      </c>
      <c r="W52" s="221">
        <v>3</v>
      </c>
      <c r="X52" s="221">
        <v>8</v>
      </c>
      <c r="Y52" s="191">
        <f t="shared" si="4"/>
        <v>3</v>
      </c>
      <c r="Z52" s="191" t="str">
        <f t="shared" si="5"/>
        <v>20_3</v>
      </c>
      <c r="AA52" s="191">
        <v>2005</v>
      </c>
      <c r="AB52" s="242"/>
      <c r="AC52" s="221">
        <v>20</v>
      </c>
      <c r="AD52" s="221">
        <v>3</v>
      </c>
      <c r="AE52" s="221">
        <v>8</v>
      </c>
      <c r="AF52" s="191">
        <f t="shared" si="6"/>
        <v>3</v>
      </c>
      <c r="AG52" s="191" t="str">
        <f t="shared" si="7"/>
        <v>20_3</v>
      </c>
      <c r="AH52" s="191">
        <v>2069</v>
      </c>
      <c r="AI52" s="242"/>
      <c r="AJ52" s="221">
        <v>20</v>
      </c>
      <c r="AK52" s="221">
        <v>3</v>
      </c>
      <c r="AL52" s="221">
        <v>8</v>
      </c>
      <c r="AM52" s="191">
        <f t="shared" si="8"/>
        <v>3</v>
      </c>
      <c r="AN52" s="191" t="str">
        <f t="shared" si="9"/>
        <v>20_3</v>
      </c>
      <c r="AO52" s="193" t="str">
        <f t="shared" si="10"/>
        <v>20_3</v>
      </c>
      <c r="AP52" s="193">
        <f t="shared" si="13"/>
        <v>2005</v>
      </c>
      <c r="AQ52" s="193">
        <f t="shared" si="14"/>
        <v>2069</v>
      </c>
      <c r="AR52" s="243">
        <f t="shared" si="15"/>
        <v>2069</v>
      </c>
      <c r="AS52" s="203">
        <f t="shared" si="11"/>
        <v>13.220447284345047</v>
      </c>
      <c r="AT52" s="173"/>
      <c r="AU52" s="173"/>
      <c r="AV52" s="173"/>
      <c r="AW52" s="173"/>
      <c r="AX52" s="173"/>
      <c r="AY52" s="173"/>
      <c r="AZ52" s="174"/>
    </row>
    <row r="53" spans="1:52" x14ac:dyDescent="0.15">
      <c r="A53" s="191">
        <v>20</v>
      </c>
      <c r="B53" s="221">
        <v>4</v>
      </c>
      <c r="C53" s="221">
        <v>9</v>
      </c>
      <c r="D53" s="191">
        <f t="shared" si="16"/>
        <v>4</v>
      </c>
      <c r="E53" s="191" t="str">
        <f t="shared" si="12"/>
        <v>20_4</v>
      </c>
      <c r="F53" s="191">
        <v>1846</v>
      </c>
      <c r="G53" s="227"/>
      <c r="H53" s="221">
        <v>20</v>
      </c>
      <c r="I53" s="221">
        <v>4</v>
      </c>
      <c r="J53" s="221">
        <v>9</v>
      </c>
      <c r="K53" s="191">
        <f t="shared" si="0"/>
        <v>4</v>
      </c>
      <c r="L53" s="191" t="str">
        <f t="shared" si="1"/>
        <v>20_4</v>
      </c>
      <c r="M53" s="191">
        <v>1909</v>
      </c>
      <c r="N53" s="244"/>
      <c r="O53" s="221">
        <v>20</v>
      </c>
      <c r="P53" s="221">
        <v>4</v>
      </c>
      <c r="Q53" s="221">
        <v>9</v>
      </c>
      <c r="R53" s="191">
        <f t="shared" si="2"/>
        <v>4</v>
      </c>
      <c r="S53" s="191" t="str">
        <f t="shared" si="3"/>
        <v>20_4</v>
      </c>
      <c r="T53" s="191">
        <v>1969</v>
      </c>
      <c r="U53" s="244"/>
      <c r="V53" s="221">
        <v>20</v>
      </c>
      <c r="W53" s="221">
        <v>4</v>
      </c>
      <c r="X53" s="221">
        <v>9</v>
      </c>
      <c r="Y53" s="191">
        <f t="shared" si="4"/>
        <v>4</v>
      </c>
      <c r="Z53" s="191" t="str">
        <f t="shared" si="5"/>
        <v>20_4</v>
      </c>
      <c r="AA53" s="191">
        <v>2054</v>
      </c>
      <c r="AB53" s="242"/>
      <c r="AC53" s="221">
        <v>20</v>
      </c>
      <c r="AD53" s="221">
        <v>4</v>
      </c>
      <c r="AE53" s="221">
        <v>9</v>
      </c>
      <c r="AF53" s="191">
        <f t="shared" si="6"/>
        <v>4</v>
      </c>
      <c r="AG53" s="191" t="str">
        <f t="shared" si="7"/>
        <v>20_4</v>
      </c>
      <c r="AH53" s="191">
        <v>2120</v>
      </c>
      <c r="AI53" s="242"/>
      <c r="AJ53" s="221">
        <v>20</v>
      </c>
      <c r="AK53" s="221">
        <v>4</v>
      </c>
      <c r="AL53" s="221">
        <v>9</v>
      </c>
      <c r="AM53" s="191">
        <f t="shared" si="8"/>
        <v>4</v>
      </c>
      <c r="AN53" s="191" t="str">
        <f t="shared" si="9"/>
        <v>20_4</v>
      </c>
      <c r="AO53" s="193" t="str">
        <f t="shared" si="10"/>
        <v>20_4</v>
      </c>
      <c r="AP53" s="193">
        <f t="shared" si="13"/>
        <v>2054</v>
      </c>
      <c r="AQ53" s="193">
        <f t="shared" si="14"/>
        <v>2120</v>
      </c>
      <c r="AR53" s="243">
        <f t="shared" si="15"/>
        <v>2120</v>
      </c>
      <c r="AS53" s="203">
        <f t="shared" si="11"/>
        <v>13.546325878594249</v>
      </c>
      <c r="AT53" s="173"/>
      <c r="AU53" s="173"/>
      <c r="AV53" s="173"/>
      <c r="AW53" s="173"/>
      <c r="AX53" s="173"/>
      <c r="AY53" s="173"/>
      <c r="AZ53" s="174"/>
    </row>
    <row r="54" spans="1:52" x14ac:dyDescent="0.15">
      <c r="A54" s="191">
        <v>20</v>
      </c>
      <c r="B54" s="221">
        <v>5</v>
      </c>
      <c r="C54" s="221">
        <v>10</v>
      </c>
      <c r="D54" s="191">
        <f t="shared" si="16"/>
        <v>5</v>
      </c>
      <c r="E54" s="191" t="str">
        <f t="shared" si="12"/>
        <v>20_5</v>
      </c>
      <c r="F54" s="191">
        <v>1898</v>
      </c>
      <c r="G54" s="227"/>
      <c r="H54" s="221">
        <v>20</v>
      </c>
      <c r="I54" s="221">
        <v>5</v>
      </c>
      <c r="J54" s="221">
        <v>10</v>
      </c>
      <c r="K54" s="191">
        <f t="shared" si="0"/>
        <v>5</v>
      </c>
      <c r="L54" s="191" t="str">
        <f t="shared" si="1"/>
        <v>20_5</v>
      </c>
      <c r="M54" s="191">
        <v>1963</v>
      </c>
      <c r="N54" s="244"/>
      <c r="O54" s="221">
        <v>20</v>
      </c>
      <c r="P54" s="221">
        <v>5</v>
      </c>
      <c r="Q54" s="221">
        <v>10</v>
      </c>
      <c r="R54" s="191">
        <f t="shared" si="2"/>
        <v>5</v>
      </c>
      <c r="S54" s="191" t="str">
        <f t="shared" si="3"/>
        <v>20_5</v>
      </c>
      <c r="T54" s="191">
        <v>2025</v>
      </c>
      <c r="U54" s="244"/>
      <c r="V54" s="221">
        <v>20</v>
      </c>
      <c r="W54" s="221">
        <v>5</v>
      </c>
      <c r="X54" s="221">
        <v>10</v>
      </c>
      <c r="Y54" s="191">
        <f t="shared" si="4"/>
        <v>5</v>
      </c>
      <c r="Z54" s="191" t="str">
        <f t="shared" si="5"/>
        <v>20_5</v>
      </c>
      <c r="AA54" s="191">
        <v>2110</v>
      </c>
      <c r="AB54" s="242"/>
      <c r="AC54" s="221">
        <v>20</v>
      </c>
      <c r="AD54" s="221">
        <v>5</v>
      </c>
      <c r="AE54" s="221">
        <v>10</v>
      </c>
      <c r="AF54" s="191">
        <f t="shared" si="6"/>
        <v>5</v>
      </c>
      <c r="AG54" s="191" t="str">
        <f t="shared" si="7"/>
        <v>20_5</v>
      </c>
      <c r="AH54" s="191">
        <v>2178</v>
      </c>
      <c r="AI54" s="242"/>
      <c r="AJ54" s="221">
        <v>20</v>
      </c>
      <c r="AK54" s="221">
        <v>5</v>
      </c>
      <c r="AL54" s="221">
        <v>10</v>
      </c>
      <c r="AM54" s="191">
        <f t="shared" si="8"/>
        <v>5</v>
      </c>
      <c r="AN54" s="191" t="str">
        <f t="shared" si="9"/>
        <v>20_5</v>
      </c>
      <c r="AO54" s="193" t="str">
        <f t="shared" si="10"/>
        <v>20_5</v>
      </c>
      <c r="AP54" s="193">
        <f t="shared" si="13"/>
        <v>2110</v>
      </c>
      <c r="AQ54" s="193">
        <f t="shared" si="14"/>
        <v>2178</v>
      </c>
      <c r="AR54" s="243">
        <f t="shared" si="15"/>
        <v>2178</v>
      </c>
      <c r="AS54" s="203">
        <f t="shared" si="11"/>
        <v>13.916932907348242</v>
      </c>
      <c r="AT54" s="173"/>
      <c r="AU54" s="173"/>
      <c r="AV54" s="173"/>
      <c r="AW54" s="173"/>
      <c r="AX54" s="173"/>
      <c r="AY54" s="173"/>
      <c r="AZ54" s="174"/>
    </row>
    <row r="55" spans="1:52" x14ac:dyDescent="0.15">
      <c r="A55" s="191">
        <v>20</v>
      </c>
      <c r="B55" s="221">
        <v>6</v>
      </c>
      <c r="C55" s="221">
        <v>11</v>
      </c>
      <c r="D55" s="191">
        <f t="shared" si="16"/>
        <v>6</v>
      </c>
      <c r="E55" s="191" t="str">
        <f t="shared" si="12"/>
        <v>20_6</v>
      </c>
      <c r="F55" s="191">
        <v>1956</v>
      </c>
      <c r="G55" s="227"/>
      <c r="H55" s="221">
        <v>20</v>
      </c>
      <c r="I55" s="221">
        <v>6</v>
      </c>
      <c r="J55" s="221">
        <v>11</v>
      </c>
      <c r="K55" s="191">
        <f t="shared" si="0"/>
        <v>6</v>
      </c>
      <c r="L55" s="191" t="str">
        <f t="shared" si="1"/>
        <v>20_6</v>
      </c>
      <c r="M55" s="191">
        <v>2023</v>
      </c>
      <c r="N55" s="244"/>
      <c r="O55" s="221">
        <v>20</v>
      </c>
      <c r="P55" s="221">
        <v>6</v>
      </c>
      <c r="Q55" s="221">
        <v>11</v>
      </c>
      <c r="R55" s="191">
        <f t="shared" si="2"/>
        <v>6</v>
      </c>
      <c r="S55" s="191" t="str">
        <f t="shared" si="3"/>
        <v>20_6</v>
      </c>
      <c r="T55" s="191">
        <v>2087</v>
      </c>
      <c r="U55" s="227"/>
      <c r="V55" s="221">
        <v>20</v>
      </c>
      <c r="W55" s="221">
        <v>6</v>
      </c>
      <c r="X55" s="221">
        <v>11</v>
      </c>
      <c r="Y55" s="191">
        <f t="shared" si="4"/>
        <v>6</v>
      </c>
      <c r="Z55" s="191" t="str">
        <f t="shared" si="5"/>
        <v>20_6</v>
      </c>
      <c r="AA55" s="191">
        <v>2172</v>
      </c>
      <c r="AB55" s="242"/>
      <c r="AC55" s="221">
        <v>20</v>
      </c>
      <c r="AD55" s="221">
        <v>6</v>
      </c>
      <c r="AE55" s="221">
        <v>11</v>
      </c>
      <c r="AF55" s="191">
        <f t="shared" si="6"/>
        <v>6</v>
      </c>
      <c r="AG55" s="191" t="str">
        <f t="shared" si="7"/>
        <v>20_6</v>
      </c>
      <c r="AH55" s="191">
        <v>2242</v>
      </c>
      <c r="AI55" s="242"/>
      <c r="AJ55" s="221">
        <v>20</v>
      </c>
      <c r="AK55" s="221">
        <v>6</v>
      </c>
      <c r="AL55" s="221">
        <v>11</v>
      </c>
      <c r="AM55" s="191">
        <f t="shared" si="8"/>
        <v>6</v>
      </c>
      <c r="AN55" s="191" t="str">
        <f t="shared" si="9"/>
        <v>20_6</v>
      </c>
      <c r="AO55" s="193" t="str">
        <f t="shared" si="10"/>
        <v>20_6</v>
      </c>
      <c r="AP55" s="193">
        <f t="shared" si="13"/>
        <v>2172</v>
      </c>
      <c r="AQ55" s="193">
        <f t="shared" si="14"/>
        <v>2242</v>
      </c>
      <c r="AR55" s="243">
        <f t="shared" si="15"/>
        <v>2242</v>
      </c>
      <c r="AS55" s="203">
        <f t="shared" si="11"/>
        <v>14.3258785942492</v>
      </c>
      <c r="AT55" s="173"/>
      <c r="AU55" s="173"/>
      <c r="AV55" s="173"/>
      <c r="AW55" s="173"/>
      <c r="AX55" s="173"/>
      <c r="AY55" s="173"/>
      <c r="AZ55" s="174"/>
    </row>
    <row r="56" spans="1:52" x14ac:dyDescent="0.15">
      <c r="A56" s="191">
        <v>20</v>
      </c>
      <c r="B56" s="221">
        <v>7</v>
      </c>
      <c r="C56" s="221">
        <v>12</v>
      </c>
      <c r="D56" s="191">
        <f t="shared" si="16"/>
        <v>7</v>
      </c>
      <c r="E56" s="191" t="str">
        <f t="shared" si="12"/>
        <v>20_7</v>
      </c>
      <c r="F56" s="191">
        <v>2016</v>
      </c>
      <c r="G56" s="227"/>
      <c r="H56" s="221">
        <v>20</v>
      </c>
      <c r="I56" s="221">
        <v>7</v>
      </c>
      <c r="J56" s="221">
        <v>12</v>
      </c>
      <c r="K56" s="191">
        <f t="shared" si="0"/>
        <v>7</v>
      </c>
      <c r="L56" s="191" t="str">
        <f t="shared" si="1"/>
        <v>20_7</v>
      </c>
      <c r="M56" s="191">
        <v>2085</v>
      </c>
      <c r="N56" s="227"/>
      <c r="O56" s="221">
        <v>20</v>
      </c>
      <c r="P56" s="221">
        <v>7</v>
      </c>
      <c r="Q56" s="221">
        <v>12</v>
      </c>
      <c r="R56" s="191">
        <f t="shared" si="2"/>
        <v>7</v>
      </c>
      <c r="S56" s="191" t="str">
        <f t="shared" si="3"/>
        <v>20_7</v>
      </c>
      <c r="T56" s="191">
        <v>2151</v>
      </c>
      <c r="U56" s="244"/>
      <c r="V56" s="221">
        <v>20</v>
      </c>
      <c r="W56" s="221">
        <v>7</v>
      </c>
      <c r="X56" s="221">
        <v>12</v>
      </c>
      <c r="Y56" s="191">
        <f t="shared" si="4"/>
        <v>7</v>
      </c>
      <c r="Z56" s="191" t="str">
        <f t="shared" si="5"/>
        <v>20_7</v>
      </c>
      <c r="AA56" s="191">
        <v>2236</v>
      </c>
      <c r="AB56" s="242"/>
      <c r="AC56" s="221">
        <v>20</v>
      </c>
      <c r="AD56" s="221">
        <v>7</v>
      </c>
      <c r="AE56" s="221">
        <v>12</v>
      </c>
      <c r="AF56" s="191">
        <f t="shared" si="6"/>
        <v>7</v>
      </c>
      <c r="AG56" s="191" t="str">
        <f t="shared" si="7"/>
        <v>20_7</v>
      </c>
      <c r="AH56" s="191">
        <v>2308</v>
      </c>
      <c r="AI56" s="242"/>
      <c r="AJ56" s="221">
        <v>20</v>
      </c>
      <c r="AK56" s="221">
        <v>7</v>
      </c>
      <c r="AL56" s="221">
        <v>12</v>
      </c>
      <c r="AM56" s="191">
        <f t="shared" si="8"/>
        <v>7</v>
      </c>
      <c r="AN56" s="191" t="str">
        <f t="shared" si="9"/>
        <v>20_7</v>
      </c>
      <c r="AO56" s="193" t="str">
        <f t="shared" si="10"/>
        <v>20_7</v>
      </c>
      <c r="AP56" s="193">
        <f t="shared" si="13"/>
        <v>2236</v>
      </c>
      <c r="AQ56" s="193">
        <f t="shared" si="14"/>
        <v>2308</v>
      </c>
      <c r="AR56" s="243">
        <f t="shared" si="15"/>
        <v>2308</v>
      </c>
      <c r="AS56" s="203">
        <f t="shared" si="11"/>
        <v>14.747603833865815</v>
      </c>
      <c r="AT56" s="173"/>
      <c r="AU56" s="173"/>
      <c r="AV56" s="173"/>
      <c r="AW56" s="173"/>
      <c r="AX56" s="173"/>
      <c r="AY56" s="173"/>
      <c r="AZ56" s="174"/>
    </row>
    <row r="57" spans="1:52" x14ac:dyDescent="0.15">
      <c r="A57" s="191">
        <v>20</v>
      </c>
      <c r="B57" s="221">
        <v>8</v>
      </c>
      <c r="C57" s="221">
        <v>13</v>
      </c>
      <c r="D57" s="191">
        <f t="shared" si="16"/>
        <v>8</v>
      </c>
      <c r="E57" s="191" t="str">
        <f t="shared" si="12"/>
        <v>20_8</v>
      </c>
      <c r="F57" s="191">
        <v>2083</v>
      </c>
      <c r="G57" s="227"/>
      <c r="H57" s="221">
        <v>20</v>
      </c>
      <c r="I57" s="221">
        <v>8</v>
      </c>
      <c r="J57" s="221">
        <v>13</v>
      </c>
      <c r="K57" s="191">
        <f t="shared" si="0"/>
        <v>8</v>
      </c>
      <c r="L57" s="191" t="str">
        <f t="shared" si="1"/>
        <v>20_8</v>
      </c>
      <c r="M57" s="191">
        <v>2154</v>
      </c>
      <c r="N57" s="244"/>
      <c r="O57" s="221">
        <v>20</v>
      </c>
      <c r="P57" s="221">
        <v>8</v>
      </c>
      <c r="Q57" s="221">
        <v>13</v>
      </c>
      <c r="R57" s="191">
        <f t="shared" si="2"/>
        <v>8</v>
      </c>
      <c r="S57" s="191" t="str">
        <f t="shared" si="3"/>
        <v>20_8</v>
      </c>
      <c r="T57" s="191">
        <v>2222</v>
      </c>
      <c r="U57" s="244"/>
      <c r="V57" s="221">
        <v>20</v>
      </c>
      <c r="W57" s="221">
        <v>8</v>
      </c>
      <c r="X57" s="221">
        <v>13</v>
      </c>
      <c r="Y57" s="191">
        <f t="shared" si="4"/>
        <v>8</v>
      </c>
      <c r="Z57" s="191" t="str">
        <f t="shared" si="5"/>
        <v>20_8</v>
      </c>
      <c r="AA57" s="191">
        <v>2307</v>
      </c>
      <c r="AB57" s="242"/>
      <c r="AC57" s="221">
        <v>20</v>
      </c>
      <c r="AD57" s="221">
        <v>8</v>
      </c>
      <c r="AE57" s="221">
        <v>13</v>
      </c>
      <c r="AF57" s="191">
        <f t="shared" si="6"/>
        <v>8</v>
      </c>
      <c r="AG57" s="191" t="str">
        <f t="shared" si="7"/>
        <v>20_8</v>
      </c>
      <c r="AH57" s="191">
        <v>2381</v>
      </c>
      <c r="AI57" s="242"/>
      <c r="AJ57" s="221">
        <v>20</v>
      </c>
      <c r="AK57" s="221">
        <v>8</v>
      </c>
      <c r="AL57" s="221">
        <v>13</v>
      </c>
      <c r="AM57" s="191">
        <f t="shared" si="8"/>
        <v>8</v>
      </c>
      <c r="AN57" s="191" t="str">
        <f t="shared" si="9"/>
        <v>20_8</v>
      </c>
      <c r="AO57" s="193" t="str">
        <f t="shared" si="10"/>
        <v>20_8</v>
      </c>
      <c r="AP57" s="193">
        <f t="shared" si="13"/>
        <v>2307</v>
      </c>
      <c r="AQ57" s="193">
        <f t="shared" si="14"/>
        <v>2381</v>
      </c>
      <c r="AR57" s="243">
        <f t="shared" si="15"/>
        <v>2381</v>
      </c>
      <c r="AS57" s="203">
        <f t="shared" si="11"/>
        <v>15.214057507987221</v>
      </c>
      <c r="AT57" s="173"/>
      <c r="AU57" s="173"/>
      <c r="AV57" s="173"/>
      <c r="AW57" s="173"/>
      <c r="AX57" s="173"/>
      <c r="AY57" s="173"/>
      <c r="AZ57" s="174"/>
    </row>
    <row r="58" spans="1:52" x14ac:dyDescent="0.15">
      <c r="A58" s="191">
        <v>20</v>
      </c>
      <c r="B58" s="221">
        <v>9</v>
      </c>
      <c r="C58" s="221">
        <v>14</v>
      </c>
      <c r="D58" s="191">
        <f t="shared" si="16"/>
        <v>9</v>
      </c>
      <c r="E58" s="191" t="str">
        <f t="shared" si="12"/>
        <v>20_9</v>
      </c>
      <c r="F58" s="191">
        <v>2153</v>
      </c>
      <c r="G58" s="227"/>
      <c r="H58" s="221">
        <v>20</v>
      </c>
      <c r="I58" s="221">
        <v>9</v>
      </c>
      <c r="J58" s="221">
        <v>14</v>
      </c>
      <c r="K58" s="191">
        <f t="shared" si="0"/>
        <v>9</v>
      </c>
      <c r="L58" s="191" t="str">
        <f t="shared" si="1"/>
        <v>20_9</v>
      </c>
      <c r="M58" s="191">
        <v>2226</v>
      </c>
      <c r="N58" s="244"/>
      <c r="O58" s="221">
        <v>20</v>
      </c>
      <c r="P58" s="221">
        <v>9</v>
      </c>
      <c r="Q58" s="221">
        <v>14</v>
      </c>
      <c r="R58" s="191">
        <f t="shared" si="2"/>
        <v>9</v>
      </c>
      <c r="S58" s="191" t="str">
        <f t="shared" si="3"/>
        <v>20_9</v>
      </c>
      <c r="T58" s="191">
        <v>2296</v>
      </c>
      <c r="U58" s="227"/>
      <c r="V58" s="221">
        <v>20</v>
      </c>
      <c r="W58" s="221">
        <v>9</v>
      </c>
      <c r="X58" s="221">
        <v>14</v>
      </c>
      <c r="Y58" s="191">
        <f t="shared" si="4"/>
        <v>9</v>
      </c>
      <c r="Z58" s="191" t="str">
        <f t="shared" si="5"/>
        <v>20_9</v>
      </c>
      <c r="AA58" s="191">
        <v>2381</v>
      </c>
      <c r="AB58" s="242"/>
      <c r="AC58" s="221">
        <v>20</v>
      </c>
      <c r="AD58" s="221">
        <v>9</v>
      </c>
      <c r="AE58" s="221">
        <v>14</v>
      </c>
      <c r="AF58" s="191">
        <f t="shared" si="6"/>
        <v>9</v>
      </c>
      <c r="AG58" s="191" t="str">
        <f t="shared" si="7"/>
        <v>20_9</v>
      </c>
      <c r="AH58" s="191">
        <v>2457</v>
      </c>
      <c r="AI58" s="242"/>
      <c r="AJ58" s="221">
        <v>20</v>
      </c>
      <c r="AK58" s="221">
        <v>9</v>
      </c>
      <c r="AL58" s="221">
        <v>14</v>
      </c>
      <c r="AM58" s="191">
        <f t="shared" si="8"/>
        <v>9</v>
      </c>
      <c r="AN58" s="191" t="str">
        <f t="shared" si="9"/>
        <v>20_9</v>
      </c>
      <c r="AO58" s="193" t="str">
        <f t="shared" si="10"/>
        <v>20_9</v>
      </c>
      <c r="AP58" s="193">
        <f t="shared" si="13"/>
        <v>2381</v>
      </c>
      <c r="AQ58" s="193">
        <f t="shared" si="14"/>
        <v>2457</v>
      </c>
      <c r="AR58" s="243">
        <f t="shared" si="15"/>
        <v>2457</v>
      </c>
      <c r="AS58" s="203">
        <f t="shared" si="11"/>
        <v>15.699680511182109</v>
      </c>
      <c r="AT58" s="173"/>
      <c r="AU58" s="173"/>
      <c r="AV58" s="173"/>
      <c r="AW58" s="173"/>
      <c r="AX58" s="173"/>
      <c r="AY58" s="173"/>
      <c r="AZ58" s="174"/>
    </row>
    <row r="59" spans="1:52" x14ac:dyDescent="0.15">
      <c r="A59" s="191">
        <v>20</v>
      </c>
      <c r="B59" s="221">
        <v>10</v>
      </c>
      <c r="C59" s="221">
        <v>15</v>
      </c>
      <c r="D59" s="191">
        <f t="shared" si="16"/>
        <v>10</v>
      </c>
      <c r="E59" s="191" t="str">
        <f t="shared" si="12"/>
        <v>20_10</v>
      </c>
      <c r="F59" s="191">
        <v>2216</v>
      </c>
      <c r="G59" s="227"/>
      <c r="H59" s="221">
        <v>20</v>
      </c>
      <c r="I59" s="221">
        <v>10</v>
      </c>
      <c r="J59" s="221">
        <v>15</v>
      </c>
      <c r="K59" s="191">
        <f t="shared" si="0"/>
        <v>10</v>
      </c>
      <c r="L59" s="191" t="str">
        <f t="shared" si="1"/>
        <v>20_10</v>
      </c>
      <c r="M59" s="191">
        <v>2291</v>
      </c>
      <c r="N59" s="244"/>
      <c r="O59" s="221">
        <v>20</v>
      </c>
      <c r="P59" s="221">
        <v>10</v>
      </c>
      <c r="Q59" s="221">
        <v>15</v>
      </c>
      <c r="R59" s="191">
        <f t="shared" si="2"/>
        <v>10</v>
      </c>
      <c r="S59" s="191" t="str">
        <f t="shared" si="3"/>
        <v>20_10</v>
      </c>
      <c r="T59" s="191">
        <v>2363</v>
      </c>
      <c r="U59" s="244"/>
      <c r="V59" s="221">
        <v>20</v>
      </c>
      <c r="W59" s="221">
        <v>10</v>
      </c>
      <c r="X59" s="221">
        <v>15</v>
      </c>
      <c r="Y59" s="191">
        <f t="shared" si="4"/>
        <v>10</v>
      </c>
      <c r="Z59" s="191" t="str">
        <f t="shared" si="5"/>
        <v>20_10</v>
      </c>
      <c r="AA59" s="191">
        <v>2448</v>
      </c>
      <c r="AB59" s="242"/>
      <c r="AC59" s="221">
        <v>20</v>
      </c>
      <c r="AD59" s="221">
        <v>10</v>
      </c>
      <c r="AE59" s="221">
        <v>15</v>
      </c>
      <c r="AF59" s="191">
        <f t="shared" si="6"/>
        <v>10</v>
      </c>
      <c r="AG59" s="191" t="str">
        <f t="shared" si="7"/>
        <v>20_10</v>
      </c>
      <c r="AH59" s="191">
        <v>2526</v>
      </c>
      <c r="AI59" s="242"/>
      <c r="AJ59" s="221">
        <v>20</v>
      </c>
      <c r="AK59" s="221">
        <v>10</v>
      </c>
      <c r="AL59" s="221">
        <v>15</v>
      </c>
      <c r="AM59" s="191">
        <f t="shared" si="8"/>
        <v>10</v>
      </c>
      <c r="AN59" s="191" t="str">
        <f t="shared" si="9"/>
        <v>20_10</v>
      </c>
      <c r="AO59" s="193" t="str">
        <f t="shared" si="10"/>
        <v>20_10</v>
      </c>
      <c r="AP59" s="193">
        <f t="shared" si="13"/>
        <v>2448</v>
      </c>
      <c r="AQ59" s="193">
        <f t="shared" si="14"/>
        <v>2526</v>
      </c>
      <c r="AR59" s="243">
        <f t="shared" si="15"/>
        <v>2526</v>
      </c>
      <c r="AS59" s="203">
        <f t="shared" si="11"/>
        <v>16.140575079872203</v>
      </c>
      <c r="AT59" s="173"/>
      <c r="AU59" s="173"/>
      <c r="AV59" s="173"/>
      <c r="AW59" s="173"/>
      <c r="AX59" s="173"/>
      <c r="AY59" s="173"/>
      <c r="AZ59" s="174"/>
    </row>
    <row r="60" spans="1:52" x14ac:dyDescent="0.15">
      <c r="A60" s="191">
        <v>20</v>
      </c>
      <c r="B60" s="221">
        <v>11</v>
      </c>
      <c r="C60" s="221">
        <v>16</v>
      </c>
      <c r="D60" s="191">
        <f t="shared" si="16"/>
        <v>11</v>
      </c>
      <c r="E60" s="191" t="str">
        <f t="shared" si="12"/>
        <v>20_11</v>
      </c>
      <c r="F60" s="191">
        <v>2287</v>
      </c>
      <c r="G60" s="227"/>
      <c r="H60" s="221">
        <v>20</v>
      </c>
      <c r="I60" s="221">
        <v>11</v>
      </c>
      <c r="J60" s="221">
        <v>16</v>
      </c>
      <c r="K60" s="191">
        <f t="shared" si="0"/>
        <v>11</v>
      </c>
      <c r="L60" s="191" t="str">
        <f t="shared" si="1"/>
        <v>20_11</v>
      </c>
      <c r="M60" s="191">
        <v>2365</v>
      </c>
      <c r="N60" s="244"/>
      <c r="O60" s="221">
        <v>20</v>
      </c>
      <c r="P60" s="221">
        <v>11</v>
      </c>
      <c r="Q60" s="221">
        <v>16</v>
      </c>
      <c r="R60" s="191">
        <f t="shared" si="2"/>
        <v>11</v>
      </c>
      <c r="S60" s="191" t="str">
        <f t="shared" si="3"/>
        <v>20_11</v>
      </c>
      <c r="T60" s="191">
        <v>2439</v>
      </c>
      <c r="U60" s="244"/>
      <c r="V60" s="221">
        <v>20</v>
      </c>
      <c r="W60" s="221">
        <v>11</v>
      </c>
      <c r="X60" s="221">
        <v>16</v>
      </c>
      <c r="Y60" s="191">
        <f t="shared" si="4"/>
        <v>11</v>
      </c>
      <c r="Z60" s="191" t="str">
        <f t="shared" si="5"/>
        <v>20_11</v>
      </c>
      <c r="AA60" s="191">
        <v>2524</v>
      </c>
      <c r="AB60" s="242"/>
      <c r="AC60" s="221">
        <v>20</v>
      </c>
      <c r="AD60" s="221">
        <v>11</v>
      </c>
      <c r="AE60" s="221">
        <v>16</v>
      </c>
      <c r="AF60" s="191">
        <f t="shared" si="6"/>
        <v>11</v>
      </c>
      <c r="AG60" s="191" t="str">
        <f t="shared" si="7"/>
        <v>20_11</v>
      </c>
      <c r="AH60" s="191">
        <v>2605</v>
      </c>
      <c r="AI60" s="242"/>
      <c r="AJ60" s="221">
        <v>20</v>
      </c>
      <c r="AK60" s="221">
        <v>11</v>
      </c>
      <c r="AL60" s="221">
        <v>16</v>
      </c>
      <c r="AM60" s="191">
        <f t="shared" si="8"/>
        <v>11</v>
      </c>
      <c r="AN60" s="191" t="str">
        <f t="shared" si="9"/>
        <v>20_11</v>
      </c>
      <c r="AO60" s="193" t="str">
        <f t="shared" si="10"/>
        <v>20_11</v>
      </c>
      <c r="AP60" s="193">
        <f t="shared" si="13"/>
        <v>2524</v>
      </c>
      <c r="AQ60" s="193">
        <f t="shared" si="14"/>
        <v>2605</v>
      </c>
      <c r="AR60" s="243">
        <f t="shared" si="15"/>
        <v>2605</v>
      </c>
      <c r="AS60" s="203">
        <f t="shared" si="11"/>
        <v>16.645367412140576</v>
      </c>
      <c r="AT60" s="173"/>
      <c r="AU60" s="173"/>
      <c r="AV60" s="173"/>
      <c r="AW60" s="173"/>
      <c r="AX60" s="173"/>
      <c r="AY60" s="173"/>
      <c r="AZ60" s="174"/>
    </row>
    <row r="61" spans="1:52" x14ac:dyDescent="0.15">
      <c r="A61" s="191">
        <v>25</v>
      </c>
      <c r="B61" s="221">
        <v>0</v>
      </c>
      <c r="C61" s="221">
        <v>5</v>
      </c>
      <c r="D61" s="191">
        <f t="shared" si="16"/>
        <v>0</v>
      </c>
      <c r="E61" s="191" t="str">
        <f t="shared" si="12"/>
        <v>25_0</v>
      </c>
      <c r="F61" s="191">
        <v>1676</v>
      </c>
      <c r="G61" s="227"/>
      <c r="H61" s="191">
        <v>25</v>
      </c>
      <c r="I61" s="221">
        <v>0</v>
      </c>
      <c r="J61" s="221">
        <v>5</v>
      </c>
      <c r="K61" s="191">
        <f t="shared" si="0"/>
        <v>0</v>
      </c>
      <c r="L61" s="191" t="str">
        <f t="shared" si="1"/>
        <v>25_0</v>
      </c>
      <c r="M61" s="191">
        <v>1733</v>
      </c>
      <c r="N61" s="227"/>
      <c r="O61" s="191">
        <v>25</v>
      </c>
      <c r="P61" s="221">
        <v>0</v>
      </c>
      <c r="Q61" s="221">
        <v>5</v>
      </c>
      <c r="R61" s="191">
        <f t="shared" si="2"/>
        <v>0</v>
      </c>
      <c r="S61" s="191" t="str">
        <f t="shared" si="3"/>
        <v>25_0</v>
      </c>
      <c r="T61" s="191">
        <v>1788</v>
      </c>
      <c r="U61" s="227"/>
      <c r="V61" s="191">
        <v>25</v>
      </c>
      <c r="W61" s="221">
        <v>0</v>
      </c>
      <c r="X61" s="221">
        <v>5</v>
      </c>
      <c r="Y61" s="191">
        <f t="shared" si="4"/>
        <v>0</v>
      </c>
      <c r="Z61" s="191" t="str">
        <f t="shared" si="5"/>
        <v>25_0</v>
      </c>
      <c r="AA61" s="191">
        <v>1873</v>
      </c>
      <c r="AB61" s="242"/>
      <c r="AC61" s="191">
        <v>25</v>
      </c>
      <c r="AD61" s="221">
        <v>0</v>
      </c>
      <c r="AE61" s="221">
        <v>5</v>
      </c>
      <c r="AF61" s="191">
        <f t="shared" si="6"/>
        <v>0</v>
      </c>
      <c r="AG61" s="191" t="str">
        <f t="shared" si="7"/>
        <v>25_0</v>
      </c>
      <c r="AH61" s="191">
        <v>1933</v>
      </c>
      <c r="AI61" s="242"/>
      <c r="AJ61" s="191">
        <v>25</v>
      </c>
      <c r="AK61" s="221">
        <v>0</v>
      </c>
      <c r="AL61" s="221">
        <v>5</v>
      </c>
      <c r="AM61" s="191">
        <f t="shared" si="8"/>
        <v>0</v>
      </c>
      <c r="AN61" s="191" t="str">
        <f t="shared" si="9"/>
        <v>25_0</v>
      </c>
      <c r="AO61" s="193" t="str">
        <f t="shared" si="10"/>
        <v>25_0</v>
      </c>
      <c r="AP61" s="193">
        <f t="shared" si="13"/>
        <v>1873</v>
      </c>
      <c r="AQ61" s="193">
        <f t="shared" si="14"/>
        <v>1933</v>
      </c>
      <c r="AR61" s="243">
        <f t="shared" si="15"/>
        <v>1933</v>
      </c>
      <c r="AS61" s="203">
        <f t="shared" si="11"/>
        <v>12.351437699680512</v>
      </c>
      <c r="AT61" s="173"/>
      <c r="AU61" s="173"/>
      <c r="AV61" s="173"/>
      <c r="AW61" s="173"/>
      <c r="AX61" s="173"/>
      <c r="AY61" s="173"/>
      <c r="AZ61" s="174"/>
    </row>
    <row r="62" spans="1:52" x14ac:dyDescent="0.15">
      <c r="A62" s="191">
        <v>25</v>
      </c>
      <c r="B62" s="221">
        <v>1</v>
      </c>
      <c r="C62" s="221">
        <v>7</v>
      </c>
      <c r="D62" s="191">
        <f t="shared" si="16"/>
        <v>1</v>
      </c>
      <c r="E62" s="191" t="str">
        <f t="shared" si="12"/>
        <v>25_1</v>
      </c>
      <c r="F62" s="191">
        <v>1755</v>
      </c>
      <c r="G62" s="227"/>
      <c r="H62" s="191">
        <v>25</v>
      </c>
      <c r="I62" s="221">
        <v>1</v>
      </c>
      <c r="J62" s="221">
        <v>7</v>
      </c>
      <c r="K62" s="191">
        <f t="shared" si="0"/>
        <v>1</v>
      </c>
      <c r="L62" s="191" t="str">
        <f t="shared" si="1"/>
        <v>25_1</v>
      </c>
      <c r="M62" s="191">
        <v>1815</v>
      </c>
      <c r="N62" s="244"/>
      <c r="O62" s="191">
        <v>25</v>
      </c>
      <c r="P62" s="221">
        <v>1</v>
      </c>
      <c r="Q62" s="221">
        <v>7</v>
      </c>
      <c r="R62" s="191">
        <f t="shared" si="2"/>
        <v>1</v>
      </c>
      <c r="S62" s="191" t="str">
        <f t="shared" si="3"/>
        <v>25_1</v>
      </c>
      <c r="T62" s="191">
        <v>1872</v>
      </c>
      <c r="U62" s="244"/>
      <c r="V62" s="191">
        <v>25</v>
      </c>
      <c r="W62" s="221">
        <v>1</v>
      </c>
      <c r="X62" s="221">
        <v>7</v>
      </c>
      <c r="Y62" s="191">
        <f t="shared" si="4"/>
        <v>1</v>
      </c>
      <c r="Z62" s="191" t="str">
        <f t="shared" si="5"/>
        <v>25_1</v>
      </c>
      <c r="AA62" s="191">
        <v>1957</v>
      </c>
      <c r="AB62" s="242"/>
      <c r="AC62" s="191">
        <v>25</v>
      </c>
      <c r="AD62" s="221">
        <v>1</v>
      </c>
      <c r="AE62" s="221">
        <v>7</v>
      </c>
      <c r="AF62" s="191">
        <f t="shared" si="6"/>
        <v>1</v>
      </c>
      <c r="AG62" s="191" t="str">
        <f t="shared" si="7"/>
        <v>25_1</v>
      </c>
      <c r="AH62" s="191">
        <v>2020</v>
      </c>
      <c r="AI62" s="242"/>
      <c r="AJ62" s="191">
        <v>25</v>
      </c>
      <c r="AK62" s="221">
        <v>1</v>
      </c>
      <c r="AL62" s="221">
        <v>7</v>
      </c>
      <c r="AM62" s="191">
        <f t="shared" si="8"/>
        <v>1</v>
      </c>
      <c r="AN62" s="191" t="str">
        <f t="shared" si="9"/>
        <v>25_1</v>
      </c>
      <c r="AO62" s="193" t="str">
        <f t="shared" si="10"/>
        <v>25_1</v>
      </c>
      <c r="AP62" s="193">
        <f t="shared" si="13"/>
        <v>1957</v>
      </c>
      <c r="AQ62" s="193">
        <f t="shared" si="14"/>
        <v>2020</v>
      </c>
      <c r="AR62" s="243">
        <f t="shared" si="15"/>
        <v>2020</v>
      </c>
      <c r="AS62" s="203">
        <f t="shared" si="11"/>
        <v>12.907348242811501</v>
      </c>
      <c r="AT62" s="173"/>
      <c r="AU62" s="173"/>
      <c r="AV62" s="173"/>
      <c r="AW62" s="173"/>
      <c r="AX62" s="173"/>
      <c r="AY62" s="173"/>
      <c r="AZ62" s="174"/>
    </row>
    <row r="63" spans="1:52" x14ac:dyDescent="0.15">
      <c r="A63" s="191">
        <v>25</v>
      </c>
      <c r="B63" s="221">
        <v>2</v>
      </c>
      <c r="C63" s="221">
        <v>9</v>
      </c>
      <c r="D63" s="191">
        <f t="shared" si="16"/>
        <v>2</v>
      </c>
      <c r="E63" s="191" t="str">
        <f t="shared" si="12"/>
        <v>25_2</v>
      </c>
      <c r="F63" s="191">
        <v>1846</v>
      </c>
      <c r="G63" s="227"/>
      <c r="H63" s="191">
        <v>25</v>
      </c>
      <c r="I63" s="221">
        <v>2</v>
      </c>
      <c r="J63" s="221">
        <v>9</v>
      </c>
      <c r="K63" s="191">
        <f t="shared" si="0"/>
        <v>2</v>
      </c>
      <c r="L63" s="191" t="str">
        <f t="shared" si="1"/>
        <v>25_2</v>
      </c>
      <c r="M63" s="191">
        <v>1909</v>
      </c>
      <c r="N63" s="244"/>
      <c r="O63" s="191">
        <v>25</v>
      </c>
      <c r="P63" s="221">
        <v>2</v>
      </c>
      <c r="Q63" s="221">
        <v>9</v>
      </c>
      <c r="R63" s="191">
        <f t="shared" si="2"/>
        <v>2</v>
      </c>
      <c r="S63" s="191" t="str">
        <f t="shared" si="3"/>
        <v>25_2</v>
      </c>
      <c r="T63" s="191">
        <v>1969</v>
      </c>
      <c r="U63" s="244"/>
      <c r="V63" s="191">
        <v>25</v>
      </c>
      <c r="W63" s="221">
        <v>2</v>
      </c>
      <c r="X63" s="221">
        <v>9</v>
      </c>
      <c r="Y63" s="191">
        <f t="shared" si="4"/>
        <v>2</v>
      </c>
      <c r="Z63" s="191" t="str">
        <f t="shared" si="5"/>
        <v>25_2</v>
      </c>
      <c r="AA63" s="191">
        <v>2054</v>
      </c>
      <c r="AB63" s="242"/>
      <c r="AC63" s="191">
        <v>25</v>
      </c>
      <c r="AD63" s="221">
        <v>2</v>
      </c>
      <c r="AE63" s="221">
        <v>9</v>
      </c>
      <c r="AF63" s="191">
        <f t="shared" si="6"/>
        <v>2</v>
      </c>
      <c r="AG63" s="191" t="str">
        <f t="shared" si="7"/>
        <v>25_2</v>
      </c>
      <c r="AH63" s="191">
        <v>2120</v>
      </c>
      <c r="AI63" s="242"/>
      <c r="AJ63" s="191">
        <v>25</v>
      </c>
      <c r="AK63" s="221">
        <v>2</v>
      </c>
      <c r="AL63" s="221">
        <v>9</v>
      </c>
      <c r="AM63" s="191">
        <f t="shared" si="8"/>
        <v>2</v>
      </c>
      <c r="AN63" s="191" t="str">
        <f t="shared" si="9"/>
        <v>25_2</v>
      </c>
      <c r="AO63" s="193" t="str">
        <f t="shared" si="10"/>
        <v>25_2</v>
      </c>
      <c r="AP63" s="193">
        <f t="shared" si="13"/>
        <v>2054</v>
      </c>
      <c r="AQ63" s="193">
        <f t="shared" si="14"/>
        <v>2120</v>
      </c>
      <c r="AR63" s="243">
        <f t="shared" si="15"/>
        <v>2120</v>
      </c>
      <c r="AS63" s="203">
        <f t="shared" si="11"/>
        <v>13.546325878594249</v>
      </c>
      <c r="AT63" s="173"/>
      <c r="AU63" s="173"/>
      <c r="AV63" s="173"/>
      <c r="AW63" s="173"/>
      <c r="AX63" s="173"/>
      <c r="AY63" s="173"/>
      <c r="AZ63" s="174"/>
    </row>
    <row r="64" spans="1:52" x14ac:dyDescent="0.15">
      <c r="A64" s="191">
        <v>25</v>
      </c>
      <c r="B64" s="221">
        <v>3</v>
      </c>
      <c r="C64" s="221">
        <v>10</v>
      </c>
      <c r="D64" s="191">
        <f t="shared" si="16"/>
        <v>3</v>
      </c>
      <c r="E64" s="191" t="str">
        <f t="shared" si="12"/>
        <v>25_3</v>
      </c>
      <c r="F64" s="191">
        <v>1898</v>
      </c>
      <c r="G64" s="227"/>
      <c r="H64" s="191">
        <v>25</v>
      </c>
      <c r="I64" s="221">
        <v>3</v>
      </c>
      <c r="J64" s="221">
        <v>10</v>
      </c>
      <c r="K64" s="191">
        <f t="shared" si="0"/>
        <v>3</v>
      </c>
      <c r="L64" s="191" t="str">
        <f t="shared" si="1"/>
        <v>25_3</v>
      </c>
      <c r="M64" s="191">
        <v>1963</v>
      </c>
      <c r="N64" s="244"/>
      <c r="O64" s="191">
        <v>25</v>
      </c>
      <c r="P64" s="221">
        <v>3</v>
      </c>
      <c r="Q64" s="221">
        <v>10</v>
      </c>
      <c r="R64" s="191">
        <f t="shared" si="2"/>
        <v>3</v>
      </c>
      <c r="S64" s="191" t="str">
        <f t="shared" si="3"/>
        <v>25_3</v>
      </c>
      <c r="T64" s="191">
        <v>2025</v>
      </c>
      <c r="U64" s="227"/>
      <c r="V64" s="191">
        <v>25</v>
      </c>
      <c r="W64" s="221">
        <v>3</v>
      </c>
      <c r="X64" s="221">
        <v>10</v>
      </c>
      <c r="Y64" s="191">
        <f t="shared" si="4"/>
        <v>3</v>
      </c>
      <c r="Z64" s="191" t="str">
        <f t="shared" si="5"/>
        <v>25_3</v>
      </c>
      <c r="AA64" s="191">
        <v>2110</v>
      </c>
      <c r="AB64" s="242"/>
      <c r="AC64" s="191">
        <v>25</v>
      </c>
      <c r="AD64" s="221">
        <v>3</v>
      </c>
      <c r="AE64" s="221">
        <v>10</v>
      </c>
      <c r="AF64" s="191">
        <f t="shared" si="6"/>
        <v>3</v>
      </c>
      <c r="AG64" s="191" t="str">
        <f t="shared" si="7"/>
        <v>25_3</v>
      </c>
      <c r="AH64" s="191">
        <v>2178</v>
      </c>
      <c r="AI64" s="242"/>
      <c r="AJ64" s="191">
        <v>25</v>
      </c>
      <c r="AK64" s="221">
        <v>3</v>
      </c>
      <c r="AL64" s="221">
        <v>10</v>
      </c>
      <c r="AM64" s="191">
        <f t="shared" si="8"/>
        <v>3</v>
      </c>
      <c r="AN64" s="191" t="str">
        <f t="shared" si="9"/>
        <v>25_3</v>
      </c>
      <c r="AO64" s="193" t="str">
        <f t="shared" si="10"/>
        <v>25_3</v>
      </c>
      <c r="AP64" s="193">
        <f t="shared" si="13"/>
        <v>2110</v>
      </c>
      <c r="AQ64" s="193">
        <f t="shared" si="14"/>
        <v>2178</v>
      </c>
      <c r="AR64" s="243">
        <f t="shared" si="15"/>
        <v>2178</v>
      </c>
      <c r="AS64" s="203">
        <f t="shared" si="11"/>
        <v>13.916932907348242</v>
      </c>
      <c r="AT64" s="173"/>
      <c r="AU64" s="173"/>
      <c r="AV64" s="173"/>
      <c r="AW64" s="173"/>
      <c r="AX64" s="173"/>
      <c r="AY64" s="173"/>
      <c r="AZ64" s="174"/>
    </row>
    <row r="65" spans="1:52" x14ac:dyDescent="0.15">
      <c r="A65" s="191">
        <v>25</v>
      </c>
      <c r="B65" s="221">
        <v>4</v>
      </c>
      <c r="C65" s="221">
        <v>11</v>
      </c>
      <c r="D65" s="191">
        <f t="shared" si="16"/>
        <v>4</v>
      </c>
      <c r="E65" s="191" t="str">
        <f t="shared" si="12"/>
        <v>25_4</v>
      </c>
      <c r="F65" s="191">
        <v>1956</v>
      </c>
      <c r="G65" s="227"/>
      <c r="H65" s="191">
        <v>25</v>
      </c>
      <c r="I65" s="221">
        <v>4</v>
      </c>
      <c r="J65" s="221">
        <v>11</v>
      </c>
      <c r="K65" s="191">
        <f t="shared" si="0"/>
        <v>4</v>
      </c>
      <c r="L65" s="191" t="str">
        <f t="shared" si="1"/>
        <v>25_4</v>
      </c>
      <c r="M65" s="191">
        <v>2023</v>
      </c>
      <c r="N65" s="244"/>
      <c r="O65" s="191">
        <v>25</v>
      </c>
      <c r="P65" s="221">
        <v>4</v>
      </c>
      <c r="Q65" s="221">
        <v>11</v>
      </c>
      <c r="R65" s="191">
        <f t="shared" si="2"/>
        <v>4</v>
      </c>
      <c r="S65" s="191" t="str">
        <f t="shared" si="3"/>
        <v>25_4</v>
      </c>
      <c r="T65" s="191">
        <v>2087</v>
      </c>
      <c r="U65" s="244"/>
      <c r="V65" s="191">
        <v>25</v>
      </c>
      <c r="W65" s="221">
        <v>4</v>
      </c>
      <c r="X65" s="221">
        <v>11</v>
      </c>
      <c r="Y65" s="191">
        <f t="shared" si="4"/>
        <v>4</v>
      </c>
      <c r="Z65" s="191" t="str">
        <f t="shared" si="5"/>
        <v>25_4</v>
      </c>
      <c r="AA65" s="191">
        <v>2172</v>
      </c>
      <c r="AB65" s="242"/>
      <c r="AC65" s="191">
        <v>25</v>
      </c>
      <c r="AD65" s="221">
        <v>4</v>
      </c>
      <c r="AE65" s="221">
        <v>11</v>
      </c>
      <c r="AF65" s="191">
        <f t="shared" si="6"/>
        <v>4</v>
      </c>
      <c r="AG65" s="191" t="str">
        <f t="shared" si="7"/>
        <v>25_4</v>
      </c>
      <c r="AH65" s="191">
        <v>2242</v>
      </c>
      <c r="AI65" s="242"/>
      <c r="AJ65" s="191">
        <v>25</v>
      </c>
      <c r="AK65" s="221">
        <v>4</v>
      </c>
      <c r="AL65" s="221">
        <v>11</v>
      </c>
      <c r="AM65" s="191">
        <f t="shared" si="8"/>
        <v>4</v>
      </c>
      <c r="AN65" s="191" t="str">
        <f t="shared" si="9"/>
        <v>25_4</v>
      </c>
      <c r="AO65" s="193" t="str">
        <f t="shared" si="10"/>
        <v>25_4</v>
      </c>
      <c r="AP65" s="193">
        <f t="shared" si="13"/>
        <v>2172</v>
      </c>
      <c r="AQ65" s="193">
        <f t="shared" si="14"/>
        <v>2242</v>
      </c>
      <c r="AR65" s="243">
        <f t="shared" si="15"/>
        <v>2242</v>
      </c>
      <c r="AS65" s="203">
        <f t="shared" si="11"/>
        <v>14.3258785942492</v>
      </c>
      <c r="AT65" s="173"/>
      <c r="AU65" s="173"/>
      <c r="AV65" s="173"/>
      <c r="AW65" s="173"/>
      <c r="AX65" s="173"/>
      <c r="AY65" s="173"/>
      <c r="AZ65" s="174"/>
    </row>
    <row r="66" spans="1:52" x14ac:dyDescent="0.15">
      <c r="A66" s="191">
        <v>25</v>
      </c>
      <c r="B66" s="221">
        <v>5</v>
      </c>
      <c r="C66" s="221">
        <v>12</v>
      </c>
      <c r="D66" s="191">
        <f t="shared" si="16"/>
        <v>5</v>
      </c>
      <c r="E66" s="191" t="str">
        <f t="shared" si="12"/>
        <v>25_5</v>
      </c>
      <c r="F66" s="191">
        <v>2016</v>
      </c>
      <c r="G66" s="227"/>
      <c r="H66" s="191">
        <v>25</v>
      </c>
      <c r="I66" s="221">
        <v>5</v>
      </c>
      <c r="J66" s="221">
        <v>12</v>
      </c>
      <c r="K66" s="191">
        <f t="shared" si="0"/>
        <v>5</v>
      </c>
      <c r="L66" s="191" t="str">
        <f t="shared" si="1"/>
        <v>25_5</v>
      </c>
      <c r="M66" s="191">
        <v>2085</v>
      </c>
      <c r="N66" s="227"/>
      <c r="O66" s="191">
        <v>25</v>
      </c>
      <c r="P66" s="221">
        <v>5</v>
      </c>
      <c r="Q66" s="221">
        <v>12</v>
      </c>
      <c r="R66" s="191">
        <f t="shared" si="2"/>
        <v>5</v>
      </c>
      <c r="S66" s="191" t="str">
        <f t="shared" si="3"/>
        <v>25_5</v>
      </c>
      <c r="T66" s="191">
        <v>2151</v>
      </c>
      <c r="U66" s="244"/>
      <c r="V66" s="191">
        <v>25</v>
      </c>
      <c r="W66" s="221">
        <v>5</v>
      </c>
      <c r="X66" s="221">
        <v>12</v>
      </c>
      <c r="Y66" s="191">
        <f t="shared" si="4"/>
        <v>5</v>
      </c>
      <c r="Z66" s="191" t="str">
        <f t="shared" si="5"/>
        <v>25_5</v>
      </c>
      <c r="AA66" s="191">
        <v>2236</v>
      </c>
      <c r="AB66" s="242"/>
      <c r="AC66" s="191">
        <v>25</v>
      </c>
      <c r="AD66" s="221">
        <v>5</v>
      </c>
      <c r="AE66" s="221">
        <v>12</v>
      </c>
      <c r="AF66" s="191">
        <f t="shared" si="6"/>
        <v>5</v>
      </c>
      <c r="AG66" s="191" t="str">
        <f t="shared" si="7"/>
        <v>25_5</v>
      </c>
      <c r="AH66" s="191">
        <v>2308</v>
      </c>
      <c r="AI66" s="242"/>
      <c r="AJ66" s="191">
        <v>25</v>
      </c>
      <c r="AK66" s="221">
        <v>5</v>
      </c>
      <c r="AL66" s="221">
        <v>12</v>
      </c>
      <c r="AM66" s="191">
        <f t="shared" si="8"/>
        <v>5</v>
      </c>
      <c r="AN66" s="191" t="str">
        <f t="shared" si="9"/>
        <v>25_5</v>
      </c>
      <c r="AO66" s="193" t="str">
        <f t="shared" si="10"/>
        <v>25_5</v>
      </c>
      <c r="AP66" s="193">
        <f t="shared" si="13"/>
        <v>2236</v>
      </c>
      <c r="AQ66" s="193">
        <f t="shared" si="14"/>
        <v>2308</v>
      </c>
      <c r="AR66" s="243">
        <f t="shared" si="15"/>
        <v>2308</v>
      </c>
      <c r="AS66" s="203">
        <f t="shared" si="11"/>
        <v>14.747603833865815</v>
      </c>
      <c r="AT66" s="173"/>
      <c r="AU66" s="173"/>
      <c r="AV66" s="173"/>
      <c r="AW66" s="173"/>
      <c r="AX66" s="173"/>
      <c r="AY66" s="173"/>
      <c r="AZ66" s="174"/>
    </row>
    <row r="67" spans="1:52" x14ac:dyDescent="0.15">
      <c r="A67" s="191">
        <v>25</v>
      </c>
      <c r="B67" s="221">
        <v>6</v>
      </c>
      <c r="C67" s="221">
        <v>13</v>
      </c>
      <c r="D67" s="191">
        <f t="shared" si="16"/>
        <v>6</v>
      </c>
      <c r="E67" s="191" t="str">
        <f t="shared" si="12"/>
        <v>25_6</v>
      </c>
      <c r="F67" s="191">
        <v>2083</v>
      </c>
      <c r="G67" s="227"/>
      <c r="H67" s="191">
        <v>25</v>
      </c>
      <c r="I67" s="221">
        <v>6</v>
      </c>
      <c r="J67" s="221">
        <v>13</v>
      </c>
      <c r="K67" s="191">
        <f t="shared" si="0"/>
        <v>6</v>
      </c>
      <c r="L67" s="191" t="str">
        <f t="shared" si="1"/>
        <v>25_6</v>
      </c>
      <c r="M67" s="191">
        <v>2154</v>
      </c>
      <c r="N67" s="244"/>
      <c r="O67" s="191">
        <v>25</v>
      </c>
      <c r="P67" s="221">
        <v>6</v>
      </c>
      <c r="Q67" s="221">
        <v>13</v>
      </c>
      <c r="R67" s="191">
        <f t="shared" si="2"/>
        <v>6</v>
      </c>
      <c r="S67" s="191" t="str">
        <f t="shared" si="3"/>
        <v>25_6</v>
      </c>
      <c r="T67" s="191">
        <v>2222</v>
      </c>
      <c r="U67" s="227"/>
      <c r="V67" s="191">
        <v>25</v>
      </c>
      <c r="W67" s="221">
        <v>6</v>
      </c>
      <c r="X67" s="221">
        <v>13</v>
      </c>
      <c r="Y67" s="191">
        <f t="shared" si="4"/>
        <v>6</v>
      </c>
      <c r="Z67" s="191" t="str">
        <f t="shared" si="5"/>
        <v>25_6</v>
      </c>
      <c r="AA67" s="191">
        <v>2307</v>
      </c>
      <c r="AB67" s="242"/>
      <c r="AC67" s="191">
        <v>25</v>
      </c>
      <c r="AD67" s="221">
        <v>6</v>
      </c>
      <c r="AE67" s="221">
        <v>13</v>
      </c>
      <c r="AF67" s="191">
        <f t="shared" si="6"/>
        <v>6</v>
      </c>
      <c r="AG67" s="191" t="str">
        <f t="shared" si="7"/>
        <v>25_6</v>
      </c>
      <c r="AH67" s="191">
        <v>2381</v>
      </c>
      <c r="AI67" s="242"/>
      <c r="AJ67" s="191">
        <v>25</v>
      </c>
      <c r="AK67" s="221">
        <v>6</v>
      </c>
      <c r="AL67" s="221">
        <v>13</v>
      </c>
      <c r="AM67" s="191">
        <f t="shared" si="8"/>
        <v>6</v>
      </c>
      <c r="AN67" s="191" t="str">
        <f t="shared" si="9"/>
        <v>25_6</v>
      </c>
      <c r="AO67" s="193" t="str">
        <f t="shared" si="10"/>
        <v>25_6</v>
      </c>
      <c r="AP67" s="193">
        <f t="shared" si="13"/>
        <v>2307</v>
      </c>
      <c r="AQ67" s="193">
        <f t="shared" si="14"/>
        <v>2381</v>
      </c>
      <c r="AR67" s="243">
        <f t="shared" si="15"/>
        <v>2381</v>
      </c>
      <c r="AS67" s="203">
        <f t="shared" si="11"/>
        <v>15.214057507987221</v>
      </c>
      <c r="AT67" s="173"/>
      <c r="AU67" s="173"/>
      <c r="AV67" s="173"/>
      <c r="AW67" s="173"/>
      <c r="AX67" s="173"/>
      <c r="AY67" s="173"/>
      <c r="AZ67" s="174"/>
    </row>
    <row r="68" spans="1:52" x14ac:dyDescent="0.15">
      <c r="A68" s="191">
        <v>25</v>
      </c>
      <c r="B68" s="221">
        <v>7</v>
      </c>
      <c r="C68" s="221">
        <v>14</v>
      </c>
      <c r="D68" s="191">
        <f t="shared" si="16"/>
        <v>7</v>
      </c>
      <c r="E68" s="191" t="str">
        <f t="shared" si="12"/>
        <v>25_7</v>
      </c>
      <c r="F68" s="191">
        <v>2153</v>
      </c>
      <c r="G68" s="227"/>
      <c r="H68" s="191">
        <v>25</v>
      </c>
      <c r="I68" s="221">
        <v>7</v>
      </c>
      <c r="J68" s="221">
        <v>14</v>
      </c>
      <c r="K68" s="191">
        <f t="shared" si="0"/>
        <v>7</v>
      </c>
      <c r="L68" s="191" t="str">
        <f t="shared" si="1"/>
        <v>25_7</v>
      </c>
      <c r="M68" s="191">
        <v>2226</v>
      </c>
      <c r="N68" s="244"/>
      <c r="O68" s="191">
        <v>25</v>
      </c>
      <c r="P68" s="221">
        <v>7</v>
      </c>
      <c r="Q68" s="221">
        <v>14</v>
      </c>
      <c r="R68" s="191">
        <f t="shared" si="2"/>
        <v>7</v>
      </c>
      <c r="S68" s="191" t="str">
        <f t="shared" si="3"/>
        <v>25_7</v>
      </c>
      <c r="T68" s="191">
        <v>2296</v>
      </c>
      <c r="U68" s="244"/>
      <c r="V68" s="191">
        <v>25</v>
      </c>
      <c r="W68" s="221">
        <v>7</v>
      </c>
      <c r="X68" s="221">
        <v>14</v>
      </c>
      <c r="Y68" s="191">
        <f t="shared" si="4"/>
        <v>7</v>
      </c>
      <c r="Z68" s="191" t="str">
        <f t="shared" si="5"/>
        <v>25_7</v>
      </c>
      <c r="AA68" s="191">
        <v>2381</v>
      </c>
      <c r="AB68" s="242"/>
      <c r="AC68" s="191">
        <v>25</v>
      </c>
      <c r="AD68" s="221">
        <v>7</v>
      </c>
      <c r="AE68" s="221">
        <v>14</v>
      </c>
      <c r="AF68" s="191">
        <f t="shared" si="6"/>
        <v>7</v>
      </c>
      <c r="AG68" s="191" t="str">
        <f t="shared" si="7"/>
        <v>25_7</v>
      </c>
      <c r="AH68" s="191">
        <v>2457</v>
      </c>
      <c r="AI68" s="242"/>
      <c r="AJ68" s="191">
        <v>25</v>
      </c>
      <c r="AK68" s="221">
        <v>7</v>
      </c>
      <c r="AL68" s="221">
        <v>14</v>
      </c>
      <c r="AM68" s="191">
        <f t="shared" si="8"/>
        <v>7</v>
      </c>
      <c r="AN68" s="191" t="str">
        <f t="shared" si="9"/>
        <v>25_7</v>
      </c>
      <c r="AO68" s="193" t="str">
        <f t="shared" si="10"/>
        <v>25_7</v>
      </c>
      <c r="AP68" s="193">
        <f t="shared" si="13"/>
        <v>2381</v>
      </c>
      <c r="AQ68" s="193">
        <f t="shared" si="14"/>
        <v>2457</v>
      </c>
      <c r="AR68" s="243">
        <f t="shared" si="15"/>
        <v>2457</v>
      </c>
      <c r="AS68" s="203">
        <f t="shared" si="11"/>
        <v>15.699680511182109</v>
      </c>
      <c r="AT68" s="173"/>
      <c r="AU68" s="173"/>
      <c r="AV68" s="173"/>
      <c r="AW68" s="173"/>
      <c r="AX68" s="173"/>
      <c r="AY68" s="173"/>
      <c r="AZ68" s="174"/>
    </row>
    <row r="69" spans="1:52" x14ac:dyDescent="0.15">
      <c r="A69" s="191">
        <v>25</v>
      </c>
      <c r="B69" s="221">
        <v>8</v>
      </c>
      <c r="C69" s="221">
        <v>15</v>
      </c>
      <c r="D69" s="191">
        <f t="shared" si="16"/>
        <v>8</v>
      </c>
      <c r="E69" s="191" t="str">
        <f t="shared" si="12"/>
        <v>25_8</v>
      </c>
      <c r="F69" s="191">
        <v>2216</v>
      </c>
      <c r="G69" s="227"/>
      <c r="H69" s="191">
        <v>25</v>
      </c>
      <c r="I69" s="221">
        <v>8</v>
      </c>
      <c r="J69" s="221">
        <v>15</v>
      </c>
      <c r="K69" s="191">
        <f t="shared" si="0"/>
        <v>8</v>
      </c>
      <c r="L69" s="191" t="str">
        <f t="shared" si="1"/>
        <v>25_8</v>
      </c>
      <c r="M69" s="191">
        <v>2291</v>
      </c>
      <c r="N69" s="244"/>
      <c r="O69" s="245">
        <v>25</v>
      </c>
      <c r="P69" s="221">
        <v>8</v>
      </c>
      <c r="Q69" s="221">
        <v>15</v>
      </c>
      <c r="R69" s="245">
        <f t="shared" si="2"/>
        <v>8</v>
      </c>
      <c r="S69" s="245" t="str">
        <f t="shared" si="3"/>
        <v>25_8</v>
      </c>
      <c r="T69" s="245">
        <v>2363</v>
      </c>
      <c r="U69" s="244"/>
      <c r="V69" s="245">
        <v>25</v>
      </c>
      <c r="W69" s="221">
        <v>8</v>
      </c>
      <c r="X69" s="221">
        <v>15</v>
      </c>
      <c r="Y69" s="245">
        <f t="shared" si="4"/>
        <v>8</v>
      </c>
      <c r="Z69" s="245" t="str">
        <f t="shared" si="5"/>
        <v>25_8</v>
      </c>
      <c r="AA69" s="191">
        <v>2448</v>
      </c>
      <c r="AB69" s="242"/>
      <c r="AC69" s="245">
        <v>25</v>
      </c>
      <c r="AD69" s="221">
        <v>8</v>
      </c>
      <c r="AE69" s="221">
        <v>15</v>
      </c>
      <c r="AF69" s="245">
        <f t="shared" si="6"/>
        <v>8</v>
      </c>
      <c r="AG69" s="245" t="str">
        <f t="shared" si="7"/>
        <v>25_8</v>
      </c>
      <c r="AH69" s="191">
        <v>2526</v>
      </c>
      <c r="AI69" s="242"/>
      <c r="AJ69" s="191">
        <v>25</v>
      </c>
      <c r="AK69" s="221">
        <v>8</v>
      </c>
      <c r="AL69" s="221">
        <v>15</v>
      </c>
      <c r="AM69" s="191">
        <f t="shared" si="8"/>
        <v>8</v>
      </c>
      <c r="AN69" s="245" t="str">
        <f t="shared" si="9"/>
        <v>25_8</v>
      </c>
      <c r="AO69" s="193" t="str">
        <f t="shared" si="10"/>
        <v>25_8</v>
      </c>
      <c r="AP69" s="193">
        <f t="shared" si="13"/>
        <v>2448</v>
      </c>
      <c r="AQ69" s="193">
        <f t="shared" si="14"/>
        <v>2526</v>
      </c>
      <c r="AR69" s="243">
        <f t="shared" si="15"/>
        <v>2526</v>
      </c>
      <c r="AS69" s="203">
        <f t="shared" si="11"/>
        <v>16.140575079872203</v>
      </c>
      <c r="AT69" s="173"/>
      <c r="AU69" s="173"/>
      <c r="AV69" s="173"/>
      <c r="AW69" s="173"/>
      <c r="AX69" s="173"/>
      <c r="AY69" s="173"/>
      <c r="AZ69" s="174"/>
    </row>
    <row r="70" spans="1:52" x14ac:dyDescent="0.15">
      <c r="A70" s="191">
        <v>25</v>
      </c>
      <c r="B70" s="221">
        <v>9</v>
      </c>
      <c r="C70" s="221">
        <v>16</v>
      </c>
      <c r="D70" s="191">
        <f t="shared" si="16"/>
        <v>9</v>
      </c>
      <c r="E70" s="191" t="str">
        <f t="shared" si="12"/>
        <v>25_9</v>
      </c>
      <c r="F70" s="191">
        <v>2287</v>
      </c>
      <c r="G70" s="227"/>
      <c r="H70" s="191">
        <v>25</v>
      </c>
      <c r="I70" s="221">
        <v>9</v>
      </c>
      <c r="J70" s="221">
        <v>16</v>
      </c>
      <c r="K70" s="191">
        <f t="shared" si="0"/>
        <v>9</v>
      </c>
      <c r="L70" s="191" t="str">
        <f t="shared" si="1"/>
        <v>25_9</v>
      </c>
      <c r="M70" s="191">
        <v>2365</v>
      </c>
      <c r="N70" s="244"/>
      <c r="O70" s="191">
        <v>25</v>
      </c>
      <c r="P70" s="221">
        <v>9</v>
      </c>
      <c r="Q70" s="221">
        <v>16</v>
      </c>
      <c r="R70" s="191">
        <f t="shared" si="2"/>
        <v>9</v>
      </c>
      <c r="S70" s="191" t="str">
        <f t="shared" si="3"/>
        <v>25_9</v>
      </c>
      <c r="T70" s="191">
        <v>2439</v>
      </c>
      <c r="U70" s="227"/>
      <c r="V70" s="191">
        <v>25</v>
      </c>
      <c r="W70" s="221">
        <v>9</v>
      </c>
      <c r="X70" s="221">
        <v>16</v>
      </c>
      <c r="Y70" s="191">
        <f t="shared" si="4"/>
        <v>9</v>
      </c>
      <c r="Z70" s="191" t="str">
        <f t="shared" si="5"/>
        <v>25_9</v>
      </c>
      <c r="AA70" s="191">
        <v>2524</v>
      </c>
      <c r="AB70" s="242"/>
      <c r="AC70" s="191">
        <v>25</v>
      </c>
      <c r="AD70" s="221">
        <v>9</v>
      </c>
      <c r="AE70" s="221">
        <v>16</v>
      </c>
      <c r="AF70" s="191">
        <f t="shared" si="6"/>
        <v>9</v>
      </c>
      <c r="AG70" s="191" t="str">
        <f t="shared" si="7"/>
        <v>25_9</v>
      </c>
      <c r="AH70" s="191">
        <v>2605</v>
      </c>
      <c r="AI70" s="242"/>
      <c r="AJ70" s="191">
        <v>25</v>
      </c>
      <c r="AK70" s="221">
        <v>9</v>
      </c>
      <c r="AL70" s="221">
        <v>16</v>
      </c>
      <c r="AM70" s="191">
        <f t="shared" si="8"/>
        <v>9</v>
      </c>
      <c r="AN70" s="191" t="str">
        <f t="shared" si="9"/>
        <v>25_9</v>
      </c>
      <c r="AO70" s="193" t="str">
        <f t="shared" si="10"/>
        <v>25_9</v>
      </c>
      <c r="AP70" s="193">
        <f t="shared" si="13"/>
        <v>2524</v>
      </c>
      <c r="AQ70" s="193">
        <f t="shared" si="14"/>
        <v>2605</v>
      </c>
      <c r="AR70" s="243">
        <f t="shared" si="15"/>
        <v>2605</v>
      </c>
      <c r="AS70" s="203">
        <f t="shared" si="11"/>
        <v>16.645367412140576</v>
      </c>
      <c r="AT70" s="173"/>
      <c r="AU70" s="173"/>
      <c r="AV70" s="173"/>
      <c r="AW70" s="173"/>
      <c r="AX70" s="173"/>
      <c r="AY70" s="173"/>
      <c r="AZ70" s="174"/>
    </row>
    <row r="71" spans="1:52" x14ac:dyDescent="0.15">
      <c r="A71" s="191">
        <v>25</v>
      </c>
      <c r="B71" s="221">
        <v>10</v>
      </c>
      <c r="C71" s="221">
        <v>17</v>
      </c>
      <c r="D71" s="191">
        <f t="shared" si="16"/>
        <v>10</v>
      </c>
      <c r="E71" s="191" t="str">
        <f t="shared" si="12"/>
        <v>25_10</v>
      </c>
      <c r="F71" s="191">
        <v>2345</v>
      </c>
      <c r="G71" s="227"/>
      <c r="H71" s="191">
        <v>25</v>
      </c>
      <c r="I71" s="221">
        <v>10</v>
      </c>
      <c r="J71" s="221">
        <v>17</v>
      </c>
      <c r="K71" s="191">
        <f t="shared" si="0"/>
        <v>10</v>
      </c>
      <c r="L71" s="191" t="str">
        <f t="shared" si="1"/>
        <v>25_10</v>
      </c>
      <c r="M71" s="191">
        <v>2425</v>
      </c>
      <c r="N71" s="227"/>
      <c r="O71" s="191">
        <v>25</v>
      </c>
      <c r="P71" s="221">
        <v>10</v>
      </c>
      <c r="Q71" s="221">
        <v>17</v>
      </c>
      <c r="R71" s="191">
        <f t="shared" si="2"/>
        <v>10</v>
      </c>
      <c r="S71" s="191" t="str">
        <f t="shared" si="3"/>
        <v>25_10</v>
      </c>
      <c r="T71" s="191">
        <v>2501</v>
      </c>
      <c r="U71" s="244"/>
      <c r="V71" s="191">
        <v>25</v>
      </c>
      <c r="W71" s="221">
        <v>10</v>
      </c>
      <c r="X71" s="221">
        <v>17</v>
      </c>
      <c r="Y71" s="191">
        <f t="shared" si="4"/>
        <v>10</v>
      </c>
      <c r="Z71" s="191" t="str">
        <f t="shared" si="5"/>
        <v>25_10</v>
      </c>
      <c r="AA71" s="191">
        <v>2586</v>
      </c>
      <c r="AB71" s="242"/>
      <c r="AC71" s="191">
        <v>25</v>
      </c>
      <c r="AD71" s="221">
        <v>10</v>
      </c>
      <c r="AE71" s="221">
        <v>17</v>
      </c>
      <c r="AF71" s="191">
        <f t="shared" si="6"/>
        <v>10</v>
      </c>
      <c r="AG71" s="191" t="str">
        <f t="shared" si="7"/>
        <v>25_10</v>
      </c>
      <c r="AH71" s="191">
        <v>2669</v>
      </c>
      <c r="AI71" s="242"/>
      <c r="AJ71" s="191">
        <v>25</v>
      </c>
      <c r="AK71" s="221">
        <v>10</v>
      </c>
      <c r="AL71" s="221">
        <v>17</v>
      </c>
      <c r="AM71" s="191">
        <f t="shared" si="8"/>
        <v>10</v>
      </c>
      <c r="AN71" s="191" t="str">
        <f t="shared" si="9"/>
        <v>25_10</v>
      </c>
      <c r="AO71" s="193" t="str">
        <f t="shared" si="10"/>
        <v>25_10</v>
      </c>
      <c r="AP71" s="193">
        <f t="shared" si="13"/>
        <v>2586</v>
      </c>
      <c r="AQ71" s="193">
        <f t="shared" si="14"/>
        <v>2669</v>
      </c>
      <c r="AR71" s="243">
        <f t="shared" si="15"/>
        <v>2669</v>
      </c>
      <c r="AS71" s="203">
        <f t="shared" si="11"/>
        <v>17.054313099041533</v>
      </c>
      <c r="AT71" s="173"/>
      <c r="AU71" s="173"/>
      <c r="AV71" s="173"/>
      <c r="AW71" s="173"/>
      <c r="AX71" s="173"/>
      <c r="AY71" s="173"/>
      <c r="AZ71" s="174"/>
    </row>
    <row r="72" spans="1:52" x14ac:dyDescent="0.15">
      <c r="A72" s="191">
        <v>25</v>
      </c>
      <c r="B72" s="221">
        <v>11</v>
      </c>
      <c r="C72" s="221">
        <v>18</v>
      </c>
      <c r="D72" s="191">
        <f t="shared" si="16"/>
        <v>11</v>
      </c>
      <c r="E72" s="191" t="str">
        <f t="shared" si="12"/>
        <v>25_11</v>
      </c>
      <c r="F72" s="191">
        <v>2413</v>
      </c>
      <c r="G72" s="227"/>
      <c r="H72" s="191">
        <v>25</v>
      </c>
      <c r="I72" s="221">
        <v>11</v>
      </c>
      <c r="J72" s="221">
        <v>18</v>
      </c>
      <c r="K72" s="191">
        <f t="shared" si="0"/>
        <v>11</v>
      </c>
      <c r="L72" s="191" t="str">
        <f t="shared" si="1"/>
        <v>25_11</v>
      </c>
      <c r="M72" s="191">
        <v>2495</v>
      </c>
      <c r="N72" s="244"/>
      <c r="O72" s="191">
        <v>25</v>
      </c>
      <c r="P72" s="221">
        <v>11</v>
      </c>
      <c r="Q72" s="221">
        <v>18</v>
      </c>
      <c r="R72" s="191">
        <f t="shared" si="2"/>
        <v>11</v>
      </c>
      <c r="S72" s="191" t="str">
        <f t="shared" si="3"/>
        <v>25_11</v>
      </c>
      <c r="T72" s="191">
        <v>2574</v>
      </c>
      <c r="U72" s="244"/>
      <c r="V72" s="191">
        <v>25</v>
      </c>
      <c r="W72" s="221">
        <v>11</v>
      </c>
      <c r="X72" s="221">
        <v>18</v>
      </c>
      <c r="Y72" s="191">
        <f t="shared" si="4"/>
        <v>11</v>
      </c>
      <c r="Z72" s="191" t="str">
        <f t="shared" si="5"/>
        <v>25_11</v>
      </c>
      <c r="AA72" s="191">
        <v>2659</v>
      </c>
      <c r="AB72" s="242"/>
      <c r="AC72" s="191">
        <v>25</v>
      </c>
      <c r="AD72" s="221">
        <v>11</v>
      </c>
      <c r="AE72" s="221">
        <v>18</v>
      </c>
      <c r="AF72" s="191">
        <f t="shared" si="6"/>
        <v>11</v>
      </c>
      <c r="AG72" s="191" t="str">
        <f t="shared" si="7"/>
        <v>25_11</v>
      </c>
      <c r="AH72" s="191">
        <v>2744</v>
      </c>
      <c r="AI72" s="242"/>
      <c r="AJ72" s="191">
        <v>25</v>
      </c>
      <c r="AK72" s="221">
        <v>11</v>
      </c>
      <c r="AL72" s="221">
        <v>18</v>
      </c>
      <c r="AM72" s="191">
        <f t="shared" si="8"/>
        <v>11</v>
      </c>
      <c r="AN72" s="191" t="str">
        <f t="shared" si="9"/>
        <v>25_11</v>
      </c>
      <c r="AO72" s="193" t="str">
        <f t="shared" si="10"/>
        <v>25_11</v>
      </c>
      <c r="AP72" s="193">
        <f t="shared" si="13"/>
        <v>2659</v>
      </c>
      <c r="AQ72" s="193">
        <f t="shared" si="14"/>
        <v>2744</v>
      </c>
      <c r="AR72" s="243">
        <f t="shared" si="15"/>
        <v>2744</v>
      </c>
      <c r="AS72" s="203">
        <f t="shared" si="11"/>
        <v>17.533546325878593</v>
      </c>
      <c r="AT72" s="173"/>
      <c r="AU72" s="173"/>
      <c r="AV72" s="173"/>
      <c r="AW72" s="173"/>
      <c r="AX72" s="173"/>
      <c r="AY72" s="173"/>
      <c r="AZ72" s="174"/>
    </row>
    <row r="73" spans="1:52" x14ac:dyDescent="0.15">
      <c r="A73" s="191">
        <v>30</v>
      </c>
      <c r="B73" s="221">
        <v>0</v>
      </c>
      <c r="C73" s="221">
        <v>6</v>
      </c>
      <c r="D73" s="191">
        <f t="shared" si="16"/>
        <v>0</v>
      </c>
      <c r="E73" s="191" t="str">
        <f t="shared" si="12"/>
        <v>30_0</v>
      </c>
      <c r="F73" s="191">
        <v>1707</v>
      </c>
      <c r="G73" s="227"/>
      <c r="H73" s="191">
        <v>30</v>
      </c>
      <c r="I73" s="221">
        <v>0</v>
      </c>
      <c r="J73" s="221">
        <v>6</v>
      </c>
      <c r="K73" s="191">
        <f t="shared" si="0"/>
        <v>0</v>
      </c>
      <c r="L73" s="191" t="str">
        <f t="shared" si="1"/>
        <v>30_0</v>
      </c>
      <c r="M73" s="191">
        <v>1765</v>
      </c>
      <c r="N73" s="244"/>
      <c r="O73" s="191">
        <v>30</v>
      </c>
      <c r="P73" s="221">
        <v>0</v>
      </c>
      <c r="Q73" s="221">
        <v>6</v>
      </c>
      <c r="R73" s="191">
        <f t="shared" si="2"/>
        <v>0</v>
      </c>
      <c r="S73" s="191" t="str">
        <f t="shared" si="3"/>
        <v>30_0</v>
      </c>
      <c r="T73" s="191">
        <v>1821</v>
      </c>
      <c r="U73" s="227"/>
      <c r="V73" s="191">
        <v>30</v>
      </c>
      <c r="W73" s="221">
        <v>0</v>
      </c>
      <c r="X73" s="221">
        <v>6</v>
      </c>
      <c r="Y73" s="191">
        <f t="shared" si="4"/>
        <v>0</v>
      </c>
      <c r="Z73" s="191" t="str">
        <f t="shared" si="5"/>
        <v>30_0</v>
      </c>
      <c r="AA73" s="191">
        <v>1906</v>
      </c>
      <c r="AB73" s="242"/>
      <c r="AC73" s="191">
        <v>30</v>
      </c>
      <c r="AD73" s="221">
        <v>0</v>
      </c>
      <c r="AE73" s="221">
        <v>6</v>
      </c>
      <c r="AF73" s="191">
        <f t="shared" si="6"/>
        <v>0</v>
      </c>
      <c r="AG73" s="191" t="str">
        <f t="shared" si="7"/>
        <v>30_0</v>
      </c>
      <c r="AH73" s="191">
        <v>1967</v>
      </c>
      <c r="AI73" s="242"/>
      <c r="AJ73" s="191">
        <v>30</v>
      </c>
      <c r="AK73" s="221">
        <v>0</v>
      </c>
      <c r="AL73" s="221">
        <v>6</v>
      </c>
      <c r="AM73" s="191">
        <f t="shared" si="8"/>
        <v>0</v>
      </c>
      <c r="AN73" s="191" t="str">
        <f t="shared" si="9"/>
        <v>30_0</v>
      </c>
      <c r="AO73" s="193" t="str">
        <f t="shared" si="10"/>
        <v>30_0</v>
      </c>
      <c r="AP73" s="193">
        <f t="shared" si="13"/>
        <v>1906</v>
      </c>
      <c r="AQ73" s="193">
        <f t="shared" si="14"/>
        <v>1967</v>
      </c>
      <c r="AR73" s="243">
        <f t="shared" si="15"/>
        <v>1967</v>
      </c>
      <c r="AS73" s="203">
        <f t="shared" si="11"/>
        <v>12.568690095846645</v>
      </c>
      <c r="AT73" s="173"/>
      <c r="AU73" s="173"/>
      <c r="AV73" s="173"/>
      <c r="AW73" s="173"/>
      <c r="AX73" s="173"/>
      <c r="AY73" s="173"/>
      <c r="AZ73" s="174"/>
    </row>
    <row r="74" spans="1:52" x14ac:dyDescent="0.15">
      <c r="A74" s="191">
        <v>30</v>
      </c>
      <c r="B74" s="221">
        <v>1</v>
      </c>
      <c r="C74" s="221">
        <v>8</v>
      </c>
      <c r="D74" s="191">
        <f t="shared" si="16"/>
        <v>1</v>
      </c>
      <c r="E74" s="191" t="str">
        <f t="shared" si="12"/>
        <v>30_1</v>
      </c>
      <c r="F74" s="191">
        <v>1800</v>
      </c>
      <c r="G74" s="227"/>
      <c r="H74" s="191">
        <v>30</v>
      </c>
      <c r="I74" s="221">
        <v>1</v>
      </c>
      <c r="J74" s="221">
        <v>8</v>
      </c>
      <c r="K74" s="191">
        <f t="shared" si="0"/>
        <v>1</v>
      </c>
      <c r="L74" s="191" t="str">
        <f t="shared" si="1"/>
        <v>30_1</v>
      </c>
      <c r="M74" s="191">
        <v>1861</v>
      </c>
      <c r="N74" s="244"/>
      <c r="O74" s="191">
        <v>30</v>
      </c>
      <c r="P74" s="221">
        <v>1</v>
      </c>
      <c r="Q74" s="221">
        <v>8</v>
      </c>
      <c r="R74" s="191">
        <f t="shared" si="2"/>
        <v>1</v>
      </c>
      <c r="S74" s="191" t="str">
        <f t="shared" si="3"/>
        <v>30_1</v>
      </c>
      <c r="T74" s="191">
        <v>1920</v>
      </c>
      <c r="U74" s="244"/>
      <c r="V74" s="191">
        <v>30</v>
      </c>
      <c r="W74" s="221">
        <v>1</v>
      </c>
      <c r="X74" s="221">
        <v>8</v>
      </c>
      <c r="Y74" s="191">
        <f t="shared" si="4"/>
        <v>1</v>
      </c>
      <c r="Z74" s="191" t="str">
        <f t="shared" si="5"/>
        <v>30_1</v>
      </c>
      <c r="AA74" s="191">
        <v>2005</v>
      </c>
      <c r="AB74" s="242"/>
      <c r="AC74" s="191">
        <v>30</v>
      </c>
      <c r="AD74" s="221">
        <v>1</v>
      </c>
      <c r="AE74" s="221">
        <v>8</v>
      </c>
      <c r="AF74" s="191">
        <f t="shared" si="6"/>
        <v>1</v>
      </c>
      <c r="AG74" s="191" t="str">
        <f t="shared" si="7"/>
        <v>30_1</v>
      </c>
      <c r="AH74" s="191">
        <v>2069</v>
      </c>
      <c r="AI74" s="242"/>
      <c r="AJ74" s="191">
        <v>30</v>
      </c>
      <c r="AK74" s="221">
        <v>1</v>
      </c>
      <c r="AL74" s="221">
        <v>8</v>
      </c>
      <c r="AM74" s="191">
        <f t="shared" si="8"/>
        <v>1</v>
      </c>
      <c r="AN74" s="191" t="str">
        <f t="shared" si="9"/>
        <v>30_1</v>
      </c>
      <c r="AO74" s="193" t="str">
        <f t="shared" si="10"/>
        <v>30_1</v>
      </c>
      <c r="AP74" s="193">
        <f t="shared" si="13"/>
        <v>2005</v>
      </c>
      <c r="AQ74" s="193">
        <f t="shared" si="14"/>
        <v>2069</v>
      </c>
      <c r="AR74" s="243">
        <f t="shared" si="15"/>
        <v>2069</v>
      </c>
      <c r="AS74" s="203">
        <f t="shared" si="11"/>
        <v>13.220447284345047</v>
      </c>
      <c r="AT74" s="173"/>
      <c r="AU74" s="173"/>
      <c r="AV74" s="173"/>
      <c r="AW74" s="173"/>
      <c r="AX74" s="173"/>
      <c r="AY74" s="173"/>
      <c r="AZ74" s="174"/>
    </row>
    <row r="75" spans="1:52" x14ac:dyDescent="0.15">
      <c r="A75" s="191">
        <v>30</v>
      </c>
      <c r="B75" s="221">
        <v>2</v>
      </c>
      <c r="C75" s="221">
        <v>10</v>
      </c>
      <c r="D75" s="191">
        <f t="shared" si="16"/>
        <v>2</v>
      </c>
      <c r="E75" s="191" t="str">
        <f t="shared" si="12"/>
        <v>30_2</v>
      </c>
      <c r="F75" s="191">
        <v>1898</v>
      </c>
      <c r="G75" s="227"/>
      <c r="H75" s="191">
        <v>30</v>
      </c>
      <c r="I75" s="221">
        <v>2</v>
      </c>
      <c r="J75" s="221">
        <v>10</v>
      </c>
      <c r="K75" s="191">
        <f t="shared" si="0"/>
        <v>2</v>
      </c>
      <c r="L75" s="191" t="str">
        <f t="shared" si="1"/>
        <v>30_2</v>
      </c>
      <c r="M75" s="191">
        <v>1963</v>
      </c>
      <c r="N75" s="244"/>
      <c r="O75" s="191">
        <v>30</v>
      </c>
      <c r="P75" s="221">
        <v>2</v>
      </c>
      <c r="Q75" s="221">
        <v>10</v>
      </c>
      <c r="R75" s="191">
        <f t="shared" si="2"/>
        <v>2</v>
      </c>
      <c r="S75" s="191" t="str">
        <f t="shared" si="3"/>
        <v>30_2</v>
      </c>
      <c r="T75" s="191">
        <v>2025</v>
      </c>
      <c r="U75" s="244"/>
      <c r="V75" s="191">
        <v>30</v>
      </c>
      <c r="W75" s="221">
        <v>2</v>
      </c>
      <c r="X75" s="221">
        <v>10</v>
      </c>
      <c r="Y75" s="191">
        <f t="shared" si="4"/>
        <v>2</v>
      </c>
      <c r="Z75" s="191" t="str">
        <f t="shared" si="5"/>
        <v>30_2</v>
      </c>
      <c r="AA75" s="191">
        <v>2110</v>
      </c>
      <c r="AB75" s="242"/>
      <c r="AC75" s="191">
        <v>30</v>
      </c>
      <c r="AD75" s="221">
        <v>2</v>
      </c>
      <c r="AE75" s="221">
        <v>10</v>
      </c>
      <c r="AF75" s="191">
        <f t="shared" si="6"/>
        <v>2</v>
      </c>
      <c r="AG75" s="191" t="str">
        <f t="shared" si="7"/>
        <v>30_2</v>
      </c>
      <c r="AH75" s="191">
        <v>2178</v>
      </c>
      <c r="AI75" s="242"/>
      <c r="AJ75" s="191">
        <v>30</v>
      </c>
      <c r="AK75" s="221">
        <v>2</v>
      </c>
      <c r="AL75" s="221">
        <v>10</v>
      </c>
      <c r="AM75" s="191">
        <f t="shared" si="8"/>
        <v>2</v>
      </c>
      <c r="AN75" s="191" t="str">
        <f t="shared" si="9"/>
        <v>30_2</v>
      </c>
      <c r="AO75" s="193" t="str">
        <f t="shared" si="10"/>
        <v>30_2</v>
      </c>
      <c r="AP75" s="193">
        <f t="shared" si="13"/>
        <v>2110</v>
      </c>
      <c r="AQ75" s="193">
        <f t="shared" si="14"/>
        <v>2178</v>
      </c>
      <c r="AR75" s="243">
        <f t="shared" si="15"/>
        <v>2178</v>
      </c>
      <c r="AS75" s="203">
        <f t="shared" si="11"/>
        <v>13.916932907348242</v>
      </c>
      <c r="AT75" s="173"/>
      <c r="AU75" s="173"/>
      <c r="AV75" s="173"/>
      <c r="AW75" s="173"/>
      <c r="AX75" s="173"/>
      <c r="AY75" s="173"/>
      <c r="AZ75" s="174"/>
    </row>
    <row r="76" spans="1:52" x14ac:dyDescent="0.15">
      <c r="A76" s="191">
        <v>30</v>
      </c>
      <c r="B76" s="221">
        <v>3</v>
      </c>
      <c r="C76" s="221">
        <v>12</v>
      </c>
      <c r="D76" s="191">
        <f t="shared" si="16"/>
        <v>3</v>
      </c>
      <c r="E76" s="191" t="str">
        <f t="shared" si="12"/>
        <v>30_3</v>
      </c>
      <c r="F76" s="191">
        <v>2016</v>
      </c>
      <c r="G76" s="227"/>
      <c r="H76" s="191">
        <v>30</v>
      </c>
      <c r="I76" s="221">
        <v>3</v>
      </c>
      <c r="J76" s="221">
        <v>12</v>
      </c>
      <c r="K76" s="191">
        <f t="shared" si="0"/>
        <v>3</v>
      </c>
      <c r="L76" s="191" t="str">
        <f t="shared" si="1"/>
        <v>30_3</v>
      </c>
      <c r="M76" s="191">
        <v>2085</v>
      </c>
      <c r="N76" s="227"/>
      <c r="O76" s="191">
        <v>30</v>
      </c>
      <c r="P76" s="221">
        <v>3</v>
      </c>
      <c r="Q76" s="221">
        <v>12</v>
      </c>
      <c r="R76" s="191">
        <f t="shared" si="2"/>
        <v>3</v>
      </c>
      <c r="S76" s="191" t="str">
        <f t="shared" si="3"/>
        <v>30_3</v>
      </c>
      <c r="T76" s="191">
        <v>2151</v>
      </c>
      <c r="U76" s="227"/>
      <c r="V76" s="191">
        <v>30</v>
      </c>
      <c r="W76" s="221">
        <v>3</v>
      </c>
      <c r="X76" s="221">
        <v>12</v>
      </c>
      <c r="Y76" s="191">
        <f t="shared" si="4"/>
        <v>3</v>
      </c>
      <c r="Z76" s="191" t="str">
        <f t="shared" si="5"/>
        <v>30_3</v>
      </c>
      <c r="AA76" s="191">
        <v>2236</v>
      </c>
      <c r="AB76" s="242"/>
      <c r="AC76" s="191">
        <v>30</v>
      </c>
      <c r="AD76" s="221">
        <v>3</v>
      </c>
      <c r="AE76" s="221">
        <v>12</v>
      </c>
      <c r="AF76" s="191">
        <f t="shared" si="6"/>
        <v>3</v>
      </c>
      <c r="AG76" s="191" t="str">
        <f t="shared" si="7"/>
        <v>30_3</v>
      </c>
      <c r="AH76" s="191">
        <v>2308</v>
      </c>
      <c r="AI76" s="242"/>
      <c r="AJ76" s="191">
        <v>30</v>
      </c>
      <c r="AK76" s="221">
        <v>3</v>
      </c>
      <c r="AL76" s="221">
        <v>12</v>
      </c>
      <c r="AM76" s="191">
        <f t="shared" si="8"/>
        <v>3</v>
      </c>
      <c r="AN76" s="191" t="str">
        <f t="shared" si="9"/>
        <v>30_3</v>
      </c>
      <c r="AO76" s="193" t="str">
        <f t="shared" si="10"/>
        <v>30_3</v>
      </c>
      <c r="AP76" s="193">
        <f t="shared" si="13"/>
        <v>2236</v>
      </c>
      <c r="AQ76" s="193">
        <f t="shared" si="14"/>
        <v>2308</v>
      </c>
      <c r="AR76" s="243">
        <f t="shared" si="15"/>
        <v>2308</v>
      </c>
      <c r="AS76" s="203">
        <f t="shared" si="11"/>
        <v>14.747603833865815</v>
      </c>
      <c r="AT76" s="173"/>
      <c r="AU76" s="173"/>
      <c r="AV76" s="173"/>
      <c r="AW76" s="173"/>
      <c r="AX76" s="173"/>
      <c r="AY76" s="173"/>
      <c r="AZ76" s="174"/>
    </row>
    <row r="77" spans="1:52" x14ac:dyDescent="0.15">
      <c r="A77" s="191">
        <v>30</v>
      </c>
      <c r="B77" s="221">
        <v>4</v>
      </c>
      <c r="C77" s="221">
        <v>13</v>
      </c>
      <c r="D77" s="191">
        <f t="shared" si="16"/>
        <v>4</v>
      </c>
      <c r="E77" s="191" t="str">
        <f t="shared" si="12"/>
        <v>30_4</v>
      </c>
      <c r="F77" s="191">
        <v>2083</v>
      </c>
      <c r="G77" s="227"/>
      <c r="H77" s="191">
        <v>30</v>
      </c>
      <c r="I77" s="221">
        <v>4</v>
      </c>
      <c r="J77" s="221">
        <v>13</v>
      </c>
      <c r="K77" s="191">
        <f t="shared" si="0"/>
        <v>4</v>
      </c>
      <c r="L77" s="191" t="str">
        <f t="shared" si="1"/>
        <v>30_4</v>
      </c>
      <c r="M77" s="191">
        <v>2154</v>
      </c>
      <c r="N77" s="244"/>
      <c r="O77" s="191">
        <v>30</v>
      </c>
      <c r="P77" s="221">
        <v>4</v>
      </c>
      <c r="Q77" s="221">
        <v>13</v>
      </c>
      <c r="R77" s="191">
        <f t="shared" si="2"/>
        <v>4</v>
      </c>
      <c r="S77" s="191" t="str">
        <f t="shared" si="3"/>
        <v>30_4</v>
      </c>
      <c r="T77" s="191">
        <v>2222</v>
      </c>
      <c r="U77" s="244"/>
      <c r="V77" s="191">
        <v>30</v>
      </c>
      <c r="W77" s="221">
        <v>4</v>
      </c>
      <c r="X77" s="221">
        <v>13</v>
      </c>
      <c r="Y77" s="191">
        <f t="shared" si="4"/>
        <v>4</v>
      </c>
      <c r="Z77" s="191" t="str">
        <f t="shared" si="5"/>
        <v>30_4</v>
      </c>
      <c r="AA77" s="191">
        <v>2307</v>
      </c>
      <c r="AB77" s="242"/>
      <c r="AC77" s="191">
        <v>30</v>
      </c>
      <c r="AD77" s="221">
        <v>4</v>
      </c>
      <c r="AE77" s="221">
        <v>13</v>
      </c>
      <c r="AF77" s="191">
        <f t="shared" si="6"/>
        <v>4</v>
      </c>
      <c r="AG77" s="191" t="str">
        <f t="shared" si="7"/>
        <v>30_4</v>
      </c>
      <c r="AH77" s="191">
        <v>2381</v>
      </c>
      <c r="AI77" s="242"/>
      <c r="AJ77" s="191">
        <v>30</v>
      </c>
      <c r="AK77" s="221">
        <v>4</v>
      </c>
      <c r="AL77" s="221">
        <v>13</v>
      </c>
      <c r="AM77" s="191">
        <f t="shared" si="8"/>
        <v>4</v>
      </c>
      <c r="AN77" s="191" t="str">
        <f t="shared" si="9"/>
        <v>30_4</v>
      </c>
      <c r="AO77" s="193" t="str">
        <f t="shared" si="10"/>
        <v>30_4</v>
      </c>
      <c r="AP77" s="193">
        <f t="shared" si="13"/>
        <v>2307</v>
      </c>
      <c r="AQ77" s="193">
        <f t="shared" si="14"/>
        <v>2381</v>
      </c>
      <c r="AR77" s="243">
        <f t="shared" si="15"/>
        <v>2381</v>
      </c>
      <c r="AS77" s="203">
        <f t="shared" si="11"/>
        <v>15.214057507987221</v>
      </c>
      <c r="AT77" s="173"/>
      <c r="AU77" s="173"/>
      <c r="AV77" s="173"/>
      <c r="AW77" s="173"/>
      <c r="AX77" s="173"/>
      <c r="AY77" s="173"/>
      <c r="AZ77" s="174"/>
    </row>
    <row r="78" spans="1:52" x14ac:dyDescent="0.15">
      <c r="A78" s="191">
        <v>30</v>
      </c>
      <c r="B78" s="221">
        <v>5</v>
      </c>
      <c r="C78" s="221">
        <v>14</v>
      </c>
      <c r="D78" s="191">
        <f t="shared" si="16"/>
        <v>5</v>
      </c>
      <c r="E78" s="191" t="str">
        <f t="shared" si="12"/>
        <v>30_5</v>
      </c>
      <c r="F78" s="191">
        <v>2153</v>
      </c>
      <c r="G78" s="227"/>
      <c r="H78" s="191">
        <v>30</v>
      </c>
      <c r="I78" s="221">
        <v>5</v>
      </c>
      <c r="J78" s="221">
        <v>14</v>
      </c>
      <c r="K78" s="191">
        <f t="shared" si="0"/>
        <v>5</v>
      </c>
      <c r="L78" s="191" t="str">
        <f t="shared" si="1"/>
        <v>30_5</v>
      </c>
      <c r="M78" s="191">
        <v>2226</v>
      </c>
      <c r="N78" s="244"/>
      <c r="O78" s="191">
        <v>30</v>
      </c>
      <c r="P78" s="221">
        <v>5</v>
      </c>
      <c r="Q78" s="221">
        <v>14</v>
      </c>
      <c r="R78" s="191">
        <f t="shared" si="2"/>
        <v>5</v>
      </c>
      <c r="S78" s="191" t="str">
        <f t="shared" si="3"/>
        <v>30_5</v>
      </c>
      <c r="T78" s="191">
        <v>2296</v>
      </c>
      <c r="U78" s="244"/>
      <c r="V78" s="191">
        <v>30</v>
      </c>
      <c r="W78" s="221">
        <v>5</v>
      </c>
      <c r="X78" s="221">
        <v>14</v>
      </c>
      <c r="Y78" s="191">
        <f t="shared" si="4"/>
        <v>5</v>
      </c>
      <c r="Z78" s="191" t="str">
        <f t="shared" si="5"/>
        <v>30_5</v>
      </c>
      <c r="AA78" s="191">
        <v>2381</v>
      </c>
      <c r="AB78" s="242"/>
      <c r="AC78" s="191">
        <v>30</v>
      </c>
      <c r="AD78" s="221">
        <v>5</v>
      </c>
      <c r="AE78" s="221">
        <v>14</v>
      </c>
      <c r="AF78" s="191">
        <f t="shared" si="6"/>
        <v>5</v>
      </c>
      <c r="AG78" s="191" t="str">
        <f t="shared" si="7"/>
        <v>30_5</v>
      </c>
      <c r="AH78" s="191">
        <v>2457</v>
      </c>
      <c r="AI78" s="242"/>
      <c r="AJ78" s="191">
        <v>30</v>
      </c>
      <c r="AK78" s="221">
        <v>5</v>
      </c>
      <c r="AL78" s="221">
        <v>14</v>
      </c>
      <c r="AM78" s="191">
        <f t="shared" si="8"/>
        <v>5</v>
      </c>
      <c r="AN78" s="191" t="str">
        <f t="shared" si="9"/>
        <v>30_5</v>
      </c>
      <c r="AO78" s="193" t="str">
        <f t="shared" si="10"/>
        <v>30_5</v>
      </c>
      <c r="AP78" s="193">
        <f t="shared" si="13"/>
        <v>2381</v>
      </c>
      <c r="AQ78" s="193">
        <f t="shared" si="14"/>
        <v>2457</v>
      </c>
      <c r="AR78" s="243">
        <f t="shared" si="15"/>
        <v>2457</v>
      </c>
      <c r="AS78" s="203">
        <f t="shared" si="11"/>
        <v>15.699680511182109</v>
      </c>
      <c r="AT78" s="173"/>
      <c r="AU78" s="173"/>
      <c r="AV78" s="173"/>
      <c r="AW78" s="173"/>
      <c r="AX78" s="173"/>
      <c r="AY78" s="173"/>
      <c r="AZ78" s="174"/>
    </row>
    <row r="79" spans="1:52" x14ac:dyDescent="0.15">
      <c r="A79" s="191">
        <v>30</v>
      </c>
      <c r="B79" s="221">
        <v>6</v>
      </c>
      <c r="C79" s="221">
        <v>15</v>
      </c>
      <c r="D79" s="191">
        <f t="shared" si="16"/>
        <v>6</v>
      </c>
      <c r="E79" s="191" t="str">
        <f t="shared" si="12"/>
        <v>30_6</v>
      </c>
      <c r="F79" s="191">
        <v>2216</v>
      </c>
      <c r="G79" s="227"/>
      <c r="H79" s="191">
        <v>30</v>
      </c>
      <c r="I79" s="221">
        <v>6</v>
      </c>
      <c r="J79" s="221">
        <v>15</v>
      </c>
      <c r="K79" s="191">
        <f t="shared" si="0"/>
        <v>6</v>
      </c>
      <c r="L79" s="191" t="str">
        <f t="shared" si="1"/>
        <v>30_6</v>
      </c>
      <c r="M79" s="191">
        <v>2291</v>
      </c>
      <c r="N79" s="244"/>
      <c r="O79" s="191">
        <v>30</v>
      </c>
      <c r="P79" s="221">
        <v>6</v>
      </c>
      <c r="Q79" s="221">
        <v>15</v>
      </c>
      <c r="R79" s="191">
        <f t="shared" si="2"/>
        <v>6</v>
      </c>
      <c r="S79" s="191" t="str">
        <f t="shared" si="3"/>
        <v>30_6</v>
      </c>
      <c r="T79" s="191">
        <v>2363</v>
      </c>
      <c r="U79" s="227"/>
      <c r="V79" s="191">
        <v>30</v>
      </c>
      <c r="W79" s="221">
        <v>6</v>
      </c>
      <c r="X79" s="221">
        <v>15</v>
      </c>
      <c r="Y79" s="191">
        <f t="shared" si="4"/>
        <v>6</v>
      </c>
      <c r="Z79" s="191" t="str">
        <f t="shared" si="5"/>
        <v>30_6</v>
      </c>
      <c r="AA79" s="191">
        <v>2448</v>
      </c>
      <c r="AB79" s="242"/>
      <c r="AC79" s="191">
        <v>30</v>
      </c>
      <c r="AD79" s="221">
        <v>6</v>
      </c>
      <c r="AE79" s="221">
        <v>15</v>
      </c>
      <c r="AF79" s="191">
        <f t="shared" si="6"/>
        <v>6</v>
      </c>
      <c r="AG79" s="191" t="str">
        <f t="shared" si="7"/>
        <v>30_6</v>
      </c>
      <c r="AH79" s="191">
        <v>2526</v>
      </c>
      <c r="AI79" s="242"/>
      <c r="AJ79" s="191">
        <v>30</v>
      </c>
      <c r="AK79" s="221">
        <v>6</v>
      </c>
      <c r="AL79" s="221">
        <v>15</v>
      </c>
      <c r="AM79" s="191">
        <f t="shared" si="8"/>
        <v>6</v>
      </c>
      <c r="AN79" s="191" t="str">
        <f t="shared" si="9"/>
        <v>30_6</v>
      </c>
      <c r="AO79" s="193" t="str">
        <f t="shared" si="10"/>
        <v>30_6</v>
      </c>
      <c r="AP79" s="193">
        <f t="shared" si="13"/>
        <v>2448</v>
      </c>
      <c r="AQ79" s="193">
        <f t="shared" si="14"/>
        <v>2526</v>
      </c>
      <c r="AR79" s="243">
        <f t="shared" si="15"/>
        <v>2526</v>
      </c>
      <c r="AS79" s="203">
        <f t="shared" si="11"/>
        <v>16.140575079872203</v>
      </c>
      <c r="AT79" s="173"/>
      <c r="AU79" s="173"/>
      <c r="AV79" s="173"/>
      <c r="AW79" s="173"/>
      <c r="AX79" s="173"/>
      <c r="AY79" s="173"/>
      <c r="AZ79" s="174"/>
    </row>
    <row r="80" spans="1:52" x14ac:dyDescent="0.15">
      <c r="A80" s="191">
        <v>30</v>
      </c>
      <c r="B80" s="221">
        <v>7</v>
      </c>
      <c r="C80" s="221">
        <v>16</v>
      </c>
      <c r="D80" s="191">
        <f t="shared" si="16"/>
        <v>7</v>
      </c>
      <c r="E80" s="191" t="str">
        <f t="shared" si="12"/>
        <v>30_7</v>
      </c>
      <c r="F80" s="191">
        <v>2287</v>
      </c>
      <c r="G80" s="227"/>
      <c r="H80" s="191">
        <v>30</v>
      </c>
      <c r="I80" s="221">
        <v>7</v>
      </c>
      <c r="J80" s="221">
        <v>16</v>
      </c>
      <c r="K80" s="191">
        <f t="shared" ref="K80:K149" si="17">I80</f>
        <v>7</v>
      </c>
      <c r="L80" s="191" t="str">
        <f t="shared" ref="L80:L149" si="18">H80&amp;"_"&amp;K80</f>
        <v>30_7</v>
      </c>
      <c r="M80" s="191">
        <v>2365</v>
      </c>
      <c r="N80" s="244"/>
      <c r="O80" s="191">
        <v>30</v>
      </c>
      <c r="P80" s="221">
        <v>7</v>
      </c>
      <c r="Q80" s="221">
        <v>16</v>
      </c>
      <c r="R80" s="191">
        <f t="shared" ref="R80:R149" si="19">P80</f>
        <v>7</v>
      </c>
      <c r="S80" s="191" t="str">
        <f t="shared" ref="S80:S149" si="20">O80&amp;"_"&amp;R80</f>
        <v>30_7</v>
      </c>
      <c r="T80" s="191">
        <v>2439</v>
      </c>
      <c r="U80" s="244"/>
      <c r="V80" s="191">
        <v>30</v>
      </c>
      <c r="W80" s="221">
        <v>7</v>
      </c>
      <c r="X80" s="221">
        <v>16</v>
      </c>
      <c r="Y80" s="191">
        <f t="shared" ref="Y80:Y148" si="21">W80</f>
        <v>7</v>
      </c>
      <c r="Z80" s="191" t="str">
        <f t="shared" ref="Z80:Z148" si="22">V80&amp;"_"&amp;Y80</f>
        <v>30_7</v>
      </c>
      <c r="AA80" s="191">
        <v>2524</v>
      </c>
      <c r="AB80" s="242"/>
      <c r="AC80" s="191">
        <v>30</v>
      </c>
      <c r="AD80" s="221">
        <v>7</v>
      </c>
      <c r="AE80" s="221">
        <v>16</v>
      </c>
      <c r="AF80" s="191">
        <f t="shared" ref="AF80:AF112" si="23">AD80</f>
        <v>7</v>
      </c>
      <c r="AG80" s="191" t="str">
        <f t="shared" ref="AG80:AG148" si="24">AC80&amp;"_"&amp;AF80</f>
        <v>30_7</v>
      </c>
      <c r="AH80" s="191">
        <v>2605</v>
      </c>
      <c r="AI80" s="242"/>
      <c r="AJ80" s="191">
        <v>30</v>
      </c>
      <c r="AK80" s="221">
        <v>7</v>
      </c>
      <c r="AL80" s="221">
        <v>16</v>
      </c>
      <c r="AM80" s="191">
        <f t="shared" ref="AM80:AM149" si="25">AK80</f>
        <v>7</v>
      </c>
      <c r="AN80" s="191" t="str">
        <f t="shared" ref="AN80:AN149" si="26">AJ80&amp;"_"&amp;AM80</f>
        <v>30_7</v>
      </c>
      <c r="AO80" s="193" t="str">
        <f t="shared" ref="AO80:AO149" si="27">AJ80&amp;"_"&amp;AM80</f>
        <v>30_7</v>
      </c>
      <c r="AP80" s="193">
        <f t="shared" si="13"/>
        <v>2524</v>
      </c>
      <c r="AQ80" s="193">
        <f t="shared" si="14"/>
        <v>2605</v>
      </c>
      <c r="AR80" s="243">
        <f t="shared" si="15"/>
        <v>2605</v>
      </c>
      <c r="AS80" s="203">
        <f t="shared" ref="AS80:AS149" si="28">IFERROR(AR80*$D$10/$D$9,"vervalt")</f>
        <v>16.645367412140576</v>
      </c>
      <c r="AT80" s="173"/>
      <c r="AU80" s="173"/>
      <c r="AV80" s="173"/>
      <c r="AW80" s="173"/>
      <c r="AX80" s="173"/>
      <c r="AY80" s="173"/>
      <c r="AZ80" s="174"/>
    </row>
    <row r="81" spans="1:52" x14ac:dyDescent="0.15">
      <c r="A81" s="191">
        <v>30</v>
      </c>
      <c r="B81" s="221">
        <v>8</v>
      </c>
      <c r="C81" s="221">
        <v>17</v>
      </c>
      <c r="D81" s="191">
        <f t="shared" si="16"/>
        <v>8</v>
      </c>
      <c r="E81" s="191" t="str">
        <f t="shared" ref="E81:E150" si="29">A81&amp;"_"&amp;D81</f>
        <v>30_8</v>
      </c>
      <c r="F81" s="191">
        <v>2345</v>
      </c>
      <c r="G81" s="227"/>
      <c r="H81" s="191">
        <v>30</v>
      </c>
      <c r="I81" s="221">
        <v>8</v>
      </c>
      <c r="J81" s="221">
        <v>17</v>
      </c>
      <c r="K81" s="191">
        <f t="shared" si="17"/>
        <v>8</v>
      </c>
      <c r="L81" s="191" t="str">
        <f t="shared" si="18"/>
        <v>30_8</v>
      </c>
      <c r="M81" s="191">
        <v>2425</v>
      </c>
      <c r="N81" s="227"/>
      <c r="O81" s="191">
        <v>30</v>
      </c>
      <c r="P81" s="221">
        <v>8</v>
      </c>
      <c r="Q81" s="221">
        <v>17</v>
      </c>
      <c r="R81" s="191">
        <f t="shared" si="19"/>
        <v>8</v>
      </c>
      <c r="S81" s="191" t="str">
        <f t="shared" si="20"/>
        <v>30_8</v>
      </c>
      <c r="T81" s="191">
        <v>2501</v>
      </c>
      <c r="U81" s="244"/>
      <c r="V81" s="191">
        <v>30</v>
      </c>
      <c r="W81" s="221">
        <v>8</v>
      </c>
      <c r="X81" s="221">
        <v>17</v>
      </c>
      <c r="Y81" s="191">
        <f t="shared" si="21"/>
        <v>8</v>
      </c>
      <c r="Z81" s="191" t="str">
        <f t="shared" si="22"/>
        <v>30_8</v>
      </c>
      <c r="AA81" s="191">
        <v>2586</v>
      </c>
      <c r="AB81" s="242"/>
      <c r="AC81" s="191">
        <v>30</v>
      </c>
      <c r="AD81" s="221">
        <v>8</v>
      </c>
      <c r="AE81" s="221">
        <v>17</v>
      </c>
      <c r="AF81" s="191">
        <f t="shared" si="23"/>
        <v>8</v>
      </c>
      <c r="AG81" s="191" t="str">
        <f t="shared" si="24"/>
        <v>30_8</v>
      </c>
      <c r="AH81" s="191">
        <v>2669</v>
      </c>
      <c r="AI81" s="242"/>
      <c r="AJ81" s="191">
        <v>30</v>
      </c>
      <c r="AK81" s="221">
        <v>8</v>
      </c>
      <c r="AL81" s="221">
        <v>17</v>
      </c>
      <c r="AM81" s="191">
        <f t="shared" si="25"/>
        <v>8</v>
      </c>
      <c r="AN81" s="191" t="str">
        <f t="shared" si="26"/>
        <v>30_8</v>
      </c>
      <c r="AO81" s="193" t="str">
        <f t="shared" si="27"/>
        <v>30_8</v>
      </c>
      <c r="AP81" s="193">
        <f t="shared" ref="AP81:AP144" si="30">IFERROR(INDEX($AA$16:$AA$230,MATCH(AO81,$Z$16:$Z$230,0)),"")</f>
        <v>2586</v>
      </c>
      <c r="AQ81" s="193">
        <f t="shared" ref="AQ81:AQ144" si="31">INDEX($AH$16:$AH$230,MATCH(AO81,$AG$16:$AG$230,0))</f>
        <v>2669</v>
      </c>
      <c r="AR81" s="243">
        <f t="shared" ref="AR81:AR144" si="32">IF(AP81="vervalt","vervalt",IF(AND(AQ81="vervalt",AP81&lt;&gt;"vervalt"),"vervalt",IF(AP81="",AQ81,$D$6*AP81+$D$7*AQ81)))</f>
        <v>2669</v>
      </c>
      <c r="AS81" s="203">
        <f t="shared" si="28"/>
        <v>17.054313099041533</v>
      </c>
      <c r="AT81" s="173"/>
      <c r="AU81" s="173"/>
      <c r="AV81" s="173"/>
      <c r="AW81" s="173"/>
      <c r="AX81" s="173"/>
      <c r="AY81" s="173"/>
      <c r="AZ81" s="174"/>
    </row>
    <row r="82" spans="1:52" x14ac:dyDescent="0.15">
      <c r="A82" s="191">
        <v>30</v>
      </c>
      <c r="B82" s="221">
        <v>9</v>
      </c>
      <c r="C82" s="221">
        <v>18</v>
      </c>
      <c r="D82" s="191">
        <f t="shared" ref="D82:D151" si="33">B82</f>
        <v>9</v>
      </c>
      <c r="E82" s="191" t="str">
        <f t="shared" si="29"/>
        <v>30_9</v>
      </c>
      <c r="F82" s="191">
        <v>2413</v>
      </c>
      <c r="G82" s="227"/>
      <c r="H82" s="191">
        <v>30</v>
      </c>
      <c r="I82" s="221">
        <v>9</v>
      </c>
      <c r="J82" s="221">
        <v>18</v>
      </c>
      <c r="K82" s="191">
        <f t="shared" si="17"/>
        <v>9</v>
      </c>
      <c r="L82" s="191" t="str">
        <f t="shared" si="18"/>
        <v>30_9</v>
      </c>
      <c r="M82" s="191">
        <v>2495</v>
      </c>
      <c r="N82" s="244"/>
      <c r="O82" s="191">
        <v>30</v>
      </c>
      <c r="P82" s="221">
        <v>9</v>
      </c>
      <c r="Q82" s="221">
        <v>18</v>
      </c>
      <c r="R82" s="191">
        <f t="shared" si="19"/>
        <v>9</v>
      </c>
      <c r="S82" s="191" t="str">
        <f t="shared" si="20"/>
        <v>30_9</v>
      </c>
      <c r="T82" s="191">
        <v>2574</v>
      </c>
      <c r="U82" s="227"/>
      <c r="V82" s="191">
        <v>30</v>
      </c>
      <c r="W82" s="221">
        <v>9</v>
      </c>
      <c r="X82" s="221">
        <v>18</v>
      </c>
      <c r="Y82" s="191">
        <f t="shared" si="21"/>
        <v>9</v>
      </c>
      <c r="Z82" s="191" t="str">
        <f t="shared" si="22"/>
        <v>30_9</v>
      </c>
      <c r="AA82" s="191">
        <v>2659</v>
      </c>
      <c r="AB82" s="242"/>
      <c r="AC82" s="191">
        <v>30</v>
      </c>
      <c r="AD82" s="221">
        <v>9</v>
      </c>
      <c r="AE82" s="221">
        <v>18</v>
      </c>
      <c r="AF82" s="191">
        <f t="shared" si="23"/>
        <v>9</v>
      </c>
      <c r="AG82" s="191" t="str">
        <f t="shared" si="24"/>
        <v>30_9</v>
      </c>
      <c r="AH82" s="191">
        <v>2744</v>
      </c>
      <c r="AI82" s="242"/>
      <c r="AJ82" s="191">
        <v>30</v>
      </c>
      <c r="AK82" s="221">
        <v>9</v>
      </c>
      <c r="AL82" s="221">
        <v>18</v>
      </c>
      <c r="AM82" s="191">
        <f t="shared" si="25"/>
        <v>9</v>
      </c>
      <c r="AN82" s="191" t="str">
        <f t="shared" si="26"/>
        <v>30_9</v>
      </c>
      <c r="AO82" s="193" t="str">
        <f t="shared" si="27"/>
        <v>30_9</v>
      </c>
      <c r="AP82" s="193">
        <f t="shared" si="30"/>
        <v>2659</v>
      </c>
      <c r="AQ82" s="193">
        <f t="shared" si="31"/>
        <v>2744</v>
      </c>
      <c r="AR82" s="243">
        <f t="shared" si="32"/>
        <v>2744</v>
      </c>
      <c r="AS82" s="203">
        <f t="shared" si="28"/>
        <v>17.533546325878593</v>
      </c>
      <c r="AT82" s="173"/>
      <c r="AU82" s="173"/>
      <c r="AV82" s="173"/>
      <c r="AW82" s="173"/>
      <c r="AX82" s="173"/>
      <c r="AY82" s="173"/>
      <c r="AZ82" s="174"/>
    </row>
    <row r="83" spans="1:52" x14ac:dyDescent="0.15">
      <c r="A83" s="191">
        <v>30</v>
      </c>
      <c r="B83" s="221">
        <v>10</v>
      </c>
      <c r="C83" s="221">
        <v>19</v>
      </c>
      <c r="D83" s="191">
        <f t="shared" si="33"/>
        <v>10</v>
      </c>
      <c r="E83" s="191" t="str">
        <f t="shared" si="29"/>
        <v>30_10</v>
      </c>
      <c r="F83" s="191">
        <v>2478</v>
      </c>
      <c r="G83" s="227"/>
      <c r="H83" s="191">
        <v>30</v>
      </c>
      <c r="I83" s="221">
        <v>10</v>
      </c>
      <c r="J83" s="221">
        <v>19</v>
      </c>
      <c r="K83" s="191">
        <f t="shared" si="17"/>
        <v>10</v>
      </c>
      <c r="L83" s="191" t="str">
        <f t="shared" si="18"/>
        <v>30_10</v>
      </c>
      <c r="M83" s="191">
        <v>2562</v>
      </c>
      <c r="N83" s="244"/>
      <c r="O83" s="191">
        <v>30</v>
      </c>
      <c r="P83" s="221">
        <v>10</v>
      </c>
      <c r="Q83" s="221">
        <v>19</v>
      </c>
      <c r="R83" s="191">
        <f t="shared" si="19"/>
        <v>10</v>
      </c>
      <c r="S83" s="191" t="str">
        <f t="shared" si="20"/>
        <v>30_10</v>
      </c>
      <c r="T83" s="191">
        <v>2643</v>
      </c>
      <c r="U83" s="244"/>
      <c r="V83" s="191">
        <v>30</v>
      </c>
      <c r="W83" s="221">
        <v>10</v>
      </c>
      <c r="X83" s="221">
        <v>19</v>
      </c>
      <c r="Y83" s="191">
        <f t="shared" si="21"/>
        <v>10</v>
      </c>
      <c r="Z83" s="191" t="str">
        <f t="shared" si="22"/>
        <v>30_10</v>
      </c>
      <c r="AA83" s="191">
        <v>2728</v>
      </c>
      <c r="AB83" s="242"/>
      <c r="AC83" s="191">
        <v>30</v>
      </c>
      <c r="AD83" s="221">
        <v>10</v>
      </c>
      <c r="AE83" s="221">
        <v>19</v>
      </c>
      <c r="AF83" s="191">
        <f t="shared" si="23"/>
        <v>10</v>
      </c>
      <c r="AG83" s="191" t="str">
        <f t="shared" si="24"/>
        <v>30_10</v>
      </c>
      <c r="AH83" s="191">
        <v>2815</v>
      </c>
      <c r="AI83" s="242"/>
      <c r="AJ83" s="191">
        <v>30</v>
      </c>
      <c r="AK83" s="221">
        <v>10</v>
      </c>
      <c r="AL83" s="221">
        <v>19</v>
      </c>
      <c r="AM83" s="191">
        <f t="shared" si="25"/>
        <v>10</v>
      </c>
      <c r="AN83" s="191" t="str">
        <f t="shared" si="26"/>
        <v>30_10</v>
      </c>
      <c r="AO83" s="193" t="str">
        <f t="shared" si="27"/>
        <v>30_10</v>
      </c>
      <c r="AP83" s="193">
        <f t="shared" si="30"/>
        <v>2728</v>
      </c>
      <c r="AQ83" s="193">
        <f t="shared" si="31"/>
        <v>2815</v>
      </c>
      <c r="AR83" s="243">
        <f t="shared" si="32"/>
        <v>2815</v>
      </c>
      <c r="AS83" s="203">
        <f t="shared" si="28"/>
        <v>17.987220447284344</v>
      </c>
      <c r="AT83" s="173"/>
      <c r="AU83" s="173"/>
      <c r="AV83" s="173"/>
      <c r="AW83" s="173"/>
      <c r="AX83" s="173"/>
      <c r="AY83" s="173"/>
      <c r="AZ83" s="174"/>
    </row>
    <row r="84" spans="1:52" x14ac:dyDescent="0.15">
      <c r="A84" s="191">
        <v>30</v>
      </c>
      <c r="B84" s="221">
        <v>11</v>
      </c>
      <c r="C84" s="221">
        <v>20</v>
      </c>
      <c r="D84" s="191">
        <f t="shared" si="33"/>
        <v>11</v>
      </c>
      <c r="E84" s="191" t="str">
        <f t="shared" si="29"/>
        <v>30_11</v>
      </c>
      <c r="F84" s="191">
        <v>2546</v>
      </c>
      <c r="G84" s="227"/>
      <c r="H84" s="191">
        <v>30</v>
      </c>
      <c r="I84" s="221">
        <v>11</v>
      </c>
      <c r="J84" s="221">
        <v>20</v>
      </c>
      <c r="K84" s="191">
        <f t="shared" si="17"/>
        <v>11</v>
      </c>
      <c r="L84" s="191" t="str">
        <f t="shared" si="18"/>
        <v>30_11</v>
      </c>
      <c r="M84" s="191">
        <v>2633</v>
      </c>
      <c r="N84" s="244"/>
      <c r="O84" s="191">
        <v>30</v>
      </c>
      <c r="P84" s="221">
        <v>11</v>
      </c>
      <c r="Q84" s="221">
        <v>20</v>
      </c>
      <c r="R84" s="191">
        <f t="shared" si="19"/>
        <v>11</v>
      </c>
      <c r="S84" s="191" t="str">
        <f t="shared" si="20"/>
        <v>30_11</v>
      </c>
      <c r="T84" s="191">
        <v>2716</v>
      </c>
      <c r="U84" s="244"/>
      <c r="V84" s="191">
        <v>30</v>
      </c>
      <c r="W84" s="221">
        <v>11</v>
      </c>
      <c r="X84" s="221">
        <v>20</v>
      </c>
      <c r="Y84" s="191">
        <f t="shared" si="21"/>
        <v>11</v>
      </c>
      <c r="Z84" s="191" t="str">
        <f t="shared" si="22"/>
        <v>30_11</v>
      </c>
      <c r="AA84" s="191">
        <v>2801</v>
      </c>
      <c r="AB84" s="242"/>
      <c r="AC84" s="191">
        <v>30</v>
      </c>
      <c r="AD84" s="221">
        <v>11</v>
      </c>
      <c r="AE84" s="221">
        <v>20</v>
      </c>
      <c r="AF84" s="191">
        <f t="shared" si="23"/>
        <v>11</v>
      </c>
      <c r="AG84" s="191" t="str">
        <f t="shared" si="24"/>
        <v>30_11</v>
      </c>
      <c r="AH84" s="191">
        <v>2891</v>
      </c>
      <c r="AI84" s="242"/>
      <c r="AJ84" s="191">
        <v>30</v>
      </c>
      <c r="AK84" s="221">
        <v>11</v>
      </c>
      <c r="AL84" s="221">
        <v>20</v>
      </c>
      <c r="AM84" s="191">
        <f t="shared" si="25"/>
        <v>11</v>
      </c>
      <c r="AN84" s="191" t="str">
        <f t="shared" si="26"/>
        <v>30_11</v>
      </c>
      <c r="AO84" s="193" t="str">
        <f t="shared" si="27"/>
        <v>30_11</v>
      </c>
      <c r="AP84" s="193">
        <f t="shared" si="30"/>
        <v>2801</v>
      </c>
      <c r="AQ84" s="193">
        <f t="shared" si="31"/>
        <v>2891</v>
      </c>
      <c r="AR84" s="243">
        <f t="shared" si="32"/>
        <v>2891</v>
      </c>
      <c r="AS84" s="203">
        <f t="shared" si="28"/>
        <v>18.472843450479232</v>
      </c>
      <c r="AT84" s="173"/>
      <c r="AU84" s="173"/>
      <c r="AV84" s="173"/>
      <c r="AW84" s="173"/>
      <c r="AX84" s="173"/>
      <c r="AY84" s="173"/>
      <c r="AZ84" s="174"/>
    </row>
    <row r="85" spans="1:52" x14ac:dyDescent="0.15">
      <c r="A85" s="191">
        <v>35</v>
      </c>
      <c r="B85" s="221">
        <v>0</v>
      </c>
      <c r="C85" s="221">
        <v>8</v>
      </c>
      <c r="D85" s="191">
        <f t="shared" si="33"/>
        <v>0</v>
      </c>
      <c r="E85" s="191" t="str">
        <f t="shared" si="29"/>
        <v>35_0</v>
      </c>
      <c r="F85" s="191">
        <v>1800</v>
      </c>
      <c r="G85" s="227"/>
      <c r="H85" s="221">
        <v>35</v>
      </c>
      <c r="I85" s="221">
        <v>0</v>
      </c>
      <c r="J85" s="221">
        <v>8</v>
      </c>
      <c r="K85" s="191">
        <f t="shared" si="17"/>
        <v>0</v>
      </c>
      <c r="L85" s="191" t="str">
        <f t="shared" si="18"/>
        <v>35_0</v>
      </c>
      <c r="M85" s="191">
        <v>1861</v>
      </c>
      <c r="N85" s="244"/>
      <c r="O85" s="221">
        <v>35</v>
      </c>
      <c r="P85" s="221">
        <v>0</v>
      </c>
      <c r="Q85" s="221">
        <v>8</v>
      </c>
      <c r="R85" s="191">
        <f t="shared" si="19"/>
        <v>0</v>
      </c>
      <c r="S85" s="191" t="str">
        <f t="shared" si="20"/>
        <v>35_0</v>
      </c>
      <c r="T85" s="191">
        <v>1920</v>
      </c>
      <c r="U85" s="227"/>
      <c r="V85" s="221">
        <v>35</v>
      </c>
      <c r="W85" s="221">
        <v>0</v>
      </c>
      <c r="X85" s="221">
        <v>8</v>
      </c>
      <c r="Y85" s="191">
        <f t="shared" si="21"/>
        <v>0</v>
      </c>
      <c r="Z85" s="191" t="str">
        <f t="shared" si="22"/>
        <v>35_0</v>
      </c>
      <c r="AA85" s="191" t="s">
        <v>190</v>
      </c>
      <c r="AB85" s="242"/>
      <c r="AC85" s="221">
        <v>35</v>
      </c>
      <c r="AD85" s="221">
        <v>0</v>
      </c>
      <c r="AE85" s="221">
        <v>8</v>
      </c>
      <c r="AF85" s="191">
        <f t="shared" si="23"/>
        <v>0</v>
      </c>
      <c r="AG85" s="191" t="str">
        <f t="shared" si="24"/>
        <v>35_0</v>
      </c>
      <c r="AH85" s="191" t="s">
        <v>190</v>
      </c>
      <c r="AI85" s="242"/>
      <c r="AJ85" s="221">
        <v>35</v>
      </c>
      <c r="AK85" s="221">
        <v>0</v>
      </c>
      <c r="AL85" s="221">
        <v>8</v>
      </c>
      <c r="AM85" s="191">
        <f t="shared" si="25"/>
        <v>0</v>
      </c>
      <c r="AN85" s="191" t="str">
        <f t="shared" si="26"/>
        <v>35_0</v>
      </c>
      <c r="AO85" s="193" t="str">
        <f t="shared" si="27"/>
        <v>35_0</v>
      </c>
      <c r="AP85" s="193" t="str">
        <f t="shared" si="30"/>
        <v>vervalt</v>
      </c>
      <c r="AQ85" s="193" t="str">
        <f t="shared" si="31"/>
        <v>vervalt</v>
      </c>
      <c r="AR85" s="243" t="str">
        <f t="shared" si="32"/>
        <v>vervalt</v>
      </c>
      <c r="AS85" s="203" t="str">
        <f t="shared" si="28"/>
        <v>vervalt</v>
      </c>
      <c r="AT85" s="173"/>
      <c r="AU85" s="173"/>
      <c r="AV85" s="173"/>
      <c r="AW85" s="173"/>
      <c r="AX85" s="173"/>
      <c r="AY85" s="173"/>
      <c r="AZ85" s="174"/>
    </row>
    <row r="86" spans="1:52" x14ac:dyDescent="0.15">
      <c r="A86" s="191">
        <v>35</v>
      </c>
      <c r="B86" s="221">
        <v>1</v>
      </c>
      <c r="C86" s="221">
        <v>10</v>
      </c>
      <c r="D86" s="191">
        <f t="shared" si="33"/>
        <v>1</v>
      </c>
      <c r="E86" s="191" t="str">
        <f t="shared" si="29"/>
        <v>35_1</v>
      </c>
      <c r="F86" s="191">
        <v>1898</v>
      </c>
      <c r="G86" s="227"/>
      <c r="H86" s="221">
        <v>35</v>
      </c>
      <c r="I86" s="221">
        <v>1</v>
      </c>
      <c r="J86" s="221">
        <v>10</v>
      </c>
      <c r="K86" s="191">
        <f t="shared" si="17"/>
        <v>1</v>
      </c>
      <c r="L86" s="191" t="str">
        <f t="shared" si="18"/>
        <v>35_1</v>
      </c>
      <c r="M86" s="191">
        <v>1963</v>
      </c>
      <c r="N86" s="227"/>
      <c r="O86" s="221">
        <v>35</v>
      </c>
      <c r="P86" s="221">
        <v>1</v>
      </c>
      <c r="Q86" s="221">
        <v>10</v>
      </c>
      <c r="R86" s="191">
        <f t="shared" si="19"/>
        <v>1</v>
      </c>
      <c r="S86" s="191" t="str">
        <f t="shared" si="20"/>
        <v>35_1</v>
      </c>
      <c r="T86" s="191">
        <v>2025</v>
      </c>
      <c r="U86" s="244"/>
      <c r="V86" s="221">
        <v>35</v>
      </c>
      <c r="W86" s="221">
        <v>1</v>
      </c>
      <c r="X86" s="221">
        <v>10</v>
      </c>
      <c r="Y86" s="191">
        <f t="shared" si="21"/>
        <v>1</v>
      </c>
      <c r="Z86" s="191" t="str">
        <f t="shared" si="22"/>
        <v>35_1</v>
      </c>
      <c r="AA86" s="191">
        <v>2110</v>
      </c>
      <c r="AB86" s="242"/>
      <c r="AC86" s="221">
        <v>35</v>
      </c>
      <c r="AD86" s="221">
        <v>1</v>
      </c>
      <c r="AE86" s="221">
        <v>10</v>
      </c>
      <c r="AF86" s="191">
        <f t="shared" si="23"/>
        <v>1</v>
      </c>
      <c r="AG86" s="191" t="str">
        <f t="shared" si="24"/>
        <v>35_1</v>
      </c>
      <c r="AH86" s="191">
        <v>2178</v>
      </c>
      <c r="AI86" s="242"/>
      <c r="AJ86" s="221">
        <v>35</v>
      </c>
      <c r="AK86" s="221">
        <v>1</v>
      </c>
      <c r="AL86" s="221">
        <v>10</v>
      </c>
      <c r="AM86" s="191">
        <f t="shared" si="25"/>
        <v>1</v>
      </c>
      <c r="AN86" s="191" t="str">
        <f t="shared" si="26"/>
        <v>35_1</v>
      </c>
      <c r="AO86" s="193" t="str">
        <f t="shared" si="27"/>
        <v>35_1</v>
      </c>
      <c r="AP86" s="193">
        <f t="shared" si="30"/>
        <v>2110</v>
      </c>
      <c r="AQ86" s="193">
        <f t="shared" si="31"/>
        <v>2178</v>
      </c>
      <c r="AR86" s="243">
        <f t="shared" si="32"/>
        <v>2178</v>
      </c>
      <c r="AS86" s="203">
        <f t="shared" si="28"/>
        <v>13.916932907348242</v>
      </c>
      <c r="AT86" s="173"/>
      <c r="AU86" s="173"/>
      <c r="AV86" s="173"/>
      <c r="AW86" s="173"/>
      <c r="AX86" s="173"/>
      <c r="AY86" s="173"/>
      <c r="AZ86" s="174"/>
    </row>
    <row r="87" spans="1:52" x14ac:dyDescent="0.15">
      <c r="A87" s="191">
        <v>35</v>
      </c>
      <c r="B87" s="221">
        <v>2</v>
      </c>
      <c r="C87" s="221">
        <v>12</v>
      </c>
      <c r="D87" s="191">
        <f t="shared" si="33"/>
        <v>2</v>
      </c>
      <c r="E87" s="191" t="str">
        <f t="shared" si="29"/>
        <v>35_2</v>
      </c>
      <c r="F87" s="191">
        <v>2016</v>
      </c>
      <c r="G87" s="227"/>
      <c r="H87" s="221">
        <v>35</v>
      </c>
      <c r="I87" s="221">
        <v>2</v>
      </c>
      <c r="J87" s="221">
        <v>12</v>
      </c>
      <c r="K87" s="191">
        <f t="shared" si="17"/>
        <v>2</v>
      </c>
      <c r="L87" s="191" t="str">
        <f t="shared" si="18"/>
        <v>35_2</v>
      </c>
      <c r="M87" s="191">
        <v>2085</v>
      </c>
      <c r="N87" s="244"/>
      <c r="O87" s="221">
        <v>35</v>
      </c>
      <c r="P87" s="221">
        <v>2</v>
      </c>
      <c r="Q87" s="221">
        <v>12</v>
      </c>
      <c r="R87" s="191">
        <f t="shared" si="19"/>
        <v>2</v>
      </c>
      <c r="S87" s="191" t="str">
        <f t="shared" si="20"/>
        <v>35_2</v>
      </c>
      <c r="T87" s="191">
        <v>2151</v>
      </c>
      <c r="U87" s="244"/>
      <c r="V87" s="221">
        <v>35</v>
      </c>
      <c r="W87" s="221">
        <v>2</v>
      </c>
      <c r="X87" s="221">
        <v>12</v>
      </c>
      <c r="Y87" s="191">
        <f t="shared" si="21"/>
        <v>2</v>
      </c>
      <c r="Z87" s="191" t="str">
        <f t="shared" si="22"/>
        <v>35_2</v>
      </c>
      <c r="AA87" s="191">
        <v>2236</v>
      </c>
      <c r="AB87" s="242"/>
      <c r="AC87" s="221">
        <v>35</v>
      </c>
      <c r="AD87" s="221">
        <v>2</v>
      </c>
      <c r="AE87" s="221">
        <v>12</v>
      </c>
      <c r="AF87" s="191">
        <f t="shared" si="23"/>
        <v>2</v>
      </c>
      <c r="AG87" s="191" t="str">
        <f t="shared" si="24"/>
        <v>35_2</v>
      </c>
      <c r="AH87" s="191">
        <v>2308</v>
      </c>
      <c r="AI87" s="242"/>
      <c r="AJ87" s="221">
        <v>35</v>
      </c>
      <c r="AK87" s="221">
        <v>2</v>
      </c>
      <c r="AL87" s="221">
        <v>12</v>
      </c>
      <c r="AM87" s="191">
        <f t="shared" si="25"/>
        <v>2</v>
      </c>
      <c r="AN87" s="191" t="str">
        <f t="shared" si="26"/>
        <v>35_2</v>
      </c>
      <c r="AO87" s="193" t="str">
        <f t="shared" si="27"/>
        <v>35_2</v>
      </c>
      <c r="AP87" s="193">
        <f t="shared" si="30"/>
        <v>2236</v>
      </c>
      <c r="AQ87" s="193">
        <f t="shared" si="31"/>
        <v>2308</v>
      </c>
      <c r="AR87" s="243">
        <f t="shared" si="32"/>
        <v>2308</v>
      </c>
      <c r="AS87" s="203">
        <f t="shared" si="28"/>
        <v>14.747603833865815</v>
      </c>
      <c r="AT87" s="173"/>
      <c r="AU87" s="173"/>
      <c r="AV87" s="173"/>
      <c r="AW87" s="173"/>
      <c r="AX87" s="173"/>
      <c r="AY87" s="173"/>
      <c r="AZ87" s="174"/>
    </row>
    <row r="88" spans="1:52" x14ac:dyDescent="0.15">
      <c r="A88" s="191">
        <v>35</v>
      </c>
      <c r="B88" s="221">
        <v>3</v>
      </c>
      <c r="C88" s="221">
        <v>14</v>
      </c>
      <c r="D88" s="191">
        <f t="shared" si="33"/>
        <v>3</v>
      </c>
      <c r="E88" s="191" t="str">
        <f t="shared" si="29"/>
        <v>35_3</v>
      </c>
      <c r="F88" s="191">
        <v>2153</v>
      </c>
      <c r="G88" s="227"/>
      <c r="H88" s="221">
        <v>35</v>
      </c>
      <c r="I88" s="221">
        <v>3</v>
      </c>
      <c r="J88" s="221">
        <v>14</v>
      </c>
      <c r="K88" s="191">
        <f t="shared" si="17"/>
        <v>3</v>
      </c>
      <c r="L88" s="191" t="str">
        <f t="shared" si="18"/>
        <v>35_3</v>
      </c>
      <c r="M88" s="191">
        <v>2226</v>
      </c>
      <c r="N88" s="244"/>
      <c r="O88" s="221">
        <v>35</v>
      </c>
      <c r="P88" s="221">
        <v>3</v>
      </c>
      <c r="Q88" s="221">
        <v>14</v>
      </c>
      <c r="R88" s="191">
        <f t="shared" si="19"/>
        <v>3</v>
      </c>
      <c r="S88" s="191" t="str">
        <f t="shared" si="20"/>
        <v>35_3</v>
      </c>
      <c r="T88" s="191">
        <v>2296</v>
      </c>
      <c r="U88" s="227"/>
      <c r="V88" s="221">
        <v>35</v>
      </c>
      <c r="W88" s="221">
        <v>3</v>
      </c>
      <c r="X88" s="221">
        <v>14</v>
      </c>
      <c r="Y88" s="191">
        <f t="shared" si="21"/>
        <v>3</v>
      </c>
      <c r="Z88" s="191" t="str">
        <f t="shared" si="22"/>
        <v>35_3</v>
      </c>
      <c r="AA88" s="191">
        <v>2381</v>
      </c>
      <c r="AB88" s="242"/>
      <c r="AC88" s="221">
        <v>35</v>
      </c>
      <c r="AD88" s="221">
        <v>3</v>
      </c>
      <c r="AE88" s="221">
        <v>14</v>
      </c>
      <c r="AF88" s="191">
        <f t="shared" si="23"/>
        <v>3</v>
      </c>
      <c r="AG88" s="191" t="str">
        <f t="shared" si="24"/>
        <v>35_3</v>
      </c>
      <c r="AH88" s="191">
        <v>2457</v>
      </c>
      <c r="AI88" s="242"/>
      <c r="AJ88" s="221">
        <v>35</v>
      </c>
      <c r="AK88" s="221">
        <v>3</v>
      </c>
      <c r="AL88" s="221">
        <v>14</v>
      </c>
      <c r="AM88" s="191">
        <f t="shared" si="25"/>
        <v>3</v>
      </c>
      <c r="AN88" s="191" t="str">
        <f t="shared" si="26"/>
        <v>35_3</v>
      </c>
      <c r="AO88" s="193" t="str">
        <f t="shared" si="27"/>
        <v>35_3</v>
      </c>
      <c r="AP88" s="193">
        <f t="shared" si="30"/>
        <v>2381</v>
      </c>
      <c r="AQ88" s="193">
        <f t="shared" si="31"/>
        <v>2457</v>
      </c>
      <c r="AR88" s="243">
        <f t="shared" si="32"/>
        <v>2457</v>
      </c>
      <c r="AS88" s="203">
        <f t="shared" si="28"/>
        <v>15.699680511182109</v>
      </c>
      <c r="AT88" s="173"/>
      <c r="AU88" s="173"/>
      <c r="AV88" s="173"/>
      <c r="AW88" s="173"/>
      <c r="AX88" s="173"/>
      <c r="AY88" s="173"/>
      <c r="AZ88" s="174"/>
    </row>
    <row r="89" spans="1:52" x14ac:dyDescent="0.15">
      <c r="A89" s="191">
        <v>35</v>
      </c>
      <c r="B89" s="221">
        <v>4</v>
      </c>
      <c r="C89" s="221">
        <v>15</v>
      </c>
      <c r="D89" s="191">
        <f t="shared" si="33"/>
        <v>4</v>
      </c>
      <c r="E89" s="191" t="str">
        <f t="shared" si="29"/>
        <v>35_4</v>
      </c>
      <c r="F89" s="191">
        <v>2216</v>
      </c>
      <c r="G89" s="227"/>
      <c r="H89" s="221">
        <v>35</v>
      </c>
      <c r="I89" s="221">
        <v>4</v>
      </c>
      <c r="J89" s="221">
        <v>15</v>
      </c>
      <c r="K89" s="191">
        <f t="shared" si="17"/>
        <v>4</v>
      </c>
      <c r="L89" s="191" t="str">
        <f t="shared" si="18"/>
        <v>35_4</v>
      </c>
      <c r="M89" s="191">
        <v>2291</v>
      </c>
      <c r="N89" s="244"/>
      <c r="O89" s="221">
        <v>35</v>
      </c>
      <c r="P89" s="221">
        <v>4</v>
      </c>
      <c r="Q89" s="221">
        <v>15</v>
      </c>
      <c r="R89" s="191">
        <f t="shared" si="19"/>
        <v>4</v>
      </c>
      <c r="S89" s="191" t="str">
        <f t="shared" si="20"/>
        <v>35_4</v>
      </c>
      <c r="T89" s="191">
        <v>2363</v>
      </c>
      <c r="U89" s="244"/>
      <c r="V89" s="221">
        <v>35</v>
      </c>
      <c r="W89" s="221">
        <v>4</v>
      </c>
      <c r="X89" s="221">
        <v>15</v>
      </c>
      <c r="Y89" s="191">
        <f t="shared" si="21"/>
        <v>4</v>
      </c>
      <c r="Z89" s="191" t="str">
        <f t="shared" si="22"/>
        <v>35_4</v>
      </c>
      <c r="AA89" s="191">
        <v>2448</v>
      </c>
      <c r="AB89" s="242"/>
      <c r="AC89" s="221">
        <v>35</v>
      </c>
      <c r="AD89" s="221">
        <v>4</v>
      </c>
      <c r="AE89" s="221">
        <v>15</v>
      </c>
      <c r="AF89" s="191">
        <f t="shared" si="23"/>
        <v>4</v>
      </c>
      <c r="AG89" s="191" t="str">
        <f t="shared" si="24"/>
        <v>35_4</v>
      </c>
      <c r="AH89" s="191">
        <v>2526</v>
      </c>
      <c r="AI89" s="242"/>
      <c r="AJ89" s="221">
        <v>35</v>
      </c>
      <c r="AK89" s="221">
        <v>4</v>
      </c>
      <c r="AL89" s="221">
        <v>15</v>
      </c>
      <c r="AM89" s="191">
        <f t="shared" si="25"/>
        <v>4</v>
      </c>
      <c r="AN89" s="191" t="str">
        <f t="shared" si="26"/>
        <v>35_4</v>
      </c>
      <c r="AO89" s="193" t="str">
        <f t="shared" si="27"/>
        <v>35_4</v>
      </c>
      <c r="AP89" s="193">
        <f t="shared" si="30"/>
        <v>2448</v>
      </c>
      <c r="AQ89" s="193">
        <f t="shared" si="31"/>
        <v>2526</v>
      </c>
      <c r="AR89" s="243">
        <f t="shared" si="32"/>
        <v>2526</v>
      </c>
      <c r="AS89" s="203">
        <f t="shared" si="28"/>
        <v>16.140575079872203</v>
      </c>
      <c r="AT89" s="173"/>
      <c r="AU89" s="173"/>
      <c r="AV89" s="173"/>
      <c r="AW89" s="173"/>
      <c r="AX89" s="173"/>
      <c r="AY89" s="173"/>
      <c r="AZ89" s="174"/>
    </row>
    <row r="90" spans="1:52" x14ac:dyDescent="0.15">
      <c r="A90" s="191">
        <v>35</v>
      </c>
      <c r="B90" s="221">
        <v>5</v>
      </c>
      <c r="C90" s="221">
        <v>16</v>
      </c>
      <c r="D90" s="191">
        <f t="shared" si="33"/>
        <v>5</v>
      </c>
      <c r="E90" s="191" t="str">
        <f t="shared" si="29"/>
        <v>35_5</v>
      </c>
      <c r="F90" s="191">
        <v>2287</v>
      </c>
      <c r="G90" s="227"/>
      <c r="H90" s="221">
        <v>35</v>
      </c>
      <c r="I90" s="221">
        <v>5</v>
      </c>
      <c r="J90" s="221">
        <v>16</v>
      </c>
      <c r="K90" s="191">
        <f t="shared" si="17"/>
        <v>5</v>
      </c>
      <c r="L90" s="191" t="str">
        <f t="shared" si="18"/>
        <v>35_5</v>
      </c>
      <c r="M90" s="191">
        <v>2365</v>
      </c>
      <c r="N90" s="244"/>
      <c r="O90" s="221">
        <v>35</v>
      </c>
      <c r="P90" s="221">
        <v>5</v>
      </c>
      <c r="Q90" s="221">
        <v>16</v>
      </c>
      <c r="R90" s="191">
        <f t="shared" si="19"/>
        <v>5</v>
      </c>
      <c r="S90" s="191" t="str">
        <f t="shared" si="20"/>
        <v>35_5</v>
      </c>
      <c r="T90" s="191">
        <v>2439</v>
      </c>
      <c r="U90" s="244"/>
      <c r="V90" s="221">
        <v>35</v>
      </c>
      <c r="W90" s="221">
        <v>5</v>
      </c>
      <c r="X90" s="221">
        <v>16</v>
      </c>
      <c r="Y90" s="191">
        <f t="shared" si="21"/>
        <v>5</v>
      </c>
      <c r="Z90" s="191" t="str">
        <f t="shared" si="22"/>
        <v>35_5</v>
      </c>
      <c r="AA90" s="191">
        <v>2524</v>
      </c>
      <c r="AB90" s="242"/>
      <c r="AC90" s="221">
        <v>35</v>
      </c>
      <c r="AD90" s="221">
        <v>5</v>
      </c>
      <c r="AE90" s="221">
        <v>16</v>
      </c>
      <c r="AF90" s="191">
        <f t="shared" si="23"/>
        <v>5</v>
      </c>
      <c r="AG90" s="191" t="str">
        <f t="shared" si="24"/>
        <v>35_5</v>
      </c>
      <c r="AH90" s="191">
        <v>2605</v>
      </c>
      <c r="AI90" s="242"/>
      <c r="AJ90" s="221">
        <v>35</v>
      </c>
      <c r="AK90" s="221">
        <v>5</v>
      </c>
      <c r="AL90" s="221">
        <v>16</v>
      </c>
      <c r="AM90" s="191">
        <f t="shared" si="25"/>
        <v>5</v>
      </c>
      <c r="AN90" s="191" t="str">
        <f t="shared" si="26"/>
        <v>35_5</v>
      </c>
      <c r="AO90" s="193" t="str">
        <f t="shared" si="27"/>
        <v>35_5</v>
      </c>
      <c r="AP90" s="193">
        <f t="shared" si="30"/>
        <v>2524</v>
      </c>
      <c r="AQ90" s="193">
        <f t="shared" si="31"/>
        <v>2605</v>
      </c>
      <c r="AR90" s="243">
        <f t="shared" si="32"/>
        <v>2605</v>
      </c>
      <c r="AS90" s="203">
        <f t="shared" si="28"/>
        <v>16.645367412140576</v>
      </c>
      <c r="AT90" s="173"/>
      <c r="AU90" s="173"/>
      <c r="AV90" s="173"/>
      <c r="AW90" s="173"/>
      <c r="AX90" s="173"/>
      <c r="AY90" s="173"/>
      <c r="AZ90" s="174"/>
    </row>
    <row r="91" spans="1:52" x14ac:dyDescent="0.15">
      <c r="A91" s="191">
        <v>35</v>
      </c>
      <c r="B91" s="221">
        <v>6</v>
      </c>
      <c r="C91" s="221">
        <v>17</v>
      </c>
      <c r="D91" s="191">
        <f t="shared" si="33"/>
        <v>6</v>
      </c>
      <c r="E91" s="191" t="str">
        <f t="shared" si="29"/>
        <v>35_6</v>
      </c>
      <c r="F91" s="191">
        <v>2345</v>
      </c>
      <c r="G91" s="227"/>
      <c r="H91" s="221">
        <v>35</v>
      </c>
      <c r="I91" s="221">
        <v>6</v>
      </c>
      <c r="J91" s="221">
        <v>17</v>
      </c>
      <c r="K91" s="191">
        <f t="shared" si="17"/>
        <v>6</v>
      </c>
      <c r="L91" s="191" t="str">
        <f t="shared" si="18"/>
        <v>35_6</v>
      </c>
      <c r="M91" s="191">
        <v>2425</v>
      </c>
      <c r="N91" s="227"/>
      <c r="O91" s="221">
        <v>35</v>
      </c>
      <c r="P91" s="221">
        <v>6</v>
      </c>
      <c r="Q91" s="221">
        <v>17</v>
      </c>
      <c r="R91" s="191">
        <f t="shared" si="19"/>
        <v>6</v>
      </c>
      <c r="S91" s="191" t="str">
        <f t="shared" si="20"/>
        <v>35_6</v>
      </c>
      <c r="T91" s="191">
        <v>2501</v>
      </c>
      <c r="U91" s="227"/>
      <c r="V91" s="221">
        <v>35</v>
      </c>
      <c r="W91" s="221">
        <v>6</v>
      </c>
      <c r="X91" s="221">
        <v>17</v>
      </c>
      <c r="Y91" s="191">
        <f t="shared" si="21"/>
        <v>6</v>
      </c>
      <c r="Z91" s="191" t="str">
        <f t="shared" si="22"/>
        <v>35_6</v>
      </c>
      <c r="AA91" s="191">
        <v>2586</v>
      </c>
      <c r="AB91" s="242"/>
      <c r="AC91" s="221">
        <v>35</v>
      </c>
      <c r="AD91" s="221">
        <v>6</v>
      </c>
      <c r="AE91" s="221">
        <v>17</v>
      </c>
      <c r="AF91" s="191">
        <f t="shared" si="23"/>
        <v>6</v>
      </c>
      <c r="AG91" s="191" t="str">
        <f t="shared" si="24"/>
        <v>35_6</v>
      </c>
      <c r="AH91" s="191">
        <v>2669</v>
      </c>
      <c r="AI91" s="242"/>
      <c r="AJ91" s="221">
        <v>35</v>
      </c>
      <c r="AK91" s="221">
        <v>6</v>
      </c>
      <c r="AL91" s="221">
        <v>17</v>
      </c>
      <c r="AM91" s="191">
        <f t="shared" si="25"/>
        <v>6</v>
      </c>
      <c r="AN91" s="191" t="str">
        <f t="shared" si="26"/>
        <v>35_6</v>
      </c>
      <c r="AO91" s="193" t="str">
        <f t="shared" si="27"/>
        <v>35_6</v>
      </c>
      <c r="AP91" s="193">
        <f t="shared" si="30"/>
        <v>2586</v>
      </c>
      <c r="AQ91" s="193">
        <f t="shared" si="31"/>
        <v>2669</v>
      </c>
      <c r="AR91" s="243">
        <f t="shared" si="32"/>
        <v>2669</v>
      </c>
      <c r="AS91" s="203">
        <f t="shared" si="28"/>
        <v>17.054313099041533</v>
      </c>
      <c r="AT91" s="173"/>
      <c r="AU91" s="173"/>
      <c r="AV91" s="173"/>
      <c r="AW91" s="173"/>
      <c r="AX91" s="173"/>
      <c r="AY91" s="173"/>
      <c r="AZ91" s="174"/>
    </row>
    <row r="92" spans="1:52" x14ac:dyDescent="0.15">
      <c r="A92" s="191">
        <v>35</v>
      </c>
      <c r="B92" s="221">
        <v>7</v>
      </c>
      <c r="C92" s="221">
        <v>18</v>
      </c>
      <c r="D92" s="191">
        <f t="shared" si="33"/>
        <v>7</v>
      </c>
      <c r="E92" s="191" t="str">
        <f t="shared" si="29"/>
        <v>35_7</v>
      </c>
      <c r="F92" s="191">
        <v>2413</v>
      </c>
      <c r="G92" s="227"/>
      <c r="H92" s="221">
        <v>35</v>
      </c>
      <c r="I92" s="221">
        <v>7</v>
      </c>
      <c r="J92" s="221">
        <v>18</v>
      </c>
      <c r="K92" s="191">
        <f t="shared" si="17"/>
        <v>7</v>
      </c>
      <c r="L92" s="191" t="str">
        <f t="shared" si="18"/>
        <v>35_7</v>
      </c>
      <c r="M92" s="191">
        <v>2495</v>
      </c>
      <c r="N92" s="244"/>
      <c r="O92" s="221">
        <v>35</v>
      </c>
      <c r="P92" s="221">
        <v>7</v>
      </c>
      <c r="Q92" s="221">
        <v>18</v>
      </c>
      <c r="R92" s="191">
        <f t="shared" si="19"/>
        <v>7</v>
      </c>
      <c r="S92" s="191" t="str">
        <f t="shared" si="20"/>
        <v>35_7</v>
      </c>
      <c r="T92" s="191">
        <v>2574</v>
      </c>
      <c r="U92" s="244"/>
      <c r="V92" s="221">
        <v>35</v>
      </c>
      <c r="W92" s="221">
        <v>7</v>
      </c>
      <c r="X92" s="221">
        <v>18</v>
      </c>
      <c r="Y92" s="191">
        <f t="shared" si="21"/>
        <v>7</v>
      </c>
      <c r="Z92" s="191" t="str">
        <f t="shared" si="22"/>
        <v>35_7</v>
      </c>
      <c r="AA92" s="191">
        <v>2659</v>
      </c>
      <c r="AB92" s="242"/>
      <c r="AC92" s="221">
        <v>35</v>
      </c>
      <c r="AD92" s="221">
        <v>7</v>
      </c>
      <c r="AE92" s="221">
        <v>18</v>
      </c>
      <c r="AF92" s="191">
        <f t="shared" si="23"/>
        <v>7</v>
      </c>
      <c r="AG92" s="191" t="str">
        <f t="shared" si="24"/>
        <v>35_7</v>
      </c>
      <c r="AH92" s="191">
        <v>2744</v>
      </c>
      <c r="AI92" s="242"/>
      <c r="AJ92" s="221">
        <v>35</v>
      </c>
      <c r="AK92" s="221">
        <v>7</v>
      </c>
      <c r="AL92" s="221">
        <v>18</v>
      </c>
      <c r="AM92" s="191">
        <f t="shared" si="25"/>
        <v>7</v>
      </c>
      <c r="AN92" s="191" t="str">
        <f t="shared" si="26"/>
        <v>35_7</v>
      </c>
      <c r="AO92" s="193" t="str">
        <f t="shared" si="27"/>
        <v>35_7</v>
      </c>
      <c r="AP92" s="193">
        <f t="shared" si="30"/>
        <v>2659</v>
      </c>
      <c r="AQ92" s="193">
        <f t="shared" si="31"/>
        <v>2744</v>
      </c>
      <c r="AR92" s="243">
        <f t="shared" si="32"/>
        <v>2744</v>
      </c>
      <c r="AS92" s="203">
        <f t="shared" si="28"/>
        <v>17.533546325878593</v>
      </c>
      <c r="AT92" s="173"/>
      <c r="AU92" s="173"/>
      <c r="AV92" s="173"/>
      <c r="AW92" s="173"/>
      <c r="AX92" s="173"/>
      <c r="AY92" s="173"/>
      <c r="AZ92" s="174"/>
    </row>
    <row r="93" spans="1:52" x14ac:dyDescent="0.15">
      <c r="A93" s="191">
        <v>35</v>
      </c>
      <c r="B93" s="221">
        <v>8</v>
      </c>
      <c r="C93" s="221">
        <v>19</v>
      </c>
      <c r="D93" s="191">
        <f t="shared" si="33"/>
        <v>8</v>
      </c>
      <c r="E93" s="191" t="str">
        <f t="shared" si="29"/>
        <v>35_8</v>
      </c>
      <c r="F93" s="191">
        <v>2478</v>
      </c>
      <c r="G93" s="227"/>
      <c r="H93" s="221">
        <v>35</v>
      </c>
      <c r="I93" s="221">
        <v>8</v>
      </c>
      <c r="J93" s="221">
        <v>19</v>
      </c>
      <c r="K93" s="191">
        <f t="shared" si="17"/>
        <v>8</v>
      </c>
      <c r="L93" s="191" t="str">
        <f t="shared" si="18"/>
        <v>35_8</v>
      </c>
      <c r="M93" s="191">
        <v>2562</v>
      </c>
      <c r="N93" s="244"/>
      <c r="O93" s="221">
        <v>35</v>
      </c>
      <c r="P93" s="221">
        <v>8</v>
      </c>
      <c r="Q93" s="221">
        <v>19</v>
      </c>
      <c r="R93" s="191">
        <f t="shared" si="19"/>
        <v>8</v>
      </c>
      <c r="S93" s="191" t="str">
        <f t="shared" si="20"/>
        <v>35_8</v>
      </c>
      <c r="T93" s="191">
        <v>2643</v>
      </c>
      <c r="U93" s="244"/>
      <c r="V93" s="221">
        <v>35</v>
      </c>
      <c r="W93" s="221">
        <v>8</v>
      </c>
      <c r="X93" s="221">
        <v>19</v>
      </c>
      <c r="Y93" s="191">
        <f t="shared" si="21"/>
        <v>8</v>
      </c>
      <c r="Z93" s="191" t="str">
        <f t="shared" si="22"/>
        <v>35_8</v>
      </c>
      <c r="AA93" s="191">
        <v>2728</v>
      </c>
      <c r="AB93" s="242"/>
      <c r="AC93" s="221">
        <v>35</v>
      </c>
      <c r="AD93" s="221">
        <v>8</v>
      </c>
      <c r="AE93" s="221">
        <v>19</v>
      </c>
      <c r="AF93" s="191">
        <f t="shared" si="23"/>
        <v>8</v>
      </c>
      <c r="AG93" s="191" t="str">
        <f t="shared" si="24"/>
        <v>35_8</v>
      </c>
      <c r="AH93" s="191">
        <v>2815</v>
      </c>
      <c r="AI93" s="242"/>
      <c r="AJ93" s="221">
        <v>35</v>
      </c>
      <c r="AK93" s="221">
        <v>8</v>
      </c>
      <c r="AL93" s="221">
        <v>19</v>
      </c>
      <c r="AM93" s="191">
        <f t="shared" si="25"/>
        <v>8</v>
      </c>
      <c r="AN93" s="191" t="str">
        <f t="shared" si="26"/>
        <v>35_8</v>
      </c>
      <c r="AO93" s="193" t="str">
        <f t="shared" si="27"/>
        <v>35_8</v>
      </c>
      <c r="AP93" s="193">
        <f t="shared" si="30"/>
        <v>2728</v>
      </c>
      <c r="AQ93" s="193">
        <f t="shared" si="31"/>
        <v>2815</v>
      </c>
      <c r="AR93" s="243">
        <f t="shared" si="32"/>
        <v>2815</v>
      </c>
      <c r="AS93" s="203">
        <f t="shared" si="28"/>
        <v>17.987220447284344</v>
      </c>
      <c r="AT93" s="173"/>
      <c r="AU93" s="173"/>
      <c r="AV93" s="173"/>
      <c r="AW93" s="173"/>
      <c r="AX93" s="173"/>
      <c r="AY93" s="173"/>
      <c r="AZ93" s="174"/>
    </row>
    <row r="94" spans="1:52" x14ac:dyDescent="0.15">
      <c r="A94" s="191">
        <v>35</v>
      </c>
      <c r="B94" s="221">
        <v>9</v>
      </c>
      <c r="C94" s="221">
        <v>20</v>
      </c>
      <c r="D94" s="191">
        <f t="shared" si="33"/>
        <v>9</v>
      </c>
      <c r="E94" s="191" t="str">
        <f t="shared" si="29"/>
        <v>35_9</v>
      </c>
      <c r="F94" s="191">
        <v>2546</v>
      </c>
      <c r="G94" s="227"/>
      <c r="H94" s="221">
        <v>35</v>
      </c>
      <c r="I94" s="221">
        <v>9</v>
      </c>
      <c r="J94" s="221">
        <v>20</v>
      </c>
      <c r="K94" s="191">
        <f t="shared" si="17"/>
        <v>9</v>
      </c>
      <c r="L94" s="191" t="str">
        <f t="shared" si="18"/>
        <v>35_9</v>
      </c>
      <c r="M94" s="191">
        <v>2633</v>
      </c>
      <c r="N94" s="244"/>
      <c r="O94" s="221">
        <v>35</v>
      </c>
      <c r="P94" s="221">
        <v>9</v>
      </c>
      <c r="Q94" s="221">
        <v>20</v>
      </c>
      <c r="R94" s="191">
        <f t="shared" si="19"/>
        <v>9</v>
      </c>
      <c r="S94" s="191" t="str">
        <f t="shared" si="20"/>
        <v>35_9</v>
      </c>
      <c r="T94" s="191">
        <v>2716</v>
      </c>
      <c r="U94" s="227"/>
      <c r="V94" s="221">
        <v>35</v>
      </c>
      <c r="W94" s="221">
        <v>9</v>
      </c>
      <c r="X94" s="221">
        <v>20</v>
      </c>
      <c r="Y94" s="191">
        <f t="shared" si="21"/>
        <v>9</v>
      </c>
      <c r="Z94" s="191" t="str">
        <f t="shared" si="22"/>
        <v>35_9</v>
      </c>
      <c r="AA94" s="191">
        <v>2801</v>
      </c>
      <c r="AB94" s="242"/>
      <c r="AC94" s="221">
        <v>35</v>
      </c>
      <c r="AD94" s="221">
        <v>9</v>
      </c>
      <c r="AE94" s="221">
        <v>20</v>
      </c>
      <c r="AF94" s="191">
        <f t="shared" si="23"/>
        <v>9</v>
      </c>
      <c r="AG94" s="191" t="str">
        <f t="shared" si="24"/>
        <v>35_9</v>
      </c>
      <c r="AH94" s="191">
        <v>2891</v>
      </c>
      <c r="AI94" s="242"/>
      <c r="AJ94" s="221">
        <v>35</v>
      </c>
      <c r="AK94" s="221">
        <v>9</v>
      </c>
      <c r="AL94" s="221">
        <v>20</v>
      </c>
      <c r="AM94" s="191">
        <f t="shared" si="25"/>
        <v>9</v>
      </c>
      <c r="AN94" s="191" t="str">
        <f t="shared" si="26"/>
        <v>35_9</v>
      </c>
      <c r="AO94" s="193" t="str">
        <f t="shared" si="27"/>
        <v>35_9</v>
      </c>
      <c r="AP94" s="193">
        <f t="shared" si="30"/>
        <v>2801</v>
      </c>
      <c r="AQ94" s="193">
        <f t="shared" si="31"/>
        <v>2891</v>
      </c>
      <c r="AR94" s="243">
        <f t="shared" si="32"/>
        <v>2891</v>
      </c>
      <c r="AS94" s="203">
        <f t="shared" si="28"/>
        <v>18.472843450479232</v>
      </c>
      <c r="AT94" s="173"/>
      <c r="AU94" s="173"/>
      <c r="AV94" s="173"/>
      <c r="AW94" s="173"/>
      <c r="AX94" s="173"/>
      <c r="AY94" s="173"/>
      <c r="AZ94" s="174"/>
    </row>
    <row r="95" spans="1:52" x14ac:dyDescent="0.15">
      <c r="A95" s="191">
        <v>35</v>
      </c>
      <c r="B95" s="221">
        <v>10</v>
      </c>
      <c r="C95" s="221">
        <v>21</v>
      </c>
      <c r="D95" s="191">
        <f t="shared" si="33"/>
        <v>10</v>
      </c>
      <c r="E95" s="191" t="str">
        <f t="shared" si="29"/>
        <v>35_10</v>
      </c>
      <c r="F95" s="191">
        <v>2610</v>
      </c>
      <c r="G95" s="227"/>
      <c r="H95" s="221">
        <v>35</v>
      </c>
      <c r="I95" s="221">
        <v>10</v>
      </c>
      <c r="J95" s="221">
        <v>21</v>
      </c>
      <c r="K95" s="191">
        <f t="shared" si="17"/>
        <v>10</v>
      </c>
      <c r="L95" s="191" t="str">
        <f t="shared" si="18"/>
        <v>35_10</v>
      </c>
      <c r="M95" s="191">
        <v>2699</v>
      </c>
      <c r="N95" s="244"/>
      <c r="O95" s="221">
        <v>35</v>
      </c>
      <c r="P95" s="221">
        <v>10</v>
      </c>
      <c r="Q95" s="221">
        <v>21</v>
      </c>
      <c r="R95" s="191">
        <f t="shared" si="19"/>
        <v>10</v>
      </c>
      <c r="S95" s="191" t="str">
        <f t="shared" si="20"/>
        <v>35_10</v>
      </c>
      <c r="T95" s="191">
        <v>2784</v>
      </c>
      <c r="U95" s="244"/>
      <c r="V95" s="221">
        <v>35</v>
      </c>
      <c r="W95" s="221">
        <v>10</v>
      </c>
      <c r="X95" s="221">
        <v>21</v>
      </c>
      <c r="Y95" s="191">
        <f t="shared" si="21"/>
        <v>10</v>
      </c>
      <c r="Z95" s="191" t="str">
        <f t="shared" si="22"/>
        <v>35_10</v>
      </c>
      <c r="AA95" s="191">
        <v>2869</v>
      </c>
      <c r="AB95" s="246"/>
      <c r="AC95" s="247">
        <v>35</v>
      </c>
      <c r="AD95" s="247">
        <v>10</v>
      </c>
      <c r="AE95" s="247">
        <v>21</v>
      </c>
      <c r="AF95" s="193">
        <f t="shared" si="23"/>
        <v>10</v>
      </c>
      <c r="AG95" s="193" t="str">
        <f t="shared" si="24"/>
        <v>35_10</v>
      </c>
      <c r="AH95" s="191">
        <v>2961</v>
      </c>
      <c r="AI95" s="242"/>
      <c r="AJ95" s="221">
        <v>35</v>
      </c>
      <c r="AK95" s="221">
        <v>10</v>
      </c>
      <c r="AL95" s="221">
        <v>21</v>
      </c>
      <c r="AM95" s="191">
        <f t="shared" si="25"/>
        <v>10</v>
      </c>
      <c r="AN95" s="191" t="str">
        <f t="shared" si="26"/>
        <v>35_10</v>
      </c>
      <c r="AO95" s="193" t="str">
        <f t="shared" si="27"/>
        <v>35_10</v>
      </c>
      <c r="AP95" s="193">
        <f t="shared" si="30"/>
        <v>2869</v>
      </c>
      <c r="AQ95" s="193">
        <f t="shared" si="31"/>
        <v>2961</v>
      </c>
      <c r="AR95" s="243">
        <f t="shared" si="32"/>
        <v>2961</v>
      </c>
      <c r="AS95" s="203">
        <f t="shared" si="28"/>
        <v>18.920127795527158</v>
      </c>
      <c r="AT95" s="173"/>
      <c r="AU95" s="173"/>
      <c r="AV95" s="173"/>
      <c r="AW95" s="173"/>
      <c r="AX95" s="173"/>
      <c r="AY95" s="173"/>
      <c r="AZ95" s="174"/>
    </row>
    <row r="96" spans="1:52" x14ac:dyDescent="0.15">
      <c r="A96" s="191">
        <v>35</v>
      </c>
      <c r="B96" s="221">
        <v>11</v>
      </c>
      <c r="C96" s="221">
        <v>22</v>
      </c>
      <c r="D96" s="191">
        <f t="shared" si="33"/>
        <v>11</v>
      </c>
      <c r="E96" s="191" t="str">
        <f t="shared" si="29"/>
        <v>35_11</v>
      </c>
      <c r="F96" s="191">
        <v>2675</v>
      </c>
      <c r="G96" s="227"/>
      <c r="H96" s="221">
        <v>35</v>
      </c>
      <c r="I96" s="221">
        <v>11</v>
      </c>
      <c r="J96" s="221">
        <v>22</v>
      </c>
      <c r="K96" s="191">
        <f t="shared" si="17"/>
        <v>11</v>
      </c>
      <c r="L96" s="191" t="str">
        <f t="shared" si="18"/>
        <v>35_11</v>
      </c>
      <c r="M96" s="191">
        <v>2766</v>
      </c>
      <c r="N96" s="227"/>
      <c r="O96" s="221">
        <v>35</v>
      </c>
      <c r="P96" s="221">
        <v>11</v>
      </c>
      <c r="Q96" s="221">
        <v>22</v>
      </c>
      <c r="R96" s="191">
        <f t="shared" si="19"/>
        <v>11</v>
      </c>
      <c r="S96" s="191" t="str">
        <f t="shared" si="20"/>
        <v>35_11</v>
      </c>
      <c r="T96" s="191">
        <v>2853</v>
      </c>
      <c r="U96" s="244"/>
      <c r="V96" s="221">
        <v>35</v>
      </c>
      <c r="W96" s="221">
        <v>11</v>
      </c>
      <c r="X96" s="221">
        <v>22</v>
      </c>
      <c r="Y96" s="191">
        <f t="shared" si="21"/>
        <v>11</v>
      </c>
      <c r="Z96" s="191" t="str">
        <f t="shared" si="22"/>
        <v>35_11</v>
      </c>
      <c r="AA96" s="191">
        <v>2938</v>
      </c>
      <c r="AB96" s="246"/>
      <c r="AC96" s="247">
        <v>35</v>
      </c>
      <c r="AD96" s="247">
        <v>11</v>
      </c>
      <c r="AE96" s="247">
        <v>22</v>
      </c>
      <c r="AF96" s="193">
        <f t="shared" si="23"/>
        <v>11</v>
      </c>
      <c r="AG96" s="193" t="str">
        <f t="shared" si="24"/>
        <v>35_11</v>
      </c>
      <c r="AH96" s="191">
        <v>3032</v>
      </c>
      <c r="AI96" s="242"/>
      <c r="AJ96" s="221">
        <v>35</v>
      </c>
      <c r="AK96" s="221">
        <v>11</v>
      </c>
      <c r="AL96" s="221">
        <v>22</v>
      </c>
      <c r="AM96" s="191">
        <f t="shared" si="25"/>
        <v>11</v>
      </c>
      <c r="AN96" s="191" t="str">
        <f t="shared" si="26"/>
        <v>35_11</v>
      </c>
      <c r="AO96" s="193" t="str">
        <f t="shared" si="27"/>
        <v>35_11</v>
      </c>
      <c r="AP96" s="193">
        <f t="shared" si="30"/>
        <v>2938</v>
      </c>
      <c r="AQ96" s="193">
        <f t="shared" si="31"/>
        <v>3032</v>
      </c>
      <c r="AR96" s="243">
        <f t="shared" si="32"/>
        <v>3032</v>
      </c>
      <c r="AS96" s="203">
        <f t="shared" si="28"/>
        <v>19.373801916932909</v>
      </c>
      <c r="AT96" s="173"/>
      <c r="AU96" s="173"/>
      <c r="AV96" s="173"/>
      <c r="AW96" s="173"/>
      <c r="AX96" s="173"/>
      <c r="AY96" s="173"/>
      <c r="AZ96" s="174"/>
    </row>
    <row r="97" spans="1:52" x14ac:dyDescent="0.15">
      <c r="A97" s="191"/>
      <c r="B97" s="221"/>
      <c r="C97" s="221"/>
      <c r="D97" s="191"/>
      <c r="E97" s="191"/>
      <c r="F97" s="191"/>
      <c r="G97" s="227"/>
      <c r="H97" s="221"/>
      <c r="I97" s="221"/>
      <c r="J97" s="221"/>
      <c r="K97" s="191"/>
      <c r="L97" s="191"/>
      <c r="M97" s="191"/>
      <c r="N97" s="244"/>
      <c r="O97" s="221"/>
      <c r="P97" s="221"/>
      <c r="Q97" s="221"/>
      <c r="R97" s="191"/>
      <c r="S97" s="191"/>
      <c r="T97" s="191"/>
      <c r="U97" s="244"/>
      <c r="V97" s="221">
        <v>35</v>
      </c>
      <c r="W97" s="221">
        <v>12</v>
      </c>
      <c r="X97" s="221">
        <v>23</v>
      </c>
      <c r="Y97" s="191">
        <f t="shared" si="21"/>
        <v>12</v>
      </c>
      <c r="Z97" s="191" t="str">
        <f t="shared" si="22"/>
        <v>35_12</v>
      </c>
      <c r="AA97" s="191">
        <v>3009</v>
      </c>
      <c r="AB97" s="246"/>
      <c r="AC97" s="247">
        <v>35</v>
      </c>
      <c r="AD97" s="247">
        <v>12</v>
      </c>
      <c r="AE97" s="247">
        <v>23</v>
      </c>
      <c r="AF97" s="193">
        <f t="shared" si="23"/>
        <v>12</v>
      </c>
      <c r="AG97" s="193" t="str">
        <f t="shared" si="24"/>
        <v>35_12</v>
      </c>
      <c r="AH97" s="191">
        <v>3105</v>
      </c>
      <c r="AI97" s="242"/>
      <c r="AJ97" s="221">
        <v>35</v>
      </c>
      <c r="AK97" s="221">
        <v>12</v>
      </c>
      <c r="AL97" s="221">
        <v>23</v>
      </c>
      <c r="AM97" s="191">
        <f t="shared" si="25"/>
        <v>12</v>
      </c>
      <c r="AN97" s="191" t="str">
        <f t="shared" si="26"/>
        <v>35_12</v>
      </c>
      <c r="AO97" s="193" t="str">
        <f t="shared" si="27"/>
        <v>35_12</v>
      </c>
      <c r="AP97" s="193">
        <f t="shared" si="30"/>
        <v>3009</v>
      </c>
      <c r="AQ97" s="193">
        <f t="shared" si="31"/>
        <v>3105</v>
      </c>
      <c r="AR97" s="243">
        <f t="shared" si="32"/>
        <v>3105</v>
      </c>
      <c r="AS97" s="203">
        <f t="shared" si="28"/>
        <v>19.840255591054312</v>
      </c>
      <c r="AT97" s="173"/>
      <c r="AU97" s="173"/>
      <c r="AV97" s="173"/>
      <c r="AW97" s="173"/>
      <c r="AX97" s="173"/>
      <c r="AY97" s="173"/>
      <c r="AZ97" s="174"/>
    </row>
    <row r="98" spans="1:52" x14ac:dyDescent="0.15">
      <c r="A98" s="191">
        <v>40</v>
      </c>
      <c r="B98" s="221">
        <v>0</v>
      </c>
      <c r="C98" s="221">
        <v>10</v>
      </c>
      <c r="D98" s="191">
        <f t="shared" si="33"/>
        <v>0</v>
      </c>
      <c r="E98" s="191" t="str">
        <f t="shared" si="29"/>
        <v>40_0</v>
      </c>
      <c r="F98" s="191">
        <v>1898</v>
      </c>
      <c r="G98" s="227"/>
      <c r="H98" s="221">
        <v>40</v>
      </c>
      <c r="I98" s="221">
        <v>0</v>
      </c>
      <c r="J98" s="221">
        <v>10</v>
      </c>
      <c r="K98" s="191">
        <f t="shared" si="17"/>
        <v>0</v>
      </c>
      <c r="L98" s="191" t="str">
        <f t="shared" si="18"/>
        <v>40_0</v>
      </c>
      <c r="M98" s="191">
        <v>1963</v>
      </c>
      <c r="N98" s="244"/>
      <c r="O98" s="221">
        <v>40</v>
      </c>
      <c r="P98" s="221">
        <v>0</v>
      </c>
      <c r="Q98" s="221">
        <v>10</v>
      </c>
      <c r="R98" s="191">
        <f t="shared" si="19"/>
        <v>0</v>
      </c>
      <c r="S98" s="191" t="str">
        <f t="shared" si="20"/>
        <v>40_0</v>
      </c>
      <c r="T98" s="191">
        <v>2025</v>
      </c>
      <c r="U98" s="227"/>
      <c r="V98" s="221">
        <v>40</v>
      </c>
      <c r="W98" s="221">
        <v>0</v>
      </c>
      <c r="X98" s="221">
        <v>10</v>
      </c>
      <c r="Y98" s="191">
        <f t="shared" si="21"/>
        <v>0</v>
      </c>
      <c r="Z98" s="191" t="str">
        <f t="shared" si="22"/>
        <v>40_0</v>
      </c>
      <c r="AA98" s="191" t="s">
        <v>190</v>
      </c>
      <c r="AB98" s="246"/>
      <c r="AC98" s="247">
        <v>40</v>
      </c>
      <c r="AD98" s="247">
        <v>0</v>
      </c>
      <c r="AE98" s="247">
        <v>10</v>
      </c>
      <c r="AF98" s="193">
        <f t="shared" si="23"/>
        <v>0</v>
      </c>
      <c r="AG98" s="193" t="str">
        <f t="shared" si="24"/>
        <v>40_0</v>
      </c>
      <c r="AH98" s="191" t="s">
        <v>190</v>
      </c>
      <c r="AI98" s="242"/>
      <c r="AJ98" s="221">
        <v>40</v>
      </c>
      <c r="AK98" s="221">
        <v>0</v>
      </c>
      <c r="AL98" s="221">
        <v>10</v>
      </c>
      <c r="AM98" s="191">
        <f t="shared" si="25"/>
        <v>0</v>
      </c>
      <c r="AN98" s="191" t="str">
        <f t="shared" si="26"/>
        <v>40_0</v>
      </c>
      <c r="AO98" s="193" t="str">
        <f t="shared" si="27"/>
        <v>40_0</v>
      </c>
      <c r="AP98" s="193" t="str">
        <f t="shared" si="30"/>
        <v>vervalt</v>
      </c>
      <c r="AQ98" s="193" t="str">
        <f t="shared" si="31"/>
        <v>vervalt</v>
      </c>
      <c r="AR98" s="243" t="str">
        <f t="shared" si="32"/>
        <v>vervalt</v>
      </c>
      <c r="AS98" s="203" t="str">
        <f t="shared" si="28"/>
        <v>vervalt</v>
      </c>
      <c r="AT98" s="173"/>
      <c r="AU98" s="173"/>
      <c r="AV98" s="173"/>
      <c r="AW98" s="173"/>
      <c r="AX98" s="173"/>
      <c r="AY98" s="173"/>
      <c r="AZ98" s="174"/>
    </row>
    <row r="99" spans="1:52" x14ac:dyDescent="0.15">
      <c r="A99" s="191">
        <v>40</v>
      </c>
      <c r="B99" s="221">
        <v>1</v>
      </c>
      <c r="C99" s="221">
        <v>12</v>
      </c>
      <c r="D99" s="191">
        <f t="shared" si="33"/>
        <v>1</v>
      </c>
      <c r="E99" s="191" t="str">
        <f t="shared" si="29"/>
        <v>40_1</v>
      </c>
      <c r="F99" s="191">
        <v>2016</v>
      </c>
      <c r="G99" s="227"/>
      <c r="H99" s="221">
        <v>40</v>
      </c>
      <c r="I99" s="221">
        <v>1</v>
      </c>
      <c r="J99" s="221">
        <v>12</v>
      </c>
      <c r="K99" s="191">
        <f t="shared" si="17"/>
        <v>1</v>
      </c>
      <c r="L99" s="191" t="str">
        <f t="shared" si="18"/>
        <v>40_1</v>
      </c>
      <c r="M99" s="191">
        <v>2085</v>
      </c>
      <c r="N99" s="244"/>
      <c r="O99" s="221">
        <v>40</v>
      </c>
      <c r="P99" s="221">
        <v>1</v>
      </c>
      <c r="Q99" s="221">
        <v>12</v>
      </c>
      <c r="R99" s="191">
        <f t="shared" si="19"/>
        <v>1</v>
      </c>
      <c r="S99" s="191" t="str">
        <f t="shared" si="20"/>
        <v>40_1</v>
      </c>
      <c r="T99" s="191">
        <v>2151</v>
      </c>
      <c r="U99" s="244"/>
      <c r="V99" s="221">
        <v>40</v>
      </c>
      <c r="W99" s="221">
        <v>1</v>
      </c>
      <c r="X99" s="221">
        <v>12</v>
      </c>
      <c r="Y99" s="191">
        <f t="shared" si="21"/>
        <v>1</v>
      </c>
      <c r="Z99" s="191" t="str">
        <f t="shared" si="22"/>
        <v>40_1</v>
      </c>
      <c r="AA99" s="191">
        <v>2236</v>
      </c>
      <c r="AB99" s="246"/>
      <c r="AC99" s="247">
        <v>40</v>
      </c>
      <c r="AD99" s="247">
        <v>1</v>
      </c>
      <c r="AE99" s="247">
        <v>12</v>
      </c>
      <c r="AF99" s="193">
        <f t="shared" si="23"/>
        <v>1</v>
      </c>
      <c r="AG99" s="193" t="str">
        <f t="shared" si="24"/>
        <v>40_1</v>
      </c>
      <c r="AH99" s="191" t="s">
        <v>190</v>
      </c>
      <c r="AI99" s="242"/>
      <c r="AJ99" s="221">
        <v>40</v>
      </c>
      <c r="AK99" s="221">
        <v>1</v>
      </c>
      <c r="AL99" s="221">
        <v>12</v>
      </c>
      <c r="AM99" s="191">
        <f t="shared" si="25"/>
        <v>1</v>
      </c>
      <c r="AN99" s="191" t="str">
        <f t="shared" si="26"/>
        <v>40_1</v>
      </c>
      <c r="AO99" s="193" t="str">
        <f t="shared" si="27"/>
        <v>40_1</v>
      </c>
      <c r="AP99" s="193">
        <f t="shared" si="30"/>
        <v>2236</v>
      </c>
      <c r="AQ99" s="193" t="str">
        <f t="shared" si="31"/>
        <v>vervalt</v>
      </c>
      <c r="AR99" s="243" t="str">
        <f t="shared" si="32"/>
        <v>vervalt</v>
      </c>
      <c r="AS99" s="203" t="str">
        <f t="shared" si="28"/>
        <v>vervalt</v>
      </c>
      <c r="AT99" s="173"/>
      <c r="AU99" s="173"/>
      <c r="AV99" s="173"/>
      <c r="AW99" s="173"/>
      <c r="AX99" s="173"/>
      <c r="AY99" s="173"/>
      <c r="AZ99" s="174"/>
    </row>
    <row r="100" spans="1:52" x14ac:dyDescent="0.15">
      <c r="A100" s="191">
        <v>40</v>
      </c>
      <c r="B100" s="221">
        <v>2</v>
      </c>
      <c r="C100" s="221">
        <v>14</v>
      </c>
      <c r="D100" s="191">
        <f t="shared" si="33"/>
        <v>2</v>
      </c>
      <c r="E100" s="191" t="str">
        <f t="shared" si="29"/>
        <v>40_2</v>
      </c>
      <c r="F100" s="191">
        <v>2153</v>
      </c>
      <c r="G100" s="227"/>
      <c r="H100" s="221">
        <v>40</v>
      </c>
      <c r="I100" s="221">
        <v>2</v>
      </c>
      <c r="J100" s="221">
        <v>14</v>
      </c>
      <c r="K100" s="191">
        <f t="shared" si="17"/>
        <v>2</v>
      </c>
      <c r="L100" s="191" t="str">
        <f t="shared" si="18"/>
        <v>40_2</v>
      </c>
      <c r="M100" s="191">
        <v>2226</v>
      </c>
      <c r="N100" s="244"/>
      <c r="O100" s="221">
        <v>40</v>
      </c>
      <c r="P100" s="221">
        <v>2</v>
      </c>
      <c r="Q100" s="221">
        <v>14</v>
      </c>
      <c r="R100" s="191">
        <f t="shared" si="19"/>
        <v>2</v>
      </c>
      <c r="S100" s="191" t="str">
        <f t="shared" si="20"/>
        <v>40_2</v>
      </c>
      <c r="T100" s="191">
        <v>2296</v>
      </c>
      <c r="U100" s="244"/>
      <c r="V100" s="221">
        <v>40</v>
      </c>
      <c r="W100" s="221">
        <v>2</v>
      </c>
      <c r="X100" s="221">
        <v>14</v>
      </c>
      <c r="Y100" s="191">
        <f t="shared" si="21"/>
        <v>2</v>
      </c>
      <c r="Z100" s="191" t="str">
        <f t="shared" si="22"/>
        <v>40_2</v>
      </c>
      <c r="AA100" s="191">
        <v>2381</v>
      </c>
      <c r="AB100" s="246"/>
      <c r="AC100" s="247">
        <v>40</v>
      </c>
      <c r="AD100" s="247">
        <v>2</v>
      </c>
      <c r="AE100" s="247">
        <v>14</v>
      </c>
      <c r="AF100" s="193">
        <f t="shared" si="23"/>
        <v>2</v>
      </c>
      <c r="AG100" s="193" t="str">
        <f t="shared" si="24"/>
        <v>40_2</v>
      </c>
      <c r="AH100" s="191">
        <v>2457</v>
      </c>
      <c r="AI100" s="242"/>
      <c r="AJ100" s="221">
        <v>40</v>
      </c>
      <c r="AK100" s="221">
        <v>2</v>
      </c>
      <c r="AL100" s="221">
        <v>14</v>
      </c>
      <c r="AM100" s="191">
        <f t="shared" si="25"/>
        <v>2</v>
      </c>
      <c r="AN100" s="191" t="str">
        <f t="shared" si="26"/>
        <v>40_2</v>
      </c>
      <c r="AO100" s="193" t="str">
        <f t="shared" si="27"/>
        <v>40_2</v>
      </c>
      <c r="AP100" s="193">
        <f t="shared" si="30"/>
        <v>2381</v>
      </c>
      <c r="AQ100" s="193">
        <f t="shared" si="31"/>
        <v>2457</v>
      </c>
      <c r="AR100" s="243">
        <f t="shared" si="32"/>
        <v>2457</v>
      </c>
      <c r="AS100" s="203">
        <f t="shared" si="28"/>
        <v>15.699680511182109</v>
      </c>
      <c r="AT100" s="173"/>
      <c r="AU100" s="173"/>
      <c r="AV100" s="173"/>
      <c r="AW100" s="173"/>
      <c r="AX100" s="173"/>
      <c r="AY100" s="173"/>
      <c r="AZ100" s="174"/>
    </row>
    <row r="101" spans="1:52" x14ac:dyDescent="0.15">
      <c r="A101" s="191">
        <v>40</v>
      </c>
      <c r="B101" s="221">
        <v>3</v>
      </c>
      <c r="C101" s="221">
        <v>16</v>
      </c>
      <c r="D101" s="191">
        <f t="shared" si="33"/>
        <v>3</v>
      </c>
      <c r="E101" s="191" t="str">
        <f t="shared" si="29"/>
        <v>40_3</v>
      </c>
      <c r="F101" s="191">
        <v>2287</v>
      </c>
      <c r="G101" s="227"/>
      <c r="H101" s="221">
        <v>40</v>
      </c>
      <c r="I101" s="221">
        <v>3</v>
      </c>
      <c r="J101" s="221">
        <v>16</v>
      </c>
      <c r="K101" s="191">
        <f t="shared" si="17"/>
        <v>3</v>
      </c>
      <c r="L101" s="191" t="str">
        <f t="shared" si="18"/>
        <v>40_3</v>
      </c>
      <c r="M101" s="191">
        <v>2365</v>
      </c>
      <c r="N101" s="244"/>
      <c r="O101" s="221">
        <v>40</v>
      </c>
      <c r="P101" s="221">
        <v>3</v>
      </c>
      <c r="Q101" s="221">
        <v>16</v>
      </c>
      <c r="R101" s="191">
        <f t="shared" si="19"/>
        <v>3</v>
      </c>
      <c r="S101" s="191" t="str">
        <f t="shared" si="20"/>
        <v>40_3</v>
      </c>
      <c r="T101" s="191">
        <v>2439</v>
      </c>
      <c r="U101" s="227"/>
      <c r="V101" s="221">
        <v>40</v>
      </c>
      <c r="W101" s="221">
        <v>3</v>
      </c>
      <c r="X101" s="221">
        <v>16</v>
      </c>
      <c r="Y101" s="191">
        <f t="shared" si="21"/>
        <v>3</v>
      </c>
      <c r="Z101" s="191" t="str">
        <f t="shared" si="22"/>
        <v>40_3</v>
      </c>
      <c r="AA101" s="191">
        <v>2524</v>
      </c>
      <c r="AB101" s="246"/>
      <c r="AC101" s="247">
        <v>40</v>
      </c>
      <c r="AD101" s="247">
        <v>3</v>
      </c>
      <c r="AE101" s="247">
        <v>16</v>
      </c>
      <c r="AF101" s="193">
        <f t="shared" si="23"/>
        <v>3</v>
      </c>
      <c r="AG101" s="193" t="str">
        <f t="shared" si="24"/>
        <v>40_3</v>
      </c>
      <c r="AH101" s="191">
        <v>2605</v>
      </c>
      <c r="AI101" s="242"/>
      <c r="AJ101" s="221">
        <v>40</v>
      </c>
      <c r="AK101" s="221">
        <v>3</v>
      </c>
      <c r="AL101" s="221">
        <v>16</v>
      </c>
      <c r="AM101" s="191">
        <f t="shared" si="25"/>
        <v>3</v>
      </c>
      <c r="AN101" s="191" t="str">
        <f t="shared" si="26"/>
        <v>40_3</v>
      </c>
      <c r="AO101" s="193" t="str">
        <f t="shared" si="27"/>
        <v>40_3</v>
      </c>
      <c r="AP101" s="193">
        <f t="shared" si="30"/>
        <v>2524</v>
      </c>
      <c r="AQ101" s="193">
        <f t="shared" si="31"/>
        <v>2605</v>
      </c>
      <c r="AR101" s="243">
        <f t="shared" si="32"/>
        <v>2605</v>
      </c>
      <c r="AS101" s="203">
        <f t="shared" si="28"/>
        <v>16.645367412140576</v>
      </c>
      <c r="AT101" s="173"/>
      <c r="AU101" s="173"/>
      <c r="AV101" s="173"/>
      <c r="AW101" s="173"/>
      <c r="AX101" s="173"/>
      <c r="AY101" s="173"/>
      <c r="AZ101" s="174"/>
    </row>
    <row r="102" spans="1:52" x14ac:dyDescent="0.15">
      <c r="A102" s="191">
        <v>40</v>
      </c>
      <c r="B102" s="221">
        <v>4</v>
      </c>
      <c r="C102" s="221">
        <v>17</v>
      </c>
      <c r="D102" s="191">
        <f t="shared" si="33"/>
        <v>4</v>
      </c>
      <c r="E102" s="191" t="str">
        <f t="shared" si="29"/>
        <v>40_4</v>
      </c>
      <c r="F102" s="191">
        <v>2345</v>
      </c>
      <c r="G102" s="227"/>
      <c r="H102" s="221">
        <v>40</v>
      </c>
      <c r="I102" s="221">
        <v>4</v>
      </c>
      <c r="J102" s="221">
        <v>17</v>
      </c>
      <c r="K102" s="191">
        <f t="shared" si="17"/>
        <v>4</v>
      </c>
      <c r="L102" s="191" t="str">
        <f t="shared" si="18"/>
        <v>40_4</v>
      </c>
      <c r="M102" s="191">
        <v>2425</v>
      </c>
      <c r="N102" s="244"/>
      <c r="O102" s="221">
        <v>40</v>
      </c>
      <c r="P102" s="221">
        <v>4</v>
      </c>
      <c r="Q102" s="221">
        <v>17</v>
      </c>
      <c r="R102" s="191">
        <f t="shared" si="19"/>
        <v>4</v>
      </c>
      <c r="S102" s="191" t="str">
        <f t="shared" si="20"/>
        <v>40_4</v>
      </c>
      <c r="T102" s="191">
        <v>2501</v>
      </c>
      <c r="U102" s="244"/>
      <c r="V102" s="221">
        <v>40</v>
      </c>
      <c r="W102" s="221">
        <v>4</v>
      </c>
      <c r="X102" s="221">
        <v>17</v>
      </c>
      <c r="Y102" s="191">
        <f t="shared" si="21"/>
        <v>4</v>
      </c>
      <c r="Z102" s="191" t="str">
        <f t="shared" si="22"/>
        <v>40_4</v>
      </c>
      <c r="AA102" s="191">
        <v>2586</v>
      </c>
      <c r="AB102" s="246"/>
      <c r="AC102" s="247">
        <v>40</v>
      </c>
      <c r="AD102" s="247">
        <v>4</v>
      </c>
      <c r="AE102" s="247">
        <v>17</v>
      </c>
      <c r="AF102" s="193">
        <f t="shared" si="23"/>
        <v>4</v>
      </c>
      <c r="AG102" s="193" t="str">
        <f t="shared" si="24"/>
        <v>40_4</v>
      </c>
      <c r="AH102" s="191">
        <v>2669</v>
      </c>
      <c r="AI102" s="242"/>
      <c r="AJ102" s="221">
        <v>40</v>
      </c>
      <c r="AK102" s="221">
        <v>4</v>
      </c>
      <c r="AL102" s="221">
        <v>17</v>
      </c>
      <c r="AM102" s="191">
        <f t="shared" si="25"/>
        <v>4</v>
      </c>
      <c r="AN102" s="191" t="str">
        <f t="shared" si="26"/>
        <v>40_4</v>
      </c>
      <c r="AO102" s="193" t="str">
        <f t="shared" si="27"/>
        <v>40_4</v>
      </c>
      <c r="AP102" s="193">
        <f t="shared" si="30"/>
        <v>2586</v>
      </c>
      <c r="AQ102" s="193">
        <f t="shared" si="31"/>
        <v>2669</v>
      </c>
      <c r="AR102" s="243">
        <f t="shared" si="32"/>
        <v>2669</v>
      </c>
      <c r="AS102" s="203">
        <f t="shared" si="28"/>
        <v>17.054313099041533</v>
      </c>
      <c r="AT102" s="173"/>
      <c r="AU102" s="173"/>
      <c r="AV102" s="173"/>
      <c r="AW102" s="173"/>
      <c r="AX102" s="173"/>
      <c r="AY102" s="173"/>
      <c r="AZ102" s="174"/>
    </row>
    <row r="103" spans="1:52" x14ac:dyDescent="0.15">
      <c r="A103" s="191">
        <v>40</v>
      </c>
      <c r="B103" s="221">
        <v>5</v>
      </c>
      <c r="C103" s="221">
        <v>18</v>
      </c>
      <c r="D103" s="191">
        <f t="shared" si="33"/>
        <v>5</v>
      </c>
      <c r="E103" s="191" t="str">
        <f t="shared" si="29"/>
        <v>40_5</v>
      </c>
      <c r="F103" s="191">
        <v>2413</v>
      </c>
      <c r="G103" s="227"/>
      <c r="H103" s="221">
        <v>40</v>
      </c>
      <c r="I103" s="221">
        <v>5</v>
      </c>
      <c r="J103" s="221">
        <v>18</v>
      </c>
      <c r="K103" s="191">
        <f t="shared" si="17"/>
        <v>5</v>
      </c>
      <c r="L103" s="191" t="str">
        <f t="shared" si="18"/>
        <v>40_5</v>
      </c>
      <c r="M103" s="191">
        <v>2495</v>
      </c>
      <c r="N103" s="244"/>
      <c r="O103" s="221">
        <v>40</v>
      </c>
      <c r="P103" s="221">
        <v>5</v>
      </c>
      <c r="Q103" s="221">
        <v>18</v>
      </c>
      <c r="R103" s="191">
        <f t="shared" si="19"/>
        <v>5</v>
      </c>
      <c r="S103" s="191" t="str">
        <f t="shared" si="20"/>
        <v>40_5</v>
      </c>
      <c r="T103" s="191">
        <v>2574</v>
      </c>
      <c r="U103" s="244"/>
      <c r="V103" s="221">
        <v>40</v>
      </c>
      <c r="W103" s="221">
        <v>5</v>
      </c>
      <c r="X103" s="221">
        <v>18</v>
      </c>
      <c r="Y103" s="191">
        <f t="shared" si="21"/>
        <v>5</v>
      </c>
      <c r="Z103" s="191" t="str">
        <f t="shared" si="22"/>
        <v>40_5</v>
      </c>
      <c r="AA103" s="191">
        <v>2659</v>
      </c>
      <c r="AB103" s="246"/>
      <c r="AC103" s="247">
        <v>40</v>
      </c>
      <c r="AD103" s="247">
        <v>5</v>
      </c>
      <c r="AE103" s="247">
        <v>18</v>
      </c>
      <c r="AF103" s="193">
        <f t="shared" si="23"/>
        <v>5</v>
      </c>
      <c r="AG103" s="193" t="str">
        <f t="shared" si="24"/>
        <v>40_5</v>
      </c>
      <c r="AH103" s="191">
        <v>2744</v>
      </c>
      <c r="AI103" s="242"/>
      <c r="AJ103" s="221">
        <v>40</v>
      </c>
      <c r="AK103" s="221">
        <v>5</v>
      </c>
      <c r="AL103" s="221">
        <v>18</v>
      </c>
      <c r="AM103" s="191">
        <f t="shared" si="25"/>
        <v>5</v>
      </c>
      <c r="AN103" s="191" t="str">
        <f t="shared" si="26"/>
        <v>40_5</v>
      </c>
      <c r="AO103" s="193" t="str">
        <f t="shared" si="27"/>
        <v>40_5</v>
      </c>
      <c r="AP103" s="193">
        <f t="shared" si="30"/>
        <v>2659</v>
      </c>
      <c r="AQ103" s="193">
        <f t="shared" si="31"/>
        <v>2744</v>
      </c>
      <c r="AR103" s="243">
        <f t="shared" si="32"/>
        <v>2744</v>
      </c>
      <c r="AS103" s="203">
        <f t="shared" si="28"/>
        <v>17.533546325878593</v>
      </c>
      <c r="AT103" s="173"/>
      <c r="AU103" s="173"/>
      <c r="AV103" s="173"/>
      <c r="AW103" s="173"/>
      <c r="AX103" s="173"/>
      <c r="AY103" s="173"/>
      <c r="AZ103" s="174"/>
    </row>
    <row r="104" spans="1:52" x14ac:dyDescent="0.15">
      <c r="A104" s="191">
        <v>40</v>
      </c>
      <c r="B104" s="221">
        <v>6</v>
      </c>
      <c r="C104" s="221">
        <v>19</v>
      </c>
      <c r="D104" s="191">
        <f t="shared" si="33"/>
        <v>6</v>
      </c>
      <c r="E104" s="191" t="str">
        <f t="shared" si="29"/>
        <v>40_6</v>
      </c>
      <c r="F104" s="191">
        <v>2478</v>
      </c>
      <c r="G104" s="227"/>
      <c r="H104" s="221">
        <v>40</v>
      </c>
      <c r="I104" s="221">
        <v>6</v>
      </c>
      <c r="J104" s="221">
        <v>19</v>
      </c>
      <c r="K104" s="191">
        <f t="shared" si="17"/>
        <v>6</v>
      </c>
      <c r="L104" s="191" t="str">
        <f t="shared" si="18"/>
        <v>40_6</v>
      </c>
      <c r="M104" s="191">
        <v>2562</v>
      </c>
      <c r="N104" s="244"/>
      <c r="O104" s="221">
        <v>40</v>
      </c>
      <c r="P104" s="221">
        <v>6</v>
      </c>
      <c r="Q104" s="221">
        <v>19</v>
      </c>
      <c r="R104" s="191">
        <f t="shared" si="19"/>
        <v>6</v>
      </c>
      <c r="S104" s="191" t="str">
        <f t="shared" si="20"/>
        <v>40_6</v>
      </c>
      <c r="T104" s="191">
        <v>2643</v>
      </c>
      <c r="U104" s="227"/>
      <c r="V104" s="221">
        <v>40</v>
      </c>
      <c r="W104" s="221">
        <v>6</v>
      </c>
      <c r="X104" s="221">
        <v>19</v>
      </c>
      <c r="Y104" s="191">
        <f t="shared" si="21"/>
        <v>6</v>
      </c>
      <c r="Z104" s="191" t="str">
        <f t="shared" si="22"/>
        <v>40_6</v>
      </c>
      <c r="AA104" s="191">
        <v>2728</v>
      </c>
      <c r="AB104" s="246"/>
      <c r="AC104" s="247">
        <v>40</v>
      </c>
      <c r="AD104" s="247">
        <v>6</v>
      </c>
      <c r="AE104" s="247">
        <v>19</v>
      </c>
      <c r="AF104" s="193">
        <f t="shared" si="23"/>
        <v>6</v>
      </c>
      <c r="AG104" s="193" t="str">
        <f t="shared" si="24"/>
        <v>40_6</v>
      </c>
      <c r="AH104" s="191">
        <v>2815</v>
      </c>
      <c r="AI104" s="242"/>
      <c r="AJ104" s="221">
        <v>40</v>
      </c>
      <c r="AK104" s="221">
        <v>6</v>
      </c>
      <c r="AL104" s="221">
        <v>19</v>
      </c>
      <c r="AM104" s="191">
        <f t="shared" si="25"/>
        <v>6</v>
      </c>
      <c r="AN104" s="191" t="str">
        <f t="shared" si="26"/>
        <v>40_6</v>
      </c>
      <c r="AO104" s="193" t="str">
        <f t="shared" si="27"/>
        <v>40_6</v>
      </c>
      <c r="AP104" s="193">
        <f t="shared" si="30"/>
        <v>2728</v>
      </c>
      <c r="AQ104" s="193">
        <f t="shared" si="31"/>
        <v>2815</v>
      </c>
      <c r="AR104" s="243">
        <f t="shared" si="32"/>
        <v>2815</v>
      </c>
      <c r="AS104" s="203">
        <f t="shared" si="28"/>
        <v>17.987220447284344</v>
      </c>
      <c r="AT104" s="173"/>
      <c r="AU104" s="173"/>
      <c r="AV104" s="173"/>
      <c r="AW104" s="173"/>
      <c r="AX104" s="173"/>
      <c r="AY104" s="173"/>
      <c r="AZ104" s="174"/>
    </row>
    <row r="105" spans="1:52" x14ac:dyDescent="0.15">
      <c r="A105" s="191">
        <v>40</v>
      </c>
      <c r="B105" s="221">
        <v>7</v>
      </c>
      <c r="C105" s="221">
        <v>20</v>
      </c>
      <c r="D105" s="191">
        <f t="shared" si="33"/>
        <v>7</v>
      </c>
      <c r="E105" s="191" t="str">
        <f t="shared" si="29"/>
        <v>40_7</v>
      </c>
      <c r="F105" s="191">
        <v>2546</v>
      </c>
      <c r="G105" s="227"/>
      <c r="H105" s="221">
        <v>40</v>
      </c>
      <c r="I105" s="221">
        <v>7</v>
      </c>
      <c r="J105" s="221">
        <v>20</v>
      </c>
      <c r="K105" s="191">
        <f t="shared" si="17"/>
        <v>7</v>
      </c>
      <c r="L105" s="191" t="str">
        <f t="shared" si="18"/>
        <v>40_7</v>
      </c>
      <c r="M105" s="191">
        <v>2633</v>
      </c>
      <c r="N105" s="244"/>
      <c r="O105" s="221">
        <v>40</v>
      </c>
      <c r="P105" s="221">
        <v>7</v>
      </c>
      <c r="Q105" s="221">
        <v>20</v>
      </c>
      <c r="R105" s="191">
        <f t="shared" si="19"/>
        <v>7</v>
      </c>
      <c r="S105" s="191" t="str">
        <f t="shared" si="20"/>
        <v>40_7</v>
      </c>
      <c r="T105" s="191">
        <v>2716</v>
      </c>
      <c r="U105" s="244"/>
      <c r="V105" s="221">
        <v>40</v>
      </c>
      <c r="W105" s="221">
        <v>7</v>
      </c>
      <c r="X105" s="221">
        <v>20</v>
      </c>
      <c r="Y105" s="191">
        <f t="shared" si="21"/>
        <v>7</v>
      </c>
      <c r="Z105" s="191" t="str">
        <f t="shared" si="22"/>
        <v>40_7</v>
      </c>
      <c r="AA105" s="191">
        <v>2801</v>
      </c>
      <c r="AB105" s="246"/>
      <c r="AC105" s="247">
        <v>40</v>
      </c>
      <c r="AD105" s="247">
        <v>7</v>
      </c>
      <c r="AE105" s="247">
        <v>20</v>
      </c>
      <c r="AF105" s="193">
        <f t="shared" si="23"/>
        <v>7</v>
      </c>
      <c r="AG105" s="193" t="str">
        <f t="shared" si="24"/>
        <v>40_7</v>
      </c>
      <c r="AH105" s="191">
        <v>2891</v>
      </c>
      <c r="AI105" s="242"/>
      <c r="AJ105" s="221">
        <v>40</v>
      </c>
      <c r="AK105" s="221">
        <v>7</v>
      </c>
      <c r="AL105" s="221">
        <v>20</v>
      </c>
      <c r="AM105" s="191">
        <f t="shared" si="25"/>
        <v>7</v>
      </c>
      <c r="AN105" s="191" t="str">
        <f t="shared" si="26"/>
        <v>40_7</v>
      </c>
      <c r="AO105" s="193" t="str">
        <f t="shared" si="27"/>
        <v>40_7</v>
      </c>
      <c r="AP105" s="193">
        <f t="shared" si="30"/>
        <v>2801</v>
      </c>
      <c r="AQ105" s="193">
        <f t="shared" si="31"/>
        <v>2891</v>
      </c>
      <c r="AR105" s="243">
        <f t="shared" si="32"/>
        <v>2891</v>
      </c>
      <c r="AS105" s="203">
        <f t="shared" si="28"/>
        <v>18.472843450479232</v>
      </c>
      <c r="AT105" s="173"/>
      <c r="AU105" s="173"/>
      <c r="AV105" s="173"/>
      <c r="AW105" s="173"/>
      <c r="AX105" s="173"/>
      <c r="AY105" s="173"/>
      <c r="AZ105" s="174"/>
    </row>
    <row r="106" spans="1:52" x14ac:dyDescent="0.15">
      <c r="A106" s="191">
        <v>40</v>
      </c>
      <c r="B106" s="221">
        <v>8</v>
      </c>
      <c r="C106" s="221">
        <v>21</v>
      </c>
      <c r="D106" s="191">
        <f t="shared" si="33"/>
        <v>8</v>
      </c>
      <c r="E106" s="191" t="str">
        <f t="shared" si="29"/>
        <v>40_8</v>
      </c>
      <c r="F106" s="191">
        <v>2610</v>
      </c>
      <c r="G106" s="227"/>
      <c r="H106" s="221">
        <v>40</v>
      </c>
      <c r="I106" s="221">
        <v>8</v>
      </c>
      <c r="J106" s="221">
        <v>21</v>
      </c>
      <c r="K106" s="191">
        <f t="shared" si="17"/>
        <v>8</v>
      </c>
      <c r="L106" s="191" t="str">
        <f t="shared" si="18"/>
        <v>40_8</v>
      </c>
      <c r="M106" s="191">
        <v>2699</v>
      </c>
      <c r="N106" s="244"/>
      <c r="O106" s="221">
        <v>40</v>
      </c>
      <c r="P106" s="221">
        <v>8</v>
      </c>
      <c r="Q106" s="221">
        <v>21</v>
      </c>
      <c r="R106" s="191">
        <f t="shared" si="19"/>
        <v>8</v>
      </c>
      <c r="S106" s="191" t="str">
        <f t="shared" si="20"/>
        <v>40_8</v>
      </c>
      <c r="T106" s="191">
        <v>2784</v>
      </c>
      <c r="U106" s="244"/>
      <c r="V106" s="221">
        <v>40</v>
      </c>
      <c r="W106" s="221">
        <v>8</v>
      </c>
      <c r="X106" s="221">
        <v>21</v>
      </c>
      <c r="Y106" s="191">
        <f t="shared" si="21"/>
        <v>8</v>
      </c>
      <c r="Z106" s="191" t="str">
        <f t="shared" si="22"/>
        <v>40_8</v>
      </c>
      <c r="AA106" s="191">
        <v>2869</v>
      </c>
      <c r="AB106" s="246"/>
      <c r="AC106" s="247">
        <v>40</v>
      </c>
      <c r="AD106" s="247">
        <v>8</v>
      </c>
      <c r="AE106" s="247">
        <v>21</v>
      </c>
      <c r="AF106" s="193">
        <f t="shared" si="23"/>
        <v>8</v>
      </c>
      <c r="AG106" s="193" t="str">
        <f t="shared" si="24"/>
        <v>40_8</v>
      </c>
      <c r="AH106" s="191">
        <v>2961</v>
      </c>
      <c r="AI106" s="242"/>
      <c r="AJ106" s="221">
        <v>40</v>
      </c>
      <c r="AK106" s="221">
        <v>8</v>
      </c>
      <c r="AL106" s="221">
        <v>21</v>
      </c>
      <c r="AM106" s="191">
        <f t="shared" si="25"/>
        <v>8</v>
      </c>
      <c r="AN106" s="191" t="str">
        <f t="shared" si="26"/>
        <v>40_8</v>
      </c>
      <c r="AO106" s="193" t="str">
        <f t="shared" si="27"/>
        <v>40_8</v>
      </c>
      <c r="AP106" s="193">
        <f t="shared" si="30"/>
        <v>2869</v>
      </c>
      <c r="AQ106" s="193">
        <f t="shared" si="31"/>
        <v>2961</v>
      </c>
      <c r="AR106" s="243">
        <f t="shared" si="32"/>
        <v>2961</v>
      </c>
      <c r="AS106" s="203">
        <f t="shared" si="28"/>
        <v>18.920127795527158</v>
      </c>
      <c r="AT106" s="173"/>
      <c r="AU106" s="173"/>
      <c r="AV106" s="173"/>
      <c r="AW106" s="173"/>
      <c r="AX106" s="173"/>
      <c r="AY106" s="173"/>
      <c r="AZ106" s="174"/>
    </row>
    <row r="107" spans="1:52" x14ac:dyDescent="0.15">
      <c r="A107" s="191">
        <v>40</v>
      </c>
      <c r="B107" s="221">
        <v>9</v>
      </c>
      <c r="C107" s="221">
        <v>22</v>
      </c>
      <c r="D107" s="191">
        <f t="shared" si="33"/>
        <v>9</v>
      </c>
      <c r="E107" s="191" t="str">
        <f t="shared" si="29"/>
        <v>40_9</v>
      </c>
      <c r="F107" s="191">
        <v>2675</v>
      </c>
      <c r="G107" s="227"/>
      <c r="H107" s="221">
        <v>40</v>
      </c>
      <c r="I107" s="221">
        <v>9</v>
      </c>
      <c r="J107" s="221">
        <v>22</v>
      </c>
      <c r="K107" s="191">
        <f t="shared" si="17"/>
        <v>9</v>
      </c>
      <c r="L107" s="191" t="str">
        <f t="shared" si="18"/>
        <v>40_9</v>
      </c>
      <c r="M107" s="191">
        <v>2766</v>
      </c>
      <c r="N107" s="244"/>
      <c r="O107" s="221">
        <v>40</v>
      </c>
      <c r="P107" s="221">
        <v>9</v>
      </c>
      <c r="Q107" s="221">
        <v>22</v>
      </c>
      <c r="R107" s="191">
        <f t="shared" si="19"/>
        <v>9</v>
      </c>
      <c r="S107" s="191" t="str">
        <f t="shared" si="20"/>
        <v>40_9</v>
      </c>
      <c r="T107" s="191">
        <v>2853</v>
      </c>
      <c r="U107" s="227"/>
      <c r="V107" s="221">
        <v>40</v>
      </c>
      <c r="W107" s="221">
        <v>9</v>
      </c>
      <c r="X107" s="221">
        <v>22</v>
      </c>
      <c r="Y107" s="191">
        <f t="shared" si="21"/>
        <v>9</v>
      </c>
      <c r="Z107" s="191" t="str">
        <f t="shared" si="22"/>
        <v>40_9</v>
      </c>
      <c r="AA107" s="191">
        <v>2938</v>
      </c>
      <c r="AB107" s="246"/>
      <c r="AC107" s="247">
        <v>40</v>
      </c>
      <c r="AD107" s="247">
        <v>9</v>
      </c>
      <c r="AE107" s="247">
        <v>22</v>
      </c>
      <c r="AF107" s="193">
        <f t="shared" si="23"/>
        <v>9</v>
      </c>
      <c r="AG107" s="193" t="str">
        <f t="shared" si="24"/>
        <v>40_9</v>
      </c>
      <c r="AH107" s="191">
        <v>3032</v>
      </c>
      <c r="AI107" s="242"/>
      <c r="AJ107" s="221">
        <v>40</v>
      </c>
      <c r="AK107" s="221">
        <v>9</v>
      </c>
      <c r="AL107" s="221">
        <v>22</v>
      </c>
      <c r="AM107" s="191">
        <f t="shared" si="25"/>
        <v>9</v>
      </c>
      <c r="AN107" s="191" t="str">
        <f t="shared" si="26"/>
        <v>40_9</v>
      </c>
      <c r="AO107" s="193" t="str">
        <f t="shared" si="27"/>
        <v>40_9</v>
      </c>
      <c r="AP107" s="193">
        <f t="shared" si="30"/>
        <v>2938</v>
      </c>
      <c r="AQ107" s="193">
        <f t="shared" si="31"/>
        <v>3032</v>
      </c>
      <c r="AR107" s="243">
        <f t="shared" si="32"/>
        <v>3032</v>
      </c>
      <c r="AS107" s="203">
        <f t="shared" si="28"/>
        <v>19.373801916932909</v>
      </c>
      <c r="AT107" s="173"/>
      <c r="AU107" s="173"/>
      <c r="AV107" s="173"/>
      <c r="AW107" s="173"/>
      <c r="AX107" s="173"/>
      <c r="AY107" s="173"/>
      <c r="AZ107" s="174"/>
    </row>
    <row r="108" spans="1:52" x14ac:dyDescent="0.15">
      <c r="A108" s="191">
        <v>40</v>
      </c>
      <c r="B108" s="221">
        <v>10</v>
      </c>
      <c r="C108" s="221">
        <v>23</v>
      </c>
      <c r="D108" s="191">
        <f t="shared" si="33"/>
        <v>10</v>
      </c>
      <c r="E108" s="191" t="str">
        <f t="shared" si="29"/>
        <v>40_10</v>
      </c>
      <c r="F108" s="191">
        <v>2742</v>
      </c>
      <c r="G108" s="227"/>
      <c r="H108" s="221">
        <v>40</v>
      </c>
      <c r="I108" s="221">
        <v>10</v>
      </c>
      <c r="J108" s="221">
        <v>23</v>
      </c>
      <c r="K108" s="191">
        <f t="shared" si="17"/>
        <v>10</v>
      </c>
      <c r="L108" s="191" t="str">
        <f t="shared" si="18"/>
        <v>40_10</v>
      </c>
      <c r="M108" s="191">
        <v>2835</v>
      </c>
      <c r="N108" s="244"/>
      <c r="O108" s="221">
        <v>40</v>
      </c>
      <c r="P108" s="221">
        <v>10</v>
      </c>
      <c r="Q108" s="221">
        <v>23</v>
      </c>
      <c r="R108" s="191">
        <f t="shared" si="19"/>
        <v>10</v>
      </c>
      <c r="S108" s="191" t="str">
        <f t="shared" si="20"/>
        <v>40_10</v>
      </c>
      <c r="T108" s="191">
        <v>2924</v>
      </c>
      <c r="U108" s="244"/>
      <c r="V108" s="221">
        <v>40</v>
      </c>
      <c r="W108" s="221">
        <v>10</v>
      </c>
      <c r="X108" s="221">
        <v>23</v>
      </c>
      <c r="Y108" s="191">
        <f t="shared" si="21"/>
        <v>10</v>
      </c>
      <c r="Z108" s="191" t="str">
        <f t="shared" si="22"/>
        <v>40_10</v>
      </c>
      <c r="AA108" s="191">
        <v>3009</v>
      </c>
      <c r="AB108" s="246"/>
      <c r="AC108" s="247">
        <v>40</v>
      </c>
      <c r="AD108" s="247">
        <v>10</v>
      </c>
      <c r="AE108" s="247">
        <v>23</v>
      </c>
      <c r="AF108" s="193">
        <f t="shared" si="23"/>
        <v>10</v>
      </c>
      <c r="AG108" s="193" t="str">
        <f t="shared" si="24"/>
        <v>40_10</v>
      </c>
      <c r="AH108" s="191">
        <v>3105</v>
      </c>
      <c r="AI108" s="242"/>
      <c r="AJ108" s="221">
        <v>40</v>
      </c>
      <c r="AK108" s="221">
        <v>10</v>
      </c>
      <c r="AL108" s="221">
        <v>23</v>
      </c>
      <c r="AM108" s="191">
        <f t="shared" si="25"/>
        <v>10</v>
      </c>
      <c r="AN108" s="191" t="str">
        <f t="shared" si="26"/>
        <v>40_10</v>
      </c>
      <c r="AO108" s="193" t="str">
        <f t="shared" si="27"/>
        <v>40_10</v>
      </c>
      <c r="AP108" s="193">
        <f t="shared" si="30"/>
        <v>3009</v>
      </c>
      <c r="AQ108" s="193">
        <f t="shared" si="31"/>
        <v>3105</v>
      </c>
      <c r="AR108" s="243">
        <f t="shared" si="32"/>
        <v>3105</v>
      </c>
      <c r="AS108" s="203">
        <f t="shared" si="28"/>
        <v>19.840255591054312</v>
      </c>
      <c r="AT108" s="173"/>
      <c r="AU108" s="173"/>
      <c r="AV108" s="173"/>
      <c r="AW108" s="173"/>
      <c r="AX108" s="173"/>
      <c r="AY108" s="173"/>
      <c r="AZ108" s="174"/>
    </row>
    <row r="109" spans="1:52" x14ac:dyDescent="0.15">
      <c r="A109" s="191">
        <v>40</v>
      </c>
      <c r="B109" s="221">
        <v>11</v>
      </c>
      <c r="C109" s="221">
        <v>24</v>
      </c>
      <c r="D109" s="191">
        <f t="shared" si="33"/>
        <v>11</v>
      </c>
      <c r="E109" s="191" t="str">
        <f t="shared" si="29"/>
        <v>40_11</v>
      </c>
      <c r="F109" s="191">
        <v>2807</v>
      </c>
      <c r="G109" s="227"/>
      <c r="H109" s="221">
        <v>40</v>
      </c>
      <c r="I109" s="221">
        <v>11</v>
      </c>
      <c r="J109" s="221">
        <v>24</v>
      </c>
      <c r="K109" s="191">
        <f t="shared" si="17"/>
        <v>11</v>
      </c>
      <c r="L109" s="191" t="str">
        <f t="shared" si="18"/>
        <v>40_11</v>
      </c>
      <c r="M109" s="191">
        <v>2902</v>
      </c>
      <c r="N109" s="248"/>
      <c r="O109" s="221">
        <v>40</v>
      </c>
      <c r="P109" s="221">
        <v>11</v>
      </c>
      <c r="Q109" s="221">
        <v>24</v>
      </c>
      <c r="R109" s="191">
        <f t="shared" si="19"/>
        <v>11</v>
      </c>
      <c r="S109" s="191" t="str">
        <f t="shared" si="20"/>
        <v>40_11</v>
      </c>
      <c r="T109" s="191">
        <v>2993</v>
      </c>
      <c r="U109" s="244"/>
      <c r="V109" s="221">
        <v>40</v>
      </c>
      <c r="W109" s="221">
        <v>11</v>
      </c>
      <c r="X109" s="221">
        <v>24</v>
      </c>
      <c r="Y109" s="191">
        <f t="shared" si="21"/>
        <v>11</v>
      </c>
      <c r="Z109" s="191" t="str">
        <f t="shared" si="22"/>
        <v>40_11</v>
      </c>
      <c r="AA109" s="191">
        <v>3078</v>
      </c>
      <c r="AB109" s="246"/>
      <c r="AC109" s="247">
        <v>40</v>
      </c>
      <c r="AD109" s="247">
        <v>11</v>
      </c>
      <c r="AE109" s="247">
        <v>24</v>
      </c>
      <c r="AF109" s="193">
        <f t="shared" si="23"/>
        <v>11</v>
      </c>
      <c r="AG109" s="193" t="str">
        <f t="shared" si="24"/>
        <v>40_11</v>
      </c>
      <c r="AH109" s="191">
        <v>3176</v>
      </c>
      <c r="AI109" s="242"/>
      <c r="AJ109" s="221">
        <v>40</v>
      </c>
      <c r="AK109" s="221">
        <v>11</v>
      </c>
      <c r="AL109" s="221">
        <v>24</v>
      </c>
      <c r="AM109" s="191">
        <f t="shared" si="25"/>
        <v>11</v>
      </c>
      <c r="AN109" s="191" t="str">
        <f t="shared" si="26"/>
        <v>40_11</v>
      </c>
      <c r="AO109" s="193" t="str">
        <f t="shared" si="27"/>
        <v>40_11</v>
      </c>
      <c r="AP109" s="193">
        <f t="shared" si="30"/>
        <v>3078</v>
      </c>
      <c r="AQ109" s="193">
        <f t="shared" si="31"/>
        <v>3176</v>
      </c>
      <c r="AR109" s="243">
        <f t="shared" si="32"/>
        <v>3176</v>
      </c>
      <c r="AS109" s="203">
        <f t="shared" si="28"/>
        <v>20.293929712460063</v>
      </c>
      <c r="AT109" s="173"/>
      <c r="AU109" s="173"/>
      <c r="AV109" s="173"/>
      <c r="AW109" s="173"/>
      <c r="AX109" s="173"/>
      <c r="AY109" s="173"/>
      <c r="AZ109" s="174"/>
    </row>
    <row r="110" spans="1:52" x14ac:dyDescent="0.15">
      <c r="A110" s="191"/>
      <c r="B110" s="221"/>
      <c r="C110" s="221"/>
      <c r="D110" s="191"/>
      <c r="E110" s="191"/>
      <c r="F110" s="191"/>
      <c r="G110" s="227"/>
      <c r="H110" s="221"/>
      <c r="I110" s="221"/>
      <c r="J110" s="221"/>
      <c r="K110" s="191"/>
      <c r="L110" s="191"/>
      <c r="M110" s="191"/>
      <c r="N110" s="248"/>
      <c r="O110" s="221"/>
      <c r="P110" s="221"/>
      <c r="Q110" s="221"/>
      <c r="R110" s="191"/>
      <c r="S110" s="191"/>
      <c r="T110" s="191"/>
      <c r="U110" s="244"/>
      <c r="V110" s="221">
        <v>40</v>
      </c>
      <c r="W110" s="221">
        <v>12</v>
      </c>
      <c r="X110" s="221">
        <v>25</v>
      </c>
      <c r="Y110" s="191">
        <f t="shared" si="21"/>
        <v>12</v>
      </c>
      <c r="Z110" s="191" t="str">
        <f t="shared" si="22"/>
        <v>40_12</v>
      </c>
      <c r="AA110" s="191">
        <v>3154</v>
      </c>
      <c r="AB110" s="246"/>
      <c r="AC110" s="247">
        <v>40</v>
      </c>
      <c r="AD110" s="247">
        <v>12</v>
      </c>
      <c r="AE110" s="247">
        <v>25</v>
      </c>
      <c r="AF110" s="193">
        <f t="shared" si="23"/>
        <v>12</v>
      </c>
      <c r="AG110" s="193" t="str">
        <f t="shared" si="24"/>
        <v>40_12</v>
      </c>
      <c r="AH110" s="191">
        <v>3255</v>
      </c>
      <c r="AI110" s="242"/>
      <c r="AJ110" s="221">
        <v>40</v>
      </c>
      <c r="AK110" s="221">
        <v>12</v>
      </c>
      <c r="AL110" s="221">
        <v>25</v>
      </c>
      <c r="AM110" s="191">
        <f t="shared" si="25"/>
        <v>12</v>
      </c>
      <c r="AN110" s="191" t="str">
        <f t="shared" si="26"/>
        <v>40_12</v>
      </c>
      <c r="AO110" s="193" t="str">
        <f t="shared" si="27"/>
        <v>40_12</v>
      </c>
      <c r="AP110" s="193">
        <f t="shared" si="30"/>
        <v>3154</v>
      </c>
      <c r="AQ110" s="193">
        <f t="shared" si="31"/>
        <v>3255</v>
      </c>
      <c r="AR110" s="243">
        <f t="shared" si="32"/>
        <v>3255</v>
      </c>
      <c r="AS110" s="203">
        <f t="shared" si="28"/>
        <v>20.798722044728436</v>
      </c>
      <c r="AT110" s="173"/>
      <c r="AU110" s="173"/>
      <c r="AV110" s="173"/>
      <c r="AW110" s="173"/>
      <c r="AX110" s="173"/>
      <c r="AY110" s="173"/>
      <c r="AZ110" s="174"/>
    </row>
    <row r="111" spans="1:52" x14ac:dyDescent="0.15">
      <c r="A111" s="191"/>
      <c r="B111" s="221"/>
      <c r="C111" s="221"/>
      <c r="D111" s="191"/>
      <c r="E111" s="191"/>
      <c r="F111" s="191"/>
      <c r="G111" s="227"/>
      <c r="H111" s="221"/>
      <c r="I111" s="221"/>
      <c r="J111" s="221"/>
      <c r="K111" s="191"/>
      <c r="L111" s="191"/>
      <c r="M111" s="191"/>
      <c r="N111" s="248"/>
      <c r="O111" s="221"/>
      <c r="P111" s="221"/>
      <c r="Q111" s="221"/>
      <c r="R111" s="191"/>
      <c r="S111" s="191"/>
      <c r="T111" s="191"/>
      <c r="U111" s="244"/>
      <c r="V111" s="221"/>
      <c r="W111" s="221"/>
      <c r="X111" s="221"/>
      <c r="Y111" s="191"/>
      <c r="Z111" s="191"/>
      <c r="AA111" s="191"/>
      <c r="AB111" s="246"/>
      <c r="AC111" s="247">
        <v>40</v>
      </c>
      <c r="AD111" s="247">
        <v>13</v>
      </c>
      <c r="AE111" s="247">
        <v>26</v>
      </c>
      <c r="AF111" s="193">
        <f t="shared" si="23"/>
        <v>13</v>
      </c>
      <c r="AG111" s="193" t="str">
        <f t="shared" si="24"/>
        <v>40_13</v>
      </c>
      <c r="AH111" s="191">
        <v>3332</v>
      </c>
      <c r="AI111" s="242"/>
      <c r="AJ111" s="221">
        <v>40</v>
      </c>
      <c r="AK111" s="221">
        <v>13</v>
      </c>
      <c r="AL111" s="221">
        <v>26</v>
      </c>
      <c r="AM111" s="191">
        <f t="shared" si="25"/>
        <v>13</v>
      </c>
      <c r="AN111" s="191" t="str">
        <f t="shared" si="26"/>
        <v>40_13</v>
      </c>
      <c r="AO111" s="193" t="str">
        <f t="shared" si="27"/>
        <v>40_13</v>
      </c>
      <c r="AP111" s="193" t="str">
        <f t="shared" si="30"/>
        <v/>
      </c>
      <c r="AQ111" s="193">
        <f t="shared" si="31"/>
        <v>3332</v>
      </c>
      <c r="AR111" s="243">
        <f t="shared" si="32"/>
        <v>3332</v>
      </c>
      <c r="AS111" s="203">
        <f t="shared" si="28"/>
        <v>21.290734824281149</v>
      </c>
      <c r="AT111" s="173"/>
      <c r="AU111" s="173"/>
      <c r="AV111" s="173"/>
      <c r="AW111" s="173"/>
      <c r="AX111" s="173"/>
      <c r="AY111" s="173"/>
      <c r="AZ111" s="174"/>
    </row>
    <row r="112" spans="1:52" x14ac:dyDescent="0.15">
      <c r="A112" s="221">
        <v>45</v>
      </c>
      <c r="B112" s="221">
        <v>0</v>
      </c>
      <c r="C112" s="221">
        <v>12</v>
      </c>
      <c r="D112" s="191">
        <f t="shared" si="33"/>
        <v>0</v>
      </c>
      <c r="E112" s="191" t="str">
        <f t="shared" si="29"/>
        <v>45_0</v>
      </c>
      <c r="F112" s="191">
        <v>2016</v>
      </c>
      <c r="G112" s="227"/>
      <c r="H112" s="221">
        <v>45</v>
      </c>
      <c r="I112" s="221">
        <v>0</v>
      </c>
      <c r="J112" s="221">
        <v>12</v>
      </c>
      <c r="K112" s="191">
        <f t="shared" si="17"/>
        <v>0</v>
      </c>
      <c r="L112" s="191" t="str">
        <f t="shared" si="18"/>
        <v>45_0</v>
      </c>
      <c r="M112" s="191">
        <v>2085</v>
      </c>
      <c r="N112" s="244"/>
      <c r="O112" s="221">
        <v>45</v>
      </c>
      <c r="P112" s="221">
        <v>0</v>
      </c>
      <c r="Q112" s="221">
        <v>12</v>
      </c>
      <c r="R112" s="191">
        <f t="shared" si="19"/>
        <v>0</v>
      </c>
      <c r="S112" s="191" t="str">
        <f t="shared" si="20"/>
        <v>45_0</v>
      </c>
      <c r="T112" s="191">
        <v>2151</v>
      </c>
      <c r="U112" s="227"/>
      <c r="V112" s="221">
        <v>45</v>
      </c>
      <c r="W112" s="221">
        <v>0</v>
      </c>
      <c r="X112" s="221">
        <v>12</v>
      </c>
      <c r="Y112" s="191">
        <f t="shared" si="21"/>
        <v>0</v>
      </c>
      <c r="Z112" s="191" t="str">
        <f t="shared" si="22"/>
        <v>45_0</v>
      </c>
      <c r="AA112" s="191" t="s">
        <v>190</v>
      </c>
      <c r="AB112" s="246"/>
      <c r="AC112" s="247">
        <v>45</v>
      </c>
      <c r="AD112" s="247">
        <v>0</v>
      </c>
      <c r="AE112" s="247">
        <v>12</v>
      </c>
      <c r="AF112" s="193">
        <f t="shared" si="23"/>
        <v>0</v>
      </c>
      <c r="AG112" s="193" t="str">
        <f t="shared" si="24"/>
        <v>45_0</v>
      </c>
      <c r="AH112" s="191" t="s">
        <v>190</v>
      </c>
      <c r="AI112" s="242"/>
      <c r="AJ112" s="221">
        <v>45</v>
      </c>
      <c r="AK112" s="221">
        <v>0</v>
      </c>
      <c r="AL112" s="221">
        <v>12</v>
      </c>
      <c r="AM112" s="191">
        <f t="shared" si="25"/>
        <v>0</v>
      </c>
      <c r="AN112" s="191" t="str">
        <f t="shared" si="26"/>
        <v>45_0</v>
      </c>
      <c r="AO112" s="193" t="str">
        <f t="shared" si="27"/>
        <v>45_0</v>
      </c>
      <c r="AP112" s="193" t="str">
        <f t="shared" si="30"/>
        <v>vervalt</v>
      </c>
      <c r="AQ112" s="193" t="str">
        <f t="shared" si="31"/>
        <v>vervalt</v>
      </c>
      <c r="AR112" s="243" t="str">
        <f t="shared" si="32"/>
        <v>vervalt</v>
      </c>
      <c r="AS112" s="203" t="str">
        <f t="shared" si="28"/>
        <v>vervalt</v>
      </c>
      <c r="AT112" s="173"/>
      <c r="AU112" s="173"/>
      <c r="AV112" s="173"/>
      <c r="AW112" s="173"/>
      <c r="AX112" s="173"/>
      <c r="AY112" s="173"/>
      <c r="AZ112" s="174"/>
    </row>
    <row r="113" spans="1:52" x14ac:dyDescent="0.15">
      <c r="A113" s="221">
        <v>45</v>
      </c>
      <c r="B113" s="221">
        <v>1</v>
      </c>
      <c r="C113" s="221">
        <v>14</v>
      </c>
      <c r="D113" s="191">
        <f t="shared" si="33"/>
        <v>1</v>
      </c>
      <c r="E113" s="191" t="str">
        <f t="shared" si="29"/>
        <v>45_1</v>
      </c>
      <c r="F113" s="191">
        <v>2153</v>
      </c>
      <c r="G113" s="227"/>
      <c r="H113" s="221">
        <v>45</v>
      </c>
      <c r="I113" s="221">
        <v>1</v>
      </c>
      <c r="J113" s="221">
        <v>14</v>
      </c>
      <c r="K113" s="191">
        <f t="shared" si="17"/>
        <v>1</v>
      </c>
      <c r="L113" s="191" t="str">
        <f t="shared" si="18"/>
        <v>45_1</v>
      </c>
      <c r="M113" s="191">
        <v>2226</v>
      </c>
      <c r="N113" s="249"/>
      <c r="O113" s="221">
        <v>45</v>
      </c>
      <c r="P113" s="221">
        <v>0</v>
      </c>
      <c r="Q113" s="221">
        <v>14</v>
      </c>
      <c r="R113" s="191">
        <f t="shared" si="19"/>
        <v>0</v>
      </c>
      <c r="S113" s="191" t="str">
        <f t="shared" si="20"/>
        <v>45_0</v>
      </c>
      <c r="T113" s="191">
        <v>2296</v>
      </c>
      <c r="U113" s="244"/>
      <c r="V113" s="221">
        <v>45</v>
      </c>
      <c r="W113" s="221">
        <v>1</v>
      </c>
      <c r="X113" s="221">
        <v>14</v>
      </c>
      <c r="Y113" s="191">
        <v>1</v>
      </c>
      <c r="Z113" s="191" t="str">
        <f t="shared" si="22"/>
        <v>45_1</v>
      </c>
      <c r="AA113" s="191">
        <v>2381</v>
      </c>
      <c r="AB113" s="246"/>
      <c r="AC113" s="247">
        <v>45</v>
      </c>
      <c r="AD113" s="247">
        <v>1</v>
      </c>
      <c r="AE113" s="247">
        <v>14</v>
      </c>
      <c r="AF113" s="193">
        <v>1</v>
      </c>
      <c r="AG113" s="193" t="str">
        <f t="shared" si="24"/>
        <v>45_1</v>
      </c>
      <c r="AH113" s="191" t="s">
        <v>190</v>
      </c>
      <c r="AI113" s="242"/>
      <c r="AJ113" s="221">
        <v>45</v>
      </c>
      <c r="AK113" s="221">
        <v>1</v>
      </c>
      <c r="AL113" s="221">
        <v>14</v>
      </c>
      <c r="AM113" s="191">
        <f t="shared" si="25"/>
        <v>1</v>
      </c>
      <c r="AN113" s="191" t="str">
        <f t="shared" si="26"/>
        <v>45_1</v>
      </c>
      <c r="AO113" s="193" t="str">
        <f t="shared" si="27"/>
        <v>45_1</v>
      </c>
      <c r="AP113" s="193">
        <f t="shared" si="30"/>
        <v>2381</v>
      </c>
      <c r="AQ113" s="193" t="str">
        <f t="shared" si="31"/>
        <v>vervalt</v>
      </c>
      <c r="AR113" s="243" t="str">
        <f t="shared" si="32"/>
        <v>vervalt</v>
      </c>
      <c r="AS113" s="203" t="str">
        <f t="shared" si="28"/>
        <v>vervalt</v>
      </c>
      <c r="AT113" s="173"/>
      <c r="AU113" s="173"/>
      <c r="AV113" s="173"/>
      <c r="AW113" s="173"/>
      <c r="AX113" s="173"/>
      <c r="AY113" s="173"/>
      <c r="AZ113" s="174"/>
    </row>
    <row r="114" spans="1:52" x14ac:dyDescent="0.15">
      <c r="A114" s="221">
        <v>45</v>
      </c>
      <c r="B114" s="221">
        <v>2</v>
      </c>
      <c r="C114" s="221">
        <v>16</v>
      </c>
      <c r="D114" s="191">
        <f t="shared" si="33"/>
        <v>2</v>
      </c>
      <c r="E114" s="191" t="str">
        <f t="shared" si="29"/>
        <v>45_2</v>
      </c>
      <c r="F114" s="191">
        <v>2287</v>
      </c>
      <c r="G114" s="227"/>
      <c r="H114" s="221">
        <v>45</v>
      </c>
      <c r="I114" s="221">
        <v>2</v>
      </c>
      <c r="J114" s="221">
        <v>16</v>
      </c>
      <c r="K114" s="191">
        <f t="shared" si="17"/>
        <v>2</v>
      </c>
      <c r="L114" s="191" t="str">
        <f t="shared" si="18"/>
        <v>45_2</v>
      </c>
      <c r="M114" s="191">
        <v>2365</v>
      </c>
      <c r="N114" s="244"/>
      <c r="O114" s="221">
        <v>45</v>
      </c>
      <c r="P114" s="221">
        <v>2</v>
      </c>
      <c r="Q114" s="221">
        <v>16</v>
      </c>
      <c r="R114" s="191">
        <f t="shared" si="19"/>
        <v>2</v>
      </c>
      <c r="S114" s="191" t="str">
        <f t="shared" si="20"/>
        <v>45_2</v>
      </c>
      <c r="T114" s="191">
        <v>2439</v>
      </c>
      <c r="U114" s="244"/>
      <c r="V114" s="221">
        <v>45</v>
      </c>
      <c r="W114" s="221">
        <v>2</v>
      </c>
      <c r="X114" s="221">
        <v>16</v>
      </c>
      <c r="Y114" s="191">
        <f t="shared" si="21"/>
        <v>2</v>
      </c>
      <c r="Z114" s="191" t="str">
        <f t="shared" si="22"/>
        <v>45_2</v>
      </c>
      <c r="AA114" s="191">
        <v>2524</v>
      </c>
      <c r="AB114" s="246"/>
      <c r="AC114" s="247">
        <v>45</v>
      </c>
      <c r="AD114" s="247">
        <v>2</v>
      </c>
      <c r="AE114" s="247">
        <v>16</v>
      </c>
      <c r="AF114" s="193">
        <f t="shared" ref="AF114:AF180" si="34">AD114</f>
        <v>2</v>
      </c>
      <c r="AG114" s="193" t="str">
        <f t="shared" si="24"/>
        <v>45_2</v>
      </c>
      <c r="AH114" s="191">
        <v>2605</v>
      </c>
      <c r="AI114" s="242"/>
      <c r="AJ114" s="221">
        <v>45</v>
      </c>
      <c r="AK114" s="221">
        <v>2</v>
      </c>
      <c r="AL114" s="221">
        <v>16</v>
      </c>
      <c r="AM114" s="191">
        <f t="shared" si="25"/>
        <v>2</v>
      </c>
      <c r="AN114" s="191" t="str">
        <f t="shared" si="26"/>
        <v>45_2</v>
      </c>
      <c r="AO114" s="193" t="str">
        <f t="shared" si="27"/>
        <v>45_2</v>
      </c>
      <c r="AP114" s="193">
        <f t="shared" si="30"/>
        <v>2524</v>
      </c>
      <c r="AQ114" s="193">
        <f t="shared" si="31"/>
        <v>2605</v>
      </c>
      <c r="AR114" s="243">
        <f t="shared" si="32"/>
        <v>2605</v>
      </c>
      <c r="AS114" s="203">
        <f t="shared" si="28"/>
        <v>16.645367412140576</v>
      </c>
      <c r="AT114" s="173"/>
      <c r="AU114" s="173"/>
      <c r="AV114" s="173"/>
      <c r="AW114" s="173"/>
      <c r="AX114" s="173"/>
      <c r="AY114" s="173"/>
      <c r="AZ114" s="174"/>
    </row>
    <row r="115" spans="1:52" x14ac:dyDescent="0.15">
      <c r="A115" s="221">
        <v>45</v>
      </c>
      <c r="B115" s="221">
        <v>3</v>
      </c>
      <c r="C115" s="221">
        <v>18</v>
      </c>
      <c r="D115" s="191">
        <f t="shared" si="33"/>
        <v>3</v>
      </c>
      <c r="E115" s="191" t="str">
        <f t="shared" si="29"/>
        <v>45_3</v>
      </c>
      <c r="F115" s="191">
        <v>2413</v>
      </c>
      <c r="G115" s="227"/>
      <c r="H115" s="221">
        <v>45</v>
      </c>
      <c r="I115" s="221">
        <v>3</v>
      </c>
      <c r="J115" s="221">
        <v>18</v>
      </c>
      <c r="K115" s="191">
        <f t="shared" si="17"/>
        <v>3</v>
      </c>
      <c r="L115" s="191" t="str">
        <f t="shared" si="18"/>
        <v>45_3</v>
      </c>
      <c r="M115" s="191">
        <v>2495</v>
      </c>
      <c r="N115" s="244"/>
      <c r="O115" s="221">
        <v>45</v>
      </c>
      <c r="P115" s="221">
        <v>3</v>
      </c>
      <c r="Q115" s="221">
        <v>18</v>
      </c>
      <c r="R115" s="191">
        <f t="shared" si="19"/>
        <v>3</v>
      </c>
      <c r="S115" s="191" t="str">
        <f t="shared" si="20"/>
        <v>45_3</v>
      </c>
      <c r="T115" s="191">
        <v>2574</v>
      </c>
      <c r="U115" s="227"/>
      <c r="V115" s="221">
        <v>45</v>
      </c>
      <c r="W115" s="221">
        <v>3</v>
      </c>
      <c r="X115" s="221">
        <v>18</v>
      </c>
      <c r="Y115" s="191">
        <f t="shared" si="21"/>
        <v>3</v>
      </c>
      <c r="Z115" s="191" t="str">
        <f t="shared" si="22"/>
        <v>45_3</v>
      </c>
      <c r="AA115" s="191">
        <v>2659</v>
      </c>
      <c r="AB115" s="246"/>
      <c r="AC115" s="247">
        <v>45</v>
      </c>
      <c r="AD115" s="247">
        <v>3</v>
      </c>
      <c r="AE115" s="247">
        <v>18</v>
      </c>
      <c r="AF115" s="193">
        <f t="shared" si="34"/>
        <v>3</v>
      </c>
      <c r="AG115" s="193" t="str">
        <f t="shared" si="24"/>
        <v>45_3</v>
      </c>
      <c r="AH115" s="191">
        <v>2744</v>
      </c>
      <c r="AI115" s="242"/>
      <c r="AJ115" s="221">
        <v>45</v>
      </c>
      <c r="AK115" s="221">
        <v>3</v>
      </c>
      <c r="AL115" s="221">
        <v>18</v>
      </c>
      <c r="AM115" s="191">
        <f t="shared" si="25"/>
        <v>3</v>
      </c>
      <c r="AN115" s="191" t="str">
        <f t="shared" si="26"/>
        <v>45_3</v>
      </c>
      <c r="AO115" s="193" t="str">
        <f t="shared" si="27"/>
        <v>45_3</v>
      </c>
      <c r="AP115" s="193">
        <f t="shared" si="30"/>
        <v>2659</v>
      </c>
      <c r="AQ115" s="193">
        <f t="shared" si="31"/>
        <v>2744</v>
      </c>
      <c r="AR115" s="243">
        <f t="shared" si="32"/>
        <v>2744</v>
      </c>
      <c r="AS115" s="203">
        <f t="shared" si="28"/>
        <v>17.533546325878593</v>
      </c>
      <c r="AT115" s="173"/>
      <c r="AU115" s="173"/>
      <c r="AV115" s="173"/>
      <c r="AW115" s="173"/>
      <c r="AX115" s="173"/>
      <c r="AY115" s="173"/>
      <c r="AZ115" s="174"/>
    </row>
    <row r="116" spans="1:52" x14ac:dyDescent="0.15">
      <c r="A116" s="221">
        <v>45</v>
      </c>
      <c r="B116" s="221">
        <v>4</v>
      </c>
      <c r="C116" s="221">
        <v>20</v>
      </c>
      <c r="D116" s="191">
        <f t="shared" si="33"/>
        <v>4</v>
      </c>
      <c r="E116" s="191" t="str">
        <f t="shared" si="29"/>
        <v>45_4</v>
      </c>
      <c r="F116" s="191">
        <v>2546</v>
      </c>
      <c r="G116" s="227"/>
      <c r="H116" s="221">
        <v>45</v>
      </c>
      <c r="I116" s="221">
        <v>4</v>
      </c>
      <c r="J116" s="221">
        <v>20</v>
      </c>
      <c r="K116" s="191">
        <f t="shared" si="17"/>
        <v>4</v>
      </c>
      <c r="L116" s="191" t="str">
        <f t="shared" si="18"/>
        <v>45_4</v>
      </c>
      <c r="M116" s="191">
        <v>2633</v>
      </c>
      <c r="N116" s="244"/>
      <c r="O116" s="221">
        <v>45</v>
      </c>
      <c r="P116" s="221">
        <v>4</v>
      </c>
      <c r="Q116" s="221">
        <v>20</v>
      </c>
      <c r="R116" s="191">
        <f t="shared" si="19"/>
        <v>4</v>
      </c>
      <c r="S116" s="191" t="str">
        <f t="shared" si="20"/>
        <v>45_4</v>
      </c>
      <c r="T116" s="191">
        <v>2716</v>
      </c>
      <c r="U116" s="244"/>
      <c r="V116" s="221">
        <v>45</v>
      </c>
      <c r="W116" s="221">
        <v>4</v>
      </c>
      <c r="X116" s="221">
        <v>20</v>
      </c>
      <c r="Y116" s="191">
        <f t="shared" si="21"/>
        <v>4</v>
      </c>
      <c r="Z116" s="191" t="str">
        <f t="shared" si="22"/>
        <v>45_4</v>
      </c>
      <c r="AA116" s="191">
        <v>2801</v>
      </c>
      <c r="AB116" s="246"/>
      <c r="AC116" s="247">
        <v>45</v>
      </c>
      <c r="AD116" s="247">
        <v>4</v>
      </c>
      <c r="AE116" s="247">
        <v>20</v>
      </c>
      <c r="AF116" s="193">
        <f t="shared" si="34"/>
        <v>4</v>
      </c>
      <c r="AG116" s="193" t="str">
        <f t="shared" si="24"/>
        <v>45_4</v>
      </c>
      <c r="AH116" s="191">
        <v>2891</v>
      </c>
      <c r="AI116" s="242"/>
      <c r="AJ116" s="221">
        <v>45</v>
      </c>
      <c r="AK116" s="221">
        <v>4</v>
      </c>
      <c r="AL116" s="221">
        <v>20</v>
      </c>
      <c r="AM116" s="191">
        <f t="shared" si="25"/>
        <v>4</v>
      </c>
      <c r="AN116" s="191" t="str">
        <f t="shared" si="26"/>
        <v>45_4</v>
      </c>
      <c r="AO116" s="193" t="str">
        <f t="shared" si="27"/>
        <v>45_4</v>
      </c>
      <c r="AP116" s="193">
        <f t="shared" si="30"/>
        <v>2801</v>
      </c>
      <c r="AQ116" s="193">
        <f t="shared" si="31"/>
        <v>2891</v>
      </c>
      <c r="AR116" s="243">
        <f t="shared" si="32"/>
        <v>2891</v>
      </c>
      <c r="AS116" s="203">
        <f t="shared" si="28"/>
        <v>18.472843450479232</v>
      </c>
      <c r="AT116" s="173"/>
      <c r="AU116" s="173"/>
      <c r="AV116" s="173"/>
      <c r="AW116" s="173"/>
      <c r="AX116" s="173"/>
      <c r="AY116" s="173"/>
      <c r="AZ116" s="174"/>
    </row>
    <row r="117" spans="1:52" x14ac:dyDescent="0.15">
      <c r="A117" s="221">
        <v>45</v>
      </c>
      <c r="B117" s="221">
        <v>5</v>
      </c>
      <c r="C117" s="221">
        <v>21</v>
      </c>
      <c r="D117" s="191">
        <f t="shared" si="33"/>
        <v>5</v>
      </c>
      <c r="E117" s="191" t="str">
        <f t="shared" si="29"/>
        <v>45_5</v>
      </c>
      <c r="F117" s="191">
        <v>2610</v>
      </c>
      <c r="G117" s="227"/>
      <c r="H117" s="221">
        <v>45</v>
      </c>
      <c r="I117" s="221">
        <v>5</v>
      </c>
      <c r="J117" s="221">
        <v>21</v>
      </c>
      <c r="K117" s="191">
        <f t="shared" si="17"/>
        <v>5</v>
      </c>
      <c r="L117" s="191" t="str">
        <f t="shared" si="18"/>
        <v>45_5</v>
      </c>
      <c r="M117" s="191">
        <v>2699</v>
      </c>
      <c r="N117" s="244"/>
      <c r="O117" s="221">
        <v>45</v>
      </c>
      <c r="P117" s="221">
        <v>5</v>
      </c>
      <c r="Q117" s="221">
        <v>21</v>
      </c>
      <c r="R117" s="191">
        <f t="shared" si="19"/>
        <v>5</v>
      </c>
      <c r="S117" s="191" t="str">
        <f t="shared" si="20"/>
        <v>45_5</v>
      </c>
      <c r="T117" s="191">
        <v>2784</v>
      </c>
      <c r="U117" s="244"/>
      <c r="V117" s="221">
        <v>45</v>
      </c>
      <c r="W117" s="221">
        <v>5</v>
      </c>
      <c r="X117" s="221">
        <v>21</v>
      </c>
      <c r="Y117" s="191">
        <f t="shared" si="21"/>
        <v>5</v>
      </c>
      <c r="Z117" s="191" t="str">
        <f t="shared" si="22"/>
        <v>45_5</v>
      </c>
      <c r="AA117" s="191">
        <v>2869</v>
      </c>
      <c r="AB117" s="246"/>
      <c r="AC117" s="247">
        <v>45</v>
      </c>
      <c r="AD117" s="247">
        <v>5</v>
      </c>
      <c r="AE117" s="247">
        <v>21</v>
      </c>
      <c r="AF117" s="193">
        <f t="shared" si="34"/>
        <v>5</v>
      </c>
      <c r="AG117" s="193" t="str">
        <f t="shared" si="24"/>
        <v>45_5</v>
      </c>
      <c r="AH117" s="191">
        <v>2961</v>
      </c>
      <c r="AI117" s="242"/>
      <c r="AJ117" s="221">
        <v>45</v>
      </c>
      <c r="AK117" s="221">
        <v>5</v>
      </c>
      <c r="AL117" s="221">
        <v>21</v>
      </c>
      <c r="AM117" s="191">
        <f t="shared" si="25"/>
        <v>5</v>
      </c>
      <c r="AN117" s="191" t="str">
        <f t="shared" si="26"/>
        <v>45_5</v>
      </c>
      <c r="AO117" s="193" t="str">
        <f t="shared" si="27"/>
        <v>45_5</v>
      </c>
      <c r="AP117" s="193">
        <f t="shared" si="30"/>
        <v>2869</v>
      </c>
      <c r="AQ117" s="193">
        <f t="shared" si="31"/>
        <v>2961</v>
      </c>
      <c r="AR117" s="243">
        <f t="shared" si="32"/>
        <v>2961</v>
      </c>
      <c r="AS117" s="203">
        <f t="shared" si="28"/>
        <v>18.920127795527158</v>
      </c>
      <c r="AT117" s="173"/>
      <c r="AU117" s="173"/>
      <c r="AV117" s="173"/>
      <c r="AW117" s="173"/>
      <c r="AX117" s="173"/>
      <c r="AY117" s="173"/>
      <c r="AZ117" s="174"/>
    </row>
    <row r="118" spans="1:52" x14ac:dyDescent="0.15">
      <c r="A118" s="221">
        <v>45</v>
      </c>
      <c r="B118" s="221">
        <v>6</v>
      </c>
      <c r="C118" s="221">
        <v>22</v>
      </c>
      <c r="D118" s="191">
        <f t="shared" si="33"/>
        <v>6</v>
      </c>
      <c r="E118" s="191" t="str">
        <f t="shared" si="29"/>
        <v>45_6</v>
      </c>
      <c r="F118" s="191">
        <v>2675</v>
      </c>
      <c r="G118" s="227"/>
      <c r="H118" s="221">
        <v>45</v>
      </c>
      <c r="I118" s="221">
        <v>6</v>
      </c>
      <c r="J118" s="221">
        <v>22</v>
      </c>
      <c r="K118" s="191">
        <f t="shared" si="17"/>
        <v>6</v>
      </c>
      <c r="L118" s="191" t="str">
        <f t="shared" si="18"/>
        <v>45_6</v>
      </c>
      <c r="M118" s="191">
        <v>2766</v>
      </c>
      <c r="N118" s="244"/>
      <c r="O118" s="221">
        <v>45</v>
      </c>
      <c r="P118" s="221">
        <v>6</v>
      </c>
      <c r="Q118" s="221">
        <v>22</v>
      </c>
      <c r="R118" s="191">
        <f t="shared" si="19"/>
        <v>6</v>
      </c>
      <c r="S118" s="191" t="str">
        <f t="shared" si="20"/>
        <v>45_6</v>
      </c>
      <c r="T118" s="191">
        <v>2853</v>
      </c>
      <c r="U118" s="227"/>
      <c r="V118" s="221">
        <v>45</v>
      </c>
      <c r="W118" s="221">
        <v>6</v>
      </c>
      <c r="X118" s="221">
        <v>22</v>
      </c>
      <c r="Y118" s="191">
        <f t="shared" si="21"/>
        <v>6</v>
      </c>
      <c r="Z118" s="191" t="str">
        <f t="shared" si="22"/>
        <v>45_6</v>
      </c>
      <c r="AA118" s="191">
        <v>2938</v>
      </c>
      <c r="AB118" s="246"/>
      <c r="AC118" s="247">
        <v>45</v>
      </c>
      <c r="AD118" s="247">
        <v>6</v>
      </c>
      <c r="AE118" s="247">
        <v>22</v>
      </c>
      <c r="AF118" s="193">
        <f t="shared" si="34"/>
        <v>6</v>
      </c>
      <c r="AG118" s="193" t="str">
        <f t="shared" si="24"/>
        <v>45_6</v>
      </c>
      <c r="AH118" s="191">
        <v>3032</v>
      </c>
      <c r="AI118" s="242"/>
      <c r="AJ118" s="221">
        <v>45</v>
      </c>
      <c r="AK118" s="221">
        <v>6</v>
      </c>
      <c r="AL118" s="221">
        <v>22</v>
      </c>
      <c r="AM118" s="191">
        <f t="shared" si="25"/>
        <v>6</v>
      </c>
      <c r="AN118" s="191" t="str">
        <f t="shared" si="26"/>
        <v>45_6</v>
      </c>
      <c r="AO118" s="193" t="str">
        <f t="shared" si="27"/>
        <v>45_6</v>
      </c>
      <c r="AP118" s="193">
        <f t="shared" si="30"/>
        <v>2938</v>
      </c>
      <c r="AQ118" s="193">
        <f t="shared" si="31"/>
        <v>3032</v>
      </c>
      <c r="AR118" s="243">
        <f t="shared" si="32"/>
        <v>3032</v>
      </c>
      <c r="AS118" s="203">
        <f t="shared" si="28"/>
        <v>19.373801916932909</v>
      </c>
      <c r="AT118" s="173"/>
      <c r="AU118" s="173"/>
      <c r="AV118" s="173"/>
      <c r="AW118" s="173"/>
      <c r="AX118" s="173"/>
      <c r="AY118" s="173"/>
      <c r="AZ118" s="174"/>
    </row>
    <row r="119" spans="1:52" x14ac:dyDescent="0.15">
      <c r="A119" s="221">
        <v>45</v>
      </c>
      <c r="B119" s="221">
        <v>7</v>
      </c>
      <c r="C119" s="221">
        <v>23</v>
      </c>
      <c r="D119" s="191">
        <f t="shared" si="33"/>
        <v>7</v>
      </c>
      <c r="E119" s="191" t="str">
        <f t="shared" si="29"/>
        <v>45_7</v>
      </c>
      <c r="F119" s="191">
        <v>2742</v>
      </c>
      <c r="G119" s="227"/>
      <c r="H119" s="221">
        <v>45</v>
      </c>
      <c r="I119" s="221">
        <v>7</v>
      </c>
      <c r="J119" s="221">
        <v>23</v>
      </c>
      <c r="K119" s="191">
        <f t="shared" si="17"/>
        <v>7</v>
      </c>
      <c r="L119" s="191" t="str">
        <f t="shared" si="18"/>
        <v>45_7</v>
      </c>
      <c r="M119" s="191">
        <v>2835</v>
      </c>
      <c r="N119" s="244"/>
      <c r="O119" s="221">
        <v>45</v>
      </c>
      <c r="P119" s="221">
        <v>7</v>
      </c>
      <c r="Q119" s="221">
        <v>23</v>
      </c>
      <c r="R119" s="191">
        <f t="shared" si="19"/>
        <v>7</v>
      </c>
      <c r="S119" s="191" t="str">
        <f t="shared" si="20"/>
        <v>45_7</v>
      </c>
      <c r="T119" s="191">
        <v>2924</v>
      </c>
      <c r="U119" s="244"/>
      <c r="V119" s="221">
        <v>45</v>
      </c>
      <c r="W119" s="221">
        <v>7</v>
      </c>
      <c r="X119" s="221">
        <v>23</v>
      </c>
      <c r="Y119" s="191">
        <f t="shared" si="21"/>
        <v>7</v>
      </c>
      <c r="Z119" s="191" t="str">
        <f t="shared" si="22"/>
        <v>45_7</v>
      </c>
      <c r="AA119" s="191">
        <v>3009</v>
      </c>
      <c r="AB119" s="246"/>
      <c r="AC119" s="247">
        <v>45</v>
      </c>
      <c r="AD119" s="247">
        <v>7</v>
      </c>
      <c r="AE119" s="247">
        <v>23</v>
      </c>
      <c r="AF119" s="193">
        <f t="shared" si="34"/>
        <v>7</v>
      </c>
      <c r="AG119" s="193" t="str">
        <f t="shared" si="24"/>
        <v>45_7</v>
      </c>
      <c r="AH119" s="191">
        <v>3105</v>
      </c>
      <c r="AI119" s="242"/>
      <c r="AJ119" s="221">
        <v>45</v>
      </c>
      <c r="AK119" s="221">
        <v>7</v>
      </c>
      <c r="AL119" s="221">
        <v>23</v>
      </c>
      <c r="AM119" s="191">
        <f t="shared" si="25"/>
        <v>7</v>
      </c>
      <c r="AN119" s="191" t="str">
        <f t="shared" si="26"/>
        <v>45_7</v>
      </c>
      <c r="AO119" s="193" t="str">
        <f t="shared" si="27"/>
        <v>45_7</v>
      </c>
      <c r="AP119" s="193">
        <f t="shared" si="30"/>
        <v>3009</v>
      </c>
      <c r="AQ119" s="193">
        <f t="shared" si="31"/>
        <v>3105</v>
      </c>
      <c r="AR119" s="243">
        <f t="shared" si="32"/>
        <v>3105</v>
      </c>
      <c r="AS119" s="203">
        <f t="shared" si="28"/>
        <v>19.840255591054312</v>
      </c>
      <c r="AT119" s="173"/>
      <c r="AU119" s="173"/>
      <c r="AV119" s="173"/>
      <c r="AW119" s="173"/>
      <c r="AX119" s="173"/>
      <c r="AY119" s="173"/>
      <c r="AZ119" s="174"/>
    </row>
    <row r="120" spans="1:52" x14ac:dyDescent="0.15">
      <c r="A120" s="221">
        <v>45</v>
      </c>
      <c r="B120" s="221">
        <v>8</v>
      </c>
      <c r="C120" s="221">
        <v>24</v>
      </c>
      <c r="D120" s="191">
        <f t="shared" si="33"/>
        <v>8</v>
      </c>
      <c r="E120" s="191" t="str">
        <f t="shared" si="29"/>
        <v>45_8</v>
      </c>
      <c r="F120" s="191">
        <v>2807</v>
      </c>
      <c r="G120" s="227"/>
      <c r="H120" s="221">
        <v>45</v>
      </c>
      <c r="I120" s="221">
        <v>8</v>
      </c>
      <c r="J120" s="221">
        <v>24</v>
      </c>
      <c r="K120" s="191">
        <f t="shared" si="17"/>
        <v>8</v>
      </c>
      <c r="L120" s="191" t="str">
        <f t="shared" si="18"/>
        <v>45_8</v>
      </c>
      <c r="M120" s="191">
        <v>2902</v>
      </c>
      <c r="N120" s="244"/>
      <c r="O120" s="221">
        <v>45</v>
      </c>
      <c r="P120" s="221">
        <v>8</v>
      </c>
      <c r="Q120" s="221">
        <v>24</v>
      </c>
      <c r="R120" s="191">
        <f t="shared" si="19"/>
        <v>8</v>
      </c>
      <c r="S120" s="191" t="str">
        <f t="shared" si="20"/>
        <v>45_8</v>
      </c>
      <c r="T120" s="191">
        <v>2993</v>
      </c>
      <c r="U120" s="244"/>
      <c r="V120" s="221">
        <v>45</v>
      </c>
      <c r="W120" s="221">
        <v>8</v>
      </c>
      <c r="X120" s="221">
        <v>24</v>
      </c>
      <c r="Y120" s="191">
        <f t="shared" si="21"/>
        <v>8</v>
      </c>
      <c r="Z120" s="191" t="str">
        <f t="shared" si="22"/>
        <v>45_8</v>
      </c>
      <c r="AA120" s="191">
        <v>3078</v>
      </c>
      <c r="AB120" s="246"/>
      <c r="AC120" s="247">
        <v>45</v>
      </c>
      <c r="AD120" s="247">
        <v>8</v>
      </c>
      <c r="AE120" s="247">
        <v>24</v>
      </c>
      <c r="AF120" s="193">
        <f t="shared" si="34"/>
        <v>8</v>
      </c>
      <c r="AG120" s="193" t="str">
        <f t="shared" si="24"/>
        <v>45_8</v>
      </c>
      <c r="AH120" s="191">
        <v>3176</v>
      </c>
      <c r="AI120" s="242"/>
      <c r="AJ120" s="221">
        <v>45</v>
      </c>
      <c r="AK120" s="221">
        <v>8</v>
      </c>
      <c r="AL120" s="221">
        <v>24</v>
      </c>
      <c r="AM120" s="191">
        <f t="shared" si="25"/>
        <v>8</v>
      </c>
      <c r="AN120" s="191" t="str">
        <f t="shared" si="26"/>
        <v>45_8</v>
      </c>
      <c r="AO120" s="193" t="str">
        <f t="shared" si="27"/>
        <v>45_8</v>
      </c>
      <c r="AP120" s="193">
        <f t="shared" si="30"/>
        <v>3078</v>
      </c>
      <c r="AQ120" s="193">
        <f t="shared" si="31"/>
        <v>3176</v>
      </c>
      <c r="AR120" s="243">
        <f t="shared" si="32"/>
        <v>3176</v>
      </c>
      <c r="AS120" s="203">
        <f t="shared" si="28"/>
        <v>20.293929712460063</v>
      </c>
      <c r="AT120" s="173"/>
      <c r="AU120" s="173"/>
      <c r="AV120" s="173"/>
      <c r="AW120" s="173"/>
      <c r="AX120" s="173"/>
      <c r="AY120" s="173"/>
      <c r="AZ120" s="174"/>
    </row>
    <row r="121" spans="1:52" x14ac:dyDescent="0.15">
      <c r="A121" s="221">
        <v>45</v>
      </c>
      <c r="B121" s="221">
        <v>9</v>
      </c>
      <c r="C121" s="221">
        <v>25</v>
      </c>
      <c r="D121" s="191">
        <f t="shared" si="33"/>
        <v>9</v>
      </c>
      <c r="E121" s="191" t="str">
        <f t="shared" si="29"/>
        <v>45_9</v>
      </c>
      <c r="F121" s="191">
        <v>2877</v>
      </c>
      <c r="G121" s="227"/>
      <c r="H121" s="221">
        <v>45</v>
      </c>
      <c r="I121" s="221">
        <v>9</v>
      </c>
      <c r="J121" s="221">
        <v>25</v>
      </c>
      <c r="K121" s="191">
        <f t="shared" si="17"/>
        <v>9</v>
      </c>
      <c r="L121" s="191" t="str">
        <f t="shared" si="18"/>
        <v>45_9</v>
      </c>
      <c r="M121" s="191">
        <v>2975</v>
      </c>
      <c r="N121" s="244"/>
      <c r="O121" s="221">
        <v>45</v>
      </c>
      <c r="P121" s="221">
        <v>9</v>
      </c>
      <c r="Q121" s="221">
        <v>25</v>
      </c>
      <c r="R121" s="191">
        <f t="shared" si="19"/>
        <v>9</v>
      </c>
      <c r="S121" s="191" t="str">
        <f t="shared" si="20"/>
        <v>45_9</v>
      </c>
      <c r="T121" s="191">
        <v>3069</v>
      </c>
      <c r="U121" s="227"/>
      <c r="V121" s="221">
        <v>45</v>
      </c>
      <c r="W121" s="221">
        <v>9</v>
      </c>
      <c r="X121" s="221">
        <v>25</v>
      </c>
      <c r="Y121" s="191">
        <f t="shared" si="21"/>
        <v>9</v>
      </c>
      <c r="Z121" s="191" t="str">
        <f t="shared" si="22"/>
        <v>45_9</v>
      </c>
      <c r="AA121" s="191">
        <v>3154</v>
      </c>
      <c r="AB121" s="246"/>
      <c r="AC121" s="247">
        <v>45</v>
      </c>
      <c r="AD121" s="247">
        <v>9</v>
      </c>
      <c r="AE121" s="247">
        <v>25</v>
      </c>
      <c r="AF121" s="193">
        <f t="shared" si="34"/>
        <v>9</v>
      </c>
      <c r="AG121" s="193" t="str">
        <f t="shared" si="24"/>
        <v>45_9</v>
      </c>
      <c r="AH121" s="191">
        <v>3255</v>
      </c>
      <c r="AI121" s="242"/>
      <c r="AJ121" s="221">
        <v>45</v>
      </c>
      <c r="AK121" s="221">
        <v>9</v>
      </c>
      <c r="AL121" s="221">
        <v>25</v>
      </c>
      <c r="AM121" s="191">
        <f t="shared" si="25"/>
        <v>9</v>
      </c>
      <c r="AN121" s="191" t="str">
        <f t="shared" si="26"/>
        <v>45_9</v>
      </c>
      <c r="AO121" s="193" t="str">
        <f t="shared" si="27"/>
        <v>45_9</v>
      </c>
      <c r="AP121" s="193">
        <f t="shared" si="30"/>
        <v>3154</v>
      </c>
      <c r="AQ121" s="193">
        <f t="shared" si="31"/>
        <v>3255</v>
      </c>
      <c r="AR121" s="243">
        <f t="shared" si="32"/>
        <v>3255</v>
      </c>
      <c r="AS121" s="203">
        <f t="shared" si="28"/>
        <v>20.798722044728436</v>
      </c>
      <c r="AT121" s="173"/>
      <c r="AU121" s="173"/>
      <c r="AV121" s="173"/>
      <c r="AW121" s="173"/>
      <c r="AX121" s="173"/>
      <c r="AY121" s="173"/>
      <c r="AZ121" s="174"/>
    </row>
    <row r="122" spans="1:52" x14ac:dyDescent="0.15">
      <c r="A122" s="221">
        <v>45</v>
      </c>
      <c r="B122" s="221">
        <v>10</v>
      </c>
      <c r="C122" s="221">
        <v>26</v>
      </c>
      <c r="D122" s="191">
        <f t="shared" si="33"/>
        <v>10</v>
      </c>
      <c r="E122" s="191" t="str">
        <f t="shared" si="29"/>
        <v>45_10</v>
      </c>
      <c r="F122" s="191">
        <v>2948</v>
      </c>
      <c r="G122" s="227"/>
      <c r="H122" s="221">
        <v>45</v>
      </c>
      <c r="I122" s="221">
        <v>10</v>
      </c>
      <c r="J122" s="221">
        <v>26</v>
      </c>
      <c r="K122" s="191">
        <f t="shared" si="17"/>
        <v>10</v>
      </c>
      <c r="L122" s="191" t="str">
        <f t="shared" si="18"/>
        <v>45_10</v>
      </c>
      <c r="M122" s="191">
        <v>3048</v>
      </c>
      <c r="N122" s="244"/>
      <c r="O122" s="221">
        <v>45</v>
      </c>
      <c r="P122" s="221">
        <v>10</v>
      </c>
      <c r="Q122" s="221">
        <v>26</v>
      </c>
      <c r="R122" s="191">
        <f t="shared" si="19"/>
        <v>10</v>
      </c>
      <c r="S122" s="191" t="str">
        <f t="shared" si="20"/>
        <v>45_10</v>
      </c>
      <c r="T122" s="191">
        <v>3144</v>
      </c>
      <c r="U122" s="244"/>
      <c r="V122" s="221">
        <v>45</v>
      </c>
      <c r="W122" s="221">
        <v>10</v>
      </c>
      <c r="X122" s="221">
        <v>26</v>
      </c>
      <c r="Y122" s="191">
        <f t="shared" si="21"/>
        <v>10</v>
      </c>
      <c r="Z122" s="191" t="str">
        <f t="shared" si="22"/>
        <v>45_10</v>
      </c>
      <c r="AA122" s="191">
        <v>3229</v>
      </c>
      <c r="AB122" s="246"/>
      <c r="AC122" s="247">
        <v>45</v>
      </c>
      <c r="AD122" s="247">
        <v>10</v>
      </c>
      <c r="AE122" s="247">
        <v>26</v>
      </c>
      <c r="AF122" s="193">
        <f t="shared" si="34"/>
        <v>10</v>
      </c>
      <c r="AG122" s="193" t="str">
        <f t="shared" si="24"/>
        <v>45_10</v>
      </c>
      <c r="AH122" s="191">
        <v>3332</v>
      </c>
      <c r="AI122" s="242"/>
      <c r="AJ122" s="221">
        <v>45</v>
      </c>
      <c r="AK122" s="221">
        <v>10</v>
      </c>
      <c r="AL122" s="221">
        <v>26</v>
      </c>
      <c r="AM122" s="191">
        <f t="shared" si="25"/>
        <v>10</v>
      </c>
      <c r="AN122" s="191" t="str">
        <f t="shared" si="26"/>
        <v>45_10</v>
      </c>
      <c r="AO122" s="193" t="str">
        <f t="shared" si="27"/>
        <v>45_10</v>
      </c>
      <c r="AP122" s="193">
        <f t="shared" si="30"/>
        <v>3229</v>
      </c>
      <c r="AQ122" s="193">
        <f t="shared" si="31"/>
        <v>3332</v>
      </c>
      <c r="AR122" s="243">
        <f t="shared" si="32"/>
        <v>3332</v>
      </c>
      <c r="AS122" s="203">
        <f t="shared" si="28"/>
        <v>21.290734824281149</v>
      </c>
      <c r="AT122" s="173"/>
      <c r="AU122" s="173"/>
      <c r="AV122" s="173"/>
      <c r="AW122" s="173"/>
      <c r="AX122" s="173"/>
      <c r="AY122" s="173"/>
      <c r="AZ122" s="174"/>
    </row>
    <row r="123" spans="1:52" x14ac:dyDescent="0.15">
      <c r="A123" s="221">
        <v>45</v>
      </c>
      <c r="B123" s="221">
        <v>11</v>
      </c>
      <c r="C123" s="221">
        <v>27</v>
      </c>
      <c r="D123" s="191">
        <f t="shared" si="33"/>
        <v>11</v>
      </c>
      <c r="E123" s="191" t="str">
        <f t="shared" si="29"/>
        <v>45_11</v>
      </c>
      <c r="F123" s="191">
        <v>3021</v>
      </c>
      <c r="G123" s="227"/>
      <c r="H123" s="221">
        <v>45</v>
      </c>
      <c r="I123" s="221">
        <v>11</v>
      </c>
      <c r="J123" s="221">
        <v>27</v>
      </c>
      <c r="K123" s="191">
        <f t="shared" si="17"/>
        <v>11</v>
      </c>
      <c r="L123" s="191" t="str">
        <f t="shared" si="18"/>
        <v>45_11</v>
      </c>
      <c r="M123" s="191">
        <v>3124</v>
      </c>
      <c r="N123" s="244"/>
      <c r="O123" s="221">
        <v>45</v>
      </c>
      <c r="P123" s="221">
        <v>11</v>
      </c>
      <c r="Q123" s="221">
        <v>27</v>
      </c>
      <c r="R123" s="191">
        <f t="shared" si="19"/>
        <v>11</v>
      </c>
      <c r="S123" s="191" t="str">
        <f t="shared" si="20"/>
        <v>45_11</v>
      </c>
      <c r="T123" s="191">
        <v>3222</v>
      </c>
      <c r="U123" s="244"/>
      <c r="V123" s="221">
        <v>45</v>
      </c>
      <c r="W123" s="221">
        <v>11</v>
      </c>
      <c r="X123" s="221">
        <v>27</v>
      </c>
      <c r="Y123" s="191">
        <f t="shared" si="21"/>
        <v>11</v>
      </c>
      <c r="Z123" s="191" t="str">
        <f t="shared" si="22"/>
        <v>45_11</v>
      </c>
      <c r="AA123" s="191">
        <v>3307</v>
      </c>
      <c r="AB123" s="246"/>
      <c r="AC123" s="247">
        <v>45</v>
      </c>
      <c r="AD123" s="247">
        <v>11</v>
      </c>
      <c r="AE123" s="247">
        <v>27</v>
      </c>
      <c r="AF123" s="193">
        <f t="shared" si="34"/>
        <v>11</v>
      </c>
      <c r="AG123" s="193" t="str">
        <f t="shared" si="24"/>
        <v>45_11</v>
      </c>
      <c r="AH123" s="191">
        <v>3413</v>
      </c>
      <c r="AI123" s="242"/>
      <c r="AJ123" s="221">
        <v>45</v>
      </c>
      <c r="AK123" s="221">
        <v>11</v>
      </c>
      <c r="AL123" s="221">
        <v>27</v>
      </c>
      <c r="AM123" s="191">
        <f t="shared" si="25"/>
        <v>11</v>
      </c>
      <c r="AN123" s="191" t="str">
        <f t="shared" si="26"/>
        <v>45_11</v>
      </c>
      <c r="AO123" s="193" t="str">
        <f t="shared" si="27"/>
        <v>45_11</v>
      </c>
      <c r="AP123" s="193">
        <f t="shared" si="30"/>
        <v>3307</v>
      </c>
      <c r="AQ123" s="193">
        <f t="shared" si="31"/>
        <v>3413</v>
      </c>
      <c r="AR123" s="243">
        <f t="shared" si="32"/>
        <v>3413</v>
      </c>
      <c r="AS123" s="203">
        <f t="shared" si="28"/>
        <v>21.808306709265175</v>
      </c>
      <c r="AT123" s="173"/>
      <c r="AU123" s="173"/>
      <c r="AV123" s="173"/>
      <c r="AW123" s="173"/>
      <c r="AX123" s="173"/>
      <c r="AY123" s="173"/>
      <c r="AZ123" s="174"/>
    </row>
    <row r="124" spans="1:52" x14ac:dyDescent="0.15">
      <c r="A124" s="221">
        <v>45</v>
      </c>
      <c r="B124" s="221">
        <v>12</v>
      </c>
      <c r="C124" s="221">
        <v>28</v>
      </c>
      <c r="D124" s="191">
        <f t="shared" si="33"/>
        <v>12</v>
      </c>
      <c r="E124" s="191" t="str">
        <f t="shared" si="29"/>
        <v>45_12</v>
      </c>
      <c r="F124" s="191">
        <v>3084</v>
      </c>
      <c r="G124" s="227"/>
      <c r="H124" s="221">
        <v>45</v>
      </c>
      <c r="I124" s="221">
        <v>12</v>
      </c>
      <c r="J124" s="221">
        <v>28</v>
      </c>
      <c r="K124" s="191">
        <f t="shared" si="17"/>
        <v>12</v>
      </c>
      <c r="L124" s="191" t="str">
        <f t="shared" si="18"/>
        <v>45_12</v>
      </c>
      <c r="M124" s="191">
        <v>3189</v>
      </c>
      <c r="N124" s="244"/>
      <c r="O124" s="221">
        <v>45</v>
      </c>
      <c r="P124" s="221">
        <v>12</v>
      </c>
      <c r="Q124" s="221">
        <v>28</v>
      </c>
      <c r="R124" s="191">
        <f t="shared" si="19"/>
        <v>12</v>
      </c>
      <c r="S124" s="191" t="str">
        <f t="shared" si="20"/>
        <v>45_12</v>
      </c>
      <c r="T124" s="191">
        <v>3289</v>
      </c>
      <c r="U124" s="227"/>
      <c r="V124" s="221">
        <v>45</v>
      </c>
      <c r="W124" s="221">
        <v>12</v>
      </c>
      <c r="X124" s="221">
        <v>28</v>
      </c>
      <c r="Y124" s="191">
        <f t="shared" si="21"/>
        <v>12</v>
      </c>
      <c r="Z124" s="191" t="str">
        <f t="shared" si="22"/>
        <v>45_12</v>
      </c>
      <c r="AA124" s="191">
        <v>3374</v>
      </c>
      <c r="AB124" s="246"/>
      <c r="AC124" s="247">
        <v>45</v>
      </c>
      <c r="AD124" s="247">
        <v>12</v>
      </c>
      <c r="AE124" s="247">
        <v>28</v>
      </c>
      <c r="AF124" s="193">
        <f t="shared" si="34"/>
        <v>12</v>
      </c>
      <c r="AG124" s="193" t="str">
        <f t="shared" si="24"/>
        <v>45_12</v>
      </c>
      <c r="AH124" s="191">
        <v>3482</v>
      </c>
      <c r="AI124" s="242"/>
      <c r="AJ124" s="221">
        <v>45</v>
      </c>
      <c r="AK124" s="221">
        <v>12</v>
      </c>
      <c r="AL124" s="221">
        <v>28</v>
      </c>
      <c r="AM124" s="191">
        <f t="shared" si="25"/>
        <v>12</v>
      </c>
      <c r="AN124" s="191" t="str">
        <f t="shared" si="26"/>
        <v>45_12</v>
      </c>
      <c r="AO124" s="193" t="str">
        <f t="shared" si="27"/>
        <v>45_12</v>
      </c>
      <c r="AP124" s="193">
        <f t="shared" si="30"/>
        <v>3374</v>
      </c>
      <c r="AQ124" s="193">
        <f t="shared" si="31"/>
        <v>3482</v>
      </c>
      <c r="AR124" s="243">
        <f t="shared" si="32"/>
        <v>3482</v>
      </c>
      <c r="AS124" s="203">
        <f t="shared" si="28"/>
        <v>22.249201277955272</v>
      </c>
      <c r="AT124" s="173"/>
      <c r="AU124" s="173"/>
      <c r="AV124" s="173"/>
      <c r="AW124" s="173"/>
      <c r="AX124" s="173"/>
      <c r="AY124" s="173"/>
      <c r="AZ124" s="174"/>
    </row>
    <row r="125" spans="1:52" x14ac:dyDescent="0.15">
      <c r="A125" s="221"/>
      <c r="B125" s="221"/>
      <c r="C125" s="221"/>
      <c r="D125" s="191"/>
      <c r="E125" s="191"/>
      <c r="F125" s="191"/>
      <c r="G125" s="227"/>
      <c r="H125" s="221"/>
      <c r="I125" s="221"/>
      <c r="J125" s="221"/>
      <c r="K125" s="191"/>
      <c r="L125" s="191"/>
      <c r="M125" s="191"/>
      <c r="N125" s="244"/>
      <c r="O125" s="221"/>
      <c r="P125" s="221"/>
      <c r="Q125" s="221"/>
      <c r="R125" s="191"/>
      <c r="S125" s="191"/>
      <c r="T125" s="191"/>
      <c r="U125" s="227"/>
      <c r="V125" s="221">
        <v>45</v>
      </c>
      <c r="W125" s="221">
        <v>13</v>
      </c>
      <c r="X125" s="221">
        <v>29</v>
      </c>
      <c r="Y125" s="191">
        <f t="shared" si="21"/>
        <v>13</v>
      </c>
      <c r="Z125" s="191" t="str">
        <f t="shared" si="22"/>
        <v>45_13</v>
      </c>
      <c r="AA125" s="191">
        <v>3452</v>
      </c>
      <c r="AB125" s="246"/>
      <c r="AC125" s="247">
        <v>45</v>
      </c>
      <c r="AD125" s="247">
        <v>13</v>
      </c>
      <c r="AE125" s="247">
        <v>29</v>
      </c>
      <c r="AF125" s="193">
        <f t="shared" si="34"/>
        <v>13</v>
      </c>
      <c r="AG125" s="193" t="str">
        <f t="shared" si="24"/>
        <v>45_13</v>
      </c>
      <c r="AH125" s="191">
        <v>3562</v>
      </c>
      <c r="AI125" s="242"/>
      <c r="AJ125" s="221">
        <v>45</v>
      </c>
      <c r="AK125" s="221">
        <v>13</v>
      </c>
      <c r="AL125" s="221">
        <v>29</v>
      </c>
      <c r="AM125" s="191">
        <f t="shared" si="25"/>
        <v>13</v>
      </c>
      <c r="AN125" s="191" t="str">
        <f t="shared" si="26"/>
        <v>45_13</v>
      </c>
      <c r="AO125" s="193" t="str">
        <f t="shared" si="27"/>
        <v>45_13</v>
      </c>
      <c r="AP125" s="193">
        <f t="shared" si="30"/>
        <v>3452</v>
      </c>
      <c r="AQ125" s="193">
        <f t="shared" si="31"/>
        <v>3562</v>
      </c>
      <c r="AR125" s="243">
        <f t="shared" si="32"/>
        <v>3562</v>
      </c>
      <c r="AS125" s="203">
        <f t="shared" si="28"/>
        <v>22.76038338658147</v>
      </c>
      <c r="AT125" s="173"/>
      <c r="AU125" s="173"/>
      <c r="AV125" s="173"/>
      <c r="AW125" s="173"/>
      <c r="AX125" s="173"/>
      <c r="AY125" s="173"/>
      <c r="AZ125" s="174"/>
    </row>
    <row r="126" spans="1:52" x14ac:dyDescent="0.15">
      <c r="A126" s="221"/>
      <c r="B126" s="221"/>
      <c r="C126" s="221"/>
      <c r="D126" s="191"/>
      <c r="E126" s="191"/>
      <c r="F126" s="191"/>
      <c r="G126" s="227"/>
      <c r="H126" s="221"/>
      <c r="I126" s="221"/>
      <c r="J126" s="221"/>
      <c r="K126" s="191"/>
      <c r="L126" s="191"/>
      <c r="M126" s="191"/>
      <c r="N126" s="244"/>
      <c r="O126" s="221"/>
      <c r="P126" s="221"/>
      <c r="Q126" s="221"/>
      <c r="R126" s="191"/>
      <c r="S126" s="191"/>
      <c r="T126" s="191"/>
      <c r="U126" s="227"/>
      <c r="V126" s="221"/>
      <c r="W126" s="221"/>
      <c r="X126" s="221"/>
      <c r="Y126" s="191"/>
      <c r="Z126" s="191"/>
      <c r="AA126" s="191"/>
      <c r="AB126" s="246"/>
      <c r="AC126" s="247">
        <v>45</v>
      </c>
      <c r="AD126" s="247">
        <v>14</v>
      </c>
      <c r="AE126" s="247">
        <v>30</v>
      </c>
      <c r="AF126" s="193">
        <f t="shared" si="34"/>
        <v>14</v>
      </c>
      <c r="AG126" s="193" t="str">
        <f t="shared" si="24"/>
        <v>45_14</v>
      </c>
      <c r="AH126" s="191">
        <v>3640</v>
      </c>
      <c r="AI126" s="242"/>
      <c r="AJ126" s="221">
        <v>45</v>
      </c>
      <c r="AK126" s="221">
        <v>14</v>
      </c>
      <c r="AL126" s="221">
        <v>30</v>
      </c>
      <c r="AM126" s="191">
        <f t="shared" si="25"/>
        <v>14</v>
      </c>
      <c r="AN126" s="191" t="str">
        <f t="shared" si="26"/>
        <v>45_14</v>
      </c>
      <c r="AO126" s="193" t="str">
        <f t="shared" si="27"/>
        <v>45_14</v>
      </c>
      <c r="AP126" s="193" t="str">
        <f t="shared" si="30"/>
        <v/>
      </c>
      <c r="AQ126" s="193">
        <f t="shared" si="31"/>
        <v>3640</v>
      </c>
      <c r="AR126" s="243">
        <f t="shared" si="32"/>
        <v>3640</v>
      </c>
      <c r="AS126" s="203">
        <f t="shared" si="28"/>
        <v>23.258785942492011</v>
      </c>
      <c r="AT126" s="173"/>
      <c r="AU126" s="173"/>
      <c r="AV126" s="173"/>
      <c r="AW126" s="173"/>
      <c r="AX126" s="173"/>
      <c r="AY126" s="173"/>
      <c r="AZ126" s="174"/>
    </row>
    <row r="127" spans="1:52" x14ac:dyDescent="0.15">
      <c r="A127" s="191">
        <v>50</v>
      </c>
      <c r="B127" s="221">
        <v>0</v>
      </c>
      <c r="C127" s="221">
        <v>17</v>
      </c>
      <c r="D127" s="191">
        <f t="shared" si="33"/>
        <v>0</v>
      </c>
      <c r="E127" s="191" t="str">
        <f t="shared" si="29"/>
        <v>50_0</v>
      </c>
      <c r="F127" s="191">
        <v>2345</v>
      </c>
      <c r="G127" s="227"/>
      <c r="H127" s="221">
        <v>50</v>
      </c>
      <c r="I127" s="221">
        <v>0</v>
      </c>
      <c r="J127" s="221">
        <v>17</v>
      </c>
      <c r="K127" s="191">
        <f t="shared" si="17"/>
        <v>0</v>
      </c>
      <c r="L127" s="191" t="str">
        <f t="shared" si="18"/>
        <v>50_0</v>
      </c>
      <c r="M127" s="191">
        <v>2425</v>
      </c>
      <c r="N127" s="244"/>
      <c r="O127" s="221">
        <v>50</v>
      </c>
      <c r="P127" s="221">
        <v>0</v>
      </c>
      <c r="Q127" s="221">
        <v>17</v>
      </c>
      <c r="R127" s="191">
        <f t="shared" si="19"/>
        <v>0</v>
      </c>
      <c r="S127" s="191" t="str">
        <f t="shared" si="20"/>
        <v>50_0</v>
      </c>
      <c r="T127" s="191">
        <v>2501</v>
      </c>
      <c r="U127" s="244"/>
      <c r="V127" s="221">
        <v>50</v>
      </c>
      <c r="W127" s="221">
        <v>0</v>
      </c>
      <c r="X127" s="221">
        <v>17</v>
      </c>
      <c r="Y127" s="191">
        <f t="shared" si="21"/>
        <v>0</v>
      </c>
      <c r="Z127" s="191" t="str">
        <f t="shared" si="22"/>
        <v>50_0</v>
      </c>
      <c r="AA127" s="191" t="s">
        <v>190</v>
      </c>
      <c r="AB127" s="242"/>
      <c r="AC127" s="221">
        <v>50</v>
      </c>
      <c r="AD127" s="221">
        <v>0</v>
      </c>
      <c r="AE127" s="221">
        <v>17</v>
      </c>
      <c r="AF127" s="191">
        <f t="shared" si="34"/>
        <v>0</v>
      </c>
      <c r="AG127" s="191" t="str">
        <f t="shared" si="24"/>
        <v>50_0</v>
      </c>
      <c r="AH127" s="191" t="s">
        <v>190</v>
      </c>
      <c r="AI127" s="242"/>
      <c r="AJ127" s="221">
        <v>50</v>
      </c>
      <c r="AK127" s="221">
        <v>0</v>
      </c>
      <c r="AL127" s="221">
        <v>17</v>
      </c>
      <c r="AM127" s="191">
        <f t="shared" si="25"/>
        <v>0</v>
      </c>
      <c r="AN127" s="191" t="str">
        <f t="shared" si="26"/>
        <v>50_0</v>
      </c>
      <c r="AO127" s="193" t="str">
        <f t="shared" si="27"/>
        <v>50_0</v>
      </c>
      <c r="AP127" s="193" t="str">
        <f t="shared" si="30"/>
        <v>vervalt</v>
      </c>
      <c r="AQ127" s="193" t="str">
        <f t="shared" si="31"/>
        <v>vervalt</v>
      </c>
      <c r="AR127" s="243" t="str">
        <f t="shared" si="32"/>
        <v>vervalt</v>
      </c>
      <c r="AS127" s="203" t="str">
        <f t="shared" si="28"/>
        <v>vervalt</v>
      </c>
      <c r="AT127" s="173"/>
      <c r="AU127" s="173"/>
      <c r="AV127" s="173"/>
      <c r="AW127" s="173"/>
      <c r="AX127" s="173"/>
      <c r="AY127" s="173"/>
      <c r="AZ127" s="174"/>
    </row>
    <row r="128" spans="1:52" x14ac:dyDescent="0.15">
      <c r="A128" s="191">
        <v>50</v>
      </c>
      <c r="B128" s="221">
        <v>1</v>
      </c>
      <c r="C128" s="221">
        <v>19</v>
      </c>
      <c r="D128" s="191">
        <f t="shared" si="33"/>
        <v>1</v>
      </c>
      <c r="E128" s="191" t="str">
        <f t="shared" si="29"/>
        <v>50_1</v>
      </c>
      <c r="F128" s="191">
        <v>2478</v>
      </c>
      <c r="G128" s="227"/>
      <c r="H128" s="221">
        <v>50</v>
      </c>
      <c r="I128" s="221">
        <v>1</v>
      </c>
      <c r="J128" s="221">
        <v>19</v>
      </c>
      <c r="K128" s="191">
        <f t="shared" si="17"/>
        <v>1</v>
      </c>
      <c r="L128" s="191" t="str">
        <f t="shared" si="18"/>
        <v>50_1</v>
      </c>
      <c r="M128" s="191">
        <v>2562</v>
      </c>
      <c r="N128" s="227"/>
      <c r="O128" s="221">
        <v>50</v>
      </c>
      <c r="P128" s="221">
        <v>1</v>
      </c>
      <c r="Q128" s="221">
        <v>19</v>
      </c>
      <c r="R128" s="191">
        <f t="shared" si="19"/>
        <v>1</v>
      </c>
      <c r="S128" s="191" t="str">
        <f t="shared" si="20"/>
        <v>50_1</v>
      </c>
      <c r="T128" s="191">
        <v>2643</v>
      </c>
      <c r="U128" s="244"/>
      <c r="V128" s="221">
        <v>50</v>
      </c>
      <c r="W128" s="221">
        <v>1</v>
      </c>
      <c r="X128" s="221">
        <v>19</v>
      </c>
      <c r="Y128" s="191">
        <f t="shared" si="21"/>
        <v>1</v>
      </c>
      <c r="Z128" s="191" t="str">
        <f t="shared" si="22"/>
        <v>50_1</v>
      </c>
      <c r="AA128" s="191">
        <v>2728</v>
      </c>
      <c r="AB128" s="242"/>
      <c r="AC128" s="221">
        <v>50</v>
      </c>
      <c r="AD128" s="221">
        <v>1</v>
      </c>
      <c r="AE128" s="221">
        <v>19</v>
      </c>
      <c r="AF128" s="191">
        <f t="shared" si="34"/>
        <v>1</v>
      </c>
      <c r="AG128" s="191" t="str">
        <f t="shared" si="24"/>
        <v>50_1</v>
      </c>
      <c r="AH128" s="191">
        <v>2815</v>
      </c>
      <c r="AI128" s="242"/>
      <c r="AJ128" s="221">
        <v>50</v>
      </c>
      <c r="AK128" s="221">
        <v>1</v>
      </c>
      <c r="AL128" s="221">
        <v>19</v>
      </c>
      <c r="AM128" s="191">
        <f t="shared" si="25"/>
        <v>1</v>
      </c>
      <c r="AN128" s="191" t="str">
        <f t="shared" si="26"/>
        <v>50_1</v>
      </c>
      <c r="AO128" s="193" t="str">
        <f t="shared" si="27"/>
        <v>50_1</v>
      </c>
      <c r="AP128" s="193">
        <f t="shared" si="30"/>
        <v>2728</v>
      </c>
      <c r="AQ128" s="193">
        <f t="shared" si="31"/>
        <v>2815</v>
      </c>
      <c r="AR128" s="243">
        <f t="shared" si="32"/>
        <v>2815</v>
      </c>
      <c r="AS128" s="203">
        <f t="shared" si="28"/>
        <v>17.987220447284344</v>
      </c>
      <c r="AT128" s="173"/>
      <c r="AU128" s="173"/>
      <c r="AV128" s="173"/>
      <c r="AW128" s="173"/>
      <c r="AX128" s="173"/>
      <c r="AY128" s="173"/>
      <c r="AZ128" s="174"/>
    </row>
    <row r="129" spans="1:52" x14ac:dyDescent="0.15">
      <c r="A129" s="191">
        <v>50</v>
      </c>
      <c r="B129" s="221">
        <v>2</v>
      </c>
      <c r="C129" s="221">
        <v>21</v>
      </c>
      <c r="D129" s="191">
        <f t="shared" si="33"/>
        <v>2</v>
      </c>
      <c r="E129" s="191" t="str">
        <f t="shared" si="29"/>
        <v>50_2</v>
      </c>
      <c r="F129" s="191">
        <v>2610</v>
      </c>
      <c r="G129" s="227"/>
      <c r="H129" s="221">
        <v>50</v>
      </c>
      <c r="I129" s="221">
        <v>2</v>
      </c>
      <c r="J129" s="221">
        <v>21</v>
      </c>
      <c r="K129" s="191">
        <f t="shared" si="17"/>
        <v>2</v>
      </c>
      <c r="L129" s="191" t="str">
        <f t="shared" si="18"/>
        <v>50_2</v>
      </c>
      <c r="M129" s="191">
        <v>2699</v>
      </c>
      <c r="N129" s="250"/>
      <c r="O129" s="221">
        <v>50</v>
      </c>
      <c r="P129" s="221">
        <v>2</v>
      </c>
      <c r="Q129" s="221">
        <v>21</v>
      </c>
      <c r="R129" s="191">
        <f t="shared" si="19"/>
        <v>2</v>
      </c>
      <c r="S129" s="191" t="str">
        <f t="shared" si="20"/>
        <v>50_2</v>
      </c>
      <c r="T129" s="191">
        <v>2784</v>
      </c>
      <c r="U129" s="227"/>
      <c r="V129" s="221">
        <v>50</v>
      </c>
      <c r="W129" s="221">
        <v>2</v>
      </c>
      <c r="X129" s="221">
        <v>21</v>
      </c>
      <c r="Y129" s="191">
        <f t="shared" si="21"/>
        <v>2</v>
      </c>
      <c r="Z129" s="191" t="str">
        <f t="shared" si="22"/>
        <v>50_2</v>
      </c>
      <c r="AA129" s="191">
        <v>2869</v>
      </c>
      <c r="AB129" s="242"/>
      <c r="AC129" s="221">
        <v>50</v>
      </c>
      <c r="AD129" s="221">
        <v>2</v>
      </c>
      <c r="AE129" s="221">
        <v>21</v>
      </c>
      <c r="AF129" s="191">
        <f t="shared" si="34"/>
        <v>2</v>
      </c>
      <c r="AG129" s="191" t="str">
        <f t="shared" si="24"/>
        <v>50_2</v>
      </c>
      <c r="AH129" s="191">
        <v>2961</v>
      </c>
      <c r="AI129" s="242"/>
      <c r="AJ129" s="221">
        <v>50</v>
      </c>
      <c r="AK129" s="221">
        <v>2</v>
      </c>
      <c r="AL129" s="221">
        <v>21</v>
      </c>
      <c r="AM129" s="191">
        <f t="shared" si="25"/>
        <v>2</v>
      </c>
      <c r="AN129" s="191" t="str">
        <f t="shared" si="26"/>
        <v>50_2</v>
      </c>
      <c r="AO129" s="193" t="str">
        <f t="shared" si="27"/>
        <v>50_2</v>
      </c>
      <c r="AP129" s="193">
        <f t="shared" si="30"/>
        <v>2869</v>
      </c>
      <c r="AQ129" s="193">
        <f t="shared" si="31"/>
        <v>2961</v>
      </c>
      <c r="AR129" s="243">
        <f t="shared" si="32"/>
        <v>2961</v>
      </c>
      <c r="AS129" s="203">
        <f t="shared" si="28"/>
        <v>18.920127795527158</v>
      </c>
      <c r="AT129" s="173"/>
      <c r="AU129" s="173"/>
      <c r="AV129" s="173"/>
      <c r="AW129" s="173"/>
      <c r="AX129" s="173"/>
      <c r="AY129" s="173"/>
      <c r="AZ129" s="174"/>
    </row>
    <row r="130" spans="1:52" x14ac:dyDescent="0.15">
      <c r="A130" s="191">
        <v>50</v>
      </c>
      <c r="B130" s="221">
        <v>3</v>
      </c>
      <c r="C130" s="221">
        <v>23</v>
      </c>
      <c r="D130" s="191">
        <f t="shared" si="33"/>
        <v>3</v>
      </c>
      <c r="E130" s="191" t="str">
        <f t="shared" si="29"/>
        <v>50_3</v>
      </c>
      <c r="F130" s="191">
        <v>2742</v>
      </c>
      <c r="G130" s="227"/>
      <c r="H130" s="221">
        <v>50</v>
      </c>
      <c r="I130" s="221">
        <v>3</v>
      </c>
      <c r="J130" s="221">
        <v>23</v>
      </c>
      <c r="K130" s="191">
        <f t="shared" si="17"/>
        <v>3</v>
      </c>
      <c r="L130" s="191" t="str">
        <f t="shared" si="18"/>
        <v>50_3</v>
      </c>
      <c r="M130" s="191">
        <v>2835</v>
      </c>
      <c r="N130" s="250"/>
      <c r="O130" s="221">
        <v>50</v>
      </c>
      <c r="P130" s="221">
        <v>3</v>
      </c>
      <c r="Q130" s="221">
        <v>23</v>
      </c>
      <c r="R130" s="191">
        <f t="shared" si="19"/>
        <v>3</v>
      </c>
      <c r="S130" s="191" t="str">
        <f t="shared" si="20"/>
        <v>50_3</v>
      </c>
      <c r="T130" s="191">
        <v>2924</v>
      </c>
      <c r="U130" s="244"/>
      <c r="V130" s="221">
        <v>50</v>
      </c>
      <c r="W130" s="221">
        <v>3</v>
      </c>
      <c r="X130" s="221">
        <v>23</v>
      </c>
      <c r="Y130" s="191">
        <f t="shared" si="21"/>
        <v>3</v>
      </c>
      <c r="Z130" s="191" t="str">
        <f t="shared" si="22"/>
        <v>50_3</v>
      </c>
      <c r="AA130" s="191">
        <v>3009</v>
      </c>
      <c r="AB130" s="242"/>
      <c r="AC130" s="221">
        <v>50</v>
      </c>
      <c r="AD130" s="221">
        <v>3</v>
      </c>
      <c r="AE130" s="221">
        <v>23</v>
      </c>
      <c r="AF130" s="191">
        <f t="shared" si="34"/>
        <v>3</v>
      </c>
      <c r="AG130" s="191" t="str">
        <f t="shared" si="24"/>
        <v>50_3</v>
      </c>
      <c r="AH130" s="191">
        <v>3105</v>
      </c>
      <c r="AI130" s="242"/>
      <c r="AJ130" s="221">
        <v>50</v>
      </c>
      <c r="AK130" s="221">
        <v>3</v>
      </c>
      <c r="AL130" s="221">
        <v>23</v>
      </c>
      <c r="AM130" s="191">
        <f t="shared" si="25"/>
        <v>3</v>
      </c>
      <c r="AN130" s="191" t="str">
        <f t="shared" si="26"/>
        <v>50_3</v>
      </c>
      <c r="AO130" s="193" t="str">
        <f t="shared" si="27"/>
        <v>50_3</v>
      </c>
      <c r="AP130" s="193">
        <f t="shared" si="30"/>
        <v>3009</v>
      </c>
      <c r="AQ130" s="193">
        <f t="shared" si="31"/>
        <v>3105</v>
      </c>
      <c r="AR130" s="243">
        <f t="shared" si="32"/>
        <v>3105</v>
      </c>
      <c r="AS130" s="203">
        <f t="shared" si="28"/>
        <v>19.840255591054312</v>
      </c>
      <c r="AT130" s="173"/>
      <c r="AU130" s="173"/>
      <c r="AV130" s="173"/>
      <c r="AW130" s="173"/>
      <c r="AX130" s="173"/>
      <c r="AY130" s="173"/>
      <c r="AZ130" s="174"/>
    </row>
    <row r="131" spans="1:52" x14ac:dyDescent="0.15">
      <c r="A131" s="191">
        <v>50</v>
      </c>
      <c r="B131" s="221">
        <v>4</v>
      </c>
      <c r="C131" s="221">
        <v>25</v>
      </c>
      <c r="D131" s="191">
        <f t="shared" si="33"/>
        <v>4</v>
      </c>
      <c r="E131" s="191" t="str">
        <f t="shared" si="29"/>
        <v>50_4</v>
      </c>
      <c r="F131" s="191">
        <v>2877</v>
      </c>
      <c r="G131" s="227"/>
      <c r="H131" s="221">
        <v>50</v>
      </c>
      <c r="I131" s="221">
        <v>4</v>
      </c>
      <c r="J131" s="221">
        <v>25</v>
      </c>
      <c r="K131" s="191">
        <f t="shared" si="17"/>
        <v>4</v>
      </c>
      <c r="L131" s="191" t="str">
        <f t="shared" si="18"/>
        <v>50_4</v>
      </c>
      <c r="M131" s="191">
        <v>2975</v>
      </c>
      <c r="N131" s="249"/>
      <c r="O131" s="221">
        <v>50</v>
      </c>
      <c r="P131" s="221">
        <v>4</v>
      </c>
      <c r="Q131" s="221">
        <v>25</v>
      </c>
      <c r="R131" s="191">
        <f t="shared" si="19"/>
        <v>4</v>
      </c>
      <c r="S131" s="191" t="str">
        <f t="shared" si="20"/>
        <v>50_4</v>
      </c>
      <c r="T131" s="191">
        <v>3069</v>
      </c>
      <c r="U131" s="244"/>
      <c r="V131" s="221">
        <v>50</v>
      </c>
      <c r="W131" s="221">
        <v>4</v>
      </c>
      <c r="X131" s="221">
        <v>25</v>
      </c>
      <c r="Y131" s="191">
        <f t="shared" si="21"/>
        <v>4</v>
      </c>
      <c r="Z131" s="191" t="str">
        <f t="shared" si="22"/>
        <v>50_4</v>
      </c>
      <c r="AA131" s="191">
        <v>3154</v>
      </c>
      <c r="AB131" s="242"/>
      <c r="AC131" s="221">
        <v>50</v>
      </c>
      <c r="AD131" s="221">
        <v>4</v>
      </c>
      <c r="AE131" s="221">
        <v>25</v>
      </c>
      <c r="AF131" s="191">
        <f t="shared" si="34"/>
        <v>4</v>
      </c>
      <c r="AG131" s="191" t="str">
        <f t="shared" si="24"/>
        <v>50_4</v>
      </c>
      <c r="AH131" s="191">
        <v>3255</v>
      </c>
      <c r="AI131" s="242"/>
      <c r="AJ131" s="221">
        <v>50</v>
      </c>
      <c r="AK131" s="221">
        <v>4</v>
      </c>
      <c r="AL131" s="221">
        <v>25</v>
      </c>
      <c r="AM131" s="191">
        <f t="shared" si="25"/>
        <v>4</v>
      </c>
      <c r="AN131" s="191" t="str">
        <f t="shared" si="26"/>
        <v>50_4</v>
      </c>
      <c r="AO131" s="193" t="str">
        <f t="shared" si="27"/>
        <v>50_4</v>
      </c>
      <c r="AP131" s="193">
        <f t="shared" si="30"/>
        <v>3154</v>
      </c>
      <c r="AQ131" s="193">
        <f t="shared" si="31"/>
        <v>3255</v>
      </c>
      <c r="AR131" s="243">
        <f t="shared" si="32"/>
        <v>3255</v>
      </c>
      <c r="AS131" s="203">
        <f t="shared" si="28"/>
        <v>20.798722044728436</v>
      </c>
      <c r="AT131" s="173"/>
      <c r="AU131" s="173"/>
      <c r="AV131" s="173"/>
      <c r="AW131" s="173"/>
      <c r="AX131" s="173"/>
      <c r="AY131" s="173"/>
      <c r="AZ131" s="174"/>
    </row>
    <row r="132" spans="1:52" x14ac:dyDescent="0.15">
      <c r="A132" s="191">
        <v>50</v>
      </c>
      <c r="B132" s="221">
        <v>5</v>
      </c>
      <c r="C132" s="221">
        <v>27</v>
      </c>
      <c r="D132" s="191">
        <f t="shared" si="33"/>
        <v>5</v>
      </c>
      <c r="E132" s="191" t="str">
        <f t="shared" si="29"/>
        <v>50_5</v>
      </c>
      <c r="F132" s="191">
        <v>3021</v>
      </c>
      <c r="G132" s="227"/>
      <c r="H132" s="221">
        <v>50</v>
      </c>
      <c r="I132" s="221">
        <v>5</v>
      </c>
      <c r="J132" s="221">
        <v>27</v>
      </c>
      <c r="K132" s="191">
        <f t="shared" si="17"/>
        <v>5</v>
      </c>
      <c r="L132" s="191" t="str">
        <f t="shared" si="18"/>
        <v>50_5</v>
      </c>
      <c r="M132" s="191">
        <v>3124</v>
      </c>
      <c r="N132" s="189"/>
      <c r="O132" s="221">
        <v>50</v>
      </c>
      <c r="P132" s="221">
        <v>5</v>
      </c>
      <c r="Q132" s="221">
        <v>27</v>
      </c>
      <c r="R132" s="191">
        <f t="shared" si="19"/>
        <v>5</v>
      </c>
      <c r="S132" s="191" t="str">
        <f t="shared" si="20"/>
        <v>50_5</v>
      </c>
      <c r="T132" s="191">
        <v>3222</v>
      </c>
      <c r="U132" s="227"/>
      <c r="V132" s="221">
        <v>50</v>
      </c>
      <c r="W132" s="221">
        <v>5</v>
      </c>
      <c r="X132" s="221">
        <v>27</v>
      </c>
      <c r="Y132" s="191">
        <f t="shared" si="21"/>
        <v>5</v>
      </c>
      <c r="Z132" s="191" t="str">
        <f t="shared" si="22"/>
        <v>50_5</v>
      </c>
      <c r="AA132" s="191">
        <v>3307</v>
      </c>
      <c r="AB132" s="242"/>
      <c r="AC132" s="221">
        <v>50</v>
      </c>
      <c r="AD132" s="221">
        <v>5</v>
      </c>
      <c r="AE132" s="221">
        <v>27</v>
      </c>
      <c r="AF132" s="191">
        <f t="shared" si="34"/>
        <v>5</v>
      </c>
      <c r="AG132" s="191" t="str">
        <f t="shared" si="24"/>
        <v>50_5</v>
      </c>
      <c r="AH132" s="191">
        <v>3413</v>
      </c>
      <c r="AI132" s="242"/>
      <c r="AJ132" s="221">
        <v>50</v>
      </c>
      <c r="AK132" s="221">
        <v>5</v>
      </c>
      <c r="AL132" s="221">
        <v>27</v>
      </c>
      <c r="AM132" s="191">
        <f t="shared" si="25"/>
        <v>5</v>
      </c>
      <c r="AN132" s="191" t="str">
        <f t="shared" si="26"/>
        <v>50_5</v>
      </c>
      <c r="AO132" s="193" t="str">
        <f t="shared" si="27"/>
        <v>50_5</v>
      </c>
      <c r="AP132" s="193">
        <f t="shared" si="30"/>
        <v>3307</v>
      </c>
      <c r="AQ132" s="193">
        <f t="shared" si="31"/>
        <v>3413</v>
      </c>
      <c r="AR132" s="243">
        <f t="shared" si="32"/>
        <v>3413</v>
      </c>
      <c r="AS132" s="203">
        <f t="shared" si="28"/>
        <v>21.808306709265175</v>
      </c>
      <c r="AT132" s="173"/>
      <c r="AU132" s="173"/>
      <c r="AV132" s="173"/>
      <c r="AW132" s="173"/>
      <c r="AX132" s="173"/>
      <c r="AY132" s="173"/>
      <c r="AZ132" s="174"/>
    </row>
    <row r="133" spans="1:52" x14ac:dyDescent="0.15">
      <c r="A133" s="191">
        <v>50</v>
      </c>
      <c r="B133" s="221">
        <v>6</v>
      </c>
      <c r="C133" s="221">
        <v>28</v>
      </c>
      <c r="D133" s="191">
        <f t="shared" si="33"/>
        <v>6</v>
      </c>
      <c r="E133" s="191" t="str">
        <f t="shared" si="29"/>
        <v>50_6</v>
      </c>
      <c r="F133" s="191">
        <v>3084</v>
      </c>
      <c r="G133" s="227"/>
      <c r="H133" s="221">
        <v>50</v>
      </c>
      <c r="I133" s="221">
        <v>6</v>
      </c>
      <c r="J133" s="221">
        <v>28</v>
      </c>
      <c r="K133" s="191">
        <f t="shared" si="17"/>
        <v>6</v>
      </c>
      <c r="L133" s="191" t="str">
        <f t="shared" si="18"/>
        <v>50_6</v>
      </c>
      <c r="M133" s="191">
        <v>3189</v>
      </c>
      <c r="N133" s="244"/>
      <c r="O133" s="221">
        <v>50</v>
      </c>
      <c r="P133" s="221">
        <v>6</v>
      </c>
      <c r="Q133" s="221">
        <v>28</v>
      </c>
      <c r="R133" s="191">
        <f t="shared" si="19"/>
        <v>6</v>
      </c>
      <c r="S133" s="191" t="str">
        <f t="shared" si="20"/>
        <v>50_6</v>
      </c>
      <c r="T133" s="191">
        <v>3289</v>
      </c>
      <c r="U133" s="244"/>
      <c r="V133" s="221">
        <v>50</v>
      </c>
      <c r="W133" s="221">
        <v>6</v>
      </c>
      <c r="X133" s="221">
        <v>28</v>
      </c>
      <c r="Y133" s="191">
        <f t="shared" si="21"/>
        <v>6</v>
      </c>
      <c r="Z133" s="191" t="str">
        <f t="shared" si="22"/>
        <v>50_6</v>
      </c>
      <c r="AA133" s="191">
        <v>3374</v>
      </c>
      <c r="AB133" s="242"/>
      <c r="AC133" s="221">
        <v>50</v>
      </c>
      <c r="AD133" s="221">
        <v>6</v>
      </c>
      <c r="AE133" s="221">
        <v>28</v>
      </c>
      <c r="AF133" s="191">
        <f t="shared" si="34"/>
        <v>6</v>
      </c>
      <c r="AG133" s="191" t="str">
        <f t="shared" si="24"/>
        <v>50_6</v>
      </c>
      <c r="AH133" s="191">
        <v>3482</v>
      </c>
      <c r="AI133" s="242"/>
      <c r="AJ133" s="221">
        <v>50</v>
      </c>
      <c r="AK133" s="221">
        <v>6</v>
      </c>
      <c r="AL133" s="221">
        <v>28</v>
      </c>
      <c r="AM133" s="191">
        <f t="shared" si="25"/>
        <v>6</v>
      </c>
      <c r="AN133" s="191" t="str">
        <f t="shared" si="26"/>
        <v>50_6</v>
      </c>
      <c r="AO133" s="193" t="str">
        <f t="shared" si="27"/>
        <v>50_6</v>
      </c>
      <c r="AP133" s="193">
        <f t="shared" si="30"/>
        <v>3374</v>
      </c>
      <c r="AQ133" s="193">
        <f t="shared" si="31"/>
        <v>3482</v>
      </c>
      <c r="AR133" s="243">
        <f t="shared" si="32"/>
        <v>3482</v>
      </c>
      <c r="AS133" s="203">
        <f t="shared" si="28"/>
        <v>22.249201277955272</v>
      </c>
      <c r="AT133" s="173"/>
      <c r="AU133" s="173"/>
      <c r="AV133" s="173"/>
      <c r="AW133" s="173"/>
      <c r="AX133" s="173"/>
      <c r="AY133" s="173"/>
      <c r="AZ133" s="174"/>
    </row>
    <row r="134" spans="1:52" x14ac:dyDescent="0.15">
      <c r="A134" s="191">
        <v>50</v>
      </c>
      <c r="B134" s="221">
        <v>7</v>
      </c>
      <c r="C134" s="221">
        <v>29</v>
      </c>
      <c r="D134" s="191">
        <f t="shared" si="33"/>
        <v>7</v>
      </c>
      <c r="E134" s="191" t="str">
        <f t="shared" si="29"/>
        <v>50_7</v>
      </c>
      <c r="F134" s="191">
        <v>3157</v>
      </c>
      <c r="G134" s="227"/>
      <c r="H134" s="221">
        <v>50</v>
      </c>
      <c r="I134" s="221">
        <v>7</v>
      </c>
      <c r="J134" s="221">
        <v>29</v>
      </c>
      <c r="K134" s="191">
        <f t="shared" si="17"/>
        <v>7</v>
      </c>
      <c r="L134" s="191" t="str">
        <f t="shared" si="18"/>
        <v>50_7</v>
      </c>
      <c r="M134" s="191">
        <v>3264</v>
      </c>
      <c r="N134" s="244"/>
      <c r="O134" s="221">
        <v>50</v>
      </c>
      <c r="P134" s="221">
        <v>7</v>
      </c>
      <c r="Q134" s="221">
        <v>29</v>
      </c>
      <c r="R134" s="191">
        <f t="shared" si="19"/>
        <v>7</v>
      </c>
      <c r="S134" s="191" t="str">
        <f t="shared" si="20"/>
        <v>50_7</v>
      </c>
      <c r="T134" s="191">
        <v>3367</v>
      </c>
      <c r="U134" s="244"/>
      <c r="V134" s="221">
        <v>50</v>
      </c>
      <c r="W134" s="221">
        <v>7</v>
      </c>
      <c r="X134" s="221">
        <v>29</v>
      </c>
      <c r="Y134" s="191">
        <f t="shared" si="21"/>
        <v>7</v>
      </c>
      <c r="Z134" s="191" t="str">
        <f t="shared" si="22"/>
        <v>50_7</v>
      </c>
      <c r="AA134" s="191">
        <v>3452</v>
      </c>
      <c r="AB134" s="242"/>
      <c r="AC134" s="221">
        <v>50</v>
      </c>
      <c r="AD134" s="221">
        <v>7</v>
      </c>
      <c r="AE134" s="221">
        <v>29</v>
      </c>
      <c r="AF134" s="191">
        <f t="shared" si="34"/>
        <v>7</v>
      </c>
      <c r="AG134" s="191" t="str">
        <f t="shared" si="24"/>
        <v>50_7</v>
      </c>
      <c r="AH134" s="191">
        <v>3562</v>
      </c>
      <c r="AI134" s="242"/>
      <c r="AJ134" s="221">
        <v>50</v>
      </c>
      <c r="AK134" s="221">
        <v>7</v>
      </c>
      <c r="AL134" s="221">
        <v>29</v>
      </c>
      <c r="AM134" s="191">
        <f t="shared" si="25"/>
        <v>7</v>
      </c>
      <c r="AN134" s="191" t="str">
        <f t="shared" si="26"/>
        <v>50_7</v>
      </c>
      <c r="AO134" s="193" t="str">
        <f t="shared" si="27"/>
        <v>50_7</v>
      </c>
      <c r="AP134" s="193">
        <f t="shared" si="30"/>
        <v>3452</v>
      </c>
      <c r="AQ134" s="193">
        <f t="shared" si="31"/>
        <v>3562</v>
      </c>
      <c r="AR134" s="243">
        <f t="shared" si="32"/>
        <v>3562</v>
      </c>
      <c r="AS134" s="203">
        <f t="shared" si="28"/>
        <v>22.76038338658147</v>
      </c>
      <c r="AT134" s="173"/>
      <c r="AU134" s="173"/>
      <c r="AV134" s="173"/>
      <c r="AW134" s="173"/>
      <c r="AX134" s="173"/>
      <c r="AY134" s="173"/>
      <c r="AZ134" s="174"/>
    </row>
    <row r="135" spans="1:52" x14ac:dyDescent="0.15">
      <c r="A135" s="191">
        <v>50</v>
      </c>
      <c r="B135" s="221">
        <v>8</v>
      </c>
      <c r="C135" s="221">
        <v>30</v>
      </c>
      <c r="D135" s="191">
        <f t="shared" si="33"/>
        <v>8</v>
      </c>
      <c r="E135" s="191" t="str">
        <f t="shared" si="29"/>
        <v>50_8</v>
      </c>
      <c r="F135" s="191">
        <v>3227</v>
      </c>
      <c r="G135" s="227"/>
      <c r="H135" s="221">
        <v>50</v>
      </c>
      <c r="I135" s="221">
        <v>8</v>
      </c>
      <c r="J135" s="221">
        <v>30</v>
      </c>
      <c r="K135" s="191">
        <f t="shared" si="17"/>
        <v>8</v>
      </c>
      <c r="L135" s="191" t="str">
        <f t="shared" si="18"/>
        <v>50_8</v>
      </c>
      <c r="M135" s="191">
        <v>3337</v>
      </c>
      <c r="N135" s="244"/>
      <c r="O135" s="221">
        <v>50</v>
      </c>
      <c r="P135" s="221">
        <v>8</v>
      </c>
      <c r="Q135" s="221">
        <v>30</v>
      </c>
      <c r="R135" s="191">
        <f t="shared" si="19"/>
        <v>8</v>
      </c>
      <c r="S135" s="191" t="str">
        <f t="shared" si="20"/>
        <v>50_8</v>
      </c>
      <c r="T135" s="191">
        <v>3442</v>
      </c>
      <c r="U135" s="227"/>
      <c r="V135" s="221">
        <v>50</v>
      </c>
      <c r="W135" s="221">
        <v>8</v>
      </c>
      <c r="X135" s="221">
        <v>30</v>
      </c>
      <c r="Y135" s="191">
        <f t="shared" si="21"/>
        <v>8</v>
      </c>
      <c r="Z135" s="191" t="str">
        <f t="shared" si="22"/>
        <v>50_8</v>
      </c>
      <c r="AA135" s="191">
        <v>3527</v>
      </c>
      <c r="AB135" s="242"/>
      <c r="AC135" s="221">
        <v>50</v>
      </c>
      <c r="AD135" s="221">
        <v>8</v>
      </c>
      <c r="AE135" s="221">
        <v>30</v>
      </c>
      <c r="AF135" s="191">
        <f t="shared" si="34"/>
        <v>8</v>
      </c>
      <c r="AG135" s="191" t="str">
        <f t="shared" si="24"/>
        <v>50_8</v>
      </c>
      <c r="AH135" s="191">
        <v>3640</v>
      </c>
      <c r="AI135" s="242"/>
      <c r="AJ135" s="221">
        <v>50</v>
      </c>
      <c r="AK135" s="221">
        <v>8</v>
      </c>
      <c r="AL135" s="221">
        <v>30</v>
      </c>
      <c r="AM135" s="191">
        <f t="shared" si="25"/>
        <v>8</v>
      </c>
      <c r="AN135" s="191" t="str">
        <f t="shared" si="26"/>
        <v>50_8</v>
      </c>
      <c r="AO135" s="193" t="str">
        <f t="shared" si="27"/>
        <v>50_8</v>
      </c>
      <c r="AP135" s="193">
        <f t="shared" si="30"/>
        <v>3527</v>
      </c>
      <c r="AQ135" s="193">
        <f t="shared" si="31"/>
        <v>3640</v>
      </c>
      <c r="AR135" s="243">
        <f t="shared" si="32"/>
        <v>3640</v>
      </c>
      <c r="AS135" s="203">
        <f t="shared" si="28"/>
        <v>23.258785942492011</v>
      </c>
      <c r="AT135" s="173"/>
      <c r="AU135" s="173"/>
      <c r="AV135" s="173"/>
      <c r="AW135" s="173"/>
      <c r="AX135" s="173"/>
      <c r="AY135" s="173"/>
      <c r="AZ135" s="174"/>
    </row>
    <row r="136" spans="1:52" x14ac:dyDescent="0.15">
      <c r="A136" s="191">
        <v>50</v>
      </c>
      <c r="B136" s="221">
        <v>9</v>
      </c>
      <c r="C136" s="221">
        <v>31</v>
      </c>
      <c r="D136" s="191">
        <f t="shared" si="33"/>
        <v>9</v>
      </c>
      <c r="E136" s="191" t="str">
        <f t="shared" si="29"/>
        <v>50_9</v>
      </c>
      <c r="F136" s="191">
        <v>3294</v>
      </c>
      <c r="G136" s="227"/>
      <c r="H136" s="221">
        <v>50</v>
      </c>
      <c r="I136" s="221">
        <v>9</v>
      </c>
      <c r="J136" s="221">
        <v>31</v>
      </c>
      <c r="K136" s="191">
        <f t="shared" si="17"/>
        <v>9</v>
      </c>
      <c r="L136" s="191" t="str">
        <f t="shared" si="18"/>
        <v>50_9</v>
      </c>
      <c r="M136" s="191">
        <v>3406</v>
      </c>
      <c r="N136" s="244"/>
      <c r="O136" s="221">
        <v>50</v>
      </c>
      <c r="P136" s="221">
        <v>9</v>
      </c>
      <c r="Q136" s="221">
        <v>31</v>
      </c>
      <c r="R136" s="191">
        <f t="shared" si="19"/>
        <v>9</v>
      </c>
      <c r="S136" s="191" t="str">
        <f t="shared" si="20"/>
        <v>50_9</v>
      </c>
      <c r="T136" s="191">
        <v>3513</v>
      </c>
      <c r="U136" s="244"/>
      <c r="V136" s="221">
        <v>50</v>
      </c>
      <c r="W136" s="221">
        <v>9</v>
      </c>
      <c r="X136" s="221">
        <v>31</v>
      </c>
      <c r="Y136" s="191">
        <f t="shared" si="21"/>
        <v>9</v>
      </c>
      <c r="Z136" s="191" t="str">
        <f t="shared" si="22"/>
        <v>50_9</v>
      </c>
      <c r="AA136" s="191">
        <v>3598</v>
      </c>
      <c r="AB136" s="242"/>
      <c r="AC136" s="221">
        <v>50</v>
      </c>
      <c r="AD136" s="221">
        <v>9</v>
      </c>
      <c r="AE136" s="221">
        <v>31</v>
      </c>
      <c r="AF136" s="191">
        <f t="shared" si="34"/>
        <v>9</v>
      </c>
      <c r="AG136" s="191" t="str">
        <f t="shared" si="24"/>
        <v>50_9</v>
      </c>
      <c r="AH136" s="191">
        <v>3713</v>
      </c>
      <c r="AI136" s="242"/>
      <c r="AJ136" s="221">
        <v>50</v>
      </c>
      <c r="AK136" s="221">
        <v>9</v>
      </c>
      <c r="AL136" s="221">
        <v>31</v>
      </c>
      <c r="AM136" s="191">
        <f t="shared" si="25"/>
        <v>9</v>
      </c>
      <c r="AN136" s="191" t="str">
        <f t="shared" si="26"/>
        <v>50_9</v>
      </c>
      <c r="AO136" s="193" t="str">
        <f t="shared" si="27"/>
        <v>50_9</v>
      </c>
      <c r="AP136" s="193">
        <f t="shared" si="30"/>
        <v>3598</v>
      </c>
      <c r="AQ136" s="193">
        <f t="shared" si="31"/>
        <v>3713</v>
      </c>
      <c r="AR136" s="243">
        <f t="shared" si="32"/>
        <v>3713</v>
      </c>
      <c r="AS136" s="203">
        <f t="shared" si="28"/>
        <v>23.725239616613418</v>
      </c>
      <c r="AT136" s="173"/>
      <c r="AU136" s="173"/>
      <c r="AV136" s="173"/>
      <c r="AW136" s="173"/>
      <c r="AX136" s="173"/>
      <c r="AY136" s="173"/>
      <c r="AZ136" s="174"/>
    </row>
    <row r="137" spans="1:52" x14ac:dyDescent="0.15">
      <c r="A137" s="191">
        <v>50</v>
      </c>
      <c r="B137" s="221">
        <v>10</v>
      </c>
      <c r="C137" s="221">
        <v>32</v>
      </c>
      <c r="D137" s="191">
        <f t="shared" si="33"/>
        <v>10</v>
      </c>
      <c r="E137" s="191" t="str">
        <f t="shared" si="29"/>
        <v>50_10</v>
      </c>
      <c r="F137" s="191">
        <v>3364</v>
      </c>
      <c r="G137" s="227"/>
      <c r="H137" s="221">
        <v>50</v>
      </c>
      <c r="I137" s="221">
        <v>10</v>
      </c>
      <c r="J137" s="221">
        <v>32</v>
      </c>
      <c r="K137" s="191">
        <f t="shared" si="17"/>
        <v>10</v>
      </c>
      <c r="L137" s="191" t="str">
        <f t="shared" si="18"/>
        <v>50_10</v>
      </c>
      <c r="M137" s="191">
        <v>3478</v>
      </c>
      <c r="N137" s="244"/>
      <c r="O137" s="221">
        <v>50</v>
      </c>
      <c r="P137" s="221">
        <v>10</v>
      </c>
      <c r="Q137" s="221">
        <v>32</v>
      </c>
      <c r="R137" s="191">
        <f t="shared" si="19"/>
        <v>10</v>
      </c>
      <c r="S137" s="191" t="str">
        <f t="shared" si="20"/>
        <v>50_10</v>
      </c>
      <c r="T137" s="191">
        <v>3588</v>
      </c>
      <c r="U137" s="244"/>
      <c r="V137" s="221">
        <v>50</v>
      </c>
      <c r="W137" s="221">
        <v>10</v>
      </c>
      <c r="X137" s="221">
        <v>32</v>
      </c>
      <c r="Y137" s="191">
        <f t="shared" si="21"/>
        <v>10</v>
      </c>
      <c r="Z137" s="191" t="str">
        <f t="shared" si="22"/>
        <v>50_10</v>
      </c>
      <c r="AA137" s="191">
        <v>3673</v>
      </c>
      <c r="AB137" s="242"/>
      <c r="AC137" s="221">
        <v>50</v>
      </c>
      <c r="AD137" s="221">
        <v>10</v>
      </c>
      <c r="AE137" s="221">
        <v>32</v>
      </c>
      <c r="AF137" s="191">
        <f t="shared" si="34"/>
        <v>10</v>
      </c>
      <c r="AG137" s="191" t="str">
        <f t="shared" si="24"/>
        <v>50_10</v>
      </c>
      <c r="AH137" s="191">
        <v>3791</v>
      </c>
      <c r="AI137" s="242"/>
      <c r="AJ137" s="221">
        <v>50</v>
      </c>
      <c r="AK137" s="221">
        <v>10</v>
      </c>
      <c r="AL137" s="221">
        <v>32</v>
      </c>
      <c r="AM137" s="191">
        <f t="shared" si="25"/>
        <v>10</v>
      </c>
      <c r="AN137" s="191" t="str">
        <f t="shared" si="26"/>
        <v>50_10</v>
      </c>
      <c r="AO137" s="193" t="str">
        <f t="shared" si="27"/>
        <v>50_10</v>
      </c>
      <c r="AP137" s="193">
        <f t="shared" si="30"/>
        <v>3673</v>
      </c>
      <c r="AQ137" s="193">
        <f t="shared" si="31"/>
        <v>3791</v>
      </c>
      <c r="AR137" s="243">
        <f t="shared" si="32"/>
        <v>3791</v>
      </c>
      <c r="AS137" s="203">
        <f t="shared" si="28"/>
        <v>24.223642172523963</v>
      </c>
      <c r="AT137" s="173"/>
      <c r="AU137" s="173"/>
      <c r="AV137" s="173"/>
      <c r="AW137" s="173"/>
      <c r="AX137" s="173"/>
      <c r="AY137" s="173"/>
      <c r="AZ137" s="174"/>
    </row>
    <row r="138" spans="1:52" x14ac:dyDescent="0.15">
      <c r="A138" s="191">
        <v>50</v>
      </c>
      <c r="B138" s="221">
        <v>11</v>
      </c>
      <c r="C138" s="221">
        <v>33</v>
      </c>
      <c r="D138" s="191">
        <f t="shared" si="33"/>
        <v>11</v>
      </c>
      <c r="E138" s="191" t="str">
        <f t="shared" si="29"/>
        <v>50_11</v>
      </c>
      <c r="F138" s="191">
        <v>3432</v>
      </c>
      <c r="G138" s="227"/>
      <c r="H138" s="221">
        <v>50</v>
      </c>
      <c r="I138" s="221">
        <v>11</v>
      </c>
      <c r="J138" s="221">
        <v>33</v>
      </c>
      <c r="K138" s="191">
        <f t="shared" si="17"/>
        <v>11</v>
      </c>
      <c r="L138" s="191" t="str">
        <f t="shared" si="18"/>
        <v>50_11</v>
      </c>
      <c r="M138" s="191">
        <v>3549</v>
      </c>
      <c r="N138" s="244"/>
      <c r="O138" s="221">
        <v>50</v>
      </c>
      <c r="P138" s="221">
        <v>11</v>
      </c>
      <c r="Q138" s="221">
        <v>33</v>
      </c>
      <c r="R138" s="191">
        <f t="shared" si="19"/>
        <v>11</v>
      </c>
      <c r="S138" s="191" t="str">
        <f t="shared" si="20"/>
        <v>50_11</v>
      </c>
      <c r="T138" s="191">
        <v>3661</v>
      </c>
      <c r="U138" s="227"/>
      <c r="V138" s="221">
        <v>50</v>
      </c>
      <c r="W138" s="221">
        <v>11</v>
      </c>
      <c r="X138" s="221">
        <v>33</v>
      </c>
      <c r="Y138" s="191">
        <f t="shared" si="21"/>
        <v>11</v>
      </c>
      <c r="Z138" s="191" t="str">
        <f t="shared" si="22"/>
        <v>50_11</v>
      </c>
      <c r="AA138" s="191">
        <v>3746</v>
      </c>
      <c r="AB138" s="242"/>
      <c r="AC138" s="221">
        <v>50</v>
      </c>
      <c r="AD138" s="221">
        <v>11</v>
      </c>
      <c r="AE138" s="221">
        <v>33</v>
      </c>
      <c r="AF138" s="191">
        <f t="shared" si="34"/>
        <v>11</v>
      </c>
      <c r="AG138" s="191" t="str">
        <f t="shared" si="24"/>
        <v>50_11</v>
      </c>
      <c r="AH138" s="191">
        <v>3866</v>
      </c>
      <c r="AI138" s="242"/>
      <c r="AJ138" s="221">
        <v>50</v>
      </c>
      <c r="AK138" s="221">
        <v>11</v>
      </c>
      <c r="AL138" s="221">
        <v>33</v>
      </c>
      <c r="AM138" s="191">
        <f t="shared" si="25"/>
        <v>11</v>
      </c>
      <c r="AN138" s="191" t="str">
        <f t="shared" si="26"/>
        <v>50_11</v>
      </c>
      <c r="AO138" s="193" t="str">
        <f t="shared" si="27"/>
        <v>50_11</v>
      </c>
      <c r="AP138" s="193">
        <f t="shared" si="30"/>
        <v>3746</v>
      </c>
      <c r="AQ138" s="193">
        <f t="shared" si="31"/>
        <v>3866</v>
      </c>
      <c r="AR138" s="243">
        <f t="shared" si="32"/>
        <v>3866</v>
      </c>
      <c r="AS138" s="203">
        <f t="shared" si="28"/>
        <v>24.702875399361023</v>
      </c>
      <c r="AT138" s="173"/>
      <c r="AU138" s="173"/>
      <c r="AV138" s="173"/>
      <c r="AW138" s="173"/>
      <c r="AX138" s="173"/>
      <c r="AY138" s="173"/>
      <c r="AZ138" s="174"/>
    </row>
    <row r="139" spans="1:52" x14ac:dyDescent="0.15">
      <c r="A139" s="191">
        <v>50</v>
      </c>
      <c r="B139" s="221">
        <v>12</v>
      </c>
      <c r="C139" s="221">
        <v>34</v>
      </c>
      <c r="D139" s="191">
        <f t="shared" si="33"/>
        <v>12</v>
      </c>
      <c r="E139" s="191" t="str">
        <f t="shared" si="29"/>
        <v>50_12</v>
      </c>
      <c r="F139" s="191">
        <v>3505</v>
      </c>
      <c r="G139" s="227"/>
      <c r="H139" s="221">
        <v>50</v>
      </c>
      <c r="I139" s="221">
        <v>12</v>
      </c>
      <c r="J139" s="221">
        <v>34</v>
      </c>
      <c r="K139" s="191">
        <f t="shared" si="17"/>
        <v>12</v>
      </c>
      <c r="L139" s="191" t="str">
        <f t="shared" si="18"/>
        <v>50_12</v>
      </c>
      <c r="M139" s="191">
        <v>3624</v>
      </c>
      <c r="N139" s="244"/>
      <c r="O139" s="221">
        <v>50</v>
      </c>
      <c r="P139" s="221">
        <v>12</v>
      </c>
      <c r="Q139" s="221">
        <v>34</v>
      </c>
      <c r="R139" s="191">
        <f t="shared" si="19"/>
        <v>12</v>
      </c>
      <c r="S139" s="191" t="str">
        <f t="shared" si="20"/>
        <v>50_12</v>
      </c>
      <c r="T139" s="191">
        <v>3738</v>
      </c>
      <c r="U139" s="244"/>
      <c r="V139" s="221">
        <v>50</v>
      </c>
      <c r="W139" s="221">
        <v>12</v>
      </c>
      <c r="X139" s="221">
        <v>34</v>
      </c>
      <c r="Y139" s="191">
        <f t="shared" si="21"/>
        <v>12</v>
      </c>
      <c r="Z139" s="191" t="str">
        <f t="shared" si="22"/>
        <v>50_12</v>
      </c>
      <c r="AA139" s="191">
        <v>3823</v>
      </c>
      <c r="AB139" s="242"/>
      <c r="AC139" s="221">
        <v>50</v>
      </c>
      <c r="AD139" s="221">
        <v>12</v>
      </c>
      <c r="AE139" s="221">
        <v>34</v>
      </c>
      <c r="AF139" s="191">
        <f t="shared" si="34"/>
        <v>12</v>
      </c>
      <c r="AG139" s="191" t="str">
        <f t="shared" si="24"/>
        <v>50_12</v>
      </c>
      <c r="AH139" s="191">
        <v>3945</v>
      </c>
      <c r="AI139" s="242"/>
      <c r="AJ139" s="221">
        <v>50</v>
      </c>
      <c r="AK139" s="221">
        <v>12</v>
      </c>
      <c r="AL139" s="221">
        <v>34</v>
      </c>
      <c r="AM139" s="191">
        <f t="shared" si="25"/>
        <v>12</v>
      </c>
      <c r="AN139" s="191" t="str">
        <f t="shared" si="26"/>
        <v>50_12</v>
      </c>
      <c r="AO139" s="193" t="str">
        <f t="shared" si="27"/>
        <v>50_12</v>
      </c>
      <c r="AP139" s="193">
        <f t="shared" si="30"/>
        <v>3823</v>
      </c>
      <c r="AQ139" s="193">
        <f t="shared" si="31"/>
        <v>3945</v>
      </c>
      <c r="AR139" s="243">
        <f t="shared" si="32"/>
        <v>3945</v>
      </c>
      <c r="AS139" s="203">
        <f t="shared" si="28"/>
        <v>25.207667731629392</v>
      </c>
      <c r="AT139" s="173"/>
      <c r="AU139" s="173"/>
      <c r="AV139" s="173"/>
      <c r="AW139" s="173"/>
      <c r="AX139" s="173"/>
      <c r="AY139" s="173"/>
      <c r="AZ139" s="174"/>
    </row>
    <row r="140" spans="1:52" x14ac:dyDescent="0.15">
      <c r="A140" s="191"/>
      <c r="B140" s="221"/>
      <c r="C140" s="221"/>
      <c r="D140" s="191"/>
      <c r="E140" s="191"/>
      <c r="F140" s="191"/>
      <c r="G140" s="227"/>
      <c r="H140" s="221"/>
      <c r="I140" s="221"/>
      <c r="J140" s="221"/>
      <c r="K140" s="191"/>
      <c r="L140" s="191"/>
      <c r="M140" s="191"/>
      <c r="N140" s="244"/>
      <c r="O140" s="221"/>
      <c r="P140" s="221"/>
      <c r="Q140" s="221"/>
      <c r="R140" s="191"/>
      <c r="S140" s="191"/>
      <c r="T140" s="191"/>
      <c r="U140" s="244"/>
      <c r="V140" s="221">
        <v>50</v>
      </c>
      <c r="W140" s="221">
        <v>13</v>
      </c>
      <c r="X140" s="221">
        <v>35</v>
      </c>
      <c r="Y140" s="191">
        <f t="shared" si="21"/>
        <v>13</v>
      </c>
      <c r="Z140" s="191" t="str">
        <f t="shared" si="22"/>
        <v>50_13</v>
      </c>
      <c r="AA140" s="191">
        <v>3894</v>
      </c>
      <c r="AB140" s="242"/>
      <c r="AC140" s="221">
        <v>50</v>
      </c>
      <c r="AD140" s="221">
        <v>13</v>
      </c>
      <c r="AE140" s="221">
        <v>35</v>
      </c>
      <c r="AF140" s="191">
        <f t="shared" si="34"/>
        <v>13</v>
      </c>
      <c r="AG140" s="191" t="str">
        <f t="shared" si="24"/>
        <v>50_13</v>
      </c>
      <c r="AH140" s="191">
        <v>4019</v>
      </c>
      <c r="AI140" s="242"/>
      <c r="AJ140" s="221">
        <v>50</v>
      </c>
      <c r="AK140" s="221">
        <v>13</v>
      </c>
      <c r="AL140" s="221">
        <v>35</v>
      </c>
      <c r="AM140" s="191">
        <f t="shared" si="25"/>
        <v>13</v>
      </c>
      <c r="AN140" s="191" t="str">
        <f t="shared" si="26"/>
        <v>50_13</v>
      </c>
      <c r="AO140" s="193" t="str">
        <f t="shared" si="27"/>
        <v>50_13</v>
      </c>
      <c r="AP140" s="193">
        <f t="shared" si="30"/>
        <v>3894</v>
      </c>
      <c r="AQ140" s="193">
        <f t="shared" si="31"/>
        <v>4019</v>
      </c>
      <c r="AR140" s="243">
        <f t="shared" si="32"/>
        <v>4019</v>
      </c>
      <c r="AS140" s="203">
        <f t="shared" si="28"/>
        <v>25.680511182108628</v>
      </c>
      <c r="AT140" s="173"/>
      <c r="AU140" s="173"/>
      <c r="AV140" s="173"/>
      <c r="AW140" s="173"/>
      <c r="AX140" s="173"/>
      <c r="AY140" s="173"/>
      <c r="AZ140" s="174"/>
    </row>
    <row r="141" spans="1:52" x14ac:dyDescent="0.15">
      <c r="A141" s="221">
        <v>55</v>
      </c>
      <c r="B141" s="221">
        <v>0</v>
      </c>
      <c r="C141" s="221">
        <v>22</v>
      </c>
      <c r="D141" s="191">
        <f t="shared" si="33"/>
        <v>0</v>
      </c>
      <c r="E141" s="191" t="str">
        <f t="shared" si="29"/>
        <v>55_0</v>
      </c>
      <c r="F141" s="191">
        <v>2675</v>
      </c>
      <c r="G141" s="227"/>
      <c r="H141" s="221">
        <v>55</v>
      </c>
      <c r="I141" s="221">
        <v>0</v>
      </c>
      <c r="J141" s="221">
        <v>22</v>
      </c>
      <c r="K141" s="191">
        <f t="shared" si="17"/>
        <v>0</v>
      </c>
      <c r="L141" s="191" t="str">
        <f t="shared" si="18"/>
        <v>55_0</v>
      </c>
      <c r="M141" s="191">
        <v>2766</v>
      </c>
      <c r="N141" s="244"/>
      <c r="O141" s="221">
        <v>55</v>
      </c>
      <c r="P141" s="221">
        <v>0</v>
      </c>
      <c r="Q141" s="221">
        <v>22</v>
      </c>
      <c r="R141" s="191">
        <f t="shared" si="19"/>
        <v>0</v>
      </c>
      <c r="S141" s="191" t="str">
        <f t="shared" si="20"/>
        <v>55_0</v>
      </c>
      <c r="T141" s="191">
        <v>2853</v>
      </c>
      <c r="U141" s="244"/>
      <c r="V141" s="221">
        <v>55</v>
      </c>
      <c r="W141" s="221">
        <v>0</v>
      </c>
      <c r="X141" s="221">
        <v>22</v>
      </c>
      <c r="Y141" s="191">
        <f t="shared" si="21"/>
        <v>0</v>
      </c>
      <c r="Z141" s="191" t="str">
        <f t="shared" si="22"/>
        <v>55_0</v>
      </c>
      <c r="AA141" s="191">
        <v>2938</v>
      </c>
      <c r="AB141" s="242"/>
      <c r="AC141" s="221">
        <v>55</v>
      </c>
      <c r="AD141" s="221">
        <v>0</v>
      </c>
      <c r="AE141" s="221">
        <v>22</v>
      </c>
      <c r="AF141" s="191">
        <f t="shared" si="34"/>
        <v>0</v>
      </c>
      <c r="AG141" s="191" t="str">
        <f t="shared" si="24"/>
        <v>55_0</v>
      </c>
      <c r="AH141" s="191">
        <v>3032</v>
      </c>
      <c r="AI141" s="242"/>
      <c r="AJ141" s="221">
        <v>55</v>
      </c>
      <c r="AK141" s="221">
        <v>0</v>
      </c>
      <c r="AL141" s="221">
        <v>22</v>
      </c>
      <c r="AM141" s="191">
        <f t="shared" si="25"/>
        <v>0</v>
      </c>
      <c r="AN141" s="191" t="str">
        <f t="shared" si="26"/>
        <v>55_0</v>
      </c>
      <c r="AO141" s="193" t="str">
        <f t="shared" si="27"/>
        <v>55_0</v>
      </c>
      <c r="AP141" s="193">
        <f t="shared" si="30"/>
        <v>2938</v>
      </c>
      <c r="AQ141" s="193">
        <f t="shared" si="31"/>
        <v>3032</v>
      </c>
      <c r="AR141" s="243">
        <f t="shared" si="32"/>
        <v>3032</v>
      </c>
      <c r="AS141" s="203">
        <f t="shared" si="28"/>
        <v>19.373801916932909</v>
      </c>
      <c r="AT141" s="173"/>
      <c r="AU141" s="173"/>
      <c r="AV141" s="173"/>
      <c r="AW141" s="173"/>
      <c r="AX141" s="173"/>
      <c r="AY141" s="173"/>
      <c r="AZ141" s="174"/>
    </row>
    <row r="142" spans="1:52" x14ac:dyDescent="0.15">
      <c r="A142" s="221">
        <v>55</v>
      </c>
      <c r="B142" s="221">
        <v>1</v>
      </c>
      <c r="C142" s="221">
        <v>24</v>
      </c>
      <c r="D142" s="191">
        <f t="shared" si="33"/>
        <v>1</v>
      </c>
      <c r="E142" s="191" t="str">
        <f t="shared" si="29"/>
        <v>55_1</v>
      </c>
      <c r="F142" s="191">
        <v>2807</v>
      </c>
      <c r="G142" s="227"/>
      <c r="H142" s="221">
        <v>55</v>
      </c>
      <c r="I142" s="221">
        <v>1</v>
      </c>
      <c r="J142" s="221">
        <v>24</v>
      </c>
      <c r="K142" s="191">
        <f t="shared" si="17"/>
        <v>1</v>
      </c>
      <c r="L142" s="191" t="str">
        <f t="shared" si="18"/>
        <v>55_1</v>
      </c>
      <c r="M142" s="191">
        <v>2902</v>
      </c>
      <c r="N142" s="244"/>
      <c r="O142" s="221">
        <v>55</v>
      </c>
      <c r="P142" s="221">
        <v>1</v>
      </c>
      <c r="Q142" s="221">
        <v>24</v>
      </c>
      <c r="R142" s="191">
        <f t="shared" si="19"/>
        <v>1</v>
      </c>
      <c r="S142" s="191" t="str">
        <f t="shared" si="20"/>
        <v>55_1</v>
      </c>
      <c r="T142" s="191">
        <v>2993</v>
      </c>
      <c r="U142" s="227"/>
      <c r="V142" s="221">
        <v>55</v>
      </c>
      <c r="W142" s="221">
        <v>1</v>
      </c>
      <c r="X142" s="221">
        <v>24</v>
      </c>
      <c r="Y142" s="191">
        <f t="shared" si="21"/>
        <v>1</v>
      </c>
      <c r="Z142" s="191" t="str">
        <f t="shared" si="22"/>
        <v>55_1</v>
      </c>
      <c r="AA142" s="191">
        <v>3078</v>
      </c>
      <c r="AB142" s="242"/>
      <c r="AC142" s="221">
        <v>55</v>
      </c>
      <c r="AD142" s="221">
        <v>1</v>
      </c>
      <c r="AE142" s="221">
        <v>24</v>
      </c>
      <c r="AF142" s="191">
        <f t="shared" si="34"/>
        <v>1</v>
      </c>
      <c r="AG142" s="191" t="str">
        <f t="shared" si="24"/>
        <v>55_1</v>
      </c>
      <c r="AH142" s="191">
        <v>3176</v>
      </c>
      <c r="AI142" s="242"/>
      <c r="AJ142" s="221">
        <v>55</v>
      </c>
      <c r="AK142" s="221">
        <v>1</v>
      </c>
      <c r="AL142" s="221">
        <v>24</v>
      </c>
      <c r="AM142" s="191">
        <f t="shared" si="25"/>
        <v>1</v>
      </c>
      <c r="AN142" s="191" t="str">
        <f t="shared" si="26"/>
        <v>55_1</v>
      </c>
      <c r="AO142" s="193" t="str">
        <f t="shared" si="27"/>
        <v>55_1</v>
      </c>
      <c r="AP142" s="193">
        <f t="shared" si="30"/>
        <v>3078</v>
      </c>
      <c r="AQ142" s="193">
        <f t="shared" si="31"/>
        <v>3176</v>
      </c>
      <c r="AR142" s="243">
        <f t="shared" si="32"/>
        <v>3176</v>
      </c>
      <c r="AS142" s="203">
        <f t="shared" si="28"/>
        <v>20.293929712460063</v>
      </c>
      <c r="AT142" s="173"/>
      <c r="AU142" s="173"/>
      <c r="AV142" s="173"/>
      <c r="AW142" s="173"/>
      <c r="AX142" s="173"/>
      <c r="AY142" s="173"/>
      <c r="AZ142" s="174"/>
    </row>
    <row r="143" spans="1:52" x14ac:dyDescent="0.15">
      <c r="A143" s="221">
        <v>55</v>
      </c>
      <c r="B143" s="221">
        <v>2</v>
      </c>
      <c r="C143" s="221">
        <v>26</v>
      </c>
      <c r="D143" s="191">
        <f t="shared" si="33"/>
        <v>2</v>
      </c>
      <c r="E143" s="191" t="str">
        <f t="shared" si="29"/>
        <v>55_2</v>
      </c>
      <c r="F143" s="191">
        <v>2948</v>
      </c>
      <c r="G143" s="227"/>
      <c r="H143" s="221">
        <v>55</v>
      </c>
      <c r="I143" s="221">
        <v>2</v>
      </c>
      <c r="J143" s="221">
        <v>26</v>
      </c>
      <c r="K143" s="191">
        <f t="shared" si="17"/>
        <v>2</v>
      </c>
      <c r="L143" s="191" t="str">
        <f t="shared" si="18"/>
        <v>55_2</v>
      </c>
      <c r="M143" s="191">
        <v>3048</v>
      </c>
      <c r="N143" s="244"/>
      <c r="O143" s="221">
        <v>55</v>
      </c>
      <c r="P143" s="221">
        <v>2</v>
      </c>
      <c r="Q143" s="221">
        <v>26</v>
      </c>
      <c r="R143" s="191">
        <f t="shared" si="19"/>
        <v>2</v>
      </c>
      <c r="S143" s="191" t="str">
        <f t="shared" si="20"/>
        <v>55_2</v>
      </c>
      <c r="T143" s="191">
        <v>3144</v>
      </c>
      <c r="U143" s="244"/>
      <c r="V143" s="221">
        <v>55</v>
      </c>
      <c r="W143" s="221">
        <v>2</v>
      </c>
      <c r="X143" s="221">
        <v>26</v>
      </c>
      <c r="Y143" s="191">
        <f t="shared" si="21"/>
        <v>2</v>
      </c>
      <c r="Z143" s="191" t="str">
        <f t="shared" si="22"/>
        <v>55_2</v>
      </c>
      <c r="AA143" s="191">
        <v>3229</v>
      </c>
      <c r="AB143" s="242"/>
      <c r="AC143" s="221">
        <v>55</v>
      </c>
      <c r="AD143" s="221">
        <v>2</v>
      </c>
      <c r="AE143" s="221">
        <v>26</v>
      </c>
      <c r="AF143" s="191">
        <f t="shared" si="34"/>
        <v>2</v>
      </c>
      <c r="AG143" s="191" t="str">
        <f t="shared" si="24"/>
        <v>55_2</v>
      </c>
      <c r="AH143" s="191">
        <v>3332</v>
      </c>
      <c r="AI143" s="242"/>
      <c r="AJ143" s="221">
        <v>55</v>
      </c>
      <c r="AK143" s="221">
        <v>2</v>
      </c>
      <c r="AL143" s="221">
        <v>26</v>
      </c>
      <c r="AM143" s="191">
        <f t="shared" si="25"/>
        <v>2</v>
      </c>
      <c r="AN143" s="191" t="str">
        <f t="shared" si="26"/>
        <v>55_2</v>
      </c>
      <c r="AO143" s="193" t="str">
        <f t="shared" si="27"/>
        <v>55_2</v>
      </c>
      <c r="AP143" s="193">
        <f t="shared" si="30"/>
        <v>3229</v>
      </c>
      <c r="AQ143" s="193">
        <f t="shared" si="31"/>
        <v>3332</v>
      </c>
      <c r="AR143" s="243">
        <f t="shared" si="32"/>
        <v>3332</v>
      </c>
      <c r="AS143" s="203">
        <f t="shared" si="28"/>
        <v>21.290734824281149</v>
      </c>
      <c r="AT143" s="173"/>
      <c r="AU143" s="173"/>
      <c r="AV143" s="173"/>
      <c r="AW143" s="173"/>
      <c r="AX143" s="173"/>
      <c r="AY143" s="173"/>
      <c r="AZ143" s="174"/>
    </row>
    <row r="144" spans="1:52" x14ac:dyDescent="0.15">
      <c r="A144" s="221">
        <v>55</v>
      </c>
      <c r="B144" s="221">
        <v>3</v>
      </c>
      <c r="C144" s="221">
        <v>28</v>
      </c>
      <c r="D144" s="191">
        <f t="shared" si="33"/>
        <v>3</v>
      </c>
      <c r="E144" s="191" t="str">
        <f t="shared" si="29"/>
        <v>55_3</v>
      </c>
      <c r="F144" s="191">
        <v>3084</v>
      </c>
      <c r="G144" s="227"/>
      <c r="H144" s="221">
        <v>55</v>
      </c>
      <c r="I144" s="221">
        <v>3</v>
      </c>
      <c r="J144" s="221">
        <v>28</v>
      </c>
      <c r="K144" s="191">
        <f t="shared" si="17"/>
        <v>3</v>
      </c>
      <c r="L144" s="191" t="str">
        <f t="shared" si="18"/>
        <v>55_3</v>
      </c>
      <c r="M144" s="191">
        <v>3189</v>
      </c>
      <c r="N144" s="244"/>
      <c r="O144" s="221">
        <v>55</v>
      </c>
      <c r="P144" s="221">
        <v>3</v>
      </c>
      <c r="Q144" s="221">
        <v>28</v>
      </c>
      <c r="R144" s="191">
        <f t="shared" si="19"/>
        <v>3</v>
      </c>
      <c r="S144" s="191" t="str">
        <f t="shared" si="20"/>
        <v>55_3</v>
      </c>
      <c r="T144" s="191">
        <v>3289</v>
      </c>
      <c r="U144" s="244"/>
      <c r="V144" s="221">
        <v>55</v>
      </c>
      <c r="W144" s="221">
        <v>3</v>
      </c>
      <c r="X144" s="221">
        <v>28</v>
      </c>
      <c r="Y144" s="191">
        <f t="shared" si="21"/>
        <v>3</v>
      </c>
      <c r="Z144" s="191" t="str">
        <f t="shared" si="22"/>
        <v>55_3</v>
      </c>
      <c r="AA144" s="191">
        <v>3374</v>
      </c>
      <c r="AB144" s="242"/>
      <c r="AC144" s="221">
        <v>55</v>
      </c>
      <c r="AD144" s="221">
        <v>3</v>
      </c>
      <c r="AE144" s="221">
        <v>28</v>
      </c>
      <c r="AF144" s="191">
        <f t="shared" si="34"/>
        <v>3</v>
      </c>
      <c r="AG144" s="191" t="str">
        <f t="shared" si="24"/>
        <v>55_3</v>
      </c>
      <c r="AH144" s="191">
        <v>3482</v>
      </c>
      <c r="AI144" s="242"/>
      <c r="AJ144" s="221">
        <v>55</v>
      </c>
      <c r="AK144" s="221">
        <v>3</v>
      </c>
      <c r="AL144" s="221">
        <v>28</v>
      </c>
      <c r="AM144" s="191">
        <f t="shared" si="25"/>
        <v>3</v>
      </c>
      <c r="AN144" s="191" t="str">
        <f t="shared" si="26"/>
        <v>55_3</v>
      </c>
      <c r="AO144" s="193" t="str">
        <f t="shared" si="27"/>
        <v>55_3</v>
      </c>
      <c r="AP144" s="193">
        <f t="shared" si="30"/>
        <v>3374</v>
      </c>
      <c r="AQ144" s="193">
        <f t="shared" si="31"/>
        <v>3482</v>
      </c>
      <c r="AR144" s="243">
        <f t="shared" si="32"/>
        <v>3482</v>
      </c>
      <c r="AS144" s="203">
        <f t="shared" si="28"/>
        <v>22.249201277955272</v>
      </c>
      <c r="AT144" s="173"/>
      <c r="AU144" s="173"/>
      <c r="AV144" s="173"/>
      <c r="AW144" s="173"/>
      <c r="AX144" s="173"/>
      <c r="AY144" s="173"/>
      <c r="AZ144" s="174"/>
    </row>
    <row r="145" spans="1:52" x14ac:dyDescent="0.15">
      <c r="A145" s="221">
        <v>55</v>
      </c>
      <c r="B145" s="221">
        <v>4</v>
      </c>
      <c r="C145" s="221">
        <v>30</v>
      </c>
      <c r="D145" s="191">
        <f t="shared" si="33"/>
        <v>4</v>
      </c>
      <c r="E145" s="191" t="str">
        <f t="shared" si="29"/>
        <v>55_4</v>
      </c>
      <c r="F145" s="191">
        <v>3227</v>
      </c>
      <c r="G145" s="227"/>
      <c r="H145" s="221">
        <v>55</v>
      </c>
      <c r="I145" s="221">
        <v>4</v>
      </c>
      <c r="J145" s="221">
        <v>30</v>
      </c>
      <c r="K145" s="191">
        <f t="shared" si="17"/>
        <v>4</v>
      </c>
      <c r="L145" s="191" t="str">
        <f t="shared" si="18"/>
        <v>55_4</v>
      </c>
      <c r="M145" s="191">
        <v>3337</v>
      </c>
      <c r="N145" s="244"/>
      <c r="O145" s="221">
        <v>55</v>
      </c>
      <c r="P145" s="221">
        <v>4</v>
      </c>
      <c r="Q145" s="221">
        <v>30</v>
      </c>
      <c r="R145" s="191">
        <f t="shared" si="19"/>
        <v>4</v>
      </c>
      <c r="S145" s="191" t="str">
        <f t="shared" si="20"/>
        <v>55_4</v>
      </c>
      <c r="T145" s="191">
        <v>3442</v>
      </c>
      <c r="U145" s="227"/>
      <c r="V145" s="221">
        <v>55</v>
      </c>
      <c r="W145" s="221">
        <v>4</v>
      </c>
      <c r="X145" s="221">
        <v>30</v>
      </c>
      <c r="Y145" s="191">
        <f t="shared" si="21"/>
        <v>4</v>
      </c>
      <c r="Z145" s="191" t="str">
        <f t="shared" si="22"/>
        <v>55_4</v>
      </c>
      <c r="AA145" s="191">
        <v>3527</v>
      </c>
      <c r="AB145" s="242"/>
      <c r="AC145" s="221">
        <v>55</v>
      </c>
      <c r="AD145" s="221">
        <v>4</v>
      </c>
      <c r="AE145" s="221">
        <v>30</v>
      </c>
      <c r="AF145" s="191">
        <f t="shared" si="34"/>
        <v>4</v>
      </c>
      <c r="AG145" s="191" t="str">
        <f t="shared" si="24"/>
        <v>55_4</v>
      </c>
      <c r="AH145" s="191">
        <v>3640</v>
      </c>
      <c r="AI145" s="242"/>
      <c r="AJ145" s="221">
        <v>55</v>
      </c>
      <c r="AK145" s="221">
        <v>4</v>
      </c>
      <c r="AL145" s="221">
        <v>30</v>
      </c>
      <c r="AM145" s="191">
        <f t="shared" si="25"/>
        <v>4</v>
      </c>
      <c r="AN145" s="191" t="str">
        <f t="shared" si="26"/>
        <v>55_4</v>
      </c>
      <c r="AO145" s="193" t="str">
        <f t="shared" si="27"/>
        <v>55_4</v>
      </c>
      <c r="AP145" s="193">
        <f t="shared" ref="AP145:AP208" si="35">IFERROR(INDEX($AA$16:$AA$230,MATCH(AO145,$Z$16:$Z$230,0)),"")</f>
        <v>3527</v>
      </c>
      <c r="AQ145" s="193">
        <f t="shared" ref="AQ145:AQ208" si="36">INDEX($AH$16:$AH$230,MATCH(AO145,$AG$16:$AG$230,0))</f>
        <v>3640</v>
      </c>
      <c r="AR145" s="243">
        <f t="shared" ref="AR145:AR208" si="37">IF(AP145="vervalt","vervalt",IF(AND(AQ145="vervalt",AP145&lt;&gt;"vervalt"),"vervalt",IF(AP145="",AQ145,$D$6*AP145+$D$7*AQ145)))</f>
        <v>3640</v>
      </c>
      <c r="AS145" s="203">
        <f t="shared" si="28"/>
        <v>23.258785942492011</v>
      </c>
      <c r="AT145" s="173"/>
      <c r="AU145" s="173"/>
      <c r="AV145" s="173"/>
      <c r="AW145" s="173"/>
      <c r="AX145" s="173"/>
      <c r="AY145" s="173"/>
      <c r="AZ145" s="174"/>
    </row>
    <row r="146" spans="1:52" x14ac:dyDescent="0.15">
      <c r="A146" s="221">
        <v>55</v>
      </c>
      <c r="B146" s="221">
        <v>5</v>
      </c>
      <c r="C146" s="221">
        <v>32</v>
      </c>
      <c r="D146" s="191">
        <f t="shared" si="33"/>
        <v>5</v>
      </c>
      <c r="E146" s="191" t="str">
        <f t="shared" si="29"/>
        <v>55_5</v>
      </c>
      <c r="F146" s="191">
        <v>3364</v>
      </c>
      <c r="G146" s="227"/>
      <c r="H146" s="221">
        <v>55</v>
      </c>
      <c r="I146" s="221">
        <v>5</v>
      </c>
      <c r="J146" s="221">
        <v>32</v>
      </c>
      <c r="K146" s="191">
        <f t="shared" si="17"/>
        <v>5</v>
      </c>
      <c r="L146" s="191" t="str">
        <f t="shared" si="18"/>
        <v>55_5</v>
      </c>
      <c r="M146" s="191">
        <v>3478</v>
      </c>
      <c r="N146" s="244"/>
      <c r="O146" s="221">
        <v>55</v>
      </c>
      <c r="P146" s="221">
        <v>5</v>
      </c>
      <c r="Q146" s="221">
        <v>32</v>
      </c>
      <c r="R146" s="191">
        <f t="shared" si="19"/>
        <v>5</v>
      </c>
      <c r="S146" s="191" t="str">
        <f t="shared" si="20"/>
        <v>55_5</v>
      </c>
      <c r="T146" s="191">
        <v>3588</v>
      </c>
      <c r="U146" s="244"/>
      <c r="V146" s="221">
        <v>55</v>
      </c>
      <c r="W146" s="221">
        <v>5</v>
      </c>
      <c r="X146" s="221">
        <v>32</v>
      </c>
      <c r="Y146" s="191">
        <f t="shared" si="21"/>
        <v>5</v>
      </c>
      <c r="Z146" s="191" t="str">
        <f t="shared" si="22"/>
        <v>55_5</v>
      </c>
      <c r="AA146" s="191">
        <v>3673</v>
      </c>
      <c r="AB146" s="242"/>
      <c r="AC146" s="221">
        <v>55</v>
      </c>
      <c r="AD146" s="221">
        <v>5</v>
      </c>
      <c r="AE146" s="221">
        <v>32</v>
      </c>
      <c r="AF146" s="191">
        <f t="shared" si="34"/>
        <v>5</v>
      </c>
      <c r="AG146" s="191" t="str">
        <f t="shared" si="24"/>
        <v>55_5</v>
      </c>
      <c r="AH146" s="191">
        <v>3791</v>
      </c>
      <c r="AI146" s="242"/>
      <c r="AJ146" s="221">
        <v>55</v>
      </c>
      <c r="AK146" s="221">
        <v>5</v>
      </c>
      <c r="AL146" s="221">
        <v>32</v>
      </c>
      <c r="AM146" s="191">
        <f t="shared" si="25"/>
        <v>5</v>
      </c>
      <c r="AN146" s="191" t="str">
        <f t="shared" si="26"/>
        <v>55_5</v>
      </c>
      <c r="AO146" s="193" t="str">
        <f t="shared" si="27"/>
        <v>55_5</v>
      </c>
      <c r="AP146" s="193">
        <f t="shared" si="35"/>
        <v>3673</v>
      </c>
      <c r="AQ146" s="193">
        <f t="shared" si="36"/>
        <v>3791</v>
      </c>
      <c r="AR146" s="243">
        <f t="shared" si="37"/>
        <v>3791</v>
      </c>
      <c r="AS146" s="203">
        <f t="shared" si="28"/>
        <v>24.223642172523963</v>
      </c>
      <c r="AT146" s="173"/>
      <c r="AU146" s="173"/>
      <c r="AV146" s="173"/>
      <c r="AW146" s="173"/>
      <c r="AX146" s="173"/>
      <c r="AY146" s="173"/>
      <c r="AZ146" s="174"/>
    </row>
    <row r="147" spans="1:52" x14ac:dyDescent="0.15">
      <c r="A147" s="221">
        <v>55</v>
      </c>
      <c r="B147" s="221">
        <v>6</v>
      </c>
      <c r="C147" s="221">
        <v>34</v>
      </c>
      <c r="D147" s="191">
        <f t="shared" si="33"/>
        <v>6</v>
      </c>
      <c r="E147" s="191" t="str">
        <f t="shared" si="29"/>
        <v>55_6</v>
      </c>
      <c r="F147" s="191">
        <v>3505</v>
      </c>
      <c r="G147" s="227"/>
      <c r="H147" s="221">
        <v>55</v>
      </c>
      <c r="I147" s="221">
        <v>6</v>
      </c>
      <c r="J147" s="221">
        <v>34</v>
      </c>
      <c r="K147" s="191">
        <f t="shared" si="17"/>
        <v>6</v>
      </c>
      <c r="L147" s="191" t="str">
        <f t="shared" si="18"/>
        <v>55_6</v>
      </c>
      <c r="M147" s="191">
        <v>3624</v>
      </c>
      <c r="N147" s="227"/>
      <c r="O147" s="221">
        <v>55</v>
      </c>
      <c r="P147" s="221">
        <v>6</v>
      </c>
      <c r="Q147" s="221">
        <v>34</v>
      </c>
      <c r="R147" s="191">
        <f t="shared" si="19"/>
        <v>6</v>
      </c>
      <c r="S147" s="191" t="str">
        <f t="shared" si="20"/>
        <v>55_6</v>
      </c>
      <c r="T147" s="191">
        <v>3738</v>
      </c>
      <c r="U147" s="244"/>
      <c r="V147" s="221">
        <v>55</v>
      </c>
      <c r="W147" s="221">
        <v>6</v>
      </c>
      <c r="X147" s="221">
        <v>34</v>
      </c>
      <c r="Y147" s="191">
        <f t="shared" si="21"/>
        <v>6</v>
      </c>
      <c r="Z147" s="191" t="str">
        <f t="shared" si="22"/>
        <v>55_6</v>
      </c>
      <c r="AA147" s="191">
        <v>3823</v>
      </c>
      <c r="AB147" s="242"/>
      <c r="AC147" s="221">
        <v>55</v>
      </c>
      <c r="AD147" s="221">
        <v>6</v>
      </c>
      <c r="AE147" s="221">
        <v>34</v>
      </c>
      <c r="AF147" s="191">
        <f t="shared" si="34"/>
        <v>6</v>
      </c>
      <c r="AG147" s="191" t="str">
        <f t="shared" si="24"/>
        <v>55_6</v>
      </c>
      <c r="AH147" s="191">
        <v>3945</v>
      </c>
      <c r="AI147" s="242"/>
      <c r="AJ147" s="221">
        <v>55</v>
      </c>
      <c r="AK147" s="221">
        <v>6</v>
      </c>
      <c r="AL147" s="221">
        <v>34</v>
      </c>
      <c r="AM147" s="191">
        <f t="shared" si="25"/>
        <v>6</v>
      </c>
      <c r="AN147" s="191" t="str">
        <f t="shared" si="26"/>
        <v>55_6</v>
      </c>
      <c r="AO147" s="193" t="str">
        <f t="shared" si="27"/>
        <v>55_6</v>
      </c>
      <c r="AP147" s="193">
        <f t="shared" si="35"/>
        <v>3823</v>
      </c>
      <c r="AQ147" s="193">
        <f t="shared" si="36"/>
        <v>3945</v>
      </c>
      <c r="AR147" s="243">
        <f t="shared" si="37"/>
        <v>3945</v>
      </c>
      <c r="AS147" s="203">
        <f t="shared" si="28"/>
        <v>25.207667731629392</v>
      </c>
      <c r="AT147" s="173"/>
      <c r="AU147" s="173"/>
      <c r="AV147" s="173"/>
      <c r="AW147" s="173"/>
      <c r="AX147" s="173"/>
      <c r="AY147" s="173"/>
      <c r="AZ147" s="174"/>
    </row>
    <row r="148" spans="1:52" x14ac:dyDescent="0.15">
      <c r="A148" s="221">
        <v>55</v>
      </c>
      <c r="B148" s="221">
        <v>7</v>
      </c>
      <c r="C148" s="221">
        <v>35</v>
      </c>
      <c r="D148" s="191">
        <f t="shared" si="33"/>
        <v>7</v>
      </c>
      <c r="E148" s="191" t="str">
        <f t="shared" si="29"/>
        <v>55_7</v>
      </c>
      <c r="F148" s="191">
        <v>3572</v>
      </c>
      <c r="G148" s="227"/>
      <c r="H148" s="221">
        <v>55</v>
      </c>
      <c r="I148" s="221">
        <v>7</v>
      </c>
      <c r="J148" s="221">
        <v>35</v>
      </c>
      <c r="K148" s="191">
        <f t="shared" si="17"/>
        <v>7</v>
      </c>
      <c r="L148" s="191" t="str">
        <f t="shared" si="18"/>
        <v>55_7</v>
      </c>
      <c r="M148" s="191">
        <v>3693</v>
      </c>
      <c r="N148" s="227"/>
      <c r="O148" s="221">
        <v>55</v>
      </c>
      <c r="P148" s="221">
        <v>7</v>
      </c>
      <c r="Q148" s="221">
        <v>35</v>
      </c>
      <c r="R148" s="191">
        <f t="shared" si="19"/>
        <v>7</v>
      </c>
      <c r="S148" s="191" t="str">
        <f t="shared" si="20"/>
        <v>55_7</v>
      </c>
      <c r="T148" s="191">
        <v>3809</v>
      </c>
      <c r="U148" s="227"/>
      <c r="V148" s="221">
        <v>55</v>
      </c>
      <c r="W148" s="221">
        <v>7</v>
      </c>
      <c r="X148" s="221">
        <v>35</v>
      </c>
      <c r="Y148" s="191">
        <f t="shared" si="21"/>
        <v>7</v>
      </c>
      <c r="Z148" s="191" t="str">
        <f t="shared" si="22"/>
        <v>55_7</v>
      </c>
      <c r="AA148" s="191">
        <v>3894</v>
      </c>
      <c r="AB148" s="242"/>
      <c r="AC148" s="221">
        <v>55</v>
      </c>
      <c r="AD148" s="221">
        <v>7</v>
      </c>
      <c r="AE148" s="221">
        <v>35</v>
      </c>
      <c r="AF148" s="191">
        <f t="shared" si="34"/>
        <v>7</v>
      </c>
      <c r="AG148" s="191" t="str">
        <f t="shared" si="24"/>
        <v>55_7</v>
      </c>
      <c r="AH148" s="191">
        <v>4019</v>
      </c>
      <c r="AI148" s="242"/>
      <c r="AJ148" s="221">
        <v>55</v>
      </c>
      <c r="AK148" s="221">
        <v>7</v>
      </c>
      <c r="AL148" s="221">
        <v>35</v>
      </c>
      <c r="AM148" s="191">
        <f t="shared" si="25"/>
        <v>7</v>
      </c>
      <c r="AN148" s="191" t="str">
        <f t="shared" si="26"/>
        <v>55_7</v>
      </c>
      <c r="AO148" s="193" t="str">
        <f t="shared" si="27"/>
        <v>55_7</v>
      </c>
      <c r="AP148" s="193">
        <f t="shared" si="35"/>
        <v>3894</v>
      </c>
      <c r="AQ148" s="193">
        <f t="shared" si="36"/>
        <v>4019</v>
      </c>
      <c r="AR148" s="243">
        <f t="shared" si="37"/>
        <v>4019</v>
      </c>
      <c r="AS148" s="203">
        <f t="shared" si="28"/>
        <v>25.680511182108628</v>
      </c>
      <c r="AT148" s="173"/>
      <c r="AU148" s="173"/>
      <c r="AV148" s="173"/>
      <c r="AW148" s="173"/>
      <c r="AX148" s="173"/>
      <c r="AY148" s="173"/>
      <c r="AZ148" s="174"/>
    </row>
    <row r="149" spans="1:52" x14ac:dyDescent="0.15">
      <c r="A149" s="221">
        <v>55</v>
      </c>
      <c r="B149" s="221">
        <v>8</v>
      </c>
      <c r="C149" s="221">
        <v>36</v>
      </c>
      <c r="D149" s="191">
        <f t="shared" si="33"/>
        <v>8</v>
      </c>
      <c r="E149" s="191" t="str">
        <f t="shared" si="29"/>
        <v>55_8</v>
      </c>
      <c r="F149" s="191">
        <v>3650</v>
      </c>
      <c r="G149" s="227"/>
      <c r="H149" s="221">
        <v>55</v>
      </c>
      <c r="I149" s="221">
        <v>8</v>
      </c>
      <c r="J149" s="221">
        <v>36</v>
      </c>
      <c r="K149" s="191">
        <f t="shared" si="17"/>
        <v>8</v>
      </c>
      <c r="L149" s="191" t="str">
        <f t="shared" si="18"/>
        <v>55_8</v>
      </c>
      <c r="M149" s="191">
        <v>3774</v>
      </c>
      <c r="N149" s="227"/>
      <c r="O149" s="221">
        <v>55</v>
      </c>
      <c r="P149" s="221">
        <v>8</v>
      </c>
      <c r="Q149" s="221">
        <v>36</v>
      </c>
      <c r="R149" s="191">
        <f t="shared" si="19"/>
        <v>8</v>
      </c>
      <c r="S149" s="191" t="str">
        <f t="shared" si="20"/>
        <v>55_8</v>
      </c>
      <c r="T149" s="191">
        <v>3893</v>
      </c>
      <c r="U149" s="244"/>
      <c r="V149" s="221">
        <v>55</v>
      </c>
      <c r="W149" s="221">
        <v>8</v>
      </c>
      <c r="X149" s="221">
        <v>36</v>
      </c>
      <c r="Y149" s="191">
        <f t="shared" ref="Y149:Y212" si="38">W149</f>
        <v>8</v>
      </c>
      <c r="Z149" s="191" t="str">
        <f t="shared" ref="Z149:Z212" si="39">V149&amp;"_"&amp;Y149</f>
        <v>55_8</v>
      </c>
      <c r="AA149" s="191">
        <v>3979</v>
      </c>
      <c r="AB149" s="242"/>
      <c r="AC149" s="221">
        <v>55</v>
      </c>
      <c r="AD149" s="221">
        <v>8</v>
      </c>
      <c r="AE149" s="221">
        <v>36</v>
      </c>
      <c r="AF149" s="191">
        <f t="shared" si="34"/>
        <v>8</v>
      </c>
      <c r="AG149" s="191" t="str">
        <f t="shared" ref="AG149:AG212" si="40">AC149&amp;"_"&amp;AF149</f>
        <v>55_8</v>
      </c>
      <c r="AH149" s="191">
        <v>4106</v>
      </c>
      <c r="AI149" s="242"/>
      <c r="AJ149" s="221">
        <v>55</v>
      </c>
      <c r="AK149" s="221">
        <v>8</v>
      </c>
      <c r="AL149" s="221">
        <v>36</v>
      </c>
      <c r="AM149" s="191">
        <f t="shared" si="25"/>
        <v>8</v>
      </c>
      <c r="AN149" s="191" t="str">
        <f t="shared" si="26"/>
        <v>55_8</v>
      </c>
      <c r="AO149" s="193" t="str">
        <f t="shared" si="27"/>
        <v>55_8</v>
      </c>
      <c r="AP149" s="193">
        <f t="shared" si="35"/>
        <v>3979</v>
      </c>
      <c r="AQ149" s="193">
        <f t="shared" si="36"/>
        <v>4106</v>
      </c>
      <c r="AR149" s="243">
        <f t="shared" si="37"/>
        <v>4106</v>
      </c>
      <c r="AS149" s="203">
        <f t="shared" si="28"/>
        <v>26.236421725239616</v>
      </c>
      <c r="AT149" s="173"/>
      <c r="AU149" s="173"/>
      <c r="AV149" s="173"/>
      <c r="AW149" s="173"/>
      <c r="AX149" s="173"/>
      <c r="AY149" s="173"/>
      <c r="AZ149" s="174"/>
    </row>
    <row r="150" spans="1:52" x14ac:dyDescent="0.15">
      <c r="A150" s="221">
        <v>55</v>
      </c>
      <c r="B150" s="221">
        <v>9</v>
      </c>
      <c r="C150" s="221">
        <v>37</v>
      </c>
      <c r="D150" s="191">
        <f t="shared" si="33"/>
        <v>9</v>
      </c>
      <c r="E150" s="191" t="str">
        <f t="shared" si="29"/>
        <v>55_9</v>
      </c>
      <c r="F150" s="191">
        <v>3728</v>
      </c>
      <c r="G150" s="227"/>
      <c r="H150" s="221">
        <v>55</v>
      </c>
      <c r="I150" s="221">
        <v>9</v>
      </c>
      <c r="J150" s="221">
        <v>37</v>
      </c>
      <c r="K150" s="191">
        <f t="shared" ref="K150:K213" si="41">I150</f>
        <v>9</v>
      </c>
      <c r="L150" s="191" t="str">
        <f t="shared" ref="L150:L213" si="42">H150&amp;"_"&amp;K150</f>
        <v>55_9</v>
      </c>
      <c r="M150" s="191">
        <v>3855</v>
      </c>
      <c r="N150" s="244"/>
      <c r="O150" s="221">
        <v>55</v>
      </c>
      <c r="P150" s="221">
        <v>9</v>
      </c>
      <c r="Q150" s="221">
        <v>37</v>
      </c>
      <c r="R150" s="191">
        <f t="shared" ref="R150:R213" si="43">P150</f>
        <v>9</v>
      </c>
      <c r="S150" s="191" t="str">
        <f t="shared" ref="S150:S213" si="44">O150&amp;"_"&amp;R150</f>
        <v>55_9</v>
      </c>
      <c r="T150" s="191">
        <v>3976</v>
      </c>
      <c r="U150" s="244"/>
      <c r="V150" s="221">
        <v>55</v>
      </c>
      <c r="W150" s="221">
        <v>9</v>
      </c>
      <c r="X150" s="221">
        <v>37</v>
      </c>
      <c r="Y150" s="191">
        <f t="shared" si="38"/>
        <v>9</v>
      </c>
      <c r="Z150" s="191" t="str">
        <f t="shared" si="39"/>
        <v>55_9</v>
      </c>
      <c r="AA150" s="191">
        <v>4063</v>
      </c>
      <c r="AB150" s="242"/>
      <c r="AC150" s="221">
        <v>55</v>
      </c>
      <c r="AD150" s="221">
        <v>9</v>
      </c>
      <c r="AE150" s="221">
        <v>37</v>
      </c>
      <c r="AF150" s="191">
        <f t="shared" si="34"/>
        <v>9</v>
      </c>
      <c r="AG150" s="191" t="str">
        <f t="shared" si="40"/>
        <v>55_9</v>
      </c>
      <c r="AH150" s="191">
        <v>4193</v>
      </c>
      <c r="AI150" s="242"/>
      <c r="AJ150" s="221">
        <v>55</v>
      </c>
      <c r="AK150" s="221">
        <v>9</v>
      </c>
      <c r="AL150" s="221">
        <v>37</v>
      </c>
      <c r="AM150" s="191">
        <f t="shared" ref="AM150:AM213" si="45">AK150</f>
        <v>9</v>
      </c>
      <c r="AN150" s="191" t="str">
        <f t="shared" ref="AN150:AN213" si="46">AJ150&amp;"_"&amp;AM150</f>
        <v>55_9</v>
      </c>
      <c r="AO150" s="193" t="str">
        <f t="shared" ref="AO150:AO213" si="47">AJ150&amp;"_"&amp;AM150</f>
        <v>55_9</v>
      </c>
      <c r="AP150" s="193">
        <f t="shared" si="35"/>
        <v>4063</v>
      </c>
      <c r="AQ150" s="193">
        <f t="shared" si="36"/>
        <v>4193</v>
      </c>
      <c r="AR150" s="243">
        <f t="shared" si="37"/>
        <v>4193</v>
      </c>
      <c r="AS150" s="203">
        <f t="shared" ref="AS150:AS213" si="48">IFERROR(AR150*$D$10/$D$9,"vervalt")</f>
        <v>26.792332268370608</v>
      </c>
      <c r="AT150" s="173"/>
      <c r="AU150" s="173"/>
      <c r="AV150" s="173"/>
      <c r="AW150" s="173"/>
      <c r="AX150" s="173"/>
      <c r="AY150" s="173"/>
      <c r="AZ150" s="174"/>
    </row>
    <row r="151" spans="1:52" x14ac:dyDescent="0.15">
      <c r="A151" s="221">
        <v>55</v>
      </c>
      <c r="B151" s="221">
        <v>10</v>
      </c>
      <c r="C151" s="221">
        <v>38</v>
      </c>
      <c r="D151" s="191">
        <f t="shared" si="33"/>
        <v>10</v>
      </c>
      <c r="E151" s="191" t="str">
        <f t="shared" ref="E151:E214" si="49">A151&amp;"_"&amp;D151</f>
        <v>55_10</v>
      </c>
      <c r="F151" s="191">
        <v>3806</v>
      </c>
      <c r="G151" s="227"/>
      <c r="H151" s="221">
        <v>55</v>
      </c>
      <c r="I151" s="221">
        <v>10</v>
      </c>
      <c r="J151" s="221">
        <v>38</v>
      </c>
      <c r="K151" s="191">
        <f t="shared" si="41"/>
        <v>10</v>
      </c>
      <c r="L151" s="191" t="str">
        <f t="shared" si="42"/>
        <v>55_10</v>
      </c>
      <c r="M151" s="191">
        <v>3935</v>
      </c>
      <c r="N151" s="250"/>
      <c r="O151" s="221">
        <v>55</v>
      </c>
      <c r="P151" s="221">
        <v>10</v>
      </c>
      <c r="Q151" s="221">
        <v>38</v>
      </c>
      <c r="R151" s="191">
        <f t="shared" si="43"/>
        <v>10</v>
      </c>
      <c r="S151" s="191" t="str">
        <f t="shared" si="44"/>
        <v>55_10</v>
      </c>
      <c r="T151" s="191">
        <v>4059</v>
      </c>
      <c r="U151" s="227"/>
      <c r="V151" s="221">
        <v>55</v>
      </c>
      <c r="W151" s="221">
        <v>10</v>
      </c>
      <c r="X151" s="221">
        <v>38</v>
      </c>
      <c r="Y151" s="191">
        <f t="shared" si="38"/>
        <v>10</v>
      </c>
      <c r="Z151" s="191" t="str">
        <f t="shared" si="39"/>
        <v>55_10</v>
      </c>
      <c r="AA151" s="191">
        <v>4148</v>
      </c>
      <c r="AB151" s="242"/>
      <c r="AC151" s="221">
        <v>55</v>
      </c>
      <c r="AD151" s="221">
        <v>10</v>
      </c>
      <c r="AE151" s="221">
        <v>38</v>
      </c>
      <c r="AF151" s="191">
        <f t="shared" si="34"/>
        <v>10</v>
      </c>
      <c r="AG151" s="191" t="str">
        <f t="shared" si="40"/>
        <v>55_10</v>
      </c>
      <c r="AH151" s="191">
        <v>4281</v>
      </c>
      <c r="AI151" s="242"/>
      <c r="AJ151" s="221">
        <v>55</v>
      </c>
      <c r="AK151" s="221">
        <v>10</v>
      </c>
      <c r="AL151" s="221">
        <v>38</v>
      </c>
      <c r="AM151" s="191">
        <f t="shared" si="45"/>
        <v>10</v>
      </c>
      <c r="AN151" s="191" t="str">
        <f t="shared" si="46"/>
        <v>55_10</v>
      </c>
      <c r="AO151" s="193" t="str">
        <f t="shared" si="47"/>
        <v>55_10</v>
      </c>
      <c r="AP151" s="193">
        <f t="shared" si="35"/>
        <v>4148</v>
      </c>
      <c r="AQ151" s="193">
        <f t="shared" si="36"/>
        <v>4281</v>
      </c>
      <c r="AR151" s="243">
        <f t="shared" si="37"/>
        <v>4281</v>
      </c>
      <c r="AS151" s="203">
        <f t="shared" si="48"/>
        <v>27.354632587859424</v>
      </c>
      <c r="AT151" s="173"/>
      <c r="AU151" s="173"/>
      <c r="AV151" s="173"/>
      <c r="AW151" s="173"/>
      <c r="AX151" s="173"/>
      <c r="AY151" s="173"/>
      <c r="AZ151" s="174"/>
    </row>
    <row r="152" spans="1:52" x14ac:dyDescent="0.15">
      <c r="A152" s="221">
        <v>55</v>
      </c>
      <c r="B152" s="221">
        <v>11</v>
      </c>
      <c r="C152" s="221">
        <v>39</v>
      </c>
      <c r="D152" s="191">
        <f t="shared" ref="D152:D215" si="50">B152</f>
        <v>11</v>
      </c>
      <c r="E152" s="191" t="str">
        <f t="shared" si="49"/>
        <v>55_11</v>
      </c>
      <c r="F152" s="191">
        <v>3879</v>
      </c>
      <c r="G152" s="227"/>
      <c r="H152" s="221">
        <v>55</v>
      </c>
      <c r="I152" s="221">
        <v>11</v>
      </c>
      <c r="J152" s="221">
        <v>39</v>
      </c>
      <c r="K152" s="191">
        <f t="shared" si="41"/>
        <v>11</v>
      </c>
      <c r="L152" s="191" t="str">
        <f t="shared" si="42"/>
        <v>55_11</v>
      </c>
      <c r="M152" s="191">
        <v>4011</v>
      </c>
      <c r="N152" s="251"/>
      <c r="O152" s="221">
        <v>55</v>
      </c>
      <c r="P152" s="221">
        <v>11</v>
      </c>
      <c r="Q152" s="221">
        <v>39</v>
      </c>
      <c r="R152" s="191">
        <f t="shared" si="43"/>
        <v>11</v>
      </c>
      <c r="S152" s="191" t="str">
        <f t="shared" si="44"/>
        <v>55_11</v>
      </c>
      <c r="T152" s="191">
        <v>4137</v>
      </c>
      <c r="U152" s="244"/>
      <c r="V152" s="221">
        <v>55</v>
      </c>
      <c r="W152" s="221">
        <v>11</v>
      </c>
      <c r="X152" s="221">
        <v>39</v>
      </c>
      <c r="Y152" s="191">
        <f t="shared" si="38"/>
        <v>11</v>
      </c>
      <c r="Z152" s="191" t="str">
        <f t="shared" si="39"/>
        <v>55_11</v>
      </c>
      <c r="AA152" s="191">
        <v>4228</v>
      </c>
      <c r="AB152" s="242"/>
      <c r="AC152" s="221">
        <v>55</v>
      </c>
      <c r="AD152" s="221">
        <v>11</v>
      </c>
      <c r="AE152" s="221">
        <v>39</v>
      </c>
      <c r="AF152" s="191">
        <f t="shared" si="34"/>
        <v>11</v>
      </c>
      <c r="AG152" s="191" t="str">
        <f t="shared" si="40"/>
        <v>55_11</v>
      </c>
      <c r="AH152" s="191">
        <v>4363</v>
      </c>
      <c r="AI152" s="242"/>
      <c r="AJ152" s="221">
        <v>55</v>
      </c>
      <c r="AK152" s="221">
        <v>11</v>
      </c>
      <c r="AL152" s="221">
        <v>39</v>
      </c>
      <c r="AM152" s="191">
        <f t="shared" si="45"/>
        <v>11</v>
      </c>
      <c r="AN152" s="191" t="str">
        <f t="shared" si="46"/>
        <v>55_11</v>
      </c>
      <c r="AO152" s="193" t="str">
        <f t="shared" si="47"/>
        <v>55_11</v>
      </c>
      <c r="AP152" s="193">
        <f t="shared" si="35"/>
        <v>4228</v>
      </c>
      <c r="AQ152" s="193">
        <f t="shared" si="36"/>
        <v>4363</v>
      </c>
      <c r="AR152" s="243">
        <f t="shared" si="37"/>
        <v>4363</v>
      </c>
      <c r="AS152" s="203">
        <f t="shared" si="48"/>
        <v>27.878594249201278</v>
      </c>
      <c r="AT152" s="173"/>
      <c r="AU152" s="173"/>
      <c r="AV152" s="173"/>
      <c r="AW152" s="173"/>
      <c r="AX152" s="173"/>
      <c r="AY152" s="173"/>
      <c r="AZ152" s="174"/>
    </row>
    <row r="153" spans="1:52" x14ac:dyDescent="0.15">
      <c r="A153" s="221">
        <v>55</v>
      </c>
      <c r="B153" s="221">
        <v>12</v>
      </c>
      <c r="C153" s="221">
        <v>40</v>
      </c>
      <c r="D153" s="191">
        <f t="shared" si="50"/>
        <v>12</v>
      </c>
      <c r="E153" s="191" t="str">
        <f t="shared" si="49"/>
        <v>55_12</v>
      </c>
      <c r="F153" s="191">
        <v>3948</v>
      </c>
      <c r="G153" s="227"/>
      <c r="H153" s="221">
        <v>55</v>
      </c>
      <c r="I153" s="221">
        <v>12</v>
      </c>
      <c r="J153" s="221">
        <v>40</v>
      </c>
      <c r="K153" s="191">
        <f t="shared" si="41"/>
        <v>12</v>
      </c>
      <c r="L153" s="191" t="str">
        <f t="shared" si="42"/>
        <v>55_12</v>
      </c>
      <c r="M153" s="191">
        <v>4082</v>
      </c>
      <c r="N153" s="189"/>
      <c r="O153" s="221">
        <v>55</v>
      </c>
      <c r="P153" s="221">
        <v>12</v>
      </c>
      <c r="Q153" s="221">
        <v>40</v>
      </c>
      <c r="R153" s="191">
        <f t="shared" si="43"/>
        <v>12</v>
      </c>
      <c r="S153" s="191" t="str">
        <f t="shared" si="44"/>
        <v>55_12</v>
      </c>
      <c r="T153" s="191">
        <v>4211</v>
      </c>
      <c r="U153" s="244"/>
      <c r="V153" s="221">
        <v>55</v>
      </c>
      <c r="W153" s="221">
        <v>12</v>
      </c>
      <c r="X153" s="221">
        <v>40</v>
      </c>
      <c r="Y153" s="191">
        <f t="shared" si="38"/>
        <v>12</v>
      </c>
      <c r="Z153" s="191" t="str">
        <f t="shared" si="39"/>
        <v>55_12</v>
      </c>
      <c r="AA153" s="191">
        <v>4304</v>
      </c>
      <c r="AB153" s="242"/>
      <c r="AC153" s="221">
        <v>55</v>
      </c>
      <c r="AD153" s="221">
        <v>12</v>
      </c>
      <c r="AE153" s="221">
        <v>40</v>
      </c>
      <c r="AF153" s="191">
        <f t="shared" si="34"/>
        <v>12</v>
      </c>
      <c r="AG153" s="191" t="str">
        <f t="shared" si="40"/>
        <v>55_12</v>
      </c>
      <c r="AH153" s="191">
        <v>4442</v>
      </c>
      <c r="AI153" s="242"/>
      <c r="AJ153" s="221">
        <v>55</v>
      </c>
      <c r="AK153" s="221">
        <v>12</v>
      </c>
      <c r="AL153" s="221">
        <v>40</v>
      </c>
      <c r="AM153" s="191">
        <f t="shared" si="45"/>
        <v>12</v>
      </c>
      <c r="AN153" s="191" t="str">
        <f t="shared" si="46"/>
        <v>55_12</v>
      </c>
      <c r="AO153" s="193" t="str">
        <f t="shared" si="47"/>
        <v>55_12</v>
      </c>
      <c r="AP153" s="193">
        <f t="shared" si="35"/>
        <v>4304</v>
      </c>
      <c r="AQ153" s="193">
        <f t="shared" si="36"/>
        <v>4442</v>
      </c>
      <c r="AR153" s="243">
        <f t="shared" si="37"/>
        <v>4442</v>
      </c>
      <c r="AS153" s="203">
        <f t="shared" si="48"/>
        <v>28.383386581469647</v>
      </c>
      <c r="AT153" s="173"/>
      <c r="AU153" s="173"/>
      <c r="AV153" s="173"/>
      <c r="AW153" s="173"/>
      <c r="AX153" s="173"/>
      <c r="AY153" s="173"/>
      <c r="AZ153" s="174"/>
    </row>
    <row r="154" spans="1:52" x14ac:dyDescent="0.15">
      <c r="A154" s="191">
        <v>60</v>
      </c>
      <c r="B154" s="221">
        <v>0</v>
      </c>
      <c r="C154" s="221">
        <v>28</v>
      </c>
      <c r="D154" s="191">
        <f t="shared" si="50"/>
        <v>0</v>
      </c>
      <c r="E154" s="191" t="str">
        <f t="shared" si="49"/>
        <v>60_0</v>
      </c>
      <c r="F154" s="191">
        <v>3084</v>
      </c>
      <c r="G154" s="227"/>
      <c r="H154" s="221">
        <v>60</v>
      </c>
      <c r="I154" s="221">
        <v>0</v>
      </c>
      <c r="J154" s="221">
        <v>28</v>
      </c>
      <c r="K154" s="191">
        <f t="shared" si="41"/>
        <v>0</v>
      </c>
      <c r="L154" s="191" t="str">
        <f t="shared" si="42"/>
        <v>60_0</v>
      </c>
      <c r="M154" s="191">
        <v>3189</v>
      </c>
      <c r="N154" s="244"/>
      <c r="O154" s="221">
        <v>60</v>
      </c>
      <c r="P154" s="221">
        <v>0</v>
      </c>
      <c r="Q154" s="221">
        <v>28</v>
      </c>
      <c r="R154" s="191">
        <f t="shared" si="43"/>
        <v>0</v>
      </c>
      <c r="S154" s="191" t="str">
        <f t="shared" si="44"/>
        <v>60_0</v>
      </c>
      <c r="T154" s="191">
        <v>3289</v>
      </c>
      <c r="U154" s="227"/>
      <c r="V154" s="221">
        <v>60</v>
      </c>
      <c r="W154" s="221">
        <v>0</v>
      </c>
      <c r="X154" s="221">
        <v>28</v>
      </c>
      <c r="Y154" s="191">
        <f t="shared" si="38"/>
        <v>0</v>
      </c>
      <c r="Z154" s="191" t="str">
        <f t="shared" si="39"/>
        <v>60_0</v>
      </c>
      <c r="AA154" s="191">
        <v>3374</v>
      </c>
      <c r="AB154" s="242"/>
      <c r="AC154" s="221">
        <v>60</v>
      </c>
      <c r="AD154" s="221">
        <v>0</v>
      </c>
      <c r="AE154" s="221">
        <v>28</v>
      </c>
      <c r="AF154" s="191">
        <f t="shared" si="34"/>
        <v>0</v>
      </c>
      <c r="AG154" s="191" t="str">
        <f t="shared" si="40"/>
        <v>60_0</v>
      </c>
      <c r="AH154" s="191">
        <v>3482</v>
      </c>
      <c r="AI154" s="242"/>
      <c r="AJ154" s="221">
        <v>60</v>
      </c>
      <c r="AK154" s="221">
        <v>0</v>
      </c>
      <c r="AL154" s="221">
        <v>28</v>
      </c>
      <c r="AM154" s="191">
        <f t="shared" si="45"/>
        <v>0</v>
      </c>
      <c r="AN154" s="191" t="str">
        <f t="shared" si="46"/>
        <v>60_0</v>
      </c>
      <c r="AO154" s="193" t="str">
        <f t="shared" si="47"/>
        <v>60_0</v>
      </c>
      <c r="AP154" s="193">
        <f t="shared" si="35"/>
        <v>3374</v>
      </c>
      <c r="AQ154" s="193">
        <f t="shared" si="36"/>
        <v>3482</v>
      </c>
      <c r="AR154" s="243">
        <f t="shared" si="37"/>
        <v>3482</v>
      </c>
      <c r="AS154" s="203">
        <f t="shared" si="48"/>
        <v>22.249201277955272</v>
      </c>
      <c r="AT154" s="173"/>
      <c r="AU154" s="173"/>
      <c r="AV154" s="173"/>
      <c r="AW154" s="173"/>
      <c r="AX154" s="173"/>
      <c r="AY154" s="173"/>
      <c r="AZ154" s="174"/>
    </row>
    <row r="155" spans="1:52" x14ac:dyDescent="0.15">
      <c r="A155" s="191">
        <v>60</v>
      </c>
      <c r="B155" s="221">
        <v>1</v>
      </c>
      <c r="C155" s="221">
        <v>30</v>
      </c>
      <c r="D155" s="191">
        <f t="shared" si="50"/>
        <v>1</v>
      </c>
      <c r="E155" s="191" t="str">
        <f t="shared" si="49"/>
        <v>60_1</v>
      </c>
      <c r="F155" s="191">
        <v>3227</v>
      </c>
      <c r="G155" s="227"/>
      <c r="H155" s="221">
        <v>60</v>
      </c>
      <c r="I155" s="221">
        <v>1</v>
      </c>
      <c r="J155" s="221">
        <v>30</v>
      </c>
      <c r="K155" s="191">
        <f t="shared" si="41"/>
        <v>1</v>
      </c>
      <c r="L155" s="191" t="str">
        <f t="shared" si="42"/>
        <v>60_1</v>
      </c>
      <c r="M155" s="191">
        <v>3337</v>
      </c>
      <c r="N155" s="244"/>
      <c r="O155" s="221">
        <v>60</v>
      </c>
      <c r="P155" s="221">
        <v>1</v>
      </c>
      <c r="Q155" s="221">
        <v>30</v>
      </c>
      <c r="R155" s="191">
        <f t="shared" si="43"/>
        <v>1</v>
      </c>
      <c r="S155" s="191" t="str">
        <f t="shared" si="44"/>
        <v>60_1</v>
      </c>
      <c r="T155" s="191">
        <v>3442</v>
      </c>
      <c r="U155" s="244"/>
      <c r="V155" s="221">
        <v>60</v>
      </c>
      <c r="W155" s="221">
        <v>1</v>
      </c>
      <c r="X155" s="221">
        <v>30</v>
      </c>
      <c r="Y155" s="191">
        <f t="shared" si="38"/>
        <v>1</v>
      </c>
      <c r="Z155" s="191" t="str">
        <f t="shared" si="39"/>
        <v>60_1</v>
      </c>
      <c r="AA155" s="191">
        <v>3527</v>
      </c>
      <c r="AB155" s="242"/>
      <c r="AC155" s="221">
        <v>60</v>
      </c>
      <c r="AD155" s="221">
        <v>1</v>
      </c>
      <c r="AE155" s="221">
        <v>30</v>
      </c>
      <c r="AF155" s="191">
        <f t="shared" si="34"/>
        <v>1</v>
      </c>
      <c r="AG155" s="191" t="str">
        <f t="shared" si="40"/>
        <v>60_1</v>
      </c>
      <c r="AH155" s="191">
        <v>3640</v>
      </c>
      <c r="AI155" s="242"/>
      <c r="AJ155" s="221">
        <v>60</v>
      </c>
      <c r="AK155" s="221">
        <v>1</v>
      </c>
      <c r="AL155" s="221">
        <v>30</v>
      </c>
      <c r="AM155" s="191">
        <f t="shared" si="45"/>
        <v>1</v>
      </c>
      <c r="AN155" s="191" t="str">
        <f t="shared" si="46"/>
        <v>60_1</v>
      </c>
      <c r="AO155" s="193" t="str">
        <f t="shared" si="47"/>
        <v>60_1</v>
      </c>
      <c r="AP155" s="193">
        <f t="shared" si="35"/>
        <v>3527</v>
      </c>
      <c r="AQ155" s="193">
        <f t="shared" si="36"/>
        <v>3640</v>
      </c>
      <c r="AR155" s="243">
        <f t="shared" si="37"/>
        <v>3640</v>
      </c>
      <c r="AS155" s="203">
        <f t="shared" si="48"/>
        <v>23.258785942492011</v>
      </c>
      <c r="AT155" s="173"/>
      <c r="AU155" s="173"/>
      <c r="AV155" s="173"/>
      <c r="AW155" s="173"/>
      <c r="AX155" s="173"/>
      <c r="AY155" s="173"/>
      <c r="AZ155" s="174"/>
    </row>
    <row r="156" spans="1:52" x14ac:dyDescent="0.15">
      <c r="A156" s="191">
        <v>60</v>
      </c>
      <c r="B156" s="221">
        <v>2</v>
      </c>
      <c r="C156" s="221">
        <v>32</v>
      </c>
      <c r="D156" s="191">
        <f t="shared" si="50"/>
        <v>2</v>
      </c>
      <c r="E156" s="191" t="str">
        <f t="shared" si="49"/>
        <v>60_2</v>
      </c>
      <c r="F156" s="191">
        <v>3364</v>
      </c>
      <c r="G156" s="227"/>
      <c r="H156" s="221">
        <v>60</v>
      </c>
      <c r="I156" s="221">
        <v>2</v>
      </c>
      <c r="J156" s="221">
        <v>32</v>
      </c>
      <c r="K156" s="191">
        <f t="shared" si="41"/>
        <v>2</v>
      </c>
      <c r="L156" s="191" t="str">
        <f t="shared" si="42"/>
        <v>60_2</v>
      </c>
      <c r="M156" s="191">
        <v>3478</v>
      </c>
      <c r="N156" s="244"/>
      <c r="O156" s="221">
        <v>60</v>
      </c>
      <c r="P156" s="221">
        <v>2</v>
      </c>
      <c r="Q156" s="221">
        <v>32</v>
      </c>
      <c r="R156" s="191">
        <f t="shared" si="43"/>
        <v>2</v>
      </c>
      <c r="S156" s="191" t="str">
        <f t="shared" si="44"/>
        <v>60_2</v>
      </c>
      <c r="T156" s="191">
        <v>3588</v>
      </c>
      <c r="U156" s="244"/>
      <c r="V156" s="221">
        <v>60</v>
      </c>
      <c r="W156" s="221">
        <v>2</v>
      </c>
      <c r="X156" s="221">
        <v>32</v>
      </c>
      <c r="Y156" s="191">
        <f t="shared" si="38"/>
        <v>2</v>
      </c>
      <c r="Z156" s="191" t="str">
        <f t="shared" si="39"/>
        <v>60_2</v>
      </c>
      <c r="AA156" s="191">
        <v>3673</v>
      </c>
      <c r="AB156" s="242"/>
      <c r="AC156" s="221">
        <v>60</v>
      </c>
      <c r="AD156" s="221">
        <v>2</v>
      </c>
      <c r="AE156" s="221">
        <v>32</v>
      </c>
      <c r="AF156" s="191">
        <f t="shared" si="34"/>
        <v>2</v>
      </c>
      <c r="AG156" s="191" t="str">
        <f t="shared" si="40"/>
        <v>60_2</v>
      </c>
      <c r="AH156" s="191">
        <v>3791</v>
      </c>
      <c r="AI156" s="242"/>
      <c r="AJ156" s="221">
        <v>60</v>
      </c>
      <c r="AK156" s="221">
        <v>2</v>
      </c>
      <c r="AL156" s="221">
        <v>32</v>
      </c>
      <c r="AM156" s="191">
        <f t="shared" si="45"/>
        <v>2</v>
      </c>
      <c r="AN156" s="191" t="str">
        <f t="shared" si="46"/>
        <v>60_2</v>
      </c>
      <c r="AO156" s="193" t="str">
        <f t="shared" si="47"/>
        <v>60_2</v>
      </c>
      <c r="AP156" s="193">
        <f t="shared" si="35"/>
        <v>3673</v>
      </c>
      <c r="AQ156" s="193">
        <f t="shared" si="36"/>
        <v>3791</v>
      </c>
      <c r="AR156" s="243">
        <f t="shared" si="37"/>
        <v>3791</v>
      </c>
      <c r="AS156" s="203">
        <f t="shared" si="48"/>
        <v>24.223642172523963</v>
      </c>
      <c r="AT156" s="173"/>
      <c r="AU156" s="173"/>
      <c r="AV156" s="173"/>
      <c r="AW156" s="173"/>
      <c r="AX156" s="173"/>
      <c r="AY156" s="173"/>
      <c r="AZ156" s="174"/>
    </row>
    <row r="157" spans="1:52" x14ac:dyDescent="0.15">
      <c r="A157" s="191">
        <v>60</v>
      </c>
      <c r="B157" s="221">
        <v>3</v>
      </c>
      <c r="C157" s="221">
        <v>34</v>
      </c>
      <c r="D157" s="191">
        <f t="shared" si="50"/>
        <v>3</v>
      </c>
      <c r="E157" s="191" t="str">
        <f t="shared" si="49"/>
        <v>60_3</v>
      </c>
      <c r="F157" s="191">
        <v>3505</v>
      </c>
      <c r="G157" s="227"/>
      <c r="H157" s="221">
        <v>60</v>
      </c>
      <c r="I157" s="221">
        <v>3</v>
      </c>
      <c r="J157" s="221">
        <v>34</v>
      </c>
      <c r="K157" s="191">
        <f t="shared" si="41"/>
        <v>3</v>
      </c>
      <c r="L157" s="191" t="str">
        <f t="shared" si="42"/>
        <v>60_3</v>
      </c>
      <c r="M157" s="191">
        <v>3624</v>
      </c>
      <c r="N157" s="244"/>
      <c r="O157" s="221">
        <v>60</v>
      </c>
      <c r="P157" s="221">
        <v>3</v>
      </c>
      <c r="Q157" s="221">
        <v>34</v>
      </c>
      <c r="R157" s="191">
        <f t="shared" si="43"/>
        <v>3</v>
      </c>
      <c r="S157" s="191" t="str">
        <f t="shared" si="44"/>
        <v>60_3</v>
      </c>
      <c r="T157" s="191">
        <v>3738</v>
      </c>
      <c r="U157" s="227"/>
      <c r="V157" s="221">
        <v>60</v>
      </c>
      <c r="W157" s="221">
        <v>3</v>
      </c>
      <c r="X157" s="221">
        <v>34</v>
      </c>
      <c r="Y157" s="191">
        <f t="shared" si="38"/>
        <v>3</v>
      </c>
      <c r="Z157" s="191" t="str">
        <f t="shared" si="39"/>
        <v>60_3</v>
      </c>
      <c r="AA157" s="191">
        <v>3823</v>
      </c>
      <c r="AB157" s="242"/>
      <c r="AC157" s="221">
        <v>60</v>
      </c>
      <c r="AD157" s="221">
        <v>3</v>
      </c>
      <c r="AE157" s="221">
        <v>34</v>
      </c>
      <c r="AF157" s="191">
        <f t="shared" si="34"/>
        <v>3</v>
      </c>
      <c r="AG157" s="191" t="str">
        <f t="shared" si="40"/>
        <v>60_3</v>
      </c>
      <c r="AH157" s="191">
        <v>3945</v>
      </c>
      <c r="AI157" s="242"/>
      <c r="AJ157" s="221">
        <v>60</v>
      </c>
      <c r="AK157" s="221">
        <v>3</v>
      </c>
      <c r="AL157" s="221">
        <v>34</v>
      </c>
      <c r="AM157" s="191">
        <f t="shared" si="45"/>
        <v>3</v>
      </c>
      <c r="AN157" s="191" t="str">
        <f t="shared" si="46"/>
        <v>60_3</v>
      </c>
      <c r="AO157" s="193" t="str">
        <f t="shared" si="47"/>
        <v>60_3</v>
      </c>
      <c r="AP157" s="193">
        <f t="shared" si="35"/>
        <v>3823</v>
      </c>
      <c r="AQ157" s="193">
        <f t="shared" si="36"/>
        <v>3945</v>
      </c>
      <c r="AR157" s="243">
        <f t="shared" si="37"/>
        <v>3945</v>
      </c>
      <c r="AS157" s="203">
        <f t="shared" si="48"/>
        <v>25.207667731629392</v>
      </c>
      <c r="AT157" s="173"/>
      <c r="AU157" s="173"/>
      <c r="AV157" s="173"/>
      <c r="AW157" s="173"/>
      <c r="AX157" s="173"/>
      <c r="AY157" s="173"/>
      <c r="AZ157" s="174"/>
    </row>
    <row r="158" spans="1:52" x14ac:dyDescent="0.15">
      <c r="A158" s="191">
        <v>60</v>
      </c>
      <c r="B158" s="221">
        <v>4</v>
      </c>
      <c r="C158" s="221">
        <v>36</v>
      </c>
      <c r="D158" s="191">
        <f t="shared" si="50"/>
        <v>4</v>
      </c>
      <c r="E158" s="191" t="str">
        <f t="shared" si="49"/>
        <v>60_4</v>
      </c>
      <c r="F158" s="191">
        <v>3650</v>
      </c>
      <c r="G158" s="227"/>
      <c r="H158" s="221">
        <v>60</v>
      </c>
      <c r="I158" s="221">
        <v>4</v>
      </c>
      <c r="J158" s="221">
        <v>36</v>
      </c>
      <c r="K158" s="191">
        <f t="shared" si="41"/>
        <v>4</v>
      </c>
      <c r="L158" s="191" t="str">
        <f t="shared" si="42"/>
        <v>60_4</v>
      </c>
      <c r="M158" s="191">
        <v>3774</v>
      </c>
      <c r="N158" s="244"/>
      <c r="O158" s="221">
        <v>60</v>
      </c>
      <c r="P158" s="221">
        <v>4</v>
      </c>
      <c r="Q158" s="221">
        <v>36</v>
      </c>
      <c r="R158" s="191">
        <f t="shared" si="43"/>
        <v>4</v>
      </c>
      <c r="S158" s="191" t="str">
        <f t="shared" si="44"/>
        <v>60_4</v>
      </c>
      <c r="T158" s="191">
        <v>3893</v>
      </c>
      <c r="U158" s="244"/>
      <c r="V158" s="221">
        <v>60</v>
      </c>
      <c r="W158" s="221">
        <v>4</v>
      </c>
      <c r="X158" s="221">
        <v>36</v>
      </c>
      <c r="Y158" s="191">
        <f t="shared" si="38"/>
        <v>4</v>
      </c>
      <c r="Z158" s="191" t="str">
        <f t="shared" si="39"/>
        <v>60_4</v>
      </c>
      <c r="AA158" s="191">
        <v>3979</v>
      </c>
      <c r="AB158" s="242"/>
      <c r="AC158" s="221">
        <v>60</v>
      </c>
      <c r="AD158" s="221">
        <v>4</v>
      </c>
      <c r="AE158" s="221">
        <v>36</v>
      </c>
      <c r="AF158" s="191">
        <f t="shared" si="34"/>
        <v>4</v>
      </c>
      <c r="AG158" s="191" t="str">
        <f t="shared" si="40"/>
        <v>60_4</v>
      </c>
      <c r="AH158" s="191">
        <v>4106</v>
      </c>
      <c r="AI158" s="242"/>
      <c r="AJ158" s="221">
        <v>60</v>
      </c>
      <c r="AK158" s="221">
        <v>4</v>
      </c>
      <c r="AL158" s="221">
        <v>36</v>
      </c>
      <c r="AM158" s="191">
        <f t="shared" si="45"/>
        <v>4</v>
      </c>
      <c r="AN158" s="191" t="str">
        <f t="shared" si="46"/>
        <v>60_4</v>
      </c>
      <c r="AO158" s="193" t="str">
        <f t="shared" si="47"/>
        <v>60_4</v>
      </c>
      <c r="AP158" s="193">
        <f t="shared" si="35"/>
        <v>3979</v>
      </c>
      <c r="AQ158" s="193">
        <f t="shared" si="36"/>
        <v>4106</v>
      </c>
      <c r="AR158" s="243">
        <f t="shared" si="37"/>
        <v>4106</v>
      </c>
      <c r="AS158" s="203">
        <f t="shared" si="48"/>
        <v>26.236421725239616</v>
      </c>
      <c r="AT158" s="173"/>
      <c r="AU158" s="173"/>
      <c r="AV158" s="173"/>
      <c r="AW158" s="173"/>
      <c r="AX158" s="173"/>
      <c r="AY158" s="173"/>
      <c r="AZ158" s="174"/>
    </row>
    <row r="159" spans="1:52" x14ac:dyDescent="0.15">
      <c r="A159" s="191">
        <v>60</v>
      </c>
      <c r="B159" s="221">
        <v>5</v>
      </c>
      <c r="C159" s="221">
        <v>38</v>
      </c>
      <c r="D159" s="191">
        <f t="shared" si="50"/>
        <v>5</v>
      </c>
      <c r="E159" s="191" t="str">
        <f t="shared" si="49"/>
        <v>60_5</v>
      </c>
      <c r="F159" s="191">
        <v>3806</v>
      </c>
      <c r="G159" s="227"/>
      <c r="H159" s="221">
        <v>60</v>
      </c>
      <c r="I159" s="221">
        <v>5</v>
      </c>
      <c r="J159" s="221">
        <v>38</v>
      </c>
      <c r="K159" s="191">
        <f t="shared" si="41"/>
        <v>5</v>
      </c>
      <c r="L159" s="191" t="str">
        <f t="shared" si="42"/>
        <v>60_5</v>
      </c>
      <c r="M159" s="191">
        <v>3935</v>
      </c>
      <c r="N159" s="244"/>
      <c r="O159" s="221">
        <v>60</v>
      </c>
      <c r="P159" s="221">
        <v>5</v>
      </c>
      <c r="Q159" s="221">
        <v>38</v>
      </c>
      <c r="R159" s="191">
        <f t="shared" si="43"/>
        <v>5</v>
      </c>
      <c r="S159" s="191" t="str">
        <f t="shared" si="44"/>
        <v>60_5</v>
      </c>
      <c r="T159" s="191">
        <v>4059</v>
      </c>
      <c r="U159" s="244"/>
      <c r="V159" s="221">
        <v>60</v>
      </c>
      <c r="W159" s="221">
        <v>5</v>
      </c>
      <c r="X159" s="221">
        <v>38</v>
      </c>
      <c r="Y159" s="191">
        <f t="shared" si="38"/>
        <v>5</v>
      </c>
      <c r="Z159" s="191" t="str">
        <f t="shared" si="39"/>
        <v>60_5</v>
      </c>
      <c r="AA159" s="191">
        <v>4148</v>
      </c>
      <c r="AB159" s="242"/>
      <c r="AC159" s="221">
        <v>60</v>
      </c>
      <c r="AD159" s="221">
        <v>5</v>
      </c>
      <c r="AE159" s="221">
        <v>38</v>
      </c>
      <c r="AF159" s="191">
        <f t="shared" si="34"/>
        <v>5</v>
      </c>
      <c r="AG159" s="191" t="str">
        <f t="shared" si="40"/>
        <v>60_5</v>
      </c>
      <c r="AH159" s="191">
        <v>4281</v>
      </c>
      <c r="AI159" s="242"/>
      <c r="AJ159" s="221">
        <v>60</v>
      </c>
      <c r="AK159" s="221">
        <v>5</v>
      </c>
      <c r="AL159" s="221">
        <v>38</v>
      </c>
      <c r="AM159" s="191">
        <f t="shared" si="45"/>
        <v>5</v>
      </c>
      <c r="AN159" s="191" t="str">
        <f t="shared" si="46"/>
        <v>60_5</v>
      </c>
      <c r="AO159" s="193" t="str">
        <f t="shared" si="47"/>
        <v>60_5</v>
      </c>
      <c r="AP159" s="193">
        <f t="shared" si="35"/>
        <v>4148</v>
      </c>
      <c r="AQ159" s="193">
        <f t="shared" si="36"/>
        <v>4281</v>
      </c>
      <c r="AR159" s="243">
        <f t="shared" si="37"/>
        <v>4281</v>
      </c>
      <c r="AS159" s="203">
        <f t="shared" si="48"/>
        <v>27.354632587859424</v>
      </c>
      <c r="AT159" s="173"/>
      <c r="AU159" s="173"/>
      <c r="AV159" s="173"/>
      <c r="AW159" s="173"/>
      <c r="AX159" s="173"/>
      <c r="AY159" s="173"/>
      <c r="AZ159" s="174"/>
    </row>
    <row r="160" spans="1:52" x14ac:dyDescent="0.15">
      <c r="A160" s="191">
        <v>60</v>
      </c>
      <c r="B160" s="221">
        <v>6</v>
      </c>
      <c r="C160" s="221">
        <v>40</v>
      </c>
      <c r="D160" s="191">
        <f t="shared" si="50"/>
        <v>6</v>
      </c>
      <c r="E160" s="191" t="str">
        <f t="shared" si="49"/>
        <v>60_6</v>
      </c>
      <c r="F160" s="191">
        <v>3948</v>
      </c>
      <c r="G160" s="227"/>
      <c r="H160" s="221">
        <v>60</v>
      </c>
      <c r="I160" s="221">
        <v>6</v>
      </c>
      <c r="J160" s="221">
        <v>40</v>
      </c>
      <c r="K160" s="191">
        <f t="shared" si="41"/>
        <v>6</v>
      </c>
      <c r="L160" s="191" t="str">
        <f t="shared" si="42"/>
        <v>60_6</v>
      </c>
      <c r="M160" s="191">
        <v>4082</v>
      </c>
      <c r="N160" s="244"/>
      <c r="O160" s="221">
        <v>60</v>
      </c>
      <c r="P160" s="221">
        <v>6</v>
      </c>
      <c r="Q160" s="221">
        <v>40</v>
      </c>
      <c r="R160" s="191">
        <f t="shared" si="43"/>
        <v>6</v>
      </c>
      <c r="S160" s="191" t="str">
        <f t="shared" si="44"/>
        <v>60_6</v>
      </c>
      <c r="T160" s="191">
        <v>4211</v>
      </c>
      <c r="U160" s="227"/>
      <c r="V160" s="221">
        <v>60</v>
      </c>
      <c r="W160" s="221">
        <v>6</v>
      </c>
      <c r="X160" s="221">
        <v>40</v>
      </c>
      <c r="Y160" s="191">
        <f t="shared" si="38"/>
        <v>6</v>
      </c>
      <c r="Z160" s="191" t="str">
        <f t="shared" si="39"/>
        <v>60_6</v>
      </c>
      <c r="AA160" s="191">
        <v>4304</v>
      </c>
      <c r="AB160" s="242"/>
      <c r="AC160" s="221">
        <v>60</v>
      </c>
      <c r="AD160" s="221">
        <v>6</v>
      </c>
      <c r="AE160" s="221">
        <v>40</v>
      </c>
      <c r="AF160" s="191">
        <f t="shared" si="34"/>
        <v>6</v>
      </c>
      <c r="AG160" s="191" t="str">
        <f t="shared" si="40"/>
        <v>60_6</v>
      </c>
      <c r="AH160" s="191">
        <v>4442</v>
      </c>
      <c r="AI160" s="242"/>
      <c r="AJ160" s="221">
        <v>60</v>
      </c>
      <c r="AK160" s="221">
        <v>6</v>
      </c>
      <c r="AL160" s="221">
        <v>40</v>
      </c>
      <c r="AM160" s="191">
        <f t="shared" si="45"/>
        <v>6</v>
      </c>
      <c r="AN160" s="191" t="str">
        <f t="shared" si="46"/>
        <v>60_6</v>
      </c>
      <c r="AO160" s="193" t="str">
        <f t="shared" si="47"/>
        <v>60_6</v>
      </c>
      <c r="AP160" s="193">
        <f t="shared" si="35"/>
        <v>4304</v>
      </c>
      <c r="AQ160" s="193">
        <f t="shared" si="36"/>
        <v>4442</v>
      </c>
      <c r="AR160" s="243">
        <f t="shared" si="37"/>
        <v>4442</v>
      </c>
      <c r="AS160" s="203">
        <f t="shared" si="48"/>
        <v>28.383386581469647</v>
      </c>
      <c r="AT160" s="173"/>
      <c r="AU160" s="173"/>
      <c r="AV160" s="173"/>
      <c r="AW160" s="173"/>
      <c r="AX160" s="173"/>
      <c r="AY160" s="173"/>
      <c r="AZ160" s="174"/>
    </row>
    <row r="161" spans="1:52" x14ac:dyDescent="0.15">
      <c r="A161" s="191">
        <v>60</v>
      </c>
      <c r="B161" s="221">
        <v>7</v>
      </c>
      <c r="C161" s="221">
        <v>42</v>
      </c>
      <c r="D161" s="191">
        <f t="shared" si="50"/>
        <v>7</v>
      </c>
      <c r="E161" s="191" t="str">
        <f t="shared" si="49"/>
        <v>60_7</v>
      </c>
      <c r="F161" s="191">
        <v>4096</v>
      </c>
      <c r="G161" s="227"/>
      <c r="H161" s="221">
        <v>60</v>
      </c>
      <c r="I161" s="221">
        <v>7</v>
      </c>
      <c r="J161" s="221">
        <v>42</v>
      </c>
      <c r="K161" s="191">
        <f t="shared" si="41"/>
        <v>7</v>
      </c>
      <c r="L161" s="191" t="str">
        <f t="shared" si="42"/>
        <v>60_7</v>
      </c>
      <c r="M161" s="191">
        <v>4235</v>
      </c>
      <c r="N161" s="244"/>
      <c r="O161" s="221">
        <v>60</v>
      </c>
      <c r="P161" s="221">
        <v>7</v>
      </c>
      <c r="Q161" s="221">
        <v>42</v>
      </c>
      <c r="R161" s="191">
        <f t="shared" si="43"/>
        <v>7</v>
      </c>
      <c r="S161" s="191" t="str">
        <f t="shared" si="44"/>
        <v>60_7</v>
      </c>
      <c r="T161" s="191">
        <v>4368</v>
      </c>
      <c r="U161" s="244"/>
      <c r="V161" s="221">
        <v>60</v>
      </c>
      <c r="W161" s="221">
        <v>7</v>
      </c>
      <c r="X161" s="221">
        <v>42</v>
      </c>
      <c r="Y161" s="191">
        <f t="shared" si="38"/>
        <v>7</v>
      </c>
      <c r="Z161" s="191" t="str">
        <f t="shared" si="39"/>
        <v>60_7</v>
      </c>
      <c r="AA161" s="191">
        <v>4464</v>
      </c>
      <c r="AB161" s="242"/>
      <c r="AC161" s="221">
        <v>60</v>
      </c>
      <c r="AD161" s="221">
        <v>7</v>
      </c>
      <c r="AE161" s="221">
        <v>42</v>
      </c>
      <c r="AF161" s="191">
        <f t="shared" si="34"/>
        <v>7</v>
      </c>
      <c r="AG161" s="191" t="str">
        <f t="shared" si="40"/>
        <v>60_7</v>
      </c>
      <c r="AH161" s="191">
        <v>4607</v>
      </c>
      <c r="AI161" s="242"/>
      <c r="AJ161" s="221">
        <v>60</v>
      </c>
      <c r="AK161" s="221">
        <v>7</v>
      </c>
      <c r="AL161" s="221">
        <v>42</v>
      </c>
      <c r="AM161" s="191">
        <f t="shared" si="45"/>
        <v>7</v>
      </c>
      <c r="AN161" s="191" t="str">
        <f t="shared" si="46"/>
        <v>60_7</v>
      </c>
      <c r="AO161" s="193" t="str">
        <f t="shared" si="47"/>
        <v>60_7</v>
      </c>
      <c r="AP161" s="193">
        <f t="shared" si="35"/>
        <v>4464</v>
      </c>
      <c r="AQ161" s="193">
        <f t="shared" si="36"/>
        <v>4607</v>
      </c>
      <c r="AR161" s="243">
        <f t="shared" si="37"/>
        <v>4607</v>
      </c>
      <c r="AS161" s="203">
        <f t="shared" si="48"/>
        <v>29.437699680511184</v>
      </c>
      <c r="AT161" s="173"/>
      <c r="AU161" s="173"/>
      <c r="AV161" s="173"/>
      <c r="AW161" s="173"/>
      <c r="AX161" s="173"/>
      <c r="AY161" s="173"/>
      <c r="AZ161" s="174"/>
    </row>
    <row r="162" spans="1:52" x14ac:dyDescent="0.15">
      <c r="A162" s="191">
        <v>60</v>
      </c>
      <c r="B162" s="221">
        <v>8</v>
      </c>
      <c r="C162" s="221">
        <v>44</v>
      </c>
      <c r="D162" s="191">
        <f t="shared" si="50"/>
        <v>8</v>
      </c>
      <c r="E162" s="191" t="str">
        <f t="shared" si="49"/>
        <v>60_8</v>
      </c>
      <c r="F162" s="191">
        <v>4243</v>
      </c>
      <c r="G162" s="227"/>
      <c r="H162" s="221">
        <v>60</v>
      </c>
      <c r="I162" s="221">
        <v>8</v>
      </c>
      <c r="J162" s="221">
        <v>44</v>
      </c>
      <c r="K162" s="191">
        <f t="shared" si="41"/>
        <v>8</v>
      </c>
      <c r="L162" s="191" t="str">
        <f t="shared" si="42"/>
        <v>60_8</v>
      </c>
      <c r="M162" s="191">
        <v>4387</v>
      </c>
      <c r="N162" s="244"/>
      <c r="O162" s="221">
        <v>60</v>
      </c>
      <c r="P162" s="221">
        <v>8</v>
      </c>
      <c r="Q162" s="221">
        <v>44</v>
      </c>
      <c r="R162" s="191">
        <f t="shared" si="43"/>
        <v>8</v>
      </c>
      <c r="S162" s="191" t="str">
        <f t="shared" si="44"/>
        <v>60_8</v>
      </c>
      <c r="T162" s="191">
        <v>4525</v>
      </c>
      <c r="U162" s="244"/>
      <c r="V162" s="221">
        <v>60</v>
      </c>
      <c r="W162" s="221">
        <v>8</v>
      </c>
      <c r="X162" s="221">
        <v>44</v>
      </c>
      <c r="Y162" s="191">
        <f t="shared" si="38"/>
        <v>8</v>
      </c>
      <c r="Z162" s="191" t="str">
        <f t="shared" si="39"/>
        <v>60_8</v>
      </c>
      <c r="AA162" s="191">
        <v>4625</v>
      </c>
      <c r="AB162" s="242"/>
      <c r="AC162" s="221">
        <v>60</v>
      </c>
      <c r="AD162" s="221">
        <v>8</v>
      </c>
      <c r="AE162" s="221">
        <v>44</v>
      </c>
      <c r="AF162" s="191">
        <f t="shared" si="34"/>
        <v>8</v>
      </c>
      <c r="AG162" s="191" t="str">
        <f t="shared" si="40"/>
        <v>60_8</v>
      </c>
      <c r="AH162" s="191">
        <v>4773</v>
      </c>
      <c r="AI162" s="242"/>
      <c r="AJ162" s="221">
        <v>60</v>
      </c>
      <c r="AK162" s="221">
        <v>8</v>
      </c>
      <c r="AL162" s="221">
        <v>44</v>
      </c>
      <c r="AM162" s="191">
        <f t="shared" si="45"/>
        <v>8</v>
      </c>
      <c r="AN162" s="191" t="str">
        <f t="shared" si="46"/>
        <v>60_8</v>
      </c>
      <c r="AO162" s="193" t="str">
        <f t="shared" si="47"/>
        <v>60_8</v>
      </c>
      <c r="AP162" s="193">
        <f t="shared" si="35"/>
        <v>4625</v>
      </c>
      <c r="AQ162" s="193">
        <f t="shared" si="36"/>
        <v>4773</v>
      </c>
      <c r="AR162" s="243">
        <f t="shared" si="37"/>
        <v>4773</v>
      </c>
      <c r="AS162" s="203">
        <f t="shared" si="48"/>
        <v>30.498402555910545</v>
      </c>
      <c r="AT162" s="173"/>
      <c r="AU162" s="173"/>
      <c r="AV162" s="173"/>
      <c r="AW162" s="173"/>
      <c r="AX162" s="173"/>
      <c r="AY162" s="173"/>
      <c r="AZ162" s="174"/>
    </row>
    <row r="163" spans="1:52" x14ac:dyDescent="0.15">
      <c r="A163" s="191">
        <v>60</v>
      </c>
      <c r="B163" s="221">
        <v>9</v>
      </c>
      <c r="C163" s="221">
        <v>45</v>
      </c>
      <c r="D163" s="191">
        <f t="shared" si="50"/>
        <v>9</v>
      </c>
      <c r="E163" s="191" t="str">
        <f t="shared" si="49"/>
        <v>60_9</v>
      </c>
      <c r="F163" s="191">
        <v>4303</v>
      </c>
      <c r="G163" s="227"/>
      <c r="H163" s="221">
        <v>60</v>
      </c>
      <c r="I163" s="221">
        <v>9</v>
      </c>
      <c r="J163" s="221">
        <v>45</v>
      </c>
      <c r="K163" s="191">
        <f t="shared" si="41"/>
        <v>9</v>
      </c>
      <c r="L163" s="191" t="str">
        <f t="shared" si="42"/>
        <v>60_9</v>
      </c>
      <c r="M163" s="191">
        <v>4449</v>
      </c>
      <c r="N163" s="244"/>
      <c r="O163" s="221">
        <v>60</v>
      </c>
      <c r="P163" s="221">
        <v>9</v>
      </c>
      <c r="Q163" s="221">
        <v>45</v>
      </c>
      <c r="R163" s="191">
        <f t="shared" si="43"/>
        <v>9</v>
      </c>
      <c r="S163" s="191" t="str">
        <f t="shared" si="44"/>
        <v>60_9</v>
      </c>
      <c r="T163" s="191">
        <v>4589</v>
      </c>
      <c r="U163" s="227"/>
      <c r="V163" s="221">
        <v>60</v>
      </c>
      <c r="W163" s="221">
        <v>9</v>
      </c>
      <c r="X163" s="221">
        <v>45</v>
      </c>
      <c r="Y163" s="191">
        <f t="shared" si="38"/>
        <v>9</v>
      </c>
      <c r="Z163" s="191" t="str">
        <f t="shared" si="39"/>
        <v>60_9</v>
      </c>
      <c r="AA163" s="191">
        <v>4690</v>
      </c>
      <c r="AB163" s="242"/>
      <c r="AC163" s="221">
        <v>60</v>
      </c>
      <c r="AD163" s="221">
        <v>9</v>
      </c>
      <c r="AE163" s="221">
        <v>45</v>
      </c>
      <c r="AF163" s="191">
        <f t="shared" si="34"/>
        <v>9</v>
      </c>
      <c r="AG163" s="191" t="str">
        <f t="shared" si="40"/>
        <v>60_9</v>
      </c>
      <c r="AH163" s="191">
        <v>4840</v>
      </c>
      <c r="AI163" s="242"/>
      <c r="AJ163" s="221">
        <v>60</v>
      </c>
      <c r="AK163" s="221">
        <v>9</v>
      </c>
      <c r="AL163" s="221">
        <v>45</v>
      </c>
      <c r="AM163" s="191">
        <f t="shared" si="45"/>
        <v>9</v>
      </c>
      <c r="AN163" s="191" t="str">
        <f t="shared" si="46"/>
        <v>60_9</v>
      </c>
      <c r="AO163" s="193" t="str">
        <f t="shared" si="47"/>
        <v>60_9</v>
      </c>
      <c r="AP163" s="193">
        <f t="shared" si="35"/>
        <v>4690</v>
      </c>
      <c r="AQ163" s="193">
        <f t="shared" si="36"/>
        <v>4840</v>
      </c>
      <c r="AR163" s="243">
        <f t="shared" si="37"/>
        <v>4840</v>
      </c>
      <c r="AS163" s="203">
        <f t="shared" si="48"/>
        <v>30.926517571884983</v>
      </c>
      <c r="AT163" s="173"/>
      <c r="AU163" s="173"/>
      <c r="AV163" s="173"/>
      <c r="AW163" s="173"/>
      <c r="AX163" s="173"/>
      <c r="AY163" s="173"/>
      <c r="AZ163" s="174"/>
    </row>
    <row r="164" spans="1:52" x14ac:dyDescent="0.15">
      <c r="A164" s="191">
        <v>60</v>
      </c>
      <c r="B164" s="221">
        <v>10</v>
      </c>
      <c r="C164" s="221">
        <v>46</v>
      </c>
      <c r="D164" s="191">
        <f t="shared" si="50"/>
        <v>10</v>
      </c>
      <c r="E164" s="191" t="str">
        <f t="shared" si="49"/>
        <v>60_10</v>
      </c>
      <c r="F164" s="191">
        <v>4369</v>
      </c>
      <c r="G164" s="227"/>
      <c r="H164" s="221">
        <v>60</v>
      </c>
      <c r="I164" s="221">
        <v>10</v>
      </c>
      <c r="J164" s="221">
        <v>46</v>
      </c>
      <c r="K164" s="191">
        <f t="shared" si="41"/>
        <v>10</v>
      </c>
      <c r="L164" s="191" t="str">
        <f t="shared" si="42"/>
        <v>60_10</v>
      </c>
      <c r="M164" s="191">
        <v>4518</v>
      </c>
      <c r="N164" s="244"/>
      <c r="O164" s="221">
        <v>60</v>
      </c>
      <c r="P164" s="221">
        <v>10</v>
      </c>
      <c r="Q164" s="221">
        <v>46</v>
      </c>
      <c r="R164" s="191">
        <f t="shared" si="43"/>
        <v>10</v>
      </c>
      <c r="S164" s="191" t="str">
        <f t="shared" si="44"/>
        <v>60_10</v>
      </c>
      <c r="T164" s="191">
        <v>4660</v>
      </c>
      <c r="U164" s="244"/>
      <c r="V164" s="221">
        <v>60</v>
      </c>
      <c r="W164" s="221">
        <v>10</v>
      </c>
      <c r="X164" s="221">
        <v>46</v>
      </c>
      <c r="Y164" s="191">
        <f t="shared" si="38"/>
        <v>10</v>
      </c>
      <c r="Z164" s="191" t="str">
        <f t="shared" si="39"/>
        <v>60_10</v>
      </c>
      <c r="AA164" s="191">
        <v>4763</v>
      </c>
      <c r="AB164" s="242"/>
      <c r="AC164" s="221">
        <v>60</v>
      </c>
      <c r="AD164" s="221">
        <v>10</v>
      </c>
      <c r="AE164" s="221">
        <v>46</v>
      </c>
      <c r="AF164" s="191">
        <f t="shared" si="34"/>
        <v>10</v>
      </c>
      <c r="AG164" s="191" t="str">
        <f t="shared" si="40"/>
        <v>60_10</v>
      </c>
      <c r="AH164" s="191">
        <v>4915</v>
      </c>
      <c r="AI164" s="242"/>
      <c r="AJ164" s="221">
        <v>60</v>
      </c>
      <c r="AK164" s="221">
        <v>10</v>
      </c>
      <c r="AL164" s="221">
        <v>46</v>
      </c>
      <c r="AM164" s="191">
        <f t="shared" si="45"/>
        <v>10</v>
      </c>
      <c r="AN164" s="191" t="str">
        <f t="shared" si="46"/>
        <v>60_10</v>
      </c>
      <c r="AO164" s="193" t="str">
        <f t="shared" si="47"/>
        <v>60_10</v>
      </c>
      <c r="AP164" s="193">
        <f t="shared" si="35"/>
        <v>4763</v>
      </c>
      <c r="AQ164" s="193">
        <f t="shared" si="36"/>
        <v>4915</v>
      </c>
      <c r="AR164" s="243">
        <f t="shared" si="37"/>
        <v>4915</v>
      </c>
      <c r="AS164" s="203">
        <f t="shared" si="48"/>
        <v>31.405750798722046</v>
      </c>
      <c r="AT164" s="173"/>
      <c r="AU164" s="173"/>
      <c r="AV164" s="173"/>
      <c r="AW164" s="173"/>
      <c r="AX164" s="173"/>
      <c r="AY164" s="173"/>
      <c r="AZ164" s="174"/>
    </row>
    <row r="165" spans="1:52" x14ac:dyDescent="0.15">
      <c r="A165" s="191">
        <v>60</v>
      </c>
      <c r="B165" s="221">
        <v>11</v>
      </c>
      <c r="C165" s="221">
        <v>47</v>
      </c>
      <c r="D165" s="191">
        <f t="shared" si="50"/>
        <v>11</v>
      </c>
      <c r="E165" s="191" t="str">
        <f t="shared" si="49"/>
        <v>60_11</v>
      </c>
      <c r="F165" s="191">
        <v>4436</v>
      </c>
      <c r="G165" s="227"/>
      <c r="H165" s="221">
        <v>60</v>
      </c>
      <c r="I165" s="221">
        <v>11</v>
      </c>
      <c r="J165" s="221">
        <v>47</v>
      </c>
      <c r="K165" s="191">
        <f t="shared" si="41"/>
        <v>11</v>
      </c>
      <c r="L165" s="191" t="str">
        <f t="shared" si="42"/>
        <v>60_11</v>
      </c>
      <c r="M165" s="191">
        <v>4587</v>
      </c>
      <c r="N165" s="244"/>
      <c r="O165" s="221">
        <v>60</v>
      </c>
      <c r="P165" s="221">
        <v>11</v>
      </c>
      <c r="Q165" s="221">
        <v>47</v>
      </c>
      <c r="R165" s="191">
        <f t="shared" si="43"/>
        <v>11</v>
      </c>
      <c r="S165" s="191" t="str">
        <f t="shared" si="44"/>
        <v>60_11</v>
      </c>
      <c r="T165" s="191">
        <v>4731</v>
      </c>
      <c r="U165" s="244"/>
      <c r="V165" s="221">
        <v>60</v>
      </c>
      <c r="W165" s="221">
        <v>11</v>
      </c>
      <c r="X165" s="221">
        <v>47</v>
      </c>
      <c r="Y165" s="191">
        <f t="shared" si="38"/>
        <v>11</v>
      </c>
      <c r="Z165" s="191" t="str">
        <f t="shared" si="39"/>
        <v>60_11</v>
      </c>
      <c r="AA165" s="191">
        <v>4835</v>
      </c>
      <c r="AB165" s="242"/>
      <c r="AC165" s="221">
        <v>60</v>
      </c>
      <c r="AD165" s="221">
        <v>11</v>
      </c>
      <c r="AE165" s="221">
        <v>47</v>
      </c>
      <c r="AF165" s="191">
        <f t="shared" si="34"/>
        <v>11</v>
      </c>
      <c r="AG165" s="191" t="str">
        <f t="shared" si="40"/>
        <v>60_11</v>
      </c>
      <c r="AH165" s="191">
        <v>4990</v>
      </c>
      <c r="AI165" s="242"/>
      <c r="AJ165" s="221">
        <v>60</v>
      </c>
      <c r="AK165" s="221">
        <v>11</v>
      </c>
      <c r="AL165" s="221">
        <v>47</v>
      </c>
      <c r="AM165" s="191">
        <f t="shared" si="45"/>
        <v>11</v>
      </c>
      <c r="AN165" s="191" t="str">
        <f t="shared" si="46"/>
        <v>60_11</v>
      </c>
      <c r="AO165" s="193" t="str">
        <f t="shared" si="47"/>
        <v>60_11</v>
      </c>
      <c r="AP165" s="193">
        <f t="shared" si="35"/>
        <v>4835</v>
      </c>
      <c r="AQ165" s="193">
        <f t="shared" si="36"/>
        <v>4990</v>
      </c>
      <c r="AR165" s="243">
        <f t="shared" si="37"/>
        <v>4990</v>
      </c>
      <c r="AS165" s="203">
        <f t="shared" si="48"/>
        <v>31.884984025559106</v>
      </c>
      <c r="AT165" s="173"/>
      <c r="AU165" s="173"/>
      <c r="AV165" s="173"/>
      <c r="AW165" s="173"/>
      <c r="AX165" s="173"/>
      <c r="AY165" s="173"/>
      <c r="AZ165" s="174"/>
    </row>
    <row r="166" spans="1:52" x14ac:dyDescent="0.15">
      <c r="A166" s="191">
        <v>60</v>
      </c>
      <c r="B166" s="221">
        <v>12</v>
      </c>
      <c r="C166" s="221">
        <v>48</v>
      </c>
      <c r="D166" s="191">
        <f t="shared" si="50"/>
        <v>12</v>
      </c>
      <c r="E166" s="191" t="str">
        <f t="shared" si="49"/>
        <v>60_12</v>
      </c>
      <c r="F166" s="191">
        <v>4499</v>
      </c>
      <c r="G166" s="227"/>
      <c r="H166" s="221">
        <v>60</v>
      </c>
      <c r="I166" s="221">
        <v>12</v>
      </c>
      <c r="J166" s="221">
        <v>48</v>
      </c>
      <c r="K166" s="191">
        <f t="shared" si="41"/>
        <v>12</v>
      </c>
      <c r="L166" s="191" t="str">
        <f t="shared" si="42"/>
        <v>60_12</v>
      </c>
      <c r="M166" s="191">
        <v>4652</v>
      </c>
      <c r="N166" s="244"/>
      <c r="O166" s="221">
        <v>60</v>
      </c>
      <c r="P166" s="221">
        <v>12</v>
      </c>
      <c r="Q166" s="221">
        <v>48</v>
      </c>
      <c r="R166" s="191">
        <f t="shared" si="43"/>
        <v>12</v>
      </c>
      <c r="S166" s="191" t="str">
        <f t="shared" si="44"/>
        <v>60_12</v>
      </c>
      <c r="T166" s="191">
        <v>4799</v>
      </c>
      <c r="U166" s="227"/>
      <c r="V166" s="221">
        <v>60</v>
      </c>
      <c r="W166" s="221">
        <v>12</v>
      </c>
      <c r="X166" s="221">
        <v>48</v>
      </c>
      <c r="Y166" s="191">
        <f t="shared" si="38"/>
        <v>12</v>
      </c>
      <c r="Z166" s="191" t="str">
        <f t="shared" si="39"/>
        <v>60_12</v>
      </c>
      <c r="AA166" s="191">
        <v>4905</v>
      </c>
      <c r="AB166" s="242"/>
      <c r="AC166" s="221">
        <v>60</v>
      </c>
      <c r="AD166" s="221">
        <v>12</v>
      </c>
      <c r="AE166" s="221">
        <v>48</v>
      </c>
      <c r="AF166" s="191">
        <f t="shared" si="34"/>
        <v>12</v>
      </c>
      <c r="AG166" s="191" t="str">
        <f t="shared" si="40"/>
        <v>60_12</v>
      </c>
      <c r="AH166" s="191">
        <v>5062</v>
      </c>
      <c r="AI166" s="242"/>
      <c r="AJ166" s="221">
        <v>60</v>
      </c>
      <c r="AK166" s="221">
        <v>12</v>
      </c>
      <c r="AL166" s="221">
        <v>48</v>
      </c>
      <c r="AM166" s="191">
        <f t="shared" si="45"/>
        <v>12</v>
      </c>
      <c r="AN166" s="191" t="str">
        <f t="shared" si="46"/>
        <v>60_12</v>
      </c>
      <c r="AO166" s="193" t="str">
        <f t="shared" si="47"/>
        <v>60_12</v>
      </c>
      <c r="AP166" s="193">
        <f t="shared" si="35"/>
        <v>4905</v>
      </c>
      <c r="AQ166" s="193">
        <f t="shared" si="36"/>
        <v>5062</v>
      </c>
      <c r="AR166" s="243">
        <f t="shared" si="37"/>
        <v>5062</v>
      </c>
      <c r="AS166" s="203">
        <f t="shared" si="48"/>
        <v>32.345047923322682</v>
      </c>
      <c r="AT166" s="173"/>
      <c r="AU166" s="173"/>
      <c r="AV166" s="173"/>
      <c r="AW166" s="173"/>
      <c r="AX166" s="173"/>
      <c r="AY166" s="173"/>
      <c r="AZ166" s="174"/>
    </row>
    <row r="167" spans="1:52" x14ac:dyDescent="0.15">
      <c r="A167" s="221">
        <v>65</v>
      </c>
      <c r="B167" s="221">
        <v>0</v>
      </c>
      <c r="C167" s="221">
        <v>34</v>
      </c>
      <c r="D167" s="191">
        <f t="shared" si="50"/>
        <v>0</v>
      </c>
      <c r="E167" s="191" t="str">
        <f t="shared" si="49"/>
        <v>65_0</v>
      </c>
      <c r="F167" s="191">
        <v>3505</v>
      </c>
      <c r="G167" s="227"/>
      <c r="H167" s="221">
        <v>65</v>
      </c>
      <c r="I167" s="221">
        <v>0</v>
      </c>
      <c r="J167" s="221">
        <v>34</v>
      </c>
      <c r="K167" s="191">
        <f t="shared" si="41"/>
        <v>0</v>
      </c>
      <c r="L167" s="191" t="str">
        <f t="shared" si="42"/>
        <v>65_0</v>
      </c>
      <c r="M167" s="191">
        <v>3624</v>
      </c>
      <c r="N167" s="244"/>
      <c r="O167" s="221">
        <v>65</v>
      </c>
      <c r="P167" s="221">
        <v>0</v>
      </c>
      <c r="Q167" s="221">
        <v>34</v>
      </c>
      <c r="R167" s="191">
        <f t="shared" si="43"/>
        <v>0</v>
      </c>
      <c r="S167" s="191" t="str">
        <f t="shared" si="44"/>
        <v>65_0</v>
      </c>
      <c r="T167" s="191">
        <v>3738</v>
      </c>
      <c r="U167" s="244"/>
      <c r="V167" s="221">
        <v>65</v>
      </c>
      <c r="W167" s="221">
        <v>0</v>
      </c>
      <c r="X167" s="221">
        <v>34</v>
      </c>
      <c r="Y167" s="191">
        <f t="shared" si="38"/>
        <v>0</v>
      </c>
      <c r="Z167" s="191" t="str">
        <f t="shared" si="39"/>
        <v>65_0</v>
      </c>
      <c r="AA167" s="191">
        <v>3823</v>
      </c>
      <c r="AB167" s="242"/>
      <c r="AC167" s="221">
        <v>65</v>
      </c>
      <c r="AD167" s="221">
        <v>0</v>
      </c>
      <c r="AE167" s="221">
        <v>34</v>
      </c>
      <c r="AF167" s="191">
        <f t="shared" si="34"/>
        <v>0</v>
      </c>
      <c r="AG167" s="191" t="str">
        <f t="shared" si="40"/>
        <v>65_0</v>
      </c>
      <c r="AH167" s="191">
        <v>3945</v>
      </c>
      <c r="AI167" s="242"/>
      <c r="AJ167" s="221">
        <v>65</v>
      </c>
      <c r="AK167" s="221">
        <v>0</v>
      </c>
      <c r="AL167" s="221">
        <v>34</v>
      </c>
      <c r="AM167" s="191">
        <f t="shared" si="45"/>
        <v>0</v>
      </c>
      <c r="AN167" s="191" t="str">
        <f t="shared" si="46"/>
        <v>65_0</v>
      </c>
      <c r="AO167" s="193" t="str">
        <f t="shared" si="47"/>
        <v>65_0</v>
      </c>
      <c r="AP167" s="193">
        <f t="shared" si="35"/>
        <v>3823</v>
      </c>
      <c r="AQ167" s="193">
        <f t="shared" si="36"/>
        <v>3945</v>
      </c>
      <c r="AR167" s="243">
        <f t="shared" si="37"/>
        <v>3945</v>
      </c>
      <c r="AS167" s="203">
        <f t="shared" si="48"/>
        <v>25.207667731629392</v>
      </c>
      <c r="AT167" s="173"/>
      <c r="AU167" s="173"/>
      <c r="AV167" s="173"/>
      <c r="AW167" s="173"/>
      <c r="AX167" s="173"/>
      <c r="AY167" s="173"/>
      <c r="AZ167" s="174"/>
    </row>
    <row r="168" spans="1:52" x14ac:dyDescent="0.15">
      <c r="A168" s="221">
        <v>65</v>
      </c>
      <c r="B168" s="221">
        <v>1</v>
      </c>
      <c r="C168" s="221">
        <v>37</v>
      </c>
      <c r="D168" s="191">
        <f t="shared" si="50"/>
        <v>1</v>
      </c>
      <c r="E168" s="191" t="str">
        <f t="shared" si="49"/>
        <v>65_1</v>
      </c>
      <c r="F168" s="191">
        <v>3728</v>
      </c>
      <c r="G168" s="227"/>
      <c r="H168" s="221">
        <v>65</v>
      </c>
      <c r="I168" s="221">
        <v>1</v>
      </c>
      <c r="J168" s="221">
        <v>37</v>
      </c>
      <c r="K168" s="191">
        <f t="shared" si="41"/>
        <v>1</v>
      </c>
      <c r="L168" s="191" t="str">
        <f t="shared" si="42"/>
        <v>65_1</v>
      </c>
      <c r="M168" s="191">
        <v>3855</v>
      </c>
      <c r="N168" s="244"/>
      <c r="O168" s="221">
        <v>65</v>
      </c>
      <c r="P168" s="221">
        <v>1</v>
      </c>
      <c r="Q168" s="221">
        <v>37</v>
      </c>
      <c r="R168" s="191">
        <f t="shared" si="43"/>
        <v>1</v>
      </c>
      <c r="S168" s="191" t="str">
        <f t="shared" si="44"/>
        <v>65_1</v>
      </c>
      <c r="T168" s="191">
        <v>3976</v>
      </c>
      <c r="U168" s="244"/>
      <c r="V168" s="221">
        <v>65</v>
      </c>
      <c r="W168" s="221">
        <v>1</v>
      </c>
      <c r="X168" s="221">
        <v>37</v>
      </c>
      <c r="Y168" s="191">
        <f t="shared" si="38"/>
        <v>1</v>
      </c>
      <c r="Z168" s="191" t="str">
        <f t="shared" si="39"/>
        <v>65_1</v>
      </c>
      <c r="AA168" s="191">
        <v>4063</v>
      </c>
      <c r="AB168" s="242"/>
      <c r="AC168" s="221">
        <v>65</v>
      </c>
      <c r="AD168" s="221">
        <v>1</v>
      </c>
      <c r="AE168" s="221">
        <v>37</v>
      </c>
      <c r="AF168" s="191">
        <f t="shared" si="34"/>
        <v>1</v>
      </c>
      <c r="AG168" s="191" t="str">
        <f t="shared" si="40"/>
        <v>65_1</v>
      </c>
      <c r="AH168" s="191">
        <v>4193</v>
      </c>
      <c r="AI168" s="242"/>
      <c r="AJ168" s="221">
        <v>65</v>
      </c>
      <c r="AK168" s="221">
        <v>1</v>
      </c>
      <c r="AL168" s="221">
        <v>37</v>
      </c>
      <c r="AM168" s="191">
        <f t="shared" si="45"/>
        <v>1</v>
      </c>
      <c r="AN168" s="191" t="str">
        <f t="shared" si="46"/>
        <v>65_1</v>
      </c>
      <c r="AO168" s="193" t="str">
        <f t="shared" si="47"/>
        <v>65_1</v>
      </c>
      <c r="AP168" s="193">
        <f t="shared" si="35"/>
        <v>4063</v>
      </c>
      <c r="AQ168" s="193">
        <f t="shared" si="36"/>
        <v>4193</v>
      </c>
      <c r="AR168" s="243">
        <f t="shared" si="37"/>
        <v>4193</v>
      </c>
      <c r="AS168" s="203">
        <f t="shared" si="48"/>
        <v>26.792332268370608</v>
      </c>
      <c r="AT168" s="173"/>
      <c r="AU168" s="173"/>
      <c r="AV168" s="173"/>
      <c r="AW168" s="173"/>
      <c r="AX168" s="173"/>
      <c r="AY168" s="173"/>
      <c r="AZ168" s="174"/>
    </row>
    <row r="169" spans="1:52" x14ac:dyDescent="0.15">
      <c r="A169" s="221">
        <v>65</v>
      </c>
      <c r="B169" s="221">
        <v>2</v>
      </c>
      <c r="C169" s="221">
        <v>40</v>
      </c>
      <c r="D169" s="191">
        <f t="shared" si="50"/>
        <v>2</v>
      </c>
      <c r="E169" s="191" t="str">
        <f t="shared" si="49"/>
        <v>65_2</v>
      </c>
      <c r="F169" s="191">
        <v>3948</v>
      </c>
      <c r="G169" s="227"/>
      <c r="H169" s="221">
        <v>65</v>
      </c>
      <c r="I169" s="221">
        <v>2</v>
      </c>
      <c r="J169" s="221">
        <v>40</v>
      </c>
      <c r="K169" s="191">
        <f t="shared" si="41"/>
        <v>2</v>
      </c>
      <c r="L169" s="191" t="str">
        <f t="shared" si="42"/>
        <v>65_2</v>
      </c>
      <c r="M169" s="191">
        <v>4082</v>
      </c>
      <c r="N169" s="244"/>
      <c r="O169" s="221">
        <v>65</v>
      </c>
      <c r="P169" s="221">
        <v>2</v>
      </c>
      <c r="Q169" s="221">
        <v>40</v>
      </c>
      <c r="R169" s="191">
        <f t="shared" si="43"/>
        <v>2</v>
      </c>
      <c r="S169" s="191" t="str">
        <f t="shared" si="44"/>
        <v>65_2</v>
      </c>
      <c r="T169" s="191">
        <v>4211</v>
      </c>
      <c r="U169" s="227"/>
      <c r="V169" s="221">
        <v>65</v>
      </c>
      <c r="W169" s="221">
        <v>2</v>
      </c>
      <c r="X169" s="221">
        <v>40</v>
      </c>
      <c r="Y169" s="191">
        <f t="shared" si="38"/>
        <v>2</v>
      </c>
      <c r="Z169" s="191" t="str">
        <f t="shared" si="39"/>
        <v>65_2</v>
      </c>
      <c r="AA169" s="191">
        <v>4304</v>
      </c>
      <c r="AB169" s="242"/>
      <c r="AC169" s="221">
        <v>65</v>
      </c>
      <c r="AD169" s="221">
        <v>2</v>
      </c>
      <c r="AE169" s="221">
        <v>40</v>
      </c>
      <c r="AF169" s="191">
        <f t="shared" si="34"/>
        <v>2</v>
      </c>
      <c r="AG169" s="191" t="str">
        <f t="shared" si="40"/>
        <v>65_2</v>
      </c>
      <c r="AH169" s="191">
        <v>4442</v>
      </c>
      <c r="AI169" s="242"/>
      <c r="AJ169" s="221">
        <v>65</v>
      </c>
      <c r="AK169" s="221">
        <v>2</v>
      </c>
      <c r="AL169" s="221">
        <v>40</v>
      </c>
      <c r="AM169" s="191">
        <f t="shared" si="45"/>
        <v>2</v>
      </c>
      <c r="AN169" s="191" t="str">
        <f t="shared" si="46"/>
        <v>65_2</v>
      </c>
      <c r="AO169" s="193" t="str">
        <f t="shared" si="47"/>
        <v>65_2</v>
      </c>
      <c r="AP169" s="193">
        <f t="shared" si="35"/>
        <v>4304</v>
      </c>
      <c r="AQ169" s="193">
        <f t="shared" si="36"/>
        <v>4442</v>
      </c>
      <c r="AR169" s="243">
        <f t="shared" si="37"/>
        <v>4442</v>
      </c>
      <c r="AS169" s="203">
        <f t="shared" si="48"/>
        <v>28.383386581469647</v>
      </c>
      <c r="AT169" s="173"/>
      <c r="AU169" s="173"/>
      <c r="AV169" s="173"/>
      <c r="AW169" s="173"/>
      <c r="AX169" s="173"/>
      <c r="AY169" s="173"/>
      <c r="AZ169" s="174"/>
    </row>
    <row r="170" spans="1:52" x14ac:dyDescent="0.15">
      <c r="A170" s="221">
        <v>65</v>
      </c>
      <c r="B170" s="221">
        <v>3</v>
      </c>
      <c r="C170" s="221">
        <v>42</v>
      </c>
      <c r="D170" s="191">
        <f t="shared" si="50"/>
        <v>3</v>
      </c>
      <c r="E170" s="191" t="str">
        <f t="shared" si="49"/>
        <v>65_3</v>
      </c>
      <c r="F170" s="191">
        <v>4096</v>
      </c>
      <c r="G170" s="227"/>
      <c r="H170" s="221">
        <v>65</v>
      </c>
      <c r="I170" s="221">
        <v>3</v>
      </c>
      <c r="J170" s="221">
        <v>42</v>
      </c>
      <c r="K170" s="191">
        <f t="shared" si="41"/>
        <v>3</v>
      </c>
      <c r="L170" s="191" t="str">
        <f t="shared" si="42"/>
        <v>65_3</v>
      </c>
      <c r="M170" s="191">
        <v>4235</v>
      </c>
      <c r="N170" s="244"/>
      <c r="O170" s="221">
        <v>65</v>
      </c>
      <c r="P170" s="221">
        <v>3</v>
      </c>
      <c r="Q170" s="221">
        <v>42</v>
      </c>
      <c r="R170" s="191">
        <f t="shared" si="43"/>
        <v>3</v>
      </c>
      <c r="S170" s="191" t="str">
        <f t="shared" si="44"/>
        <v>65_3</v>
      </c>
      <c r="T170" s="191">
        <v>4368</v>
      </c>
      <c r="U170" s="244"/>
      <c r="V170" s="221">
        <v>65</v>
      </c>
      <c r="W170" s="221">
        <v>3</v>
      </c>
      <c r="X170" s="221">
        <v>42</v>
      </c>
      <c r="Y170" s="191">
        <f t="shared" si="38"/>
        <v>3</v>
      </c>
      <c r="Z170" s="191" t="str">
        <f t="shared" si="39"/>
        <v>65_3</v>
      </c>
      <c r="AA170" s="191">
        <v>4464</v>
      </c>
      <c r="AB170" s="242"/>
      <c r="AC170" s="221">
        <v>65</v>
      </c>
      <c r="AD170" s="221">
        <v>3</v>
      </c>
      <c r="AE170" s="221">
        <v>42</v>
      </c>
      <c r="AF170" s="191">
        <f t="shared" si="34"/>
        <v>3</v>
      </c>
      <c r="AG170" s="191" t="str">
        <f t="shared" si="40"/>
        <v>65_3</v>
      </c>
      <c r="AH170" s="191">
        <v>4607</v>
      </c>
      <c r="AI170" s="242"/>
      <c r="AJ170" s="221">
        <v>65</v>
      </c>
      <c r="AK170" s="221">
        <v>3</v>
      </c>
      <c r="AL170" s="221">
        <v>42</v>
      </c>
      <c r="AM170" s="191">
        <f t="shared" si="45"/>
        <v>3</v>
      </c>
      <c r="AN170" s="191" t="str">
        <f t="shared" si="46"/>
        <v>65_3</v>
      </c>
      <c r="AO170" s="193" t="str">
        <f t="shared" si="47"/>
        <v>65_3</v>
      </c>
      <c r="AP170" s="193">
        <f t="shared" si="35"/>
        <v>4464</v>
      </c>
      <c r="AQ170" s="193">
        <f t="shared" si="36"/>
        <v>4607</v>
      </c>
      <c r="AR170" s="243">
        <f t="shared" si="37"/>
        <v>4607</v>
      </c>
      <c r="AS170" s="203">
        <f t="shared" si="48"/>
        <v>29.437699680511184</v>
      </c>
      <c r="AT170" s="173"/>
      <c r="AU170" s="173"/>
      <c r="AV170" s="173"/>
      <c r="AW170" s="173"/>
      <c r="AX170" s="173"/>
      <c r="AY170" s="173"/>
      <c r="AZ170" s="174"/>
    </row>
    <row r="171" spans="1:52" x14ac:dyDescent="0.15">
      <c r="A171" s="221">
        <v>65</v>
      </c>
      <c r="B171" s="221">
        <v>4</v>
      </c>
      <c r="C171" s="221">
        <v>44</v>
      </c>
      <c r="D171" s="191">
        <f t="shared" si="50"/>
        <v>4</v>
      </c>
      <c r="E171" s="191" t="str">
        <f t="shared" si="49"/>
        <v>65_4</v>
      </c>
      <c r="F171" s="191">
        <v>4243</v>
      </c>
      <c r="G171" s="227"/>
      <c r="H171" s="221">
        <v>65</v>
      </c>
      <c r="I171" s="221">
        <v>4</v>
      </c>
      <c r="J171" s="221">
        <v>44</v>
      </c>
      <c r="K171" s="191">
        <f t="shared" si="41"/>
        <v>4</v>
      </c>
      <c r="L171" s="191" t="str">
        <f t="shared" si="42"/>
        <v>65_4</v>
      </c>
      <c r="M171" s="191">
        <v>4387</v>
      </c>
      <c r="N171" s="227"/>
      <c r="O171" s="221">
        <v>65</v>
      </c>
      <c r="P171" s="221">
        <v>4</v>
      </c>
      <c r="Q171" s="221">
        <v>44</v>
      </c>
      <c r="R171" s="191">
        <f t="shared" si="43"/>
        <v>4</v>
      </c>
      <c r="S171" s="191" t="str">
        <f t="shared" si="44"/>
        <v>65_4</v>
      </c>
      <c r="T171" s="191">
        <v>4525</v>
      </c>
      <c r="U171" s="244"/>
      <c r="V171" s="221">
        <v>65</v>
      </c>
      <c r="W171" s="221">
        <v>4</v>
      </c>
      <c r="X171" s="221">
        <v>44</v>
      </c>
      <c r="Y171" s="191">
        <f t="shared" si="38"/>
        <v>4</v>
      </c>
      <c r="Z171" s="191" t="str">
        <f t="shared" si="39"/>
        <v>65_4</v>
      </c>
      <c r="AA171" s="191">
        <v>4625</v>
      </c>
      <c r="AB171" s="242"/>
      <c r="AC171" s="221">
        <v>65</v>
      </c>
      <c r="AD171" s="221">
        <v>4</v>
      </c>
      <c r="AE171" s="221">
        <v>44</v>
      </c>
      <c r="AF171" s="191">
        <f t="shared" si="34"/>
        <v>4</v>
      </c>
      <c r="AG171" s="191" t="str">
        <f t="shared" si="40"/>
        <v>65_4</v>
      </c>
      <c r="AH171" s="191">
        <v>4773</v>
      </c>
      <c r="AI171" s="242"/>
      <c r="AJ171" s="221">
        <v>65</v>
      </c>
      <c r="AK171" s="221">
        <v>4</v>
      </c>
      <c r="AL171" s="221">
        <v>44</v>
      </c>
      <c r="AM171" s="191">
        <f t="shared" si="45"/>
        <v>4</v>
      </c>
      <c r="AN171" s="191" t="str">
        <f t="shared" si="46"/>
        <v>65_4</v>
      </c>
      <c r="AO171" s="193" t="str">
        <f t="shared" si="47"/>
        <v>65_4</v>
      </c>
      <c r="AP171" s="193">
        <f t="shared" si="35"/>
        <v>4625</v>
      </c>
      <c r="AQ171" s="193">
        <f t="shared" si="36"/>
        <v>4773</v>
      </c>
      <c r="AR171" s="243">
        <f t="shared" si="37"/>
        <v>4773</v>
      </c>
      <c r="AS171" s="203">
        <f t="shared" si="48"/>
        <v>30.498402555910545</v>
      </c>
      <c r="AT171" s="173"/>
      <c r="AU171" s="173"/>
      <c r="AV171" s="173"/>
      <c r="AW171" s="173"/>
      <c r="AX171" s="173"/>
      <c r="AY171" s="173"/>
      <c r="AZ171" s="174"/>
    </row>
    <row r="172" spans="1:52" x14ac:dyDescent="0.15">
      <c r="A172" s="221">
        <v>65</v>
      </c>
      <c r="B172" s="221">
        <v>5</v>
      </c>
      <c r="C172" s="221">
        <v>46</v>
      </c>
      <c r="D172" s="191">
        <f t="shared" si="50"/>
        <v>5</v>
      </c>
      <c r="E172" s="191" t="str">
        <f t="shared" si="49"/>
        <v>65_5</v>
      </c>
      <c r="F172" s="191">
        <v>4369</v>
      </c>
      <c r="G172" s="227"/>
      <c r="H172" s="221">
        <v>65</v>
      </c>
      <c r="I172" s="221">
        <v>5</v>
      </c>
      <c r="J172" s="221">
        <v>46</v>
      </c>
      <c r="K172" s="191">
        <f t="shared" si="41"/>
        <v>5</v>
      </c>
      <c r="L172" s="191" t="str">
        <f t="shared" si="42"/>
        <v>65_5</v>
      </c>
      <c r="M172" s="191">
        <v>4518</v>
      </c>
      <c r="N172" s="227"/>
      <c r="O172" s="221">
        <v>65</v>
      </c>
      <c r="P172" s="221">
        <v>5</v>
      </c>
      <c r="Q172" s="221">
        <v>46</v>
      </c>
      <c r="R172" s="191">
        <f t="shared" si="43"/>
        <v>5</v>
      </c>
      <c r="S172" s="191" t="str">
        <f t="shared" si="44"/>
        <v>65_5</v>
      </c>
      <c r="T172" s="191">
        <v>4660</v>
      </c>
      <c r="U172" s="227"/>
      <c r="V172" s="221">
        <v>65</v>
      </c>
      <c r="W172" s="221">
        <v>5</v>
      </c>
      <c r="X172" s="221">
        <v>46</v>
      </c>
      <c r="Y172" s="191">
        <f t="shared" si="38"/>
        <v>5</v>
      </c>
      <c r="Z172" s="191" t="str">
        <f t="shared" si="39"/>
        <v>65_5</v>
      </c>
      <c r="AA172" s="191">
        <v>4763</v>
      </c>
      <c r="AB172" s="242"/>
      <c r="AC172" s="221">
        <v>65</v>
      </c>
      <c r="AD172" s="221">
        <v>5</v>
      </c>
      <c r="AE172" s="221">
        <v>46</v>
      </c>
      <c r="AF172" s="191">
        <f t="shared" si="34"/>
        <v>5</v>
      </c>
      <c r="AG172" s="191" t="str">
        <f t="shared" si="40"/>
        <v>65_5</v>
      </c>
      <c r="AH172" s="191">
        <v>4915</v>
      </c>
      <c r="AI172" s="242"/>
      <c r="AJ172" s="221">
        <v>65</v>
      </c>
      <c r="AK172" s="221">
        <v>5</v>
      </c>
      <c r="AL172" s="221">
        <v>46</v>
      </c>
      <c r="AM172" s="191">
        <f t="shared" si="45"/>
        <v>5</v>
      </c>
      <c r="AN172" s="191" t="str">
        <f t="shared" si="46"/>
        <v>65_5</v>
      </c>
      <c r="AO172" s="193" t="str">
        <f t="shared" si="47"/>
        <v>65_5</v>
      </c>
      <c r="AP172" s="193">
        <f t="shared" si="35"/>
        <v>4763</v>
      </c>
      <c r="AQ172" s="193">
        <f t="shared" si="36"/>
        <v>4915</v>
      </c>
      <c r="AR172" s="243">
        <f t="shared" si="37"/>
        <v>4915</v>
      </c>
      <c r="AS172" s="203">
        <f t="shared" si="48"/>
        <v>31.405750798722046</v>
      </c>
      <c r="AT172" s="173"/>
      <c r="AU172" s="173"/>
      <c r="AV172" s="173"/>
      <c r="AW172" s="173"/>
      <c r="AX172" s="173"/>
      <c r="AY172" s="173"/>
      <c r="AZ172" s="174"/>
    </row>
    <row r="173" spans="1:52" x14ac:dyDescent="0.15">
      <c r="A173" s="221">
        <v>65</v>
      </c>
      <c r="B173" s="221">
        <v>6</v>
      </c>
      <c r="C173" s="221">
        <v>48</v>
      </c>
      <c r="D173" s="191">
        <f t="shared" si="50"/>
        <v>6</v>
      </c>
      <c r="E173" s="191" t="str">
        <f t="shared" si="49"/>
        <v>65_6</v>
      </c>
      <c r="F173" s="191">
        <v>4499</v>
      </c>
      <c r="G173" s="227"/>
      <c r="H173" s="221">
        <v>65</v>
      </c>
      <c r="I173" s="221">
        <v>6</v>
      </c>
      <c r="J173" s="221">
        <v>48</v>
      </c>
      <c r="K173" s="191">
        <f t="shared" si="41"/>
        <v>6</v>
      </c>
      <c r="L173" s="191" t="str">
        <f t="shared" si="42"/>
        <v>65_6</v>
      </c>
      <c r="M173" s="191">
        <v>4652</v>
      </c>
      <c r="N173" s="227"/>
      <c r="O173" s="221">
        <v>65</v>
      </c>
      <c r="P173" s="221">
        <v>6</v>
      </c>
      <c r="Q173" s="221">
        <v>48</v>
      </c>
      <c r="R173" s="191">
        <f t="shared" si="43"/>
        <v>6</v>
      </c>
      <c r="S173" s="191" t="str">
        <f t="shared" si="44"/>
        <v>65_6</v>
      </c>
      <c r="T173" s="191">
        <v>4799</v>
      </c>
      <c r="U173" s="244"/>
      <c r="V173" s="221">
        <v>65</v>
      </c>
      <c r="W173" s="221">
        <v>6</v>
      </c>
      <c r="X173" s="221">
        <v>48</v>
      </c>
      <c r="Y173" s="191">
        <f t="shared" si="38"/>
        <v>6</v>
      </c>
      <c r="Z173" s="191" t="str">
        <f t="shared" si="39"/>
        <v>65_6</v>
      </c>
      <c r="AA173" s="191">
        <v>4905</v>
      </c>
      <c r="AB173" s="242"/>
      <c r="AC173" s="221">
        <v>65</v>
      </c>
      <c r="AD173" s="221">
        <v>6</v>
      </c>
      <c r="AE173" s="221">
        <v>48</v>
      </c>
      <c r="AF173" s="191">
        <f t="shared" si="34"/>
        <v>6</v>
      </c>
      <c r="AG173" s="191" t="str">
        <f t="shared" si="40"/>
        <v>65_6</v>
      </c>
      <c r="AH173" s="191">
        <v>5062</v>
      </c>
      <c r="AI173" s="242"/>
      <c r="AJ173" s="221">
        <v>65</v>
      </c>
      <c r="AK173" s="221">
        <v>6</v>
      </c>
      <c r="AL173" s="221">
        <v>48</v>
      </c>
      <c r="AM173" s="191">
        <f t="shared" si="45"/>
        <v>6</v>
      </c>
      <c r="AN173" s="191" t="str">
        <f t="shared" si="46"/>
        <v>65_6</v>
      </c>
      <c r="AO173" s="193" t="str">
        <f t="shared" si="47"/>
        <v>65_6</v>
      </c>
      <c r="AP173" s="193">
        <f t="shared" si="35"/>
        <v>4905</v>
      </c>
      <c r="AQ173" s="193">
        <f t="shared" si="36"/>
        <v>5062</v>
      </c>
      <c r="AR173" s="243">
        <f t="shared" si="37"/>
        <v>5062</v>
      </c>
      <c r="AS173" s="203">
        <f t="shared" si="48"/>
        <v>32.345047923322682</v>
      </c>
      <c r="AT173" s="173"/>
      <c r="AU173" s="173"/>
      <c r="AV173" s="173"/>
      <c r="AW173" s="173"/>
      <c r="AX173" s="173"/>
      <c r="AY173" s="173"/>
      <c r="AZ173" s="174"/>
    </row>
    <row r="174" spans="1:52" x14ac:dyDescent="0.15">
      <c r="A174" s="221">
        <v>65</v>
      </c>
      <c r="B174" s="221">
        <v>7</v>
      </c>
      <c r="C174" s="221">
        <v>50</v>
      </c>
      <c r="D174" s="191">
        <f t="shared" si="50"/>
        <v>7</v>
      </c>
      <c r="E174" s="191" t="str">
        <f t="shared" si="49"/>
        <v>65_7</v>
      </c>
      <c r="F174" s="191">
        <v>4635</v>
      </c>
      <c r="G174" s="227"/>
      <c r="H174" s="221">
        <v>65</v>
      </c>
      <c r="I174" s="221">
        <v>7</v>
      </c>
      <c r="J174" s="221">
        <v>50</v>
      </c>
      <c r="K174" s="191">
        <f t="shared" si="41"/>
        <v>7</v>
      </c>
      <c r="L174" s="191" t="str">
        <f t="shared" si="42"/>
        <v>65_7</v>
      </c>
      <c r="M174" s="191">
        <v>4793</v>
      </c>
      <c r="N174" s="227"/>
      <c r="O174" s="221">
        <v>65</v>
      </c>
      <c r="P174" s="221">
        <v>7</v>
      </c>
      <c r="Q174" s="221">
        <v>50</v>
      </c>
      <c r="R174" s="191">
        <f t="shared" si="43"/>
        <v>7</v>
      </c>
      <c r="S174" s="191" t="str">
        <f t="shared" si="44"/>
        <v>65_7</v>
      </c>
      <c r="T174" s="191">
        <v>4944</v>
      </c>
      <c r="U174" s="244"/>
      <c r="V174" s="221">
        <v>65</v>
      </c>
      <c r="W174" s="221">
        <v>7</v>
      </c>
      <c r="X174" s="221">
        <v>50</v>
      </c>
      <c r="Y174" s="191">
        <f t="shared" si="38"/>
        <v>7</v>
      </c>
      <c r="Z174" s="191" t="str">
        <f t="shared" si="39"/>
        <v>65_7</v>
      </c>
      <c r="AA174" s="191">
        <v>5053</v>
      </c>
      <c r="AB174" s="242"/>
      <c r="AC174" s="221">
        <v>65</v>
      </c>
      <c r="AD174" s="221">
        <v>7</v>
      </c>
      <c r="AE174" s="221">
        <v>50</v>
      </c>
      <c r="AF174" s="191">
        <f t="shared" si="34"/>
        <v>7</v>
      </c>
      <c r="AG174" s="191" t="str">
        <f t="shared" si="40"/>
        <v>65_7</v>
      </c>
      <c r="AH174" s="191">
        <v>5215</v>
      </c>
      <c r="AI174" s="242"/>
      <c r="AJ174" s="221">
        <v>65</v>
      </c>
      <c r="AK174" s="221">
        <v>7</v>
      </c>
      <c r="AL174" s="221">
        <v>50</v>
      </c>
      <c r="AM174" s="191">
        <f t="shared" si="45"/>
        <v>7</v>
      </c>
      <c r="AN174" s="191" t="str">
        <f t="shared" si="46"/>
        <v>65_7</v>
      </c>
      <c r="AO174" s="193" t="str">
        <f t="shared" si="47"/>
        <v>65_7</v>
      </c>
      <c r="AP174" s="193">
        <f t="shared" si="35"/>
        <v>5053</v>
      </c>
      <c r="AQ174" s="193">
        <f t="shared" si="36"/>
        <v>5215</v>
      </c>
      <c r="AR174" s="243">
        <f t="shared" si="37"/>
        <v>5215</v>
      </c>
      <c r="AS174" s="203">
        <f t="shared" si="48"/>
        <v>33.322683706070286</v>
      </c>
      <c r="AT174" s="173"/>
      <c r="AU174" s="173"/>
      <c r="AV174" s="173"/>
      <c r="AW174" s="173"/>
      <c r="AX174" s="173"/>
      <c r="AY174" s="173"/>
      <c r="AZ174" s="174"/>
    </row>
    <row r="175" spans="1:52" x14ac:dyDescent="0.15">
      <c r="A175" s="221">
        <v>65</v>
      </c>
      <c r="B175" s="221">
        <v>8</v>
      </c>
      <c r="C175" s="221">
        <v>52</v>
      </c>
      <c r="D175" s="191">
        <f t="shared" si="50"/>
        <v>8</v>
      </c>
      <c r="E175" s="191" t="str">
        <f t="shared" si="49"/>
        <v>65_8</v>
      </c>
      <c r="F175" s="191">
        <v>4768</v>
      </c>
      <c r="G175" s="227"/>
      <c r="H175" s="221">
        <v>65</v>
      </c>
      <c r="I175" s="221">
        <v>8</v>
      </c>
      <c r="J175" s="221">
        <v>52</v>
      </c>
      <c r="K175" s="191">
        <f t="shared" si="41"/>
        <v>8</v>
      </c>
      <c r="L175" s="191" t="str">
        <f t="shared" si="42"/>
        <v>65_8</v>
      </c>
      <c r="M175" s="191">
        <v>4930</v>
      </c>
      <c r="N175" s="227"/>
      <c r="O175" s="221">
        <v>65</v>
      </c>
      <c r="P175" s="221">
        <v>8</v>
      </c>
      <c r="Q175" s="221">
        <v>52</v>
      </c>
      <c r="R175" s="191">
        <f t="shared" si="43"/>
        <v>8</v>
      </c>
      <c r="S175" s="191" t="str">
        <f t="shared" si="44"/>
        <v>65_8</v>
      </c>
      <c r="T175" s="191">
        <v>5085</v>
      </c>
      <c r="U175" s="227"/>
      <c r="V175" s="221">
        <v>65</v>
      </c>
      <c r="W175" s="221">
        <v>8</v>
      </c>
      <c r="X175" s="221">
        <v>52</v>
      </c>
      <c r="Y175" s="191">
        <f t="shared" si="38"/>
        <v>8</v>
      </c>
      <c r="Z175" s="191" t="str">
        <f t="shared" si="39"/>
        <v>65_8</v>
      </c>
      <c r="AA175" s="191">
        <v>5197</v>
      </c>
      <c r="AB175" s="242"/>
      <c r="AC175" s="221">
        <v>65</v>
      </c>
      <c r="AD175" s="221">
        <v>8</v>
      </c>
      <c r="AE175" s="221">
        <v>52</v>
      </c>
      <c r="AF175" s="191">
        <f t="shared" si="34"/>
        <v>8</v>
      </c>
      <c r="AG175" s="191" t="str">
        <f t="shared" si="40"/>
        <v>65_8</v>
      </c>
      <c r="AH175" s="191">
        <v>5363</v>
      </c>
      <c r="AI175" s="242"/>
      <c r="AJ175" s="221">
        <v>65</v>
      </c>
      <c r="AK175" s="221">
        <v>8</v>
      </c>
      <c r="AL175" s="221">
        <v>52</v>
      </c>
      <c r="AM175" s="191">
        <f t="shared" si="45"/>
        <v>8</v>
      </c>
      <c r="AN175" s="191" t="str">
        <f t="shared" si="46"/>
        <v>65_8</v>
      </c>
      <c r="AO175" s="193" t="str">
        <f t="shared" si="47"/>
        <v>65_8</v>
      </c>
      <c r="AP175" s="193">
        <f t="shared" si="35"/>
        <v>5197</v>
      </c>
      <c r="AQ175" s="193">
        <f t="shared" si="36"/>
        <v>5363</v>
      </c>
      <c r="AR175" s="243">
        <f t="shared" si="37"/>
        <v>5363</v>
      </c>
      <c r="AS175" s="203">
        <f t="shared" si="48"/>
        <v>34.268370607028757</v>
      </c>
      <c r="AT175" s="173"/>
      <c r="AU175" s="173"/>
      <c r="AV175" s="173"/>
      <c r="AW175" s="173"/>
      <c r="AX175" s="173"/>
      <c r="AY175" s="173"/>
      <c r="AZ175" s="174"/>
    </row>
    <row r="176" spans="1:52" x14ac:dyDescent="0.15">
      <c r="A176" s="221">
        <v>65</v>
      </c>
      <c r="B176" s="221">
        <v>9</v>
      </c>
      <c r="C176" s="221">
        <v>54</v>
      </c>
      <c r="D176" s="191">
        <f t="shared" si="50"/>
        <v>9</v>
      </c>
      <c r="E176" s="191" t="str">
        <f t="shared" si="49"/>
        <v>65_9</v>
      </c>
      <c r="F176" s="191">
        <v>4898</v>
      </c>
      <c r="G176" s="227"/>
      <c r="H176" s="221">
        <v>65</v>
      </c>
      <c r="I176" s="221">
        <v>9</v>
      </c>
      <c r="J176" s="221">
        <v>54</v>
      </c>
      <c r="K176" s="191">
        <f t="shared" si="41"/>
        <v>9</v>
      </c>
      <c r="L176" s="191" t="str">
        <f t="shared" si="42"/>
        <v>65_9</v>
      </c>
      <c r="M176" s="191">
        <v>5065</v>
      </c>
      <c r="N176" s="227"/>
      <c r="O176" s="221">
        <v>65</v>
      </c>
      <c r="P176" s="221">
        <v>9</v>
      </c>
      <c r="Q176" s="221">
        <v>54</v>
      </c>
      <c r="R176" s="191">
        <f t="shared" si="43"/>
        <v>9</v>
      </c>
      <c r="S176" s="191" t="str">
        <f t="shared" si="44"/>
        <v>65_9</v>
      </c>
      <c r="T176" s="191">
        <v>5225</v>
      </c>
      <c r="U176" s="244"/>
      <c r="V176" s="221">
        <v>65</v>
      </c>
      <c r="W176" s="221">
        <v>9</v>
      </c>
      <c r="X176" s="221">
        <v>54</v>
      </c>
      <c r="Y176" s="191">
        <f t="shared" si="38"/>
        <v>9</v>
      </c>
      <c r="Z176" s="191" t="str">
        <f t="shared" si="39"/>
        <v>65_9</v>
      </c>
      <c r="AA176" s="191">
        <v>5340</v>
      </c>
      <c r="AB176" s="242"/>
      <c r="AC176" s="221">
        <v>65</v>
      </c>
      <c r="AD176" s="221">
        <v>9</v>
      </c>
      <c r="AE176" s="221">
        <v>54</v>
      </c>
      <c r="AF176" s="191">
        <f t="shared" si="34"/>
        <v>9</v>
      </c>
      <c r="AG176" s="191" t="str">
        <f t="shared" si="40"/>
        <v>65_9</v>
      </c>
      <c r="AH176" s="191">
        <v>5511</v>
      </c>
      <c r="AI176" s="242"/>
      <c r="AJ176" s="221">
        <v>65</v>
      </c>
      <c r="AK176" s="221">
        <v>9</v>
      </c>
      <c r="AL176" s="221">
        <v>54</v>
      </c>
      <c r="AM176" s="191">
        <f t="shared" si="45"/>
        <v>9</v>
      </c>
      <c r="AN176" s="191" t="str">
        <f t="shared" si="46"/>
        <v>65_9</v>
      </c>
      <c r="AO176" s="193" t="str">
        <f t="shared" si="47"/>
        <v>65_9</v>
      </c>
      <c r="AP176" s="193">
        <f t="shared" si="35"/>
        <v>5340</v>
      </c>
      <c r="AQ176" s="193">
        <f t="shared" si="36"/>
        <v>5511</v>
      </c>
      <c r="AR176" s="243">
        <f t="shared" si="37"/>
        <v>5511</v>
      </c>
      <c r="AS176" s="203">
        <f t="shared" si="48"/>
        <v>35.214057507987221</v>
      </c>
      <c r="AT176" s="173"/>
      <c r="AU176" s="173"/>
      <c r="AV176" s="173"/>
      <c r="AW176" s="173"/>
      <c r="AX176" s="173"/>
      <c r="AY176" s="173"/>
      <c r="AZ176" s="174"/>
    </row>
    <row r="177" spans="1:52" x14ac:dyDescent="0.15">
      <c r="A177" s="221">
        <v>65</v>
      </c>
      <c r="B177" s="221">
        <v>10</v>
      </c>
      <c r="C177" s="221">
        <v>56</v>
      </c>
      <c r="D177" s="191">
        <f t="shared" si="50"/>
        <v>10</v>
      </c>
      <c r="E177" s="191" t="str">
        <f t="shared" si="49"/>
        <v>65_10</v>
      </c>
      <c r="F177" s="191">
        <v>5034</v>
      </c>
      <c r="G177" s="227"/>
      <c r="H177" s="221">
        <v>65</v>
      </c>
      <c r="I177" s="221">
        <v>10</v>
      </c>
      <c r="J177" s="221">
        <v>56</v>
      </c>
      <c r="K177" s="191">
        <f t="shared" si="41"/>
        <v>10</v>
      </c>
      <c r="L177" s="191" t="str">
        <f t="shared" si="42"/>
        <v>65_10</v>
      </c>
      <c r="M177" s="191">
        <v>5205</v>
      </c>
      <c r="N177" s="227"/>
      <c r="O177" s="221">
        <v>65</v>
      </c>
      <c r="P177" s="221">
        <v>10</v>
      </c>
      <c r="Q177" s="221">
        <v>56</v>
      </c>
      <c r="R177" s="191">
        <f t="shared" si="43"/>
        <v>10</v>
      </c>
      <c r="S177" s="191" t="str">
        <f t="shared" si="44"/>
        <v>65_10</v>
      </c>
      <c r="T177" s="191">
        <v>5369</v>
      </c>
      <c r="U177" s="244"/>
      <c r="V177" s="221">
        <v>65</v>
      </c>
      <c r="W177" s="221">
        <v>10</v>
      </c>
      <c r="X177" s="221">
        <v>56</v>
      </c>
      <c r="Y177" s="191">
        <f t="shared" si="38"/>
        <v>10</v>
      </c>
      <c r="Z177" s="191" t="str">
        <f t="shared" si="39"/>
        <v>65_10</v>
      </c>
      <c r="AA177" s="191">
        <v>5487</v>
      </c>
      <c r="AB177" s="242"/>
      <c r="AC177" s="221">
        <v>65</v>
      </c>
      <c r="AD177" s="221">
        <v>10</v>
      </c>
      <c r="AE177" s="221">
        <v>56</v>
      </c>
      <c r="AF177" s="191">
        <f t="shared" si="34"/>
        <v>10</v>
      </c>
      <c r="AG177" s="191" t="str">
        <f t="shared" si="40"/>
        <v>65_10</v>
      </c>
      <c r="AH177" s="191">
        <v>5663</v>
      </c>
      <c r="AI177" s="242"/>
      <c r="AJ177" s="221">
        <v>65</v>
      </c>
      <c r="AK177" s="221">
        <v>10</v>
      </c>
      <c r="AL177" s="221">
        <v>56</v>
      </c>
      <c r="AM177" s="191">
        <f t="shared" si="45"/>
        <v>10</v>
      </c>
      <c r="AN177" s="191" t="str">
        <f t="shared" si="46"/>
        <v>65_10</v>
      </c>
      <c r="AO177" s="193" t="str">
        <f t="shared" si="47"/>
        <v>65_10</v>
      </c>
      <c r="AP177" s="193">
        <f t="shared" si="35"/>
        <v>5487</v>
      </c>
      <c r="AQ177" s="193">
        <f t="shared" si="36"/>
        <v>5663</v>
      </c>
      <c r="AR177" s="243">
        <f t="shared" si="37"/>
        <v>5663</v>
      </c>
      <c r="AS177" s="203">
        <f t="shared" si="48"/>
        <v>36.185303514376997</v>
      </c>
      <c r="AT177" s="173"/>
      <c r="AU177" s="173"/>
      <c r="AV177" s="173"/>
      <c r="AW177" s="173"/>
      <c r="AX177" s="173"/>
      <c r="AY177" s="173"/>
      <c r="AZ177" s="174"/>
    </row>
    <row r="178" spans="1:52" x14ac:dyDescent="0.15">
      <c r="A178" s="221">
        <v>65</v>
      </c>
      <c r="B178" s="221">
        <v>11</v>
      </c>
      <c r="C178" s="221">
        <v>57</v>
      </c>
      <c r="D178" s="191">
        <f t="shared" si="50"/>
        <v>11</v>
      </c>
      <c r="E178" s="191" t="str">
        <f t="shared" si="49"/>
        <v>65_11</v>
      </c>
      <c r="F178" s="191">
        <v>5097</v>
      </c>
      <c r="G178" s="227"/>
      <c r="H178" s="221">
        <v>65</v>
      </c>
      <c r="I178" s="221">
        <v>11</v>
      </c>
      <c r="J178" s="221">
        <v>57</v>
      </c>
      <c r="K178" s="191">
        <f t="shared" si="41"/>
        <v>11</v>
      </c>
      <c r="L178" s="191" t="str">
        <f t="shared" si="42"/>
        <v>65_11</v>
      </c>
      <c r="M178" s="191">
        <v>5270</v>
      </c>
      <c r="N178" s="227"/>
      <c r="O178" s="221">
        <v>65</v>
      </c>
      <c r="P178" s="221">
        <v>11</v>
      </c>
      <c r="Q178" s="221">
        <v>57</v>
      </c>
      <c r="R178" s="191">
        <f t="shared" si="43"/>
        <v>11</v>
      </c>
      <c r="S178" s="191" t="str">
        <f t="shared" si="44"/>
        <v>65_11</v>
      </c>
      <c r="T178" s="191">
        <v>5436</v>
      </c>
      <c r="U178" s="227"/>
      <c r="V178" s="221">
        <v>65</v>
      </c>
      <c r="W178" s="221">
        <v>11</v>
      </c>
      <c r="X178" s="221">
        <v>57</v>
      </c>
      <c r="Y178" s="191">
        <f t="shared" si="38"/>
        <v>11</v>
      </c>
      <c r="Z178" s="191" t="str">
        <f t="shared" si="39"/>
        <v>65_11</v>
      </c>
      <c r="AA178" s="191">
        <v>5556</v>
      </c>
      <c r="AB178" s="242"/>
      <c r="AC178" s="221">
        <v>65</v>
      </c>
      <c r="AD178" s="221">
        <v>11</v>
      </c>
      <c r="AE178" s="221">
        <v>57</v>
      </c>
      <c r="AF178" s="191">
        <f t="shared" si="34"/>
        <v>11</v>
      </c>
      <c r="AG178" s="191" t="str">
        <f t="shared" si="40"/>
        <v>65_11</v>
      </c>
      <c r="AH178" s="191">
        <v>5734</v>
      </c>
      <c r="AI178" s="242"/>
      <c r="AJ178" s="221">
        <v>65</v>
      </c>
      <c r="AK178" s="221">
        <v>11</v>
      </c>
      <c r="AL178" s="221">
        <v>57</v>
      </c>
      <c r="AM178" s="191">
        <f t="shared" si="45"/>
        <v>11</v>
      </c>
      <c r="AN178" s="191" t="str">
        <f t="shared" si="46"/>
        <v>65_11</v>
      </c>
      <c r="AO178" s="193" t="str">
        <f t="shared" si="47"/>
        <v>65_11</v>
      </c>
      <c r="AP178" s="193">
        <f t="shared" si="35"/>
        <v>5556</v>
      </c>
      <c r="AQ178" s="193">
        <f t="shared" si="36"/>
        <v>5734</v>
      </c>
      <c r="AR178" s="243">
        <f t="shared" si="37"/>
        <v>5734</v>
      </c>
      <c r="AS178" s="203">
        <f t="shared" si="48"/>
        <v>36.638977635782744</v>
      </c>
      <c r="AT178" s="173"/>
      <c r="AU178" s="173"/>
      <c r="AV178" s="173"/>
      <c r="AW178" s="173"/>
      <c r="AX178" s="173"/>
      <c r="AY178" s="173"/>
      <c r="AZ178" s="174"/>
    </row>
    <row r="179" spans="1:52" x14ac:dyDescent="0.15">
      <c r="A179" s="221">
        <v>65</v>
      </c>
      <c r="B179" s="221">
        <v>12</v>
      </c>
      <c r="C179" s="221">
        <v>58</v>
      </c>
      <c r="D179" s="191">
        <f t="shared" si="50"/>
        <v>12</v>
      </c>
      <c r="E179" s="191" t="str">
        <f t="shared" si="49"/>
        <v>65_12</v>
      </c>
      <c r="F179" s="191">
        <v>5166</v>
      </c>
      <c r="G179" s="227"/>
      <c r="H179" s="221">
        <v>65</v>
      </c>
      <c r="I179" s="221">
        <v>12</v>
      </c>
      <c r="J179" s="221">
        <v>58</v>
      </c>
      <c r="K179" s="191">
        <f t="shared" si="41"/>
        <v>12</v>
      </c>
      <c r="L179" s="191" t="str">
        <f t="shared" si="42"/>
        <v>65_12</v>
      </c>
      <c r="M179" s="191">
        <v>5342</v>
      </c>
      <c r="N179" s="227"/>
      <c r="O179" s="221">
        <v>65</v>
      </c>
      <c r="P179" s="221">
        <v>12</v>
      </c>
      <c r="Q179" s="221">
        <v>58</v>
      </c>
      <c r="R179" s="191">
        <f t="shared" si="43"/>
        <v>12</v>
      </c>
      <c r="S179" s="191" t="str">
        <f t="shared" si="44"/>
        <v>65_12</v>
      </c>
      <c r="T179" s="191">
        <v>5510</v>
      </c>
      <c r="U179" s="244"/>
      <c r="V179" s="221">
        <v>65</v>
      </c>
      <c r="W179" s="221">
        <v>12</v>
      </c>
      <c r="X179" s="221">
        <v>58</v>
      </c>
      <c r="Y179" s="191">
        <f t="shared" si="38"/>
        <v>12</v>
      </c>
      <c r="Z179" s="191" t="str">
        <f t="shared" si="39"/>
        <v>65_12</v>
      </c>
      <c r="AA179" s="191">
        <v>5631</v>
      </c>
      <c r="AB179" s="242"/>
      <c r="AC179" s="221">
        <v>65</v>
      </c>
      <c r="AD179" s="221">
        <v>12</v>
      </c>
      <c r="AE179" s="221">
        <v>58</v>
      </c>
      <c r="AF179" s="191">
        <f t="shared" si="34"/>
        <v>12</v>
      </c>
      <c r="AG179" s="191" t="str">
        <f t="shared" si="40"/>
        <v>65_12</v>
      </c>
      <c r="AH179" s="191">
        <v>5811</v>
      </c>
      <c r="AI179" s="242"/>
      <c r="AJ179" s="221">
        <v>65</v>
      </c>
      <c r="AK179" s="221">
        <v>12</v>
      </c>
      <c r="AL179" s="221">
        <v>58</v>
      </c>
      <c r="AM179" s="191">
        <f t="shared" si="45"/>
        <v>12</v>
      </c>
      <c r="AN179" s="191" t="str">
        <f t="shared" si="46"/>
        <v>65_12</v>
      </c>
      <c r="AO179" s="193" t="str">
        <f t="shared" si="47"/>
        <v>65_12</v>
      </c>
      <c r="AP179" s="193">
        <f t="shared" si="35"/>
        <v>5631</v>
      </c>
      <c r="AQ179" s="193">
        <f t="shared" si="36"/>
        <v>5811</v>
      </c>
      <c r="AR179" s="243">
        <f t="shared" si="37"/>
        <v>5811</v>
      </c>
      <c r="AS179" s="203">
        <f t="shared" si="48"/>
        <v>37.130990415335461</v>
      </c>
      <c r="AT179" s="173"/>
      <c r="AU179" s="173"/>
      <c r="AV179" s="173"/>
      <c r="AW179" s="173"/>
      <c r="AX179" s="173"/>
      <c r="AY179" s="173"/>
      <c r="AZ179" s="174"/>
    </row>
    <row r="180" spans="1:52" x14ac:dyDescent="0.15">
      <c r="A180" s="221">
        <v>65</v>
      </c>
      <c r="B180" s="221">
        <v>13</v>
      </c>
      <c r="C180" s="221">
        <v>59</v>
      </c>
      <c r="D180" s="191">
        <f t="shared" si="50"/>
        <v>13</v>
      </c>
      <c r="E180" s="191" t="str">
        <f t="shared" si="49"/>
        <v>65_13</v>
      </c>
      <c r="F180" s="191">
        <v>5231</v>
      </c>
      <c r="G180" s="227"/>
      <c r="H180" s="221">
        <v>65</v>
      </c>
      <c r="I180" s="221">
        <v>13</v>
      </c>
      <c r="J180" s="221">
        <v>59</v>
      </c>
      <c r="K180" s="191">
        <f t="shared" si="41"/>
        <v>13</v>
      </c>
      <c r="L180" s="191" t="str">
        <f t="shared" si="42"/>
        <v>65_13</v>
      </c>
      <c r="M180" s="191">
        <v>5409</v>
      </c>
      <c r="N180" s="227"/>
      <c r="O180" s="221">
        <v>65</v>
      </c>
      <c r="P180" s="221">
        <v>13</v>
      </c>
      <c r="Q180" s="221">
        <v>59</v>
      </c>
      <c r="R180" s="191">
        <f t="shared" si="43"/>
        <v>13</v>
      </c>
      <c r="S180" s="191" t="str">
        <f t="shared" si="44"/>
        <v>65_13</v>
      </c>
      <c r="T180" s="191">
        <v>5579</v>
      </c>
      <c r="U180" s="244"/>
      <c r="V180" s="221">
        <v>65</v>
      </c>
      <c r="W180" s="221">
        <v>13</v>
      </c>
      <c r="X180" s="221">
        <v>59</v>
      </c>
      <c r="Y180" s="191">
        <f t="shared" si="38"/>
        <v>13</v>
      </c>
      <c r="Z180" s="191" t="str">
        <f t="shared" si="39"/>
        <v>65_13</v>
      </c>
      <c r="AA180" s="191">
        <v>5702</v>
      </c>
      <c r="AB180" s="242"/>
      <c r="AC180" s="221">
        <v>65</v>
      </c>
      <c r="AD180" s="221">
        <v>13</v>
      </c>
      <c r="AE180" s="221">
        <v>59</v>
      </c>
      <c r="AF180" s="191">
        <f t="shared" si="34"/>
        <v>13</v>
      </c>
      <c r="AG180" s="191" t="str">
        <f t="shared" si="40"/>
        <v>65_13</v>
      </c>
      <c r="AH180" s="191">
        <v>5884</v>
      </c>
      <c r="AI180" s="242"/>
      <c r="AJ180" s="221">
        <v>65</v>
      </c>
      <c r="AK180" s="221">
        <v>13</v>
      </c>
      <c r="AL180" s="221">
        <v>59</v>
      </c>
      <c r="AM180" s="191">
        <f t="shared" si="45"/>
        <v>13</v>
      </c>
      <c r="AN180" s="191" t="str">
        <f t="shared" si="46"/>
        <v>65_13</v>
      </c>
      <c r="AO180" s="193" t="str">
        <f t="shared" si="47"/>
        <v>65_13</v>
      </c>
      <c r="AP180" s="193">
        <f t="shared" si="35"/>
        <v>5702</v>
      </c>
      <c r="AQ180" s="193">
        <f t="shared" si="36"/>
        <v>5884</v>
      </c>
      <c r="AR180" s="243">
        <f t="shared" si="37"/>
        <v>5884</v>
      </c>
      <c r="AS180" s="203">
        <f t="shared" si="48"/>
        <v>37.597444089456872</v>
      </c>
      <c r="AT180" s="173"/>
      <c r="AU180" s="173"/>
      <c r="AV180" s="173"/>
      <c r="AW180" s="173"/>
      <c r="AX180" s="173"/>
      <c r="AY180" s="173"/>
      <c r="AZ180" s="174"/>
    </row>
    <row r="181" spans="1:52" x14ac:dyDescent="0.15">
      <c r="A181" s="221">
        <v>65</v>
      </c>
      <c r="B181" s="221">
        <v>14</v>
      </c>
      <c r="C181" s="221">
        <v>60</v>
      </c>
      <c r="D181" s="191">
        <f t="shared" si="50"/>
        <v>14</v>
      </c>
      <c r="E181" s="191" t="str">
        <f t="shared" si="49"/>
        <v>65_14</v>
      </c>
      <c r="F181" s="191">
        <v>5296</v>
      </c>
      <c r="G181" s="227"/>
      <c r="H181" s="221">
        <v>65</v>
      </c>
      <c r="I181" s="221">
        <v>14</v>
      </c>
      <c r="J181" s="221">
        <v>60</v>
      </c>
      <c r="K181" s="191">
        <f t="shared" si="41"/>
        <v>14</v>
      </c>
      <c r="L181" s="191" t="str">
        <f t="shared" si="42"/>
        <v>65_14</v>
      </c>
      <c r="M181" s="191">
        <v>5476</v>
      </c>
      <c r="N181" s="227"/>
      <c r="O181" s="221">
        <v>65</v>
      </c>
      <c r="P181" s="221">
        <v>14</v>
      </c>
      <c r="Q181" s="221">
        <v>60</v>
      </c>
      <c r="R181" s="191">
        <f t="shared" si="43"/>
        <v>14</v>
      </c>
      <c r="S181" s="191" t="str">
        <f t="shared" si="44"/>
        <v>65_14</v>
      </c>
      <c r="T181" s="191">
        <v>5648</v>
      </c>
      <c r="U181" s="227"/>
      <c r="V181" s="221">
        <v>65</v>
      </c>
      <c r="W181" s="221">
        <v>14</v>
      </c>
      <c r="X181" s="221">
        <v>60</v>
      </c>
      <c r="Y181" s="191">
        <f t="shared" si="38"/>
        <v>14</v>
      </c>
      <c r="Z181" s="191" t="str">
        <f t="shared" si="39"/>
        <v>65_14</v>
      </c>
      <c r="AA181" s="191">
        <v>5772</v>
      </c>
      <c r="AB181" s="242"/>
      <c r="AC181" s="221">
        <v>65</v>
      </c>
      <c r="AD181" s="221">
        <v>14</v>
      </c>
      <c r="AE181" s="221">
        <v>60</v>
      </c>
      <c r="AF181" s="191">
        <f t="shared" ref="AF181:AF230" si="51">AD181</f>
        <v>14</v>
      </c>
      <c r="AG181" s="191" t="str">
        <f t="shared" si="40"/>
        <v>65_14</v>
      </c>
      <c r="AH181" s="191">
        <v>5957</v>
      </c>
      <c r="AI181" s="242"/>
      <c r="AJ181" s="221">
        <v>65</v>
      </c>
      <c r="AK181" s="221">
        <v>14</v>
      </c>
      <c r="AL181" s="221">
        <v>60</v>
      </c>
      <c r="AM181" s="191">
        <f t="shared" si="45"/>
        <v>14</v>
      </c>
      <c r="AN181" s="191" t="str">
        <f t="shared" si="46"/>
        <v>65_14</v>
      </c>
      <c r="AO181" s="193" t="str">
        <f t="shared" si="47"/>
        <v>65_14</v>
      </c>
      <c r="AP181" s="193">
        <f t="shared" si="35"/>
        <v>5772</v>
      </c>
      <c r="AQ181" s="193">
        <f t="shared" si="36"/>
        <v>5957</v>
      </c>
      <c r="AR181" s="243">
        <f t="shared" si="37"/>
        <v>5957</v>
      </c>
      <c r="AS181" s="203">
        <f t="shared" si="48"/>
        <v>38.063897763578275</v>
      </c>
      <c r="AT181" s="173"/>
      <c r="AU181" s="173"/>
      <c r="AV181" s="173"/>
      <c r="AW181" s="173"/>
      <c r="AX181" s="173"/>
      <c r="AY181" s="173"/>
      <c r="AZ181" s="174"/>
    </row>
    <row r="182" spans="1:52" x14ac:dyDescent="0.15">
      <c r="A182" s="221">
        <v>70</v>
      </c>
      <c r="B182" s="221">
        <v>0</v>
      </c>
      <c r="C182" s="221">
        <v>44</v>
      </c>
      <c r="D182" s="191">
        <f t="shared" si="50"/>
        <v>0</v>
      </c>
      <c r="E182" s="191" t="str">
        <f t="shared" si="49"/>
        <v>70_0</v>
      </c>
      <c r="F182" s="191">
        <v>4243</v>
      </c>
      <c r="G182" s="227"/>
      <c r="H182" s="221">
        <v>70</v>
      </c>
      <c r="I182" s="221">
        <v>0</v>
      </c>
      <c r="J182" s="221">
        <v>44</v>
      </c>
      <c r="K182" s="191">
        <f t="shared" si="41"/>
        <v>0</v>
      </c>
      <c r="L182" s="191" t="str">
        <f t="shared" si="42"/>
        <v>70_0</v>
      </c>
      <c r="M182" s="191">
        <v>4387</v>
      </c>
      <c r="N182" s="227"/>
      <c r="O182" s="221">
        <v>70</v>
      </c>
      <c r="P182" s="221">
        <v>0</v>
      </c>
      <c r="Q182" s="221">
        <v>44</v>
      </c>
      <c r="R182" s="191">
        <f t="shared" si="43"/>
        <v>0</v>
      </c>
      <c r="S182" s="191" t="str">
        <f t="shared" si="44"/>
        <v>70_0</v>
      </c>
      <c r="T182" s="191">
        <v>4525</v>
      </c>
      <c r="U182" s="244"/>
      <c r="V182" s="221">
        <v>70</v>
      </c>
      <c r="W182" s="221">
        <v>0</v>
      </c>
      <c r="X182" s="221">
        <v>44</v>
      </c>
      <c r="Y182" s="191">
        <f t="shared" si="38"/>
        <v>0</v>
      </c>
      <c r="Z182" s="191" t="str">
        <f t="shared" si="39"/>
        <v>70_0</v>
      </c>
      <c r="AA182" s="191">
        <v>4625</v>
      </c>
      <c r="AB182" s="242"/>
      <c r="AC182" s="221">
        <v>70</v>
      </c>
      <c r="AD182" s="221">
        <v>0</v>
      </c>
      <c r="AE182" s="221">
        <v>44</v>
      </c>
      <c r="AF182" s="191">
        <f t="shared" si="51"/>
        <v>0</v>
      </c>
      <c r="AG182" s="191" t="str">
        <f t="shared" si="40"/>
        <v>70_0</v>
      </c>
      <c r="AH182" s="191">
        <v>4773</v>
      </c>
      <c r="AI182" s="242"/>
      <c r="AJ182" s="221">
        <v>70</v>
      </c>
      <c r="AK182" s="221">
        <v>0</v>
      </c>
      <c r="AL182" s="221">
        <v>44</v>
      </c>
      <c r="AM182" s="191">
        <f t="shared" si="45"/>
        <v>0</v>
      </c>
      <c r="AN182" s="191" t="str">
        <f t="shared" si="46"/>
        <v>70_0</v>
      </c>
      <c r="AO182" s="193" t="str">
        <f t="shared" si="47"/>
        <v>70_0</v>
      </c>
      <c r="AP182" s="193">
        <f t="shared" si="35"/>
        <v>4625</v>
      </c>
      <c r="AQ182" s="193">
        <f t="shared" si="36"/>
        <v>4773</v>
      </c>
      <c r="AR182" s="243">
        <f t="shared" si="37"/>
        <v>4773</v>
      </c>
      <c r="AS182" s="203">
        <f t="shared" si="48"/>
        <v>30.498402555910545</v>
      </c>
      <c r="AT182" s="173"/>
      <c r="AU182" s="173"/>
      <c r="AV182" s="173"/>
      <c r="AW182" s="173"/>
      <c r="AX182" s="173"/>
      <c r="AY182" s="173"/>
      <c r="AZ182" s="174"/>
    </row>
    <row r="183" spans="1:52" x14ac:dyDescent="0.15">
      <c r="A183" s="221">
        <v>70</v>
      </c>
      <c r="B183" s="221">
        <v>1</v>
      </c>
      <c r="C183" s="221">
        <v>47</v>
      </c>
      <c r="D183" s="191">
        <f t="shared" si="50"/>
        <v>1</v>
      </c>
      <c r="E183" s="191" t="str">
        <f t="shared" si="49"/>
        <v>70_1</v>
      </c>
      <c r="F183" s="191">
        <v>4436</v>
      </c>
      <c r="G183" s="227"/>
      <c r="H183" s="221">
        <v>70</v>
      </c>
      <c r="I183" s="221">
        <v>1</v>
      </c>
      <c r="J183" s="221">
        <v>47</v>
      </c>
      <c r="K183" s="191">
        <f t="shared" si="41"/>
        <v>1</v>
      </c>
      <c r="L183" s="191" t="str">
        <f t="shared" si="42"/>
        <v>70_1</v>
      </c>
      <c r="M183" s="191">
        <v>4587</v>
      </c>
      <c r="N183" s="227"/>
      <c r="O183" s="221">
        <v>70</v>
      </c>
      <c r="P183" s="221">
        <v>1</v>
      </c>
      <c r="Q183" s="221">
        <v>47</v>
      </c>
      <c r="R183" s="191">
        <f t="shared" si="43"/>
        <v>1</v>
      </c>
      <c r="S183" s="191" t="str">
        <f t="shared" si="44"/>
        <v>70_1</v>
      </c>
      <c r="T183" s="191">
        <v>4731</v>
      </c>
      <c r="U183" s="244"/>
      <c r="V183" s="221">
        <v>70</v>
      </c>
      <c r="W183" s="221">
        <v>1</v>
      </c>
      <c r="X183" s="221">
        <v>47</v>
      </c>
      <c r="Y183" s="191">
        <f t="shared" si="38"/>
        <v>1</v>
      </c>
      <c r="Z183" s="191" t="str">
        <f t="shared" si="39"/>
        <v>70_1</v>
      </c>
      <c r="AA183" s="191">
        <v>4835</v>
      </c>
      <c r="AB183" s="242"/>
      <c r="AC183" s="221">
        <v>70</v>
      </c>
      <c r="AD183" s="221">
        <v>1</v>
      </c>
      <c r="AE183" s="221">
        <v>47</v>
      </c>
      <c r="AF183" s="191">
        <f t="shared" si="51"/>
        <v>1</v>
      </c>
      <c r="AG183" s="191" t="str">
        <f t="shared" si="40"/>
        <v>70_1</v>
      </c>
      <c r="AH183" s="191">
        <v>4990</v>
      </c>
      <c r="AI183" s="242"/>
      <c r="AJ183" s="221">
        <v>70</v>
      </c>
      <c r="AK183" s="221">
        <v>1</v>
      </c>
      <c r="AL183" s="221">
        <v>47</v>
      </c>
      <c r="AM183" s="191">
        <f t="shared" si="45"/>
        <v>1</v>
      </c>
      <c r="AN183" s="191" t="str">
        <f t="shared" si="46"/>
        <v>70_1</v>
      </c>
      <c r="AO183" s="193" t="str">
        <f t="shared" si="47"/>
        <v>70_1</v>
      </c>
      <c r="AP183" s="193">
        <f t="shared" si="35"/>
        <v>4835</v>
      </c>
      <c r="AQ183" s="193">
        <f t="shared" si="36"/>
        <v>4990</v>
      </c>
      <c r="AR183" s="243">
        <f t="shared" si="37"/>
        <v>4990</v>
      </c>
      <c r="AS183" s="203">
        <f t="shared" si="48"/>
        <v>31.884984025559106</v>
      </c>
      <c r="AT183" s="173"/>
      <c r="AU183" s="173"/>
      <c r="AV183" s="173"/>
      <c r="AW183" s="173"/>
      <c r="AX183" s="173"/>
      <c r="AY183" s="173"/>
      <c r="AZ183" s="174"/>
    </row>
    <row r="184" spans="1:52" x14ac:dyDescent="0.15">
      <c r="A184" s="221">
        <v>70</v>
      </c>
      <c r="B184" s="221">
        <v>2</v>
      </c>
      <c r="C184" s="221">
        <v>50</v>
      </c>
      <c r="D184" s="191">
        <f t="shared" si="50"/>
        <v>2</v>
      </c>
      <c r="E184" s="191" t="str">
        <f t="shared" si="49"/>
        <v>70_2</v>
      </c>
      <c r="F184" s="191">
        <v>4635</v>
      </c>
      <c r="G184" s="227"/>
      <c r="H184" s="221">
        <v>70</v>
      </c>
      <c r="I184" s="221">
        <v>2</v>
      </c>
      <c r="J184" s="221">
        <v>50</v>
      </c>
      <c r="K184" s="191">
        <f t="shared" si="41"/>
        <v>2</v>
      </c>
      <c r="L184" s="191" t="str">
        <f t="shared" si="42"/>
        <v>70_2</v>
      </c>
      <c r="M184" s="191">
        <v>4793</v>
      </c>
      <c r="N184" s="227"/>
      <c r="O184" s="221">
        <v>70</v>
      </c>
      <c r="P184" s="221">
        <v>2</v>
      </c>
      <c r="Q184" s="221">
        <v>50</v>
      </c>
      <c r="R184" s="191">
        <f t="shared" si="43"/>
        <v>2</v>
      </c>
      <c r="S184" s="191" t="str">
        <f t="shared" si="44"/>
        <v>70_2</v>
      </c>
      <c r="T184" s="191">
        <v>4944</v>
      </c>
      <c r="U184" s="227"/>
      <c r="V184" s="221">
        <v>70</v>
      </c>
      <c r="W184" s="221">
        <v>2</v>
      </c>
      <c r="X184" s="221">
        <v>50</v>
      </c>
      <c r="Y184" s="191">
        <f t="shared" si="38"/>
        <v>2</v>
      </c>
      <c r="Z184" s="191" t="str">
        <f t="shared" si="39"/>
        <v>70_2</v>
      </c>
      <c r="AA184" s="191">
        <v>5053</v>
      </c>
      <c r="AB184" s="242"/>
      <c r="AC184" s="221">
        <v>70</v>
      </c>
      <c r="AD184" s="221">
        <v>2</v>
      </c>
      <c r="AE184" s="221">
        <v>50</v>
      </c>
      <c r="AF184" s="191">
        <f t="shared" si="51"/>
        <v>2</v>
      </c>
      <c r="AG184" s="191" t="str">
        <f t="shared" si="40"/>
        <v>70_2</v>
      </c>
      <c r="AH184" s="191">
        <v>5215</v>
      </c>
      <c r="AI184" s="242"/>
      <c r="AJ184" s="221">
        <v>70</v>
      </c>
      <c r="AK184" s="221">
        <v>2</v>
      </c>
      <c r="AL184" s="221">
        <v>50</v>
      </c>
      <c r="AM184" s="191">
        <f t="shared" si="45"/>
        <v>2</v>
      </c>
      <c r="AN184" s="191" t="str">
        <f t="shared" si="46"/>
        <v>70_2</v>
      </c>
      <c r="AO184" s="193" t="str">
        <f t="shared" si="47"/>
        <v>70_2</v>
      </c>
      <c r="AP184" s="193">
        <f t="shared" si="35"/>
        <v>5053</v>
      </c>
      <c r="AQ184" s="193">
        <f t="shared" si="36"/>
        <v>5215</v>
      </c>
      <c r="AR184" s="243">
        <f t="shared" si="37"/>
        <v>5215</v>
      </c>
      <c r="AS184" s="203">
        <f t="shared" si="48"/>
        <v>33.322683706070286</v>
      </c>
      <c r="AT184" s="173"/>
      <c r="AU184" s="173"/>
      <c r="AV184" s="173"/>
      <c r="AW184" s="173"/>
      <c r="AX184" s="173"/>
      <c r="AY184" s="173"/>
      <c r="AZ184" s="174"/>
    </row>
    <row r="185" spans="1:52" x14ac:dyDescent="0.15">
      <c r="A185" s="221">
        <v>70</v>
      </c>
      <c r="B185" s="221">
        <v>3</v>
      </c>
      <c r="C185" s="221">
        <v>53</v>
      </c>
      <c r="D185" s="191">
        <f t="shared" si="50"/>
        <v>3</v>
      </c>
      <c r="E185" s="191" t="str">
        <f t="shared" si="49"/>
        <v>70_3</v>
      </c>
      <c r="F185" s="191">
        <v>4833</v>
      </c>
      <c r="G185" s="227"/>
      <c r="H185" s="221">
        <v>70</v>
      </c>
      <c r="I185" s="221">
        <v>3</v>
      </c>
      <c r="J185" s="221">
        <v>53</v>
      </c>
      <c r="K185" s="191">
        <f t="shared" si="41"/>
        <v>3</v>
      </c>
      <c r="L185" s="191" t="str">
        <f t="shared" si="42"/>
        <v>70_3</v>
      </c>
      <c r="M185" s="191">
        <v>4997</v>
      </c>
      <c r="N185" s="227"/>
      <c r="O185" s="221">
        <v>70</v>
      </c>
      <c r="P185" s="221">
        <v>3</v>
      </c>
      <c r="Q185" s="221">
        <v>53</v>
      </c>
      <c r="R185" s="191">
        <f t="shared" si="43"/>
        <v>3</v>
      </c>
      <c r="S185" s="191" t="str">
        <f t="shared" si="44"/>
        <v>70_3</v>
      </c>
      <c r="T185" s="191">
        <v>5154</v>
      </c>
      <c r="U185" s="244"/>
      <c r="V185" s="221">
        <v>70</v>
      </c>
      <c r="W185" s="221">
        <v>3</v>
      </c>
      <c r="X185" s="221">
        <v>53</v>
      </c>
      <c r="Y185" s="191">
        <f t="shared" si="38"/>
        <v>3</v>
      </c>
      <c r="Z185" s="191" t="str">
        <f t="shared" si="39"/>
        <v>70_3</v>
      </c>
      <c r="AA185" s="191">
        <v>5267</v>
      </c>
      <c r="AB185" s="242"/>
      <c r="AC185" s="221">
        <v>70</v>
      </c>
      <c r="AD185" s="221">
        <v>3</v>
      </c>
      <c r="AE185" s="221">
        <v>53</v>
      </c>
      <c r="AF185" s="191">
        <f t="shared" si="51"/>
        <v>3</v>
      </c>
      <c r="AG185" s="191" t="str">
        <f t="shared" si="40"/>
        <v>70_3</v>
      </c>
      <c r="AH185" s="191">
        <v>5436</v>
      </c>
      <c r="AI185" s="242"/>
      <c r="AJ185" s="221">
        <v>70</v>
      </c>
      <c r="AK185" s="221">
        <v>3</v>
      </c>
      <c r="AL185" s="221">
        <v>53</v>
      </c>
      <c r="AM185" s="191">
        <f t="shared" si="45"/>
        <v>3</v>
      </c>
      <c r="AN185" s="191" t="str">
        <f t="shared" si="46"/>
        <v>70_3</v>
      </c>
      <c r="AO185" s="193" t="str">
        <f t="shared" si="47"/>
        <v>70_3</v>
      </c>
      <c r="AP185" s="193">
        <f t="shared" si="35"/>
        <v>5267</v>
      </c>
      <c r="AQ185" s="193">
        <f t="shared" si="36"/>
        <v>5436</v>
      </c>
      <c r="AR185" s="243">
        <f t="shared" si="37"/>
        <v>5436</v>
      </c>
      <c r="AS185" s="203">
        <f t="shared" si="48"/>
        <v>34.734824281150161</v>
      </c>
      <c r="AT185" s="173"/>
      <c r="AU185" s="173"/>
      <c r="AV185" s="173"/>
      <c r="AW185" s="173"/>
      <c r="AX185" s="173"/>
      <c r="AY185" s="173"/>
      <c r="AZ185" s="174"/>
    </row>
    <row r="186" spans="1:52" x14ac:dyDescent="0.15">
      <c r="A186" s="221">
        <v>70</v>
      </c>
      <c r="B186" s="221">
        <v>4</v>
      </c>
      <c r="C186" s="221">
        <v>56</v>
      </c>
      <c r="D186" s="191">
        <f t="shared" si="50"/>
        <v>4</v>
      </c>
      <c r="E186" s="191" t="str">
        <f t="shared" si="49"/>
        <v>70_4</v>
      </c>
      <c r="F186" s="191">
        <v>5034</v>
      </c>
      <c r="G186" s="227"/>
      <c r="H186" s="221">
        <v>70</v>
      </c>
      <c r="I186" s="221">
        <v>4</v>
      </c>
      <c r="J186" s="221">
        <v>56</v>
      </c>
      <c r="K186" s="191">
        <f t="shared" si="41"/>
        <v>4</v>
      </c>
      <c r="L186" s="191" t="str">
        <f t="shared" si="42"/>
        <v>70_4</v>
      </c>
      <c r="M186" s="191">
        <v>5205</v>
      </c>
      <c r="N186" s="227"/>
      <c r="O186" s="221">
        <v>70</v>
      </c>
      <c r="P186" s="221">
        <v>4</v>
      </c>
      <c r="Q186" s="221">
        <v>56</v>
      </c>
      <c r="R186" s="191">
        <f t="shared" si="43"/>
        <v>4</v>
      </c>
      <c r="S186" s="191" t="str">
        <f t="shared" si="44"/>
        <v>70_4</v>
      </c>
      <c r="T186" s="191">
        <v>5369</v>
      </c>
      <c r="U186" s="244"/>
      <c r="V186" s="221">
        <v>70</v>
      </c>
      <c r="W186" s="221">
        <v>4</v>
      </c>
      <c r="X186" s="221">
        <v>56</v>
      </c>
      <c r="Y186" s="191">
        <f t="shared" si="38"/>
        <v>4</v>
      </c>
      <c r="Z186" s="191" t="str">
        <f t="shared" si="39"/>
        <v>70_4</v>
      </c>
      <c r="AA186" s="191">
        <v>5487</v>
      </c>
      <c r="AB186" s="242"/>
      <c r="AC186" s="221">
        <v>70</v>
      </c>
      <c r="AD186" s="221">
        <v>4</v>
      </c>
      <c r="AE186" s="221">
        <v>56</v>
      </c>
      <c r="AF186" s="191">
        <f t="shared" si="51"/>
        <v>4</v>
      </c>
      <c r="AG186" s="191" t="str">
        <f t="shared" si="40"/>
        <v>70_4</v>
      </c>
      <c r="AH186" s="191">
        <v>5663</v>
      </c>
      <c r="AI186" s="242"/>
      <c r="AJ186" s="221">
        <v>70</v>
      </c>
      <c r="AK186" s="221">
        <v>4</v>
      </c>
      <c r="AL186" s="221">
        <v>56</v>
      </c>
      <c r="AM186" s="191">
        <f t="shared" si="45"/>
        <v>4</v>
      </c>
      <c r="AN186" s="191" t="str">
        <f t="shared" si="46"/>
        <v>70_4</v>
      </c>
      <c r="AO186" s="193" t="str">
        <f t="shared" si="47"/>
        <v>70_4</v>
      </c>
      <c r="AP186" s="193">
        <f t="shared" si="35"/>
        <v>5487</v>
      </c>
      <c r="AQ186" s="193">
        <f t="shared" si="36"/>
        <v>5663</v>
      </c>
      <c r="AR186" s="243">
        <f t="shared" si="37"/>
        <v>5663</v>
      </c>
      <c r="AS186" s="203">
        <f t="shared" si="48"/>
        <v>36.185303514376997</v>
      </c>
      <c r="AT186" s="173"/>
      <c r="AU186" s="173"/>
      <c r="AV186" s="173"/>
      <c r="AW186" s="173"/>
      <c r="AX186" s="173"/>
      <c r="AY186" s="173"/>
      <c r="AZ186" s="174"/>
    </row>
    <row r="187" spans="1:52" x14ac:dyDescent="0.15">
      <c r="A187" s="221">
        <v>70</v>
      </c>
      <c r="B187" s="221">
        <v>5</v>
      </c>
      <c r="C187" s="221">
        <v>59</v>
      </c>
      <c r="D187" s="191">
        <f t="shared" si="50"/>
        <v>5</v>
      </c>
      <c r="E187" s="191" t="str">
        <f t="shared" si="49"/>
        <v>70_5</v>
      </c>
      <c r="F187" s="191">
        <v>5231</v>
      </c>
      <c r="G187" s="227"/>
      <c r="H187" s="221">
        <v>70</v>
      </c>
      <c r="I187" s="221">
        <v>5</v>
      </c>
      <c r="J187" s="221">
        <v>59</v>
      </c>
      <c r="K187" s="191">
        <f t="shared" si="41"/>
        <v>5</v>
      </c>
      <c r="L187" s="191" t="str">
        <f t="shared" si="42"/>
        <v>70_5</v>
      </c>
      <c r="M187" s="191">
        <v>5409</v>
      </c>
      <c r="N187" s="227"/>
      <c r="O187" s="221">
        <v>70</v>
      </c>
      <c r="P187" s="221">
        <v>5</v>
      </c>
      <c r="Q187" s="221">
        <v>59</v>
      </c>
      <c r="R187" s="191">
        <f t="shared" si="43"/>
        <v>5</v>
      </c>
      <c r="S187" s="191" t="str">
        <f t="shared" si="44"/>
        <v>70_5</v>
      </c>
      <c r="T187" s="191">
        <v>5579</v>
      </c>
      <c r="U187" s="227"/>
      <c r="V187" s="221">
        <v>70</v>
      </c>
      <c r="W187" s="221">
        <v>5</v>
      </c>
      <c r="X187" s="221">
        <v>59</v>
      </c>
      <c r="Y187" s="191">
        <f t="shared" si="38"/>
        <v>5</v>
      </c>
      <c r="Z187" s="191" t="str">
        <f t="shared" si="39"/>
        <v>70_5</v>
      </c>
      <c r="AA187" s="191">
        <v>5702</v>
      </c>
      <c r="AB187" s="242"/>
      <c r="AC187" s="221">
        <v>70</v>
      </c>
      <c r="AD187" s="221">
        <v>5</v>
      </c>
      <c r="AE187" s="221">
        <v>59</v>
      </c>
      <c r="AF187" s="191">
        <f t="shared" si="51"/>
        <v>5</v>
      </c>
      <c r="AG187" s="191" t="str">
        <f t="shared" si="40"/>
        <v>70_5</v>
      </c>
      <c r="AH187" s="191">
        <v>5884</v>
      </c>
      <c r="AI187" s="242"/>
      <c r="AJ187" s="221">
        <v>70</v>
      </c>
      <c r="AK187" s="221">
        <v>5</v>
      </c>
      <c r="AL187" s="221">
        <v>59</v>
      </c>
      <c r="AM187" s="191">
        <f t="shared" si="45"/>
        <v>5</v>
      </c>
      <c r="AN187" s="191" t="str">
        <f t="shared" si="46"/>
        <v>70_5</v>
      </c>
      <c r="AO187" s="193" t="str">
        <f t="shared" si="47"/>
        <v>70_5</v>
      </c>
      <c r="AP187" s="193">
        <f t="shared" si="35"/>
        <v>5702</v>
      </c>
      <c r="AQ187" s="193">
        <f t="shared" si="36"/>
        <v>5884</v>
      </c>
      <c r="AR187" s="243">
        <f t="shared" si="37"/>
        <v>5884</v>
      </c>
      <c r="AS187" s="203">
        <f t="shared" si="48"/>
        <v>37.597444089456872</v>
      </c>
      <c r="AT187" s="173"/>
      <c r="AU187" s="173"/>
      <c r="AV187" s="173"/>
      <c r="AW187" s="173"/>
      <c r="AX187" s="173"/>
      <c r="AY187" s="173"/>
      <c r="AZ187" s="174"/>
    </row>
    <row r="188" spans="1:52" x14ac:dyDescent="0.15">
      <c r="A188" s="221">
        <v>70</v>
      </c>
      <c r="B188" s="221">
        <v>6</v>
      </c>
      <c r="C188" s="221">
        <v>62</v>
      </c>
      <c r="D188" s="191">
        <f t="shared" si="50"/>
        <v>6</v>
      </c>
      <c r="E188" s="191" t="str">
        <f t="shared" si="49"/>
        <v>70_6</v>
      </c>
      <c r="F188" s="191">
        <v>5430</v>
      </c>
      <c r="G188" s="227"/>
      <c r="H188" s="221">
        <v>70</v>
      </c>
      <c r="I188" s="221">
        <v>6</v>
      </c>
      <c r="J188" s="221">
        <v>62</v>
      </c>
      <c r="K188" s="191">
        <f t="shared" si="41"/>
        <v>6</v>
      </c>
      <c r="L188" s="191" t="str">
        <f t="shared" si="42"/>
        <v>70_6</v>
      </c>
      <c r="M188" s="191">
        <v>5615</v>
      </c>
      <c r="N188" s="227"/>
      <c r="O188" s="221">
        <v>70</v>
      </c>
      <c r="P188" s="221">
        <v>6</v>
      </c>
      <c r="Q188" s="221">
        <v>62</v>
      </c>
      <c r="R188" s="191">
        <f t="shared" si="43"/>
        <v>6</v>
      </c>
      <c r="S188" s="191" t="str">
        <f t="shared" si="44"/>
        <v>70_6</v>
      </c>
      <c r="T188" s="191">
        <v>5792</v>
      </c>
      <c r="U188" s="244"/>
      <c r="V188" s="221">
        <v>70</v>
      </c>
      <c r="W188" s="221">
        <v>6</v>
      </c>
      <c r="X188" s="221">
        <v>62</v>
      </c>
      <c r="Y188" s="191">
        <f t="shared" si="38"/>
        <v>6</v>
      </c>
      <c r="Z188" s="191" t="str">
        <f t="shared" si="39"/>
        <v>70_6</v>
      </c>
      <c r="AA188" s="191">
        <v>5919</v>
      </c>
      <c r="AB188" s="242"/>
      <c r="AC188" s="221">
        <v>70</v>
      </c>
      <c r="AD188" s="221">
        <v>6</v>
      </c>
      <c r="AE188" s="221">
        <v>62</v>
      </c>
      <c r="AF188" s="191">
        <f t="shared" si="51"/>
        <v>6</v>
      </c>
      <c r="AG188" s="191" t="str">
        <f t="shared" si="40"/>
        <v>70_6</v>
      </c>
      <c r="AH188" s="191">
        <v>6108</v>
      </c>
      <c r="AI188" s="242"/>
      <c r="AJ188" s="221">
        <v>70</v>
      </c>
      <c r="AK188" s="221">
        <v>6</v>
      </c>
      <c r="AL188" s="221">
        <v>62</v>
      </c>
      <c r="AM188" s="191">
        <f t="shared" si="45"/>
        <v>6</v>
      </c>
      <c r="AN188" s="191" t="str">
        <f t="shared" si="46"/>
        <v>70_6</v>
      </c>
      <c r="AO188" s="193" t="str">
        <f t="shared" si="47"/>
        <v>70_6</v>
      </c>
      <c r="AP188" s="193">
        <f t="shared" si="35"/>
        <v>5919</v>
      </c>
      <c r="AQ188" s="193">
        <f t="shared" si="36"/>
        <v>6108</v>
      </c>
      <c r="AR188" s="243">
        <f t="shared" si="37"/>
        <v>6108</v>
      </c>
      <c r="AS188" s="203">
        <f t="shared" si="48"/>
        <v>39.028753993610223</v>
      </c>
      <c r="AT188" s="173"/>
      <c r="AU188" s="173"/>
      <c r="AV188" s="173"/>
      <c r="AW188" s="173"/>
      <c r="AX188" s="173"/>
      <c r="AY188" s="173"/>
      <c r="AZ188" s="174"/>
    </row>
    <row r="189" spans="1:52" x14ac:dyDescent="0.15">
      <c r="A189" s="221">
        <v>70</v>
      </c>
      <c r="B189" s="221">
        <v>7</v>
      </c>
      <c r="C189" s="221">
        <v>64</v>
      </c>
      <c r="D189" s="191">
        <f t="shared" si="50"/>
        <v>7</v>
      </c>
      <c r="E189" s="191" t="str">
        <f t="shared" si="49"/>
        <v>70_7</v>
      </c>
      <c r="F189" s="191">
        <v>5564</v>
      </c>
      <c r="G189" s="227"/>
      <c r="H189" s="221">
        <v>70</v>
      </c>
      <c r="I189" s="221">
        <v>7</v>
      </c>
      <c r="J189" s="221">
        <v>64</v>
      </c>
      <c r="K189" s="191">
        <f t="shared" si="41"/>
        <v>7</v>
      </c>
      <c r="L189" s="191" t="str">
        <f t="shared" si="42"/>
        <v>70_7</v>
      </c>
      <c r="M189" s="191">
        <v>5753</v>
      </c>
      <c r="N189" s="227"/>
      <c r="O189" s="221">
        <v>70</v>
      </c>
      <c r="P189" s="221">
        <v>7</v>
      </c>
      <c r="Q189" s="221">
        <v>64</v>
      </c>
      <c r="R189" s="191">
        <f t="shared" si="43"/>
        <v>7</v>
      </c>
      <c r="S189" s="191" t="str">
        <f t="shared" si="44"/>
        <v>70_7</v>
      </c>
      <c r="T189" s="191">
        <v>5934</v>
      </c>
      <c r="U189" s="244"/>
      <c r="V189" s="221">
        <v>70</v>
      </c>
      <c r="W189" s="221">
        <v>7</v>
      </c>
      <c r="X189" s="221">
        <v>64</v>
      </c>
      <c r="Y189" s="191">
        <f t="shared" si="38"/>
        <v>7</v>
      </c>
      <c r="Z189" s="191" t="str">
        <f t="shared" si="39"/>
        <v>70_7</v>
      </c>
      <c r="AA189" s="191">
        <v>6065</v>
      </c>
      <c r="AB189" s="242"/>
      <c r="AC189" s="221">
        <v>70</v>
      </c>
      <c r="AD189" s="221">
        <v>7</v>
      </c>
      <c r="AE189" s="221">
        <v>64</v>
      </c>
      <c r="AF189" s="191">
        <f t="shared" si="51"/>
        <v>7</v>
      </c>
      <c r="AG189" s="191" t="str">
        <f t="shared" si="40"/>
        <v>70_7</v>
      </c>
      <c r="AH189" s="191">
        <v>6259</v>
      </c>
      <c r="AI189" s="242"/>
      <c r="AJ189" s="221">
        <v>70</v>
      </c>
      <c r="AK189" s="221">
        <v>7</v>
      </c>
      <c r="AL189" s="221">
        <v>64</v>
      </c>
      <c r="AM189" s="191">
        <f t="shared" si="45"/>
        <v>7</v>
      </c>
      <c r="AN189" s="191" t="str">
        <f t="shared" si="46"/>
        <v>70_7</v>
      </c>
      <c r="AO189" s="193" t="str">
        <f t="shared" si="47"/>
        <v>70_7</v>
      </c>
      <c r="AP189" s="193">
        <f t="shared" si="35"/>
        <v>6065</v>
      </c>
      <c r="AQ189" s="193">
        <f t="shared" si="36"/>
        <v>6259</v>
      </c>
      <c r="AR189" s="243">
        <f t="shared" si="37"/>
        <v>6259</v>
      </c>
      <c r="AS189" s="203">
        <f t="shared" si="48"/>
        <v>39.993610223642172</v>
      </c>
      <c r="AT189" s="173"/>
      <c r="AU189" s="173"/>
      <c r="AV189" s="173"/>
      <c r="AW189" s="173"/>
      <c r="AX189" s="173"/>
      <c r="AY189" s="173"/>
      <c r="AZ189" s="174"/>
    </row>
    <row r="190" spans="1:52" x14ac:dyDescent="0.15">
      <c r="A190" s="221">
        <v>70</v>
      </c>
      <c r="B190" s="221">
        <v>8</v>
      </c>
      <c r="C190" s="221">
        <v>66</v>
      </c>
      <c r="D190" s="191">
        <f t="shared" si="50"/>
        <v>8</v>
      </c>
      <c r="E190" s="191" t="str">
        <f t="shared" si="49"/>
        <v>70_8</v>
      </c>
      <c r="F190" s="191">
        <v>5731</v>
      </c>
      <c r="G190" s="227"/>
      <c r="H190" s="221">
        <v>70</v>
      </c>
      <c r="I190" s="221">
        <v>8</v>
      </c>
      <c r="J190" s="221">
        <v>66</v>
      </c>
      <c r="K190" s="191">
        <f t="shared" si="41"/>
        <v>8</v>
      </c>
      <c r="L190" s="191" t="str">
        <f t="shared" si="42"/>
        <v>70_8</v>
      </c>
      <c r="M190" s="191">
        <v>5926</v>
      </c>
      <c r="N190" s="227"/>
      <c r="O190" s="221">
        <v>70</v>
      </c>
      <c r="P190" s="221">
        <v>8</v>
      </c>
      <c r="Q190" s="221">
        <v>66</v>
      </c>
      <c r="R190" s="191">
        <f t="shared" si="43"/>
        <v>8</v>
      </c>
      <c r="S190" s="191" t="str">
        <f t="shared" si="44"/>
        <v>70_8</v>
      </c>
      <c r="T190" s="191">
        <v>6113</v>
      </c>
      <c r="U190" s="227"/>
      <c r="V190" s="221">
        <v>70</v>
      </c>
      <c r="W190" s="221">
        <v>8</v>
      </c>
      <c r="X190" s="221">
        <v>66</v>
      </c>
      <c r="Y190" s="191">
        <f t="shared" si="38"/>
        <v>8</v>
      </c>
      <c r="Z190" s="191" t="str">
        <f t="shared" si="39"/>
        <v>70_8</v>
      </c>
      <c r="AA190" s="191">
        <v>6247</v>
      </c>
      <c r="AB190" s="242"/>
      <c r="AC190" s="221">
        <v>70</v>
      </c>
      <c r="AD190" s="221">
        <v>8</v>
      </c>
      <c r="AE190" s="221">
        <v>66</v>
      </c>
      <c r="AF190" s="191">
        <f t="shared" si="51"/>
        <v>8</v>
      </c>
      <c r="AG190" s="191" t="str">
        <f t="shared" si="40"/>
        <v>70_8</v>
      </c>
      <c r="AH190" s="191">
        <v>6447</v>
      </c>
      <c r="AI190" s="242"/>
      <c r="AJ190" s="221">
        <v>70</v>
      </c>
      <c r="AK190" s="221">
        <v>8</v>
      </c>
      <c r="AL190" s="221">
        <v>66</v>
      </c>
      <c r="AM190" s="191">
        <f t="shared" si="45"/>
        <v>8</v>
      </c>
      <c r="AN190" s="191" t="str">
        <f t="shared" si="46"/>
        <v>70_8</v>
      </c>
      <c r="AO190" s="193" t="str">
        <f t="shared" si="47"/>
        <v>70_8</v>
      </c>
      <c r="AP190" s="193">
        <f t="shared" si="35"/>
        <v>6247</v>
      </c>
      <c r="AQ190" s="193">
        <f t="shared" si="36"/>
        <v>6447</v>
      </c>
      <c r="AR190" s="243">
        <f t="shared" si="37"/>
        <v>6447</v>
      </c>
      <c r="AS190" s="203">
        <f t="shared" si="48"/>
        <v>41.194888178913736</v>
      </c>
      <c r="AT190" s="173"/>
      <c r="AU190" s="173"/>
      <c r="AV190" s="173"/>
      <c r="AW190" s="173"/>
      <c r="AX190" s="173"/>
      <c r="AY190" s="173"/>
      <c r="AZ190" s="174"/>
    </row>
    <row r="191" spans="1:52" x14ac:dyDescent="0.15">
      <c r="A191" s="221">
        <v>70</v>
      </c>
      <c r="B191" s="221">
        <v>9</v>
      </c>
      <c r="C191" s="221">
        <v>68</v>
      </c>
      <c r="D191" s="191">
        <f t="shared" si="50"/>
        <v>9</v>
      </c>
      <c r="E191" s="191" t="str">
        <f t="shared" si="49"/>
        <v>70_9</v>
      </c>
      <c r="F191" s="191">
        <v>5895</v>
      </c>
      <c r="G191" s="227"/>
      <c r="H191" s="221">
        <v>70</v>
      </c>
      <c r="I191" s="221">
        <v>9</v>
      </c>
      <c r="J191" s="221">
        <v>68</v>
      </c>
      <c r="K191" s="191">
        <f t="shared" si="41"/>
        <v>9</v>
      </c>
      <c r="L191" s="191" t="str">
        <f t="shared" si="42"/>
        <v>70_9</v>
      </c>
      <c r="M191" s="191">
        <v>6095</v>
      </c>
      <c r="N191" s="227"/>
      <c r="O191" s="221">
        <v>70</v>
      </c>
      <c r="P191" s="221">
        <v>9</v>
      </c>
      <c r="Q191" s="221">
        <v>68</v>
      </c>
      <c r="R191" s="191">
        <f t="shared" si="43"/>
        <v>9</v>
      </c>
      <c r="S191" s="191" t="str">
        <f t="shared" si="44"/>
        <v>70_9</v>
      </c>
      <c r="T191" s="191">
        <v>6287</v>
      </c>
      <c r="U191" s="244"/>
      <c r="V191" s="221">
        <v>70</v>
      </c>
      <c r="W191" s="221">
        <v>9</v>
      </c>
      <c r="X191" s="221">
        <v>68</v>
      </c>
      <c r="Y191" s="191">
        <f t="shared" si="38"/>
        <v>9</v>
      </c>
      <c r="Z191" s="191" t="str">
        <f t="shared" si="39"/>
        <v>70_9</v>
      </c>
      <c r="AA191" s="191">
        <v>6425</v>
      </c>
      <c r="AB191" s="242"/>
      <c r="AC191" s="221">
        <v>70</v>
      </c>
      <c r="AD191" s="221">
        <v>9</v>
      </c>
      <c r="AE191" s="221">
        <v>68</v>
      </c>
      <c r="AF191" s="191">
        <f t="shared" si="51"/>
        <v>9</v>
      </c>
      <c r="AG191" s="191" t="str">
        <f t="shared" si="40"/>
        <v>70_9</v>
      </c>
      <c r="AH191" s="191">
        <v>6631</v>
      </c>
      <c r="AI191" s="242"/>
      <c r="AJ191" s="221">
        <v>70</v>
      </c>
      <c r="AK191" s="221">
        <v>9</v>
      </c>
      <c r="AL191" s="221">
        <v>68</v>
      </c>
      <c r="AM191" s="191">
        <f t="shared" si="45"/>
        <v>9</v>
      </c>
      <c r="AN191" s="191" t="str">
        <f t="shared" si="46"/>
        <v>70_9</v>
      </c>
      <c r="AO191" s="193" t="str">
        <f t="shared" si="47"/>
        <v>70_9</v>
      </c>
      <c r="AP191" s="193">
        <f t="shared" si="35"/>
        <v>6425</v>
      </c>
      <c r="AQ191" s="193">
        <f t="shared" si="36"/>
        <v>6631</v>
      </c>
      <c r="AR191" s="243">
        <f t="shared" si="37"/>
        <v>6631</v>
      </c>
      <c r="AS191" s="203">
        <f t="shared" si="48"/>
        <v>42.370607028753994</v>
      </c>
      <c r="AT191" s="173"/>
      <c r="AU191" s="173"/>
      <c r="AV191" s="173"/>
      <c r="AW191" s="173"/>
      <c r="AX191" s="173"/>
      <c r="AY191" s="173"/>
      <c r="AZ191" s="174"/>
    </row>
    <row r="192" spans="1:52" x14ac:dyDescent="0.15">
      <c r="A192" s="221">
        <v>70</v>
      </c>
      <c r="B192" s="221">
        <v>10</v>
      </c>
      <c r="C192" s="221">
        <v>70</v>
      </c>
      <c r="D192" s="191">
        <f t="shared" si="50"/>
        <v>10</v>
      </c>
      <c r="E192" s="191" t="str">
        <f t="shared" si="49"/>
        <v>70_10</v>
      </c>
      <c r="F192" s="191">
        <v>6061</v>
      </c>
      <c r="G192" s="227"/>
      <c r="H192" s="221">
        <v>70</v>
      </c>
      <c r="I192" s="221">
        <v>10</v>
      </c>
      <c r="J192" s="221">
        <v>70</v>
      </c>
      <c r="K192" s="191">
        <f t="shared" si="41"/>
        <v>10</v>
      </c>
      <c r="L192" s="191" t="str">
        <f t="shared" si="42"/>
        <v>70_10</v>
      </c>
      <c r="M192" s="191">
        <v>6267</v>
      </c>
      <c r="N192" s="227"/>
      <c r="O192" s="221">
        <v>70</v>
      </c>
      <c r="P192" s="221">
        <v>10</v>
      </c>
      <c r="Q192" s="221">
        <v>70</v>
      </c>
      <c r="R192" s="191">
        <f t="shared" si="43"/>
        <v>10</v>
      </c>
      <c r="S192" s="191" t="str">
        <f t="shared" si="44"/>
        <v>70_10</v>
      </c>
      <c r="T192" s="191">
        <v>6464</v>
      </c>
      <c r="U192" s="244"/>
      <c r="V192" s="221">
        <v>70</v>
      </c>
      <c r="W192" s="221">
        <v>10</v>
      </c>
      <c r="X192" s="221">
        <v>70</v>
      </c>
      <c r="Y192" s="191">
        <f t="shared" si="38"/>
        <v>10</v>
      </c>
      <c r="Z192" s="191" t="str">
        <f t="shared" si="39"/>
        <v>70_10</v>
      </c>
      <c r="AA192" s="191">
        <v>6606</v>
      </c>
      <c r="AB192" s="242"/>
      <c r="AC192" s="221">
        <v>70</v>
      </c>
      <c r="AD192" s="221">
        <v>10</v>
      </c>
      <c r="AE192" s="221">
        <v>70</v>
      </c>
      <c r="AF192" s="191">
        <f t="shared" si="51"/>
        <v>10</v>
      </c>
      <c r="AG192" s="191" t="str">
        <f t="shared" si="40"/>
        <v>70_10</v>
      </c>
      <c r="AH192" s="191">
        <v>6817</v>
      </c>
      <c r="AI192" s="242"/>
      <c r="AJ192" s="221">
        <v>70</v>
      </c>
      <c r="AK192" s="221">
        <v>10</v>
      </c>
      <c r="AL192" s="221">
        <v>70</v>
      </c>
      <c r="AM192" s="191">
        <f t="shared" si="45"/>
        <v>10</v>
      </c>
      <c r="AN192" s="191" t="str">
        <f t="shared" si="46"/>
        <v>70_10</v>
      </c>
      <c r="AO192" s="193" t="str">
        <f t="shared" si="47"/>
        <v>70_10</v>
      </c>
      <c r="AP192" s="193">
        <f t="shared" si="35"/>
        <v>6606</v>
      </c>
      <c r="AQ192" s="193">
        <f t="shared" si="36"/>
        <v>6817</v>
      </c>
      <c r="AR192" s="243">
        <f t="shared" si="37"/>
        <v>6817</v>
      </c>
      <c r="AS192" s="203">
        <f t="shared" si="48"/>
        <v>43.559105431309902</v>
      </c>
      <c r="AT192" s="173"/>
      <c r="AU192" s="173"/>
      <c r="AV192" s="173"/>
      <c r="AW192" s="173"/>
      <c r="AX192" s="173"/>
      <c r="AY192" s="173"/>
      <c r="AZ192" s="174"/>
    </row>
    <row r="193" spans="1:52" x14ac:dyDescent="0.15">
      <c r="A193" s="221">
        <v>70</v>
      </c>
      <c r="B193" s="221">
        <v>11</v>
      </c>
      <c r="C193" s="221">
        <v>71</v>
      </c>
      <c r="D193" s="191">
        <f t="shared" si="50"/>
        <v>11</v>
      </c>
      <c r="E193" s="191" t="str">
        <f t="shared" si="49"/>
        <v>70_11</v>
      </c>
      <c r="F193" s="191">
        <v>6147</v>
      </c>
      <c r="G193" s="227"/>
      <c r="H193" s="221">
        <v>70</v>
      </c>
      <c r="I193" s="221">
        <v>11</v>
      </c>
      <c r="J193" s="221">
        <v>71</v>
      </c>
      <c r="K193" s="191">
        <f t="shared" si="41"/>
        <v>11</v>
      </c>
      <c r="L193" s="191" t="str">
        <f t="shared" si="42"/>
        <v>70_11</v>
      </c>
      <c r="M193" s="191">
        <v>6356</v>
      </c>
      <c r="N193" s="227"/>
      <c r="O193" s="221">
        <v>70</v>
      </c>
      <c r="P193" s="221">
        <v>11</v>
      </c>
      <c r="Q193" s="221">
        <v>71</v>
      </c>
      <c r="R193" s="191">
        <f t="shared" si="43"/>
        <v>11</v>
      </c>
      <c r="S193" s="191" t="str">
        <f t="shared" si="44"/>
        <v>70_11</v>
      </c>
      <c r="T193" s="191">
        <v>6556</v>
      </c>
      <c r="U193" s="227"/>
      <c r="V193" s="221">
        <v>70</v>
      </c>
      <c r="W193" s="221">
        <v>11</v>
      </c>
      <c r="X193" s="221">
        <v>71</v>
      </c>
      <c r="Y193" s="191">
        <f t="shared" si="38"/>
        <v>11</v>
      </c>
      <c r="Z193" s="191" t="str">
        <f t="shared" si="39"/>
        <v>70_11</v>
      </c>
      <c r="AA193" s="191">
        <v>6700</v>
      </c>
      <c r="AB193" s="242"/>
      <c r="AC193" s="221">
        <v>70</v>
      </c>
      <c r="AD193" s="221">
        <v>11</v>
      </c>
      <c r="AE193" s="221">
        <v>71</v>
      </c>
      <c r="AF193" s="191">
        <f t="shared" si="51"/>
        <v>11</v>
      </c>
      <c r="AG193" s="191" t="str">
        <f t="shared" si="40"/>
        <v>70_11</v>
      </c>
      <c r="AH193" s="191">
        <v>6914</v>
      </c>
      <c r="AI193" s="242"/>
      <c r="AJ193" s="221">
        <v>70</v>
      </c>
      <c r="AK193" s="221">
        <v>11</v>
      </c>
      <c r="AL193" s="221">
        <v>71</v>
      </c>
      <c r="AM193" s="191">
        <f t="shared" si="45"/>
        <v>11</v>
      </c>
      <c r="AN193" s="191" t="str">
        <f t="shared" si="46"/>
        <v>70_11</v>
      </c>
      <c r="AO193" s="193" t="str">
        <f t="shared" si="47"/>
        <v>70_11</v>
      </c>
      <c r="AP193" s="193">
        <f t="shared" si="35"/>
        <v>6700</v>
      </c>
      <c r="AQ193" s="193">
        <f t="shared" si="36"/>
        <v>6914</v>
      </c>
      <c r="AR193" s="243">
        <f t="shared" si="37"/>
        <v>6914</v>
      </c>
      <c r="AS193" s="203">
        <f t="shared" si="48"/>
        <v>44.178913738019169</v>
      </c>
      <c r="AT193" s="173"/>
      <c r="AU193" s="173"/>
      <c r="AV193" s="173"/>
      <c r="AW193" s="173"/>
      <c r="AX193" s="173"/>
      <c r="AY193" s="173"/>
      <c r="AZ193" s="174"/>
    </row>
    <row r="194" spans="1:52" x14ac:dyDescent="0.15">
      <c r="A194" s="221">
        <v>70</v>
      </c>
      <c r="B194" s="221">
        <v>12</v>
      </c>
      <c r="C194" s="221">
        <v>72</v>
      </c>
      <c r="D194" s="191">
        <f t="shared" si="50"/>
        <v>12</v>
      </c>
      <c r="E194" s="191" t="str">
        <f t="shared" si="49"/>
        <v>70_12</v>
      </c>
      <c r="F194" s="191">
        <v>6229</v>
      </c>
      <c r="G194" s="227"/>
      <c r="H194" s="221">
        <v>70</v>
      </c>
      <c r="I194" s="221">
        <v>12</v>
      </c>
      <c r="J194" s="221">
        <v>72</v>
      </c>
      <c r="K194" s="191">
        <f t="shared" si="41"/>
        <v>12</v>
      </c>
      <c r="L194" s="191" t="str">
        <f t="shared" si="42"/>
        <v>70_12</v>
      </c>
      <c r="M194" s="191">
        <v>6441</v>
      </c>
      <c r="N194" s="227"/>
      <c r="O194" s="221">
        <v>70</v>
      </c>
      <c r="P194" s="221">
        <v>12</v>
      </c>
      <c r="Q194" s="221">
        <v>72</v>
      </c>
      <c r="R194" s="191">
        <f t="shared" si="43"/>
        <v>12</v>
      </c>
      <c r="S194" s="191" t="str">
        <f t="shared" si="44"/>
        <v>70_12</v>
      </c>
      <c r="T194" s="191">
        <v>6644</v>
      </c>
      <c r="U194" s="244"/>
      <c r="V194" s="221">
        <v>70</v>
      </c>
      <c r="W194" s="221">
        <v>12</v>
      </c>
      <c r="X194" s="221">
        <v>72</v>
      </c>
      <c r="Y194" s="191">
        <f t="shared" si="38"/>
        <v>12</v>
      </c>
      <c r="Z194" s="191" t="str">
        <f t="shared" si="39"/>
        <v>70_12</v>
      </c>
      <c r="AA194" s="191">
        <v>6790</v>
      </c>
      <c r="AB194" s="242"/>
      <c r="AC194" s="221">
        <v>70</v>
      </c>
      <c r="AD194" s="221">
        <v>12</v>
      </c>
      <c r="AE194" s="221">
        <v>72</v>
      </c>
      <c r="AF194" s="191">
        <f t="shared" si="51"/>
        <v>12</v>
      </c>
      <c r="AG194" s="191" t="str">
        <f t="shared" si="40"/>
        <v>70_12</v>
      </c>
      <c r="AH194" s="191">
        <v>7007</v>
      </c>
      <c r="AI194" s="242"/>
      <c r="AJ194" s="221">
        <v>70</v>
      </c>
      <c r="AK194" s="221">
        <v>12</v>
      </c>
      <c r="AL194" s="221">
        <v>72</v>
      </c>
      <c r="AM194" s="191">
        <f t="shared" si="45"/>
        <v>12</v>
      </c>
      <c r="AN194" s="191" t="str">
        <f t="shared" si="46"/>
        <v>70_12</v>
      </c>
      <c r="AO194" s="193" t="str">
        <f t="shared" si="47"/>
        <v>70_12</v>
      </c>
      <c r="AP194" s="193">
        <f t="shared" si="35"/>
        <v>6790</v>
      </c>
      <c r="AQ194" s="193">
        <f t="shared" si="36"/>
        <v>7007</v>
      </c>
      <c r="AR194" s="243">
        <f t="shared" si="37"/>
        <v>7007</v>
      </c>
      <c r="AS194" s="203">
        <f t="shared" si="48"/>
        <v>44.773162939297123</v>
      </c>
      <c r="AT194" s="173"/>
      <c r="AU194" s="173"/>
      <c r="AV194" s="173"/>
      <c r="AW194" s="173"/>
      <c r="AX194" s="173"/>
      <c r="AY194" s="173"/>
      <c r="AZ194" s="174"/>
    </row>
    <row r="195" spans="1:52" x14ac:dyDescent="0.15">
      <c r="A195" s="221">
        <v>70</v>
      </c>
      <c r="B195" s="221">
        <v>13</v>
      </c>
      <c r="C195" s="221">
        <v>73</v>
      </c>
      <c r="D195" s="191">
        <f t="shared" si="50"/>
        <v>13</v>
      </c>
      <c r="E195" s="191" t="str">
        <f t="shared" si="49"/>
        <v>70_13</v>
      </c>
      <c r="F195" s="191">
        <v>6311</v>
      </c>
      <c r="G195" s="227"/>
      <c r="H195" s="221">
        <v>70</v>
      </c>
      <c r="I195" s="221">
        <v>13</v>
      </c>
      <c r="J195" s="221">
        <v>73</v>
      </c>
      <c r="K195" s="191">
        <f t="shared" si="41"/>
        <v>13</v>
      </c>
      <c r="L195" s="191" t="str">
        <f t="shared" si="42"/>
        <v>70_13</v>
      </c>
      <c r="M195" s="191">
        <v>6526</v>
      </c>
      <c r="N195" s="227"/>
      <c r="O195" s="221">
        <v>70</v>
      </c>
      <c r="P195" s="221">
        <v>13</v>
      </c>
      <c r="Q195" s="221">
        <v>73</v>
      </c>
      <c r="R195" s="191">
        <f t="shared" si="43"/>
        <v>13</v>
      </c>
      <c r="S195" s="191" t="str">
        <f t="shared" si="44"/>
        <v>70_13</v>
      </c>
      <c r="T195" s="191">
        <v>6732</v>
      </c>
      <c r="U195" s="244"/>
      <c r="V195" s="221">
        <v>70</v>
      </c>
      <c r="W195" s="221">
        <v>13</v>
      </c>
      <c r="X195" s="221">
        <v>73</v>
      </c>
      <c r="Y195" s="191">
        <f t="shared" si="38"/>
        <v>13</v>
      </c>
      <c r="Z195" s="191" t="str">
        <f t="shared" si="39"/>
        <v>70_13</v>
      </c>
      <c r="AA195" s="191">
        <v>6880</v>
      </c>
      <c r="AB195" s="242"/>
      <c r="AC195" s="221">
        <v>70</v>
      </c>
      <c r="AD195" s="221">
        <v>13</v>
      </c>
      <c r="AE195" s="221">
        <v>73</v>
      </c>
      <c r="AF195" s="191">
        <f t="shared" si="51"/>
        <v>13</v>
      </c>
      <c r="AG195" s="191" t="str">
        <f t="shared" si="40"/>
        <v>70_13</v>
      </c>
      <c r="AH195" s="191">
        <v>7100</v>
      </c>
      <c r="AI195" s="242"/>
      <c r="AJ195" s="221">
        <v>70</v>
      </c>
      <c r="AK195" s="221">
        <v>13</v>
      </c>
      <c r="AL195" s="221">
        <v>73</v>
      </c>
      <c r="AM195" s="191">
        <f t="shared" si="45"/>
        <v>13</v>
      </c>
      <c r="AN195" s="191" t="str">
        <f t="shared" si="46"/>
        <v>70_13</v>
      </c>
      <c r="AO195" s="193" t="str">
        <f t="shared" si="47"/>
        <v>70_13</v>
      </c>
      <c r="AP195" s="193">
        <f t="shared" si="35"/>
        <v>6880</v>
      </c>
      <c r="AQ195" s="193">
        <f t="shared" si="36"/>
        <v>7100</v>
      </c>
      <c r="AR195" s="243">
        <f t="shared" si="37"/>
        <v>7100</v>
      </c>
      <c r="AS195" s="203">
        <f t="shared" si="48"/>
        <v>45.367412140575077</v>
      </c>
      <c r="AT195" s="173"/>
      <c r="AU195" s="173"/>
      <c r="AV195" s="173"/>
      <c r="AW195" s="173"/>
      <c r="AX195" s="173"/>
      <c r="AY195" s="173"/>
      <c r="AZ195" s="174"/>
    </row>
    <row r="196" spans="1:52" x14ac:dyDescent="0.15">
      <c r="A196" s="221">
        <v>70</v>
      </c>
      <c r="B196" s="221">
        <v>14</v>
      </c>
      <c r="C196" s="221">
        <v>74</v>
      </c>
      <c r="D196" s="191">
        <f t="shared" si="50"/>
        <v>14</v>
      </c>
      <c r="E196" s="191" t="str">
        <f t="shared" si="49"/>
        <v>70_14</v>
      </c>
      <c r="F196" s="191">
        <v>6396</v>
      </c>
      <c r="G196" s="227"/>
      <c r="H196" s="221">
        <v>70</v>
      </c>
      <c r="I196" s="221">
        <v>14</v>
      </c>
      <c r="J196" s="221">
        <v>74</v>
      </c>
      <c r="K196" s="191">
        <f t="shared" si="41"/>
        <v>14</v>
      </c>
      <c r="L196" s="191" t="str">
        <f t="shared" si="42"/>
        <v>70_14</v>
      </c>
      <c r="M196" s="191">
        <v>6613</v>
      </c>
      <c r="N196" s="227"/>
      <c r="O196" s="221">
        <v>70</v>
      </c>
      <c r="P196" s="221">
        <v>14</v>
      </c>
      <c r="Q196" s="221">
        <v>74</v>
      </c>
      <c r="R196" s="191">
        <f t="shared" si="43"/>
        <v>14</v>
      </c>
      <c r="S196" s="191" t="str">
        <f t="shared" si="44"/>
        <v>70_14</v>
      </c>
      <c r="T196" s="191">
        <v>6821</v>
      </c>
      <c r="U196" s="227"/>
      <c r="V196" s="221">
        <v>70</v>
      </c>
      <c r="W196" s="221">
        <v>14</v>
      </c>
      <c r="X196" s="221">
        <v>74</v>
      </c>
      <c r="Y196" s="191">
        <f t="shared" si="38"/>
        <v>14</v>
      </c>
      <c r="Z196" s="191" t="str">
        <f t="shared" si="39"/>
        <v>70_14</v>
      </c>
      <c r="AA196" s="191">
        <v>6971</v>
      </c>
      <c r="AB196" s="242"/>
      <c r="AC196" s="221">
        <v>70</v>
      </c>
      <c r="AD196" s="221">
        <v>14</v>
      </c>
      <c r="AE196" s="221">
        <v>74</v>
      </c>
      <c r="AF196" s="191">
        <f t="shared" si="51"/>
        <v>14</v>
      </c>
      <c r="AG196" s="191" t="str">
        <f t="shared" si="40"/>
        <v>70_14</v>
      </c>
      <c r="AH196" s="191">
        <v>7194</v>
      </c>
      <c r="AI196" s="242"/>
      <c r="AJ196" s="221">
        <v>70</v>
      </c>
      <c r="AK196" s="221">
        <v>14</v>
      </c>
      <c r="AL196" s="221">
        <v>74</v>
      </c>
      <c r="AM196" s="191">
        <f t="shared" si="45"/>
        <v>14</v>
      </c>
      <c r="AN196" s="191" t="str">
        <f t="shared" si="46"/>
        <v>70_14</v>
      </c>
      <c r="AO196" s="193" t="str">
        <f t="shared" si="47"/>
        <v>70_14</v>
      </c>
      <c r="AP196" s="193">
        <f t="shared" si="35"/>
        <v>6971</v>
      </c>
      <c r="AQ196" s="193">
        <f t="shared" si="36"/>
        <v>7194</v>
      </c>
      <c r="AR196" s="243">
        <f t="shared" si="37"/>
        <v>7194</v>
      </c>
      <c r="AS196" s="203">
        <f t="shared" si="48"/>
        <v>45.968051118210866</v>
      </c>
      <c r="AT196" s="173"/>
      <c r="AU196" s="173"/>
      <c r="AV196" s="173"/>
      <c r="AW196" s="173"/>
      <c r="AX196" s="173"/>
      <c r="AY196" s="173"/>
      <c r="AZ196" s="174"/>
    </row>
    <row r="197" spans="1:52" x14ac:dyDescent="0.15">
      <c r="A197" s="221">
        <v>75</v>
      </c>
      <c r="B197" s="221">
        <v>0</v>
      </c>
      <c r="C197" s="221">
        <v>56</v>
      </c>
      <c r="D197" s="191">
        <f t="shared" si="50"/>
        <v>0</v>
      </c>
      <c r="E197" s="191" t="str">
        <f t="shared" si="49"/>
        <v>75_0</v>
      </c>
      <c r="F197" s="191">
        <v>5034</v>
      </c>
      <c r="G197" s="227"/>
      <c r="H197" s="221">
        <v>75</v>
      </c>
      <c r="I197" s="221">
        <v>0</v>
      </c>
      <c r="J197" s="221">
        <v>56</v>
      </c>
      <c r="K197" s="191">
        <f t="shared" si="41"/>
        <v>0</v>
      </c>
      <c r="L197" s="191" t="str">
        <f t="shared" si="42"/>
        <v>75_0</v>
      </c>
      <c r="M197" s="191">
        <v>5205</v>
      </c>
      <c r="N197" s="227"/>
      <c r="O197" s="221">
        <v>75</v>
      </c>
      <c r="P197" s="221">
        <v>0</v>
      </c>
      <c r="Q197" s="221">
        <v>56</v>
      </c>
      <c r="R197" s="191">
        <f t="shared" si="43"/>
        <v>0</v>
      </c>
      <c r="S197" s="191" t="str">
        <f t="shared" si="44"/>
        <v>75_0</v>
      </c>
      <c r="T197" s="191">
        <v>5369</v>
      </c>
      <c r="U197" s="244"/>
      <c r="V197" s="221">
        <v>75</v>
      </c>
      <c r="W197" s="221">
        <v>0</v>
      </c>
      <c r="X197" s="221">
        <v>56</v>
      </c>
      <c r="Y197" s="191">
        <f t="shared" si="38"/>
        <v>0</v>
      </c>
      <c r="Z197" s="191" t="str">
        <f t="shared" si="39"/>
        <v>75_0</v>
      </c>
      <c r="AA197" s="191">
        <v>5487</v>
      </c>
      <c r="AB197" s="242"/>
      <c r="AC197" s="221">
        <v>75</v>
      </c>
      <c r="AD197" s="221">
        <v>0</v>
      </c>
      <c r="AE197" s="221">
        <v>56</v>
      </c>
      <c r="AF197" s="191">
        <f t="shared" si="51"/>
        <v>0</v>
      </c>
      <c r="AG197" s="191" t="str">
        <f t="shared" si="40"/>
        <v>75_0</v>
      </c>
      <c r="AH197" s="191">
        <v>5663</v>
      </c>
      <c r="AI197" s="242"/>
      <c r="AJ197" s="221">
        <v>75</v>
      </c>
      <c r="AK197" s="221">
        <v>0</v>
      </c>
      <c r="AL197" s="221">
        <v>56</v>
      </c>
      <c r="AM197" s="191">
        <f t="shared" si="45"/>
        <v>0</v>
      </c>
      <c r="AN197" s="191" t="str">
        <f t="shared" si="46"/>
        <v>75_0</v>
      </c>
      <c r="AO197" s="193" t="str">
        <f t="shared" si="47"/>
        <v>75_0</v>
      </c>
      <c r="AP197" s="193">
        <f t="shared" si="35"/>
        <v>5487</v>
      </c>
      <c r="AQ197" s="193">
        <f t="shared" si="36"/>
        <v>5663</v>
      </c>
      <c r="AR197" s="243">
        <f t="shared" si="37"/>
        <v>5663</v>
      </c>
      <c r="AS197" s="203">
        <f t="shared" si="48"/>
        <v>36.185303514376997</v>
      </c>
      <c r="AT197" s="173"/>
      <c r="AU197" s="173"/>
      <c r="AV197" s="173"/>
      <c r="AW197" s="173"/>
      <c r="AX197" s="173"/>
      <c r="AY197" s="173"/>
      <c r="AZ197" s="174"/>
    </row>
    <row r="198" spans="1:52" x14ac:dyDescent="0.15">
      <c r="A198" s="221">
        <v>75</v>
      </c>
      <c r="B198" s="221">
        <v>1</v>
      </c>
      <c r="C198" s="221">
        <v>59</v>
      </c>
      <c r="D198" s="191">
        <f t="shared" si="50"/>
        <v>1</v>
      </c>
      <c r="E198" s="191" t="str">
        <f t="shared" si="49"/>
        <v>75_1</v>
      </c>
      <c r="F198" s="191">
        <v>5231</v>
      </c>
      <c r="G198" s="227"/>
      <c r="H198" s="221">
        <v>75</v>
      </c>
      <c r="I198" s="221">
        <v>1</v>
      </c>
      <c r="J198" s="221">
        <v>59</v>
      </c>
      <c r="K198" s="191">
        <f t="shared" si="41"/>
        <v>1</v>
      </c>
      <c r="L198" s="191" t="str">
        <f t="shared" si="42"/>
        <v>75_1</v>
      </c>
      <c r="M198" s="191">
        <v>5409</v>
      </c>
      <c r="N198" s="227"/>
      <c r="O198" s="221">
        <v>75</v>
      </c>
      <c r="P198" s="221">
        <v>1</v>
      </c>
      <c r="Q198" s="221">
        <v>59</v>
      </c>
      <c r="R198" s="191">
        <f t="shared" si="43"/>
        <v>1</v>
      </c>
      <c r="S198" s="191" t="str">
        <f t="shared" si="44"/>
        <v>75_1</v>
      </c>
      <c r="T198" s="191">
        <v>5579</v>
      </c>
      <c r="U198" s="244"/>
      <c r="V198" s="221">
        <v>75</v>
      </c>
      <c r="W198" s="221">
        <v>1</v>
      </c>
      <c r="X198" s="221">
        <v>59</v>
      </c>
      <c r="Y198" s="191">
        <f t="shared" si="38"/>
        <v>1</v>
      </c>
      <c r="Z198" s="191" t="str">
        <f t="shared" si="39"/>
        <v>75_1</v>
      </c>
      <c r="AA198" s="191">
        <v>5702</v>
      </c>
      <c r="AB198" s="242"/>
      <c r="AC198" s="221">
        <v>75</v>
      </c>
      <c r="AD198" s="221">
        <v>1</v>
      </c>
      <c r="AE198" s="221">
        <v>59</v>
      </c>
      <c r="AF198" s="191">
        <f t="shared" si="51"/>
        <v>1</v>
      </c>
      <c r="AG198" s="191" t="str">
        <f t="shared" si="40"/>
        <v>75_1</v>
      </c>
      <c r="AH198" s="191">
        <v>5884</v>
      </c>
      <c r="AI198" s="242"/>
      <c r="AJ198" s="221">
        <v>75</v>
      </c>
      <c r="AK198" s="221">
        <v>1</v>
      </c>
      <c r="AL198" s="221">
        <v>59</v>
      </c>
      <c r="AM198" s="191">
        <f t="shared" si="45"/>
        <v>1</v>
      </c>
      <c r="AN198" s="191" t="str">
        <f t="shared" si="46"/>
        <v>75_1</v>
      </c>
      <c r="AO198" s="193" t="str">
        <f t="shared" si="47"/>
        <v>75_1</v>
      </c>
      <c r="AP198" s="193">
        <f t="shared" si="35"/>
        <v>5702</v>
      </c>
      <c r="AQ198" s="193">
        <f t="shared" si="36"/>
        <v>5884</v>
      </c>
      <c r="AR198" s="243">
        <f t="shared" si="37"/>
        <v>5884</v>
      </c>
      <c r="AS198" s="203">
        <f t="shared" si="48"/>
        <v>37.597444089456872</v>
      </c>
      <c r="AT198" s="173"/>
      <c r="AU198" s="173"/>
      <c r="AV198" s="173"/>
      <c r="AW198" s="173"/>
      <c r="AX198" s="173"/>
      <c r="AY198" s="173"/>
      <c r="AZ198" s="174"/>
    </row>
    <row r="199" spans="1:52" x14ac:dyDescent="0.15">
      <c r="A199" s="221">
        <v>75</v>
      </c>
      <c r="B199" s="221">
        <v>2</v>
      </c>
      <c r="C199" s="221">
        <v>62</v>
      </c>
      <c r="D199" s="191">
        <f t="shared" si="50"/>
        <v>2</v>
      </c>
      <c r="E199" s="191" t="str">
        <f t="shared" si="49"/>
        <v>75_2</v>
      </c>
      <c r="F199" s="191">
        <v>5430</v>
      </c>
      <c r="G199" s="227"/>
      <c r="H199" s="221">
        <v>75</v>
      </c>
      <c r="I199" s="221">
        <v>2</v>
      </c>
      <c r="J199" s="221">
        <v>62</v>
      </c>
      <c r="K199" s="191">
        <f t="shared" si="41"/>
        <v>2</v>
      </c>
      <c r="L199" s="191" t="str">
        <f t="shared" si="42"/>
        <v>75_2</v>
      </c>
      <c r="M199" s="191">
        <v>5615</v>
      </c>
      <c r="N199" s="227"/>
      <c r="O199" s="221">
        <v>75</v>
      </c>
      <c r="P199" s="221">
        <v>2</v>
      </c>
      <c r="Q199" s="221">
        <v>62</v>
      </c>
      <c r="R199" s="191">
        <f t="shared" si="43"/>
        <v>2</v>
      </c>
      <c r="S199" s="191" t="str">
        <f t="shared" si="44"/>
        <v>75_2</v>
      </c>
      <c r="T199" s="191">
        <v>5792</v>
      </c>
      <c r="U199" s="227"/>
      <c r="V199" s="221">
        <v>75</v>
      </c>
      <c r="W199" s="221">
        <v>2</v>
      </c>
      <c r="X199" s="221">
        <v>62</v>
      </c>
      <c r="Y199" s="191">
        <f t="shared" si="38"/>
        <v>2</v>
      </c>
      <c r="Z199" s="191" t="str">
        <f t="shared" si="39"/>
        <v>75_2</v>
      </c>
      <c r="AA199" s="191">
        <v>5919</v>
      </c>
      <c r="AB199" s="242"/>
      <c r="AC199" s="221">
        <v>75</v>
      </c>
      <c r="AD199" s="221">
        <v>2</v>
      </c>
      <c r="AE199" s="221">
        <v>62</v>
      </c>
      <c r="AF199" s="191">
        <f t="shared" si="51"/>
        <v>2</v>
      </c>
      <c r="AG199" s="191" t="str">
        <f t="shared" si="40"/>
        <v>75_2</v>
      </c>
      <c r="AH199" s="191">
        <v>6108</v>
      </c>
      <c r="AI199" s="242"/>
      <c r="AJ199" s="221">
        <v>75</v>
      </c>
      <c r="AK199" s="221">
        <v>2</v>
      </c>
      <c r="AL199" s="221">
        <v>62</v>
      </c>
      <c r="AM199" s="191">
        <f t="shared" si="45"/>
        <v>2</v>
      </c>
      <c r="AN199" s="191" t="str">
        <f t="shared" si="46"/>
        <v>75_2</v>
      </c>
      <c r="AO199" s="193" t="str">
        <f t="shared" si="47"/>
        <v>75_2</v>
      </c>
      <c r="AP199" s="193">
        <f t="shared" si="35"/>
        <v>5919</v>
      </c>
      <c r="AQ199" s="193">
        <f t="shared" si="36"/>
        <v>6108</v>
      </c>
      <c r="AR199" s="243">
        <f t="shared" si="37"/>
        <v>6108</v>
      </c>
      <c r="AS199" s="203">
        <f t="shared" si="48"/>
        <v>39.028753993610223</v>
      </c>
      <c r="AT199" s="173"/>
      <c r="AU199" s="173"/>
      <c r="AV199" s="173"/>
      <c r="AW199" s="173"/>
      <c r="AX199" s="173"/>
      <c r="AY199" s="173"/>
      <c r="AZ199" s="174"/>
    </row>
    <row r="200" spans="1:52" x14ac:dyDescent="0.15">
      <c r="A200" s="221">
        <v>75</v>
      </c>
      <c r="B200" s="221">
        <v>3</v>
      </c>
      <c r="C200" s="221">
        <v>65</v>
      </c>
      <c r="D200" s="191">
        <f t="shared" si="50"/>
        <v>3</v>
      </c>
      <c r="E200" s="191" t="str">
        <f t="shared" si="49"/>
        <v>75_3</v>
      </c>
      <c r="F200" s="191">
        <v>5647</v>
      </c>
      <c r="G200" s="227"/>
      <c r="H200" s="221">
        <v>75</v>
      </c>
      <c r="I200" s="221">
        <v>3</v>
      </c>
      <c r="J200" s="221">
        <v>65</v>
      </c>
      <c r="K200" s="191">
        <f t="shared" si="41"/>
        <v>3</v>
      </c>
      <c r="L200" s="191" t="str">
        <f t="shared" si="42"/>
        <v>75_3</v>
      </c>
      <c r="M200" s="191">
        <v>5839</v>
      </c>
      <c r="N200" s="227"/>
      <c r="O200" s="221">
        <v>75</v>
      </c>
      <c r="P200" s="221">
        <v>3</v>
      </c>
      <c r="Q200" s="221">
        <v>65</v>
      </c>
      <c r="R200" s="191">
        <f t="shared" si="43"/>
        <v>3</v>
      </c>
      <c r="S200" s="191" t="str">
        <f t="shared" si="44"/>
        <v>75_3</v>
      </c>
      <c r="T200" s="191">
        <v>6023</v>
      </c>
      <c r="U200" s="244"/>
      <c r="V200" s="221">
        <v>75</v>
      </c>
      <c r="W200" s="221">
        <v>3</v>
      </c>
      <c r="X200" s="221">
        <v>65</v>
      </c>
      <c r="Y200" s="191">
        <f t="shared" si="38"/>
        <v>3</v>
      </c>
      <c r="Z200" s="191" t="str">
        <f t="shared" si="39"/>
        <v>75_3</v>
      </c>
      <c r="AA200" s="191">
        <v>6156</v>
      </c>
      <c r="AB200" s="242"/>
      <c r="AC200" s="221">
        <v>75</v>
      </c>
      <c r="AD200" s="221">
        <v>3</v>
      </c>
      <c r="AE200" s="221">
        <v>65</v>
      </c>
      <c r="AF200" s="191">
        <f t="shared" si="51"/>
        <v>3</v>
      </c>
      <c r="AG200" s="191" t="str">
        <f t="shared" si="40"/>
        <v>75_3</v>
      </c>
      <c r="AH200" s="191">
        <v>6353</v>
      </c>
      <c r="AI200" s="242"/>
      <c r="AJ200" s="221">
        <v>75</v>
      </c>
      <c r="AK200" s="221">
        <v>3</v>
      </c>
      <c r="AL200" s="221">
        <v>65</v>
      </c>
      <c r="AM200" s="191">
        <f t="shared" si="45"/>
        <v>3</v>
      </c>
      <c r="AN200" s="191" t="str">
        <f t="shared" si="46"/>
        <v>75_3</v>
      </c>
      <c r="AO200" s="193" t="str">
        <f t="shared" si="47"/>
        <v>75_3</v>
      </c>
      <c r="AP200" s="193">
        <f t="shared" si="35"/>
        <v>6156</v>
      </c>
      <c r="AQ200" s="193">
        <f t="shared" si="36"/>
        <v>6353</v>
      </c>
      <c r="AR200" s="243">
        <f t="shared" si="37"/>
        <v>6353</v>
      </c>
      <c r="AS200" s="203">
        <f t="shared" si="48"/>
        <v>40.594249201277954</v>
      </c>
      <c r="AT200" s="173"/>
      <c r="AU200" s="173"/>
      <c r="AV200" s="173"/>
      <c r="AW200" s="173"/>
      <c r="AX200" s="173"/>
      <c r="AY200" s="173"/>
      <c r="AZ200" s="174"/>
    </row>
    <row r="201" spans="1:52" x14ac:dyDescent="0.15">
      <c r="A201" s="221">
        <v>75</v>
      </c>
      <c r="B201" s="221">
        <v>4</v>
      </c>
      <c r="C201" s="221">
        <v>68</v>
      </c>
      <c r="D201" s="191">
        <f t="shared" si="50"/>
        <v>4</v>
      </c>
      <c r="E201" s="191" t="str">
        <f t="shared" si="49"/>
        <v>75_4</v>
      </c>
      <c r="F201" s="191">
        <v>5895</v>
      </c>
      <c r="G201" s="227"/>
      <c r="H201" s="221">
        <v>75</v>
      </c>
      <c r="I201" s="221">
        <v>4</v>
      </c>
      <c r="J201" s="221">
        <v>68</v>
      </c>
      <c r="K201" s="191">
        <f t="shared" si="41"/>
        <v>4</v>
      </c>
      <c r="L201" s="191" t="str">
        <f t="shared" si="42"/>
        <v>75_4</v>
      </c>
      <c r="M201" s="191">
        <v>6095</v>
      </c>
      <c r="N201" s="227"/>
      <c r="O201" s="221">
        <v>75</v>
      </c>
      <c r="P201" s="221">
        <v>4</v>
      </c>
      <c r="Q201" s="221">
        <v>68</v>
      </c>
      <c r="R201" s="191">
        <f t="shared" si="43"/>
        <v>4</v>
      </c>
      <c r="S201" s="191" t="str">
        <f t="shared" si="44"/>
        <v>75_4</v>
      </c>
      <c r="T201" s="191">
        <v>6287</v>
      </c>
      <c r="U201" s="244"/>
      <c r="V201" s="221">
        <v>75</v>
      </c>
      <c r="W201" s="221">
        <v>4</v>
      </c>
      <c r="X201" s="221">
        <v>68</v>
      </c>
      <c r="Y201" s="191">
        <f t="shared" si="38"/>
        <v>4</v>
      </c>
      <c r="Z201" s="191" t="str">
        <f t="shared" si="39"/>
        <v>75_4</v>
      </c>
      <c r="AA201" s="191">
        <v>6425</v>
      </c>
      <c r="AB201" s="242"/>
      <c r="AC201" s="221">
        <v>75</v>
      </c>
      <c r="AD201" s="221">
        <v>4</v>
      </c>
      <c r="AE201" s="221">
        <v>68</v>
      </c>
      <c r="AF201" s="191">
        <f t="shared" si="51"/>
        <v>4</v>
      </c>
      <c r="AG201" s="191" t="str">
        <f t="shared" si="40"/>
        <v>75_4</v>
      </c>
      <c r="AH201" s="191">
        <v>6631</v>
      </c>
      <c r="AI201" s="242"/>
      <c r="AJ201" s="221">
        <v>75</v>
      </c>
      <c r="AK201" s="221">
        <v>4</v>
      </c>
      <c r="AL201" s="221">
        <v>68</v>
      </c>
      <c r="AM201" s="191">
        <f t="shared" si="45"/>
        <v>4</v>
      </c>
      <c r="AN201" s="191" t="str">
        <f t="shared" si="46"/>
        <v>75_4</v>
      </c>
      <c r="AO201" s="193" t="str">
        <f t="shared" si="47"/>
        <v>75_4</v>
      </c>
      <c r="AP201" s="193">
        <f t="shared" si="35"/>
        <v>6425</v>
      </c>
      <c r="AQ201" s="193">
        <f t="shared" si="36"/>
        <v>6631</v>
      </c>
      <c r="AR201" s="243">
        <f t="shared" si="37"/>
        <v>6631</v>
      </c>
      <c r="AS201" s="203">
        <f t="shared" si="48"/>
        <v>42.370607028753994</v>
      </c>
      <c r="AT201" s="173"/>
      <c r="AU201" s="173"/>
      <c r="AV201" s="173"/>
      <c r="AW201" s="173"/>
      <c r="AX201" s="173"/>
      <c r="AY201" s="173"/>
      <c r="AZ201" s="174"/>
    </row>
    <row r="202" spans="1:52" x14ac:dyDescent="0.15">
      <c r="A202" s="221">
        <v>75</v>
      </c>
      <c r="B202" s="221">
        <v>5</v>
      </c>
      <c r="C202" s="221">
        <v>71</v>
      </c>
      <c r="D202" s="191">
        <f t="shared" si="50"/>
        <v>5</v>
      </c>
      <c r="E202" s="191" t="str">
        <f t="shared" si="49"/>
        <v>75_5</v>
      </c>
      <c r="F202" s="191">
        <v>6147</v>
      </c>
      <c r="G202" s="227"/>
      <c r="H202" s="221">
        <v>75</v>
      </c>
      <c r="I202" s="221">
        <v>5</v>
      </c>
      <c r="J202" s="221">
        <v>71</v>
      </c>
      <c r="K202" s="191">
        <f t="shared" si="41"/>
        <v>5</v>
      </c>
      <c r="L202" s="191" t="str">
        <f t="shared" si="42"/>
        <v>75_5</v>
      </c>
      <c r="M202" s="191">
        <v>6356</v>
      </c>
      <c r="N202" s="227"/>
      <c r="O202" s="221">
        <v>75</v>
      </c>
      <c r="P202" s="221">
        <v>5</v>
      </c>
      <c r="Q202" s="221">
        <v>71</v>
      </c>
      <c r="R202" s="191">
        <f t="shared" si="43"/>
        <v>5</v>
      </c>
      <c r="S202" s="191" t="str">
        <f t="shared" si="44"/>
        <v>75_5</v>
      </c>
      <c r="T202" s="191">
        <v>6556</v>
      </c>
      <c r="U202" s="227"/>
      <c r="V202" s="221">
        <v>75</v>
      </c>
      <c r="W202" s="221">
        <v>5</v>
      </c>
      <c r="X202" s="221">
        <v>71</v>
      </c>
      <c r="Y202" s="191">
        <f t="shared" si="38"/>
        <v>5</v>
      </c>
      <c r="Z202" s="191" t="str">
        <f t="shared" si="39"/>
        <v>75_5</v>
      </c>
      <c r="AA202" s="191">
        <v>6700</v>
      </c>
      <c r="AB202" s="242"/>
      <c r="AC202" s="221">
        <v>75</v>
      </c>
      <c r="AD202" s="221">
        <v>5</v>
      </c>
      <c r="AE202" s="221">
        <v>71</v>
      </c>
      <c r="AF202" s="191">
        <f t="shared" si="51"/>
        <v>5</v>
      </c>
      <c r="AG202" s="191" t="str">
        <f t="shared" si="40"/>
        <v>75_5</v>
      </c>
      <c r="AH202" s="191">
        <v>6914</v>
      </c>
      <c r="AI202" s="242"/>
      <c r="AJ202" s="221">
        <v>75</v>
      </c>
      <c r="AK202" s="221">
        <v>5</v>
      </c>
      <c r="AL202" s="221">
        <v>71</v>
      </c>
      <c r="AM202" s="191">
        <f t="shared" si="45"/>
        <v>5</v>
      </c>
      <c r="AN202" s="191" t="str">
        <f t="shared" si="46"/>
        <v>75_5</v>
      </c>
      <c r="AO202" s="193" t="str">
        <f t="shared" si="47"/>
        <v>75_5</v>
      </c>
      <c r="AP202" s="193">
        <f t="shared" si="35"/>
        <v>6700</v>
      </c>
      <c r="AQ202" s="193">
        <f t="shared" si="36"/>
        <v>6914</v>
      </c>
      <c r="AR202" s="243">
        <f t="shared" si="37"/>
        <v>6914</v>
      </c>
      <c r="AS202" s="203">
        <f t="shared" si="48"/>
        <v>44.178913738019169</v>
      </c>
      <c r="AT202" s="173"/>
      <c r="AU202" s="173"/>
      <c r="AV202" s="173"/>
      <c r="AW202" s="173"/>
      <c r="AX202" s="173"/>
      <c r="AY202" s="173"/>
      <c r="AZ202" s="174"/>
    </row>
    <row r="203" spans="1:52" x14ac:dyDescent="0.15">
      <c r="A203" s="221">
        <v>75</v>
      </c>
      <c r="B203" s="221">
        <v>6</v>
      </c>
      <c r="C203" s="221">
        <v>74</v>
      </c>
      <c r="D203" s="191">
        <f t="shared" si="50"/>
        <v>6</v>
      </c>
      <c r="E203" s="191" t="str">
        <f t="shared" si="49"/>
        <v>75_6</v>
      </c>
      <c r="F203" s="191">
        <v>6396</v>
      </c>
      <c r="G203" s="227"/>
      <c r="H203" s="221">
        <v>75</v>
      </c>
      <c r="I203" s="221">
        <v>6</v>
      </c>
      <c r="J203" s="221">
        <v>74</v>
      </c>
      <c r="K203" s="191">
        <f t="shared" si="41"/>
        <v>6</v>
      </c>
      <c r="L203" s="191" t="str">
        <f t="shared" si="42"/>
        <v>75_6</v>
      </c>
      <c r="M203" s="191">
        <v>6613</v>
      </c>
      <c r="N203" s="227"/>
      <c r="O203" s="221">
        <v>75</v>
      </c>
      <c r="P203" s="221">
        <v>6</v>
      </c>
      <c r="Q203" s="221">
        <v>74</v>
      </c>
      <c r="R203" s="191">
        <f t="shared" si="43"/>
        <v>6</v>
      </c>
      <c r="S203" s="191" t="str">
        <f t="shared" si="44"/>
        <v>75_6</v>
      </c>
      <c r="T203" s="191">
        <v>6821</v>
      </c>
      <c r="U203" s="244"/>
      <c r="V203" s="221">
        <v>75</v>
      </c>
      <c r="W203" s="221">
        <v>6</v>
      </c>
      <c r="X203" s="221">
        <v>74</v>
      </c>
      <c r="Y203" s="191">
        <f t="shared" si="38"/>
        <v>6</v>
      </c>
      <c r="Z203" s="191" t="str">
        <f t="shared" si="39"/>
        <v>75_6</v>
      </c>
      <c r="AA203" s="191">
        <v>6971</v>
      </c>
      <c r="AB203" s="242"/>
      <c r="AC203" s="221">
        <v>75</v>
      </c>
      <c r="AD203" s="221">
        <v>6</v>
      </c>
      <c r="AE203" s="221">
        <v>74</v>
      </c>
      <c r="AF203" s="191">
        <f t="shared" si="51"/>
        <v>6</v>
      </c>
      <c r="AG203" s="191" t="str">
        <f t="shared" si="40"/>
        <v>75_6</v>
      </c>
      <c r="AH203" s="191">
        <v>7194</v>
      </c>
      <c r="AI203" s="242"/>
      <c r="AJ203" s="221">
        <v>75</v>
      </c>
      <c r="AK203" s="221">
        <v>6</v>
      </c>
      <c r="AL203" s="221">
        <v>74</v>
      </c>
      <c r="AM203" s="191">
        <f t="shared" si="45"/>
        <v>6</v>
      </c>
      <c r="AN203" s="191" t="str">
        <f t="shared" si="46"/>
        <v>75_6</v>
      </c>
      <c r="AO203" s="193" t="str">
        <f t="shared" si="47"/>
        <v>75_6</v>
      </c>
      <c r="AP203" s="193">
        <f t="shared" si="35"/>
        <v>6971</v>
      </c>
      <c r="AQ203" s="193">
        <f t="shared" si="36"/>
        <v>7194</v>
      </c>
      <c r="AR203" s="243">
        <f t="shared" si="37"/>
        <v>7194</v>
      </c>
      <c r="AS203" s="203">
        <f t="shared" si="48"/>
        <v>45.968051118210866</v>
      </c>
      <c r="AT203" s="173"/>
      <c r="AU203" s="173"/>
      <c r="AV203" s="173"/>
      <c r="AW203" s="173"/>
      <c r="AX203" s="173"/>
      <c r="AY203" s="173"/>
      <c r="AZ203" s="174"/>
    </row>
    <row r="204" spans="1:52" x14ac:dyDescent="0.15">
      <c r="A204" s="221">
        <v>75</v>
      </c>
      <c r="B204" s="221">
        <v>7</v>
      </c>
      <c r="C204" s="221">
        <v>76</v>
      </c>
      <c r="D204" s="191">
        <f t="shared" si="50"/>
        <v>7</v>
      </c>
      <c r="E204" s="191" t="str">
        <f t="shared" si="49"/>
        <v>75_7</v>
      </c>
      <c r="F204" s="191">
        <v>6560</v>
      </c>
      <c r="G204" s="227"/>
      <c r="H204" s="221">
        <v>75</v>
      </c>
      <c r="I204" s="221">
        <v>7</v>
      </c>
      <c r="J204" s="221">
        <v>76</v>
      </c>
      <c r="K204" s="191">
        <f t="shared" si="41"/>
        <v>7</v>
      </c>
      <c r="L204" s="191" t="str">
        <f t="shared" si="42"/>
        <v>75_7</v>
      </c>
      <c r="M204" s="191">
        <v>6783</v>
      </c>
      <c r="N204" s="227"/>
      <c r="O204" s="221">
        <v>75</v>
      </c>
      <c r="P204" s="221">
        <v>7</v>
      </c>
      <c r="Q204" s="221">
        <v>76</v>
      </c>
      <c r="R204" s="191">
        <f t="shared" si="43"/>
        <v>7</v>
      </c>
      <c r="S204" s="191" t="str">
        <f t="shared" si="44"/>
        <v>75_7</v>
      </c>
      <c r="T204" s="191">
        <v>6997</v>
      </c>
      <c r="U204" s="244"/>
      <c r="V204" s="221">
        <v>75</v>
      </c>
      <c r="W204" s="221">
        <v>7</v>
      </c>
      <c r="X204" s="221">
        <v>76</v>
      </c>
      <c r="Y204" s="191">
        <f t="shared" si="38"/>
        <v>7</v>
      </c>
      <c r="Z204" s="191" t="str">
        <f t="shared" si="39"/>
        <v>75_7</v>
      </c>
      <c r="AA204" s="191">
        <v>7151</v>
      </c>
      <c r="AB204" s="242"/>
      <c r="AC204" s="221">
        <v>75</v>
      </c>
      <c r="AD204" s="221">
        <v>7</v>
      </c>
      <c r="AE204" s="221">
        <v>76</v>
      </c>
      <c r="AF204" s="191">
        <f t="shared" si="51"/>
        <v>7</v>
      </c>
      <c r="AG204" s="191" t="str">
        <f t="shared" si="40"/>
        <v>75_7</v>
      </c>
      <c r="AH204" s="191">
        <v>7380</v>
      </c>
      <c r="AI204" s="242"/>
      <c r="AJ204" s="221">
        <v>75</v>
      </c>
      <c r="AK204" s="221">
        <v>7</v>
      </c>
      <c r="AL204" s="221">
        <v>76</v>
      </c>
      <c r="AM204" s="191">
        <f t="shared" si="45"/>
        <v>7</v>
      </c>
      <c r="AN204" s="191" t="str">
        <f t="shared" si="46"/>
        <v>75_7</v>
      </c>
      <c r="AO204" s="193" t="str">
        <f t="shared" si="47"/>
        <v>75_7</v>
      </c>
      <c r="AP204" s="193">
        <f t="shared" si="35"/>
        <v>7151</v>
      </c>
      <c r="AQ204" s="193">
        <f t="shared" si="36"/>
        <v>7380</v>
      </c>
      <c r="AR204" s="243">
        <f t="shared" si="37"/>
        <v>7380</v>
      </c>
      <c r="AS204" s="203">
        <f t="shared" si="48"/>
        <v>47.156549520766774</v>
      </c>
      <c r="AT204" s="173"/>
      <c r="AU204" s="173"/>
      <c r="AV204" s="173"/>
      <c r="AW204" s="173"/>
      <c r="AX204" s="173"/>
      <c r="AY204" s="173"/>
      <c r="AZ204" s="174"/>
    </row>
    <row r="205" spans="1:52" x14ac:dyDescent="0.15">
      <c r="A205" s="221">
        <v>75</v>
      </c>
      <c r="B205" s="221">
        <v>8</v>
      </c>
      <c r="C205" s="221">
        <v>78</v>
      </c>
      <c r="D205" s="191">
        <f t="shared" si="50"/>
        <v>8</v>
      </c>
      <c r="E205" s="191" t="str">
        <f t="shared" si="49"/>
        <v>75_8</v>
      </c>
      <c r="F205" s="191">
        <v>6736</v>
      </c>
      <c r="G205" s="227"/>
      <c r="H205" s="221">
        <v>75</v>
      </c>
      <c r="I205" s="221">
        <v>8</v>
      </c>
      <c r="J205" s="221">
        <v>78</v>
      </c>
      <c r="K205" s="191">
        <f t="shared" si="41"/>
        <v>8</v>
      </c>
      <c r="L205" s="191" t="str">
        <f t="shared" si="42"/>
        <v>75_8</v>
      </c>
      <c r="M205" s="191">
        <v>6965</v>
      </c>
      <c r="N205" s="227"/>
      <c r="O205" s="221">
        <v>75</v>
      </c>
      <c r="P205" s="221">
        <v>8</v>
      </c>
      <c r="Q205" s="221">
        <v>78</v>
      </c>
      <c r="R205" s="191">
        <f t="shared" si="43"/>
        <v>8</v>
      </c>
      <c r="S205" s="191" t="str">
        <f t="shared" si="44"/>
        <v>75_8</v>
      </c>
      <c r="T205" s="191">
        <v>7184</v>
      </c>
      <c r="U205" s="227"/>
      <c r="V205" s="221">
        <v>75</v>
      </c>
      <c r="W205" s="221">
        <v>8</v>
      </c>
      <c r="X205" s="221">
        <v>78</v>
      </c>
      <c r="Y205" s="191">
        <f t="shared" si="38"/>
        <v>8</v>
      </c>
      <c r="Z205" s="191" t="str">
        <f t="shared" si="39"/>
        <v>75_8</v>
      </c>
      <c r="AA205" s="191">
        <v>7342</v>
      </c>
      <c r="AB205" s="242"/>
      <c r="AC205" s="221">
        <v>75</v>
      </c>
      <c r="AD205" s="221">
        <v>8</v>
      </c>
      <c r="AE205" s="221">
        <v>78</v>
      </c>
      <c r="AF205" s="191">
        <f t="shared" si="51"/>
        <v>8</v>
      </c>
      <c r="AG205" s="191" t="str">
        <f t="shared" si="40"/>
        <v>75_8</v>
      </c>
      <c r="AH205" s="191">
        <v>7577</v>
      </c>
      <c r="AI205" s="242"/>
      <c r="AJ205" s="221">
        <v>75</v>
      </c>
      <c r="AK205" s="221">
        <v>8</v>
      </c>
      <c r="AL205" s="221">
        <v>78</v>
      </c>
      <c r="AM205" s="191">
        <f t="shared" si="45"/>
        <v>8</v>
      </c>
      <c r="AN205" s="191" t="str">
        <f t="shared" si="46"/>
        <v>75_8</v>
      </c>
      <c r="AO205" s="193" t="str">
        <f t="shared" si="47"/>
        <v>75_8</v>
      </c>
      <c r="AP205" s="193">
        <f t="shared" si="35"/>
        <v>7342</v>
      </c>
      <c r="AQ205" s="193">
        <f t="shared" si="36"/>
        <v>7577</v>
      </c>
      <c r="AR205" s="243">
        <f t="shared" si="37"/>
        <v>7577</v>
      </c>
      <c r="AS205" s="203">
        <f t="shared" si="48"/>
        <v>48.415335463258785</v>
      </c>
      <c r="AT205" s="173"/>
      <c r="AU205" s="173"/>
      <c r="AV205" s="173"/>
      <c r="AW205" s="173"/>
      <c r="AX205" s="173"/>
      <c r="AY205" s="173"/>
      <c r="AZ205" s="174"/>
    </row>
    <row r="206" spans="1:52" x14ac:dyDescent="0.15">
      <c r="A206" s="221">
        <v>75</v>
      </c>
      <c r="B206" s="221">
        <v>9</v>
      </c>
      <c r="C206" s="221">
        <v>80</v>
      </c>
      <c r="D206" s="191">
        <f t="shared" si="50"/>
        <v>9</v>
      </c>
      <c r="E206" s="191" t="str">
        <f t="shared" si="49"/>
        <v>75_9</v>
      </c>
      <c r="F206" s="191">
        <v>6921</v>
      </c>
      <c r="G206" s="227"/>
      <c r="H206" s="221">
        <v>75</v>
      </c>
      <c r="I206" s="221">
        <v>9</v>
      </c>
      <c r="J206" s="221">
        <v>80</v>
      </c>
      <c r="K206" s="191">
        <f t="shared" si="41"/>
        <v>9</v>
      </c>
      <c r="L206" s="191" t="str">
        <f t="shared" si="42"/>
        <v>75_9</v>
      </c>
      <c r="M206" s="191">
        <v>7156</v>
      </c>
      <c r="N206" s="227"/>
      <c r="O206" s="221">
        <v>75</v>
      </c>
      <c r="P206" s="221">
        <v>9</v>
      </c>
      <c r="Q206" s="221">
        <v>80</v>
      </c>
      <c r="R206" s="191">
        <f t="shared" si="43"/>
        <v>9</v>
      </c>
      <c r="S206" s="191" t="str">
        <f t="shared" si="44"/>
        <v>75_9</v>
      </c>
      <c r="T206" s="191">
        <v>7381</v>
      </c>
      <c r="U206" s="244"/>
      <c r="V206" s="221">
        <v>75</v>
      </c>
      <c r="W206" s="221">
        <v>9</v>
      </c>
      <c r="X206" s="221">
        <v>80</v>
      </c>
      <c r="Y206" s="191">
        <f t="shared" si="38"/>
        <v>9</v>
      </c>
      <c r="Z206" s="191" t="str">
        <f t="shared" si="39"/>
        <v>75_9</v>
      </c>
      <c r="AA206" s="191">
        <v>7543</v>
      </c>
      <c r="AB206" s="242"/>
      <c r="AC206" s="221">
        <v>75</v>
      </c>
      <c r="AD206" s="221">
        <v>9</v>
      </c>
      <c r="AE206" s="221">
        <v>80</v>
      </c>
      <c r="AF206" s="191">
        <f t="shared" si="51"/>
        <v>9</v>
      </c>
      <c r="AG206" s="191" t="str">
        <f t="shared" si="40"/>
        <v>75_9</v>
      </c>
      <c r="AH206" s="191">
        <v>7784</v>
      </c>
      <c r="AI206" s="242"/>
      <c r="AJ206" s="221">
        <v>75</v>
      </c>
      <c r="AK206" s="221">
        <v>9</v>
      </c>
      <c r="AL206" s="221">
        <v>80</v>
      </c>
      <c r="AM206" s="191">
        <f t="shared" si="45"/>
        <v>9</v>
      </c>
      <c r="AN206" s="191" t="str">
        <f t="shared" si="46"/>
        <v>75_9</v>
      </c>
      <c r="AO206" s="193" t="str">
        <f t="shared" si="47"/>
        <v>75_9</v>
      </c>
      <c r="AP206" s="193">
        <f t="shared" si="35"/>
        <v>7543</v>
      </c>
      <c r="AQ206" s="193">
        <f t="shared" si="36"/>
        <v>7784</v>
      </c>
      <c r="AR206" s="243">
        <f t="shared" si="37"/>
        <v>7784</v>
      </c>
      <c r="AS206" s="203">
        <f t="shared" si="48"/>
        <v>49.738019169329071</v>
      </c>
      <c r="AT206" s="173"/>
      <c r="AU206" s="173"/>
      <c r="AV206" s="173"/>
      <c r="AW206" s="173"/>
      <c r="AX206" s="173"/>
      <c r="AY206" s="173"/>
      <c r="AZ206" s="174"/>
    </row>
    <row r="207" spans="1:52" x14ac:dyDescent="0.15">
      <c r="A207" s="221">
        <v>75</v>
      </c>
      <c r="B207" s="221">
        <v>10</v>
      </c>
      <c r="C207" s="221">
        <v>82</v>
      </c>
      <c r="D207" s="191">
        <f t="shared" si="50"/>
        <v>10</v>
      </c>
      <c r="E207" s="191" t="str">
        <f t="shared" si="49"/>
        <v>75_10</v>
      </c>
      <c r="F207" s="191">
        <v>7107</v>
      </c>
      <c r="G207" s="227"/>
      <c r="H207" s="221">
        <v>75</v>
      </c>
      <c r="I207" s="221">
        <v>10</v>
      </c>
      <c r="J207" s="221">
        <v>82</v>
      </c>
      <c r="K207" s="191">
        <f t="shared" si="41"/>
        <v>10</v>
      </c>
      <c r="L207" s="191" t="str">
        <f t="shared" si="42"/>
        <v>75_10</v>
      </c>
      <c r="M207" s="191">
        <v>7349</v>
      </c>
      <c r="N207" s="227"/>
      <c r="O207" s="221">
        <v>75</v>
      </c>
      <c r="P207" s="221">
        <v>10</v>
      </c>
      <c r="Q207" s="221">
        <v>82</v>
      </c>
      <c r="R207" s="191">
        <f t="shared" si="43"/>
        <v>10</v>
      </c>
      <c r="S207" s="191" t="str">
        <f t="shared" si="44"/>
        <v>75_10</v>
      </c>
      <c r="T207" s="191">
        <v>7580</v>
      </c>
      <c r="U207" s="244"/>
      <c r="V207" s="221">
        <v>75</v>
      </c>
      <c r="W207" s="221">
        <v>10</v>
      </c>
      <c r="X207" s="221">
        <v>82</v>
      </c>
      <c r="Y207" s="191">
        <f t="shared" si="38"/>
        <v>10</v>
      </c>
      <c r="Z207" s="191" t="str">
        <f t="shared" si="39"/>
        <v>75_10</v>
      </c>
      <c r="AA207" s="191">
        <v>7747</v>
      </c>
      <c r="AB207" s="242"/>
      <c r="AC207" s="221">
        <v>75</v>
      </c>
      <c r="AD207" s="221">
        <v>10</v>
      </c>
      <c r="AE207" s="221">
        <v>82</v>
      </c>
      <c r="AF207" s="191">
        <f t="shared" si="51"/>
        <v>10</v>
      </c>
      <c r="AG207" s="191" t="str">
        <f t="shared" si="40"/>
        <v>75_10</v>
      </c>
      <c r="AH207" s="191">
        <v>7995</v>
      </c>
      <c r="AI207" s="242"/>
      <c r="AJ207" s="221">
        <v>75</v>
      </c>
      <c r="AK207" s="221">
        <v>10</v>
      </c>
      <c r="AL207" s="221">
        <v>82</v>
      </c>
      <c r="AM207" s="191">
        <f t="shared" si="45"/>
        <v>10</v>
      </c>
      <c r="AN207" s="191" t="str">
        <f t="shared" si="46"/>
        <v>75_10</v>
      </c>
      <c r="AO207" s="193" t="str">
        <f t="shared" si="47"/>
        <v>75_10</v>
      </c>
      <c r="AP207" s="193">
        <f t="shared" si="35"/>
        <v>7747</v>
      </c>
      <c r="AQ207" s="193">
        <f t="shared" si="36"/>
        <v>7995</v>
      </c>
      <c r="AR207" s="243">
        <f t="shared" si="37"/>
        <v>7995</v>
      </c>
      <c r="AS207" s="203">
        <f t="shared" si="48"/>
        <v>51.08626198083067</v>
      </c>
      <c r="AT207" s="173"/>
      <c r="AU207" s="173"/>
      <c r="AV207" s="173"/>
      <c r="AW207" s="173"/>
      <c r="AX207" s="173"/>
      <c r="AY207" s="173"/>
      <c r="AZ207" s="174"/>
    </row>
    <row r="208" spans="1:52" x14ac:dyDescent="0.15">
      <c r="A208" s="221">
        <v>75</v>
      </c>
      <c r="B208" s="221">
        <v>11</v>
      </c>
      <c r="C208" s="221">
        <v>83</v>
      </c>
      <c r="D208" s="191">
        <f t="shared" si="50"/>
        <v>11</v>
      </c>
      <c r="E208" s="191" t="str">
        <f t="shared" si="49"/>
        <v>75_11</v>
      </c>
      <c r="F208" s="191">
        <v>7200</v>
      </c>
      <c r="G208" s="227"/>
      <c r="H208" s="221">
        <v>75</v>
      </c>
      <c r="I208" s="221">
        <v>11</v>
      </c>
      <c r="J208" s="221">
        <v>83</v>
      </c>
      <c r="K208" s="191">
        <f t="shared" si="41"/>
        <v>11</v>
      </c>
      <c r="L208" s="191" t="str">
        <f t="shared" si="42"/>
        <v>75_11</v>
      </c>
      <c r="M208" s="191">
        <v>7445</v>
      </c>
      <c r="N208" s="227"/>
      <c r="O208" s="221">
        <v>75</v>
      </c>
      <c r="P208" s="221">
        <v>11</v>
      </c>
      <c r="Q208" s="221">
        <v>83</v>
      </c>
      <c r="R208" s="191">
        <f t="shared" si="43"/>
        <v>11</v>
      </c>
      <c r="S208" s="191" t="str">
        <f t="shared" si="44"/>
        <v>75_11</v>
      </c>
      <c r="T208" s="191">
        <v>7680</v>
      </c>
      <c r="U208" s="227"/>
      <c r="V208" s="221">
        <v>75</v>
      </c>
      <c r="W208" s="221">
        <v>11</v>
      </c>
      <c r="X208" s="221">
        <v>83</v>
      </c>
      <c r="Y208" s="191">
        <f t="shared" si="38"/>
        <v>11</v>
      </c>
      <c r="Z208" s="191" t="str">
        <f t="shared" si="39"/>
        <v>75_11</v>
      </c>
      <c r="AA208" s="191">
        <v>7849</v>
      </c>
      <c r="AB208" s="242"/>
      <c r="AC208" s="221">
        <v>75</v>
      </c>
      <c r="AD208" s="221">
        <v>11</v>
      </c>
      <c r="AE208" s="221">
        <v>83</v>
      </c>
      <c r="AF208" s="191">
        <f t="shared" si="51"/>
        <v>11</v>
      </c>
      <c r="AG208" s="191" t="str">
        <f t="shared" si="40"/>
        <v>75_11</v>
      </c>
      <c r="AH208" s="191">
        <v>8100</v>
      </c>
      <c r="AI208" s="242"/>
      <c r="AJ208" s="221">
        <v>75</v>
      </c>
      <c r="AK208" s="221">
        <v>11</v>
      </c>
      <c r="AL208" s="221">
        <v>83</v>
      </c>
      <c r="AM208" s="191">
        <f t="shared" si="45"/>
        <v>11</v>
      </c>
      <c r="AN208" s="191" t="str">
        <f t="shared" si="46"/>
        <v>75_11</v>
      </c>
      <c r="AO208" s="193" t="str">
        <f t="shared" si="47"/>
        <v>75_11</v>
      </c>
      <c r="AP208" s="193">
        <f t="shared" si="35"/>
        <v>7849</v>
      </c>
      <c r="AQ208" s="193">
        <f t="shared" si="36"/>
        <v>8100</v>
      </c>
      <c r="AR208" s="243">
        <f t="shared" si="37"/>
        <v>8100</v>
      </c>
      <c r="AS208" s="203">
        <f t="shared" si="48"/>
        <v>51.757188498402556</v>
      </c>
      <c r="AT208" s="173"/>
      <c r="AU208" s="173"/>
      <c r="AV208" s="173"/>
      <c r="AW208" s="173"/>
      <c r="AX208" s="173"/>
      <c r="AY208" s="173"/>
      <c r="AZ208" s="174"/>
    </row>
    <row r="209" spans="1:52" x14ac:dyDescent="0.15">
      <c r="A209" s="221">
        <v>75</v>
      </c>
      <c r="B209" s="221">
        <v>12</v>
      </c>
      <c r="C209" s="221">
        <v>84</v>
      </c>
      <c r="D209" s="191">
        <f t="shared" si="50"/>
        <v>12</v>
      </c>
      <c r="E209" s="191" t="str">
        <f t="shared" si="49"/>
        <v>75_12</v>
      </c>
      <c r="F209" s="191">
        <v>7294</v>
      </c>
      <c r="G209" s="227"/>
      <c r="H209" s="221">
        <v>75</v>
      </c>
      <c r="I209" s="221">
        <v>12</v>
      </c>
      <c r="J209" s="221">
        <v>84</v>
      </c>
      <c r="K209" s="191">
        <f t="shared" si="41"/>
        <v>12</v>
      </c>
      <c r="L209" s="191" t="str">
        <f t="shared" si="42"/>
        <v>75_12</v>
      </c>
      <c r="M209" s="191">
        <v>7542</v>
      </c>
      <c r="N209" s="227"/>
      <c r="O209" s="221">
        <v>75</v>
      </c>
      <c r="P209" s="221">
        <v>12</v>
      </c>
      <c r="Q209" s="221">
        <v>84</v>
      </c>
      <c r="R209" s="191">
        <f t="shared" si="43"/>
        <v>12</v>
      </c>
      <c r="S209" s="191" t="str">
        <f t="shared" si="44"/>
        <v>75_12</v>
      </c>
      <c r="T209" s="191">
        <v>7780</v>
      </c>
      <c r="U209" s="244"/>
      <c r="V209" s="221">
        <v>75</v>
      </c>
      <c r="W209" s="221">
        <v>12</v>
      </c>
      <c r="X209" s="221">
        <v>84</v>
      </c>
      <c r="Y209" s="191">
        <f t="shared" si="38"/>
        <v>12</v>
      </c>
      <c r="Z209" s="191" t="str">
        <f t="shared" si="39"/>
        <v>75_12</v>
      </c>
      <c r="AA209" s="191">
        <v>7951</v>
      </c>
      <c r="AB209" s="242"/>
      <c r="AC209" s="221">
        <v>75</v>
      </c>
      <c r="AD209" s="221">
        <v>12</v>
      </c>
      <c r="AE209" s="221">
        <v>84</v>
      </c>
      <c r="AF209" s="191">
        <f t="shared" si="51"/>
        <v>12</v>
      </c>
      <c r="AG209" s="191" t="str">
        <f t="shared" si="40"/>
        <v>75_12</v>
      </c>
      <c r="AH209" s="191">
        <v>8205</v>
      </c>
      <c r="AI209" s="242"/>
      <c r="AJ209" s="221">
        <v>75</v>
      </c>
      <c r="AK209" s="221">
        <v>12</v>
      </c>
      <c r="AL209" s="221">
        <v>84</v>
      </c>
      <c r="AM209" s="191">
        <f t="shared" si="45"/>
        <v>12</v>
      </c>
      <c r="AN209" s="191" t="str">
        <f t="shared" si="46"/>
        <v>75_12</v>
      </c>
      <c r="AO209" s="193" t="str">
        <f t="shared" si="47"/>
        <v>75_12</v>
      </c>
      <c r="AP209" s="193">
        <f t="shared" ref="AP209:AP230" si="52">IFERROR(INDEX($AA$16:$AA$230,MATCH(AO209,$Z$16:$Z$230,0)),"")</f>
        <v>7951</v>
      </c>
      <c r="AQ209" s="193">
        <f t="shared" ref="AQ209:AQ230" si="53">INDEX($AH$16:$AH$230,MATCH(AO209,$AG$16:$AG$230,0))</f>
        <v>8205</v>
      </c>
      <c r="AR209" s="243">
        <f t="shared" ref="AR209:AR230" si="54">IF(AP209="vervalt","vervalt",IF(AND(AQ209="vervalt",AP209&lt;&gt;"vervalt"),"vervalt",IF(AP209="",AQ209,$D$6*AP209+$D$7*AQ209)))</f>
        <v>8205</v>
      </c>
      <c r="AS209" s="203">
        <f t="shared" si="48"/>
        <v>52.428115015974441</v>
      </c>
      <c r="AT209" s="173"/>
      <c r="AU209" s="173"/>
      <c r="AV209" s="173"/>
      <c r="AW209" s="173"/>
      <c r="AX209" s="173"/>
      <c r="AY209" s="173"/>
      <c r="AZ209" s="174"/>
    </row>
    <row r="210" spans="1:52" x14ac:dyDescent="0.15">
      <c r="A210" s="221">
        <v>75</v>
      </c>
      <c r="B210" s="221">
        <v>13</v>
      </c>
      <c r="C210" s="221">
        <v>85</v>
      </c>
      <c r="D210" s="191">
        <f t="shared" si="50"/>
        <v>13</v>
      </c>
      <c r="E210" s="191" t="str">
        <f t="shared" si="49"/>
        <v>75_13</v>
      </c>
      <c r="F210" s="191">
        <v>7402</v>
      </c>
      <c r="G210" s="227"/>
      <c r="H210" s="221">
        <v>75</v>
      </c>
      <c r="I210" s="221">
        <v>13</v>
      </c>
      <c r="J210" s="221">
        <v>85</v>
      </c>
      <c r="K210" s="191">
        <f t="shared" si="41"/>
        <v>13</v>
      </c>
      <c r="L210" s="191" t="str">
        <f t="shared" si="42"/>
        <v>75_13</v>
      </c>
      <c r="M210" s="191">
        <v>7654</v>
      </c>
      <c r="N210" s="227"/>
      <c r="O210" s="221">
        <v>75</v>
      </c>
      <c r="P210" s="221">
        <v>13</v>
      </c>
      <c r="Q210" s="221">
        <v>85</v>
      </c>
      <c r="R210" s="191">
        <f t="shared" si="43"/>
        <v>13</v>
      </c>
      <c r="S210" s="191" t="str">
        <f t="shared" si="44"/>
        <v>75_13</v>
      </c>
      <c r="T210" s="191">
        <v>7895</v>
      </c>
      <c r="U210" s="244"/>
      <c r="V210" s="221">
        <v>75</v>
      </c>
      <c r="W210" s="221">
        <v>13</v>
      </c>
      <c r="X210" s="221">
        <v>85</v>
      </c>
      <c r="Y210" s="191">
        <f t="shared" si="38"/>
        <v>13</v>
      </c>
      <c r="Z210" s="191" t="str">
        <f t="shared" si="39"/>
        <v>75_13</v>
      </c>
      <c r="AA210" s="191">
        <v>8069</v>
      </c>
      <c r="AB210" s="242"/>
      <c r="AC210" s="221">
        <v>75</v>
      </c>
      <c r="AD210" s="221">
        <v>13</v>
      </c>
      <c r="AE210" s="221">
        <v>85</v>
      </c>
      <c r="AF210" s="191">
        <f t="shared" si="51"/>
        <v>13</v>
      </c>
      <c r="AG210" s="191" t="str">
        <f t="shared" si="40"/>
        <v>75_13</v>
      </c>
      <c r="AH210" s="191">
        <v>8327</v>
      </c>
      <c r="AI210" s="242"/>
      <c r="AJ210" s="221">
        <v>75</v>
      </c>
      <c r="AK210" s="221">
        <v>13</v>
      </c>
      <c r="AL210" s="221">
        <v>85</v>
      </c>
      <c r="AM210" s="191">
        <f t="shared" si="45"/>
        <v>13</v>
      </c>
      <c r="AN210" s="191" t="str">
        <f t="shared" si="46"/>
        <v>75_13</v>
      </c>
      <c r="AO210" s="193" t="str">
        <f t="shared" si="47"/>
        <v>75_13</v>
      </c>
      <c r="AP210" s="193">
        <f t="shared" si="52"/>
        <v>8069</v>
      </c>
      <c r="AQ210" s="193">
        <f t="shared" si="53"/>
        <v>8327</v>
      </c>
      <c r="AR210" s="243">
        <f t="shared" si="54"/>
        <v>8327</v>
      </c>
      <c r="AS210" s="203">
        <f t="shared" si="48"/>
        <v>53.207667731629392</v>
      </c>
      <c r="AT210" s="173"/>
      <c r="AU210" s="173"/>
      <c r="AV210" s="173"/>
      <c r="AW210" s="173"/>
      <c r="AX210" s="173"/>
      <c r="AY210" s="173"/>
      <c r="AZ210" s="174"/>
    </row>
    <row r="211" spans="1:52" x14ac:dyDescent="0.15">
      <c r="A211" s="221">
        <v>75</v>
      </c>
      <c r="B211" s="221">
        <v>14</v>
      </c>
      <c r="C211" s="221">
        <v>86</v>
      </c>
      <c r="D211" s="191">
        <f t="shared" si="50"/>
        <v>14</v>
      </c>
      <c r="E211" s="191" t="str">
        <f t="shared" si="49"/>
        <v>75_14</v>
      </c>
      <c r="F211" s="191">
        <v>7511</v>
      </c>
      <c r="G211" s="227"/>
      <c r="H211" s="221">
        <v>75</v>
      </c>
      <c r="I211" s="221">
        <v>14</v>
      </c>
      <c r="J211" s="221">
        <v>86</v>
      </c>
      <c r="K211" s="191">
        <f t="shared" si="41"/>
        <v>14</v>
      </c>
      <c r="L211" s="191" t="str">
        <f t="shared" si="42"/>
        <v>75_14</v>
      </c>
      <c r="M211" s="191">
        <v>7766</v>
      </c>
      <c r="N211" s="227"/>
      <c r="O211" s="221">
        <v>75</v>
      </c>
      <c r="P211" s="221">
        <v>14</v>
      </c>
      <c r="Q211" s="221">
        <v>86</v>
      </c>
      <c r="R211" s="191">
        <f t="shared" si="43"/>
        <v>14</v>
      </c>
      <c r="S211" s="191" t="str">
        <f t="shared" si="44"/>
        <v>75_14</v>
      </c>
      <c r="T211" s="191">
        <v>8011</v>
      </c>
      <c r="U211" s="227"/>
      <c r="V211" s="221">
        <v>75</v>
      </c>
      <c r="W211" s="221">
        <v>14</v>
      </c>
      <c r="X211" s="221">
        <v>86</v>
      </c>
      <c r="Y211" s="191">
        <f t="shared" si="38"/>
        <v>14</v>
      </c>
      <c r="Z211" s="191" t="str">
        <f t="shared" si="39"/>
        <v>75_14</v>
      </c>
      <c r="AA211" s="191">
        <v>8187</v>
      </c>
      <c r="AB211" s="242"/>
      <c r="AC211" s="221">
        <v>75</v>
      </c>
      <c r="AD211" s="221">
        <v>14</v>
      </c>
      <c r="AE211" s="221">
        <v>86</v>
      </c>
      <c r="AF211" s="191">
        <f t="shared" si="51"/>
        <v>14</v>
      </c>
      <c r="AG211" s="191" t="str">
        <f t="shared" si="40"/>
        <v>75_14</v>
      </c>
      <c r="AH211" s="191">
        <v>8449</v>
      </c>
      <c r="AI211" s="242"/>
      <c r="AJ211" s="221">
        <v>75</v>
      </c>
      <c r="AK211" s="221">
        <v>14</v>
      </c>
      <c r="AL211" s="221">
        <v>86</v>
      </c>
      <c r="AM211" s="191">
        <f t="shared" si="45"/>
        <v>14</v>
      </c>
      <c r="AN211" s="191" t="str">
        <f t="shared" si="46"/>
        <v>75_14</v>
      </c>
      <c r="AO211" s="193" t="str">
        <f t="shared" si="47"/>
        <v>75_14</v>
      </c>
      <c r="AP211" s="193">
        <f t="shared" si="52"/>
        <v>8187</v>
      </c>
      <c r="AQ211" s="193">
        <f t="shared" si="53"/>
        <v>8449</v>
      </c>
      <c r="AR211" s="243">
        <f t="shared" si="54"/>
        <v>8449</v>
      </c>
      <c r="AS211" s="203">
        <f t="shared" si="48"/>
        <v>53.987220447284344</v>
      </c>
      <c r="AT211" s="173"/>
      <c r="AU211" s="173"/>
      <c r="AV211" s="173"/>
      <c r="AW211" s="173"/>
      <c r="AX211" s="173"/>
      <c r="AY211" s="173"/>
      <c r="AZ211" s="174"/>
    </row>
    <row r="212" spans="1:52" x14ac:dyDescent="0.15">
      <c r="A212" s="221">
        <v>75</v>
      </c>
      <c r="B212" s="221">
        <v>15</v>
      </c>
      <c r="C212" s="221">
        <v>87</v>
      </c>
      <c r="D212" s="191">
        <f t="shared" si="50"/>
        <v>15</v>
      </c>
      <c r="E212" s="191" t="str">
        <f t="shared" si="49"/>
        <v>75_15</v>
      </c>
      <c r="F212" s="191">
        <v>7619</v>
      </c>
      <c r="G212" s="227"/>
      <c r="H212" s="221">
        <v>75</v>
      </c>
      <c r="I212" s="221">
        <v>15</v>
      </c>
      <c r="J212" s="221">
        <v>87</v>
      </c>
      <c r="K212" s="191">
        <f t="shared" si="41"/>
        <v>15</v>
      </c>
      <c r="L212" s="191" t="str">
        <f t="shared" si="42"/>
        <v>75_15</v>
      </c>
      <c r="M212" s="191">
        <v>7878</v>
      </c>
      <c r="N212" s="227"/>
      <c r="O212" s="221">
        <v>75</v>
      </c>
      <c r="P212" s="221">
        <v>15</v>
      </c>
      <c r="Q212" s="221">
        <v>87</v>
      </c>
      <c r="R212" s="191">
        <f t="shared" si="43"/>
        <v>15</v>
      </c>
      <c r="S212" s="191" t="str">
        <f t="shared" si="44"/>
        <v>75_15</v>
      </c>
      <c r="T212" s="191">
        <v>8126</v>
      </c>
      <c r="U212" s="244"/>
      <c r="V212" s="221">
        <v>75</v>
      </c>
      <c r="W212" s="221">
        <v>15</v>
      </c>
      <c r="X212" s="221">
        <v>87</v>
      </c>
      <c r="Y212" s="191">
        <f t="shared" si="38"/>
        <v>15</v>
      </c>
      <c r="Z212" s="191" t="str">
        <f t="shared" si="39"/>
        <v>75_15</v>
      </c>
      <c r="AA212" s="191">
        <v>8305</v>
      </c>
      <c r="AB212" s="242"/>
      <c r="AC212" s="221">
        <v>75</v>
      </c>
      <c r="AD212" s="221">
        <v>15</v>
      </c>
      <c r="AE212" s="221">
        <v>87</v>
      </c>
      <c r="AF212" s="191">
        <f t="shared" si="51"/>
        <v>15</v>
      </c>
      <c r="AG212" s="191" t="str">
        <f t="shared" si="40"/>
        <v>75_15</v>
      </c>
      <c r="AH212" s="191">
        <v>8571</v>
      </c>
      <c r="AI212" s="242"/>
      <c r="AJ212" s="221">
        <v>75</v>
      </c>
      <c r="AK212" s="221">
        <v>15</v>
      </c>
      <c r="AL212" s="221">
        <v>87</v>
      </c>
      <c r="AM212" s="191">
        <f t="shared" si="45"/>
        <v>15</v>
      </c>
      <c r="AN212" s="191" t="str">
        <f t="shared" si="46"/>
        <v>75_15</v>
      </c>
      <c r="AO212" s="193" t="str">
        <f t="shared" si="47"/>
        <v>75_15</v>
      </c>
      <c r="AP212" s="193">
        <f t="shared" si="52"/>
        <v>8305</v>
      </c>
      <c r="AQ212" s="193">
        <f t="shared" si="53"/>
        <v>8571</v>
      </c>
      <c r="AR212" s="243">
        <f t="shared" si="54"/>
        <v>8571</v>
      </c>
      <c r="AS212" s="203">
        <f t="shared" si="48"/>
        <v>54.766773162939295</v>
      </c>
      <c r="AT212" s="173"/>
      <c r="AU212" s="173"/>
      <c r="AV212" s="173"/>
      <c r="AW212" s="173"/>
      <c r="AX212" s="173"/>
      <c r="AY212" s="173"/>
      <c r="AZ212" s="174"/>
    </row>
    <row r="213" spans="1:52" x14ac:dyDescent="0.15">
      <c r="A213" s="221">
        <v>75</v>
      </c>
      <c r="B213" s="221">
        <v>16</v>
      </c>
      <c r="C213" s="221">
        <v>88</v>
      </c>
      <c r="D213" s="191">
        <f t="shared" si="50"/>
        <v>16</v>
      </c>
      <c r="E213" s="191" t="str">
        <f t="shared" si="49"/>
        <v>75_16</v>
      </c>
      <c r="F213" s="191">
        <v>7741</v>
      </c>
      <c r="G213" s="227"/>
      <c r="H213" s="221">
        <v>75</v>
      </c>
      <c r="I213" s="221">
        <v>16</v>
      </c>
      <c r="J213" s="221">
        <v>88</v>
      </c>
      <c r="K213" s="191">
        <f t="shared" si="41"/>
        <v>16</v>
      </c>
      <c r="L213" s="191" t="str">
        <f t="shared" si="42"/>
        <v>75_16</v>
      </c>
      <c r="M213" s="191">
        <v>8004</v>
      </c>
      <c r="N213" s="227"/>
      <c r="O213" s="221">
        <v>75</v>
      </c>
      <c r="P213" s="221">
        <v>16</v>
      </c>
      <c r="Q213" s="221">
        <v>88</v>
      </c>
      <c r="R213" s="191">
        <f t="shared" si="43"/>
        <v>16</v>
      </c>
      <c r="S213" s="191" t="str">
        <f t="shared" si="44"/>
        <v>75_16</v>
      </c>
      <c r="T213" s="191">
        <v>8256</v>
      </c>
      <c r="U213" s="244"/>
      <c r="V213" s="221">
        <v>75</v>
      </c>
      <c r="W213" s="221">
        <v>16</v>
      </c>
      <c r="X213" s="221">
        <v>88</v>
      </c>
      <c r="Y213" s="191">
        <f t="shared" ref="Y213:Y230" si="55">W213</f>
        <v>16</v>
      </c>
      <c r="Z213" s="191" t="str">
        <f t="shared" ref="Z213:Z230" si="56">V213&amp;"_"&amp;Y213</f>
        <v>75_16</v>
      </c>
      <c r="AA213" s="191">
        <v>8438</v>
      </c>
      <c r="AB213" s="242"/>
      <c r="AC213" s="221">
        <v>75</v>
      </c>
      <c r="AD213" s="221">
        <v>16</v>
      </c>
      <c r="AE213" s="221">
        <v>88</v>
      </c>
      <c r="AF213" s="191">
        <f t="shared" si="51"/>
        <v>16</v>
      </c>
      <c r="AG213" s="191" t="str">
        <f t="shared" ref="AG213:AG230" si="57">AC213&amp;"_"&amp;AF213</f>
        <v>75_16</v>
      </c>
      <c r="AH213" s="191">
        <v>8708</v>
      </c>
      <c r="AI213" s="242"/>
      <c r="AJ213" s="221">
        <v>75</v>
      </c>
      <c r="AK213" s="221">
        <v>16</v>
      </c>
      <c r="AL213" s="221">
        <v>88</v>
      </c>
      <c r="AM213" s="191">
        <f t="shared" si="45"/>
        <v>16</v>
      </c>
      <c r="AN213" s="191" t="str">
        <f t="shared" si="46"/>
        <v>75_16</v>
      </c>
      <c r="AO213" s="193" t="str">
        <f t="shared" si="47"/>
        <v>75_16</v>
      </c>
      <c r="AP213" s="193">
        <f t="shared" si="52"/>
        <v>8438</v>
      </c>
      <c r="AQ213" s="193">
        <f t="shared" si="53"/>
        <v>8708</v>
      </c>
      <c r="AR213" s="243">
        <f t="shared" si="54"/>
        <v>8708</v>
      </c>
      <c r="AS213" s="203">
        <f t="shared" si="48"/>
        <v>55.642172523961662</v>
      </c>
      <c r="AT213" s="173"/>
      <c r="AU213" s="173"/>
      <c r="AV213" s="173"/>
      <c r="AW213" s="173"/>
      <c r="AX213" s="173"/>
      <c r="AY213" s="173"/>
      <c r="AZ213" s="174"/>
    </row>
    <row r="214" spans="1:52" x14ac:dyDescent="0.15">
      <c r="A214" s="221">
        <v>80</v>
      </c>
      <c r="B214" s="221">
        <v>0</v>
      </c>
      <c r="C214" s="221">
        <v>68</v>
      </c>
      <c r="D214" s="191">
        <f t="shared" si="50"/>
        <v>0</v>
      </c>
      <c r="E214" s="191" t="str">
        <f t="shared" si="49"/>
        <v>80_0</v>
      </c>
      <c r="F214" s="191">
        <v>5895</v>
      </c>
      <c r="G214" s="227"/>
      <c r="H214" s="221">
        <v>80</v>
      </c>
      <c r="I214" s="221">
        <v>0</v>
      </c>
      <c r="J214" s="221">
        <v>68</v>
      </c>
      <c r="K214" s="191">
        <f t="shared" ref="K214:K230" si="58">I214</f>
        <v>0</v>
      </c>
      <c r="L214" s="191" t="str">
        <f t="shared" ref="L214:L230" si="59">H214&amp;"_"&amp;K214</f>
        <v>80_0</v>
      </c>
      <c r="M214" s="191">
        <v>6095</v>
      </c>
      <c r="N214" s="227"/>
      <c r="O214" s="221">
        <v>80</v>
      </c>
      <c r="P214" s="221">
        <v>0</v>
      </c>
      <c r="Q214" s="221">
        <v>68</v>
      </c>
      <c r="R214" s="191">
        <f t="shared" ref="R214:R230" si="60">P214</f>
        <v>0</v>
      </c>
      <c r="S214" s="191" t="str">
        <f t="shared" ref="S214:S230" si="61">O214&amp;"_"&amp;R214</f>
        <v>80_0</v>
      </c>
      <c r="T214" s="191">
        <v>6287</v>
      </c>
      <c r="U214" s="227"/>
      <c r="V214" s="221">
        <v>80</v>
      </c>
      <c r="W214" s="221">
        <v>0</v>
      </c>
      <c r="X214" s="221">
        <v>68</v>
      </c>
      <c r="Y214" s="191">
        <f t="shared" si="55"/>
        <v>0</v>
      </c>
      <c r="Z214" s="191" t="str">
        <f t="shared" si="56"/>
        <v>80_0</v>
      </c>
      <c r="AA214" s="191">
        <v>6425</v>
      </c>
      <c r="AB214" s="242"/>
      <c r="AC214" s="221">
        <v>80</v>
      </c>
      <c r="AD214" s="221">
        <v>0</v>
      </c>
      <c r="AE214" s="221">
        <v>68</v>
      </c>
      <c r="AF214" s="191">
        <f t="shared" si="51"/>
        <v>0</v>
      </c>
      <c r="AG214" s="191" t="str">
        <f t="shared" si="57"/>
        <v>80_0</v>
      </c>
      <c r="AH214" s="191">
        <v>6631</v>
      </c>
      <c r="AI214" s="242"/>
      <c r="AJ214" s="221">
        <v>80</v>
      </c>
      <c r="AK214" s="221">
        <v>0</v>
      </c>
      <c r="AL214" s="221">
        <v>68</v>
      </c>
      <c r="AM214" s="191">
        <f t="shared" ref="AM214:AM230" si="62">AK214</f>
        <v>0</v>
      </c>
      <c r="AN214" s="191" t="str">
        <f t="shared" ref="AN214:AN230" si="63">AJ214&amp;"_"&amp;AM214</f>
        <v>80_0</v>
      </c>
      <c r="AO214" s="193" t="str">
        <f t="shared" ref="AO214:AO230" si="64">AJ214&amp;"_"&amp;AM214</f>
        <v>80_0</v>
      </c>
      <c r="AP214" s="193">
        <f t="shared" si="52"/>
        <v>6425</v>
      </c>
      <c r="AQ214" s="193">
        <f t="shared" si="53"/>
        <v>6631</v>
      </c>
      <c r="AR214" s="243">
        <f t="shared" si="54"/>
        <v>6631</v>
      </c>
      <c r="AS214" s="203">
        <f t="shared" ref="AS214:AS230" si="65">IFERROR(AR214*$D$10/$D$9,"vervalt")</f>
        <v>42.370607028753994</v>
      </c>
      <c r="AT214" s="173"/>
      <c r="AU214" s="173"/>
      <c r="AV214" s="173"/>
      <c r="AW214" s="173"/>
      <c r="AX214" s="173"/>
      <c r="AY214" s="173"/>
      <c r="AZ214" s="174"/>
    </row>
    <row r="215" spans="1:52" x14ac:dyDescent="0.15">
      <c r="A215" s="221">
        <v>80</v>
      </c>
      <c r="B215" s="221">
        <v>1</v>
      </c>
      <c r="C215" s="221">
        <v>71</v>
      </c>
      <c r="D215" s="191">
        <f t="shared" si="50"/>
        <v>1</v>
      </c>
      <c r="E215" s="191" t="str">
        <f t="shared" ref="E215:E230" si="66">A215&amp;"_"&amp;D215</f>
        <v>80_1</v>
      </c>
      <c r="F215" s="191">
        <v>6147</v>
      </c>
      <c r="G215" s="227"/>
      <c r="H215" s="221">
        <v>80</v>
      </c>
      <c r="I215" s="221">
        <v>1</v>
      </c>
      <c r="J215" s="221">
        <v>71</v>
      </c>
      <c r="K215" s="191">
        <f t="shared" si="58"/>
        <v>1</v>
      </c>
      <c r="L215" s="191" t="str">
        <f t="shared" si="59"/>
        <v>80_1</v>
      </c>
      <c r="M215" s="191">
        <v>6356</v>
      </c>
      <c r="N215" s="227"/>
      <c r="O215" s="221">
        <v>80</v>
      </c>
      <c r="P215" s="221">
        <v>1</v>
      </c>
      <c r="Q215" s="221">
        <v>71</v>
      </c>
      <c r="R215" s="191">
        <f t="shared" si="60"/>
        <v>1</v>
      </c>
      <c r="S215" s="191" t="str">
        <f t="shared" si="61"/>
        <v>80_1</v>
      </c>
      <c r="T215" s="191">
        <v>6556</v>
      </c>
      <c r="U215" s="244"/>
      <c r="V215" s="221">
        <v>80</v>
      </c>
      <c r="W215" s="221">
        <v>1</v>
      </c>
      <c r="X215" s="221">
        <v>71</v>
      </c>
      <c r="Y215" s="191">
        <f t="shared" si="55"/>
        <v>1</v>
      </c>
      <c r="Z215" s="191" t="str">
        <f t="shared" si="56"/>
        <v>80_1</v>
      </c>
      <c r="AA215" s="191">
        <v>6700</v>
      </c>
      <c r="AB215" s="242"/>
      <c r="AC215" s="221">
        <v>80</v>
      </c>
      <c r="AD215" s="221">
        <v>1</v>
      </c>
      <c r="AE215" s="221">
        <v>71</v>
      </c>
      <c r="AF215" s="191">
        <f t="shared" si="51"/>
        <v>1</v>
      </c>
      <c r="AG215" s="191" t="str">
        <f t="shared" si="57"/>
        <v>80_1</v>
      </c>
      <c r="AH215" s="191">
        <v>6914</v>
      </c>
      <c r="AI215" s="242"/>
      <c r="AJ215" s="221">
        <v>80</v>
      </c>
      <c r="AK215" s="221">
        <v>1</v>
      </c>
      <c r="AL215" s="221">
        <v>71</v>
      </c>
      <c r="AM215" s="191">
        <f t="shared" si="62"/>
        <v>1</v>
      </c>
      <c r="AN215" s="191" t="str">
        <f t="shared" si="63"/>
        <v>80_1</v>
      </c>
      <c r="AO215" s="193" t="str">
        <f t="shared" si="64"/>
        <v>80_1</v>
      </c>
      <c r="AP215" s="193">
        <f t="shared" si="52"/>
        <v>6700</v>
      </c>
      <c r="AQ215" s="193">
        <f t="shared" si="53"/>
        <v>6914</v>
      </c>
      <c r="AR215" s="243">
        <f t="shared" si="54"/>
        <v>6914</v>
      </c>
      <c r="AS215" s="203">
        <f t="shared" si="65"/>
        <v>44.178913738019169</v>
      </c>
      <c r="AT215" s="173"/>
      <c r="AU215" s="173"/>
      <c r="AV215" s="173"/>
      <c r="AW215" s="173"/>
      <c r="AX215" s="173"/>
      <c r="AY215" s="173"/>
      <c r="AZ215" s="174"/>
    </row>
    <row r="216" spans="1:52" x14ac:dyDescent="0.15">
      <c r="A216" s="221">
        <v>80</v>
      </c>
      <c r="B216" s="221">
        <v>2</v>
      </c>
      <c r="C216" s="221">
        <v>74</v>
      </c>
      <c r="D216" s="191">
        <f t="shared" ref="D216:D230" si="67">B216</f>
        <v>2</v>
      </c>
      <c r="E216" s="191" t="str">
        <f t="shared" si="66"/>
        <v>80_2</v>
      </c>
      <c r="F216" s="191">
        <v>6396</v>
      </c>
      <c r="G216" s="227"/>
      <c r="H216" s="221">
        <v>80</v>
      </c>
      <c r="I216" s="221">
        <v>2</v>
      </c>
      <c r="J216" s="221">
        <v>74</v>
      </c>
      <c r="K216" s="191">
        <f t="shared" si="58"/>
        <v>2</v>
      </c>
      <c r="L216" s="191" t="str">
        <f t="shared" si="59"/>
        <v>80_2</v>
      </c>
      <c r="M216" s="191">
        <v>6613</v>
      </c>
      <c r="N216" s="227"/>
      <c r="O216" s="221">
        <v>80</v>
      </c>
      <c r="P216" s="221">
        <v>2</v>
      </c>
      <c r="Q216" s="221">
        <v>74</v>
      </c>
      <c r="R216" s="191">
        <f t="shared" si="60"/>
        <v>2</v>
      </c>
      <c r="S216" s="191" t="str">
        <f t="shared" si="61"/>
        <v>80_2</v>
      </c>
      <c r="T216" s="191">
        <v>6821</v>
      </c>
      <c r="U216" s="244"/>
      <c r="V216" s="221">
        <v>80</v>
      </c>
      <c r="W216" s="221">
        <v>2</v>
      </c>
      <c r="X216" s="221">
        <v>74</v>
      </c>
      <c r="Y216" s="191">
        <f t="shared" si="55"/>
        <v>2</v>
      </c>
      <c r="Z216" s="191" t="str">
        <f t="shared" si="56"/>
        <v>80_2</v>
      </c>
      <c r="AA216" s="191">
        <v>6971</v>
      </c>
      <c r="AB216" s="242"/>
      <c r="AC216" s="221">
        <v>80</v>
      </c>
      <c r="AD216" s="221">
        <v>2</v>
      </c>
      <c r="AE216" s="221">
        <v>74</v>
      </c>
      <c r="AF216" s="191">
        <f t="shared" si="51"/>
        <v>2</v>
      </c>
      <c r="AG216" s="191" t="str">
        <f t="shared" si="57"/>
        <v>80_2</v>
      </c>
      <c r="AH216" s="191">
        <v>7194</v>
      </c>
      <c r="AI216" s="242"/>
      <c r="AJ216" s="221">
        <v>80</v>
      </c>
      <c r="AK216" s="221">
        <v>2</v>
      </c>
      <c r="AL216" s="221">
        <v>74</v>
      </c>
      <c r="AM216" s="191">
        <f t="shared" si="62"/>
        <v>2</v>
      </c>
      <c r="AN216" s="191" t="str">
        <f t="shared" si="63"/>
        <v>80_2</v>
      </c>
      <c r="AO216" s="193" t="str">
        <f t="shared" si="64"/>
        <v>80_2</v>
      </c>
      <c r="AP216" s="193">
        <f t="shared" si="52"/>
        <v>6971</v>
      </c>
      <c r="AQ216" s="193">
        <f t="shared" si="53"/>
        <v>7194</v>
      </c>
      <c r="AR216" s="243">
        <f t="shared" si="54"/>
        <v>7194</v>
      </c>
      <c r="AS216" s="203">
        <f t="shared" si="65"/>
        <v>45.968051118210866</v>
      </c>
      <c r="AT216" s="173"/>
      <c r="AU216" s="173"/>
      <c r="AV216" s="173"/>
      <c r="AW216" s="173"/>
      <c r="AX216" s="173"/>
      <c r="AY216" s="173"/>
      <c r="AZ216" s="174"/>
    </row>
    <row r="217" spans="1:52" x14ac:dyDescent="0.15">
      <c r="A217" s="221">
        <v>80</v>
      </c>
      <c r="B217" s="221">
        <v>3</v>
      </c>
      <c r="C217" s="221">
        <v>77</v>
      </c>
      <c r="D217" s="191">
        <f t="shared" si="67"/>
        <v>3</v>
      </c>
      <c r="E217" s="191" t="str">
        <f t="shared" si="66"/>
        <v>80_3</v>
      </c>
      <c r="F217" s="191">
        <v>6641</v>
      </c>
      <c r="G217" s="227"/>
      <c r="H217" s="221">
        <v>80</v>
      </c>
      <c r="I217" s="221">
        <v>3</v>
      </c>
      <c r="J217" s="221">
        <v>77</v>
      </c>
      <c r="K217" s="191">
        <f t="shared" si="58"/>
        <v>3</v>
      </c>
      <c r="L217" s="191" t="str">
        <f t="shared" si="59"/>
        <v>80_3</v>
      </c>
      <c r="M217" s="191">
        <v>6867</v>
      </c>
      <c r="N217" s="227"/>
      <c r="O217" s="221">
        <v>80</v>
      </c>
      <c r="P217" s="221">
        <v>3</v>
      </c>
      <c r="Q217" s="221">
        <v>77</v>
      </c>
      <c r="R217" s="191">
        <f t="shared" si="60"/>
        <v>3</v>
      </c>
      <c r="S217" s="191" t="str">
        <f t="shared" si="61"/>
        <v>80_3</v>
      </c>
      <c r="T217" s="191">
        <v>7083</v>
      </c>
      <c r="U217" s="227"/>
      <c r="V217" s="221">
        <v>80</v>
      </c>
      <c r="W217" s="221">
        <v>3</v>
      </c>
      <c r="X217" s="221">
        <v>77</v>
      </c>
      <c r="Y217" s="191">
        <f t="shared" si="55"/>
        <v>3</v>
      </c>
      <c r="Z217" s="191" t="str">
        <f t="shared" si="56"/>
        <v>80_3</v>
      </c>
      <c r="AA217" s="191">
        <v>7239</v>
      </c>
      <c r="AB217" s="242"/>
      <c r="AC217" s="221">
        <v>80</v>
      </c>
      <c r="AD217" s="221">
        <v>3</v>
      </c>
      <c r="AE217" s="221">
        <v>77</v>
      </c>
      <c r="AF217" s="191">
        <f t="shared" si="51"/>
        <v>3</v>
      </c>
      <c r="AG217" s="191" t="str">
        <f t="shared" si="57"/>
        <v>80_3</v>
      </c>
      <c r="AH217" s="191">
        <v>7471</v>
      </c>
      <c r="AI217" s="242"/>
      <c r="AJ217" s="221">
        <v>80</v>
      </c>
      <c r="AK217" s="221">
        <v>3</v>
      </c>
      <c r="AL217" s="221">
        <v>77</v>
      </c>
      <c r="AM217" s="191">
        <f t="shared" si="62"/>
        <v>3</v>
      </c>
      <c r="AN217" s="191" t="str">
        <f t="shared" si="63"/>
        <v>80_3</v>
      </c>
      <c r="AO217" s="193" t="str">
        <f t="shared" si="64"/>
        <v>80_3</v>
      </c>
      <c r="AP217" s="193">
        <f t="shared" si="52"/>
        <v>7239</v>
      </c>
      <c r="AQ217" s="193">
        <f t="shared" si="53"/>
        <v>7471</v>
      </c>
      <c r="AR217" s="243">
        <f t="shared" si="54"/>
        <v>7471</v>
      </c>
      <c r="AS217" s="203">
        <f t="shared" si="65"/>
        <v>47.738019169329071</v>
      </c>
      <c r="AT217" s="173"/>
      <c r="AU217" s="173"/>
      <c r="AV217" s="173"/>
      <c r="AW217" s="173"/>
      <c r="AX217" s="173"/>
      <c r="AY217" s="173"/>
      <c r="AZ217" s="174"/>
    </row>
    <row r="218" spans="1:52" x14ac:dyDescent="0.15">
      <c r="A218" s="221">
        <v>80</v>
      </c>
      <c r="B218" s="221">
        <v>4</v>
      </c>
      <c r="C218" s="221">
        <v>80</v>
      </c>
      <c r="D218" s="191">
        <f t="shared" si="67"/>
        <v>4</v>
      </c>
      <c r="E218" s="191" t="str">
        <f t="shared" si="66"/>
        <v>80_4</v>
      </c>
      <c r="F218" s="191">
        <v>6921</v>
      </c>
      <c r="G218" s="227"/>
      <c r="H218" s="221">
        <v>80</v>
      </c>
      <c r="I218" s="221">
        <v>4</v>
      </c>
      <c r="J218" s="221">
        <v>80</v>
      </c>
      <c r="K218" s="191">
        <f t="shared" si="58"/>
        <v>4</v>
      </c>
      <c r="L218" s="191" t="str">
        <f t="shared" si="59"/>
        <v>80_4</v>
      </c>
      <c r="M218" s="191">
        <v>7156</v>
      </c>
      <c r="N218" s="227"/>
      <c r="O218" s="221">
        <v>80</v>
      </c>
      <c r="P218" s="221">
        <v>4</v>
      </c>
      <c r="Q218" s="221">
        <v>80</v>
      </c>
      <c r="R218" s="191">
        <f t="shared" si="60"/>
        <v>4</v>
      </c>
      <c r="S218" s="191" t="str">
        <f t="shared" si="61"/>
        <v>80_4</v>
      </c>
      <c r="T218" s="191">
        <v>7381</v>
      </c>
      <c r="U218" s="244"/>
      <c r="V218" s="221">
        <v>80</v>
      </c>
      <c r="W218" s="221">
        <v>4</v>
      </c>
      <c r="X218" s="221">
        <v>80</v>
      </c>
      <c r="Y218" s="191">
        <f t="shared" si="55"/>
        <v>4</v>
      </c>
      <c r="Z218" s="191" t="str">
        <f t="shared" si="56"/>
        <v>80_4</v>
      </c>
      <c r="AA218" s="191">
        <v>7543</v>
      </c>
      <c r="AB218" s="242"/>
      <c r="AC218" s="221">
        <v>80</v>
      </c>
      <c r="AD218" s="221">
        <v>4</v>
      </c>
      <c r="AE218" s="221">
        <v>80</v>
      </c>
      <c r="AF218" s="191">
        <f t="shared" si="51"/>
        <v>4</v>
      </c>
      <c r="AG218" s="191" t="str">
        <f t="shared" si="57"/>
        <v>80_4</v>
      </c>
      <c r="AH218" s="191">
        <v>7784</v>
      </c>
      <c r="AI218" s="242"/>
      <c r="AJ218" s="221">
        <v>80</v>
      </c>
      <c r="AK218" s="221">
        <v>4</v>
      </c>
      <c r="AL218" s="221">
        <v>80</v>
      </c>
      <c r="AM218" s="191">
        <f t="shared" si="62"/>
        <v>4</v>
      </c>
      <c r="AN218" s="191" t="str">
        <f t="shared" si="63"/>
        <v>80_4</v>
      </c>
      <c r="AO218" s="193" t="str">
        <f t="shared" si="64"/>
        <v>80_4</v>
      </c>
      <c r="AP218" s="193">
        <f t="shared" si="52"/>
        <v>7543</v>
      </c>
      <c r="AQ218" s="193">
        <f t="shared" si="53"/>
        <v>7784</v>
      </c>
      <c r="AR218" s="243">
        <f t="shared" si="54"/>
        <v>7784</v>
      </c>
      <c r="AS218" s="203">
        <f t="shared" si="65"/>
        <v>49.738019169329071</v>
      </c>
      <c r="AT218" s="173"/>
      <c r="AU218" s="173"/>
      <c r="AV218" s="173"/>
      <c r="AW218" s="173"/>
      <c r="AX218" s="173"/>
      <c r="AY218" s="173"/>
      <c r="AZ218" s="174"/>
    </row>
    <row r="219" spans="1:52" x14ac:dyDescent="0.15">
      <c r="A219" s="221">
        <v>80</v>
      </c>
      <c r="B219" s="221">
        <v>5</v>
      </c>
      <c r="C219" s="221">
        <v>83</v>
      </c>
      <c r="D219" s="191">
        <f t="shared" si="67"/>
        <v>5</v>
      </c>
      <c r="E219" s="191" t="str">
        <f t="shared" si="66"/>
        <v>80_5</v>
      </c>
      <c r="F219" s="191">
        <v>7200</v>
      </c>
      <c r="G219" s="227"/>
      <c r="H219" s="221">
        <v>80</v>
      </c>
      <c r="I219" s="221">
        <v>5</v>
      </c>
      <c r="J219" s="221">
        <v>83</v>
      </c>
      <c r="K219" s="191">
        <f t="shared" si="58"/>
        <v>5</v>
      </c>
      <c r="L219" s="191" t="str">
        <f t="shared" si="59"/>
        <v>80_5</v>
      </c>
      <c r="M219" s="191">
        <v>7445</v>
      </c>
      <c r="N219" s="227"/>
      <c r="O219" s="221">
        <v>80</v>
      </c>
      <c r="P219" s="221">
        <v>5</v>
      </c>
      <c r="Q219" s="221">
        <v>83</v>
      </c>
      <c r="R219" s="191">
        <f t="shared" si="60"/>
        <v>5</v>
      </c>
      <c r="S219" s="191" t="str">
        <f t="shared" si="61"/>
        <v>80_5</v>
      </c>
      <c r="T219" s="191">
        <v>7680</v>
      </c>
      <c r="U219" s="244"/>
      <c r="V219" s="221">
        <v>80</v>
      </c>
      <c r="W219" s="221">
        <v>5</v>
      </c>
      <c r="X219" s="221">
        <v>83</v>
      </c>
      <c r="Y219" s="191">
        <f t="shared" si="55"/>
        <v>5</v>
      </c>
      <c r="Z219" s="191" t="str">
        <f t="shared" si="56"/>
        <v>80_5</v>
      </c>
      <c r="AA219" s="191">
        <v>7849</v>
      </c>
      <c r="AB219" s="242"/>
      <c r="AC219" s="221">
        <v>80</v>
      </c>
      <c r="AD219" s="221">
        <v>5</v>
      </c>
      <c r="AE219" s="221">
        <v>83</v>
      </c>
      <c r="AF219" s="191">
        <f t="shared" si="51"/>
        <v>5</v>
      </c>
      <c r="AG219" s="191" t="str">
        <f t="shared" si="57"/>
        <v>80_5</v>
      </c>
      <c r="AH219" s="191">
        <v>8100</v>
      </c>
      <c r="AI219" s="242"/>
      <c r="AJ219" s="221">
        <v>80</v>
      </c>
      <c r="AK219" s="221">
        <v>5</v>
      </c>
      <c r="AL219" s="221">
        <v>83</v>
      </c>
      <c r="AM219" s="191">
        <f t="shared" si="62"/>
        <v>5</v>
      </c>
      <c r="AN219" s="191" t="str">
        <f t="shared" si="63"/>
        <v>80_5</v>
      </c>
      <c r="AO219" s="193" t="str">
        <f t="shared" si="64"/>
        <v>80_5</v>
      </c>
      <c r="AP219" s="193">
        <f t="shared" si="52"/>
        <v>7849</v>
      </c>
      <c r="AQ219" s="193">
        <f t="shared" si="53"/>
        <v>8100</v>
      </c>
      <c r="AR219" s="243">
        <f t="shared" si="54"/>
        <v>8100</v>
      </c>
      <c r="AS219" s="203">
        <f t="shared" si="65"/>
        <v>51.757188498402556</v>
      </c>
      <c r="AT219" s="173"/>
      <c r="AU219" s="173"/>
      <c r="AV219" s="173"/>
      <c r="AW219" s="173"/>
      <c r="AX219" s="173"/>
      <c r="AY219" s="173"/>
      <c r="AZ219" s="174"/>
    </row>
    <row r="220" spans="1:52" x14ac:dyDescent="0.15">
      <c r="A220" s="221">
        <v>80</v>
      </c>
      <c r="B220" s="221">
        <v>6</v>
      </c>
      <c r="C220" s="221">
        <v>86</v>
      </c>
      <c r="D220" s="191">
        <f t="shared" si="67"/>
        <v>6</v>
      </c>
      <c r="E220" s="191" t="str">
        <f t="shared" si="66"/>
        <v>80_6</v>
      </c>
      <c r="F220" s="191">
        <v>7511</v>
      </c>
      <c r="G220" s="227"/>
      <c r="H220" s="221">
        <v>80</v>
      </c>
      <c r="I220" s="221">
        <v>6</v>
      </c>
      <c r="J220" s="221">
        <v>86</v>
      </c>
      <c r="K220" s="191">
        <f t="shared" si="58"/>
        <v>6</v>
      </c>
      <c r="L220" s="191" t="str">
        <f t="shared" si="59"/>
        <v>80_6</v>
      </c>
      <c r="M220" s="191">
        <v>7766</v>
      </c>
      <c r="N220" s="227"/>
      <c r="O220" s="221">
        <v>80</v>
      </c>
      <c r="P220" s="221">
        <v>6</v>
      </c>
      <c r="Q220" s="221">
        <v>86</v>
      </c>
      <c r="R220" s="191">
        <f t="shared" si="60"/>
        <v>6</v>
      </c>
      <c r="S220" s="191" t="str">
        <f t="shared" si="61"/>
        <v>80_6</v>
      </c>
      <c r="T220" s="191">
        <v>8011</v>
      </c>
      <c r="U220" s="227"/>
      <c r="V220" s="221">
        <v>80</v>
      </c>
      <c r="W220" s="221">
        <v>6</v>
      </c>
      <c r="X220" s="221">
        <v>86</v>
      </c>
      <c r="Y220" s="191">
        <f t="shared" si="55"/>
        <v>6</v>
      </c>
      <c r="Z220" s="191" t="str">
        <f t="shared" si="56"/>
        <v>80_6</v>
      </c>
      <c r="AA220" s="191">
        <v>8187</v>
      </c>
      <c r="AB220" s="242"/>
      <c r="AC220" s="221">
        <v>80</v>
      </c>
      <c r="AD220" s="221">
        <v>6</v>
      </c>
      <c r="AE220" s="221">
        <v>86</v>
      </c>
      <c r="AF220" s="191">
        <f t="shared" si="51"/>
        <v>6</v>
      </c>
      <c r="AG220" s="191" t="str">
        <f t="shared" si="57"/>
        <v>80_6</v>
      </c>
      <c r="AH220" s="191">
        <v>8449</v>
      </c>
      <c r="AI220" s="242"/>
      <c r="AJ220" s="221">
        <v>80</v>
      </c>
      <c r="AK220" s="221">
        <v>6</v>
      </c>
      <c r="AL220" s="221">
        <v>86</v>
      </c>
      <c r="AM220" s="191">
        <f t="shared" si="62"/>
        <v>6</v>
      </c>
      <c r="AN220" s="191" t="str">
        <f t="shared" si="63"/>
        <v>80_6</v>
      </c>
      <c r="AO220" s="193" t="str">
        <f t="shared" si="64"/>
        <v>80_6</v>
      </c>
      <c r="AP220" s="193">
        <f t="shared" si="52"/>
        <v>8187</v>
      </c>
      <c r="AQ220" s="193">
        <f t="shared" si="53"/>
        <v>8449</v>
      </c>
      <c r="AR220" s="243">
        <f t="shared" si="54"/>
        <v>8449</v>
      </c>
      <c r="AS220" s="203">
        <f t="shared" si="65"/>
        <v>53.987220447284344</v>
      </c>
      <c r="AT220" s="173"/>
      <c r="AU220" s="173"/>
      <c r="AV220" s="173"/>
      <c r="AW220" s="173"/>
      <c r="AX220" s="173"/>
      <c r="AY220" s="173"/>
      <c r="AZ220" s="174"/>
    </row>
    <row r="221" spans="1:52" x14ac:dyDescent="0.15">
      <c r="A221" s="221">
        <v>80</v>
      </c>
      <c r="B221" s="221">
        <v>7</v>
      </c>
      <c r="C221" s="221">
        <v>88</v>
      </c>
      <c r="D221" s="191">
        <f t="shared" si="67"/>
        <v>7</v>
      </c>
      <c r="E221" s="191" t="str">
        <f t="shared" si="66"/>
        <v>80_7</v>
      </c>
      <c r="F221" s="191">
        <v>7741</v>
      </c>
      <c r="G221" s="227"/>
      <c r="H221" s="221">
        <v>80</v>
      </c>
      <c r="I221" s="221">
        <v>7</v>
      </c>
      <c r="J221" s="221">
        <v>88</v>
      </c>
      <c r="K221" s="191">
        <f t="shared" si="58"/>
        <v>7</v>
      </c>
      <c r="L221" s="191" t="str">
        <f t="shared" si="59"/>
        <v>80_7</v>
      </c>
      <c r="M221" s="191">
        <v>8004</v>
      </c>
      <c r="N221" s="227"/>
      <c r="O221" s="221">
        <v>80</v>
      </c>
      <c r="P221" s="221">
        <v>7</v>
      </c>
      <c r="Q221" s="221">
        <v>88</v>
      </c>
      <c r="R221" s="191">
        <f t="shared" si="60"/>
        <v>7</v>
      </c>
      <c r="S221" s="191" t="str">
        <f t="shared" si="61"/>
        <v>80_7</v>
      </c>
      <c r="T221" s="191">
        <v>8256</v>
      </c>
      <c r="U221" s="244"/>
      <c r="V221" s="221">
        <v>80</v>
      </c>
      <c r="W221" s="221">
        <v>7</v>
      </c>
      <c r="X221" s="221">
        <v>88</v>
      </c>
      <c r="Y221" s="191">
        <f t="shared" si="55"/>
        <v>7</v>
      </c>
      <c r="Z221" s="191" t="str">
        <f t="shared" si="56"/>
        <v>80_7</v>
      </c>
      <c r="AA221" s="191">
        <v>8438</v>
      </c>
      <c r="AB221" s="242"/>
      <c r="AC221" s="221">
        <v>80</v>
      </c>
      <c r="AD221" s="221">
        <v>7</v>
      </c>
      <c r="AE221" s="221">
        <v>88</v>
      </c>
      <c r="AF221" s="191">
        <f t="shared" si="51"/>
        <v>7</v>
      </c>
      <c r="AG221" s="191" t="str">
        <f t="shared" si="57"/>
        <v>80_7</v>
      </c>
      <c r="AH221" s="191">
        <v>8708</v>
      </c>
      <c r="AI221" s="242"/>
      <c r="AJ221" s="221">
        <v>80</v>
      </c>
      <c r="AK221" s="221">
        <v>7</v>
      </c>
      <c r="AL221" s="221">
        <v>88</v>
      </c>
      <c r="AM221" s="191">
        <f t="shared" si="62"/>
        <v>7</v>
      </c>
      <c r="AN221" s="191" t="str">
        <f t="shared" si="63"/>
        <v>80_7</v>
      </c>
      <c r="AO221" s="193" t="str">
        <f t="shared" si="64"/>
        <v>80_7</v>
      </c>
      <c r="AP221" s="193">
        <f t="shared" si="52"/>
        <v>8438</v>
      </c>
      <c r="AQ221" s="193">
        <f t="shared" si="53"/>
        <v>8708</v>
      </c>
      <c r="AR221" s="243">
        <f t="shared" si="54"/>
        <v>8708</v>
      </c>
      <c r="AS221" s="203">
        <f t="shared" si="65"/>
        <v>55.642172523961662</v>
      </c>
      <c r="AT221" s="173"/>
      <c r="AU221" s="173"/>
      <c r="AV221" s="173"/>
      <c r="AW221" s="173"/>
      <c r="AX221" s="173"/>
      <c r="AY221" s="173"/>
      <c r="AZ221" s="174"/>
    </row>
    <row r="222" spans="1:52" x14ac:dyDescent="0.15">
      <c r="A222" s="221">
        <v>80</v>
      </c>
      <c r="B222" s="221">
        <v>8</v>
      </c>
      <c r="C222" s="221">
        <v>90</v>
      </c>
      <c r="D222" s="191">
        <f t="shared" si="67"/>
        <v>8</v>
      </c>
      <c r="E222" s="191" t="str">
        <f t="shared" si="66"/>
        <v>80_8</v>
      </c>
      <c r="F222" s="191">
        <v>7981</v>
      </c>
      <c r="G222" s="227"/>
      <c r="H222" s="221">
        <v>80</v>
      </c>
      <c r="I222" s="221">
        <v>8</v>
      </c>
      <c r="J222" s="221">
        <v>90</v>
      </c>
      <c r="K222" s="191">
        <f t="shared" si="58"/>
        <v>8</v>
      </c>
      <c r="L222" s="191" t="str">
        <f t="shared" si="59"/>
        <v>80_8</v>
      </c>
      <c r="M222" s="191">
        <v>8252</v>
      </c>
      <c r="N222" s="227"/>
      <c r="O222" s="221">
        <v>80</v>
      </c>
      <c r="P222" s="221">
        <v>8</v>
      </c>
      <c r="Q222" s="221">
        <v>90</v>
      </c>
      <c r="R222" s="191">
        <f t="shared" si="60"/>
        <v>8</v>
      </c>
      <c r="S222" s="191" t="str">
        <f t="shared" si="61"/>
        <v>80_8</v>
      </c>
      <c r="T222" s="191">
        <v>8512</v>
      </c>
      <c r="U222" s="244"/>
      <c r="V222" s="221">
        <v>80</v>
      </c>
      <c r="W222" s="221">
        <v>8</v>
      </c>
      <c r="X222" s="221">
        <v>90</v>
      </c>
      <c r="Y222" s="191">
        <f t="shared" si="55"/>
        <v>8</v>
      </c>
      <c r="Z222" s="191" t="str">
        <f t="shared" si="56"/>
        <v>80_8</v>
      </c>
      <c r="AA222" s="191">
        <v>8699</v>
      </c>
      <c r="AB222" s="242"/>
      <c r="AC222" s="221">
        <v>80</v>
      </c>
      <c r="AD222" s="221">
        <v>8</v>
      </c>
      <c r="AE222" s="221">
        <v>90</v>
      </c>
      <c r="AF222" s="191">
        <f t="shared" si="51"/>
        <v>8</v>
      </c>
      <c r="AG222" s="191" t="str">
        <f t="shared" si="57"/>
        <v>80_8</v>
      </c>
      <c r="AH222" s="191">
        <v>8977</v>
      </c>
      <c r="AI222" s="242"/>
      <c r="AJ222" s="221">
        <v>80</v>
      </c>
      <c r="AK222" s="221">
        <v>8</v>
      </c>
      <c r="AL222" s="221">
        <v>90</v>
      </c>
      <c r="AM222" s="191">
        <f t="shared" si="62"/>
        <v>8</v>
      </c>
      <c r="AN222" s="191" t="str">
        <f t="shared" si="63"/>
        <v>80_8</v>
      </c>
      <c r="AO222" s="193" t="str">
        <f t="shared" si="64"/>
        <v>80_8</v>
      </c>
      <c r="AP222" s="193">
        <f t="shared" si="52"/>
        <v>8699</v>
      </c>
      <c r="AQ222" s="193">
        <f t="shared" si="53"/>
        <v>8977</v>
      </c>
      <c r="AR222" s="243">
        <f t="shared" si="54"/>
        <v>8977</v>
      </c>
      <c r="AS222" s="203">
        <f t="shared" si="65"/>
        <v>57.361022364217256</v>
      </c>
      <c r="AT222" s="173"/>
      <c r="AU222" s="173"/>
      <c r="AV222" s="173"/>
      <c r="AW222" s="173"/>
      <c r="AX222" s="173"/>
      <c r="AY222" s="173"/>
      <c r="AZ222" s="174"/>
    </row>
    <row r="223" spans="1:52" x14ac:dyDescent="0.15">
      <c r="A223" s="221">
        <v>80</v>
      </c>
      <c r="B223" s="221">
        <v>9</v>
      </c>
      <c r="C223" s="221">
        <v>92</v>
      </c>
      <c r="D223" s="191">
        <f t="shared" si="67"/>
        <v>9</v>
      </c>
      <c r="E223" s="191" t="str">
        <f t="shared" si="66"/>
        <v>80_9</v>
      </c>
      <c r="F223" s="191">
        <v>8223</v>
      </c>
      <c r="G223" s="227"/>
      <c r="H223" s="221">
        <v>80</v>
      </c>
      <c r="I223" s="221">
        <v>9</v>
      </c>
      <c r="J223" s="221">
        <v>92</v>
      </c>
      <c r="K223" s="191">
        <f t="shared" si="58"/>
        <v>9</v>
      </c>
      <c r="L223" s="191" t="str">
        <f t="shared" si="59"/>
        <v>80_9</v>
      </c>
      <c r="M223" s="191">
        <v>8503</v>
      </c>
      <c r="N223" s="227"/>
      <c r="O223" s="221">
        <v>80</v>
      </c>
      <c r="P223" s="221">
        <v>9</v>
      </c>
      <c r="Q223" s="221">
        <v>92</v>
      </c>
      <c r="R223" s="191">
        <f t="shared" si="60"/>
        <v>9</v>
      </c>
      <c r="S223" s="191" t="str">
        <f t="shared" si="61"/>
        <v>80_9</v>
      </c>
      <c r="T223" s="191">
        <v>8771</v>
      </c>
      <c r="U223" s="227"/>
      <c r="V223" s="221">
        <v>80</v>
      </c>
      <c r="W223" s="221">
        <v>9</v>
      </c>
      <c r="X223" s="221">
        <v>92</v>
      </c>
      <c r="Y223" s="191">
        <f t="shared" si="55"/>
        <v>9</v>
      </c>
      <c r="Z223" s="191" t="str">
        <f t="shared" si="56"/>
        <v>80_9</v>
      </c>
      <c r="AA223" s="191">
        <v>8964</v>
      </c>
      <c r="AB223" s="242"/>
      <c r="AC223" s="221">
        <v>80</v>
      </c>
      <c r="AD223" s="221">
        <v>9</v>
      </c>
      <c r="AE223" s="221">
        <v>92</v>
      </c>
      <c r="AF223" s="191">
        <f t="shared" si="51"/>
        <v>9</v>
      </c>
      <c r="AG223" s="191" t="str">
        <f t="shared" si="57"/>
        <v>80_9</v>
      </c>
      <c r="AH223" s="191">
        <v>9251</v>
      </c>
      <c r="AI223" s="242"/>
      <c r="AJ223" s="221">
        <v>80</v>
      </c>
      <c r="AK223" s="221">
        <v>9</v>
      </c>
      <c r="AL223" s="221">
        <v>92</v>
      </c>
      <c r="AM223" s="191">
        <f t="shared" si="62"/>
        <v>9</v>
      </c>
      <c r="AN223" s="191" t="str">
        <f t="shared" si="63"/>
        <v>80_9</v>
      </c>
      <c r="AO223" s="193" t="str">
        <f t="shared" si="64"/>
        <v>80_9</v>
      </c>
      <c r="AP223" s="193">
        <f t="shared" si="52"/>
        <v>8964</v>
      </c>
      <c r="AQ223" s="193">
        <f t="shared" si="53"/>
        <v>9251</v>
      </c>
      <c r="AR223" s="243">
        <f t="shared" si="54"/>
        <v>9251</v>
      </c>
      <c r="AS223" s="203">
        <f t="shared" si="65"/>
        <v>59.111821086261983</v>
      </c>
      <c r="AT223" s="173"/>
      <c r="AU223" s="173"/>
      <c r="AV223" s="173"/>
      <c r="AW223" s="173"/>
      <c r="AX223" s="173"/>
      <c r="AY223" s="173"/>
      <c r="AZ223" s="174"/>
    </row>
    <row r="224" spans="1:52" x14ac:dyDescent="0.15">
      <c r="A224" s="221">
        <v>80</v>
      </c>
      <c r="B224" s="221">
        <v>10</v>
      </c>
      <c r="C224" s="221">
        <v>94</v>
      </c>
      <c r="D224" s="191">
        <f t="shared" si="67"/>
        <v>10</v>
      </c>
      <c r="E224" s="191" t="str">
        <f t="shared" si="66"/>
        <v>80_10</v>
      </c>
      <c r="F224" s="191">
        <v>8468</v>
      </c>
      <c r="G224" s="227"/>
      <c r="H224" s="221">
        <v>80</v>
      </c>
      <c r="I224" s="221">
        <v>10</v>
      </c>
      <c r="J224" s="221">
        <v>94</v>
      </c>
      <c r="K224" s="191">
        <f t="shared" si="58"/>
        <v>10</v>
      </c>
      <c r="L224" s="191" t="str">
        <f t="shared" si="59"/>
        <v>80_10</v>
      </c>
      <c r="M224" s="191">
        <v>8756</v>
      </c>
      <c r="N224" s="227"/>
      <c r="O224" s="221">
        <v>80</v>
      </c>
      <c r="P224" s="221">
        <v>10</v>
      </c>
      <c r="Q224" s="221">
        <v>94</v>
      </c>
      <c r="R224" s="191">
        <f t="shared" si="60"/>
        <v>10</v>
      </c>
      <c r="S224" s="191" t="str">
        <f t="shared" si="61"/>
        <v>80_10</v>
      </c>
      <c r="T224" s="191">
        <v>9032</v>
      </c>
      <c r="U224" s="244"/>
      <c r="V224" s="221">
        <v>80</v>
      </c>
      <c r="W224" s="221">
        <v>10</v>
      </c>
      <c r="X224" s="221">
        <v>94</v>
      </c>
      <c r="Y224" s="191">
        <f t="shared" si="55"/>
        <v>10</v>
      </c>
      <c r="Z224" s="191" t="str">
        <f t="shared" si="56"/>
        <v>80_10</v>
      </c>
      <c r="AA224" s="191">
        <v>9231</v>
      </c>
      <c r="AB224" s="242"/>
      <c r="AC224" s="221">
        <v>80</v>
      </c>
      <c r="AD224" s="221">
        <v>10</v>
      </c>
      <c r="AE224" s="221">
        <v>94</v>
      </c>
      <c r="AF224" s="191">
        <f t="shared" si="51"/>
        <v>10</v>
      </c>
      <c r="AG224" s="191" t="str">
        <f t="shared" si="57"/>
        <v>80_10</v>
      </c>
      <c r="AH224" s="191">
        <v>9526</v>
      </c>
      <c r="AI224" s="242"/>
      <c r="AJ224" s="221">
        <v>80</v>
      </c>
      <c r="AK224" s="221">
        <v>10</v>
      </c>
      <c r="AL224" s="221">
        <v>94</v>
      </c>
      <c r="AM224" s="191">
        <f t="shared" si="62"/>
        <v>10</v>
      </c>
      <c r="AN224" s="191" t="str">
        <f t="shared" si="63"/>
        <v>80_10</v>
      </c>
      <c r="AO224" s="193" t="str">
        <f t="shared" si="64"/>
        <v>80_10</v>
      </c>
      <c r="AP224" s="193">
        <f t="shared" si="52"/>
        <v>9231</v>
      </c>
      <c r="AQ224" s="193">
        <f t="shared" si="53"/>
        <v>9526</v>
      </c>
      <c r="AR224" s="243">
        <f t="shared" si="54"/>
        <v>9526</v>
      </c>
      <c r="AS224" s="203">
        <f t="shared" si="65"/>
        <v>60.869009584664539</v>
      </c>
      <c r="AT224" s="173"/>
      <c r="AU224" s="173"/>
      <c r="AV224" s="173"/>
      <c r="AW224" s="173"/>
      <c r="AX224" s="173"/>
      <c r="AY224" s="173"/>
      <c r="AZ224" s="174"/>
    </row>
    <row r="225" spans="1:52" x14ac:dyDescent="0.15">
      <c r="A225" s="221">
        <v>80</v>
      </c>
      <c r="B225" s="221">
        <v>11</v>
      </c>
      <c r="C225" s="221">
        <v>95</v>
      </c>
      <c r="D225" s="191">
        <f t="shared" si="67"/>
        <v>11</v>
      </c>
      <c r="E225" s="191" t="str">
        <f t="shared" si="66"/>
        <v>80_11</v>
      </c>
      <c r="F225" s="191">
        <v>8590</v>
      </c>
      <c r="G225" s="227"/>
      <c r="H225" s="221">
        <v>80</v>
      </c>
      <c r="I225" s="221">
        <v>11</v>
      </c>
      <c r="J225" s="221">
        <v>95</v>
      </c>
      <c r="K225" s="191">
        <f t="shared" si="58"/>
        <v>11</v>
      </c>
      <c r="L225" s="191" t="str">
        <f t="shared" si="59"/>
        <v>80_11</v>
      </c>
      <c r="M225" s="191">
        <v>8882</v>
      </c>
      <c r="N225" s="227"/>
      <c r="O225" s="221">
        <v>80</v>
      </c>
      <c r="P225" s="221">
        <v>11</v>
      </c>
      <c r="Q225" s="221">
        <v>95</v>
      </c>
      <c r="R225" s="191">
        <f t="shared" si="60"/>
        <v>11</v>
      </c>
      <c r="S225" s="191" t="str">
        <f t="shared" si="61"/>
        <v>80_11</v>
      </c>
      <c r="T225" s="191">
        <v>9162</v>
      </c>
      <c r="U225" s="244"/>
      <c r="V225" s="221">
        <v>80</v>
      </c>
      <c r="W225" s="221">
        <v>11</v>
      </c>
      <c r="X225" s="221">
        <v>95</v>
      </c>
      <c r="Y225" s="191">
        <f t="shared" si="55"/>
        <v>11</v>
      </c>
      <c r="Z225" s="191" t="str">
        <f t="shared" si="56"/>
        <v>80_11</v>
      </c>
      <c r="AA225" s="191">
        <v>9364</v>
      </c>
      <c r="AB225" s="242"/>
      <c r="AC225" s="221">
        <v>80</v>
      </c>
      <c r="AD225" s="221">
        <v>11</v>
      </c>
      <c r="AE225" s="221">
        <v>95</v>
      </c>
      <c r="AF225" s="191">
        <f t="shared" si="51"/>
        <v>11</v>
      </c>
      <c r="AG225" s="191" t="str">
        <f t="shared" si="57"/>
        <v>80_11</v>
      </c>
      <c r="AH225" s="191">
        <v>9664</v>
      </c>
      <c r="AI225" s="242"/>
      <c r="AJ225" s="221">
        <v>80</v>
      </c>
      <c r="AK225" s="221">
        <v>11</v>
      </c>
      <c r="AL225" s="221">
        <v>95</v>
      </c>
      <c r="AM225" s="191">
        <f t="shared" si="62"/>
        <v>11</v>
      </c>
      <c r="AN225" s="191" t="str">
        <f t="shared" si="63"/>
        <v>80_11</v>
      </c>
      <c r="AO225" s="193" t="str">
        <f t="shared" si="64"/>
        <v>80_11</v>
      </c>
      <c r="AP225" s="193">
        <f t="shared" si="52"/>
        <v>9364</v>
      </c>
      <c r="AQ225" s="193">
        <f t="shared" si="53"/>
        <v>9664</v>
      </c>
      <c r="AR225" s="243">
        <f t="shared" si="54"/>
        <v>9664</v>
      </c>
      <c r="AS225" s="203">
        <f t="shared" si="65"/>
        <v>61.750798722044728</v>
      </c>
      <c r="AT225" s="173"/>
      <c r="AU225" s="173"/>
      <c r="AV225" s="173"/>
      <c r="AW225" s="173"/>
      <c r="AX225" s="173"/>
      <c r="AY225" s="173"/>
      <c r="AZ225" s="174"/>
    </row>
    <row r="226" spans="1:52" x14ac:dyDescent="0.15">
      <c r="A226" s="221">
        <v>80</v>
      </c>
      <c r="B226" s="221">
        <v>12</v>
      </c>
      <c r="C226" s="221">
        <v>96</v>
      </c>
      <c r="D226" s="191">
        <f t="shared" si="67"/>
        <v>12</v>
      </c>
      <c r="E226" s="191" t="str">
        <f t="shared" si="66"/>
        <v>80_12</v>
      </c>
      <c r="F226" s="191">
        <v>8713</v>
      </c>
      <c r="G226" s="227"/>
      <c r="H226" s="221">
        <v>80</v>
      </c>
      <c r="I226" s="221">
        <v>12</v>
      </c>
      <c r="J226" s="221">
        <v>96</v>
      </c>
      <c r="K226" s="191">
        <f t="shared" si="58"/>
        <v>12</v>
      </c>
      <c r="L226" s="191" t="str">
        <f t="shared" si="59"/>
        <v>80_12</v>
      </c>
      <c r="M226" s="191">
        <v>9009</v>
      </c>
      <c r="N226" s="227"/>
      <c r="O226" s="221">
        <v>80</v>
      </c>
      <c r="P226" s="221">
        <v>12</v>
      </c>
      <c r="Q226" s="221">
        <v>96</v>
      </c>
      <c r="R226" s="191">
        <f t="shared" si="60"/>
        <v>12</v>
      </c>
      <c r="S226" s="191" t="str">
        <f t="shared" si="61"/>
        <v>80_12</v>
      </c>
      <c r="T226" s="191">
        <v>9293</v>
      </c>
      <c r="U226" s="227"/>
      <c r="V226" s="221">
        <v>80</v>
      </c>
      <c r="W226" s="221">
        <v>12</v>
      </c>
      <c r="X226" s="221">
        <v>96</v>
      </c>
      <c r="Y226" s="191">
        <f t="shared" si="55"/>
        <v>12</v>
      </c>
      <c r="Z226" s="191" t="str">
        <f t="shared" si="56"/>
        <v>80_12</v>
      </c>
      <c r="AA226" s="191">
        <v>9497</v>
      </c>
      <c r="AB226" s="242"/>
      <c r="AC226" s="221">
        <v>80</v>
      </c>
      <c r="AD226" s="221">
        <v>12</v>
      </c>
      <c r="AE226" s="221">
        <v>96</v>
      </c>
      <c r="AF226" s="191">
        <f t="shared" si="51"/>
        <v>12</v>
      </c>
      <c r="AG226" s="191" t="str">
        <f t="shared" si="57"/>
        <v>80_12</v>
      </c>
      <c r="AH226" s="191">
        <v>9801</v>
      </c>
      <c r="AI226" s="242"/>
      <c r="AJ226" s="221">
        <v>80</v>
      </c>
      <c r="AK226" s="221">
        <v>12</v>
      </c>
      <c r="AL226" s="221">
        <v>96</v>
      </c>
      <c r="AM226" s="191">
        <f t="shared" si="62"/>
        <v>12</v>
      </c>
      <c r="AN226" s="191" t="str">
        <f t="shared" si="63"/>
        <v>80_12</v>
      </c>
      <c r="AO226" s="193" t="str">
        <f t="shared" si="64"/>
        <v>80_12</v>
      </c>
      <c r="AP226" s="193">
        <f t="shared" si="52"/>
        <v>9497</v>
      </c>
      <c r="AQ226" s="193">
        <f t="shared" si="53"/>
        <v>9801</v>
      </c>
      <c r="AR226" s="243">
        <f t="shared" si="54"/>
        <v>9801</v>
      </c>
      <c r="AS226" s="203">
        <f t="shared" si="65"/>
        <v>62.626198083067095</v>
      </c>
      <c r="AT226" s="173"/>
      <c r="AU226" s="173"/>
      <c r="AV226" s="173"/>
      <c r="AW226" s="173"/>
      <c r="AX226" s="173"/>
      <c r="AY226" s="173"/>
      <c r="AZ226" s="174"/>
    </row>
    <row r="227" spans="1:52" x14ac:dyDescent="0.15">
      <c r="A227" s="221">
        <v>80</v>
      </c>
      <c r="B227" s="221">
        <v>13</v>
      </c>
      <c r="C227" s="221">
        <v>97</v>
      </c>
      <c r="D227" s="191">
        <f t="shared" si="67"/>
        <v>13</v>
      </c>
      <c r="E227" s="191" t="str">
        <f t="shared" si="66"/>
        <v>80_13</v>
      </c>
      <c r="F227" s="191">
        <v>8836</v>
      </c>
      <c r="G227" s="227"/>
      <c r="H227" s="221">
        <v>80</v>
      </c>
      <c r="I227" s="221">
        <v>13</v>
      </c>
      <c r="J227" s="221">
        <v>97</v>
      </c>
      <c r="K227" s="191">
        <f t="shared" si="58"/>
        <v>13</v>
      </c>
      <c r="L227" s="191" t="str">
        <f t="shared" si="59"/>
        <v>80_13</v>
      </c>
      <c r="M227" s="191">
        <v>9136</v>
      </c>
      <c r="N227" s="227"/>
      <c r="O227" s="221">
        <v>80</v>
      </c>
      <c r="P227" s="221">
        <v>13</v>
      </c>
      <c r="Q227" s="221">
        <v>97</v>
      </c>
      <c r="R227" s="191">
        <f t="shared" si="60"/>
        <v>13</v>
      </c>
      <c r="S227" s="191" t="str">
        <f t="shared" si="61"/>
        <v>80_13</v>
      </c>
      <c r="T227" s="191">
        <v>9424</v>
      </c>
      <c r="U227" s="244"/>
      <c r="V227" s="221">
        <v>80</v>
      </c>
      <c r="W227" s="221">
        <v>13</v>
      </c>
      <c r="X227" s="221">
        <v>97</v>
      </c>
      <c r="Y227" s="191">
        <f t="shared" si="55"/>
        <v>13</v>
      </c>
      <c r="Z227" s="191" t="str">
        <f t="shared" si="56"/>
        <v>80_13</v>
      </c>
      <c r="AA227" s="191">
        <v>9631</v>
      </c>
      <c r="AB227" s="242"/>
      <c r="AC227" s="221">
        <v>80</v>
      </c>
      <c r="AD227" s="221">
        <v>13</v>
      </c>
      <c r="AE227" s="221">
        <v>97</v>
      </c>
      <c r="AF227" s="191">
        <f t="shared" si="51"/>
        <v>13</v>
      </c>
      <c r="AG227" s="191" t="str">
        <f t="shared" si="57"/>
        <v>80_13</v>
      </c>
      <c r="AH227" s="191">
        <v>9939</v>
      </c>
      <c r="AI227" s="242"/>
      <c r="AJ227" s="221">
        <v>80</v>
      </c>
      <c r="AK227" s="221">
        <v>13</v>
      </c>
      <c r="AL227" s="221">
        <v>97</v>
      </c>
      <c r="AM227" s="191">
        <f t="shared" si="62"/>
        <v>13</v>
      </c>
      <c r="AN227" s="191" t="str">
        <f t="shared" si="63"/>
        <v>80_13</v>
      </c>
      <c r="AO227" s="193" t="str">
        <f t="shared" si="64"/>
        <v>80_13</v>
      </c>
      <c r="AP227" s="193">
        <f t="shared" si="52"/>
        <v>9631</v>
      </c>
      <c r="AQ227" s="193">
        <f t="shared" si="53"/>
        <v>9939</v>
      </c>
      <c r="AR227" s="243">
        <f t="shared" si="54"/>
        <v>9939</v>
      </c>
      <c r="AS227" s="203">
        <f t="shared" si="65"/>
        <v>63.507987220447284</v>
      </c>
      <c r="AT227" s="173"/>
      <c r="AU227" s="173"/>
      <c r="AV227" s="173"/>
      <c r="AW227" s="173"/>
      <c r="AX227" s="173"/>
      <c r="AY227" s="173"/>
      <c r="AZ227" s="174"/>
    </row>
    <row r="228" spans="1:52" x14ac:dyDescent="0.15">
      <c r="A228" s="221">
        <v>80</v>
      </c>
      <c r="B228" s="221">
        <v>14</v>
      </c>
      <c r="C228" s="221">
        <v>98</v>
      </c>
      <c r="D228" s="191">
        <f t="shared" si="67"/>
        <v>14</v>
      </c>
      <c r="E228" s="191" t="str">
        <f t="shared" si="66"/>
        <v>80_14</v>
      </c>
      <c r="F228" s="191">
        <v>8957</v>
      </c>
      <c r="G228" s="227"/>
      <c r="H228" s="221">
        <v>80</v>
      </c>
      <c r="I228" s="221">
        <v>14</v>
      </c>
      <c r="J228" s="221">
        <v>98</v>
      </c>
      <c r="K228" s="191">
        <f t="shared" si="58"/>
        <v>14</v>
      </c>
      <c r="L228" s="191" t="str">
        <f t="shared" si="59"/>
        <v>80_14</v>
      </c>
      <c r="M228" s="191">
        <v>9262</v>
      </c>
      <c r="N228" s="227"/>
      <c r="O228" s="221">
        <v>80</v>
      </c>
      <c r="P228" s="221">
        <v>14</v>
      </c>
      <c r="Q228" s="221">
        <v>98</v>
      </c>
      <c r="R228" s="191">
        <f t="shared" si="60"/>
        <v>14</v>
      </c>
      <c r="S228" s="191" t="str">
        <f t="shared" si="61"/>
        <v>80_14</v>
      </c>
      <c r="T228" s="191">
        <v>9554</v>
      </c>
      <c r="U228" s="244"/>
      <c r="V228" s="221">
        <v>80</v>
      </c>
      <c r="W228" s="221">
        <v>14</v>
      </c>
      <c r="X228" s="221">
        <v>98</v>
      </c>
      <c r="Y228" s="191">
        <f t="shared" si="55"/>
        <v>14</v>
      </c>
      <c r="Z228" s="191" t="str">
        <f t="shared" si="56"/>
        <v>80_14</v>
      </c>
      <c r="AA228" s="191">
        <v>9764</v>
      </c>
      <c r="AB228" s="242"/>
      <c r="AC228" s="221">
        <v>80</v>
      </c>
      <c r="AD228" s="221">
        <v>14</v>
      </c>
      <c r="AE228" s="221">
        <v>98</v>
      </c>
      <c r="AF228" s="191">
        <f t="shared" si="51"/>
        <v>14</v>
      </c>
      <c r="AG228" s="191" t="str">
        <f t="shared" si="57"/>
        <v>80_14</v>
      </c>
      <c r="AH228" s="191">
        <v>10076</v>
      </c>
      <c r="AI228" s="242"/>
      <c r="AJ228" s="221">
        <v>80</v>
      </c>
      <c r="AK228" s="221">
        <v>14</v>
      </c>
      <c r="AL228" s="221">
        <v>98</v>
      </c>
      <c r="AM228" s="191">
        <f t="shared" si="62"/>
        <v>14</v>
      </c>
      <c r="AN228" s="191" t="str">
        <f t="shared" si="63"/>
        <v>80_14</v>
      </c>
      <c r="AO228" s="193" t="str">
        <f t="shared" si="64"/>
        <v>80_14</v>
      </c>
      <c r="AP228" s="193">
        <f t="shared" si="52"/>
        <v>9764</v>
      </c>
      <c r="AQ228" s="193">
        <f t="shared" si="53"/>
        <v>10076</v>
      </c>
      <c r="AR228" s="243">
        <f t="shared" si="54"/>
        <v>10076</v>
      </c>
      <c r="AS228" s="203">
        <f t="shared" si="65"/>
        <v>64.383386581469651</v>
      </c>
      <c r="AT228" s="173"/>
      <c r="AU228" s="173"/>
      <c r="AV228" s="173"/>
      <c r="AW228" s="173"/>
      <c r="AX228" s="173"/>
      <c r="AY228" s="173"/>
      <c r="AZ228" s="174"/>
    </row>
    <row r="229" spans="1:52" x14ac:dyDescent="0.15">
      <c r="A229" s="221">
        <v>80</v>
      </c>
      <c r="B229" s="221">
        <v>15</v>
      </c>
      <c r="C229" s="221">
        <v>99</v>
      </c>
      <c r="D229" s="191">
        <f t="shared" si="67"/>
        <v>15</v>
      </c>
      <c r="E229" s="191" t="str">
        <f t="shared" si="66"/>
        <v>80_15</v>
      </c>
      <c r="F229" s="191">
        <v>9081</v>
      </c>
      <c r="G229" s="227"/>
      <c r="H229" s="221">
        <v>80</v>
      </c>
      <c r="I229" s="221">
        <v>15</v>
      </c>
      <c r="J229" s="221">
        <v>99</v>
      </c>
      <c r="K229" s="191">
        <f t="shared" si="58"/>
        <v>15</v>
      </c>
      <c r="L229" s="191" t="str">
        <f t="shared" si="59"/>
        <v>80_15</v>
      </c>
      <c r="M229" s="191">
        <v>9390</v>
      </c>
      <c r="N229" s="227"/>
      <c r="O229" s="221">
        <v>80</v>
      </c>
      <c r="P229" s="221">
        <v>15</v>
      </c>
      <c r="Q229" s="221">
        <v>99</v>
      </c>
      <c r="R229" s="191">
        <f t="shared" si="60"/>
        <v>15</v>
      </c>
      <c r="S229" s="191" t="str">
        <f t="shared" si="61"/>
        <v>80_15</v>
      </c>
      <c r="T229" s="191">
        <v>9686</v>
      </c>
      <c r="U229" s="227"/>
      <c r="V229" s="221">
        <v>80</v>
      </c>
      <c r="W229" s="221">
        <v>15</v>
      </c>
      <c r="X229" s="221">
        <v>99</v>
      </c>
      <c r="Y229" s="191">
        <f t="shared" si="55"/>
        <v>15</v>
      </c>
      <c r="Z229" s="191" t="str">
        <f t="shared" si="56"/>
        <v>80_15</v>
      </c>
      <c r="AA229" s="191">
        <v>9899</v>
      </c>
      <c r="AB229" s="242"/>
      <c r="AC229" s="221">
        <v>80</v>
      </c>
      <c r="AD229" s="221">
        <v>15</v>
      </c>
      <c r="AE229" s="221">
        <v>99</v>
      </c>
      <c r="AF229" s="191">
        <f t="shared" si="51"/>
        <v>15</v>
      </c>
      <c r="AG229" s="191" t="str">
        <f t="shared" si="57"/>
        <v>80_15</v>
      </c>
      <c r="AH229" s="191">
        <v>10216</v>
      </c>
      <c r="AI229" s="242"/>
      <c r="AJ229" s="221">
        <v>80</v>
      </c>
      <c r="AK229" s="221">
        <v>15</v>
      </c>
      <c r="AL229" s="221">
        <v>99</v>
      </c>
      <c r="AM229" s="191">
        <f t="shared" si="62"/>
        <v>15</v>
      </c>
      <c r="AN229" s="191" t="str">
        <f t="shared" si="63"/>
        <v>80_15</v>
      </c>
      <c r="AO229" s="193" t="str">
        <f t="shared" si="64"/>
        <v>80_15</v>
      </c>
      <c r="AP229" s="193">
        <f t="shared" si="52"/>
        <v>9899</v>
      </c>
      <c r="AQ229" s="193">
        <f t="shared" si="53"/>
        <v>10216</v>
      </c>
      <c r="AR229" s="243">
        <f t="shared" si="54"/>
        <v>10216</v>
      </c>
      <c r="AS229" s="203">
        <f t="shared" si="65"/>
        <v>65.277955271565489</v>
      </c>
      <c r="AT229" s="173"/>
      <c r="AU229" s="173"/>
      <c r="AV229" s="173"/>
      <c r="AW229" s="173"/>
      <c r="AX229" s="173"/>
      <c r="AY229" s="173"/>
      <c r="AZ229" s="174"/>
    </row>
    <row r="230" spans="1:52" ht="11.25" thickBot="1" x14ac:dyDescent="0.2">
      <c r="A230" s="224">
        <v>80</v>
      </c>
      <c r="B230" s="224">
        <v>16</v>
      </c>
      <c r="C230" s="224">
        <v>100</v>
      </c>
      <c r="D230" s="223">
        <f t="shared" si="67"/>
        <v>16</v>
      </c>
      <c r="E230" s="223" t="str">
        <f t="shared" si="66"/>
        <v>80_16</v>
      </c>
      <c r="F230" s="223">
        <v>9202</v>
      </c>
      <c r="G230" s="227"/>
      <c r="H230" s="224">
        <v>80</v>
      </c>
      <c r="I230" s="224">
        <v>16</v>
      </c>
      <c r="J230" s="224">
        <v>100</v>
      </c>
      <c r="K230" s="223">
        <f t="shared" si="58"/>
        <v>16</v>
      </c>
      <c r="L230" s="223" t="str">
        <f t="shared" si="59"/>
        <v>80_16</v>
      </c>
      <c r="M230" s="223">
        <v>9515</v>
      </c>
      <c r="N230" s="227"/>
      <c r="O230" s="224">
        <v>80</v>
      </c>
      <c r="P230" s="224">
        <v>16</v>
      </c>
      <c r="Q230" s="224">
        <v>100</v>
      </c>
      <c r="R230" s="223">
        <f t="shared" si="60"/>
        <v>16</v>
      </c>
      <c r="S230" s="223" t="str">
        <f t="shared" si="61"/>
        <v>80_16</v>
      </c>
      <c r="T230" s="223">
        <v>9815</v>
      </c>
      <c r="U230" s="244"/>
      <c r="V230" s="224">
        <v>80</v>
      </c>
      <c r="W230" s="224">
        <v>16</v>
      </c>
      <c r="X230" s="224">
        <v>100</v>
      </c>
      <c r="Y230" s="223">
        <f t="shared" si="55"/>
        <v>16</v>
      </c>
      <c r="Z230" s="223" t="str">
        <f t="shared" si="56"/>
        <v>80_16</v>
      </c>
      <c r="AA230" s="223">
        <v>10031</v>
      </c>
      <c r="AB230" s="242"/>
      <c r="AC230" s="224">
        <v>80</v>
      </c>
      <c r="AD230" s="224">
        <v>16</v>
      </c>
      <c r="AE230" s="224">
        <v>100</v>
      </c>
      <c r="AF230" s="223">
        <f t="shared" si="51"/>
        <v>16</v>
      </c>
      <c r="AG230" s="223" t="str">
        <f t="shared" si="57"/>
        <v>80_16</v>
      </c>
      <c r="AH230" s="223">
        <v>10352</v>
      </c>
      <c r="AI230" s="242"/>
      <c r="AJ230" s="224">
        <v>80</v>
      </c>
      <c r="AK230" s="224">
        <v>16</v>
      </c>
      <c r="AL230" s="224">
        <v>100</v>
      </c>
      <c r="AM230" s="223">
        <f t="shared" si="62"/>
        <v>16</v>
      </c>
      <c r="AN230" s="223" t="str">
        <f t="shared" si="63"/>
        <v>80_16</v>
      </c>
      <c r="AO230" s="252" t="str">
        <f t="shared" si="64"/>
        <v>80_16</v>
      </c>
      <c r="AP230" s="223">
        <f t="shared" si="52"/>
        <v>10031</v>
      </c>
      <c r="AQ230" s="223">
        <f t="shared" si="53"/>
        <v>10352</v>
      </c>
      <c r="AR230" s="223">
        <f t="shared" si="54"/>
        <v>10352</v>
      </c>
      <c r="AS230" s="253">
        <f t="shared" si="65"/>
        <v>66.146964856230028</v>
      </c>
      <c r="AT230" s="173"/>
      <c r="AU230" s="173"/>
      <c r="AV230" s="173"/>
      <c r="AW230" s="173"/>
      <c r="AX230" s="173"/>
      <c r="AY230" s="173"/>
      <c r="AZ230" s="174"/>
    </row>
    <row r="231" spans="1:52" ht="11.25" thickTop="1" x14ac:dyDescent="0.15">
      <c r="A231" s="244"/>
      <c r="B231" s="244"/>
      <c r="C231" s="244"/>
      <c r="D231" s="244"/>
      <c r="E231" s="227"/>
      <c r="F231" s="227"/>
      <c r="G231" s="227"/>
      <c r="H231" s="227"/>
      <c r="I231" s="227"/>
      <c r="J231" s="227"/>
      <c r="K231" s="227"/>
      <c r="L231" s="227"/>
      <c r="M231" s="227"/>
      <c r="N231" s="227"/>
      <c r="O231" s="227"/>
      <c r="P231" s="227"/>
      <c r="Q231" s="227"/>
      <c r="R231" s="227"/>
      <c r="S231" s="227"/>
      <c r="T231" s="227"/>
      <c r="U231" s="227"/>
      <c r="V231" s="227"/>
      <c r="W231" s="227"/>
      <c r="X231" s="227"/>
      <c r="Y231" s="227"/>
      <c r="Z231" s="227"/>
      <c r="AA231" s="227"/>
      <c r="AB231" s="227"/>
      <c r="AC231" s="227"/>
      <c r="AD231" s="227"/>
      <c r="AE231" s="227"/>
      <c r="AF231" s="227"/>
      <c r="AG231" s="227"/>
      <c r="AH231" s="227"/>
      <c r="AI231" s="227"/>
      <c r="AJ231" s="227"/>
      <c r="AK231" s="227"/>
      <c r="AL231" s="227"/>
      <c r="AM231" s="227"/>
      <c r="AN231" s="227"/>
      <c r="AO231" s="173"/>
      <c r="AP231" s="233"/>
      <c r="AQ231" s="233"/>
      <c r="AR231" s="233"/>
      <c r="AS231" s="233"/>
      <c r="AT231" s="173"/>
      <c r="AU231" s="173"/>
      <c r="AV231" s="173"/>
      <c r="AW231" s="173"/>
      <c r="AX231" s="173"/>
      <c r="AY231" s="173"/>
      <c r="AZ231" s="174"/>
    </row>
    <row r="232" spans="1:52" x14ac:dyDescent="0.15">
      <c r="A232" s="244"/>
      <c r="B232" s="244"/>
      <c r="C232" s="244"/>
      <c r="D232" s="244"/>
      <c r="E232" s="227"/>
      <c r="F232" s="227"/>
      <c r="G232" s="227"/>
      <c r="H232" s="227"/>
      <c r="I232" s="227"/>
      <c r="J232" s="227"/>
      <c r="K232" s="227"/>
      <c r="L232" s="227"/>
      <c r="M232" s="227"/>
      <c r="N232" s="227"/>
      <c r="O232" s="227"/>
      <c r="P232" s="227"/>
      <c r="Q232" s="227"/>
      <c r="R232" s="227"/>
      <c r="S232" s="227"/>
      <c r="T232" s="227"/>
      <c r="U232" s="227"/>
      <c r="V232" s="227"/>
      <c r="W232" s="227"/>
      <c r="X232" s="227"/>
      <c r="Y232" s="227"/>
      <c r="Z232" s="227"/>
      <c r="AA232" s="227"/>
      <c r="AB232" s="227"/>
      <c r="AC232" s="227"/>
      <c r="AD232" s="227"/>
      <c r="AE232" s="227"/>
      <c r="AF232" s="227"/>
      <c r="AG232" s="227"/>
      <c r="AH232" s="227"/>
      <c r="AI232" s="227"/>
      <c r="AJ232" s="227"/>
      <c r="AK232" s="227"/>
      <c r="AL232" s="227"/>
      <c r="AM232" s="227"/>
      <c r="AN232" s="227"/>
      <c r="AO232" s="173"/>
      <c r="AP232" s="233"/>
      <c r="AQ232" s="233"/>
      <c r="AR232" s="233"/>
      <c r="AS232" s="233"/>
      <c r="AT232" s="173"/>
      <c r="AU232" s="173"/>
      <c r="AV232" s="173"/>
      <c r="AW232" s="173"/>
      <c r="AX232" s="173"/>
      <c r="AY232" s="173"/>
      <c r="AZ232" s="174"/>
    </row>
    <row r="233" spans="1:52" x14ac:dyDescent="0.15">
      <c r="A233" s="228"/>
      <c r="B233" s="228"/>
      <c r="C233" s="228"/>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7"/>
      <c r="AO233" s="230"/>
      <c r="AP233" s="254"/>
      <c r="AQ233" s="254"/>
      <c r="AR233" s="254"/>
      <c r="AS233" s="254"/>
      <c r="AT233" s="230"/>
      <c r="AU233" s="230"/>
      <c r="AV233" s="230"/>
      <c r="AW233" s="230"/>
      <c r="AX233" s="230"/>
      <c r="AY233" s="230"/>
      <c r="AZ233" s="231"/>
    </row>
  </sheetData>
  <sheetProtection algorithmName="SHA-512" hashValue="/1PW9Clgug48x4PswjwHs+nCwSXyw75su4BfsSvdI4q1RPmxuymhjA2WvoVEq9fDR0lBpWrPuRKRXg5EyU8OjQ==" saltValue="9MJXxecdAKQkWxcyHY5jVQ==" spinCount="100000" sheet="1" objects="1" scenarios="1"/>
  <conditionalFormatting sqref="D8">
    <cfRule type="cellIs" dxfId="10" priority="2" operator="greaterThan">
      <formula>1</formula>
    </cfRule>
    <cfRule type="cellIs" dxfId="9" priority="3" operator="lessThan">
      <formula>1</formula>
    </cfRule>
    <cfRule type="cellIs" dxfId="8" priority="4" operator="equal">
      <formula>1</formula>
    </cfRule>
  </conditionalFormatting>
  <conditionalFormatting sqref="AO16:AO230">
    <cfRule type="duplicateValues" dxfId="7" priority="1"/>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094BD-7F2E-48D0-9580-AB0A16FF284C}">
  <sheetPr>
    <tabColor theme="7" tint="0.79998168889431442"/>
  </sheetPr>
  <dimension ref="A1:BE382"/>
  <sheetViews>
    <sheetView showGridLines="0" zoomScaleNormal="100" workbookViewId="0">
      <selection activeCell="D8" sqref="D8"/>
    </sheetView>
  </sheetViews>
  <sheetFormatPr defaultColWidth="0" defaultRowHeight="10.5" customHeight="1" zeroHeight="1" x14ac:dyDescent="0.15"/>
  <cols>
    <col min="1" max="1" width="12.85546875" style="171" customWidth="1"/>
    <col min="2" max="21" width="10.28515625" style="171" customWidth="1"/>
    <col min="22" max="42" width="10.140625" style="171" customWidth="1"/>
    <col min="43" max="47" width="10.28515625" style="171" customWidth="1"/>
    <col min="48" max="49" width="16.5703125" style="171" bestFit="1" customWidth="1"/>
    <col min="50" max="50" width="13.42578125" style="171" bestFit="1" customWidth="1"/>
    <col min="51" max="51" width="11" style="171" bestFit="1" customWidth="1"/>
    <col min="52" max="57" width="10.28515625" style="171" customWidth="1"/>
    <col min="58" max="16384" width="10.28515625" style="171" hidden="1"/>
  </cols>
  <sheetData>
    <row r="1" spans="1:57" x14ac:dyDescent="0.15">
      <c r="A1" s="168" t="s">
        <v>440</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c r="AT1" s="169"/>
      <c r="AU1" s="169"/>
      <c r="AV1" s="169"/>
      <c r="AW1" s="169"/>
      <c r="AX1" s="169"/>
      <c r="AY1" s="169"/>
      <c r="AZ1" s="169"/>
      <c r="BA1" s="169"/>
      <c r="BB1" s="169"/>
      <c r="BC1" s="169"/>
      <c r="BD1" s="169"/>
      <c r="BE1" s="170"/>
    </row>
    <row r="2" spans="1:57" x14ac:dyDescent="0.15">
      <c r="A2" s="172" t="s">
        <v>441</v>
      </c>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4"/>
    </row>
    <row r="3" spans="1:57" x14ac:dyDescent="0.15">
      <c r="A3" s="256"/>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4"/>
    </row>
    <row r="4" spans="1:57" x14ac:dyDescent="0.15">
      <c r="A4" s="175" t="s">
        <v>166</v>
      </c>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7"/>
    </row>
    <row r="5" spans="1:57" x14ac:dyDescent="0.15">
      <c r="A5" s="173"/>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4"/>
    </row>
    <row r="6" spans="1:57" x14ac:dyDescent="0.15">
      <c r="A6" s="178" t="s">
        <v>442</v>
      </c>
      <c r="B6" s="179"/>
      <c r="C6" s="179"/>
      <c r="D6" s="235">
        <v>0</v>
      </c>
      <c r="E6" s="173"/>
      <c r="F6" s="182" t="s">
        <v>422</v>
      </c>
      <c r="G6" s="183"/>
      <c r="H6" s="183"/>
      <c r="I6" s="183"/>
      <c r="J6" s="183"/>
      <c r="K6" s="183"/>
      <c r="L6" s="183"/>
      <c r="M6" s="183"/>
      <c r="N6" s="184"/>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4"/>
    </row>
    <row r="7" spans="1:57" x14ac:dyDescent="0.15">
      <c r="A7" s="178" t="s">
        <v>423</v>
      </c>
      <c r="B7" s="179"/>
      <c r="C7" s="179"/>
      <c r="D7" s="235">
        <v>1</v>
      </c>
      <c r="E7" s="173"/>
      <c r="F7" s="182" t="s">
        <v>424</v>
      </c>
      <c r="G7" s="183"/>
      <c r="H7" s="183"/>
      <c r="I7" s="183"/>
      <c r="J7" s="183"/>
      <c r="K7" s="183"/>
      <c r="L7" s="183"/>
      <c r="M7" s="183"/>
      <c r="N7" s="184"/>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4"/>
    </row>
    <row r="8" spans="1:57" x14ac:dyDescent="0.15">
      <c r="A8" s="178" t="s">
        <v>154</v>
      </c>
      <c r="B8" s="179"/>
      <c r="C8" s="180"/>
      <c r="D8" s="185">
        <f>SUM(D6:D7)</f>
        <v>1</v>
      </c>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4"/>
    </row>
    <row r="9" spans="1:57" x14ac:dyDescent="0.15">
      <c r="A9" s="178" t="s">
        <v>171</v>
      </c>
      <c r="B9" s="179"/>
      <c r="C9" s="180"/>
      <c r="D9" s="236">
        <v>1878</v>
      </c>
      <c r="E9" s="173"/>
      <c r="F9" s="182" t="s">
        <v>443</v>
      </c>
      <c r="G9" s="183"/>
      <c r="H9" s="183"/>
      <c r="I9" s="183"/>
      <c r="J9" s="183"/>
      <c r="K9" s="183"/>
      <c r="L9" s="183"/>
      <c r="M9" s="183"/>
      <c r="N9" s="184"/>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4"/>
    </row>
    <row r="10" spans="1:57" x14ac:dyDescent="0.15">
      <c r="A10" s="178" t="s">
        <v>444</v>
      </c>
      <c r="B10" s="179"/>
      <c r="C10" s="180"/>
      <c r="D10" s="236">
        <v>156</v>
      </c>
      <c r="E10" s="173"/>
      <c r="F10" s="182" t="s">
        <v>445</v>
      </c>
      <c r="G10" s="183"/>
      <c r="H10" s="183"/>
      <c r="I10" s="183"/>
      <c r="J10" s="183"/>
      <c r="K10" s="183"/>
      <c r="L10" s="183"/>
      <c r="M10" s="183"/>
      <c r="N10" s="184"/>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4"/>
    </row>
    <row r="11" spans="1:57" x14ac:dyDescent="0.15">
      <c r="A11" s="237"/>
      <c r="B11" s="237"/>
      <c r="C11" s="237"/>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4"/>
    </row>
    <row r="12" spans="1:57" x14ac:dyDescent="0.15">
      <c r="A12" s="175" t="s">
        <v>173</v>
      </c>
      <c r="B12" s="176"/>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7"/>
    </row>
    <row r="13" spans="1:57" x14ac:dyDescent="0.15">
      <c r="A13" s="227"/>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173"/>
      <c r="AW13" s="173"/>
      <c r="AX13" s="173"/>
      <c r="AY13" s="173"/>
      <c r="AZ13" s="173"/>
      <c r="BA13" s="173"/>
      <c r="BB13" s="173"/>
      <c r="BC13" s="173"/>
      <c r="BD13" s="173"/>
      <c r="BE13" s="174"/>
    </row>
    <row r="14" spans="1:57" x14ac:dyDescent="0.15">
      <c r="A14" s="257" t="s">
        <v>446</v>
      </c>
      <c r="B14" s="191"/>
      <c r="C14" s="191"/>
      <c r="D14" s="191"/>
      <c r="E14" s="191"/>
      <c r="F14" s="191"/>
      <c r="G14" s="227"/>
      <c r="H14" s="257" t="s">
        <v>447</v>
      </c>
      <c r="I14" s="191"/>
      <c r="J14" s="191"/>
      <c r="K14" s="191"/>
      <c r="L14" s="191"/>
      <c r="M14" s="191"/>
      <c r="N14" s="173"/>
      <c r="O14" s="257" t="s">
        <v>448</v>
      </c>
      <c r="P14" s="191"/>
      <c r="Q14" s="191"/>
      <c r="R14" s="191"/>
      <c r="S14" s="191"/>
      <c r="T14" s="191"/>
      <c r="U14" s="173"/>
      <c r="V14" s="257" t="s">
        <v>449</v>
      </c>
      <c r="W14" s="191"/>
      <c r="X14" s="191"/>
      <c r="Y14" s="191"/>
      <c r="Z14" s="191"/>
      <c r="AA14" s="191"/>
      <c r="AB14" s="173"/>
      <c r="AC14" s="257" t="s">
        <v>450</v>
      </c>
      <c r="AD14" s="191"/>
      <c r="AE14" s="191"/>
      <c r="AF14" s="191"/>
      <c r="AG14" s="191"/>
      <c r="AH14" s="191"/>
      <c r="AI14" s="173"/>
      <c r="AJ14" s="257" t="s">
        <v>451</v>
      </c>
      <c r="AK14" s="191"/>
      <c r="AL14" s="191"/>
      <c r="AM14" s="191"/>
      <c r="AN14" s="191"/>
      <c r="AO14" s="191"/>
      <c r="AP14" s="173"/>
      <c r="AQ14" s="172" t="s">
        <v>179</v>
      </c>
      <c r="AR14" s="173"/>
      <c r="AS14" s="173"/>
      <c r="AT14" s="173"/>
      <c r="AU14" s="173"/>
      <c r="AV14" s="173"/>
      <c r="AW14" s="173"/>
      <c r="AX14" s="173"/>
      <c r="AY14" s="173"/>
      <c r="AZ14" s="173"/>
      <c r="BA14" s="173"/>
      <c r="BB14" s="173"/>
      <c r="BC14" s="173"/>
      <c r="BD14" s="173"/>
      <c r="BE14" s="174"/>
    </row>
    <row r="15" spans="1:57" ht="21.75" thickBot="1" x14ac:dyDescent="0.2">
      <c r="A15" s="199" t="s">
        <v>36</v>
      </c>
      <c r="B15" s="199" t="s">
        <v>434</v>
      </c>
      <c r="C15" s="199" t="s">
        <v>435</v>
      </c>
      <c r="D15" s="199" t="s">
        <v>180</v>
      </c>
      <c r="E15" s="199" t="s">
        <v>182</v>
      </c>
      <c r="F15" s="258" t="s">
        <v>436</v>
      </c>
      <c r="G15" s="227"/>
      <c r="H15" s="199" t="s">
        <v>36</v>
      </c>
      <c r="I15" s="199" t="s">
        <v>434</v>
      </c>
      <c r="J15" s="199" t="s">
        <v>435</v>
      </c>
      <c r="K15" s="199" t="s">
        <v>180</v>
      </c>
      <c r="L15" s="199" t="s">
        <v>182</v>
      </c>
      <c r="M15" s="258" t="s">
        <v>436</v>
      </c>
      <c r="N15" s="173"/>
      <c r="O15" s="199" t="s">
        <v>36</v>
      </c>
      <c r="P15" s="199" t="s">
        <v>434</v>
      </c>
      <c r="Q15" s="199" t="s">
        <v>435</v>
      </c>
      <c r="R15" s="199" t="s">
        <v>180</v>
      </c>
      <c r="S15" s="199" t="s">
        <v>182</v>
      </c>
      <c r="T15" s="258" t="s">
        <v>436</v>
      </c>
      <c r="U15" s="173"/>
      <c r="V15" s="199" t="s">
        <v>36</v>
      </c>
      <c r="W15" s="199" t="s">
        <v>434</v>
      </c>
      <c r="X15" s="199" t="s">
        <v>435</v>
      </c>
      <c r="Y15" s="199" t="s">
        <v>180</v>
      </c>
      <c r="Z15" s="199" t="s">
        <v>182</v>
      </c>
      <c r="AA15" s="258" t="s">
        <v>436</v>
      </c>
      <c r="AB15" s="173"/>
      <c r="AC15" s="199" t="s">
        <v>36</v>
      </c>
      <c r="AD15" s="199" t="s">
        <v>434</v>
      </c>
      <c r="AE15" s="199" t="s">
        <v>435</v>
      </c>
      <c r="AF15" s="199" t="s">
        <v>180</v>
      </c>
      <c r="AG15" s="199" t="s">
        <v>182</v>
      </c>
      <c r="AH15" s="258" t="s">
        <v>436</v>
      </c>
      <c r="AI15" s="173"/>
      <c r="AJ15" s="199" t="s">
        <v>36</v>
      </c>
      <c r="AK15" s="199" t="s">
        <v>434</v>
      </c>
      <c r="AL15" s="199" t="s">
        <v>435</v>
      </c>
      <c r="AM15" s="199" t="s">
        <v>180</v>
      </c>
      <c r="AN15" s="199" t="s">
        <v>182</v>
      </c>
      <c r="AO15" s="258" t="s">
        <v>436</v>
      </c>
      <c r="AP15" s="173"/>
      <c r="AQ15" s="199" t="s">
        <v>36</v>
      </c>
      <c r="AR15" s="199" t="s">
        <v>434</v>
      </c>
      <c r="AS15" s="199" t="s">
        <v>435</v>
      </c>
      <c r="AT15" s="199" t="s">
        <v>180</v>
      </c>
      <c r="AU15" s="199" t="s">
        <v>182</v>
      </c>
      <c r="AV15" s="259" t="s">
        <v>452</v>
      </c>
      <c r="AW15" s="259" t="s">
        <v>453</v>
      </c>
      <c r="AX15" s="201" t="s">
        <v>439</v>
      </c>
      <c r="AY15" s="201" t="s">
        <v>187</v>
      </c>
      <c r="AZ15" s="173"/>
      <c r="BA15" s="173"/>
      <c r="BB15" s="173"/>
      <c r="BC15" s="173"/>
      <c r="BD15" s="173"/>
      <c r="BE15" s="174"/>
    </row>
    <row r="16" spans="1:57" x14ac:dyDescent="0.15">
      <c r="A16" s="191">
        <v>9</v>
      </c>
      <c r="B16" s="191">
        <v>0</v>
      </c>
      <c r="C16" s="191" t="s">
        <v>454</v>
      </c>
      <c r="D16" s="191">
        <f>B16</f>
        <v>0</v>
      </c>
      <c r="E16" s="191" t="str">
        <f>A16&amp;"_"&amp;D16</f>
        <v>9_0</v>
      </c>
      <c r="F16" s="221">
        <v>1492</v>
      </c>
      <c r="G16" s="227"/>
      <c r="H16" s="191">
        <v>9</v>
      </c>
      <c r="I16" s="191">
        <v>0</v>
      </c>
      <c r="J16" s="191" t="s">
        <v>454</v>
      </c>
      <c r="K16" s="191">
        <f t="shared" ref="K16:K79" si="0">I16</f>
        <v>0</v>
      </c>
      <c r="L16" s="191" t="str">
        <f t="shared" ref="L16:L79" si="1">H16&amp;"_"&amp;K16</f>
        <v>9_0</v>
      </c>
      <c r="M16" s="221">
        <v>1537</v>
      </c>
      <c r="N16" s="173"/>
      <c r="O16" s="191">
        <v>9</v>
      </c>
      <c r="P16" s="191">
        <v>0</v>
      </c>
      <c r="Q16" s="191" t="s">
        <v>454</v>
      </c>
      <c r="R16" s="191">
        <f t="shared" ref="R16:R79" si="2">P16</f>
        <v>0</v>
      </c>
      <c r="S16" s="191" t="str">
        <f t="shared" ref="S16:S79" si="3">O16&amp;"_"&amp;R16</f>
        <v>9_0</v>
      </c>
      <c r="T16" s="221">
        <v>1569</v>
      </c>
      <c r="U16" s="173"/>
      <c r="V16" s="191">
        <v>9</v>
      </c>
      <c r="W16" s="191">
        <v>0</v>
      </c>
      <c r="X16" s="191" t="s">
        <v>454</v>
      </c>
      <c r="Y16" s="191">
        <f t="shared" ref="Y16:Y79" si="4">W16</f>
        <v>0</v>
      </c>
      <c r="Z16" s="191" t="str">
        <f t="shared" ref="Z16:Z79" si="5">V16&amp;"_"&amp;Y16</f>
        <v>9_0</v>
      </c>
      <c r="AA16" s="221">
        <v>1569</v>
      </c>
      <c r="AB16" s="173"/>
      <c r="AC16" s="191">
        <v>9</v>
      </c>
      <c r="AD16" s="191">
        <v>0</v>
      </c>
      <c r="AE16" s="191" t="s">
        <v>454</v>
      </c>
      <c r="AF16" s="191">
        <f t="shared" ref="AF16:AF79" si="6">AD16</f>
        <v>0</v>
      </c>
      <c r="AG16" s="191" t="str">
        <f t="shared" ref="AG16:AG79" si="7">AC16&amp;"_"&amp;AF16</f>
        <v>9_0</v>
      </c>
      <c r="AH16" s="221">
        <v>1629</v>
      </c>
      <c r="AI16" s="173"/>
      <c r="AJ16" s="191">
        <v>9</v>
      </c>
      <c r="AK16" s="191">
        <v>0</v>
      </c>
      <c r="AL16" s="191" t="s">
        <v>454</v>
      </c>
      <c r="AM16" s="191">
        <f t="shared" ref="AM16:AM79" si="8">AK16</f>
        <v>0</v>
      </c>
      <c r="AN16" s="191" t="str">
        <f t="shared" ref="AN16:AN79" si="9">AJ16&amp;"_"&amp;AM16</f>
        <v>9_0</v>
      </c>
      <c r="AO16" s="221">
        <v>1689</v>
      </c>
      <c r="AP16" s="246"/>
      <c r="AQ16" s="191">
        <v>9</v>
      </c>
      <c r="AR16" s="191">
        <v>0</v>
      </c>
      <c r="AS16" s="191" t="s">
        <v>454</v>
      </c>
      <c r="AT16" s="191">
        <f t="shared" ref="AT16:AT79" si="10">AR16</f>
        <v>0</v>
      </c>
      <c r="AU16" s="191" t="str">
        <f t="shared" ref="AU16:AU79" si="11">AQ16&amp;"_"&amp;AT16</f>
        <v>9_0</v>
      </c>
      <c r="AV16" s="260">
        <f>INDEX($AH$16:$AH$243,MATCH($AU16,$AG$16:$AG$243,0))</f>
        <v>1629</v>
      </c>
      <c r="AW16" s="260">
        <f>INDEX($AO$16:$AO$243,MATCH($AU16,$AN$16:$AN$243,0))</f>
        <v>1689</v>
      </c>
      <c r="AX16" s="260">
        <f>$D$6*AV16+$D$7*AW16</f>
        <v>1689</v>
      </c>
      <c r="AY16" s="237">
        <f>AX16/$D$10</f>
        <v>10.826923076923077</v>
      </c>
      <c r="AZ16" s="173"/>
      <c r="BA16" s="173"/>
      <c r="BB16" s="173"/>
      <c r="BC16" s="173"/>
      <c r="BD16" s="173"/>
      <c r="BE16" s="174"/>
    </row>
    <row r="17" spans="1:57" ht="11.25" x14ac:dyDescent="0.15">
      <c r="A17" s="191">
        <v>9</v>
      </c>
      <c r="B17" s="191">
        <v>1</v>
      </c>
      <c r="C17" s="191">
        <v>3</v>
      </c>
      <c r="D17" s="191">
        <f t="shared" ref="D17:D80" si="12">B17</f>
        <v>1</v>
      </c>
      <c r="E17" s="191" t="str">
        <f t="shared" ref="E17:E80" si="13">A17&amp;"_"&amp;D17</f>
        <v>9_1</v>
      </c>
      <c r="F17" s="221">
        <v>1557</v>
      </c>
      <c r="G17" s="227"/>
      <c r="H17" s="191">
        <v>9</v>
      </c>
      <c r="I17" s="191">
        <v>1</v>
      </c>
      <c r="J17" s="191">
        <v>3</v>
      </c>
      <c r="K17" s="191">
        <f t="shared" si="0"/>
        <v>1</v>
      </c>
      <c r="L17" s="191" t="str">
        <f t="shared" si="1"/>
        <v>9_1</v>
      </c>
      <c r="M17" s="221">
        <v>1604</v>
      </c>
      <c r="N17" s="261"/>
      <c r="O17" s="191">
        <v>9</v>
      </c>
      <c r="P17" s="191">
        <v>1</v>
      </c>
      <c r="Q17" s="191">
        <v>3</v>
      </c>
      <c r="R17" s="191">
        <f t="shared" si="2"/>
        <v>1</v>
      </c>
      <c r="S17" s="191" t="str">
        <f t="shared" si="3"/>
        <v>9_1</v>
      </c>
      <c r="T17" s="221">
        <v>1638</v>
      </c>
      <c r="U17" s="173"/>
      <c r="V17" s="191">
        <v>9</v>
      </c>
      <c r="W17" s="191">
        <v>1</v>
      </c>
      <c r="X17" s="191">
        <v>3</v>
      </c>
      <c r="Y17" s="191">
        <f t="shared" si="4"/>
        <v>1</v>
      </c>
      <c r="Z17" s="191" t="str">
        <f t="shared" si="5"/>
        <v>9_1</v>
      </c>
      <c r="AA17" s="221">
        <v>1638</v>
      </c>
      <c r="AB17" s="173"/>
      <c r="AC17" s="191">
        <v>9</v>
      </c>
      <c r="AD17" s="191">
        <v>1</v>
      </c>
      <c r="AE17" s="191">
        <v>3</v>
      </c>
      <c r="AF17" s="191">
        <f t="shared" si="6"/>
        <v>1</v>
      </c>
      <c r="AG17" s="191" t="str">
        <f t="shared" si="7"/>
        <v>9_1</v>
      </c>
      <c r="AH17" s="221">
        <v>1698</v>
      </c>
      <c r="AI17" s="261"/>
      <c r="AJ17" s="191">
        <v>9</v>
      </c>
      <c r="AK17" s="191">
        <v>1</v>
      </c>
      <c r="AL17" s="191">
        <v>3</v>
      </c>
      <c r="AM17" s="191">
        <f t="shared" si="8"/>
        <v>1</v>
      </c>
      <c r="AN17" s="191" t="str">
        <f t="shared" si="9"/>
        <v>9_1</v>
      </c>
      <c r="AO17" s="221">
        <v>1758</v>
      </c>
      <c r="AP17" s="246"/>
      <c r="AQ17" s="191">
        <v>9</v>
      </c>
      <c r="AR17" s="191">
        <v>1</v>
      </c>
      <c r="AS17" s="191">
        <v>3</v>
      </c>
      <c r="AT17" s="191">
        <f t="shared" si="10"/>
        <v>1</v>
      </c>
      <c r="AU17" s="191" t="str">
        <f t="shared" si="11"/>
        <v>9_1</v>
      </c>
      <c r="AV17" s="262">
        <f t="shared" ref="AV17:AV80" si="14">INDEX($AH$16:$AH$243,MATCH($AU17,$AG$16:$AG$243,0))</f>
        <v>1698</v>
      </c>
      <c r="AW17" s="262">
        <f t="shared" ref="AW17:AW80" si="15">INDEX($AO$16:$AO$243,MATCH($AU17,$AN$16:$AN$243,0))</f>
        <v>1758</v>
      </c>
      <c r="AX17" s="262">
        <f>$D$6*AV17+$D$7*AW17</f>
        <v>1758</v>
      </c>
      <c r="AY17" s="237">
        <f>AX17/$D$10</f>
        <v>11.26923076923077</v>
      </c>
      <c r="AZ17" s="173"/>
      <c r="BA17" s="173"/>
      <c r="BB17" s="173"/>
      <c r="BC17" s="173"/>
      <c r="BD17" s="173"/>
      <c r="BE17" s="174"/>
    </row>
    <row r="18" spans="1:57" x14ac:dyDescent="0.15">
      <c r="A18" s="191">
        <v>10</v>
      </c>
      <c r="B18" s="191">
        <v>0</v>
      </c>
      <c r="C18" s="191">
        <f>C17+1</f>
        <v>4</v>
      </c>
      <c r="D18" s="191">
        <f t="shared" si="12"/>
        <v>0</v>
      </c>
      <c r="E18" s="191" t="str">
        <f t="shared" si="13"/>
        <v>10_0</v>
      </c>
      <c r="F18" s="221">
        <v>1618</v>
      </c>
      <c r="G18" s="227"/>
      <c r="H18" s="191">
        <v>10</v>
      </c>
      <c r="I18" s="191">
        <v>0</v>
      </c>
      <c r="J18" s="191">
        <f>J17+1</f>
        <v>4</v>
      </c>
      <c r="K18" s="191">
        <f t="shared" si="0"/>
        <v>0</v>
      </c>
      <c r="L18" s="191" t="str">
        <f t="shared" si="1"/>
        <v>10_0</v>
      </c>
      <c r="M18" s="221">
        <v>1667</v>
      </c>
      <c r="N18" s="263"/>
      <c r="O18" s="191">
        <v>10</v>
      </c>
      <c r="P18" s="191">
        <v>0</v>
      </c>
      <c r="Q18" s="191">
        <f>Q17+1</f>
        <v>4</v>
      </c>
      <c r="R18" s="191">
        <f t="shared" si="2"/>
        <v>0</v>
      </c>
      <c r="S18" s="191" t="str">
        <f t="shared" si="3"/>
        <v>10_0</v>
      </c>
      <c r="T18" s="221">
        <v>1702</v>
      </c>
      <c r="U18" s="173"/>
      <c r="V18" s="191">
        <v>10</v>
      </c>
      <c r="W18" s="191">
        <v>0</v>
      </c>
      <c r="X18" s="191">
        <f t="shared" ref="X18:X26" si="16">X17+1</f>
        <v>4</v>
      </c>
      <c r="Y18" s="191">
        <f t="shared" si="4"/>
        <v>0</v>
      </c>
      <c r="Z18" s="191" t="str">
        <f t="shared" si="5"/>
        <v>10_0</v>
      </c>
      <c r="AA18" s="221">
        <v>1702</v>
      </c>
      <c r="AB18" s="173"/>
      <c r="AC18" s="191">
        <v>10</v>
      </c>
      <c r="AD18" s="191">
        <v>0</v>
      </c>
      <c r="AE18" s="191">
        <f t="shared" ref="AE18:AE26" si="17">AE17+1</f>
        <v>4</v>
      </c>
      <c r="AF18" s="191">
        <f t="shared" si="6"/>
        <v>0</v>
      </c>
      <c r="AG18" s="191" t="str">
        <f t="shared" si="7"/>
        <v>10_0</v>
      </c>
      <c r="AH18" s="221">
        <v>1762</v>
      </c>
      <c r="AI18" s="263"/>
      <c r="AJ18" s="191">
        <v>10</v>
      </c>
      <c r="AK18" s="191">
        <v>0</v>
      </c>
      <c r="AL18" s="191">
        <f t="shared" ref="AL18:AL26" si="18">AL17+1</f>
        <v>4</v>
      </c>
      <c r="AM18" s="191">
        <f t="shared" si="8"/>
        <v>0</v>
      </c>
      <c r="AN18" s="191" t="str">
        <f t="shared" si="9"/>
        <v>10_0</v>
      </c>
      <c r="AO18" s="221">
        <v>1822</v>
      </c>
      <c r="AP18" s="246"/>
      <c r="AQ18" s="191">
        <v>10</v>
      </c>
      <c r="AR18" s="191">
        <v>0</v>
      </c>
      <c r="AS18" s="191">
        <f t="shared" ref="AS18:AS26" si="19">AS17+1</f>
        <v>4</v>
      </c>
      <c r="AT18" s="191">
        <f t="shared" si="10"/>
        <v>0</v>
      </c>
      <c r="AU18" s="191" t="str">
        <f t="shared" si="11"/>
        <v>10_0</v>
      </c>
      <c r="AV18" s="262">
        <f t="shared" si="14"/>
        <v>1762</v>
      </c>
      <c r="AW18" s="262">
        <f t="shared" si="15"/>
        <v>1822</v>
      </c>
      <c r="AX18" s="262">
        <f>$D$6*AV18+$D$7*AW18</f>
        <v>1822</v>
      </c>
      <c r="AY18" s="237">
        <f t="shared" ref="AY18:AY81" si="20">AX18/$D$10</f>
        <v>11.679487179487179</v>
      </c>
      <c r="AZ18" s="173"/>
      <c r="BA18" s="173"/>
      <c r="BB18" s="173"/>
      <c r="BC18" s="173"/>
      <c r="BD18" s="173"/>
      <c r="BE18" s="174"/>
    </row>
    <row r="19" spans="1:57" x14ac:dyDescent="0.15">
      <c r="A19" s="191">
        <v>10</v>
      </c>
      <c r="B19" s="191">
        <v>1</v>
      </c>
      <c r="C19" s="191">
        <f t="shared" ref="C19:C26" si="21">C18+1</f>
        <v>5</v>
      </c>
      <c r="D19" s="191">
        <f t="shared" si="12"/>
        <v>1</v>
      </c>
      <c r="E19" s="191" t="str">
        <f t="shared" si="13"/>
        <v>10_1</v>
      </c>
      <c r="F19" s="221">
        <v>1677</v>
      </c>
      <c r="G19" s="227"/>
      <c r="H19" s="191">
        <v>10</v>
      </c>
      <c r="I19" s="191">
        <v>1</v>
      </c>
      <c r="J19" s="191">
        <f t="shared" ref="J19:J26" si="22">J18+1</f>
        <v>5</v>
      </c>
      <c r="K19" s="191">
        <f t="shared" si="0"/>
        <v>1</v>
      </c>
      <c r="L19" s="191" t="str">
        <f t="shared" si="1"/>
        <v>10_1</v>
      </c>
      <c r="M19" s="221">
        <v>1728</v>
      </c>
      <c r="N19" s="263"/>
      <c r="O19" s="191">
        <v>10</v>
      </c>
      <c r="P19" s="191">
        <v>1</v>
      </c>
      <c r="Q19" s="191">
        <f t="shared" ref="Q19:Q26" si="23">Q18+1</f>
        <v>5</v>
      </c>
      <c r="R19" s="191">
        <f t="shared" si="2"/>
        <v>1</v>
      </c>
      <c r="S19" s="191" t="str">
        <f t="shared" si="3"/>
        <v>10_1</v>
      </c>
      <c r="T19" s="221">
        <v>1764</v>
      </c>
      <c r="U19" s="173"/>
      <c r="V19" s="191">
        <v>10</v>
      </c>
      <c r="W19" s="191">
        <v>1</v>
      </c>
      <c r="X19" s="191">
        <f t="shared" si="16"/>
        <v>5</v>
      </c>
      <c r="Y19" s="191">
        <f t="shared" si="4"/>
        <v>1</v>
      </c>
      <c r="Z19" s="191" t="str">
        <f t="shared" si="5"/>
        <v>10_1</v>
      </c>
      <c r="AA19" s="221">
        <v>1764</v>
      </c>
      <c r="AB19" s="173"/>
      <c r="AC19" s="191">
        <v>10</v>
      </c>
      <c r="AD19" s="191">
        <v>1</v>
      </c>
      <c r="AE19" s="191">
        <f t="shared" si="17"/>
        <v>5</v>
      </c>
      <c r="AF19" s="191">
        <f t="shared" si="6"/>
        <v>1</v>
      </c>
      <c r="AG19" s="191" t="str">
        <f t="shared" si="7"/>
        <v>10_1</v>
      </c>
      <c r="AH19" s="221">
        <v>1824</v>
      </c>
      <c r="AI19" s="263"/>
      <c r="AJ19" s="191">
        <v>10</v>
      </c>
      <c r="AK19" s="191">
        <v>1</v>
      </c>
      <c r="AL19" s="191">
        <f t="shared" si="18"/>
        <v>5</v>
      </c>
      <c r="AM19" s="191">
        <f t="shared" si="8"/>
        <v>1</v>
      </c>
      <c r="AN19" s="191" t="str">
        <f t="shared" si="9"/>
        <v>10_1</v>
      </c>
      <c r="AO19" s="221">
        <v>1884</v>
      </c>
      <c r="AP19" s="246"/>
      <c r="AQ19" s="191">
        <v>10</v>
      </c>
      <c r="AR19" s="191">
        <v>1</v>
      </c>
      <c r="AS19" s="191">
        <f t="shared" si="19"/>
        <v>5</v>
      </c>
      <c r="AT19" s="191">
        <f t="shared" si="10"/>
        <v>1</v>
      </c>
      <c r="AU19" s="191" t="str">
        <f t="shared" si="11"/>
        <v>10_1</v>
      </c>
      <c r="AV19" s="262">
        <f t="shared" si="14"/>
        <v>1824</v>
      </c>
      <c r="AW19" s="262">
        <f t="shared" si="15"/>
        <v>1884</v>
      </c>
      <c r="AX19" s="262">
        <f>$D$6*AV19+$D$7*AW19</f>
        <v>1884</v>
      </c>
      <c r="AY19" s="237">
        <f t="shared" si="20"/>
        <v>12.076923076923077</v>
      </c>
      <c r="AZ19" s="173"/>
      <c r="BA19" s="173"/>
      <c r="BB19" s="173"/>
      <c r="BC19" s="173"/>
      <c r="BD19" s="173"/>
      <c r="BE19" s="174"/>
    </row>
    <row r="20" spans="1:57" x14ac:dyDescent="0.15">
      <c r="A20" s="191">
        <v>10</v>
      </c>
      <c r="B20" s="191">
        <v>2</v>
      </c>
      <c r="C20" s="191">
        <f t="shared" si="21"/>
        <v>6</v>
      </c>
      <c r="D20" s="191">
        <f t="shared" si="12"/>
        <v>2</v>
      </c>
      <c r="E20" s="191" t="str">
        <f t="shared" si="13"/>
        <v>10_2</v>
      </c>
      <c r="F20" s="221">
        <v>1710</v>
      </c>
      <c r="G20" s="227"/>
      <c r="H20" s="191">
        <v>10</v>
      </c>
      <c r="I20" s="191">
        <v>2</v>
      </c>
      <c r="J20" s="191">
        <f t="shared" si="22"/>
        <v>6</v>
      </c>
      <c r="K20" s="191">
        <f t="shared" si="0"/>
        <v>2</v>
      </c>
      <c r="L20" s="191" t="str">
        <f t="shared" si="1"/>
        <v>10_2</v>
      </c>
      <c r="M20" s="221">
        <v>1761</v>
      </c>
      <c r="N20" s="263"/>
      <c r="O20" s="191">
        <v>10</v>
      </c>
      <c r="P20" s="191">
        <v>2</v>
      </c>
      <c r="Q20" s="191">
        <f t="shared" si="23"/>
        <v>6</v>
      </c>
      <c r="R20" s="191">
        <f t="shared" si="2"/>
        <v>2</v>
      </c>
      <c r="S20" s="191" t="str">
        <f t="shared" si="3"/>
        <v>10_2</v>
      </c>
      <c r="T20" s="221">
        <v>1798</v>
      </c>
      <c r="U20" s="173"/>
      <c r="V20" s="191">
        <v>10</v>
      </c>
      <c r="W20" s="191">
        <v>2</v>
      </c>
      <c r="X20" s="191">
        <f t="shared" si="16"/>
        <v>6</v>
      </c>
      <c r="Y20" s="191">
        <f t="shared" si="4"/>
        <v>2</v>
      </c>
      <c r="Z20" s="191" t="str">
        <f t="shared" si="5"/>
        <v>10_2</v>
      </c>
      <c r="AA20" s="221">
        <v>1798</v>
      </c>
      <c r="AB20" s="173"/>
      <c r="AC20" s="191">
        <v>10</v>
      </c>
      <c r="AD20" s="191">
        <v>2</v>
      </c>
      <c r="AE20" s="191">
        <f t="shared" si="17"/>
        <v>6</v>
      </c>
      <c r="AF20" s="191">
        <f t="shared" si="6"/>
        <v>2</v>
      </c>
      <c r="AG20" s="191" t="str">
        <f t="shared" si="7"/>
        <v>10_2</v>
      </c>
      <c r="AH20" s="221">
        <v>1858</v>
      </c>
      <c r="AI20" s="263"/>
      <c r="AJ20" s="191">
        <v>10</v>
      </c>
      <c r="AK20" s="191">
        <v>2</v>
      </c>
      <c r="AL20" s="191">
        <f t="shared" si="18"/>
        <v>6</v>
      </c>
      <c r="AM20" s="191">
        <f t="shared" si="8"/>
        <v>2</v>
      </c>
      <c r="AN20" s="191" t="str">
        <f t="shared" si="9"/>
        <v>10_2</v>
      </c>
      <c r="AO20" s="221">
        <v>1918</v>
      </c>
      <c r="AP20" s="246"/>
      <c r="AQ20" s="191">
        <v>10</v>
      </c>
      <c r="AR20" s="191">
        <v>2</v>
      </c>
      <c r="AS20" s="191">
        <f t="shared" si="19"/>
        <v>6</v>
      </c>
      <c r="AT20" s="191">
        <f t="shared" si="10"/>
        <v>2</v>
      </c>
      <c r="AU20" s="191" t="str">
        <f t="shared" si="11"/>
        <v>10_2</v>
      </c>
      <c r="AV20" s="262">
        <f t="shared" si="14"/>
        <v>1858</v>
      </c>
      <c r="AW20" s="262">
        <f t="shared" si="15"/>
        <v>1918</v>
      </c>
      <c r="AX20" s="262">
        <f>$D$6*AV20+$D$7*AW20</f>
        <v>1918</v>
      </c>
      <c r="AY20" s="237">
        <f t="shared" si="20"/>
        <v>12.294871794871796</v>
      </c>
      <c r="AZ20" s="173"/>
      <c r="BA20" s="173"/>
      <c r="BB20" s="173"/>
      <c r="BC20" s="173"/>
      <c r="BD20" s="173"/>
      <c r="BE20" s="174"/>
    </row>
    <row r="21" spans="1:57" x14ac:dyDescent="0.15">
      <c r="A21" s="191">
        <v>10</v>
      </c>
      <c r="B21" s="191">
        <v>3</v>
      </c>
      <c r="C21" s="191">
        <f t="shared" si="21"/>
        <v>7</v>
      </c>
      <c r="D21" s="191">
        <f t="shared" si="12"/>
        <v>3</v>
      </c>
      <c r="E21" s="191" t="str">
        <f t="shared" si="13"/>
        <v>10_3</v>
      </c>
      <c r="F21" s="221">
        <v>1755</v>
      </c>
      <c r="G21" s="227"/>
      <c r="H21" s="191">
        <v>10</v>
      </c>
      <c r="I21" s="191">
        <v>3</v>
      </c>
      <c r="J21" s="191">
        <f t="shared" si="22"/>
        <v>7</v>
      </c>
      <c r="K21" s="191">
        <f t="shared" si="0"/>
        <v>3</v>
      </c>
      <c r="L21" s="191" t="str">
        <f t="shared" si="1"/>
        <v>10_3</v>
      </c>
      <c r="M21" s="221">
        <v>1808</v>
      </c>
      <c r="N21" s="263"/>
      <c r="O21" s="191">
        <v>10</v>
      </c>
      <c r="P21" s="191">
        <v>3</v>
      </c>
      <c r="Q21" s="191">
        <f t="shared" si="23"/>
        <v>7</v>
      </c>
      <c r="R21" s="191">
        <f t="shared" si="2"/>
        <v>3</v>
      </c>
      <c r="S21" s="191" t="str">
        <f t="shared" si="3"/>
        <v>10_3</v>
      </c>
      <c r="T21" s="221">
        <v>1846</v>
      </c>
      <c r="U21" s="173"/>
      <c r="V21" s="191">
        <v>10</v>
      </c>
      <c r="W21" s="191">
        <v>3</v>
      </c>
      <c r="X21" s="191">
        <f t="shared" si="16"/>
        <v>7</v>
      </c>
      <c r="Y21" s="191">
        <f t="shared" si="4"/>
        <v>3</v>
      </c>
      <c r="Z21" s="191" t="str">
        <f t="shared" si="5"/>
        <v>10_3</v>
      </c>
      <c r="AA21" s="221">
        <v>1846</v>
      </c>
      <c r="AB21" s="173"/>
      <c r="AC21" s="191">
        <v>10</v>
      </c>
      <c r="AD21" s="191">
        <v>3</v>
      </c>
      <c r="AE21" s="191">
        <f t="shared" si="17"/>
        <v>7</v>
      </c>
      <c r="AF21" s="191">
        <f t="shared" si="6"/>
        <v>3</v>
      </c>
      <c r="AG21" s="191" t="str">
        <f t="shared" si="7"/>
        <v>10_3</v>
      </c>
      <c r="AH21" s="221">
        <v>1906</v>
      </c>
      <c r="AI21" s="263"/>
      <c r="AJ21" s="191">
        <v>10</v>
      </c>
      <c r="AK21" s="191">
        <v>3</v>
      </c>
      <c r="AL21" s="191">
        <f t="shared" si="18"/>
        <v>7</v>
      </c>
      <c r="AM21" s="191">
        <f t="shared" si="8"/>
        <v>3</v>
      </c>
      <c r="AN21" s="191" t="str">
        <f t="shared" si="9"/>
        <v>10_3</v>
      </c>
      <c r="AO21" s="221">
        <v>1966</v>
      </c>
      <c r="AP21" s="246"/>
      <c r="AQ21" s="191">
        <v>10</v>
      </c>
      <c r="AR21" s="191">
        <v>3</v>
      </c>
      <c r="AS21" s="191">
        <f t="shared" si="19"/>
        <v>7</v>
      </c>
      <c r="AT21" s="191">
        <f t="shared" si="10"/>
        <v>3</v>
      </c>
      <c r="AU21" s="191" t="str">
        <f t="shared" si="11"/>
        <v>10_3</v>
      </c>
      <c r="AV21" s="262">
        <f t="shared" si="14"/>
        <v>1906</v>
      </c>
      <c r="AW21" s="262">
        <f t="shared" si="15"/>
        <v>1966</v>
      </c>
      <c r="AX21" s="262">
        <f t="shared" ref="AX21:AX84" si="24">$D$6*AV21+$D$7*AW21</f>
        <v>1966</v>
      </c>
      <c r="AY21" s="237">
        <f t="shared" si="20"/>
        <v>12.602564102564102</v>
      </c>
      <c r="AZ21" s="173"/>
      <c r="BA21" s="173"/>
      <c r="BB21" s="173"/>
      <c r="BC21" s="173"/>
      <c r="BD21" s="173"/>
      <c r="BE21" s="174"/>
    </row>
    <row r="22" spans="1:57" x14ac:dyDescent="0.15">
      <c r="A22" s="191">
        <v>10</v>
      </c>
      <c r="B22" s="191">
        <v>4</v>
      </c>
      <c r="C22" s="191">
        <f t="shared" si="21"/>
        <v>8</v>
      </c>
      <c r="D22" s="191">
        <f t="shared" si="12"/>
        <v>4</v>
      </c>
      <c r="E22" s="191" t="str">
        <f t="shared" si="13"/>
        <v>10_4</v>
      </c>
      <c r="F22" s="221">
        <v>1800</v>
      </c>
      <c r="G22" s="227"/>
      <c r="H22" s="191">
        <v>10</v>
      </c>
      <c r="I22" s="191">
        <v>4</v>
      </c>
      <c r="J22" s="191">
        <f t="shared" si="22"/>
        <v>8</v>
      </c>
      <c r="K22" s="191">
        <f t="shared" si="0"/>
        <v>4</v>
      </c>
      <c r="L22" s="191" t="str">
        <f t="shared" si="1"/>
        <v>10_4</v>
      </c>
      <c r="M22" s="221">
        <v>1854</v>
      </c>
      <c r="N22" s="263"/>
      <c r="O22" s="191">
        <v>10</v>
      </c>
      <c r="P22" s="191">
        <v>4</v>
      </c>
      <c r="Q22" s="191">
        <f t="shared" si="23"/>
        <v>8</v>
      </c>
      <c r="R22" s="191">
        <f t="shared" si="2"/>
        <v>4</v>
      </c>
      <c r="S22" s="191" t="str">
        <f t="shared" si="3"/>
        <v>10_4</v>
      </c>
      <c r="T22" s="221">
        <v>1893</v>
      </c>
      <c r="U22" s="173"/>
      <c r="V22" s="191">
        <v>10</v>
      </c>
      <c r="W22" s="191">
        <v>4</v>
      </c>
      <c r="X22" s="191">
        <f t="shared" si="16"/>
        <v>8</v>
      </c>
      <c r="Y22" s="191">
        <f t="shared" si="4"/>
        <v>4</v>
      </c>
      <c r="Z22" s="191" t="str">
        <f t="shared" si="5"/>
        <v>10_4</v>
      </c>
      <c r="AA22" s="221">
        <v>1893</v>
      </c>
      <c r="AB22" s="173"/>
      <c r="AC22" s="191">
        <v>10</v>
      </c>
      <c r="AD22" s="191">
        <v>4</v>
      </c>
      <c r="AE22" s="191">
        <f t="shared" si="17"/>
        <v>8</v>
      </c>
      <c r="AF22" s="191">
        <f t="shared" si="6"/>
        <v>4</v>
      </c>
      <c r="AG22" s="191" t="str">
        <f t="shared" si="7"/>
        <v>10_4</v>
      </c>
      <c r="AH22" s="221">
        <v>1953</v>
      </c>
      <c r="AI22" s="263"/>
      <c r="AJ22" s="191">
        <v>10</v>
      </c>
      <c r="AK22" s="191">
        <v>4</v>
      </c>
      <c r="AL22" s="191">
        <f t="shared" si="18"/>
        <v>8</v>
      </c>
      <c r="AM22" s="191">
        <f t="shared" si="8"/>
        <v>4</v>
      </c>
      <c r="AN22" s="191" t="str">
        <f t="shared" si="9"/>
        <v>10_4</v>
      </c>
      <c r="AO22" s="221">
        <v>2013</v>
      </c>
      <c r="AP22" s="246"/>
      <c r="AQ22" s="191">
        <v>10</v>
      </c>
      <c r="AR22" s="191">
        <v>4</v>
      </c>
      <c r="AS22" s="191">
        <f t="shared" si="19"/>
        <v>8</v>
      </c>
      <c r="AT22" s="191">
        <f t="shared" si="10"/>
        <v>4</v>
      </c>
      <c r="AU22" s="191" t="str">
        <f t="shared" si="11"/>
        <v>10_4</v>
      </c>
      <c r="AV22" s="262">
        <f t="shared" si="14"/>
        <v>1953</v>
      </c>
      <c r="AW22" s="262">
        <f t="shared" si="15"/>
        <v>2013</v>
      </c>
      <c r="AX22" s="262">
        <f t="shared" si="24"/>
        <v>2013</v>
      </c>
      <c r="AY22" s="237">
        <f t="shared" si="20"/>
        <v>12.903846153846153</v>
      </c>
      <c r="AZ22" s="173"/>
      <c r="BA22" s="173"/>
      <c r="BB22" s="173"/>
      <c r="BC22" s="173"/>
      <c r="BD22" s="173"/>
      <c r="BE22" s="174"/>
    </row>
    <row r="23" spans="1:57" ht="11.25" x14ac:dyDescent="0.15">
      <c r="A23" s="191">
        <v>10</v>
      </c>
      <c r="B23" s="191">
        <v>5</v>
      </c>
      <c r="C23" s="191">
        <f t="shared" si="21"/>
        <v>9</v>
      </c>
      <c r="D23" s="191">
        <f t="shared" si="12"/>
        <v>5</v>
      </c>
      <c r="E23" s="191" t="str">
        <f t="shared" si="13"/>
        <v>10_5</v>
      </c>
      <c r="F23" s="221">
        <v>1847</v>
      </c>
      <c r="G23" s="227"/>
      <c r="H23" s="191">
        <v>10</v>
      </c>
      <c r="I23" s="191">
        <v>5</v>
      </c>
      <c r="J23" s="191">
        <f t="shared" si="22"/>
        <v>9</v>
      </c>
      <c r="K23" s="191">
        <f t="shared" si="0"/>
        <v>5</v>
      </c>
      <c r="L23" s="191" t="str">
        <f t="shared" si="1"/>
        <v>10_5</v>
      </c>
      <c r="M23" s="221">
        <v>1902</v>
      </c>
      <c r="N23" s="261"/>
      <c r="O23" s="191">
        <v>10</v>
      </c>
      <c r="P23" s="191">
        <v>5</v>
      </c>
      <c r="Q23" s="191">
        <f t="shared" si="23"/>
        <v>9</v>
      </c>
      <c r="R23" s="191">
        <f t="shared" si="2"/>
        <v>5</v>
      </c>
      <c r="S23" s="191" t="str">
        <f t="shared" si="3"/>
        <v>10_5</v>
      </c>
      <c r="T23" s="221">
        <v>1942</v>
      </c>
      <c r="U23" s="173"/>
      <c r="V23" s="191">
        <v>10</v>
      </c>
      <c r="W23" s="191">
        <v>5</v>
      </c>
      <c r="X23" s="191">
        <f t="shared" si="16"/>
        <v>9</v>
      </c>
      <c r="Y23" s="191">
        <f t="shared" si="4"/>
        <v>5</v>
      </c>
      <c r="Z23" s="191" t="str">
        <f t="shared" si="5"/>
        <v>10_5</v>
      </c>
      <c r="AA23" s="221">
        <v>1942</v>
      </c>
      <c r="AB23" s="173"/>
      <c r="AC23" s="191">
        <v>10</v>
      </c>
      <c r="AD23" s="191">
        <v>5</v>
      </c>
      <c r="AE23" s="191">
        <f t="shared" si="17"/>
        <v>9</v>
      </c>
      <c r="AF23" s="191">
        <f t="shared" si="6"/>
        <v>5</v>
      </c>
      <c r="AG23" s="191" t="str">
        <f t="shared" si="7"/>
        <v>10_5</v>
      </c>
      <c r="AH23" s="221">
        <v>2002</v>
      </c>
      <c r="AI23" s="261"/>
      <c r="AJ23" s="191">
        <v>10</v>
      </c>
      <c r="AK23" s="191">
        <v>5</v>
      </c>
      <c r="AL23" s="191">
        <f t="shared" si="18"/>
        <v>9</v>
      </c>
      <c r="AM23" s="191">
        <f t="shared" si="8"/>
        <v>5</v>
      </c>
      <c r="AN23" s="191" t="str">
        <f t="shared" si="9"/>
        <v>10_5</v>
      </c>
      <c r="AO23" s="221">
        <v>2062</v>
      </c>
      <c r="AP23" s="246"/>
      <c r="AQ23" s="191">
        <v>10</v>
      </c>
      <c r="AR23" s="191">
        <v>5</v>
      </c>
      <c r="AS23" s="191">
        <f t="shared" si="19"/>
        <v>9</v>
      </c>
      <c r="AT23" s="191">
        <f t="shared" si="10"/>
        <v>5</v>
      </c>
      <c r="AU23" s="191" t="str">
        <f t="shared" si="11"/>
        <v>10_5</v>
      </c>
      <c r="AV23" s="262">
        <f t="shared" si="14"/>
        <v>2002</v>
      </c>
      <c r="AW23" s="262">
        <f t="shared" si="15"/>
        <v>2062</v>
      </c>
      <c r="AX23" s="262">
        <f t="shared" si="24"/>
        <v>2062</v>
      </c>
      <c r="AY23" s="237">
        <f t="shared" si="20"/>
        <v>13.217948717948717</v>
      </c>
      <c r="AZ23" s="173"/>
      <c r="BA23" s="173"/>
      <c r="BB23" s="173"/>
      <c r="BC23" s="173"/>
      <c r="BD23" s="173"/>
      <c r="BE23" s="174"/>
    </row>
    <row r="24" spans="1:57" ht="11.25" x14ac:dyDescent="0.15">
      <c r="A24" s="191">
        <v>10</v>
      </c>
      <c r="B24" s="191">
        <v>6</v>
      </c>
      <c r="C24" s="191">
        <f t="shared" si="21"/>
        <v>10</v>
      </c>
      <c r="D24" s="191">
        <f t="shared" si="12"/>
        <v>6</v>
      </c>
      <c r="E24" s="191" t="str">
        <f t="shared" si="13"/>
        <v>10_6</v>
      </c>
      <c r="F24" s="221">
        <v>1898</v>
      </c>
      <c r="G24" s="227"/>
      <c r="H24" s="191">
        <v>10</v>
      </c>
      <c r="I24" s="191">
        <v>6</v>
      </c>
      <c r="J24" s="191">
        <f t="shared" si="22"/>
        <v>10</v>
      </c>
      <c r="K24" s="191">
        <f t="shared" si="0"/>
        <v>6</v>
      </c>
      <c r="L24" s="191" t="str">
        <f t="shared" si="1"/>
        <v>10_6</v>
      </c>
      <c r="M24" s="221">
        <v>1955</v>
      </c>
      <c r="N24" s="261"/>
      <c r="O24" s="191">
        <v>10</v>
      </c>
      <c r="P24" s="191">
        <v>6</v>
      </c>
      <c r="Q24" s="191">
        <f t="shared" si="23"/>
        <v>10</v>
      </c>
      <c r="R24" s="191">
        <f t="shared" si="2"/>
        <v>6</v>
      </c>
      <c r="S24" s="191" t="str">
        <f t="shared" si="3"/>
        <v>10_6</v>
      </c>
      <c r="T24" s="221">
        <v>1996</v>
      </c>
      <c r="U24" s="173"/>
      <c r="V24" s="191">
        <v>10</v>
      </c>
      <c r="W24" s="191">
        <v>6</v>
      </c>
      <c r="X24" s="191">
        <f t="shared" si="16"/>
        <v>10</v>
      </c>
      <c r="Y24" s="191">
        <f t="shared" si="4"/>
        <v>6</v>
      </c>
      <c r="Z24" s="191" t="str">
        <f t="shared" si="5"/>
        <v>10_6</v>
      </c>
      <c r="AA24" s="221">
        <v>1996</v>
      </c>
      <c r="AB24" s="173"/>
      <c r="AC24" s="191">
        <v>10</v>
      </c>
      <c r="AD24" s="191">
        <v>6</v>
      </c>
      <c r="AE24" s="191">
        <f t="shared" si="17"/>
        <v>10</v>
      </c>
      <c r="AF24" s="191">
        <f t="shared" si="6"/>
        <v>6</v>
      </c>
      <c r="AG24" s="191" t="str">
        <f t="shared" si="7"/>
        <v>10_6</v>
      </c>
      <c r="AH24" s="221">
        <v>2056</v>
      </c>
      <c r="AI24" s="261"/>
      <c r="AJ24" s="191">
        <v>10</v>
      </c>
      <c r="AK24" s="191">
        <v>6</v>
      </c>
      <c r="AL24" s="191">
        <f t="shared" si="18"/>
        <v>10</v>
      </c>
      <c r="AM24" s="191">
        <f t="shared" si="8"/>
        <v>6</v>
      </c>
      <c r="AN24" s="191" t="str">
        <f t="shared" si="9"/>
        <v>10_6</v>
      </c>
      <c r="AO24" s="221">
        <v>2116</v>
      </c>
      <c r="AP24" s="246"/>
      <c r="AQ24" s="191">
        <v>10</v>
      </c>
      <c r="AR24" s="191">
        <v>6</v>
      </c>
      <c r="AS24" s="191">
        <f t="shared" si="19"/>
        <v>10</v>
      </c>
      <c r="AT24" s="191">
        <f t="shared" si="10"/>
        <v>6</v>
      </c>
      <c r="AU24" s="191" t="str">
        <f t="shared" si="11"/>
        <v>10_6</v>
      </c>
      <c r="AV24" s="262">
        <f t="shared" si="14"/>
        <v>2056</v>
      </c>
      <c r="AW24" s="262">
        <f t="shared" si="15"/>
        <v>2116</v>
      </c>
      <c r="AX24" s="262">
        <f t="shared" si="24"/>
        <v>2116</v>
      </c>
      <c r="AY24" s="237">
        <f t="shared" si="20"/>
        <v>13.564102564102564</v>
      </c>
      <c r="AZ24" s="173"/>
      <c r="BA24" s="173"/>
      <c r="BB24" s="173"/>
      <c r="BC24" s="173"/>
      <c r="BD24" s="173"/>
      <c r="BE24" s="174"/>
    </row>
    <row r="25" spans="1:57" ht="11.25" x14ac:dyDescent="0.15">
      <c r="A25" s="191">
        <v>10</v>
      </c>
      <c r="B25" s="191">
        <v>7</v>
      </c>
      <c r="C25" s="191">
        <f t="shared" si="21"/>
        <v>11</v>
      </c>
      <c r="D25" s="191">
        <f t="shared" si="12"/>
        <v>7</v>
      </c>
      <c r="E25" s="191" t="str">
        <f t="shared" si="13"/>
        <v>10_7</v>
      </c>
      <c r="F25" s="221">
        <v>1956</v>
      </c>
      <c r="G25" s="227"/>
      <c r="H25" s="191">
        <v>10</v>
      </c>
      <c r="I25" s="191">
        <v>7</v>
      </c>
      <c r="J25" s="191">
        <f t="shared" si="22"/>
        <v>11</v>
      </c>
      <c r="K25" s="191">
        <f t="shared" si="0"/>
        <v>7</v>
      </c>
      <c r="L25" s="191" t="str">
        <f t="shared" si="1"/>
        <v>10_7</v>
      </c>
      <c r="M25" s="221">
        <v>2015</v>
      </c>
      <c r="N25" s="261"/>
      <c r="O25" s="191">
        <v>10</v>
      </c>
      <c r="P25" s="191">
        <v>7</v>
      </c>
      <c r="Q25" s="191">
        <f t="shared" si="23"/>
        <v>11</v>
      </c>
      <c r="R25" s="191">
        <f t="shared" si="2"/>
        <v>7</v>
      </c>
      <c r="S25" s="191" t="str">
        <f t="shared" si="3"/>
        <v>10_7</v>
      </c>
      <c r="T25" s="221">
        <v>2057</v>
      </c>
      <c r="U25" s="173"/>
      <c r="V25" s="191">
        <v>10</v>
      </c>
      <c r="W25" s="191">
        <v>7</v>
      </c>
      <c r="X25" s="191">
        <f t="shared" si="16"/>
        <v>11</v>
      </c>
      <c r="Y25" s="191">
        <f t="shared" si="4"/>
        <v>7</v>
      </c>
      <c r="Z25" s="191" t="str">
        <f t="shared" si="5"/>
        <v>10_7</v>
      </c>
      <c r="AA25" s="221">
        <v>2057</v>
      </c>
      <c r="AB25" s="173"/>
      <c r="AC25" s="191">
        <v>10</v>
      </c>
      <c r="AD25" s="191">
        <v>7</v>
      </c>
      <c r="AE25" s="191">
        <f t="shared" si="17"/>
        <v>11</v>
      </c>
      <c r="AF25" s="191">
        <f t="shared" si="6"/>
        <v>7</v>
      </c>
      <c r="AG25" s="191" t="str">
        <f t="shared" si="7"/>
        <v>10_7</v>
      </c>
      <c r="AH25" s="221">
        <v>2117</v>
      </c>
      <c r="AI25" s="261"/>
      <c r="AJ25" s="191">
        <v>10</v>
      </c>
      <c r="AK25" s="191">
        <v>7</v>
      </c>
      <c r="AL25" s="191">
        <f t="shared" si="18"/>
        <v>11</v>
      </c>
      <c r="AM25" s="191">
        <f t="shared" si="8"/>
        <v>7</v>
      </c>
      <c r="AN25" s="191" t="str">
        <f t="shared" si="9"/>
        <v>10_7</v>
      </c>
      <c r="AO25" s="221">
        <v>2177</v>
      </c>
      <c r="AP25" s="246"/>
      <c r="AQ25" s="191">
        <v>10</v>
      </c>
      <c r="AR25" s="191">
        <v>7</v>
      </c>
      <c r="AS25" s="191">
        <f t="shared" si="19"/>
        <v>11</v>
      </c>
      <c r="AT25" s="191">
        <f t="shared" si="10"/>
        <v>7</v>
      </c>
      <c r="AU25" s="191" t="str">
        <f t="shared" si="11"/>
        <v>10_7</v>
      </c>
      <c r="AV25" s="262">
        <f t="shared" si="14"/>
        <v>2117</v>
      </c>
      <c r="AW25" s="262">
        <f t="shared" si="15"/>
        <v>2177</v>
      </c>
      <c r="AX25" s="262">
        <f t="shared" si="24"/>
        <v>2177</v>
      </c>
      <c r="AY25" s="237">
        <f t="shared" si="20"/>
        <v>13.955128205128204</v>
      </c>
      <c r="AZ25" s="173"/>
      <c r="BA25" s="173"/>
      <c r="BB25" s="173"/>
      <c r="BC25" s="173"/>
      <c r="BD25" s="173"/>
      <c r="BE25" s="174"/>
    </row>
    <row r="26" spans="1:57" x14ac:dyDescent="0.15">
      <c r="A26" s="191">
        <v>10</v>
      </c>
      <c r="B26" s="191">
        <v>8</v>
      </c>
      <c r="C26" s="191">
        <f t="shared" si="21"/>
        <v>12</v>
      </c>
      <c r="D26" s="191">
        <f t="shared" si="12"/>
        <v>8</v>
      </c>
      <c r="E26" s="191" t="str">
        <f t="shared" si="13"/>
        <v>10_8</v>
      </c>
      <c r="F26" s="221">
        <v>2017</v>
      </c>
      <c r="G26" s="227"/>
      <c r="H26" s="191">
        <v>10</v>
      </c>
      <c r="I26" s="191">
        <v>8</v>
      </c>
      <c r="J26" s="191">
        <f t="shared" si="22"/>
        <v>12</v>
      </c>
      <c r="K26" s="191">
        <f t="shared" si="0"/>
        <v>8</v>
      </c>
      <c r="L26" s="191" t="str">
        <f t="shared" si="1"/>
        <v>10_8</v>
      </c>
      <c r="M26" s="221">
        <v>2077</v>
      </c>
      <c r="N26" s="263"/>
      <c r="O26" s="191">
        <v>10</v>
      </c>
      <c r="P26" s="191">
        <v>8</v>
      </c>
      <c r="Q26" s="191">
        <f t="shared" si="23"/>
        <v>12</v>
      </c>
      <c r="R26" s="191">
        <f t="shared" si="2"/>
        <v>8</v>
      </c>
      <c r="S26" s="191" t="str">
        <f t="shared" si="3"/>
        <v>10_8</v>
      </c>
      <c r="T26" s="221">
        <v>2121</v>
      </c>
      <c r="U26" s="173"/>
      <c r="V26" s="191">
        <v>10</v>
      </c>
      <c r="W26" s="191">
        <v>8</v>
      </c>
      <c r="X26" s="191">
        <f t="shared" si="16"/>
        <v>12</v>
      </c>
      <c r="Y26" s="191">
        <f t="shared" si="4"/>
        <v>8</v>
      </c>
      <c r="Z26" s="191" t="str">
        <f t="shared" si="5"/>
        <v>10_8</v>
      </c>
      <c r="AA26" s="221">
        <v>2121</v>
      </c>
      <c r="AB26" s="173"/>
      <c r="AC26" s="191">
        <v>10</v>
      </c>
      <c r="AD26" s="191">
        <v>8</v>
      </c>
      <c r="AE26" s="191">
        <f t="shared" si="17"/>
        <v>12</v>
      </c>
      <c r="AF26" s="191">
        <f t="shared" si="6"/>
        <v>8</v>
      </c>
      <c r="AG26" s="191" t="str">
        <f t="shared" si="7"/>
        <v>10_8</v>
      </c>
      <c r="AH26" s="221">
        <v>2181</v>
      </c>
      <c r="AI26" s="263"/>
      <c r="AJ26" s="191">
        <v>10</v>
      </c>
      <c r="AK26" s="191">
        <v>8</v>
      </c>
      <c r="AL26" s="191">
        <f t="shared" si="18"/>
        <v>12</v>
      </c>
      <c r="AM26" s="191">
        <f t="shared" si="8"/>
        <v>8</v>
      </c>
      <c r="AN26" s="191" t="str">
        <f t="shared" si="9"/>
        <v>10_8</v>
      </c>
      <c r="AO26" s="221">
        <v>2241</v>
      </c>
      <c r="AP26" s="246"/>
      <c r="AQ26" s="191">
        <v>10</v>
      </c>
      <c r="AR26" s="191">
        <v>8</v>
      </c>
      <c r="AS26" s="191">
        <f t="shared" si="19"/>
        <v>12</v>
      </c>
      <c r="AT26" s="191">
        <f t="shared" si="10"/>
        <v>8</v>
      </c>
      <c r="AU26" s="191" t="str">
        <f t="shared" si="11"/>
        <v>10_8</v>
      </c>
      <c r="AV26" s="262">
        <f t="shared" si="14"/>
        <v>2181</v>
      </c>
      <c r="AW26" s="262">
        <f t="shared" si="15"/>
        <v>2241</v>
      </c>
      <c r="AX26" s="262">
        <f t="shared" si="24"/>
        <v>2241</v>
      </c>
      <c r="AY26" s="237">
        <f t="shared" si="20"/>
        <v>14.365384615384615</v>
      </c>
      <c r="AZ26" s="173"/>
      <c r="BA26" s="173"/>
      <c r="BB26" s="173"/>
      <c r="BC26" s="173"/>
      <c r="BD26" s="173"/>
      <c r="BE26" s="174"/>
    </row>
    <row r="27" spans="1:57" x14ac:dyDescent="0.15">
      <c r="A27" s="221">
        <v>14</v>
      </c>
      <c r="B27" s="221">
        <v>0</v>
      </c>
      <c r="C27" s="221">
        <v>2</v>
      </c>
      <c r="D27" s="191">
        <f t="shared" si="12"/>
        <v>0</v>
      </c>
      <c r="E27" s="191" t="str">
        <f t="shared" si="13"/>
        <v>14_0</v>
      </c>
      <c r="F27" s="221">
        <v>1529</v>
      </c>
      <c r="G27" s="227"/>
      <c r="H27" s="221">
        <v>14</v>
      </c>
      <c r="I27" s="221">
        <v>0</v>
      </c>
      <c r="J27" s="221">
        <v>2</v>
      </c>
      <c r="K27" s="191">
        <f t="shared" si="0"/>
        <v>0</v>
      </c>
      <c r="L27" s="191" t="str">
        <f t="shared" si="1"/>
        <v>14_0</v>
      </c>
      <c r="M27" s="221">
        <v>1575</v>
      </c>
      <c r="N27" s="264"/>
      <c r="O27" s="221">
        <v>14</v>
      </c>
      <c r="P27" s="221">
        <v>0</v>
      </c>
      <c r="Q27" s="221">
        <v>2</v>
      </c>
      <c r="R27" s="191">
        <f t="shared" si="2"/>
        <v>0</v>
      </c>
      <c r="S27" s="191" t="str">
        <f t="shared" si="3"/>
        <v>14_0</v>
      </c>
      <c r="T27" s="221">
        <v>1608</v>
      </c>
      <c r="U27" s="173"/>
      <c r="V27" s="221">
        <v>14</v>
      </c>
      <c r="W27" s="221">
        <v>0</v>
      </c>
      <c r="X27" s="221">
        <v>2</v>
      </c>
      <c r="Y27" s="191">
        <f t="shared" si="4"/>
        <v>0</v>
      </c>
      <c r="Z27" s="191" t="str">
        <f t="shared" si="5"/>
        <v>14_0</v>
      </c>
      <c r="AA27" s="221">
        <v>1608</v>
      </c>
      <c r="AB27" s="173"/>
      <c r="AC27" s="221">
        <v>14</v>
      </c>
      <c r="AD27" s="221">
        <v>0</v>
      </c>
      <c r="AE27" s="221">
        <v>2</v>
      </c>
      <c r="AF27" s="191">
        <f t="shared" si="6"/>
        <v>0</v>
      </c>
      <c r="AG27" s="191" t="str">
        <f t="shared" si="7"/>
        <v>14_0</v>
      </c>
      <c r="AH27" s="221">
        <v>1668</v>
      </c>
      <c r="AI27" s="264"/>
      <c r="AJ27" s="221">
        <v>14</v>
      </c>
      <c r="AK27" s="221">
        <v>0</v>
      </c>
      <c r="AL27" s="221">
        <v>2</v>
      </c>
      <c r="AM27" s="191">
        <f t="shared" si="8"/>
        <v>0</v>
      </c>
      <c r="AN27" s="191" t="str">
        <f t="shared" si="9"/>
        <v>14_0</v>
      </c>
      <c r="AO27" s="221">
        <v>1728</v>
      </c>
      <c r="AP27" s="246"/>
      <c r="AQ27" s="221">
        <v>14</v>
      </c>
      <c r="AR27" s="221">
        <v>0</v>
      </c>
      <c r="AS27" s="221">
        <v>2</v>
      </c>
      <c r="AT27" s="191">
        <f t="shared" si="10"/>
        <v>0</v>
      </c>
      <c r="AU27" s="191" t="str">
        <f t="shared" si="11"/>
        <v>14_0</v>
      </c>
      <c r="AV27" s="262">
        <f t="shared" si="14"/>
        <v>1668</v>
      </c>
      <c r="AW27" s="262">
        <f t="shared" si="15"/>
        <v>1728</v>
      </c>
      <c r="AX27" s="262">
        <f t="shared" si="24"/>
        <v>1728</v>
      </c>
      <c r="AY27" s="237">
        <f t="shared" si="20"/>
        <v>11.076923076923077</v>
      </c>
      <c r="AZ27" s="173"/>
      <c r="BA27" s="173"/>
      <c r="BB27" s="173"/>
      <c r="BC27" s="173"/>
      <c r="BD27" s="173"/>
      <c r="BE27" s="174"/>
    </row>
    <row r="28" spans="1:57" x14ac:dyDescent="0.15">
      <c r="A28" s="221">
        <v>14</v>
      </c>
      <c r="B28" s="221">
        <v>1</v>
      </c>
      <c r="C28" s="221">
        <v>3</v>
      </c>
      <c r="D28" s="191">
        <f t="shared" si="12"/>
        <v>1</v>
      </c>
      <c r="E28" s="191" t="str">
        <f t="shared" si="13"/>
        <v>14_1</v>
      </c>
      <c r="F28" s="221">
        <v>1557</v>
      </c>
      <c r="G28" s="227"/>
      <c r="H28" s="221">
        <v>14</v>
      </c>
      <c r="I28" s="221">
        <v>1</v>
      </c>
      <c r="J28" s="221">
        <v>3</v>
      </c>
      <c r="K28" s="191">
        <f t="shared" si="0"/>
        <v>1</v>
      </c>
      <c r="L28" s="191" t="str">
        <f t="shared" si="1"/>
        <v>14_1</v>
      </c>
      <c r="M28" s="221">
        <v>1604</v>
      </c>
      <c r="N28" s="264"/>
      <c r="O28" s="221">
        <v>14</v>
      </c>
      <c r="P28" s="221">
        <v>1</v>
      </c>
      <c r="Q28" s="221">
        <v>3</v>
      </c>
      <c r="R28" s="191">
        <f t="shared" si="2"/>
        <v>1</v>
      </c>
      <c r="S28" s="191" t="str">
        <f t="shared" si="3"/>
        <v>14_1</v>
      </c>
      <c r="T28" s="221">
        <v>1638</v>
      </c>
      <c r="U28" s="173"/>
      <c r="V28" s="221">
        <v>14</v>
      </c>
      <c r="W28" s="221">
        <v>1</v>
      </c>
      <c r="X28" s="221">
        <v>3</v>
      </c>
      <c r="Y28" s="191">
        <f t="shared" si="4"/>
        <v>1</v>
      </c>
      <c r="Z28" s="191" t="str">
        <f t="shared" si="5"/>
        <v>14_1</v>
      </c>
      <c r="AA28" s="221">
        <v>1638</v>
      </c>
      <c r="AB28" s="173"/>
      <c r="AC28" s="221">
        <v>14</v>
      </c>
      <c r="AD28" s="221">
        <v>1</v>
      </c>
      <c r="AE28" s="221">
        <v>3</v>
      </c>
      <c r="AF28" s="191">
        <f t="shared" si="6"/>
        <v>1</v>
      </c>
      <c r="AG28" s="191" t="str">
        <f t="shared" si="7"/>
        <v>14_1</v>
      </c>
      <c r="AH28" s="221">
        <v>1698</v>
      </c>
      <c r="AI28" s="264"/>
      <c r="AJ28" s="221">
        <v>14</v>
      </c>
      <c r="AK28" s="221">
        <v>1</v>
      </c>
      <c r="AL28" s="221">
        <v>3</v>
      </c>
      <c r="AM28" s="191">
        <f t="shared" si="8"/>
        <v>1</v>
      </c>
      <c r="AN28" s="191" t="str">
        <f t="shared" si="9"/>
        <v>14_1</v>
      </c>
      <c r="AO28" s="221">
        <v>1758</v>
      </c>
      <c r="AP28" s="246"/>
      <c r="AQ28" s="221">
        <v>14</v>
      </c>
      <c r="AR28" s="221">
        <v>1</v>
      </c>
      <c r="AS28" s="221">
        <v>3</v>
      </c>
      <c r="AT28" s="191">
        <f t="shared" si="10"/>
        <v>1</v>
      </c>
      <c r="AU28" s="191" t="str">
        <f t="shared" si="11"/>
        <v>14_1</v>
      </c>
      <c r="AV28" s="262">
        <f t="shared" si="14"/>
        <v>1698</v>
      </c>
      <c r="AW28" s="262">
        <f t="shared" si="15"/>
        <v>1758</v>
      </c>
      <c r="AX28" s="262">
        <f t="shared" si="24"/>
        <v>1758</v>
      </c>
      <c r="AY28" s="237">
        <f t="shared" si="20"/>
        <v>11.26923076923077</v>
      </c>
      <c r="AZ28" s="173"/>
      <c r="BA28" s="173"/>
      <c r="BB28" s="173"/>
      <c r="BC28" s="173"/>
      <c r="BD28" s="173"/>
      <c r="BE28" s="174"/>
    </row>
    <row r="29" spans="1:57" x14ac:dyDescent="0.15">
      <c r="A29" s="221">
        <v>14</v>
      </c>
      <c r="B29" s="221">
        <v>2</v>
      </c>
      <c r="C29" s="221">
        <v>4</v>
      </c>
      <c r="D29" s="191">
        <f t="shared" si="12"/>
        <v>2</v>
      </c>
      <c r="E29" s="191" t="str">
        <f t="shared" si="13"/>
        <v>14_2</v>
      </c>
      <c r="F29" s="221">
        <v>1618</v>
      </c>
      <c r="G29" s="227"/>
      <c r="H29" s="221">
        <v>14</v>
      </c>
      <c r="I29" s="221">
        <v>2</v>
      </c>
      <c r="J29" s="221">
        <v>4</v>
      </c>
      <c r="K29" s="191">
        <f t="shared" si="0"/>
        <v>2</v>
      </c>
      <c r="L29" s="191" t="str">
        <f t="shared" si="1"/>
        <v>14_2</v>
      </c>
      <c r="M29" s="221">
        <v>1667</v>
      </c>
      <c r="N29" s="264"/>
      <c r="O29" s="221">
        <v>14</v>
      </c>
      <c r="P29" s="221">
        <v>2</v>
      </c>
      <c r="Q29" s="221">
        <v>4</v>
      </c>
      <c r="R29" s="191">
        <f t="shared" si="2"/>
        <v>2</v>
      </c>
      <c r="S29" s="191" t="str">
        <f t="shared" si="3"/>
        <v>14_2</v>
      </c>
      <c r="T29" s="221">
        <v>1702</v>
      </c>
      <c r="U29" s="173"/>
      <c r="V29" s="221">
        <v>14</v>
      </c>
      <c r="W29" s="221">
        <v>2</v>
      </c>
      <c r="X29" s="221">
        <v>4</v>
      </c>
      <c r="Y29" s="191">
        <f t="shared" si="4"/>
        <v>2</v>
      </c>
      <c r="Z29" s="191" t="str">
        <f t="shared" si="5"/>
        <v>14_2</v>
      </c>
      <c r="AA29" s="221">
        <v>1702</v>
      </c>
      <c r="AB29" s="173"/>
      <c r="AC29" s="221">
        <v>14</v>
      </c>
      <c r="AD29" s="221">
        <v>2</v>
      </c>
      <c r="AE29" s="221">
        <v>4</v>
      </c>
      <c r="AF29" s="191">
        <f t="shared" si="6"/>
        <v>2</v>
      </c>
      <c r="AG29" s="191" t="str">
        <f t="shared" si="7"/>
        <v>14_2</v>
      </c>
      <c r="AH29" s="221">
        <v>1762</v>
      </c>
      <c r="AI29" s="264"/>
      <c r="AJ29" s="221">
        <v>14</v>
      </c>
      <c r="AK29" s="221">
        <v>2</v>
      </c>
      <c r="AL29" s="221">
        <v>4</v>
      </c>
      <c r="AM29" s="191">
        <f t="shared" si="8"/>
        <v>2</v>
      </c>
      <c r="AN29" s="191" t="str">
        <f t="shared" si="9"/>
        <v>14_2</v>
      </c>
      <c r="AO29" s="221">
        <v>1822</v>
      </c>
      <c r="AP29" s="246"/>
      <c r="AQ29" s="221">
        <v>14</v>
      </c>
      <c r="AR29" s="221">
        <v>2</v>
      </c>
      <c r="AS29" s="221">
        <v>4</v>
      </c>
      <c r="AT29" s="191">
        <f t="shared" si="10"/>
        <v>2</v>
      </c>
      <c r="AU29" s="191" t="str">
        <f t="shared" si="11"/>
        <v>14_2</v>
      </c>
      <c r="AV29" s="262">
        <f t="shared" si="14"/>
        <v>1762</v>
      </c>
      <c r="AW29" s="262">
        <f t="shared" si="15"/>
        <v>1822</v>
      </c>
      <c r="AX29" s="262">
        <f t="shared" si="24"/>
        <v>1822</v>
      </c>
      <c r="AY29" s="237">
        <f t="shared" si="20"/>
        <v>11.679487179487179</v>
      </c>
      <c r="AZ29" s="173"/>
      <c r="BA29" s="173"/>
      <c r="BB29" s="173"/>
      <c r="BC29" s="173"/>
      <c r="BD29" s="173"/>
      <c r="BE29" s="174"/>
    </row>
    <row r="30" spans="1:57" x14ac:dyDescent="0.15">
      <c r="A30" s="191">
        <v>15</v>
      </c>
      <c r="B30" s="221">
        <v>0</v>
      </c>
      <c r="C30" s="221">
        <v>5</v>
      </c>
      <c r="D30" s="191">
        <f t="shared" si="12"/>
        <v>0</v>
      </c>
      <c r="E30" s="191" t="str">
        <f t="shared" si="13"/>
        <v>15_0</v>
      </c>
      <c r="F30" s="221">
        <v>1677</v>
      </c>
      <c r="G30" s="227"/>
      <c r="H30" s="191">
        <v>15</v>
      </c>
      <c r="I30" s="221">
        <v>0</v>
      </c>
      <c r="J30" s="221">
        <v>5</v>
      </c>
      <c r="K30" s="191">
        <f t="shared" si="0"/>
        <v>0</v>
      </c>
      <c r="L30" s="191" t="str">
        <f t="shared" si="1"/>
        <v>15_0</v>
      </c>
      <c r="M30" s="221">
        <v>1728</v>
      </c>
      <c r="N30" s="264"/>
      <c r="O30" s="191">
        <v>15</v>
      </c>
      <c r="P30" s="221">
        <v>0</v>
      </c>
      <c r="Q30" s="221">
        <v>5</v>
      </c>
      <c r="R30" s="191">
        <f t="shared" si="2"/>
        <v>0</v>
      </c>
      <c r="S30" s="191" t="str">
        <f t="shared" si="3"/>
        <v>15_0</v>
      </c>
      <c r="T30" s="221">
        <v>1764</v>
      </c>
      <c r="U30" s="173"/>
      <c r="V30" s="191">
        <v>15</v>
      </c>
      <c r="W30" s="221">
        <v>0</v>
      </c>
      <c r="X30" s="221">
        <v>5</v>
      </c>
      <c r="Y30" s="191">
        <f t="shared" si="4"/>
        <v>0</v>
      </c>
      <c r="Z30" s="191" t="str">
        <f t="shared" si="5"/>
        <v>15_0</v>
      </c>
      <c r="AA30" s="221">
        <v>1764</v>
      </c>
      <c r="AB30" s="173"/>
      <c r="AC30" s="191">
        <v>15</v>
      </c>
      <c r="AD30" s="221">
        <v>0</v>
      </c>
      <c r="AE30" s="221">
        <v>5</v>
      </c>
      <c r="AF30" s="191">
        <f t="shared" si="6"/>
        <v>0</v>
      </c>
      <c r="AG30" s="191" t="str">
        <f t="shared" si="7"/>
        <v>15_0</v>
      </c>
      <c r="AH30" s="221">
        <v>1824</v>
      </c>
      <c r="AI30" s="264"/>
      <c r="AJ30" s="191">
        <v>15</v>
      </c>
      <c r="AK30" s="221">
        <v>0</v>
      </c>
      <c r="AL30" s="221">
        <v>5</v>
      </c>
      <c r="AM30" s="191">
        <f t="shared" si="8"/>
        <v>0</v>
      </c>
      <c r="AN30" s="191" t="str">
        <f t="shared" si="9"/>
        <v>15_0</v>
      </c>
      <c r="AO30" s="221">
        <v>1884</v>
      </c>
      <c r="AP30" s="246"/>
      <c r="AQ30" s="191">
        <v>15</v>
      </c>
      <c r="AR30" s="221">
        <v>0</v>
      </c>
      <c r="AS30" s="221">
        <v>5</v>
      </c>
      <c r="AT30" s="191">
        <f t="shared" si="10"/>
        <v>0</v>
      </c>
      <c r="AU30" s="191" t="str">
        <f t="shared" si="11"/>
        <v>15_0</v>
      </c>
      <c r="AV30" s="262">
        <f t="shared" si="14"/>
        <v>1824</v>
      </c>
      <c r="AW30" s="262">
        <f t="shared" si="15"/>
        <v>1884</v>
      </c>
      <c r="AX30" s="262">
        <f t="shared" si="24"/>
        <v>1884</v>
      </c>
      <c r="AY30" s="237">
        <f t="shared" si="20"/>
        <v>12.076923076923077</v>
      </c>
      <c r="AZ30" s="264"/>
      <c r="BA30" s="173"/>
      <c r="BB30" s="173"/>
      <c r="BC30" s="173"/>
      <c r="BD30" s="173"/>
      <c r="BE30" s="174"/>
    </row>
    <row r="31" spans="1:57" x14ac:dyDescent="0.15">
      <c r="A31" s="191">
        <v>15</v>
      </c>
      <c r="B31" s="221">
        <v>1</v>
      </c>
      <c r="C31" s="221">
        <v>6</v>
      </c>
      <c r="D31" s="191">
        <f t="shared" si="12"/>
        <v>1</v>
      </c>
      <c r="E31" s="191" t="str">
        <f t="shared" si="13"/>
        <v>15_1</v>
      </c>
      <c r="F31" s="221">
        <v>1710</v>
      </c>
      <c r="G31" s="227"/>
      <c r="H31" s="191">
        <v>15</v>
      </c>
      <c r="I31" s="221">
        <v>1</v>
      </c>
      <c r="J31" s="221">
        <v>6</v>
      </c>
      <c r="K31" s="191">
        <f t="shared" si="0"/>
        <v>1</v>
      </c>
      <c r="L31" s="191" t="str">
        <f t="shared" si="1"/>
        <v>15_1</v>
      </c>
      <c r="M31" s="221">
        <v>1761</v>
      </c>
      <c r="N31" s="264"/>
      <c r="O31" s="191">
        <v>15</v>
      </c>
      <c r="P31" s="221">
        <v>1</v>
      </c>
      <c r="Q31" s="221">
        <v>6</v>
      </c>
      <c r="R31" s="191">
        <f t="shared" si="2"/>
        <v>1</v>
      </c>
      <c r="S31" s="191" t="str">
        <f t="shared" si="3"/>
        <v>15_1</v>
      </c>
      <c r="T31" s="221">
        <v>1798</v>
      </c>
      <c r="U31" s="173"/>
      <c r="V31" s="191">
        <v>15</v>
      </c>
      <c r="W31" s="221">
        <v>1</v>
      </c>
      <c r="X31" s="221">
        <v>6</v>
      </c>
      <c r="Y31" s="191">
        <f t="shared" si="4"/>
        <v>1</v>
      </c>
      <c r="Z31" s="191" t="str">
        <f t="shared" si="5"/>
        <v>15_1</v>
      </c>
      <c r="AA31" s="221">
        <v>1798</v>
      </c>
      <c r="AB31" s="173"/>
      <c r="AC31" s="191">
        <v>15</v>
      </c>
      <c r="AD31" s="221">
        <v>1</v>
      </c>
      <c r="AE31" s="221">
        <v>6</v>
      </c>
      <c r="AF31" s="191">
        <f t="shared" si="6"/>
        <v>1</v>
      </c>
      <c r="AG31" s="191" t="str">
        <f t="shared" si="7"/>
        <v>15_1</v>
      </c>
      <c r="AH31" s="221">
        <v>1858</v>
      </c>
      <c r="AI31" s="264"/>
      <c r="AJ31" s="191">
        <v>15</v>
      </c>
      <c r="AK31" s="221">
        <v>1</v>
      </c>
      <c r="AL31" s="221">
        <v>6</v>
      </c>
      <c r="AM31" s="191">
        <f t="shared" si="8"/>
        <v>1</v>
      </c>
      <c r="AN31" s="191" t="str">
        <f t="shared" si="9"/>
        <v>15_1</v>
      </c>
      <c r="AO31" s="221">
        <v>1918</v>
      </c>
      <c r="AP31" s="246"/>
      <c r="AQ31" s="191">
        <v>15</v>
      </c>
      <c r="AR31" s="221">
        <v>1</v>
      </c>
      <c r="AS31" s="221">
        <v>6</v>
      </c>
      <c r="AT31" s="191">
        <f t="shared" si="10"/>
        <v>1</v>
      </c>
      <c r="AU31" s="191" t="str">
        <f t="shared" si="11"/>
        <v>15_1</v>
      </c>
      <c r="AV31" s="262">
        <f t="shared" si="14"/>
        <v>1858</v>
      </c>
      <c r="AW31" s="262">
        <f t="shared" si="15"/>
        <v>1918</v>
      </c>
      <c r="AX31" s="262">
        <f t="shared" si="24"/>
        <v>1918</v>
      </c>
      <c r="AY31" s="237">
        <f t="shared" si="20"/>
        <v>12.294871794871796</v>
      </c>
      <c r="AZ31" s="264"/>
      <c r="BA31" s="173"/>
      <c r="BB31" s="173"/>
      <c r="BC31" s="173"/>
      <c r="BD31" s="173"/>
      <c r="BE31" s="174"/>
    </row>
    <row r="32" spans="1:57" ht="11.25" x14ac:dyDescent="0.15">
      <c r="A32" s="191">
        <v>15</v>
      </c>
      <c r="B32" s="221">
        <v>2</v>
      </c>
      <c r="C32" s="221">
        <v>7</v>
      </c>
      <c r="D32" s="191">
        <f t="shared" si="12"/>
        <v>2</v>
      </c>
      <c r="E32" s="191" t="str">
        <f t="shared" si="13"/>
        <v>15_2</v>
      </c>
      <c r="F32" s="221">
        <v>1755</v>
      </c>
      <c r="G32" s="227"/>
      <c r="H32" s="191">
        <v>15</v>
      </c>
      <c r="I32" s="221">
        <v>2</v>
      </c>
      <c r="J32" s="221">
        <v>7</v>
      </c>
      <c r="K32" s="191">
        <f t="shared" si="0"/>
        <v>2</v>
      </c>
      <c r="L32" s="191" t="str">
        <f t="shared" si="1"/>
        <v>15_2</v>
      </c>
      <c r="M32" s="221">
        <v>1808</v>
      </c>
      <c r="N32" s="265"/>
      <c r="O32" s="191">
        <v>15</v>
      </c>
      <c r="P32" s="221">
        <v>2</v>
      </c>
      <c r="Q32" s="221">
        <v>7</v>
      </c>
      <c r="R32" s="191">
        <f t="shared" si="2"/>
        <v>2</v>
      </c>
      <c r="S32" s="191" t="str">
        <f t="shared" si="3"/>
        <v>15_2</v>
      </c>
      <c r="T32" s="221">
        <v>1846</v>
      </c>
      <c r="U32" s="173"/>
      <c r="V32" s="191">
        <v>15</v>
      </c>
      <c r="W32" s="221">
        <v>2</v>
      </c>
      <c r="X32" s="221">
        <v>7</v>
      </c>
      <c r="Y32" s="191">
        <f t="shared" si="4"/>
        <v>2</v>
      </c>
      <c r="Z32" s="191" t="str">
        <f t="shared" si="5"/>
        <v>15_2</v>
      </c>
      <c r="AA32" s="221">
        <v>1846</v>
      </c>
      <c r="AB32" s="173"/>
      <c r="AC32" s="191">
        <v>15</v>
      </c>
      <c r="AD32" s="221">
        <v>2</v>
      </c>
      <c r="AE32" s="221">
        <v>7</v>
      </c>
      <c r="AF32" s="191">
        <f t="shared" si="6"/>
        <v>2</v>
      </c>
      <c r="AG32" s="191" t="str">
        <f t="shared" si="7"/>
        <v>15_2</v>
      </c>
      <c r="AH32" s="221">
        <v>1906</v>
      </c>
      <c r="AI32" s="265"/>
      <c r="AJ32" s="191">
        <v>15</v>
      </c>
      <c r="AK32" s="221">
        <v>2</v>
      </c>
      <c r="AL32" s="221">
        <v>7</v>
      </c>
      <c r="AM32" s="191">
        <f t="shared" si="8"/>
        <v>2</v>
      </c>
      <c r="AN32" s="191" t="str">
        <f t="shared" si="9"/>
        <v>15_2</v>
      </c>
      <c r="AO32" s="221">
        <v>1966</v>
      </c>
      <c r="AP32" s="246"/>
      <c r="AQ32" s="191">
        <v>15</v>
      </c>
      <c r="AR32" s="221">
        <v>2</v>
      </c>
      <c r="AS32" s="221">
        <v>7</v>
      </c>
      <c r="AT32" s="191">
        <f t="shared" si="10"/>
        <v>2</v>
      </c>
      <c r="AU32" s="191" t="str">
        <f t="shared" si="11"/>
        <v>15_2</v>
      </c>
      <c r="AV32" s="262">
        <f t="shared" si="14"/>
        <v>1906</v>
      </c>
      <c r="AW32" s="262">
        <f t="shared" si="15"/>
        <v>1966</v>
      </c>
      <c r="AX32" s="262">
        <f t="shared" si="24"/>
        <v>1966</v>
      </c>
      <c r="AY32" s="237">
        <f t="shared" si="20"/>
        <v>12.602564102564102</v>
      </c>
      <c r="AZ32" s="264"/>
      <c r="BA32" s="173"/>
      <c r="BB32" s="173"/>
      <c r="BC32" s="173"/>
      <c r="BD32" s="173"/>
      <c r="BE32" s="174"/>
    </row>
    <row r="33" spans="1:57" x14ac:dyDescent="0.15">
      <c r="A33" s="191">
        <v>15</v>
      </c>
      <c r="B33" s="221">
        <v>3</v>
      </c>
      <c r="C33" s="221">
        <v>8</v>
      </c>
      <c r="D33" s="191">
        <f t="shared" si="12"/>
        <v>3</v>
      </c>
      <c r="E33" s="191" t="str">
        <f t="shared" si="13"/>
        <v>15_3</v>
      </c>
      <c r="F33" s="221">
        <v>1800</v>
      </c>
      <c r="G33" s="227"/>
      <c r="H33" s="191">
        <v>15</v>
      </c>
      <c r="I33" s="221">
        <v>3</v>
      </c>
      <c r="J33" s="221">
        <v>8</v>
      </c>
      <c r="K33" s="191">
        <f t="shared" si="0"/>
        <v>3</v>
      </c>
      <c r="L33" s="191" t="str">
        <f t="shared" si="1"/>
        <v>15_3</v>
      </c>
      <c r="M33" s="221">
        <v>1854</v>
      </c>
      <c r="N33" s="173"/>
      <c r="O33" s="191">
        <v>15</v>
      </c>
      <c r="P33" s="221">
        <v>3</v>
      </c>
      <c r="Q33" s="221">
        <v>8</v>
      </c>
      <c r="R33" s="191">
        <f t="shared" si="2"/>
        <v>3</v>
      </c>
      <c r="S33" s="191" t="str">
        <f t="shared" si="3"/>
        <v>15_3</v>
      </c>
      <c r="T33" s="221">
        <v>1893</v>
      </c>
      <c r="U33" s="173"/>
      <c r="V33" s="191">
        <v>15</v>
      </c>
      <c r="W33" s="221">
        <v>3</v>
      </c>
      <c r="X33" s="221">
        <v>8</v>
      </c>
      <c r="Y33" s="191">
        <f t="shared" si="4"/>
        <v>3</v>
      </c>
      <c r="Z33" s="191" t="str">
        <f t="shared" si="5"/>
        <v>15_3</v>
      </c>
      <c r="AA33" s="221">
        <v>1893</v>
      </c>
      <c r="AB33" s="173"/>
      <c r="AC33" s="191">
        <v>15</v>
      </c>
      <c r="AD33" s="221">
        <v>3</v>
      </c>
      <c r="AE33" s="221">
        <v>8</v>
      </c>
      <c r="AF33" s="191">
        <f t="shared" si="6"/>
        <v>3</v>
      </c>
      <c r="AG33" s="191" t="str">
        <f t="shared" si="7"/>
        <v>15_3</v>
      </c>
      <c r="AH33" s="221">
        <v>1953</v>
      </c>
      <c r="AI33" s="173"/>
      <c r="AJ33" s="191">
        <v>15</v>
      </c>
      <c r="AK33" s="221">
        <v>3</v>
      </c>
      <c r="AL33" s="221">
        <v>8</v>
      </c>
      <c r="AM33" s="191">
        <f t="shared" si="8"/>
        <v>3</v>
      </c>
      <c r="AN33" s="191" t="str">
        <f t="shared" si="9"/>
        <v>15_3</v>
      </c>
      <c r="AO33" s="221">
        <v>2013</v>
      </c>
      <c r="AP33" s="246"/>
      <c r="AQ33" s="191">
        <v>15</v>
      </c>
      <c r="AR33" s="221">
        <v>3</v>
      </c>
      <c r="AS33" s="221">
        <v>8</v>
      </c>
      <c r="AT33" s="191">
        <f t="shared" si="10"/>
        <v>3</v>
      </c>
      <c r="AU33" s="191" t="str">
        <f t="shared" si="11"/>
        <v>15_3</v>
      </c>
      <c r="AV33" s="262">
        <f t="shared" si="14"/>
        <v>1953</v>
      </c>
      <c r="AW33" s="262">
        <f t="shared" si="15"/>
        <v>2013</v>
      </c>
      <c r="AX33" s="262">
        <f t="shared" si="24"/>
        <v>2013</v>
      </c>
      <c r="AY33" s="237">
        <f t="shared" si="20"/>
        <v>12.903846153846153</v>
      </c>
      <c r="AZ33" s="173"/>
      <c r="BA33" s="173"/>
      <c r="BB33" s="173"/>
      <c r="BC33" s="173"/>
      <c r="BD33" s="173"/>
      <c r="BE33" s="174"/>
    </row>
    <row r="34" spans="1:57" ht="11.25" x14ac:dyDescent="0.15">
      <c r="A34" s="191">
        <v>15</v>
      </c>
      <c r="B34" s="221">
        <v>4</v>
      </c>
      <c r="C34" s="221">
        <v>9</v>
      </c>
      <c r="D34" s="191">
        <f t="shared" si="12"/>
        <v>4</v>
      </c>
      <c r="E34" s="191" t="str">
        <f t="shared" si="13"/>
        <v>15_4</v>
      </c>
      <c r="F34" s="221">
        <v>1847</v>
      </c>
      <c r="G34" s="227"/>
      <c r="H34" s="191">
        <v>15</v>
      </c>
      <c r="I34" s="221">
        <v>4</v>
      </c>
      <c r="J34" s="221">
        <v>9</v>
      </c>
      <c r="K34" s="191">
        <f t="shared" si="0"/>
        <v>4</v>
      </c>
      <c r="L34" s="191" t="str">
        <f t="shared" si="1"/>
        <v>15_4</v>
      </c>
      <c r="M34" s="221">
        <v>1902</v>
      </c>
      <c r="N34" s="261"/>
      <c r="O34" s="191">
        <v>15</v>
      </c>
      <c r="P34" s="221">
        <v>4</v>
      </c>
      <c r="Q34" s="221">
        <v>9</v>
      </c>
      <c r="R34" s="191">
        <f t="shared" si="2"/>
        <v>4</v>
      </c>
      <c r="S34" s="191" t="str">
        <f t="shared" si="3"/>
        <v>15_4</v>
      </c>
      <c r="T34" s="221">
        <v>1942</v>
      </c>
      <c r="U34" s="173"/>
      <c r="V34" s="191">
        <v>15</v>
      </c>
      <c r="W34" s="221">
        <v>4</v>
      </c>
      <c r="X34" s="221">
        <v>9</v>
      </c>
      <c r="Y34" s="191">
        <f t="shared" si="4"/>
        <v>4</v>
      </c>
      <c r="Z34" s="191" t="str">
        <f t="shared" si="5"/>
        <v>15_4</v>
      </c>
      <c r="AA34" s="221">
        <v>1942</v>
      </c>
      <c r="AB34" s="173"/>
      <c r="AC34" s="191">
        <v>15</v>
      </c>
      <c r="AD34" s="221">
        <v>4</v>
      </c>
      <c r="AE34" s="221">
        <v>9</v>
      </c>
      <c r="AF34" s="191">
        <f t="shared" si="6"/>
        <v>4</v>
      </c>
      <c r="AG34" s="191" t="str">
        <f t="shared" si="7"/>
        <v>15_4</v>
      </c>
      <c r="AH34" s="221">
        <v>2002</v>
      </c>
      <c r="AI34" s="261"/>
      <c r="AJ34" s="191">
        <v>15</v>
      </c>
      <c r="AK34" s="221">
        <v>4</v>
      </c>
      <c r="AL34" s="221">
        <v>9</v>
      </c>
      <c r="AM34" s="191">
        <f t="shared" si="8"/>
        <v>4</v>
      </c>
      <c r="AN34" s="191" t="str">
        <f t="shared" si="9"/>
        <v>15_4</v>
      </c>
      <c r="AO34" s="221">
        <v>2062</v>
      </c>
      <c r="AP34" s="246"/>
      <c r="AQ34" s="191">
        <v>15</v>
      </c>
      <c r="AR34" s="221">
        <v>4</v>
      </c>
      <c r="AS34" s="221">
        <v>9</v>
      </c>
      <c r="AT34" s="191">
        <f t="shared" si="10"/>
        <v>4</v>
      </c>
      <c r="AU34" s="191" t="str">
        <f t="shared" si="11"/>
        <v>15_4</v>
      </c>
      <c r="AV34" s="262">
        <f t="shared" si="14"/>
        <v>2002</v>
      </c>
      <c r="AW34" s="262">
        <f t="shared" si="15"/>
        <v>2062</v>
      </c>
      <c r="AX34" s="262">
        <f t="shared" si="24"/>
        <v>2062</v>
      </c>
      <c r="AY34" s="237">
        <f t="shared" si="20"/>
        <v>13.217948717948717</v>
      </c>
      <c r="AZ34" s="173"/>
      <c r="BA34" s="173"/>
      <c r="BB34" s="173"/>
      <c r="BC34" s="173"/>
      <c r="BD34" s="173"/>
      <c r="BE34" s="174"/>
    </row>
    <row r="35" spans="1:57" x14ac:dyDescent="0.15">
      <c r="A35" s="191">
        <v>15</v>
      </c>
      <c r="B35" s="221">
        <v>5</v>
      </c>
      <c r="C35" s="221">
        <v>10</v>
      </c>
      <c r="D35" s="191">
        <f t="shared" si="12"/>
        <v>5</v>
      </c>
      <c r="E35" s="191" t="str">
        <f t="shared" si="13"/>
        <v>15_5</v>
      </c>
      <c r="F35" s="221">
        <v>1898</v>
      </c>
      <c r="G35" s="227"/>
      <c r="H35" s="191">
        <v>15</v>
      </c>
      <c r="I35" s="221">
        <v>5</v>
      </c>
      <c r="J35" s="221">
        <v>10</v>
      </c>
      <c r="K35" s="191">
        <f t="shared" si="0"/>
        <v>5</v>
      </c>
      <c r="L35" s="191" t="str">
        <f t="shared" si="1"/>
        <v>15_5</v>
      </c>
      <c r="M35" s="221">
        <v>1955</v>
      </c>
      <c r="N35" s="266"/>
      <c r="O35" s="191">
        <v>15</v>
      </c>
      <c r="P35" s="221">
        <v>5</v>
      </c>
      <c r="Q35" s="221">
        <v>10</v>
      </c>
      <c r="R35" s="191">
        <f t="shared" si="2"/>
        <v>5</v>
      </c>
      <c r="S35" s="191" t="str">
        <f t="shared" si="3"/>
        <v>15_5</v>
      </c>
      <c r="T35" s="221">
        <v>1996</v>
      </c>
      <c r="U35" s="173"/>
      <c r="V35" s="191">
        <v>15</v>
      </c>
      <c r="W35" s="221">
        <v>5</v>
      </c>
      <c r="X35" s="221">
        <v>10</v>
      </c>
      <c r="Y35" s="191">
        <f t="shared" si="4"/>
        <v>5</v>
      </c>
      <c r="Z35" s="191" t="str">
        <f t="shared" si="5"/>
        <v>15_5</v>
      </c>
      <c r="AA35" s="221">
        <v>1996</v>
      </c>
      <c r="AB35" s="173"/>
      <c r="AC35" s="191">
        <v>15</v>
      </c>
      <c r="AD35" s="221">
        <v>5</v>
      </c>
      <c r="AE35" s="221">
        <v>10</v>
      </c>
      <c r="AF35" s="191">
        <f t="shared" si="6"/>
        <v>5</v>
      </c>
      <c r="AG35" s="191" t="str">
        <f t="shared" si="7"/>
        <v>15_5</v>
      </c>
      <c r="AH35" s="221">
        <v>2056</v>
      </c>
      <c r="AI35" s="266"/>
      <c r="AJ35" s="191">
        <v>15</v>
      </c>
      <c r="AK35" s="221">
        <v>5</v>
      </c>
      <c r="AL35" s="221">
        <v>10</v>
      </c>
      <c r="AM35" s="191">
        <f t="shared" si="8"/>
        <v>5</v>
      </c>
      <c r="AN35" s="191" t="str">
        <f t="shared" si="9"/>
        <v>15_5</v>
      </c>
      <c r="AO35" s="221">
        <v>2116</v>
      </c>
      <c r="AP35" s="246"/>
      <c r="AQ35" s="191">
        <v>15</v>
      </c>
      <c r="AR35" s="221">
        <v>5</v>
      </c>
      <c r="AS35" s="221">
        <v>10</v>
      </c>
      <c r="AT35" s="191">
        <f t="shared" si="10"/>
        <v>5</v>
      </c>
      <c r="AU35" s="191" t="str">
        <f t="shared" si="11"/>
        <v>15_5</v>
      </c>
      <c r="AV35" s="262">
        <f t="shared" si="14"/>
        <v>2056</v>
      </c>
      <c r="AW35" s="262">
        <f t="shared" si="15"/>
        <v>2116</v>
      </c>
      <c r="AX35" s="262">
        <f t="shared" si="24"/>
        <v>2116</v>
      </c>
      <c r="AY35" s="237">
        <f t="shared" si="20"/>
        <v>13.564102564102564</v>
      </c>
      <c r="AZ35" s="173"/>
      <c r="BA35" s="173"/>
      <c r="BB35" s="173"/>
      <c r="BC35" s="173"/>
      <c r="BD35" s="173"/>
      <c r="BE35" s="174"/>
    </row>
    <row r="36" spans="1:57" x14ac:dyDescent="0.15">
      <c r="A36" s="191">
        <v>15</v>
      </c>
      <c r="B36" s="221">
        <v>6</v>
      </c>
      <c r="C36" s="221">
        <v>11</v>
      </c>
      <c r="D36" s="191">
        <f t="shared" si="12"/>
        <v>6</v>
      </c>
      <c r="E36" s="191" t="str">
        <f t="shared" si="13"/>
        <v>15_6</v>
      </c>
      <c r="F36" s="221">
        <v>1956</v>
      </c>
      <c r="G36" s="227"/>
      <c r="H36" s="191">
        <v>15</v>
      </c>
      <c r="I36" s="221">
        <v>6</v>
      </c>
      <c r="J36" s="221">
        <v>11</v>
      </c>
      <c r="K36" s="191">
        <f t="shared" si="0"/>
        <v>6</v>
      </c>
      <c r="L36" s="191" t="str">
        <f t="shared" si="1"/>
        <v>15_6</v>
      </c>
      <c r="M36" s="221">
        <v>2015</v>
      </c>
      <c r="N36" s="266"/>
      <c r="O36" s="191">
        <v>15</v>
      </c>
      <c r="P36" s="221">
        <v>6</v>
      </c>
      <c r="Q36" s="221">
        <v>11</v>
      </c>
      <c r="R36" s="191">
        <f t="shared" si="2"/>
        <v>6</v>
      </c>
      <c r="S36" s="191" t="str">
        <f t="shared" si="3"/>
        <v>15_6</v>
      </c>
      <c r="T36" s="221">
        <v>2057</v>
      </c>
      <c r="U36" s="173"/>
      <c r="V36" s="191">
        <v>15</v>
      </c>
      <c r="W36" s="221">
        <v>6</v>
      </c>
      <c r="X36" s="221">
        <v>11</v>
      </c>
      <c r="Y36" s="191">
        <f t="shared" si="4"/>
        <v>6</v>
      </c>
      <c r="Z36" s="191" t="str">
        <f t="shared" si="5"/>
        <v>15_6</v>
      </c>
      <c r="AA36" s="221">
        <v>2057</v>
      </c>
      <c r="AB36" s="173"/>
      <c r="AC36" s="191">
        <v>15</v>
      </c>
      <c r="AD36" s="221">
        <v>6</v>
      </c>
      <c r="AE36" s="221">
        <v>11</v>
      </c>
      <c r="AF36" s="191">
        <f t="shared" si="6"/>
        <v>6</v>
      </c>
      <c r="AG36" s="191" t="str">
        <f t="shared" si="7"/>
        <v>15_6</v>
      </c>
      <c r="AH36" s="221">
        <v>2117</v>
      </c>
      <c r="AI36" s="266"/>
      <c r="AJ36" s="191">
        <v>15</v>
      </c>
      <c r="AK36" s="221">
        <v>6</v>
      </c>
      <c r="AL36" s="221">
        <v>11</v>
      </c>
      <c r="AM36" s="191">
        <f t="shared" si="8"/>
        <v>6</v>
      </c>
      <c r="AN36" s="191" t="str">
        <f t="shared" si="9"/>
        <v>15_6</v>
      </c>
      <c r="AO36" s="221">
        <v>2177</v>
      </c>
      <c r="AP36" s="246"/>
      <c r="AQ36" s="191">
        <v>15</v>
      </c>
      <c r="AR36" s="221">
        <v>6</v>
      </c>
      <c r="AS36" s="221">
        <v>11</v>
      </c>
      <c r="AT36" s="191">
        <f t="shared" si="10"/>
        <v>6</v>
      </c>
      <c r="AU36" s="191" t="str">
        <f t="shared" si="11"/>
        <v>15_6</v>
      </c>
      <c r="AV36" s="262">
        <f t="shared" si="14"/>
        <v>2117</v>
      </c>
      <c r="AW36" s="262">
        <f t="shared" si="15"/>
        <v>2177</v>
      </c>
      <c r="AX36" s="262">
        <f t="shared" si="24"/>
        <v>2177</v>
      </c>
      <c r="AY36" s="237">
        <f t="shared" si="20"/>
        <v>13.955128205128204</v>
      </c>
      <c r="AZ36" s="173"/>
      <c r="BA36" s="173"/>
      <c r="BB36" s="173"/>
      <c r="BC36" s="173"/>
      <c r="BD36" s="173"/>
      <c r="BE36" s="174"/>
    </row>
    <row r="37" spans="1:57" x14ac:dyDescent="0.15">
      <c r="A37" s="191">
        <v>15</v>
      </c>
      <c r="B37" s="221">
        <v>7</v>
      </c>
      <c r="C37" s="221">
        <v>12</v>
      </c>
      <c r="D37" s="191">
        <f t="shared" si="12"/>
        <v>7</v>
      </c>
      <c r="E37" s="191" t="str">
        <f t="shared" si="13"/>
        <v>15_7</v>
      </c>
      <c r="F37" s="221">
        <v>2017</v>
      </c>
      <c r="G37" s="227"/>
      <c r="H37" s="191">
        <v>15</v>
      </c>
      <c r="I37" s="221">
        <v>7</v>
      </c>
      <c r="J37" s="221">
        <v>12</v>
      </c>
      <c r="K37" s="191">
        <f t="shared" si="0"/>
        <v>7</v>
      </c>
      <c r="L37" s="191" t="str">
        <f t="shared" si="1"/>
        <v>15_7</v>
      </c>
      <c r="M37" s="221">
        <v>2077</v>
      </c>
      <c r="N37" s="266"/>
      <c r="O37" s="191">
        <v>15</v>
      </c>
      <c r="P37" s="221">
        <v>7</v>
      </c>
      <c r="Q37" s="221">
        <v>12</v>
      </c>
      <c r="R37" s="191">
        <f t="shared" si="2"/>
        <v>7</v>
      </c>
      <c r="S37" s="191" t="str">
        <f t="shared" si="3"/>
        <v>15_7</v>
      </c>
      <c r="T37" s="221">
        <v>2121</v>
      </c>
      <c r="U37" s="173"/>
      <c r="V37" s="191">
        <v>15</v>
      </c>
      <c r="W37" s="221">
        <v>7</v>
      </c>
      <c r="X37" s="221">
        <v>12</v>
      </c>
      <c r="Y37" s="191">
        <f t="shared" si="4"/>
        <v>7</v>
      </c>
      <c r="Z37" s="191" t="str">
        <f t="shared" si="5"/>
        <v>15_7</v>
      </c>
      <c r="AA37" s="221">
        <v>2121</v>
      </c>
      <c r="AB37" s="173"/>
      <c r="AC37" s="191">
        <v>15</v>
      </c>
      <c r="AD37" s="221">
        <v>7</v>
      </c>
      <c r="AE37" s="221">
        <v>12</v>
      </c>
      <c r="AF37" s="191">
        <f t="shared" si="6"/>
        <v>7</v>
      </c>
      <c r="AG37" s="191" t="str">
        <f t="shared" si="7"/>
        <v>15_7</v>
      </c>
      <c r="AH37" s="221">
        <v>2181</v>
      </c>
      <c r="AI37" s="266"/>
      <c r="AJ37" s="191">
        <v>15</v>
      </c>
      <c r="AK37" s="221">
        <v>7</v>
      </c>
      <c r="AL37" s="221">
        <v>12</v>
      </c>
      <c r="AM37" s="191">
        <f t="shared" si="8"/>
        <v>7</v>
      </c>
      <c r="AN37" s="191" t="str">
        <f t="shared" si="9"/>
        <v>15_7</v>
      </c>
      <c r="AO37" s="221">
        <v>2241</v>
      </c>
      <c r="AP37" s="246"/>
      <c r="AQ37" s="191">
        <v>15</v>
      </c>
      <c r="AR37" s="221">
        <v>7</v>
      </c>
      <c r="AS37" s="221">
        <v>12</v>
      </c>
      <c r="AT37" s="191">
        <f t="shared" si="10"/>
        <v>7</v>
      </c>
      <c r="AU37" s="191" t="str">
        <f t="shared" si="11"/>
        <v>15_7</v>
      </c>
      <c r="AV37" s="262">
        <f t="shared" si="14"/>
        <v>2181</v>
      </c>
      <c r="AW37" s="262">
        <f t="shared" si="15"/>
        <v>2241</v>
      </c>
      <c r="AX37" s="262">
        <f t="shared" si="24"/>
        <v>2241</v>
      </c>
      <c r="AY37" s="237">
        <f t="shared" si="20"/>
        <v>14.365384615384615</v>
      </c>
      <c r="AZ37" s="173"/>
      <c r="BA37" s="173"/>
      <c r="BB37" s="173"/>
      <c r="BC37" s="173"/>
      <c r="BD37" s="173"/>
      <c r="BE37" s="174"/>
    </row>
    <row r="38" spans="1:57" x14ac:dyDescent="0.15">
      <c r="A38" s="191">
        <v>15</v>
      </c>
      <c r="B38" s="221">
        <v>8</v>
      </c>
      <c r="C38" s="221">
        <v>13</v>
      </c>
      <c r="D38" s="191">
        <f t="shared" si="12"/>
        <v>8</v>
      </c>
      <c r="E38" s="191" t="str">
        <f t="shared" si="13"/>
        <v>15_8</v>
      </c>
      <c r="F38" s="221">
        <v>2085</v>
      </c>
      <c r="G38" s="227"/>
      <c r="H38" s="191">
        <v>15</v>
      </c>
      <c r="I38" s="221">
        <v>8</v>
      </c>
      <c r="J38" s="221">
        <v>13</v>
      </c>
      <c r="K38" s="191">
        <f t="shared" si="0"/>
        <v>8</v>
      </c>
      <c r="L38" s="191" t="str">
        <f t="shared" si="1"/>
        <v>15_8</v>
      </c>
      <c r="M38" s="221">
        <v>2147</v>
      </c>
      <c r="N38" s="266"/>
      <c r="O38" s="191">
        <v>15</v>
      </c>
      <c r="P38" s="221">
        <v>8</v>
      </c>
      <c r="Q38" s="221">
        <v>13</v>
      </c>
      <c r="R38" s="191">
        <f t="shared" si="2"/>
        <v>8</v>
      </c>
      <c r="S38" s="191" t="str">
        <f t="shared" si="3"/>
        <v>15_8</v>
      </c>
      <c r="T38" s="221">
        <v>2192</v>
      </c>
      <c r="U38" s="173"/>
      <c r="V38" s="191">
        <v>15</v>
      </c>
      <c r="W38" s="221">
        <v>8</v>
      </c>
      <c r="X38" s="221">
        <v>13</v>
      </c>
      <c r="Y38" s="191">
        <f t="shared" si="4"/>
        <v>8</v>
      </c>
      <c r="Z38" s="191" t="str">
        <f t="shared" si="5"/>
        <v>15_8</v>
      </c>
      <c r="AA38" s="221">
        <v>2192</v>
      </c>
      <c r="AB38" s="173"/>
      <c r="AC38" s="191">
        <v>15</v>
      </c>
      <c r="AD38" s="221">
        <v>8</v>
      </c>
      <c r="AE38" s="221">
        <v>13</v>
      </c>
      <c r="AF38" s="191">
        <f t="shared" si="6"/>
        <v>8</v>
      </c>
      <c r="AG38" s="191" t="str">
        <f t="shared" si="7"/>
        <v>15_8</v>
      </c>
      <c r="AH38" s="221">
        <v>2252</v>
      </c>
      <c r="AI38" s="266"/>
      <c r="AJ38" s="191">
        <v>15</v>
      </c>
      <c r="AK38" s="221">
        <v>8</v>
      </c>
      <c r="AL38" s="221">
        <v>13</v>
      </c>
      <c r="AM38" s="191">
        <f t="shared" si="8"/>
        <v>8</v>
      </c>
      <c r="AN38" s="191" t="str">
        <f t="shared" si="9"/>
        <v>15_8</v>
      </c>
      <c r="AO38" s="221">
        <v>2312</v>
      </c>
      <c r="AP38" s="246"/>
      <c r="AQ38" s="191">
        <v>15</v>
      </c>
      <c r="AR38" s="221">
        <v>8</v>
      </c>
      <c r="AS38" s="221">
        <v>13</v>
      </c>
      <c r="AT38" s="191">
        <f t="shared" si="10"/>
        <v>8</v>
      </c>
      <c r="AU38" s="191" t="str">
        <f t="shared" si="11"/>
        <v>15_8</v>
      </c>
      <c r="AV38" s="262">
        <f t="shared" si="14"/>
        <v>2252</v>
      </c>
      <c r="AW38" s="262">
        <f t="shared" si="15"/>
        <v>2312</v>
      </c>
      <c r="AX38" s="262">
        <f t="shared" si="24"/>
        <v>2312</v>
      </c>
      <c r="AY38" s="237">
        <f t="shared" si="20"/>
        <v>14.820512820512821</v>
      </c>
      <c r="AZ38" s="173"/>
      <c r="BA38" s="173"/>
      <c r="BB38" s="173"/>
      <c r="BC38" s="173"/>
      <c r="BD38" s="173"/>
      <c r="BE38" s="174"/>
    </row>
    <row r="39" spans="1:57" x14ac:dyDescent="0.15">
      <c r="A39" s="191">
        <v>15</v>
      </c>
      <c r="B39" s="221">
        <v>9</v>
      </c>
      <c r="C39" s="221">
        <v>14</v>
      </c>
      <c r="D39" s="191">
        <f t="shared" si="12"/>
        <v>9</v>
      </c>
      <c r="E39" s="191" t="str">
        <f t="shared" si="13"/>
        <v>15_9</v>
      </c>
      <c r="F39" s="221">
        <v>2154</v>
      </c>
      <c r="G39" s="227"/>
      <c r="H39" s="191">
        <v>15</v>
      </c>
      <c r="I39" s="221">
        <v>9</v>
      </c>
      <c r="J39" s="221">
        <v>14</v>
      </c>
      <c r="K39" s="191">
        <f t="shared" si="0"/>
        <v>9</v>
      </c>
      <c r="L39" s="191" t="str">
        <f t="shared" si="1"/>
        <v>15_9</v>
      </c>
      <c r="M39" s="221">
        <v>2218</v>
      </c>
      <c r="N39" s="266"/>
      <c r="O39" s="191">
        <v>15</v>
      </c>
      <c r="P39" s="221">
        <v>9</v>
      </c>
      <c r="Q39" s="221">
        <v>14</v>
      </c>
      <c r="R39" s="191">
        <f t="shared" si="2"/>
        <v>9</v>
      </c>
      <c r="S39" s="191" t="str">
        <f t="shared" si="3"/>
        <v>15_9</v>
      </c>
      <c r="T39" s="221">
        <v>2265</v>
      </c>
      <c r="U39" s="173"/>
      <c r="V39" s="191">
        <v>15</v>
      </c>
      <c r="W39" s="221">
        <v>9</v>
      </c>
      <c r="X39" s="221">
        <v>14</v>
      </c>
      <c r="Y39" s="191">
        <f t="shared" si="4"/>
        <v>9</v>
      </c>
      <c r="Z39" s="191" t="str">
        <f t="shared" si="5"/>
        <v>15_9</v>
      </c>
      <c r="AA39" s="221">
        <v>2265</v>
      </c>
      <c r="AB39" s="173"/>
      <c r="AC39" s="191">
        <v>15</v>
      </c>
      <c r="AD39" s="221">
        <v>9</v>
      </c>
      <c r="AE39" s="221">
        <v>14</v>
      </c>
      <c r="AF39" s="191">
        <f t="shared" si="6"/>
        <v>9</v>
      </c>
      <c r="AG39" s="191" t="str">
        <f t="shared" si="7"/>
        <v>15_9</v>
      </c>
      <c r="AH39" s="221">
        <v>2325</v>
      </c>
      <c r="AI39" s="266"/>
      <c r="AJ39" s="191">
        <v>15</v>
      </c>
      <c r="AK39" s="221">
        <v>9</v>
      </c>
      <c r="AL39" s="221">
        <v>14</v>
      </c>
      <c r="AM39" s="191">
        <f t="shared" si="8"/>
        <v>9</v>
      </c>
      <c r="AN39" s="191" t="str">
        <f t="shared" si="9"/>
        <v>15_9</v>
      </c>
      <c r="AO39" s="221">
        <v>2385</v>
      </c>
      <c r="AP39" s="246"/>
      <c r="AQ39" s="191">
        <v>15</v>
      </c>
      <c r="AR39" s="221">
        <v>9</v>
      </c>
      <c r="AS39" s="221">
        <v>14</v>
      </c>
      <c r="AT39" s="191">
        <f t="shared" si="10"/>
        <v>9</v>
      </c>
      <c r="AU39" s="191" t="str">
        <f t="shared" si="11"/>
        <v>15_9</v>
      </c>
      <c r="AV39" s="262">
        <f t="shared" si="14"/>
        <v>2325</v>
      </c>
      <c r="AW39" s="262">
        <f t="shared" si="15"/>
        <v>2385</v>
      </c>
      <c r="AX39" s="262">
        <f t="shared" si="24"/>
        <v>2385</v>
      </c>
      <c r="AY39" s="237">
        <f t="shared" si="20"/>
        <v>15.288461538461538</v>
      </c>
      <c r="AZ39" s="173"/>
      <c r="BA39" s="173"/>
      <c r="BB39" s="173"/>
      <c r="BC39" s="173"/>
      <c r="BD39" s="173"/>
      <c r="BE39" s="174"/>
    </row>
    <row r="40" spans="1:57" x14ac:dyDescent="0.15">
      <c r="A40" s="191">
        <v>19</v>
      </c>
      <c r="B40" s="221">
        <v>0</v>
      </c>
      <c r="C40" s="221">
        <v>3</v>
      </c>
      <c r="D40" s="191">
        <f t="shared" si="12"/>
        <v>0</v>
      </c>
      <c r="E40" s="191" t="str">
        <f t="shared" si="13"/>
        <v>19_0</v>
      </c>
      <c r="F40" s="221">
        <v>1557</v>
      </c>
      <c r="G40" s="227"/>
      <c r="H40" s="191">
        <v>19</v>
      </c>
      <c r="I40" s="221">
        <v>0</v>
      </c>
      <c r="J40" s="221">
        <v>3</v>
      </c>
      <c r="K40" s="191">
        <f t="shared" si="0"/>
        <v>0</v>
      </c>
      <c r="L40" s="191" t="str">
        <f t="shared" si="1"/>
        <v>19_0</v>
      </c>
      <c r="M40" s="221">
        <v>1604</v>
      </c>
      <c r="N40" s="266"/>
      <c r="O40" s="191">
        <v>19</v>
      </c>
      <c r="P40" s="221">
        <v>0</v>
      </c>
      <c r="Q40" s="221">
        <v>3</v>
      </c>
      <c r="R40" s="191">
        <f t="shared" si="2"/>
        <v>0</v>
      </c>
      <c r="S40" s="191" t="str">
        <f t="shared" si="3"/>
        <v>19_0</v>
      </c>
      <c r="T40" s="221">
        <v>1638</v>
      </c>
      <c r="U40" s="173"/>
      <c r="V40" s="191">
        <v>19</v>
      </c>
      <c r="W40" s="221">
        <v>0</v>
      </c>
      <c r="X40" s="221">
        <v>3</v>
      </c>
      <c r="Y40" s="191">
        <f t="shared" si="4"/>
        <v>0</v>
      </c>
      <c r="Z40" s="191" t="str">
        <f t="shared" si="5"/>
        <v>19_0</v>
      </c>
      <c r="AA40" s="221">
        <v>1638</v>
      </c>
      <c r="AB40" s="173"/>
      <c r="AC40" s="191">
        <v>19</v>
      </c>
      <c r="AD40" s="221">
        <v>0</v>
      </c>
      <c r="AE40" s="221">
        <v>3</v>
      </c>
      <c r="AF40" s="191">
        <f t="shared" si="6"/>
        <v>0</v>
      </c>
      <c r="AG40" s="191" t="str">
        <f t="shared" si="7"/>
        <v>19_0</v>
      </c>
      <c r="AH40" s="221">
        <v>1698</v>
      </c>
      <c r="AI40" s="266"/>
      <c r="AJ40" s="191">
        <v>19</v>
      </c>
      <c r="AK40" s="221">
        <v>0</v>
      </c>
      <c r="AL40" s="221">
        <v>3</v>
      </c>
      <c r="AM40" s="191">
        <f t="shared" si="8"/>
        <v>0</v>
      </c>
      <c r="AN40" s="191" t="str">
        <f t="shared" si="9"/>
        <v>19_0</v>
      </c>
      <c r="AO40" s="221">
        <v>1758</v>
      </c>
      <c r="AP40" s="246"/>
      <c r="AQ40" s="191">
        <v>19</v>
      </c>
      <c r="AR40" s="221">
        <v>0</v>
      </c>
      <c r="AS40" s="221">
        <v>3</v>
      </c>
      <c r="AT40" s="191">
        <f t="shared" si="10"/>
        <v>0</v>
      </c>
      <c r="AU40" s="191" t="str">
        <f t="shared" si="11"/>
        <v>19_0</v>
      </c>
      <c r="AV40" s="262">
        <f t="shared" si="14"/>
        <v>1698</v>
      </c>
      <c r="AW40" s="262">
        <f t="shared" si="15"/>
        <v>1758</v>
      </c>
      <c r="AX40" s="262">
        <f t="shared" si="24"/>
        <v>1758</v>
      </c>
      <c r="AY40" s="237">
        <f t="shared" si="20"/>
        <v>11.26923076923077</v>
      </c>
      <c r="AZ40" s="173"/>
      <c r="BA40" s="173"/>
      <c r="BB40" s="173"/>
      <c r="BC40" s="173"/>
      <c r="BD40" s="173"/>
      <c r="BE40" s="174"/>
    </row>
    <row r="41" spans="1:57" x14ac:dyDescent="0.15">
      <c r="A41" s="191">
        <v>19</v>
      </c>
      <c r="B41" s="221">
        <v>1</v>
      </c>
      <c r="C41" s="221">
        <v>4</v>
      </c>
      <c r="D41" s="191">
        <f t="shared" si="12"/>
        <v>1</v>
      </c>
      <c r="E41" s="191" t="str">
        <f t="shared" si="13"/>
        <v>19_1</v>
      </c>
      <c r="F41" s="221">
        <v>1618</v>
      </c>
      <c r="G41" s="227"/>
      <c r="H41" s="191">
        <v>19</v>
      </c>
      <c r="I41" s="221">
        <v>1</v>
      </c>
      <c r="J41" s="221">
        <v>4</v>
      </c>
      <c r="K41" s="191">
        <f t="shared" si="0"/>
        <v>1</v>
      </c>
      <c r="L41" s="191" t="str">
        <f t="shared" si="1"/>
        <v>19_1</v>
      </c>
      <c r="M41" s="221">
        <v>1667</v>
      </c>
      <c r="N41" s="266"/>
      <c r="O41" s="191">
        <v>19</v>
      </c>
      <c r="P41" s="221">
        <v>1</v>
      </c>
      <c r="Q41" s="221">
        <v>4</v>
      </c>
      <c r="R41" s="191">
        <f t="shared" si="2"/>
        <v>1</v>
      </c>
      <c r="S41" s="191" t="str">
        <f t="shared" si="3"/>
        <v>19_1</v>
      </c>
      <c r="T41" s="221">
        <v>1702</v>
      </c>
      <c r="U41" s="173"/>
      <c r="V41" s="191">
        <v>19</v>
      </c>
      <c r="W41" s="221">
        <v>1</v>
      </c>
      <c r="X41" s="221">
        <v>4</v>
      </c>
      <c r="Y41" s="191">
        <f t="shared" si="4"/>
        <v>1</v>
      </c>
      <c r="Z41" s="191" t="str">
        <f t="shared" si="5"/>
        <v>19_1</v>
      </c>
      <c r="AA41" s="221">
        <v>1702</v>
      </c>
      <c r="AB41" s="173"/>
      <c r="AC41" s="191">
        <v>19</v>
      </c>
      <c r="AD41" s="221">
        <v>1</v>
      </c>
      <c r="AE41" s="221">
        <v>4</v>
      </c>
      <c r="AF41" s="191">
        <f t="shared" si="6"/>
        <v>1</v>
      </c>
      <c r="AG41" s="191" t="str">
        <f t="shared" si="7"/>
        <v>19_1</v>
      </c>
      <c r="AH41" s="221">
        <v>1762</v>
      </c>
      <c r="AI41" s="266"/>
      <c r="AJ41" s="191">
        <v>19</v>
      </c>
      <c r="AK41" s="221">
        <v>1</v>
      </c>
      <c r="AL41" s="221">
        <v>4</v>
      </c>
      <c r="AM41" s="191">
        <f t="shared" si="8"/>
        <v>1</v>
      </c>
      <c r="AN41" s="191" t="str">
        <f t="shared" si="9"/>
        <v>19_1</v>
      </c>
      <c r="AO41" s="221">
        <v>1822</v>
      </c>
      <c r="AP41" s="246"/>
      <c r="AQ41" s="191">
        <v>19</v>
      </c>
      <c r="AR41" s="221">
        <v>1</v>
      </c>
      <c r="AS41" s="221">
        <v>4</v>
      </c>
      <c r="AT41" s="191">
        <f t="shared" si="10"/>
        <v>1</v>
      </c>
      <c r="AU41" s="191" t="str">
        <f t="shared" si="11"/>
        <v>19_1</v>
      </c>
      <c r="AV41" s="262">
        <f t="shared" si="14"/>
        <v>1762</v>
      </c>
      <c r="AW41" s="262">
        <f t="shared" si="15"/>
        <v>1822</v>
      </c>
      <c r="AX41" s="262">
        <f t="shared" si="24"/>
        <v>1822</v>
      </c>
      <c r="AY41" s="237">
        <f t="shared" si="20"/>
        <v>11.679487179487179</v>
      </c>
      <c r="AZ41" s="173"/>
      <c r="BA41" s="173"/>
      <c r="BB41" s="173"/>
      <c r="BC41" s="173"/>
      <c r="BD41" s="173"/>
      <c r="BE41" s="174"/>
    </row>
    <row r="42" spans="1:57" x14ac:dyDescent="0.15">
      <c r="A42" s="191">
        <v>19</v>
      </c>
      <c r="B42" s="221">
        <v>2</v>
      </c>
      <c r="C42" s="221">
        <v>5</v>
      </c>
      <c r="D42" s="191">
        <f t="shared" si="12"/>
        <v>2</v>
      </c>
      <c r="E42" s="191" t="str">
        <f t="shared" si="13"/>
        <v>19_2</v>
      </c>
      <c r="F42" s="221">
        <v>1677</v>
      </c>
      <c r="G42" s="227"/>
      <c r="H42" s="191">
        <v>19</v>
      </c>
      <c r="I42" s="221">
        <v>2</v>
      </c>
      <c r="J42" s="221">
        <v>5</v>
      </c>
      <c r="K42" s="191">
        <f t="shared" si="0"/>
        <v>2</v>
      </c>
      <c r="L42" s="191" t="str">
        <f t="shared" si="1"/>
        <v>19_2</v>
      </c>
      <c r="M42" s="221">
        <v>1728</v>
      </c>
      <c r="N42" s="173"/>
      <c r="O42" s="191">
        <v>19</v>
      </c>
      <c r="P42" s="221">
        <v>2</v>
      </c>
      <c r="Q42" s="221">
        <v>5</v>
      </c>
      <c r="R42" s="191">
        <f t="shared" si="2"/>
        <v>2</v>
      </c>
      <c r="S42" s="191" t="str">
        <f t="shared" si="3"/>
        <v>19_2</v>
      </c>
      <c r="T42" s="221">
        <v>1764</v>
      </c>
      <c r="U42" s="173"/>
      <c r="V42" s="191">
        <v>19</v>
      </c>
      <c r="W42" s="221">
        <v>2</v>
      </c>
      <c r="X42" s="221">
        <v>5</v>
      </c>
      <c r="Y42" s="191">
        <f t="shared" si="4"/>
        <v>2</v>
      </c>
      <c r="Z42" s="191" t="str">
        <f t="shared" si="5"/>
        <v>19_2</v>
      </c>
      <c r="AA42" s="221">
        <v>1764</v>
      </c>
      <c r="AB42" s="173"/>
      <c r="AC42" s="191">
        <v>19</v>
      </c>
      <c r="AD42" s="221">
        <v>2</v>
      </c>
      <c r="AE42" s="221">
        <v>5</v>
      </c>
      <c r="AF42" s="191">
        <f t="shared" si="6"/>
        <v>2</v>
      </c>
      <c r="AG42" s="191" t="str">
        <f t="shared" si="7"/>
        <v>19_2</v>
      </c>
      <c r="AH42" s="221">
        <v>1824</v>
      </c>
      <c r="AI42" s="173"/>
      <c r="AJ42" s="191">
        <v>19</v>
      </c>
      <c r="AK42" s="221">
        <v>2</v>
      </c>
      <c r="AL42" s="221">
        <v>5</v>
      </c>
      <c r="AM42" s="191">
        <f t="shared" si="8"/>
        <v>2</v>
      </c>
      <c r="AN42" s="191" t="str">
        <f t="shared" si="9"/>
        <v>19_2</v>
      </c>
      <c r="AO42" s="221">
        <v>1884</v>
      </c>
      <c r="AP42" s="246"/>
      <c r="AQ42" s="191">
        <v>19</v>
      </c>
      <c r="AR42" s="221">
        <v>2</v>
      </c>
      <c r="AS42" s="221">
        <v>5</v>
      </c>
      <c r="AT42" s="191">
        <f t="shared" si="10"/>
        <v>2</v>
      </c>
      <c r="AU42" s="191" t="str">
        <f t="shared" si="11"/>
        <v>19_2</v>
      </c>
      <c r="AV42" s="262">
        <f t="shared" si="14"/>
        <v>1824</v>
      </c>
      <c r="AW42" s="262">
        <f t="shared" si="15"/>
        <v>1884</v>
      </c>
      <c r="AX42" s="262">
        <f t="shared" si="24"/>
        <v>1884</v>
      </c>
      <c r="AY42" s="237">
        <f t="shared" si="20"/>
        <v>12.076923076923077</v>
      </c>
      <c r="AZ42" s="173"/>
      <c r="BA42" s="173"/>
      <c r="BB42" s="173"/>
      <c r="BC42" s="173"/>
      <c r="BD42" s="173"/>
      <c r="BE42" s="174"/>
    </row>
    <row r="43" spans="1:57" ht="11.25" x14ac:dyDescent="0.15">
      <c r="A43" s="191">
        <v>20</v>
      </c>
      <c r="B43" s="221">
        <v>0</v>
      </c>
      <c r="C43" s="221">
        <v>6</v>
      </c>
      <c r="D43" s="191">
        <f t="shared" si="12"/>
        <v>0</v>
      </c>
      <c r="E43" s="191" t="str">
        <f t="shared" si="13"/>
        <v>20_0</v>
      </c>
      <c r="F43" s="221">
        <v>1710</v>
      </c>
      <c r="G43" s="227"/>
      <c r="H43" s="191">
        <v>20</v>
      </c>
      <c r="I43" s="221">
        <v>0</v>
      </c>
      <c r="J43" s="221">
        <v>6</v>
      </c>
      <c r="K43" s="191">
        <f t="shared" si="0"/>
        <v>0</v>
      </c>
      <c r="L43" s="191" t="str">
        <f t="shared" si="1"/>
        <v>20_0</v>
      </c>
      <c r="M43" s="221">
        <v>1761</v>
      </c>
      <c r="N43" s="261"/>
      <c r="O43" s="191">
        <v>20</v>
      </c>
      <c r="P43" s="221">
        <v>0</v>
      </c>
      <c r="Q43" s="221">
        <v>6</v>
      </c>
      <c r="R43" s="191">
        <f t="shared" si="2"/>
        <v>0</v>
      </c>
      <c r="S43" s="191" t="str">
        <f t="shared" si="3"/>
        <v>20_0</v>
      </c>
      <c r="T43" s="221">
        <v>1798</v>
      </c>
      <c r="U43" s="173"/>
      <c r="V43" s="191">
        <v>20</v>
      </c>
      <c r="W43" s="221">
        <v>0</v>
      </c>
      <c r="X43" s="221">
        <v>6</v>
      </c>
      <c r="Y43" s="191">
        <f t="shared" si="4"/>
        <v>0</v>
      </c>
      <c r="Z43" s="191" t="str">
        <f t="shared" si="5"/>
        <v>20_0</v>
      </c>
      <c r="AA43" s="221">
        <v>1798</v>
      </c>
      <c r="AB43" s="173"/>
      <c r="AC43" s="191">
        <v>20</v>
      </c>
      <c r="AD43" s="221">
        <v>0</v>
      </c>
      <c r="AE43" s="221">
        <v>6</v>
      </c>
      <c r="AF43" s="191">
        <f t="shared" si="6"/>
        <v>0</v>
      </c>
      <c r="AG43" s="191" t="str">
        <f t="shared" si="7"/>
        <v>20_0</v>
      </c>
      <c r="AH43" s="221">
        <v>1858</v>
      </c>
      <c r="AI43" s="261"/>
      <c r="AJ43" s="191">
        <v>20</v>
      </c>
      <c r="AK43" s="221">
        <v>0</v>
      </c>
      <c r="AL43" s="221">
        <v>6</v>
      </c>
      <c r="AM43" s="191">
        <f t="shared" si="8"/>
        <v>0</v>
      </c>
      <c r="AN43" s="191" t="str">
        <f t="shared" si="9"/>
        <v>20_0</v>
      </c>
      <c r="AO43" s="221">
        <v>1918</v>
      </c>
      <c r="AP43" s="246"/>
      <c r="AQ43" s="191">
        <v>20</v>
      </c>
      <c r="AR43" s="221">
        <v>0</v>
      </c>
      <c r="AS43" s="221">
        <v>6</v>
      </c>
      <c r="AT43" s="191">
        <f t="shared" si="10"/>
        <v>0</v>
      </c>
      <c r="AU43" s="191" t="str">
        <f t="shared" si="11"/>
        <v>20_0</v>
      </c>
      <c r="AV43" s="262">
        <f t="shared" si="14"/>
        <v>1858</v>
      </c>
      <c r="AW43" s="262">
        <f t="shared" si="15"/>
        <v>1918</v>
      </c>
      <c r="AX43" s="262">
        <f t="shared" si="24"/>
        <v>1918</v>
      </c>
      <c r="AY43" s="237">
        <f t="shared" si="20"/>
        <v>12.294871794871796</v>
      </c>
      <c r="AZ43" s="173"/>
      <c r="BA43" s="173"/>
      <c r="BB43" s="173"/>
      <c r="BC43" s="173"/>
      <c r="BD43" s="173"/>
      <c r="BE43" s="174"/>
    </row>
    <row r="44" spans="1:57" x14ac:dyDescent="0.15">
      <c r="A44" s="191">
        <v>20</v>
      </c>
      <c r="B44" s="221">
        <v>1</v>
      </c>
      <c r="C44" s="221">
        <v>7</v>
      </c>
      <c r="D44" s="191">
        <f t="shared" si="12"/>
        <v>1</v>
      </c>
      <c r="E44" s="191" t="str">
        <f t="shared" si="13"/>
        <v>20_1</v>
      </c>
      <c r="F44" s="221">
        <v>1755</v>
      </c>
      <c r="G44" s="227"/>
      <c r="H44" s="191">
        <v>20</v>
      </c>
      <c r="I44" s="221">
        <v>1</v>
      </c>
      <c r="J44" s="221">
        <v>7</v>
      </c>
      <c r="K44" s="191">
        <f t="shared" si="0"/>
        <v>1</v>
      </c>
      <c r="L44" s="191" t="str">
        <f t="shared" si="1"/>
        <v>20_1</v>
      </c>
      <c r="M44" s="221">
        <v>1808</v>
      </c>
      <c r="N44" s="266"/>
      <c r="O44" s="191">
        <v>20</v>
      </c>
      <c r="P44" s="221">
        <v>1</v>
      </c>
      <c r="Q44" s="221">
        <v>7</v>
      </c>
      <c r="R44" s="191">
        <f t="shared" si="2"/>
        <v>1</v>
      </c>
      <c r="S44" s="191" t="str">
        <f t="shared" si="3"/>
        <v>20_1</v>
      </c>
      <c r="T44" s="221">
        <v>1846</v>
      </c>
      <c r="U44" s="173"/>
      <c r="V44" s="191">
        <v>20</v>
      </c>
      <c r="W44" s="221">
        <v>1</v>
      </c>
      <c r="X44" s="221">
        <v>7</v>
      </c>
      <c r="Y44" s="191">
        <f t="shared" si="4"/>
        <v>1</v>
      </c>
      <c r="Z44" s="191" t="str">
        <f t="shared" si="5"/>
        <v>20_1</v>
      </c>
      <c r="AA44" s="221">
        <v>1846</v>
      </c>
      <c r="AB44" s="173"/>
      <c r="AC44" s="191">
        <v>20</v>
      </c>
      <c r="AD44" s="221">
        <v>1</v>
      </c>
      <c r="AE44" s="221">
        <v>7</v>
      </c>
      <c r="AF44" s="191">
        <f t="shared" si="6"/>
        <v>1</v>
      </c>
      <c r="AG44" s="191" t="str">
        <f t="shared" si="7"/>
        <v>20_1</v>
      </c>
      <c r="AH44" s="221">
        <v>1906</v>
      </c>
      <c r="AI44" s="266"/>
      <c r="AJ44" s="191">
        <v>20</v>
      </c>
      <c r="AK44" s="221">
        <v>1</v>
      </c>
      <c r="AL44" s="221">
        <v>7</v>
      </c>
      <c r="AM44" s="191">
        <f t="shared" si="8"/>
        <v>1</v>
      </c>
      <c r="AN44" s="191" t="str">
        <f t="shared" si="9"/>
        <v>20_1</v>
      </c>
      <c r="AO44" s="221">
        <v>1966</v>
      </c>
      <c r="AP44" s="246"/>
      <c r="AQ44" s="191">
        <v>20</v>
      </c>
      <c r="AR44" s="221">
        <v>1</v>
      </c>
      <c r="AS44" s="221">
        <v>7</v>
      </c>
      <c r="AT44" s="191">
        <f t="shared" si="10"/>
        <v>1</v>
      </c>
      <c r="AU44" s="191" t="str">
        <f t="shared" si="11"/>
        <v>20_1</v>
      </c>
      <c r="AV44" s="262">
        <f t="shared" si="14"/>
        <v>1906</v>
      </c>
      <c r="AW44" s="262">
        <f t="shared" si="15"/>
        <v>1966</v>
      </c>
      <c r="AX44" s="262">
        <f t="shared" si="24"/>
        <v>1966</v>
      </c>
      <c r="AY44" s="237">
        <f t="shared" si="20"/>
        <v>12.602564102564102</v>
      </c>
      <c r="AZ44" s="173"/>
      <c r="BA44" s="173"/>
      <c r="BB44" s="173"/>
      <c r="BC44" s="173"/>
      <c r="BD44" s="173"/>
      <c r="BE44" s="174"/>
    </row>
    <row r="45" spans="1:57" x14ac:dyDescent="0.15">
      <c r="A45" s="191">
        <v>20</v>
      </c>
      <c r="B45" s="221">
        <v>2</v>
      </c>
      <c r="C45" s="221">
        <v>8</v>
      </c>
      <c r="D45" s="191">
        <f t="shared" si="12"/>
        <v>2</v>
      </c>
      <c r="E45" s="191" t="str">
        <f t="shared" si="13"/>
        <v>20_2</v>
      </c>
      <c r="F45" s="221">
        <v>1800</v>
      </c>
      <c r="G45" s="227"/>
      <c r="H45" s="191">
        <v>20</v>
      </c>
      <c r="I45" s="221">
        <v>2</v>
      </c>
      <c r="J45" s="221">
        <v>8</v>
      </c>
      <c r="K45" s="191">
        <f t="shared" si="0"/>
        <v>2</v>
      </c>
      <c r="L45" s="191" t="str">
        <f t="shared" si="1"/>
        <v>20_2</v>
      </c>
      <c r="M45" s="221">
        <v>1854</v>
      </c>
      <c r="N45" s="266"/>
      <c r="O45" s="191">
        <v>20</v>
      </c>
      <c r="P45" s="221">
        <v>2</v>
      </c>
      <c r="Q45" s="221">
        <v>8</v>
      </c>
      <c r="R45" s="191">
        <f t="shared" si="2"/>
        <v>2</v>
      </c>
      <c r="S45" s="191" t="str">
        <f t="shared" si="3"/>
        <v>20_2</v>
      </c>
      <c r="T45" s="221">
        <v>1893</v>
      </c>
      <c r="U45" s="173"/>
      <c r="V45" s="191">
        <v>20</v>
      </c>
      <c r="W45" s="221">
        <v>2</v>
      </c>
      <c r="X45" s="221">
        <v>8</v>
      </c>
      <c r="Y45" s="191">
        <f t="shared" si="4"/>
        <v>2</v>
      </c>
      <c r="Z45" s="191" t="str">
        <f t="shared" si="5"/>
        <v>20_2</v>
      </c>
      <c r="AA45" s="221">
        <v>1893</v>
      </c>
      <c r="AB45" s="173"/>
      <c r="AC45" s="191">
        <v>20</v>
      </c>
      <c r="AD45" s="221">
        <v>2</v>
      </c>
      <c r="AE45" s="221">
        <v>8</v>
      </c>
      <c r="AF45" s="191">
        <f t="shared" si="6"/>
        <v>2</v>
      </c>
      <c r="AG45" s="191" t="str">
        <f t="shared" si="7"/>
        <v>20_2</v>
      </c>
      <c r="AH45" s="221">
        <v>1953</v>
      </c>
      <c r="AI45" s="266"/>
      <c r="AJ45" s="191">
        <v>20</v>
      </c>
      <c r="AK45" s="221">
        <v>2</v>
      </c>
      <c r="AL45" s="221">
        <v>8</v>
      </c>
      <c r="AM45" s="191">
        <f t="shared" si="8"/>
        <v>2</v>
      </c>
      <c r="AN45" s="191" t="str">
        <f t="shared" si="9"/>
        <v>20_2</v>
      </c>
      <c r="AO45" s="221">
        <v>2013</v>
      </c>
      <c r="AP45" s="246"/>
      <c r="AQ45" s="191">
        <v>20</v>
      </c>
      <c r="AR45" s="221">
        <v>2</v>
      </c>
      <c r="AS45" s="221">
        <v>8</v>
      </c>
      <c r="AT45" s="191">
        <f t="shared" si="10"/>
        <v>2</v>
      </c>
      <c r="AU45" s="191" t="str">
        <f t="shared" si="11"/>
        <v>20_2</v>
      </c>
      <c r="AV45" s="262">
        <f t="shared" si="14"/>
        <v>1953</v>
      </c>
      <c r="AW45" s="262">
        <f t="shared" si="15"/>
        <v>2013</v>
      </c>
      <c r="AX45" s="262">
        <f t="shared" si="24"/>
        <v>2013</v>
      </c>
      <c r="AY45" s="237">
        <f t="shared" si="20"/>
        <v>12.903846153846153</v>
      </c>
      <c r="AZ45" s="173"/>
      <c r="BA45" s="173"/>
      <c r="BB45" s="173"/>
      <c r="BC45" s="173"/>
      <c r="BD45" s="173"/>
      <c r="BE45" s="174"/>
    </row>
    <row r="46" spans="1:57" x14ac:dyDescent="0.15">
      <c r="A46" s="191">
        <v>20</v>
      </c>
      <c r="B46" s="221">
        <v>3</v>
      </c>
      <c r="C46" s="221">
        <v>9</v>
      </c>
      <c r="D46" s="191">
        <f t="shared" si="12"/>
        <v>3</v>
      </c>
      <c r="E46" s="191" t="str">
        <f t="shared" si="13"/>
        <v>20_3</v>
      </c>
      <c r="F46" s="221">
        <v>1847</v>
      </c>
      <c r="G46" s="227"/>
      <c r="H46" s="191">
        <v>20</v>
      </c>
      <c r="I46" s="221">
        <v>3</v>
      </c>
      <c r="J46" s="221">
        <v>9</v>
      </c>
      <c r="K46" s="191">
        <f t="shared" si="0"/>
        <v>3</v>
      </c>
      <c r="L46" s="191" t="str">
        <f t="shared" si="1"/>
        <v>20_3</v>
      </c>
      <c r="M46" s="221">
        <v>1902</v>
      </c>
      <c r="N46" s="266"/>
      <c r="O46" s="191">
        <v>20</v>
      </c>
      <c r="P46" s="221">
        <v>3</v>
      </c>
      <c r="Q46" s="221">
        <v>9</v>
      </c>
      <c r="R46" s="191">
        <f t="shared" si="2"/>
        <v>3</v>
      </c>
      <c r="S46" s="191" t="str">
        <f t="shared" si="3"/>
        <v>20_3</v>
      </c>
      <c r="T46" s="221">
        <v>1942</v>
      </c>
      <c r="U46" s="173"/>
      <c r="V46" s="191">
        <v>20</v>
      </c>
      <c r="W46" s="221">
        <v>3</v>
      </c>
      <c r="X46" s="221">
        <v>9</v>
      </c>
      <c r="Y46" s="191">
        <f t="shared" si="4"/>
        <v>3</v>
      </c>
      <c r="Z46" s="191" t="str">
        <f t="shared" si="5"/>
        <v>20_3</v>
      </c>
      <c r="AA46" s="221">
        <v>1942</v>
      </c>
      <c r="AB46" s="173"/>
      <c r="AC46" s="191">
        <v>20</v>
      </c>
      <c r="AD46" s="221">
        <v>3</v>
      </c>
      <c r="AE46" s="221">
        <v>9</v>
      </c>
      <c r="AF46" s="191">
        <f t="shared" si="6"/>
        <v>3</v>
      </c>
      <c r="AG46" s="191" t="str">
        <f t="shared" si="7"/>
        <v>20_3</v>
      </c>
      <c r="AH46" s="221">
        <v>2002</v>
      </c>
      <c r="AI46" s="266"/>
      <c r="AJ46" s="191">
        <v>20</v>
      </c>
      <c r="AK46" s="221">
        <v>3</v>
      </c>
      <c r="AL46" s="221">
        <v>9</v>
      </c>
      <c r="AM46" s="191">
        <f t="shared" si="8"/>
        <v>3</v>
      </c>
      <c r="AN46" s="191" t="str">
        <f t="shared" si="9"/>
        <v>20_3</v>
      </c>
      <c r="AO46" s="221">
        <v>2062</v>
      </c>
      <c r="AP46" s="246"/>
      <c r="AQ46" s="191">
        <v>20</v>
      </c>
      <c r="AR46" s="221">
        <v>3</v>
      </c>
      <c r="AS46" s="221">
        <v>9</v>
      </c>
      <c r="AT46" s="191">
        <f t="shared" si="10"/>
        <v>3</v>
      </c>
      <c r="AU46" s="191" t="str">
        <f t="shared" si="11"/>
        <v>20_3</v>
      </c>
      <c r="AV46" s="262">
        <f t="shared" si="14"/>
        <v>2002</v>
      </c>
      <c r="AW46" s="262">
        <f t="shared" si="15"/>
        <v>2062</v>
      </c>
      <c r="AX46" s="262">
        <f t="shared" si="24"/>
        <v>2062</v>
      </c>
      <c r="AY46" s="237">
        <f t="shared" si="20"/>
        <v>13.217948717948717</v>
      </c>
      <c r="AZ46" s="173"/>
      <c r="BA46" s="173"/>
      <c r="BB46" s="173"/>
      <c r="BC46" s="173"/>
      <c r="BD46" s="173"/>
      <c r="BE46" s="174"/>
    </row>
    <row r="47" spans="1:57" x14ac:dyDescent="0.15">
      <c r="A47" s="191">
        <v>20</v>
      </c>
      <c r="B47" s="221">
        <v>4</v>
      </c>
      <c r="C47" s="221">
        <v>10</v>
      </c>
      <c r="D47" s="191">
        <f t="shared" si="12"/>
        <v>4</v>
      </c>
      <c r="E47" s="191" t="str">
        <f t="shared" si="13"/>
        <v>20_4</v>
      </c>
      <c r="F47" s="221">
        <v>1898</v>
      </c>
      <c r="G47" s="227"/>
      <c r="H47" s="191">
        <v>20</v>
      </c>
      <c r="I47" s="221">
        <v>4</v>
      </c>
      <c r="J47" s="221">
        <v>10</v>
      </c>
      <c r="K47" s="191">
        <f t="shared" si="0"/>
        <v>4</v>
      </c>
      <c r="L47" s="191" t="str">
        <f t="shared" si="1"/>
        <v>20_4</v>
      </c>
      <c r="M47" s="221">
        <v>1955</v>
      </c>
      <c r="N47" s="266"/>
      <c r="O47" s="191">
        <v>20</v>
      </c>
      <c r="P47" s="221">
        <v>4</v>
      </c>
      <c r="Q47" s="221">
        <v>10</v>
      </c>
      <c r="R47" s="191">
        <f t="shared" si="2"/>
        <v>4</v>
      </c>
      <c r="S47" s="191" t="str">
        <f t="shared" si="3"/>
        <v>20_4</v>
      </c>
      <c r="T47" s="221">
        <v>1996</v>
      </c>
      <c r="U47" s="173"/>
      <c r="V47" s="191">
        <v>20</v>
      </c>
      <c r="W47" s="221">
        <v>4</v>
      </c>
      <c r="X47" s="221">
        <v>10</v>
      </c>
      <c r="Y47" s="191">
        <f t="shared" si="4"/>
        <v>4</v>
      </c>
      <c r="Z47" s="191" t="str">
        <f t="shared" si="5"/>
        <v>20_4</v>
      </c>
      <c r="AA47" s="221">
        <v>1996</v>
      </c>
      <c r="AB47" s="173"/>
      <c r="AC47" s="191">
        <v>20</v>
      </c>
      <c r="AD47" s="221">
        <v>4</v>
      </c>
      <c r="AE47" s="221">
        <v>10</v>
      </c>
      <c r="AF47" s="191">
        <f t="shared" si="6"/>
        <v>4</v>
      </c>
      <c r="AG47" s="191" t="str">
        <f t="shared" si="7"/>
        <v>20_4</v>
      </c>
      <c r="AH47" s="221">
        <v>2056</v>
      </c>
      <c r="AI47" s="266"/>
      <c r="AJ47" s="191">
        <v>20</v>
      </c>
      <c r="AK47" s="221">
        <v>4</v>
      </c>
      <c r="AL47" s="221">
        <v>10</v>
      </c>
      <c r="AM47" s="191">
        <f t="shared" si="8"/>
        <v>4</v>
      </c>
      <c r="AN47" s="191" t="str">
        <f t="shared" si="9"/>
        <v>20_4</v>
      </c>
      <c r="AO47" s="221">
        <v>2116</v>
      </c>
      <c r="AP47" s="246"/>
      <c r="AQ47" s="191">
        <v>20</v>
      </c>
      <c r="AR47" s="221">
        <v>4</v>
      </c>
      <c r="AS47" s="221">
        <v>10</v>
      </c>
      <c r="AT47" s="191">
        <f t="shared" si="10"/>
        <v>4</v>
      </c>
      <c r="AU47" s="191" t="str">
        <f t="shared" si="11"/>
        <v>20_4</v>
      </c>
      <c r="AV47" s="262">
        <f t="shared" si="14"/>
        <v>2056</v>
      </c>
      <c r="AW47" s="262">
        <f t="shared" si="15"/>
        <v>2116</v>
      </c>
      <c r="AX47" s="262">
        <f t="shared" si="24"/>
        <v>2116</v>
      </c>
      <c r="AY47" s="237">
        <f t="shared" si="20"/>
        <v>13.564102564102564</v>
      </c>
      <c r="AZ47" s="173"/>
      <c r="BA47" s="173"/>
      <c r="BB47" s="173"/>
      <c r="BC47" s="173"/>
      <c r="BD47" s="173"/>
      <c r="BE47" s="174"/>
    </row>
    <row r="48" spans="1:57" x14ac:dyDescent="0.15">
      <c r="A48" s="191">
        <v>20</v>
      </c>
      <c r="B48" s="221">
        <v>5</v>
      </c>
      <c r="C48" s="221">
        <v>11</v>
      </c>
      <c r="D48" s="191">
        <f t="shared" si="12"/>
        <v>5</v>
      </c>
      <c r="E48" s="191" t="str">
        <f t="shared" si="13"/>
        <v>20_5</v>
      </c>
      <c r="F48" s="221">
        <v>1956</v>
      </c>
      <c r="G48" s="227"/>
      <c r="H48" s="191">
        <v>20</v>
      </c>
      <c r="I48" s="221">
        <v>5</v>
      </c>
      <c r="J48" s="221">
        <v>11</v>
      </c>
      <c r="K48" s="191">
        <f t="shared" si="0"/>
        <v>5</v>
      </c>
      <c r="L48" s="191" t="str">
        <f t="shared" si="1"/>
        <v>20_5</v>
      </c>
      <c r="M48" s="221">
        <v>2015</v>
      </c>
      <c r="N48" s="266"/>
      <c r="O48" s="191">
        <v>20</v>
      </c>
      <c r="P48" s="221">
        <v>5</v>
      </c>
      <c r="Q48" s="221">
        <v>11</v>
      </c>
      <c r="R48" s="191">
        <f t="shared" si="2"/>
        <v>5</v>
      </c>
      <c r="S48" s="191" t="str">
        <f t="shared" si="3"/>
        <v>20_5</v>
      </c>
      <c r="T48" s="221">
        <v>2057</v>
      </c>
      <c r="U48" s="173"/>
      <c r="V48" s="191">
        <v>20</v>
      </c>
      <c r="W48" s="221">
        <v>5</v>
      </c>
      <c r="X48" s="221">
        <v>11</v>
      </c>
      <c r="Y48" s="191">
        <f t="shared" si="4"/>
        <v>5</v>
      </c>
      <c r="Z48" s="191" t="str">
        <f t="shared" si="5"/>
        <v>20_5</v>
      </c>
      <c r="AA48" s="221">
        <v>2057</v>
      </c>
      <c r="AB48" s="173"/>
      <c r="AC48" s="191">
        <v>20</v>
      </c>
      <c r="AD48" s="221">
        <v>5</v>
      </c>
      <c r="AE48" s="221">
        <v>11</v>
      </c>
      <c r="AF48" s="191">
        <f t="shared" si="6"/>
        <v>5</v>
      </c>
      <c r="AG48" s="191" t="str">
        <f t="shared" si="7"/>
        <v>20_5</v>
      </c>
      <c r="AH48" s="221">
        <v>2117</v>
      </c>
      <c r="AI48" s="266"/>
      <c r="AJ48" s="191">
        <v>20</v>
      </c>
      <c r="AK48" s="221">
        <v>5</v>
      </c>
      <c r="AL48" s="221">
        <v>11</v>
      </c>
      <c r="AM48" s="191">
        <f t="shared" si="8"/>
        <v>5</v>
      </c>
      <c r="AN48" s="191" t="str">
        <f t="shared" si="9"/>
        <v>20_5</v>
      </c>
      <c r="AO48" s="221">
        <v>2177</v>
      </c>
      <c r="AP48" s="246"/>
      <c r="AQ48" s="191">
        <v>20</v>
      </c>
      <c r="AR48" s="221">
        <v>5</v>
      </c>
      <c r="AS48" s="221">
        <v>11</v>
      </c>
      <c r="AT48" s="191">
        <f t="shared" si="10"/>
        <v>5</v>
      </c>
      <c r="AU48" s="191" t="str">
        <f t="shared" si="11"/>
        <v>20_5</v>
      </c>
      <c r="AV48" s="262">
        <f t="shared" si="14"/>
        <v>2117</v>
      </c>
      <c r="AW48" s="262">
        <f t="shared" si="15"/>
        <v>2177</v>
      </c>
      <c r="AX48" s="262">
        <f t="shared" si="24"/>
        <v>2177</v>
      </c>
      <c r="AY48" s="237">
        <f t="shared" si="20"/>
        <v>13.955128205128204</v>
      </c>
      <c r="AZ48" s="173"/>
      <c r="BA48" s="173"/>
      <c r="BB48" s="173"/>
      <c r="BC48" s="173"/>
      <c r="BD48" s="173"/>
      <c r="BE48" s="174"/>
    </row>
    <row r="49" spans="1:57" x14ac:dyDescent="0.15">
      <c r="A49" s="191">
        <v>20</v>
      </c>
      <c r="B49" s="221">
        <v>6</v>
      </c>
      <c r="C49" s="221">
        <v>12</v>
      </c>
      <c r="D49" s="191">
        <f t="shared" si="12"/>
        <v>6</v>
      </c>
      <c r="E49" s="191" t="str">
        <f t="shared" si="13"/>
        <v>20_6</v>
      </c>
      <c r="F49" s="221">
        <v>2017</v>
      </c>
      <c r="G49" s="227"/>
      <c r="H49" s="191">
        <v>20</v>
      </c>
      <c r="I49" s="221">
        <v>6</v>
      </c>
      <c r="J49" s="221">
        <v>12</v>
      </c>
      <c r="K49" s="191">
        <f t="shared" si="0"/>
        <v>6</v>
      </c>
      <c r="L49" s="191" t="str">
        <f t="shared" si="1"/>
        <v>20_6</v>
      </c>
      <c r="M49" s="221">
        <v>2077</v>
      </c>
      <c r="N49" s="266"/>
      <c r="O49" s="191">
        <v>20</v>
      </c>
      <c r="P49" s="221">
        <v>6</v>
      </c>
      <c r="Q49" s="221">
        <v>12</v>
      </c>
      <c r="R49" s="191">
        <f t="shared" si="2"/>
        <v>6</v>
      </c>
      <c r="S49" s="191" t="str">
        <f t="shared" si="3"/>
        <v>20_6</v>
      </c>
      <c r="T49" s="221">
        <v>2121</v>
      </c>
      <c r="U49" s="173"/>
      <c r="V49" s="191">
        <v>20</v>
      </c>
      <c r="W49" s="221">
        <v>6</v>
      </c>
      <c r="X49" s="221">
        <v>12</v>
      </c>
      <c r="Y49" s="191">
        <f t="shared" si="4"/>
        <v>6</v>
      </c>
      <c r="Z49" s="191" t="str">
        <f t="shared" si="5"/>
        <v>20_6</v>
      </c>
      <c r="AA49" s="221">
        <v>2121</v>
      </c>
      <c r="AB49" s="173"/>
      <c r="AC49" s="191">
        <v>20</v>
      </c>
      <c r="AD49" s="221">
        <v>6</v>
      </c>
      <c r="AE49" s="221">
        <v>12</v>
      </c>
      <c r="AF49" s="191">
        <f t="shared" si="6"/>
        <v>6</v>
      </c>
      <c r="AG49" s="191" t="str">
        <f t="shared" si="7"/>
        <v>20_6</v>
      </c>
      <c r="AH49" s="221">
        <v>2181</v>
      </c>
      <c r="AI49" s="266"/>
      <c r="AJ49" s="191">
        <v>20</v>
      </c>
      <c r="AK49" s="221">
        <v>6</v>
      </c>
      <c r="AL49" s="221">
        <v>12</v>
      </c>
      <c r="AM49" s="191">
        <f t="shared" si="8"/>
        <v>6</v>
      </c>
      <c r="AN49" s="191" t="str">
        <f t="shared" si="9"/>
        <v>20_6</v>
      </c>
      <c r="AO49" s="221">
        <v>2241</v>
      </c>
      <c r="AP49" s="246"/>
      <c r="AQ49" s="191">
        <v>20</v>
      </c>
      <c r="AR49" s="221">
        <v>6</v>
      </c>
      <c r="AS49" s="221">
        <v>12</v>
      </c>
      <c r="AT49" s="191">
        <f t="shared" si="10"/>
        <v>6</v>
      </c>
      <c r="AU49" s="191" t="str">
        <f t="shared" si="11"/>
        <v>20_6</v>
      </c>
      <c r="AV49" s="262">
        <f t="shared" si="14"/>
        <v>2181</v>
      </c>
      <c r="AW49" s="262">
        <f t="shared" si="15"/>
        <v>2241</v>
      </c>
      <c r="AX49" s="262">
        <f t="shared" si="24"/>
        <v>2241</v>
      </c>
      <c r="AY49" s="237">
        <f t="shared" si="20"/>
        <v>14.365384615384615</v>
      </c>
      <c r="AZ49" s="173"/>
      <c r="BA49" s="173"/>
      <c r="BB49" s="173"/>
      <c r="BC49" s="173"/>
      <c r="BD49" s="173"/>
      <c r="BE49" s="174"/>
    </row>
    <row r="50" spans="1:57" x14ac:dyDescent="0.15">
      <c r="A50" s="191">
        <v>20</v>
      </c>
      <c r="B50" s="221">
        <v>7</v>
      </c>
      <c r="C50" s="221">
        <v>13</v>
      </c>
      <c r="D50" s="191">
        <f t="shared" si="12"/>
        <v>7</v>
      </c>
      <c r="E50" s="191" t="str">
        <f t="shared" si="13"/>
        <v>20_7</v>
      </c>
      <c r="F50" s="221">
        <v>2085</v>
      </c>
      <c r="G50" s="227"/>
      <c r="H50" s="191">
        <v>20</v>
      </c>
      <c r="I50" s="221">
        <v>7</v>
      </c>
      <c r="J50" s="221">
        <v>13</v>
      </c>
      <c r="K50" s="191">
        <f t="shared" si="0"/>
        <v>7</v>
      </c>
      <c r="L50" s="191" t="str">
        <f t="shared" si="1"/>
        <v>20_7</v>
      </c>
      <c r="M50" s="221">
        <v>2147</v>
      </c>
      <c r="N50" s="266"/>
      <c r="O50" s="191">
        <v>20</v>
      </c>
      <c r="P50" s="221">
        <v>7</v>
      </c>
      <c r="Q50" s="221">
        <v>13</v>
      </c>
      <c r="R50" s="191">
        <f t="shared" si="2"/>
        <v>7</v>
      </c>
      <c r="S50" s="191" t="str">
        <f t="shared" si="3"/>
        <v>20_7</v>
      </c>
      <c r="T50" s="221">
        <v>2192</v>
      </c>
      <c r="U50" s="173"/>
      <c r="V50" s="191">
        <v>20</v>
      </c>
      <c r="W50" s="221">
        <v>7</v>
      </c>
      <c r="X50" s="221">
        <v>13</v>
      </c>
      <c r="Y50" s="191">
        <f t="shared" si="4"/>
        <v>7</v>
      </c>
      <c r="Z50" s="191" t="str">
        <f t="shared" si="5"/>
        <v>20_7</v>
      </c>
      <c r="AA50" s="221">
        <v>2192</v>
      </c>
      <c r="AB50" s="173"/>
      <c r="AC50" s="191">
        <v>20</v>
      </c>
      <c r="AD50" s="221">
        <v>7</v>
      </c>
      <c r="AE50" s="221">
        <v>13</v>
      </c>
      <c r="AF50" s="191">
        <f t="shared" si="6"/>
        <v>7</v>
      </c>
      <c r="AG50" s="191" t="str">
        <f t="shared" si="7"/>
        <v>20_7</v>
      </c>
      <c r="AH50" s="221">
        <v>2252</v>
      </c>
      <c r="AI50" s="266"/>
      <c r="AJ50" s="191">
        <v>20</v>
      </c>
      <c r="AK50" s="221">
        <v>7</v>
      </c>
      <c r="AL50" s="221">
        <v>13</v>
      </c>
      <c r="AM50" s="191">
        <f t="shared" si="8"/>
        <v>7</v>
      </c>
      <c r="AN50" s="191" t="str">
        <f t="shared" si="9"/>
        <v>20_7</v>
      </c>
      <c r="AO50" s="221">
        <v>2312</v>
      </c>
      <c r="AP50" s="246"/>
      <c r="AQ50" s="191">
        <v>20</v>
      </c>
      <c r="AR50" s="221">
        <v>7</v>
      </c>
      <c r="AS50" s="221">
        <v>13</v>
      </c>
      <c r="AT50" s="191">
        <f t="shared" si="10"/>
        <v>7</v>
      </c>
      <c r="AU50" s="191" t="str">
        <f t="shared" si="11"/>
        <v>20_7</v>
      </c>
      <c r="AV50" s="262">
        <f t="shared" si="14"/>
        <v>2252</v>
      </c>
      <c r="AW50" s="262">
        <f t="shared" si="15"/>
        <v>2312</v>
      </c>
      <c r="AX50" s="262">
        <f t="shared" si="24"/>
        <v>2312</v>
      </c>
      <c r="AY50" s="237">
        <f t="shared" si="20"/>
        <v>14.820512820512821</v>
      </c>
      <c r="AZ50" s="173"/>
      <c r="BA50" s="173"/>
      <c r="BB50" s="173"/>
      <c r="BC50" s="173"/>
      <c r="BD50" s="173"/>
      <c r="BE50" s="174"/>
    </row>
    <row r="51" spans="1:57" x14ac:dyDescent="0.15">
      <c r="A51" s="191">
        <v>20</v>
      </c>
      <c r="B51" s="221">
        <v>8</v>
      </c>
      <c r="C51" s="221">
        <v>14</v>
      </c>
      <c r="D51" s="191">
        <f t="shared" si="12"/>
        <v>8</v>
      </c>
      <c r="E51" s="191" t="str">
        <f t="shared" si="13"/>
        <v>20_8</v>
      </c>
      <c r="F51" s="221">
        <v>2154</v>
      </c>
      <c r="G51" s="227"/>
      <c r="H51" s="191">
        <v>20</v>
      </c>
      <c r="I51" s="221">
        <v>8</v>
      </c>
      <c r="J51" s="221">
        <v>14</v>
      </c>
      <c r="K51" s="191">
        <f t="shared" si="0"/>
        <v>8</v>
      </c>
      <c r="L51" s="191" t="str">
        <f t="shared" si="1"/>
        <v>20_8</v>
      </c>
      <c r="M51" s="221">
        <v>2218</v>
      </c>
      <c r="N51" s="173"/>
      <c r="O51" s="191">
        <v>20</v>
      </c>
      <c r="P51" s="221">
        <v>8</v>
      </c>
      <c r="Q51" s="221">
        <v>14</v>
      </c>
      <c r="R51" s="191">
        <f t="shared" si="2"/>
        <v>8</v>
      </c>
      <c r="S51" s="191" t="str">
        <f t="shared" si="3"/>
        <v>20_8</v>
      </c>
      <c r="T51" s="221">
        <v>2265</v>
      </c>
      <c r="U51" s="173"/>
      <c r="V51" s="191">
        <v>20</v>
      </c>
      <c r="W51" s="221">
        <v>8</v>
      </c>
      <c r="X51" s="221">
        <v>14</v>
      </c>
      <c r="Y51" s="191">
        <f t="shared" si="4"/>
        <v>8</v>
      </c>
      <c r="Z51" s="191" t="str">
        <f t="shared" si="5"/>
        <v>20_8</v>
      </c>
      <c r="AA51" s="221">
        <v>2265</v>
      </c>
      <c r="AB51" s="173"/>
      <c r="AC51" s="191">
        <v>20</v>
      </c>
      <c r="AD51" s="221">
        <v>8</v>
      </c>
      <c r="AE51" s="221">
        <v>14</v>
      </c>
      <c r="AF51" s="191">
        <f t="shared" si="6"/>
        <v>8</v>
      </c>
      <c r="AG51" s="191" t="str">
        <f t="shared" si="7"/>
        <v>20_8</v>
      </c>
      <c r="AH51" s="221">
        <v>2325</v>
      </c>
      <c r="AI51" s="173"/>
      <c r="AJ51" s="191">
        <v>20</v>
      </c>
      <c r="AK51" s="221">
        <v>8</v>
      </c>
      <c r="AL51" s="221">
        <v>14</v>
      </c>
      <c r="AM51" s="191">
        <f t="shared" si="8"/>
        <v>8</v>
      </c>
      <c r="AN51" s="191" t="str">
        <f t="shared" si="9"/>
        <v>20_8</v>
      </c>
      <c r="AO51" s="221">
        <v>2385</v>
      </c>
      <c r="AP51" s="246"/>
      <c r="AQ51" s="191">
        <v>20</v>
      </c>
      <c r="AR51" s="221">
        <v>8</v>
      </c>
      <c r="AS51" s="221">
        <v>14</v>
      </c>
      <c r="AT51" s="191">
        <f t="shared" si="10"/>
        <v>8</v>
      </c>
      <c r="AU51" s="191" t="str">
        <f t="shared" si="11"/>
        <v>20_8</v>
      </c>
      <c r="AV51" s="262">
        <f t="shared" si="14"/>
        <v>2325</v>
      </c>
      <c r="AW51" s="262">
        <f t="shared" si="15"/>
        <v>2385</v>
      </c>
      <c r="AX51" s="262">
        <f t="shared" si="24"/>
        <v>2385</v>
      </c>
      <c r="AY51" s="237">
        <f t="shared" si="20"/>
        <v>15.288461538461538</v>
      </c>
      <c r="AZ51" s="173"/>
      <c r="BA51" s="173"/>
      <c r="BB51" s="173"/>
      <c r="BC51" s="173"/>
      <c r="BD51" s="173"/>
      <c r="BE51" s="174"/>
    </row>
    <row r="52" spans="1:57" x14ac:dyDescent="0.15">
      <c r="A52" s="191">
        <v>20</v>
      </c>
      <c r="B52" s="221">
        <v>9</v>
      </c>
      <c r="C52" s="221">
        <v>15</v>
      </c>
      <c r="D52" s="191">
        <f t="shared" si="12"/>
        <v>9</v>
      </c>
      <c r="E52" s="191" t="str">
        <f t="shared" si="13"/>
        <v>20_9</v>
      </c>
      <c r="F52" s="221">
        <v>2217</v>
      </c>
      <c r="G52" s="227"/>
      <c r="H52" s="191">
        <v>20</v>
      </c>
      <c r="I52" s="221">
        <v>9</v>
      </c>
      <c r="J52" s="221">
        <v>15</v>
      </c>
      <c r="K52" s="191">
        <f t="shared" si="0"/>
        <v>9</v>
      </c>
      <c r="L52" s="191" t="str">
        <f t="shared" si="1"/>
        <v>20_9</v>
      </c>
      <c r="M52" s="221">
        <v>2283</v>
      </c>
      <c r="N52" s="173"/>
      <c r="O52" s="191">
        <v>20</v>
      </c>
      <c r="P52" s="221">
        <v>9</v>
      </c>
      <c r="Q52" s="221">
        <v>15</v>
      </c>
      <c r="R52" s="191">
        <f t="shared" si="2"/>
        <v>9</v>
      </c>
      <c r="S52" s="191" t="str">
        <f t="shared" si="3"/>
        <v>20_9</v>
      </c>
      <c r="T52" s="221">
        <v>2331</v>
      </c>
      <c r="U52" s="173"/>
      <c r="V52" s="191">
        <v>20</v>
      </c>
      <c r="W52" s="221">
        <v>9</v>
      </c>
      <c r="X52" s="221">
        <v>15</v>
      </c>
      <c r="Y52" s="191">
        <f t="shared" si="4"/>
        <v>9</v>
      </c>
      <c r="Z52" s="191" t="str">
        <f t="shared" si="5"/>
        <v>20_9</v>
      </c>
      <c r="AA52" s="221">
        <v>2331</v>
      </c>
      <c r="AB52" s="173"/>
      <c r="AC52" s="191">
        <v>20</v>
      </c>
      <c r="AD52" s="221">
        <v>9</v>
      </c>
      <c r="AE52" s="221">
        <v>15</v>
      </c>
      <c r="AF52" s="191">
        <f t="shared" si="6"/>
        <v>9</v>
      </c>
      <c r="AG52" s="191" t="str">
        <f t="shared" si="7"/>
        <v>20_9</v>
      </c>
      <c r="AH52" s="221">
        <v>2391</v>
      </c>
      <c r="AI52" s="173"/>
      <c r="AJ52" s="191">
        <v>20</v>
      </c>
      <c r="AK52" s="221">
        <v>9</v>
      </c>
      <c r="AL52" s="221">
        <v>15</v>
      </c>
      <c r="AM52" s="191">
        <f t="shared" si="8"/>
        <v>9</v>
      </c>
      <c r="AN52" s="191" t="str">
        <f t="shared" si="9"/>
        <v>20_9</v>
      </c>
      <c r="AO52" s="221">
        <v>2451</v>
      </c>
      <c r="AP52" s="246"/>
      <c r="AQ52" s="191">
        <v>20</v>
      </c>
      <c r="AR52" s="221">
        <v>9</v>
      </c>
      <c r="AS52" s="221">
        <v>15</v>
      </c>
      <c r="AT52" s="191">
        <f t="shared" si="10"/>
        <v>9</v>
      </c>
      <c r="AU52" s="191" t="str">
        <f t="shared" si="11"/>
        <v>20_9</v>
      </c>
      <c r="AV52" s="262">
        <f t="shared" si="14"/>
        <v>2391</v>
      </c>
      <c r="AW52" s="262">
        <f t="shared" si="15"/>
        <v>2451</v>
      </c>
      <c r="AX52" s="262">
        <f t="shared" si="24"/>
        <v>2451</v>
      </c>
      <c r="AY52" s="237">
        <f t="shared" si="20"/>
        <v>15.711538461538462</v>
      </c>
      <c r="AZ52" s="173"/>
      <c r="BA52" s="173"/>
      <c r="BB52" s="173"/>
      <c r="BC52" s="173"/>
      <c r="BD52" s="173"/>
      <c r="BE52" s="174"/>
    </row>
    <row r="53" spans="1:57" x14ac:dyDescent="0.15">
      <c r="A53" s="191">
        <v>20</v>
      </c>
      <c r="B53" s="221">
        <v>10</v>
      </c>
      <c r="C53" s="221">
        <v>16</v>
      </c>
      <c r="D53" s="191">
        <f t="shared" si="12"/>
        <v>10</v>
      </c>
      <c r="E53" s="191" t="str">
        <f t="shared" si="13"/>
        <v>20_10</v>
      </c>
      <c r="F53" s="221">
        <v>2289</v>
      </c>
      <c r="G53" s="227"/>
      <c r="H53" s="191">
        <v>20</v>
      </c>
      <c r="I53" s="221">
        <v>10</v>
      </c>
      <c r="J53" s="221">
        <v>16</v>
      </c>
      <c r="K53" s="191">
        <f t="shared" si="0"/>
        <v>10</v>
      </c>
      <c r="L53" s="191" t="str">
        <f t="shared" si="1"/>
        <v>20_10</v>
      </c>
      <c r="M53" s="221">
        <v>2357</v>
      </c>
      <c r="N53" s="173"/>
      <c r="O53" s="191">
        <v>20</v>
      </c>
      <c r="P53" s="221">
        <v>10</v>
      </c>
      <c r="Q53" s="221">
        <v>16</v>
      </c>
      <c r="R53" s="191">
        <f t="shared" si="2"/>
        <v>10</v>
      </c>
      <c r="S53" s="191" t="str">
        <f t="shared" si="3"/>
        <v>20_10</v>
      </c>
      <c r="T53" s="221">
        <v>2407</v>
      </c>
      <c r="U53" s="173"/>
      <c r="V53" s="191">
        <v>20</v>
      </c>
      <c r="W53" s="221">
        <v>10</v>
      </c>
      <c r="X53" s="221">
        <v>16</v>
      </c>
      <c r="Y53" s="191">
        <f t="shared" si="4"/>
        <v>10</v>
      </c>
      <c r="Z53" s="191" t="str">
        <f t="shared" si="5"/>
        <v>20_10</v>
      </c>
      <c r="AA53" s="221">
        <v>2407</v>
      </c>
      <c r="AB53" s="173"/>
      <c r="AC53" s="191">
        <v>20</v>
      </c>
      <c r="AD53" s="221">
        <v>10</v>
      </c>
      <c r="AE53" s="221">
        <v>16</v>
      </c>
      <c r="AF53" s="191">
        <f t="shared" si="6"/>
        <v>10</v>
      </c>
      <c r="AG53" s="191" t="str">
        <f t="shared" si="7"/>
        <v>20_10</v>
      </c>
      <c r="AH53" s="221">
        <v>2467</v>
      </c>
      <c r="AI53" s="173"/>
      <c r="AJ53" s="191">
        <v>20</v>
      </c>
      <c r="AK53" s="221">
        <v>10</v>
      </c>
      <c r="AL53" s="221">
        <v>16</v>
      </c>
      <c r="AM53" s="191">
        <f t="shared" si="8"/>
        <v>10</v>
      </c>
      <c r="AN53" s="191" t="str">
        <f t="shared" si="9"/>
        <v>20_10</v>
      </c>
      <c r="AO53" s="221">
        <v>2527</v>
      </c>
      <c r="AP53" s="246"/>
      <c r="AQ53" s="191">
        <v>20</v>
      </c>
      <c r="AR53" s="221">
        <v>10</v>
      </c>
      <c r="AS53" s="221">
        <v>16</v>
      </c>
      <c r="AT53" s="191">
        <f t="shared" si="10"/>
        <v>10</v>
      </c>
      <c r="AU53" s="191" t="str">
        <f t="shared" si="11"/>
        <v>20_10</v>
      </c>
      <c r="AV53" s="262">
        <f t="shared" si="14"/>
        <v>2467</v>
      </c>
      <c r="AW53" s="262">
        <f t="shared" si="15"/>
        <v>2527</v>
      </c>
      <c r="AX53" s="262">
        <f t="shared" si="24"/>
        <v>2527</v>
      </c>
      <c r="AY53" s="237">
        <f t="shared" si="20"/>
        <v>16.198717948717949</v>
      </c>
      <c r="AZ53" s="173"/>
      <c r="BA53" s="173"/>
      <c r="BB53" s="173"/>
      <c r="BC53" s="173"/>
      <c r="BD53" s="173"/>
      <c r="BE53" s="174"/>
    </row>
    <row r="54" spans="1:57" x14ac:dyDescent="0.15">
      <c r="A54" s="191">
        <v>24</v>
      </c>
      <c r="B54" s="221">
        <v>0</v>
      </c>
      <c r="C54" s="221">
        <v>4</v>
      </c>
      <c r="D54" s="191">
        <f t="shared" si="12"/>
        <v>0</v>
      </c>
      <c r="E54" s="191" t="str">
        <f t="shared" si="13"/>
        <v>24_0</v>
      </c>
      <c r="F54" s="221">
        <v>1618</v>
      </c>
      <c r="G54" s="227"/>
      <c r="H54" s="191">
        <v>24</v>
      </c>
      <c r="I54" s="221">
        <v>0</v>
      </c>
      <c r="J54" s="221">
        <v>4</v>
      </c>
      <c r="K54" s="191">
        <f t="shared" si="0"/>
        <v>0</v>
      </c>
      <c r="L54" s="191" t="str">
        <f t="shared" si="1"/>
        <v>24_0</v>
      </c>
      <c r="M54" s="221">
        <v>1667</v>
      </c>
      <c r="N54" s="173"/>
      <c r="O54" s="191">
        <v>24</v>
      </c>
      <c r="P54" s="221">
        <v>0</v>
      </c>
      <c r="Q54" s="221">
        <v>4</v>
      </c>
      <c r="R54" s="191">
        <f t="shared" si="2"/>
        <v>0</v>
      </c>
      <c r="S54" s="191" t="str">
        <f t="shared" si="3"/>
        <v>24_0</v>
      </c>
      <c r="T54" s="221">
        <v>1702</v>
      </c>
      <c r="U54" s="173"/>
      <c r="V54" s="191">
        <v>24</v>
      </c>
      <c r="W54" s="221">
        <v>0</v>
      </c>
      <c r="X54" s="221">
        <v>4</v>
      </c>
      <c r="Y54" s="191">
        <f t="shared" si="4"/>
        <v>0</v>
      </c>
      <c r="Z54" s="191" t="str">
        <f t="shared" si="5"/>
        <v>24_0</v>
      </c>
      <c r="AA54" s="221">
        <v>1702</v>
      </c>
      <c r="AB54" s="173"/>
      <c r="AC54" s="191">
        <v>24</v>
      </c>
      <c r="AD54" s="221">
        <v>0</v>
      </c>
      <c r="AE54" s="221">
        <v>4</v>
      </c>
      <c r="AF54" s="191">
        <f t="shared" si="6"/>
        <v>0</v>
      </c>
      <c r="AG54" s="191" t="str">
        <f t="shared" si="7"/>
        <v>24_0</v>
      </c>
      <c r="AH54" s="221">
        <v>1762</v>
      </c>
      <c r="AI54" s="173"/>
      <c r="AJ54" s="191">
        <v>24</v>
      </c>
      <c r="AK54" s="221">
        <v>0</v>
      </c>
      <c r="AL54" s="221">
        <v>4</v>
      </c>
      <c r="AM54" s="191">
        <f t="shared" si="8"/>
        <v>0</v>
      </c>
      <c r="AN54" s="191" t="str">
        <f t="shared" si="9"/>
        <v>24_0</v>
      </c>
      <c r="AO54" s="221">
        <v>1822</v>
      </c>
      <c r="AP54" s="246"/>
      <c r="AQ54" s="191">
        <v>24</v>
      </c>
      <c r="AR54" s="221">
        <v>0</v>
      </c>
      <c r="AS54" s="221">
        <v>4</v>
      </c>
      <c r="AT54" s="191">
        <f t="shared" si="10"/>
        <v>0</v>
      </c>
      <c r="AU54" s="191" t="str">
        <f t="shared" si="11"/>
        <v>24_0</v>
      </c>
      <c r="AV54" s="262">
        <f t="shared" si="14"/>
        <v>1762</v>
      </c>
      <c r="AW54" s="262">
        <f t="shared" si="15"/>
        <v>1822</v>
      </c>
      <c r="AX54" s="262">
        <f t="shared" si="24"/>
        <v>1822</v>
      </c>
      <c r="AY54" s="237">
        <f t="shared" si="20"/>
        <v>11.679487179487179</v>
      </c>
      <c r="AZ54" s="173"/>
      <c r="BA54" s="173"/>
      <c r="BB54" s="173"/>
      <c r="BC54" s="173"/>
      <c r="BD54" s="173"/>
      <c r="BE54" s="174"/>
    </row>
    <row r="55" spans="1:57" x14ac:dyDescent="0.15">
      <c r="A55" s="191">
        <v>24</v>
      </c>
      <c r="B55" s="221">
        <v>1</v>
      </c>
      <c r="C55" s="221">
        <v>5</v>
      </c>
      <c r="D55" s="191">
        <f t="shared" si="12"/>
        <v>1</v>
      </c>
      <c r="E55" s="191" t="str">
        <f t="shared" si="13"/>
        <v>24_1</v>
      </c>
      <c r="F55" s="221">
        <v>1677</v>
      </c>
      <c r="G55" s="227"/>
      <c r="H55" s="191">
        <v>24</v>
      </c>
      <c r="I55" s="221">
        <v>1</v>
      </c>
      <c r="J55" s="221">
        <v>5</v>
      </c>
      <c r="K55" s="191">
        <f t="shared" si="0"/>
        <v>1</v>
      </c>
      <c r="L55" s="191" t="str">
        <f t="shared" si="1"/>
        <v>24_1</v>
      </c>
      <c r="M55" s="221">
        <v>1728</v>
      </c>
      <c r="N55" s="173"/>
      <c r="O55" s="191">
        <v>24</v>
      </c>
      <c r="P55" s="221">
        <v>1</v>
      </c>
      <c r="Q55" s="221">
        <v>5</v>
      </c>
      <c r="R55" s="191">
        <f t="shared" si="2"/>
        <v>1</v>
      </c>
      <c r="S55" s="191" t="str">
        <f t="shared" si="3"/>
        <v>24_1</v>
      </c>
      <c r="T55" s="221">
        <v>1764</v>
      </c>
      <c r="U55" s="173"/>
      <c r="V55" s="191">
        <v>24</v>
      </c>
      <c r="W55" s="221">
        <v>1</v>
      </c>
      <c r="X55" s="221">
        <v>5</v>
      </c>
      <c r="Y55" s="191">
        <f t="shared" si="4"/>
        <v>1</v>
      </c>
      <c r="Z55" s="191" t="str">
        <f t="shared" si="5"/>
        <v>24_1</v>
      </c>
      <c r="AA55" s="221">
        <v>1764</v>
      </c>
      <c r="AB55" s="173"/>
      <c r="AC55" s="191">
        <v>24</v>
      </c>
      <c r="AD55" s="221">
        <v>1</v>
      </c>
      <c r="AE55" s="221">
        <v>5</v>
      </c>
      <c r="AF55" s="191">
        <f t="shared" si="6"/>
        <v>1</v>
      </c>
      <c r="AG55" s="191" t="str">
        <f t="shared" si="7"/>
        <v>24_1</v>
      </c>
      <c r="AH55" s="221">
        <v>1824</v>
      </c>
      <c r="AI55" s="173"/>
      <c r="AJ55" s="191">
        <v>24</v>
      </c>
      <c r="AK55" s="221">
        <v>1</v>
      </c>
      <c r="AL55" s="221">
        <v>5</v>
      </c>
      <c r="AM55" s="191">
        <f t="shared" si="8"/>
        <v>1</v>
      </c>
      <c r="AN55" s="191" t="str">
        <f t="shared" si="9"/>
        <v>24_1</v>
      </c>
      <c r="AO55" s="221">
        <v>1884</v>
      </c>
      <c r="AP55" s="246"/>
      <c r="AQ55" s="191">
        <v>24</v>
      </c>
      <c r="AR55" s="221">
        <v>1</v>
      </c>
      <c r="AS55" s="221">
        <v>5</v>
      </c>
      <c r="AT55" s="191">
        <f t="shared" si="10"/>
        <v>1</v>
      </c>
      <c r="AU55" s="191" t="str">
        <f t="shared" si="11"/>
        <v>24_1</v>
      </c>
      <c r="AV55" s="262">
        <f t="shared" si="14"/>
        <v>1824</v>
      </c>
      <c r="AW55" s="262">
        <f t="shared" si="15"/>
        <v>1884</v>
      </c>
      <c r="AX55" s="262">
        <f t="shared" si="24"/>
        <v>1884</v>
      </c>
      <c r="AY55" s="237">
        <f t="shared" si="20"/>
        <v>12.076923076923077</v>
      </c>
      <c r="AZ55" s="173"/>
      <c r="BA55" s="173"/>
      <c r="BB55" s="173"/>
      <c r="BC55" s="173"/>
      <c r="BD55" s="173"/>
      <c r="BE55" s="174"/>
    </row>
    <row r="56" spans="1:57" x14ac:dyDescent="0.15">
      <c r="A56" s="191">
        <v>24</v>
      </c>
      <c r="B56" s="221">
        <v>2</v>
      </c>
      <c r="C56" s="221">
        <v>6</v>
      </c>
      <c r="D56" s="191">
        <f t="shared" si="12"/>
        <v>2</v>
      </c>
      <c r="E56" s="191" t="str">
        <f t="shared" si="13"/>
        <v>24_2</v>
      </c>
      <c r="F56" s="221">
        <v>1710</v>
      </c>
      <c r="G56" s="227"/>
      <c r="H56" s="191">
        <v>24</v>
      </c>
      <c r="I56" s="221">
        <v>2</v>
      </c>
      <c r="J56" s="221">
        <v>6</v>
      </c>
      <c r="K56" s="191">
        <f t="shared" si="0"/>
        <v>2</v>
      </c>
      <c r="L56" s="191" t="str">
        <f t="shared" si="1"/>
        <v>24_2</v>
      </c>
      <c r="M56" s="221">
        <v>1761</v>
      </c>
      <c r="N56" s="173"/>
      <c r="O56" s="191">
        <v>24</v>
      </c>
      <c r="P56" s="221">
        <v>2</v>
      </c>
      <c r="Q56" s="221">
        <v>6</v>
      </c>
      <c r="R56" s="191">
        <f t="shared" si="2"/>
        <v>2</v>
      </c>
      <c r="S56" s="191" t="str">
        <f t="shared" si="3"/>
        <v>24_2</v>
      </c>
      <c r="T56" s="221">
        <v>1798</v>
      </c>
      <c r="U56" s="173"/>
      <c r="V56" s="191">
        <v>24</v>
      </c>
      <c r="W56" s="221">
        <v>2</v>
      </c>
      <c r="X56" s="221">
        <v>6</v>
      </c>
      <c r="Y56" s="191">
        <f t="shared" si="4"/>
        <v>2</v>
      </c>
      <c r="Z56" s="191" t="str">
        <f t="shared" si="5"/>
        <v>24_2</v>
      </c>
      <c r="AA56" s="221">
        <v>1798</v>
      </c>
      <c r="AB56" s="173"/>
      <c r="AC56" s="191">
        <v>24</v>
      </c>
      <c r="AD56" s="221">
        <v>2</v>
      </c>
      <c r="AE56" s="221">
        <v>6</v>
      </c>
      <c r="AF56" s="191">
        <f t="shared" si="6"/>
        <v>2</v>
      </c>
      <c r="AG56" s="191" t="str">
        <f t="shared" si="7"/>
        <v>24_2</v>
      </c>
      <c r="AH56" s="221">
        <v>1858</v>
      </c>
      <c r="AI56" s="173"/>
      <c r="AJ56" s="191">
        <v>24</v>
      </c>
      <c r="AK56" s="221">
        <v>2</v>
      </c>
      <c r="AL56" s="221">
        <v>6</v>
      </c>
      <c r="AM56" s="191">
        <f t="shared" si="8"/>
        <v>2</v>
      </c>
      <c r="AN56" s="191" t="str">
        <f t="shared" si="9"/>
        <v>24_2</v>
      </c>
      <c r="AO56" s="221">
        <v>1918</v>
      </c>
      <c r="AP56" s="246"/>
      <c r="AQ56" s="191">
        <v>24</v>
      </c>
      <c r="AR56" s="221">
        <v>2</v>
      </c>
      <c r="AS56" s="221">
        <v>6</v>
      </c>
      <c r="AT56" s="191">
        <f t="shared" si="10"/>
        <v>2</v>
      </c>
      <c r="AU56" s="191" t="str">
        <f t="shared" si="11"/>
        <v>24_2</v>
      </c>
      <c r="AV56" s="262">
        <f t="shared" si="14"/>
        <v>1858</v>
      </c>
      <c r="AW56" s="262">
        <f t="shared" si="15"/>
        <v>1918</v>
      </c>
      <c r="AX56" s="262">
        <f t="shared" si="24"/>
        <v>1918</v>
      </c>
      <c r="AY56" s="237">
        <f t="shared" si="20"/>
        <v>12.294871794871796</v>
      </c>
      <c r="AZ56" s="173"/>
      <c r="BA56" s="173"/>
      <c r="BB56" s="173"/>
      <c r="BC56" s="173"/>
      <c r="BD56" s="173"/>
      <c r="BE56" s="174"/>
    </row>
    <row r="57" spans="1:57" x14ac:dyDescent="0.15">
      <c r="A57" s="191">
        <v>25</v>
      </c>
      <c r="B57" s="221">
        <v>0</v>
      </c>
      <c r="C57" s="221">
        <v>7</v>
      </c>
      <c r="D57" s="191">
        <f t="shared" si="12"/>
        <v>0</v>
      </c>
      <c r="E57" s="191" t="str">
        <f t="shared" si="13"/>
        <v>25_0</v>
      </c>
      <c r="F57" s="221">
        <v>1755</v>
      </c>
      <c r="G57" s="227"/>
      <c r="H57" s="191">
        <v>25</v>
      </c>
      <c r="I57" s="221">
        <v>0</v>
      </c>
      <c r="J57" s="221">
        <v>7</v>
      </c>
      <c r="K57" s="191">
        <f t="shared" si="0"/>
        <v>0</v>
      </c>
      <c r="L57" s="191" t="str">
        <f t="shared" si="1"/>
        <v>25_0</v>
      </c>
      <c r="M57" s="221">
        <v>1808</v>
      </c>
      <c r="N57" s="173"/>
      <c r="O57" s="191">
        <v>25</v>
      </c>
      <c r="P57" s="221">
        <v>0</v>
      </c>
      <c r="Q57" s="221">
        <v>7</v>
      </c>
      <c r="R57" s="191">
        <f t="shared" si="2"/>
        <v>0</v>
      </c>
      <c r="S57" s="191" t="str">
        <f t="shared" si="3"/>
        <v>25_0</v>
      </c>
      <c r="T57" s="221">
        <v>1846</v>
      </c>
      <c r="U57" s="173"/>
      <c r="V57" s="191">
        <v>25</v>
      </c>
      <c r="W57" s="221">
        <v>0</v>
      </c>
      <c r="X57" s="221">
        <v>7</v>
      </c>
      <c r="Y57" s="191">
        <f t="shared" si="4"/>
        <v>0</v>
      </c>
      <c r="Z57" s="191" t="str">
        <f t="shared" si="5"/>
        <v>25_0</v>
      </c>
      <c r="AA57" s="221">
        <v>1846</v>
      </c>
      <c r="AB57" s="173"/>
      <c r="AC57" s="191">
        <v>25</v>
      </c>
      <c r="AD57" s="221">
        <v>0</v>
      </c>
      <c r="AE57" s="221">
        <v>7</v>
      </c>
      <c r="AF57" s="191">
        <f t="shared" si="6"/>
        <v>0</v>
      </c>
      <c r="AG57" s="191" t="str">
        <f t="shared" si="7"/>
        <v>25_0</v>
      </c>
      <c r="AH57" s="221">
        <v>1906</v>
      </c>
      <c r="AI57" s="173"/>
      <c r="AJ57" s="191">
        <v>25</v>
      </c>
      <c r="AK57" s="221">
        <v>0</v>
      </c>
      <c r="AL57" s="221">
        <v>7</v>
      </c>
      <c r="AM57" s="191">
        <f t="shared" si="8"/>
        <v>0</v>
      </c>
      <c r="AN57" s="191" t="str">
        <f t="shared" si="9"/>
        <v>25_0</v>
      </c>
      <c r="AO57" s="221">
        <v>1966</v>
      </c>
      <c r="AP57" s="246"/>
      <c r="AQ57" s="191">
        <v>25</v>
      </c>
      <c r="AR57" s="221">
        <v>0</v>
      </c>
      <c r="AS57" s="221">
        <v>7</v>
      </c>
      <c r="AT57" s="191">
        <f t="shared" si="10"/>
        <v>0</v>
      </c>
      <c r="AU57" s="191" t="str">
        <f t="shared" si="11"/>
        <v>25_0</v>
      </c>
      <c r="AV57" s="262">
        <f t="shared" si="14"/>
        <v>1906</v>
      </c>
      <c r="AW57" s="262">
        <f t="shared" si="15"/>
        <v>1966</v>
      </c>
      <c r="AX57" s="262">
        <f t="shared" si="24"/>
        <v>1966</v>
      </c>
      <c r="AY57" s="237">
        <f t="shared" si="20"/>
        <v>12.602564102564102</v>
      </c>
      <c r="AZ57" s="173"/>
      <c r="BA57" s="173"/>
      <c r="BB57" s="173"/>
      <c r="BC57" s="173"/>
      <c r="BD57" s="173"/>
      <c r="BE57" s="174"/>
    </row>
    <row r="58" spans="1:57" x14ac:dyDescent="0.15">
      <c r="A58" s="191">
        <v>25</v>
      </c>
      <c r="B58" s="221">
        <v>1</v>
      </c>
      <c r="C58" s="221">
        <v>9</v>
      </c>
      <c r="D58" s="191">
        <f t="shared" si="12"/>
        <v>1</v>
      </c>
      <c r="E58" s="191" t="str">
        <f t="shared" si="13"/>
        <v>25_1</v>
      </c>
      <c r="F58" s="221">
        <v>1847</v>
      </c>
      <c r="G58" s="227"/>
      <c r="H58" s="191">
        <v>25</v>
      </c>
      <c r="I58" s="221">
        <v>1</v>
      </c>
      <c r="J58" s="221">
        <v>9</v>
      </c>
      <c r="K58" s="191">
        <f t="shared" si="0"/>
        <v>1</v>
      </c>
      <c r="L58" s="191" t="str">
        <f t="shared" si="1"/>
        <v>25_1</v>
      </c>
      <c r="M58" s="221">
        <v>1902</v>
      </c>
      <c r="N58" s="173"/>
      <c r="O58" s="191">
        <v>25</v>
      </c>
      <c r="P58" s="221">
        <v>1</v>
      </c>
      <c r="Q58" s="221">
        <v>9</v>
      </c>
      <c r="R58" s="191">
        <f t="shared" si="2"/>
        <v>1</v>
      </c>
      <c r="S58" s="191" t="str">
        <f t="shared" si="3"/>
        <v>25_1</v>
      </c>
      <c r="T58" s="221">
        <v>1942</v>
      </c>
      <c r="U58" s="173"/>
      <c r="V58" s="191">
        <v>25</v>
      </c>
      <c r="W58" s="221">
        <v>1</v>
      </c>
      <c r="X58" s="221">
        <v>9</v>
      </c>
      <c r="Y58" s="191">
        <f t="shared" si="4"/>
        <v>1</v>
      </c>
      <c r="Z58" s="191" t="str">
        <f t="shared" si="5"/>
        <v>25_1</v>
      </c>
      <c r="AA58" s="221">
        <v>1942</v>
      </c>
      <c r="AB58" s="173"/>
      <c r="AC58" s="191">
        <v>25</v>
      </c>
      <c r="AD58" s="221">
        <v>1</v>
      </c>
      <c r="AE58" s="221">
        <v>9</v>
      </c>
      <c r="AF58" s="191">
        <f t="shared" si="6"/>
        <v>1</v>
      </c>
      <c r="AG58" s="191" t="str">
        <f t="shared" si="7"/>
        <v>25_1</v>
      </c>
      <c r="AH58" s="221">
        <v>2002</v>
      </c>
      <c r="AI58" s="173"/>
      <c r="AJ58" s="191">
        <v>25</v>
      </c>
      <c r="AK58" s="221">
        <v>1</v>
      </c>
      <c r="AL58" s="221">
        <v>9</v>
      </c>
      <c r="AM58" s="191">
        <f t="shared" si="8"/>
        <v>1</v>
      </c>
      <c r="AN58" s="191" t="str">
        <f t="shared" si="9"/>
        <v>25_1</v>
      </c>
      <c r="AO58" s="221">
        <v>2062</v>
      </c>
      <c r="AP58" s="246"/>
      <c r="AQ58" s="191">
        <v>25</v>
      </c>
      <c r="AR58" s="221">
        <v>1</v>
      </c>
      <c r="AS58" s="221">
        <v>9</v>
      </c>
      <c r="AT58" s="191">
        <f t="shared" si="10"/>
        <v>1</v>
      </c>
      <c r="AU58" s="191" t="str">
        <f t="shared" si="11"/>
        <v>25_1</v>
      </c>
      <c r="AV58" s="262">
        <f t="shared" si="14"/>
        <v>2002</v>
      </c>
      <c r="AW58" s="262">
        <f t="shared" si="15"/>
        <v>2062</v>
      </c>
      <c r="AX58" s="262">
        <f t="shared" si="24"/>
        <v>2062</v>
      </c>
      <c r="AY58" s="237">
        <f t="shared" si="20"/>
        <v>13.217948717948717</v>
      </c>
      <c r="AZ58" s="173"/>
      <c r="BA58" s="173"/>
      <c r="BB58" s="173"/>
      <c r="BC58" s="173"/>
      <c r="BD58" s="173"/>
      <c r="BE58" s="174"/>
    </row>
    <row r="59" spans="1:57" x14ac:dyDescent="0.15">
      <c r="A59" s="191">
        <v>25</v>
      </c>
      <c r="B59" s="221">
        <v>2</v>
      </c>
      <c r="C59" s="221">
        <v>10</v>
      </c>
      <c r="D59" s="191">
        <f t="shared" si="12"/>
        <v>2</v>
      </c>
      <c r="E59" s="191" t="str">
        <f t="shared" si="13"/>
        <v>25_2</v>
      </c>
      <c r="F59" s="221">
        <v>1898</v>
      </c>
      <c r="G59" s="227"/>
      <c r="H59" s="191">
        <v>25</v>
      </c>
      <c r="I59" s="221">
        <v>2</v>
      </c>
      <c r="J59" s="221">
        <v>10</v>
      </c>
      <c r="K59" s="191">
        <f t="shared" si="0"/>
        <v>2</v>
      </c>
      <c r="L59" s="191" t="str">
        <f t="shared" si="1"/>
        <v>25_2</v>
      </c>
      <c r="M59" s="221">
        <v>1955</v>
      </c>
      <c r="N59" s="173"/>
      <c r="O59" s="191">
        <v>25</v>
      </c>
      <c r="P59" s="221">
        <v>2</v>
      </c>
      <c r="Q59" s="221">
        <v>10</v>
      </c>
      <c r="R59" s="191">
        <f t="shared" si="2"/>
        <v>2</v>
      </c>
      <c r="S59" s="191" t="str">
        <f t="shared" si="3"/>
        <v>25_2</v>
      </c>
      <c r="T59" s="221">
        <v>1996</v>
      </c>
      <c r="U59" s="173"/>
      <c r="V59" s="191">
        <v>25</v>
      </c>
      <c r="W59" s="221">
        <v>2</v>
      </c>
      <c r="X59" s="221">
        <v>10</v>
      </c>
      <c r="Y59" s="191">
        <f t="shared" si="4"/>
        <v>2</v>
      </c>
      <c r="Z59" s="191" t="str">
        <f t="shared" si="5"/>
        <v>25_2</v>
      </c>
      <c r="AA59" s="221">
        <v>1996</v>
      </c>
      <c r="AB59" s="173"/>
      <c r="AC59" s="191">
        <v>25</v>
      </c>
      <c r="AD59" s="221">
        <v>2</v>
      </c>
      <c r="AE59" s="221">
        <v>10</v>
      </c>
      <c r="AF59" s="191">
        <f t="shared" si="6"/>
        <v>2</v>
      </c>
      <c r="AG59" s="191" t="str">
        <f t="shared" si="7"/>
        <v>25_2</v>
      </c>
      <c r="AH59" s="221">
        <v>2056</v>
      </c>
      <c r="AI59" s="173"/>
      <c r="AJ59" s="191">
        <v>25</v>
      </c>
      <c r="AK59" s="221">
        <v>2</v>
      </c>
      <c r="AL59" s="221">
        <v>10</v>
      </c>
      <c r="AM59" s="191">
        <f t="shared" si="8"/>
        <v>2</v>
      </c>
      <c r="AN59" s="191" t="str">
        <f t="shared" si="9"/>
        <v>25_2</v>
      </c>
      <c r="AO59" s="221">
        <v>2116</v>
      </c>
      <c r="AP59" s="246"/>
      <c r="AQ59" s="191">
        <v>25</v>
      </c>
      <c r="AR59" s="221">
        <v>2</v>
      </c>
      <c r="AS59" s="221">
        <v>10</v>
      </c>
      <c r="AT59" s="191">
        <f t="shared" si="10"/>
        <v>2</v>
      </c>
      <c r="AU59" s="191" t="str">
        <f t="shared" si="11"/>
        <v>25_2</v>
      </c>
      <c r="AV59" s="262">
        <f t="shared" si="14"/>
        <v>2056</v>
      </c>
      <c r="AW59" s="262">
        <f t="shared" si="15"/>
        <v>2116</v>
      </c>
      <c r="AX59" s="262">
        <f t="shared" si="24"/>
        <v>2116</v>
      </c>
      <c r="AY59" s="237">
        <f t="shared" si="20"/>
        <v>13.564102564102564</v>
      </c>
      <c r="AZ59" s="173"/>
      <c r="BA59" s="173"/>
      <c r="BB59" s="173"/>
      <c r="BC59" s="173"/>
      <c r="BD59" s="173"/>
      <c r="BE59" s="174"/>
    </row>
    <row r="60" spans="1:57" x14ac:dyDescent="0.15">
      <c r="A60" s="191">
        <v>25</v>
      </c>
      <c r="B60" s="221">
        <v>3</v>
      </c>
      <c r="C60" s="221">
        <v>11</v>
      </c>
      <c r="D60" s="191">
        <f t="shared" si="12"/>
        <v>3</v>
      </c>
      <c r="E60" s="191" t="str">
        <f t="shared" si="13"/>
        <v>25_3</v>
      </c>
      <c r="F60" s="221">
        <v>1956</v>
      </c>
      <c r="G60" s="227"/>
      <c r="H60" s="191">
        <v>25</v>
      </c>
      <c r="I60" s="221">
        <v>3</v>
      </c>
      <c r="J60" s="221">
        <v>11</v>
      </c>
      <c r="K60" s="191">
        <f t="shared" si="0"/>
        <v>3</v>
      </c>
      <c r="L60" s="191" t="str">
        <f t="shared" si="1"/>
        <v>25_3</v>
      </c>
      <c r="M60" s="221">
        <v>2015</v>
      </c>
      <c r="N60" s="173"/>
      <c r="O60" s="191">
        <v>25</v>
      </c>
      <c r="P60" s="221">
        <v>3</v>
      </c>
      <c r="Q60" s="221">
        <v>11</v>
      </c>
      <c r="R60" s="191">
        <f t="shared" si="2"/>
        <v>3</v>
      </c>
      <c r="S60" s="191" t="str">
        <f t="shared" si="3"/>
        <v>25_3</v>
      </c>
      <c r="T60" s="221">
        <v>2057</v>
      </c>
      <c r="U60" s="173"/>
      <c r="V60" s="191">
        <v>25</v>
      </c>
      <c r="W60" s="221">
        <v>3</v>
      </c>
      <c r="X60" s="221">
        <v>11</v>
      </c>
      <c r="Y60" s="191">
        <f t="shared" si="4"/>
        <v>3</v>
      </c>
      <c r="Z60" s="191" t="str">
        <f t="shared" si="5"/>
        <v>25_3</v>
      </c>
      <c r="AA60" s="221">
        <v>2057</v>
      </c>
      <c r="AB60" s="173"/>
      <c r="AC60" s="191">
        <v>25</v>
      </c>
      <c r="AD60" s="221">
        <v>3</v>
      </c>
      <c r="AE60" s="221">
        <v>11</v>
      </c>
      <c r="AF60" s="191">
        <f t="shared" si="6"/>
        <v>3</v>
      </c>
      <c r="AG60" s="191" t="str">
        <f t="shared" si="7"/>
        <v>25_3</v>
      </c>
      <c r="AH60" s="221">
        <v>2117</v>
      </c>
      <c r="AI60" s="173"/>
      <c r="AJ60" s="191">
        <v>25</v>
      </c>
      <c r="AK60" s="221">
        <v>3</v>
      </c>
      <c r="AL60" s="221">
        <v>11</v>
      </c>
      <c r="AM60" s="191">
        <f t="shared" si="8"/>
        <v>3</v>
      </c>
      <c r="AN60" s="191" t="str">
        <f t="shared" si="9"/>
        <v>25_3</v>
      </c>
      <c r="AO60" s="221">
        <v>2177</v>
      </c>
      <c r="AP60" s="246"/>
      <c r="AQ60" s="191">
        <v>25</v>
      </c>
      <c r="AR60" s="221">
        <v>3</v>
      </c>
      <c r="AS60" s="221">
        <v>11</v>
      </c>
      <c r="AT60" s="191">
        <f t="shared" si="10"/>
        <v>3</v>
      </c>
      <c r="AU60" s="191" t="str">
        <f t="shared" si="11"/>
        <v>25_3</v>
      </c>
      <c r="AV60" s="262">
        <f t="shared" si="14"/>
        <v>2117</v>
      </c>
      <c r="AW60" s="262">
        <f t="shared" si="15"/>
        <v>2177</v>
      </c>
      <c r="AX60" s="262">
        <f t="shared" si="24"/>
        <v>2177</v>
      </c>
      <c r="AY60" s="237">
        <f t="shared" si="20"/>
        <v>13.955128205128204</v>
      </c>
      <c r="AZ60" s="173"/>
      <c r="BA60" s="173"/>
      <c r="BB60" s="173"/>
      <c r="BC60" s="173"/>
      <c r="BD60" s="173"/>
      <c r="BE60" s="174"/>
    </row>
    <row r="61" spans="1:57" x14ac:dyDescent="0.15">
      <c r="A61" s="191">
        <v>25</v>
      </c>
      <c r="B61" s="221">
        <v>4</v>
      </c>
      <c r="C61" s="221">
        <v>12</v>
      </c>
      <c r="D61" s="191">
        <f t="shared" si="12"/>
        <v>4</v>
      </c>
      <c r="E61" s="191" t="str">
        <f t="shared" si="13"/>
        <v>25_4</v>
      </c>
      <c r="F61" s="221">
        <v>2017</v>
      </c>
      <c r="G61" s="227"/>
      <c r="H61" s="191">
        <v>25</v>
      </c>
      <c r="I61" s="221">
        <v>4</v>
      </c>
      <c r="J61" s="221">
        <v>12</v>
      </c>
      <c r="K61" s="191">
        <f t="shared" si="0"/>
        <v>4</v>
      </c>
      <c r="L61" s="191" t="str">
        <f t="shared" si="1"/>
        <v>25_4</v>
      </c>
      <c r="M61" s="221">
        <v>2077</v>
      </c>
      <c r="N61" s="173"/>
      <c r="O61" s="191">
        <v>25</v>
      </c>
      <c r="P61" s="221">
        <v>4</v>
      </c>
      <c r="Q61" s="221">
        <v>12</v>
      </c>
      <c r="R61" s="191">
        <f t="shared" si="2"/>
        <v>4</v>
      </c>
      <c r="S61" s="191" t="str">
        <f t="shared" si="3"/>
        <v>25_4</v>
      </c>
      <c r="T61" s="221">
        <v>2121</v>
      </c>
      <c r="U61" s="173"/>
      <c r="V61" s="191">
        <v>25</v>
      </c>
      <c r="W61" s="221">
        <v>4</v>
      </c>
      <c r="X61" s="221">
        <v>12</v>
      </c>
      <c r="Y61" s="191">
        <f t="shared" si="4"/>
        <v>4</v>
      </c>
      <c r="Z61" s="191" t="str">
        <f t="shared" si="5"/>
        <v>25_4</v>
      </c>
      <c r="AA61" s="221">
        <v>2121</v>
      </c>
      <c r="AB61" s="173"/>
      <c r="AC61" s="191">
        <v>25</v>
      </c>
      <c r="AD61" s="221">
        <v>4</v>
      </c>
      <c r="AE61" s="221">
        <v>12</v>
      </c>
      <c r="AF61" s="191">
        <f t="shared" si="6"/>
        <v>4</v>
      </c>
      <c r="AG61" s="191" t="str">
        <f t="shared" si="7"/>
        <v>25_4</v>
      </c>
      <c r="AH61" s="221">
        <v>2181</v>
      </c>
      <c r="AI61" s="173"/>
      <c r="AJ61" s="191">
        <v>25</v>
      </c>
      <c r="AK61" s="221">
        <v>4</v>
      </c>
      <c r="AL61" s="221">
        <v>12</v>
      </c>
      <c r="AM61" s="191">
        <f t="shared" si="8"/>
        <v>4</v>
      </c>
      <c r="AN61" s="191" t="str">
        <f t="shared" si="9"/>
        <v>25_4</v>
      </c>
      <c r="AO61" s="221">
        <v>2241</v>
      </c>
      <c r="AP61" s="246"/>
      <c r="AQ61" s="191">
        <v>25</v>
      </c>
      <c r="AR61" s="221">
        <v>4</v>
      </c>
      <c r="AS61" s="221">
        <v>12</v>
      </c>
      <c r="AT61" s="191">
        <f t="shared" si="10"/>
        <v>4</v>
      </c>
      <c r="AU61" s="191" t="str">
        <f t="shared" si="11"/>
        <v>25_4</v>
      </c>
      <c r="AV61" s="262">
        <f t="shared" si="14"/>
        <v>2181</v>
      </c>
      <c r="AW61" s="262">
        <f t="shared" si="15"/>
        <v>2241</v>
      </c>
      <c r="AX61" s="262">
        <f t="shared" si="24"/>
        <v>2241</v>
      </c>
      <c r="AY61" s="237">
        <f t="shared" si="20"/>
        <v>14.365384615384615</v>
      </c>
      <c r="AZ61" s="173"/>
      <c r="BA61" s="173"/>
      <c r="BB61" s="173"/>
      <c r="BC61" s="173"/>
      <c r="BD61" s="173"/>
      <c r="BE61" s="174"/>
    </row>
    <row r="62" spans="1:57" x14ac:dyDescent="0.15">
      <c r="A62" s="191">
        <v>25</v>
      </c>
      <c r="B62" s="221">
        <v>5</v>
      </c>
      <c r="C62" s="221">
        <v>13</v>
      </c>
      <c r="D62" s="191">
        <f t="shared" si="12"/>
        <v>5</v>
      </c>
      <c r="E62" s="191" t="str">
        <f t="shared" si="13"/>
        <v>25_5</v>
      </c>
      <c r="F62" s="221">
        <v>2085</v>
      </c>
      <c r="G62" s="227"/>
      <c r="H62" s="191">
        <v>25</v>
      </c>
      <c r="I62" s="221">
        <v>5</v>
      </c>
      <c r="J62" s="221">
        <v>13</v>
      </c>
      <c r="K62" s="191">
        <f t="shared" si="0"/>
        <v>5</v>
      </c>
      <c r="L62" s="191" t="str">
        <f t="shared" si="1"/>
        <v>25_5</v>
      </c>
      <c r="M62" s="221">
        <v>2147</v>
      </c>
      <c r="N62" s="173"/>
      <c r="O62" s="191">
        <v>25</v>
      </c>
      <c r="P62" s="221">
        <v>5</v>
      </c>
      <c r="Q62" s="221">
        <v>13</v>
      </c>
      <c r="R62" s="191">
        <f t="shared" si="2"/>
        <v>5</v>
      </c>
      <c r="S62" s="191" t="str">
        <f t="shared" si="3"/>
        <v>25_5</v>
      </c>
      <c r="T62" s="221">
        <v>2192</v>
      </c>
      <c r="U62" s="173"/>
      <c r="V62" s="191">
        <v>25</v>
      </c>
      <c r="W62" s="221">
        <v>5</v>
      </c>
      <c r="X62" s="221">
        <v>13</v>
      </c>
      <c r="Y62" s="191">
        <f t="shared" si="4"/>
        <v>5</v>
      </c>
      <c r="Z62" s="191" t="str">
        <f t="shared" si="5"/>
        <v>25_5</v>
      </c>
      <c r="AA62" s="221">
        <v>2192</v>
      </c>
      <c r="AB62" s="173"/>
      <c r="AC62" s="191">
        <v>25</v>
      </c>
      <c r="AD62" s="221">
        <v>5</v>
      </c>
      <c r="AE62" s="221">
        <v>13</v>
      </c>
      <c r="AF62" s="191">
        <f t="shared" si="6"/>
        <v>5</v>
      </c>
      <c r="AG62" s="191" t="str">
        <f t="shared" si="7"/>
        <v>25_5</v>
      </c>
      <c r="AH62" s="221">
        <v>2252</v>
      </c>
      <c r="AI62" s="173"/>
      <c r="AJ62" s="191">
        <v>25</v>
      </c>
      <c r="AK62" s="221">
        <v>5</v>
      </c>
      <c r="AL62" s="221">
        <v>13</v>
      </c>
      <c r="AM62" s="191">
        <f t="shared" si="8"/>
        <v>5</v>
      </c>
      <c r="AN62" s="191" t="str">
        <f t="shared" si="9"/>
        <v>25_5</v>
      </c>
      <c r="AO62" s="221">
        <v>2312</v>
      </c>
      <c r="AP62" s="246"/>
      <c r="AQ62" s="191">
        <v>25</v>
      </c>
      <c r="AR62" s="221">
        <v>5</v>
      </c>
      <c r="AS62" s="221">
        <v>13</v>
      </c>
      <c r="AT62" s="191">
        <f t="shared" si="10"/>
        <v>5</v>
      </c>
      <c r="AU62" s="191" t="str">
        <f t="shared" si="11"/>
        <v>25_5</v>
      </c>
      <c r="AV62" s="262">
        <f t="shared" si="14"/>
        <v>2252</v>
      </c>
      <c r="AW62" s="262">
        <f t="shared" si="15"/>
        <v>2312</v>
      </c>
      <c r="AX62" s="262">
        <f t="shared" si="24"/>
        <v>2312</v>
      </c>
      <c r="AY62" s="237">
        <f t="shared" si="20"/>
        <v>14.820512820512821</v>
      </c>
      <c r="AZ62" s="173"/>
      <c r="BA62" s="173"/>
      <c r="BB62" s="173"/>
      <c r="BC62" s="173"/>
      <c r="BD62" s="173"/>
      <c r="BE62" s="174"/>
    </row>
    <row r="63" spans="1:57" x14ac:dyDescent="0.15">
      <c r="A63" s="191">
        <v>25</v>
      </c>
      <c r="B63" s="221">
        <v>6</v>
      </c>
      <c r="C63" s="221">
        <v>14</v>
      </c>
      <c r="D63" s="191">
        <f t="shared" si="12"/>
        <v>6</v>
      </c>
      <c r="E63" s="191" t="str">
        <f t="shared" si="13"/>
        <v>25_6</v>
      </c>
      <c r="F63" s="221">
        <v>2154</v>
      </c>
      <c r="G63" s="227"/>
      <c r="H63" s="191">
        <v>25</v>
      </c>
      <c r="I63" s="221">
        <v>6</v>
      </c>
      <c r="J63" s="221">
        <v>14</v>
      </c>
      <c r="K63" s="191">
        <f t="shared" si="0"/>
        <v>6</v>
      </c>
      <c r="L63" s="191" t="str">
        <f t="shared" si="1"/>
        <v>25_6</v>
      </c>
      <c r="M63" s="221">
        <v>2218</v>
      </c>
      <c r="N63" s="173"/>
      <c r="O63" s="191">
        <v>25</v>
      </c>
      <c r="P63" s="221">
        <v>6</v>
      </c>
      <c r="Q63" s="221">
        <v>14</v>
      </c>
      <c r="R63" s="191">
        <f t="shared" si="2"/>
        <v>6</v>
      </c>
      <c r="S63" s="191" t="str">
        <f t="shared" si="3"/>
        <v>25_6</v>
      </c>
      <c r="T63" s="221">
        <v>2265</v>
      </c>
      <c r="U63" s="173"/>
      <c r="V63" s="191">
        <v>25</v>
      </c>
      <c r="W63" s="221">
        <v>6</v>
      </c>
      <c r="X63" s="221">
        <v>14</v>
      </c>
      <c r="Y63" s="191">
        <f t="shared" si="4"/>
        <v>6</v>
      </c>
      <c r="Z63" s="191" t="str">
        <f t="shared" si="5"/>
        <v>25_6</v>
      </c>
      <c r="AA63" s="221">
        <v>2265</v>
      </c>
      <c r="AB63" s="173"/>
      <c r="AC63" s="191">
        <v>25</v>
      </c>
      <c r="AD63" s="221">
        <v>6</v>
      </c>
      <c r="AE63" s="221">
        <v>14</v>
      </c>
      <c r="AF63" s="191">
        <f t="shared" si="6"/>
        <v>6</v>
      </c>
      <c r="AG63" s="191" t="str">
        <f t="shared" si="7"/>
        <v>25_6</v>
      </c>
      <c r="AH63" s="221">
        <v>2325</v>
      </c>
      <c r="AI63" s="173"/>
      <c r="AJ63" s="191">
        <v>25</v>
      </c>
      <c r="AK63" s="221">
        <v>6</v>
      </c>
      <c r="AL63" s="221">
        <v>14</v>
      </c>
      <c r="AM63" s="191">
        <f t="shared" si="8"/>
        <v>6</v>
      </c>
      <c r="AN63" s="191" t="str">
        <f t="shared" si="9"/>
        <v>25_6</v>
      </c>
      <c r="AO63" s="221">
        <v>2385</v>
      </c>
      <c r="AP63" s="246"/>
      <c r="AQ63" s="191">
        <v>25</v>
      </c>
      <c r="AR63" s="221">
        <v>6</v>
      </c>
      <c r="AS63" s="221">
        <v>14</v>
      </c>
      <c r="AT63" s="191">
        <f t="shared" si="10"/>
        <v>6</v>
      </c>
      <c r="AU63" s="191" t="str">
        <f t="shared" si="11"/>
        <v>25_6</v>
      </c>
      <c r="AV63" s="262">
        <f t="shared" si="14"/>
        <v>2325</v>
      </c>
      <c r="AW63" s="262">
        <f t="shared" si="15"/>
        <v>2385</v>
      </c>
      <c r="AX63" s="262">
        <f t="shared" si="24"/>
        <v>2385</v>
      </c>
      <c r="AY63" s="237">
        <f t="shared" si="20"/>
        <v>15.288461538461538</v>
      </c>
      <c r="AZ63" s="173"/>
      <c r="BA63" s="173"/>
      <c r="BB63" s="173"/>
      <c r="BC63" s="173"/>
      <c r="BD63" s="173"/>
      <c r="BE63" s="174"/>
    </row>
    <row r="64" spans="1:57" x14ac:dyDescent="0.15">
      <c r="A64" s="191">
        <v>25</v>
      </c>
      <c r="B64" s="221">
        <v>7</v>
      </c>
      <c r="C64" s="221">
        <v>15</v>
      </c>
      <c r="D64" s="191">
        <f t="shared" si="12"/>
        <v>7</v>
      </c>
      <c r="E64" s="191" t="str">
        <f t="shared" si="13"/>
        <v>25_7</v>
      </c>
      <c r="F64" s="221">
        <v>2217</v>
      </c>
      <c r="G64" s="227"/>
      <c r="H64" s="191">
        <v>25</v>
      </c>
      <c r="I64" s="221">
        <v>7</v>
      </c>
      <c r="J64" s="221">
        <v>15</v>
      </c>
      <c r="K64" s="191">
        <f t="shared" si="0"/>
        <v>7</v>
      </c>
      <c r="L64" s="191" t="str">
        <f t="shared" si="1"/>
        <v>25_7</v>
      </c>
      <c r="M64" s="221">
        <v>2283</v>
      </c>
      <c r="N64" s="264"/>
      <c r="O64" s="191">
        <v>25</v>
      </c>
      <c r="P64" s="221">
        <v>7</v>
      </c>
      <c r="Q64" s="221">
        <v>15</v>
      </c>
      <c r="R64" s="191">
        <f t="shared" si="2"/>
        <v>7</v>
      </c>
      <c r="S64" s="191" t="str">
        <f t="shared" si="3"/>
        <v>25_7</v>
      </c>
      <c r="T64" s="221">
        <v>2331</v>
      </c>
      <c r="U64" s="173"/>
      <c r="V64" s="191">
        <v>25</v>
      </c>
      <c r="W64" s="221">
        <v>7</v>
      </c>
      <c r="X64" s="221">
        <v>15</v>
      </c>
      <c r="Y64" s="191">
        <f t="shared" si="4"/>
        <v>7</v>
      </c>
      <c r="Z64" s="191" t="str">
        <f t="shared" si="5"/>
        <v>25_7</v>
      </c>
      <c r="AA64" s="221">
        <v>2331</v>
      </c>
      <c r="AB64" s="173"/>
      <c r="AC64" s="191">
        <v>25</v>
      </c>
      <c r="AD64" s="221">
        <v>7</v>
      </c>
      <c r="AE64" s="221">
        <v>15</v>
      </c>
      <c r="AF64" s="191">
        <f t="shared" si="6"/>
        <v>7</v>
      </c>
      <c r="AG64" s="191" t="str">
        <f t="shared" si="7"/>
        <v>25_7</v>
      </c>
      <c r="AH64" s="221">
        <v>2391</v>
      </c>
      <c r="AI64" s="264"/>
      <c r="AJ64" s="191">
        <v>25</v>
      </c>
      <c r="AK64" s="221">
        <v>7</v>
      </c>
      <c r="AL64" s="221">
        <v>15</v>
      </c>
      <c r="AM64" s="191">
        <f t="shared" si="8"/>
        <v>7</v>
      </c>
      <c r="AN64" s="191" t="str">
        <f t="shared" si="9"/>
        <v>25_7</v>
      </c>
      <c r="AO64" s="221">
        <v>2451</v>
      </c>
      <c r="AP64" s="246"/>
      <c r="AQ64" s="191">
        <v>25</v>
      </c>
      <c r="AR64" s="221">
        <v>7</v>
      </c>
      <c r="AS64" s="221">
        <v>15</v>
      </c>
      <c r="AT64" s="191">
        <f t="shared" si="10"/>
        <v>7</v>
      </c>
      <c r="AU64" s="191" t="str">
        <f t="shared" si="11"/>
        <v>25_7</v>
      </c>
      <c r="AV64" s="262">
        <f t="shared" si="14"/>
        <v>2391</v>
      </c>
      <c r="AW64" s="262">
        <f t="shared" si="15"/>
        <v>2451</v>
      </c>
      <c r="AX64" s="262">
        <f t="shared" si="24"/>
        <v>2451</v>
      </c>
      <c r="AY64" s="237">
        <f t="shared" si="20"/>
        <v>15.711538461538462</v>
      </c>
      <c r="AZ64" s="173"/>
      <c r="BA64" s="173"/>
      <c r="BB64" s="173"/>
      <c r="BC64" s="173"/>
      <c r="BD64" s="173"/>
      <c r="BE64" s="174"/>
    </row>
    <row r="65" spans="1:57" x14ac:dyDescent="0.15">
      <c r="A65" s="191">
        <v>25</v>
      </c>
      <c r="B65" s="221">
        <v>8</v>
      </c>
      <c r="C65" s="221">
        <v>16</v>
      </c>
      <c r="D65" s="191">
        <f t="shared" si="12"/>
        <v>8</v>
      </c>
      <c r="E65" s="191" t="str">
        <f t="shared" si="13"/>
        <v>25_8</v>
      </c>
      <c r="F65" s="221">
        <v>2289</v>
      </c>
      <c r="G65" s="227"/>
      <c r="H65" s="191">
        <v>25</v>
      </c>
      <c r="I65" s="221">
        <v>8</v>
      </c>
      <c r="J65" s="221">
        <v>16</v>
      </c>
      <c r="K65" s="191">
        <f t="shared" si="0"/>
        <v>8</v>
      </c>
      <c r="L65" s="191" t="str">
        <f t="shared" si="1"/>
        <v>25_8</v>
      </c>
      <c r="M65" s="221">
        <v>2357</v>
      </c>
      <c r="N65" s="264"/>
      <c r="O65" s="191">
        <v>25</v>
      </c>
      <c r="P65" s="221">
        <v>8</v>
      </c>
      <c r="Q65" s="221">
        <v>16</v>
      </c>
      <c r="R65" s="191">
        <f t="shared" si="2"/>
        <v>8</v>
      </c>
      <c r="S65" s="191" t="str">
        <f t="shared" si="3"/>
        <v>25_8</v>
      </c>
      <c r="T65" s="221">
        <v>2407</v>
      </c>
      <c r="U65" s="173"/>
      <c r="V65" s="191">
        <v>25</v>
      </c>
      <c r="W65" s="221">
        <v>8</v>
      </c>
      <c r="X65" s="221">
        <v>16</v>
      </c>
      <c r="Y65" s="191">
        <f t="shared" si="4"/>
        <v>8</v>
      </c>
      <c r="Z65" s="191" t="str">
        <f t="shared" si="5"/>
        <v>25_8</v>
      </c>
      <c r="AA65" s="221">
        <v>2407</v>
      </c>
      <c r="AB65" s="173"/>
      <c r="AC65" s="191">
        <v>25</v>
      </c>
      <c r="AD65" s="221">
        <v>8</v>
      </c>
      <c r="AE65" s="221">
        <v>16</v>
      </c>
      <c r="AF65" s="191">
        <f t="shared" si="6"/>
        <v>8</v>
      </c>
      <c r="AG65" s="191" t="str">
        <f t="shared" si="7"/>
        <v>25_8</v>
      </c>
      <c r="AH65" s="221">
        <v>2467</v>
      </c>
      <c r="AI65" s="264"/>
      <c r="AJ65" s="191">
        <v>25</v>
      </c>
      <c r="AK65" s="221">
        <v>8</v>
      </c>
      <c r="AL65" s="221">
        <v>16</v>
      </c>
      <c r="AM65" s="191">
        <f t="shared" si="8"/>
        <v>8</v>
      </c>
      <c r="AN65" s="191" t="str">
        <f t="shared" si="9"/>
        <v>25_8</v>
      </c>
      <c r="AO65" s="221">
        <v>2527</v>
      </c>
      <c r="AP65" s="246"/>
      <c r="AQ65" s="191">
        <v>25</v>
      </c>
      <c r="AR65" s="221">
        <v>8</v>
      </c>
      <c r="AS65" s="221">
        <v>16</v>
      </c>
      <c r="AT65" s="191">
        <f t="shared" si="10"/>
        <v>8</v>
      </c>
      <c r="AU65" s="191" t="str">
        <f t="shared" si="11"/>
        <v>25_8</v>
      </c>
      <c r="AV65" s="262">
        <f t="shared" si="14"/>
        <v>2467</v>
      </c>
      <c r="AW65" s="262">
        <f t="shared" si="15"/>
        <v>2527</v>
      </c>
      <c r="AX65" s="262">
        <f t="shared" si="24"/>
        <v>2527</v>
      </c>
      <c r="AY65" s="237">
        <f t="shared" si="20"/>
        <v>16.198717948717949</v>
      </c>
      <c r="AZ65" s="173"/>
      <c r="BA65" s="173"/>
      <c r="BB65" s="173"/>
      <c r="BC65" s="173"/>
      <c r="BD65" s="173"/>
      <c r="BE65" s="174"/>
    </row>
    <row r="66" spans="1:57" x14ac:dyDescent="0.15">
      <c r="A66" s="191">
        <v>25</v>
      </c>
      <c r="B66" s="221">
        <v>9</v>
      </c>
      <c r="C66" s="221">
        <v>17</v>
      </c>
      <c r="D66" s="191">
        <f t="shared" si="12"/>
        <v>9</v>
      </c>
      <c r="E66" s="191" t="str">
        <f t="shared" si="13"/>
        <v>25_9</v>
      </c>
      <c r="F66" s="221">
        <v>2346</v>
      </c>
      <c r="G66" s="227"/>
      <c r="H66" s="191">
        <v>25</v>
      </c>
      <c r="I66" s="221">
        <v>9</v>
      </c>
      <c r="J66" s="221">
        <v>17</v>
      </c>
      <c r="K66" s="191">
        <f t="shared" si="0"/>
        <v>9</v>
      </c>
      <c r="L66" s="191" t="str">
        <f t="shared" si="1"/>
        <v>25_9</v>
      </c>
      <c r="M66" s="221">
        <v>2417</v>
      </c>
      <c r="N66" s="264"/>
      <c r="O66" s="191">
        <v>25</v>
      </c>
      <c r="P66" s="221">
        <v>9</v>
      </c>
      <c r="Q66" s="221">
        <v>17</v>
      </c>
      <c r="R66" s="191">
        <f t="shared" si="2"/>
        <v>9</v>
      </c>
      <c r="S66" s="191" t="str">
        <f t="shared" si="3"/>
        <v>25_9</v>
      </c>
      <c r="T66" s="221">
        <v>2467</v>
      </c>
      <c r="U66" s="173"/>
      <c r="V66" s="191">
        <v>25</v>
      </c>
      <c r="W66" s="221">
        <v>9</v>
      </c>
      <c r="X66" s="221">
        <v>17</v>
      </c>
      <c r="Y66" s="191">
        <f t="shared" si="4"/>
        <v>9</v>
      </c>
      <c r="Z66" s="191" t="str">
        <f t="shared" si="5"/>
        <v>25_9</v>
      </c>
      <c r="AA66" s="221">
        <v>2467</v>
      </c>
      <c r="AB66" s="173"/>
      <c r="AC66" s="191">
        <v>25</v>
      </c>
      <c r="AD66" s="221">
        <v>9</v>
      </c>
      <c r="AE66" s="221">
        <v>17</v>
      </c>
      <c r="AF66" s="191">
        <f t="shared" si="6"/>
        <v>9</v>
      </c>
      <c r="AG66" s="191" t="str">
        <f t="shared" si="7"/>
        <v>25_9</v>
      </c>
      <c r="AH66" s="221">
        <v>2527</v>
      </c>
      <c r="AI66" s="264"/>
      <c r="AJ66" s="191">
        <v>25</v>
      </c>
      <c r="AK66" s="221">
        <v>9</v>
      </c>
      <c r="AL66" s="221">
        <v>17</v>
      </c>
      <c r="AM66" s="191">
        <f t="shared" si="8"/>
        <v>9</v>
      </c>
      <c r="AN66" s="191" t="str">
        <f t="shared" si="9"/>
        <v>25_9</v>
      </c>
      <c r="AO66" s="221">
        <v>2587</v>
      </c>
      <c r="AP66" s="246"/>
      <c r="AQ66" s="191">
        <v>25</v>
      </c>
      <c r="AR66" s="221">
        <v>9</v>
      </c>
      <c r="AS66" s="221">
        <v>17</v>
      </c>
      <c r="AT66" s="191">
        <f t="shared" si="10"/>
        <v>9</v>
      </c>
      <c r="AU66" s="191" t="str">
        <f t="shared" si="11"/>
        <v>25_9</v>
      </c>
      <c r="AV66" s="262">
        <f t="shared" si="14"/>
        <v>2527</v>
      </c>
      <c r="AW66" s="262">
        <f t="shared" si="15"/>
        <v>2587</v>
      </c>
      <c r="AX66" s="262">
        <f t="shared" si="24"/>
        <v>2587</v>
      </c>
      <c r="AY66" s="237">
        <f t="shared" si="20"/>
        <v>16.583333333333332</v>
      </c>
      <c r="AZ66" s="173"/>
      <c r="BA66" s="173"/>
      <c r="BB66" s="173"/>
      <c r="BC66" s="173"/>
      <c r="BD66" s="173"/>
      <c r="BE66" s="174"/>
    </row>
    <row r="67" spans="1:57" x14ac:dyDescent="0.15">
      <c r="A67" s="191">
        <v>25</v>
      </c>
      <c r="B67" s="221">
        <v>10</v>
      </c>
      <c r="C67" s="221">
        <v>18</v>
      </c>
      <c r="D67" s="191">
        <f t="shared" si="12"/>
        <v>10</v>
      </c>
      <c r="E67" s="191" t="str">
        <f t="shared" si="13"/>
        <v>25_10</v>
      </c>
      <c r="F67" s="221">
        <v>2415</v>
      </c>
      <c r="G67" s="227"/>
      <c r="H67" s="191">
        <v>25</v>
      </c>
      <c r="I67" s="221">
        <v>10</v>
      </c>
      <c r="J67" s="221">
        <v>18</v>
      </c>
      <c r="K67" s="191">
        <f t="shared" si="0"/>
        <v>10</v>
      </c>
      <c r="L67" s="191" t="str">
        <f t="shared" si="1"/>
        <v>25_10</v>
      </c>
      <c r="M67" s="221">
        <v>2487</v>
      </c>
      <c r="N67" s="264"/>
      <c r="O67" s="191">
        <v>25</v>
      </c>
      <c r="P67" s="221">
        <v>10</v>
      </c>
      <c r="Q67" s="221">
        <v>18</v>
      </c>
      <c r="R67" s="191">
        <f t="shared" si="2"/>
        <v>10</v>
      </c>
      <c r="S67" s="191" t="str">
        <f t="shared" si="3"/>
        <v>25_10</v>
      </c>
      <c r="T67" s="221">
        <v>2540</v>
      </c>
      <c r="U67" s="173"/>
      <c r="V67" s="191">
        <v>25</v>
      </c>
      <c r="W67" s="221">
        <v>10</v>
      </c>
      <c r="X67" s="221">
        <v>18</v>
      </c>
      <c r="Y67" s="191">
        <f t="shared" si="4"/>
        <v>10</v>
      </c>
      <c r="Z67" s="191" t="str">
        <f t="shared" si="5"/>
        <v>25_10</v>
      </c>
      <c r="AA67" s="221">
        <v>2540</v>
      </c>
      <c r="AB67" s="173"/>
      <c r="AC67" s="191">
        <v>25</v>
      </c>
      <c r="AD67" s="221">
        <v>10</v>
      </c>
      <c r="AE67" s="221">
        <v>18</v>
      </c>
      <c r="AF67" s="191">
        <f t="shared" si="6"/>
        <v>10</v>
      </c>
      <c r="AG67" s="191" t="str">
        <f t="shared" si="7"/>
        <v>25_10</v>
      </c>
      <c r="AH67" s="221">
        <v>2600</v>
      </c>
      <c r="AI67" s="264"/>
      <c r="AJ67" s="191">
        <v>25</v>
      </c>
      <c r="AK67" s="221">
        <v>10</v>
      </c>
      <c r="AL67" s="221">
        <v>18</v>
      </c>
      <c r="AM67" s="191">
        <f t="shared" si="8"/>
        <v>10</v>
      </c>
      <c r="AN67" s="191" t="str">
        <f t="shared" si="9"/>
        <v>25_10</v>
      </c>
      <c r="AO67" s="221">
        <v>2660</v>
      </c>
      <c r="AP67" s="246"/>
      <c r="AQ67" s="191">
        <v>25</v>
      </c>
      <c r="AR67" s="221">
        <v>10</v>
      </c>
      <c r="AS67" s="221">
        <v>18</v>
      </c>
      <c r="AT67" s="191">
        <f t="shared" si="10"/>
        <v>10</v>
      </c>
      <c r="AU67" s="191" t="str">
        <f t="shared" si="11"/>
        <v>25_10</v>
      </c>
      <c r="AV67" s="262">
        <f t="shared" si="14"/>
        <v>2600</v>
      </c>
      <c r="AW67" s="262">
        <f t="shared" si="15"/>
        <v>2660</v>
      </c>
      <c r="AX67" s="262">
        <f t="shared" si="24"/>
        <v>2660</v>
      </c>
      <c r="AY67" s="237">
        <f t="shared" si="20"/>
        <v>17.051282051282051</v>
      </c>
      <c r="AZ67" s="173"/>
      <c r="BA67" s="173"/>
      <c r="BB67" s="173"/>
      <c r="BC67" s="173"/>
      <c r="BD67" s="173"/>
      <c r="BE67" s="174"/>
    </row>
    <row r="68" spans="1:57" x14ac:dyDescent="0.15">
      <c r="A68" s="191">
        <v>29</v>
      </c>
      <c r="B68" s="221">
        <v>0</v>
      </c>
      <c r="C68" s="221">
        <v>6</v>
      </c>
      <c r="D68" s="191">
        <f t="shared" si="12"/>
        <v>0</v>
      </c>
      <c r="E68" s="191" t="str">
        <f t="shared" si="13"/>
        <v>29_0</v>
      </c>
      <c r="F68" s="221">
        <v>1710</v>
      </c>
      <c r="G68" s="227"/>
      <c r="H68" s="191">
        <v>29</v>
      </c>
      <c r="I68" s="221">
        <v>0</v>
      </c>
      <c r="J68" s="221">
        <v>6</v>
      </c>
      <c r="K68" s="191">
        <f t="shared" si="0"/>
        <v>0</v>
      </c>
      <c r="L68" s="191" t="str">
        <f t="shared" si="1"/>
        <v>29_0</v>
      </c>
      <c r="M68" s="221">
        <v>1761</v>
      </c>
      <c r="N68" s="264"/>
      <c r="O68" s="191">
        <v>29</v>
      </c>
      <c r="P68" s="221">
        <v>0</v>
      </c>
      <c r="Q68" s="221">
        <v>6</v>
      </c>
      <c r="R68" s="191">
        <f t="shared" si="2"/>
        <v>0</v>
      </c>
      <c r="S68" s="191" t="str">
        <f t="shared" si="3"/>
        <v>29_0</v>
      </c>
      <c r="T68" s="221">
        <v>1798</v>
      </c>
      <c r="U68" s="173"/>
      <c r="V68" s="191">
        <v>29</v>
      </c>
      <c r="W68" s="221">
        <v>0</v>
      </c>
      <c r="X68" s="221">
        <v>6</v>
      </c>
      <c r="Y68" s="191">
        <f t="shared" si="4"/>
        <v>0</v>
      </c>
      <c r="Z68" s="191" t="str">
        <f t="shared" si="5"/>
        <v>29_0</v>
      </c>
      <c r="AA68" s="221">
        <v>1798</v>
      </c>
      <c r="AB68" s="173"/>
      <c r="AC68" s="191">
        <v>29</v>
      </c>
      <c r="AD68" s="221">
        <v>0</v>
      </c>
      <c r="AE68" s="221">
        <v>6</v>
      </c>
      <c r="AF68" s="191">
        <f t="shared" si="6"/>
        <v>0</v>
      </c>
      <c r="AG68" s="191" t="str">
        <f t="shared" si="7"/>
        <v>29_0</v>
      </c>
      <c r="AH68" s="221">
        <v>1858</v>
      </c>
      <c r="AI68" s="264"/>
      <c r="AJ68" s="191">
        <v>29</v>
      </c>
      <c r="AK68" s="221">
        <v>0</v>
      </c>
      <c r="AL68" s="221">
        <v>6</v>
      </c>
      <c r="AM68" s="191">
        <f t="shared" si="8"/>
        <v>0</v>
      </c>
      <c r="AN68" s="191" t="str">
        <f t="shared" si="9"/>
        <v>29_0</v>
      </c>
      <c r="AO68" s="221">
        <v>1918</v>
      </c>
      <c r="AP68" s="246"/>
      <c r="AQ68" s="191">
        <v>29</v>
      </c>
      <c r="AR68" s="221">
        <v>0</v>
      </c>
      <c r="AS68" s="221">
        <v>6</v>
      </c>
      <c r="AT68" s="191">
        <f t="shared" si="10"/>
        <v>0</v>
      </c>
      <c r="AU68" s="191" t="str">
        <f t="shared" si="11"/>
        <v>29_0</v>
      </c>
      <c r="AV68" s="262">
        <f t="shared" si="14"/>
        <v>1858</v>
      </c>
      <c r="AW68" s="262">
        <f t="shared" si="15"/>
        <v>1918</v>
      </c>
      <c r="AX68" s="262">
        <f t="shared" si="24"/>
        <v>1918</v>
      </c>
      <c r="AY68" s="237">
        <f t="shared" si="20"/>
        <v>12.294871794871796</v>
      </c>
      <c r="AZ68" s="173"/>
      <c r="BA68" s="173"/>
      <c r="BB68" s="173"/>
      <c r="BC68" s="173"/>
      <c r="BD68" s="173"/>
      <c r="BE68" s="174"/>
    </row>
    <row r="69" spans="1:57" x14ac:dyDescent="0.15">
      <c r="A69" s="191">
        <v>29</v>
      </c>
      <c r="B69" s="221">
        <v>1</v>
      </c>
      <c r="C69" s="221">
        <v>7</v>
      </c>
      <c r="D69" s="191">
        <f t="shared" si="12"/>
        <v>1</v>
      </c>
      <c r="E69" s="191" t="str">
        <f t="shared" si="13"/>
        <v>29_1</v>
      </c>
      <c r="F69" s="221">
        <v>1755</v>
      </c>
      <c r="G69" s="227"/>
      <c r="H69" s="191">
        <v>29</v>
      </c>
      <c r="I69" s="221">
        <v>1</v>
      </c>
      <c r="J69" s="221">
        <v>7</v>
      </c>
      <c r="K69" s="191">
        <f t="shared" si="0"/>
        <v>1</v>
      </c>
      <c r="L69" s="191" t="str">
        <f t="shared" si="1"/>
        <v>29_1</v>
      </c>
      <c r="M69" s="221">
        <v>1808</v>
      </c>
      <c r="N69" s="264"/>
      <c r="O69" s="191">
        <v>29</v>
      </c>
      <c r="P69" s="221">
        <v>1</v>
      </c>
      <c r="Q69" s="221">
        <v>7</v>
      </c>
      <c r="R69" s="191">
        <f t="shared" si="2"/>
        <v>1</v>
      </c>
      <c r="S69" s="191" t="str">
        <f t="shared" si="3"/>
        <v>29_1</v>
      </c>
      <c r="T69" s="221">
        <v>1846</v>
      </c>
      <c r="U69" s="173"/>
      <c r="V69" s="191">
        <v>29</v>
      </c>
      <c r="W69" s="221">
        <v>1</v>
      </c>
      <c r="X69" s="221">
        <v>7</v>
      </c>
      <c r="Y69" s="191">
        <f t="shared" si="4"/>
        <v>1</v>
      </c>
      <c r="Z69" s="191" t="str">
        <f t="shared" si="5"/>
        <v>29_1</v>
      </c>
      <c r="AA69" s="221">
        <v>1846</v>
      </c>
      <c r="AB69" s="173"/>
      <c r="AC69" s="191">
        <v>29</v>
      </c>
      <c r="AD69" s="221">
        <v>1</v>
      </c>
      <c r="AE69" s="221">
        <v>7</v>
      </c>
      <c r="AF69" s="191">
        <f t="shared" si="6"/>
        <v>1</v>
      </c>
      <c r="AG69" s="191" t="str">
        <f t="shared" si="7"/>
        <v>29_1</v>
      </c>
      <c r="AH69" s="221">
        <v>1906</v>
      </c>
      <c r="AI69" s="264"/>
      <c r="AJ69" s="191">
        <v>29</v>
      </c>
      <c r="AK69" s="221">
        <v>1</v>
      </c>
      <c r="AL69" s="221">
        <v>7</v>
      </c>
      <c r="AM69" s="191">
        <f t="shared" si="8"/>
        <v>1</v>
      </c>
      <c r="AN69" s="191" t="str">
        <f t="shared" si="9"/>
        <v>29_1</v>
      </c>
      <c r="AO69" s="221">
        <v>1966</v>
      </c>
      <c r="AP69" s="246"/>
      <c r="AQ69" s="191">
        <v>29</v>
      </c>
      <c r="AR69" s="221">
        <v>1</v>
      </c>
      <c r="AS69" s="221">
        <v>7</v>
      </c>
      <c r="AT69" s="191">
        <f t="shared" si="10"/>
        <v>1</v>
      </c>
      <c r="AU69" s="191" t="str">
        <f t="shared" si="11"/>
        <v>29_1</v>
      </c>
      <c r="AV69" s="262">
        <f t="shared" si="14"/>
        <v>1906</v>
      </c>
      <c r="AW69" s="262">
        <f t="shared" si="15"/>
        <v>1966</v>
      </c>
      <c r="AX69" s="262">
        <f t="shared" si="24"/>
        <v>1966</v>
      </c>
      <c r="AY69" s="237">
        <f t="shared" si="20"/>
        <v>12.602564102564102</v>
      </c>
      <c r="AZ69" s="173"/>
      <c r="BA69" s="173"/>
      <c r="BB69" s="173"/>
      <c r="BC69" s="173"/>
      <c r="BD69" s="173"/>
      <c r="BE69" s="174"/>
    </row>
    <row r="70" spans="1:57" x14ac:dyDescent="0.15">
      <c r="A70" s="191">
        <v>30</v>
      </c>
      <c r="B70" s="221">
        <v>0</v>
      </c>
      <c r="C70" s="221">
        <v>8</v>
      </c>
      <c r="D70" s="191">
        <f t="shared" si="12"/>
        <v>0</v>
      </c>
      <c r="E70" s="191" t="str">
        <f t="shared" si="13"/>
        <v>30_0</v>
      </c>
      <c r="F70" s="221">
        <v>1800</v>
      </c>
      <c r="G70" s="227"/>
      <c r="H70" s="191">
        <v>30</v>
      </c>
      <c r="I70" s="221">
        <v>0</v>
      </c>
      <c r="J70" s="221">
        <v>8</v>
      </c>
      <c r="K70" s="191">
        <f t="shared" si="0"/>
        <v>0</v>
      </c>
      <c r="L70" s="191" t="str">
        <f t="shared" si="1"/>
        <v>30_0</v>
      </c>
      <c r="M70" s="221">
        <v>1854</v>
      </c>
      <c r="N70" s="173"/>
      <c r="O70" s="191">
        <v>30</v>
      </c>
      <c r="P70" s="221">
        <v>0</v>
      </c>
      <c r="Q70" s="221">
        <v>8</v>
      </c>
      <c r="R70" s="191">
        <f t="shared" si="2"/>
        <v>0</v>
      </c>
      <c r="S70" s="191" t="str">
        <f t="shared" si="3"/>
        <v>30_0</v>
      </c>
      <c r="T70" s="221">
        <v>1893</v>
      </c>
      <c r="U70" s="173"/>
      <c r="V70" s="191">
        <v>30</v>
      </c>
      <c r="W70" s="221">
        <v>0</v>
      </c>
      <c r="X70" s="221">
        <v>8</v>
      </c>
      <c r="Y70" s="191">
        <f t="shared" si="4"/>
        <v>0</v>
      </c>
      <c r="Z70" s="191" t="str">
        <f t="shared" si="5"/>
        <v>30_0</v>
      </c>
      <c r="AA70" s="221">
        <v>1893</v>
      </c>
      <c r="AB70" s="173"/>
      <c r="AC70" s="191">
        <v>30</v>
      </c>
      <c r="AD70" s="221">
        <v>0</v>
      </c>
      <c r="AE70" s="221">
        <v>8</v>
      </c>
      <c r="AF70" s="191">
        <f t="shared" si="6"/>
        <v>0</v>
      </c>
      <c r="AG70" s="191" t="str">
        <f t="shared" si="7"/>
        <v>30_0</v>
      </c>
      <c r="AH70" s="221">
        <v>1953</v>
      </c>
      <c r="AI70" s="173"/>
      <c r="AJ70" s="191">
        <v>30</v>
      </c>
      <c r="AK70" s="221">
        <v>0</v>
      </c>
      <c r="AL70" s="221">
        <v>8</v>
      </c>
      <c r="AM70" s="191">
        <f t="shared" si="8"/>
        <v>0</v>
      </c>
      <c r="AN70" s="191" t="str">
        <f t="shared" si="9"/>
        <v>30_0</v>
      </c>
      <c r="AO70" s="221">
        <v>2013</v>
      </c>
      <c r="AP70" s="246"/>
      <c r="AQ70" s="191">
        <v>30</v>
      </c>
      <c r="AR70" s="221">
        <v>0</v>
      </c>
      <c r="AS70" s="221">
        <v>8</v>
      </c>
      <c r="AT70" s="191">
        <f t="shared" si="10"/>
        <v>0</v>
      </c>
      <c r="AU70" s="191" t="str">
        <f t="shared" si="11"/>
        <v>30_0</v>
      </c>
      <c r="AV70" s="262">
        <f t="shared" si="14"/>
        <v>1953</v>
      </c>
      <c r="AW70" s="262">
        <f t="shared" si="15"/>
        <v>2013</v>
      </c>
      <c r="AX70" s="262">
        <f t="shared" si="24"/>
        <v>2013</v>
      </c>
      <c r="AY70" s="237">
        <f t="shared" si="20"/>
        <v>12.903846153846153</v>
      </c>
      <c r="AZ70" s="173"/>
      <c r="BA70" s="173"/>
      <c r="BB70" s="173"/>
      <c r="BC70" s="173"/>
      <c r="BD70" s="173"/>
      <c r="BE70" s="174"/>
    </row>
    <row r="71" spans="1:57" x14ac:dyDescent="0.15">
      <c r="A71" s="191">
        <v>30</v>
      </c>
      <c r="B71" s="191">
        <f>B70+1</f>
        <v>1</v>
      </c>
      <c r="C71" s="221">
        <v>10</v>
      </c>
      <c r="D71" s="191">
        <f t="shared" si="12"/>
        <v>1</v>
      </c>
      <c r="E71" s="191" t="str">
        <f t="shared" si="13"/>
        <v>30_1</v>
      </c>
      <c r="F71" s="221">
        <v>1898</v>
      </c>
      <c r="G71" s="227"/>
      <c r="H71" s="191">
        <v>30</v>
      </c>
      <c r="I71" s="191">
        <f>I70+1</f>
        <v>1</v>
      </c>
      <c r="J71" s="221">
        <v>10</v>
      </c>
      <c r="K71" s="191">
        <f t="shared" si="0"/>
        <v>1</v>
      </c>
      <c r="L71" s="191" t="str">
        <f t="shared" si="1"/>
        <v>30_1</v>
      </c>
      <c r="M71" s="221">
        <v>1955</v>
      </c>
      <c r="N71" s="173"/>
      <c r="O71" s="191">
        <v>30</v>
      </c>
      <c r="P71" s="191">
        <f>P70+1</f>
        <v>1</v>
      </c>
      <c r="Q71" s="221">
        <v>10</v>
      </c>
      <c r="R71" s="191">
        <f t="shared" si="2"/>
        <v>1</v>
      </c>
      <c r="S71" s="191" t="str">
        <f t="shared" si="3"/>
        <v>30_1</v>
      </c>
      <c r="T71" s="221">
        <v>1996</v>
      </c>
      <c r="U71" s="173"/>
      <c r="V71" s="191">
        <v>30</v>
      </c>
      <c r="W71" s="191">
        <f t="shared" ref="W71:W80" si="25">W70+1</f>
        <v>1</v>
      </c>
      <c r="X71" s="221">
        <v>10</v>
      </c>
      <c r="Y71" s="191">
        <f t="shared" si="4"/>
        <v>1</v>
      </c>
      <c r="Z71" s="191" t="str">
        <f t="shared" si="5"/>
        <v>30_1</v>
      </c>
      <c r="AA71" s="221">
        <v>1996</v>
      </c>
      <c r="AB71" s="173"/>
      <c r="AC71" s="191">
        <v>30</v>
      </c>
      <c r="AD71" s="191">
        <f t="shared" ref="AD71:AD80" si="26">AD70+1</f>
        <v>1</v>
      </c>
      <c r="AE71" s="221">
        <v>10</v>
      </c>
      <c r="AF71" s="191">
        <f t="shared" si="6"/>
        <v>1</v>
      </c>
      <c r="AG71" s="191" t="str">
        <f t="shared" si="7"/>
        <v>30_1</v>
      </c>
      <c r="AH71" s="221">
        <v>2056</v>
      </c>
      <c r="AI71" s="173"/>
      <c r="AJ71" s="191">
        <v>30</v>
      </c>
      <c r="AK71" s="191">
        <f t="shared" ref="AK71:AK80" si="27">AK70+1</f>
        <v>1</v>
      </c>
      <c r="AL71" s="221">
        <v>10</v>
      </c>
      <c r="AM71" s="191">
        <f t="shared" si="8"/>
        <v>1</v>
      </c>
      <c r="AN71" s="191" t="str">
        <f t="shared" si="9"/>
        <v>30_1</v>
      </c>
      <c r="AO71" s="221">
        <v>2116</v>
      </c>
      <c r="AP71" s="246"/>
      <c r="AQ71" s="191">
        <v>30</v>
      </c>
      <c r="AR71" s="191">
        <f t="shared" ref="AR71:AR80" si="28">AR70+1</f>
        <v>1</v>
      </c>
      <c r="AS71" s="221">
        <v>10</v>
      </c>
      <c r="AT71" s="191">
        <f t="shared" si="10"/>
        <v>1</v>
      </c>
      <c r="AU71" s="191" t="str">
        <f t="shared" si="11"/>
        <v>30_1</v>
      </c>
      <c r="AV71" s="262">
        <f t="shared" si="14"/>
        <v>2056</v>
      </c>
      <c r="AW71" s="262">
        <f t="shared" si="15"/>
        <v>2116</v>
      </c>
      <c r="AX71" s="262">
        <f t="shared" si="24"/>
        <v>2116</v>
      </c>
      <c r="AY71" s="237">
        <f t="shared" si="20"/>
        <v>13.564102564102564</v>
      </c>
      <c r="AZ71" s="173"/>
      <c r="BA71" s="173"/>
      <c r="BB71" s="173"/>
      <c r="BC71" s="173"/>
      <c r="BD71" s="173"/>
      <c r="BE71" s="174"/>
    </row>
    <row r="72" spans="1:57" x14ac:dyDescent="0.15">
      <c r="A72" s="191">
        <v>30</v>
      </c>
      <c r="B72" s="191">
        <f t="shared" ref="B72:B80" si="29">B71+1</f>
        <v>2</v>
      </c>
      <c r="C72" s="221">
        <v>12</v>
      </c>
      <c r="D72" s="191">
        <f t="shared" si="12"/>
        <v>2</v>
      </c>
      <c r="E72" s="191" t="str">
        <f t="shared" si="13"/>
        <v>30_2</v>
      </c>
      <c r="F72" s="221">
        <v>2017</v>
      </c>
      <c r="G72" s="227"/>
      <c r="H72" s="191">
        <v>30</v>
      </c>
      <c r="I72" s="191">
        <f t="shared" ref="I72:I80" si="30">I71+1</f>
        <v>2</v>
      </c>
      <c r="J72" s="221">
        <v>12</v>
      </c>
      <c r="K72" s="191">
        <f t="shared" si="0"/>
        <v>2</v>
      </c>
      <c r="L72" s="191" t="str">
        <f t="shared" si="1"/>
        <v>30_2</v>
      </c>
      <c r="M72" s="221">
        <v>2077</v>
      </c>
      <c r="N72" s="173"/>
      <c r="O72" s="191">
        <v>30</v>
      </c>
      <c r="P72" s="191">
        <f t="shared" ref="P72:P80" si="31">P71+1</f>
        <v>2</v>
      </c>
      <c r="Q72" s="221">
        <v>12</v>
      </c>
      <c r="R72" s="191">
        <f t="shared" si="2"/>
        <v>2</v>
      </c>
      <c r="S72" s="191" t="str">
        <f t="shared" si="3"/>
        <v>30_2</v>
      </c>
      <c r="T72" s="221">
        <v>2121</v>
      </c>
      <c r="U72" s="173"/>
      <c r="V72" s="191">
        <v>30</v>
      </c>
      <c r="W72" s="191">
        <f t="shared" si="25"/>
        <v>2</v>
      </c>
      <c r="X72" s="221">
        <v>12</v>
      </c>
      <c r="Y72" s="191">
        <f t="shared" si="4"/>
        <v>2</v>
      </c>
      <c r="Z72" s="191" t="str">
        <f t="shared" si="5"/>
        <v>30_2</v>
      </c>
      <c r="AA72" s="221">
        <v>2121</v>
      </c>
      <c r="AB72" s="173"/>
      <c r="AC72" s="191">
        <v>30</v>
      </c>
      <c r="AD72" s="191">
        <f t="shared" si="26"/>
        <v>2</v>
      </c>
      <c r="AE72" s="221">
        <v>12</v>
      </c>
      <c r="AF72" s="191">
        <f t="shared" si="6"/>
        <v>2</v>
      </c>
      <c r="AG72" s="191" t="str">
        <f t="shared" si="7"/>
        <v>30_2</v>
      </c>
      <c r="AH72" s="221">
        <v>2181</v>
      </c>
      <c r="AI72" s="173"/>
      <c r="AJ72" s="191">
        <v>30</v>
      </c>
      <c r="AK72" s="191">
        <f t="shared" si="27"/>
        <v>2</v>
      </c>
      <c r="AL72" s="221">
        <v>12</v>
      </c>
      <c r="AM72" s="191">
        <f t="shared" si="8"/>
        <v>2</v>
      </c>
      <c r="AN72" s="191" t="str">
        <f t="shared" si="9"/>
        <v>30_2</v>
      </c>
      <c r="AO72" s="221">
        <v>2241</v>
      </c>
      <c r="AP72" s="246"/>
      <c r="AQ72" s="191">
        <v>30</v>
      </c>
      <c r="AR72" s="191">
        <f t="shared" si="28"/>
        <v>2</v>
      </c>
      <c r="AS72" s="221">
        <v>12</v>
      </c>
      <c r="AT72" s="191">
        <f t="shared" si="10"/>
        <v>2</v>
      </c>
      <c r="AU72" s="191" t="str">
        <f t="shared" si="11"/>
        <v>30_2</v>
      </c>
      <c r="AV72" s="262">
        <f t="shared" si="14"/>
        <v>2181</v>
      </c>
      <c r="AW72" s="262">
        <f t="shared" si="15"/>
        <v>2241</v>
      </c>
      <c r="AX72" s="262">
        <f t="shared" si="24"/>
        <v>2241</v>
      </c>
      <c r="AY72" s="237">
        <f t="shared" si="20"/>
        <v>14.365384615384615</v>
      </c>
      <c r="AZ72" s="173"/>
      <c r="BA72" s="173"/>
      <c r="BB72" s="173"/>
      <c r="BC72" s="173"/>
      <c r="BD72" s="173"/>
      <c r="BE72" s="174"/>
    </row>
    <row r="73" spans="1:57" x14ac:dyDescent="0.15">
      <c r="A73" s="191">
        <v>30</v>
      </c>
      <c r="B73" s="191">
        <f t="shared" si="29"/>
        <v>3</v>
      </c>
      <c r="C73" s="221">
        <v>13</v>
      </c>
      <c r="D73" s="191">
        <f t="shared" si="12"/>
        <v>3</v>
      </c>
      <c r="E73" s="191" t="str">
        <f t="shared" si="13"/>
        <v>30_3</v>
      </c>
      <c r="F73" s="221">
        <v>2085</v>
      </c>
      <c r="G73" s="227"/>
      <c r="H73" s="191">
        <v>30</v>
      </c>
      <c r="I73" s="191">
        <f t="shared" si="30"/>
        <v>3</v>
      </c>
      <c r="J73" s="221">
        <v>13</v>
      </c>
      <c r="K73" s="191">
        <f t="shared" si="0"/>
        <v>3</v>
      </c>
      <c r="L73" s="191" t="str">
        <f t="shared" si="1"/>
        <v>30_3</v>
      </c>
      <c r="M73" s="221">
        <v>2147</v>
      </c>
      <c r="N73" s="173"/>
      <c r="O73" s="191">
        <v>30</v>
      </c>
      <c r="P73" s="191">
        <f t="shared" si="31"/>
        <v>3</v>
      </c>
      <c r="Q73" s="221">
        <v>13</v>
      </c>
      <c r="R73" s="191">
        <f t="shared" si="2"/>
        <v>3</v>
      </c>
      <c r="S73" s="191" t="str">
        <f t="shared" si="3"/>
        <v>30_3</v>
      </c>
      <c r="T73" s="221">
        <v>2192</v>
      </c>
      <c r="U73" s="173"/>
      <c r="V73" s="191">
        <v>30</v>
      </c>
      <c r="W73" s="191">
        <f t="shared" si="25"/>
        <v>3</v>
      </c>
      <c r="X73" s="221">
        <v>13</v>
      </c>
      <c r="Y73" s="191">
        <f t="shared" si="4"/>
        <v>3</v>
      </c>
      <c r="Z73" s="191" t="str">
        <f t="shared" si="5"/>
        <v>30_3</v>
      </c>
      <c r="AA73" s="221">
        <v>2192</v>
      </c>
      <c r="AB73" s="173"/>
      <c r="AC73" s="191">
        <v>30</v>
      </c>
      <c r="AD73" s="191">
        <f t="shared" si="26"/>
        <v>3</v>
      </c>
      <c r="AE73" s="221">
        <v>13</v>
      </c>
      <c r="AF73" s="191">
        <f t="shared" si="6"/>
        <v>3</v>
      </c>
      <c r="AG73" s="191" t="str">
        <f t="shared" si="7"/>
        <v>30_3</v>
      </c>
      <c r="AH73" s="221">
        <v>2252</v>
      </c>
      <c r="AI73" s="173"/>
      <c r="AJ73" s="191">
        <v>30</v>
      </c>
      <c r="AK73" s="191">
        <f t="shared" si="27"/>
        <v>3</v>
      </c>
      <c r="AL73" s="221">
        <v>13</v>
      </c>
      <c r="AM73" s="191">
        <f t="shared" si="8"/>
        <v>3</v>
      </c>
      <c r="AN73" s="191" t="str">
        <f t="shared" si="9"/>
        <v>30_3</v>
      </c>
      <c r="AO73" s="221">
        <v>2312</v>
      </c>
      <c r="AP73" s="246"/>
      <c r="AQ73" s="191">
        <v>30</v>
      </c>
      <c r="AR73" s="191">
        <f t="shared" si="28"/>
        <v>3</v>
      </c>
      <c r="AS73" s="221">
        <v>13</v>
      </c>
      <c r="AT73" s="191">
        <f t="shared" si="10"/>
        <v>3</v>
      </c>
      <c r="AU73" s="191" t="str">
        <f t="shared" si="11"/>
        <v>30_3</v>
      </c>
      <c r="AV73" s="262">
        <f t="shared" si="14"/>
        <v>2252</v>
      </c>
      <c r="AW73" s="262">
        <f t="shared" si="15"/>
        <v>2312</v>
      </c>
      <c r="AX73" s="262">
        <f t="shared" si="24"/>
        <v>2312</v>
      </c>
      <c r="AY73" s="237">
        <f t="shared" si="20"/>
        <v>14.820512820512821</v>
      </c>
      <c r="AZ73" s="173"/>
      <c r="BA73" s="173"/>
      <c r="BB73" s="173"/>
      <c r="BC73" s="173"/>
      <c r="BD73" s="173"/>
      <c r="BE73" s="174"/>
    </row>
    <row r="74" spans="1:57" x14ac:dyDescent="0.15">
      <c r="A74" s="191">
        <v>30</v>
      </c>
      <c r="B74" s="191">
        <f t="shared" si="29"/>
        <v>4</v>
      </c>
      <c r="C74" s="221">
        <v>14</v>
      </c>
      <c r="D74" s="191">
        <f t="shared" si="12"/>
        <v>4</v>
      </c>
      <c r="E74" s="191" t="str">
        <f t="shared" si="13"/>
        <v>30_4</v>
      </c>
      <c r="F74" s="221">
        <v>2154</v>
      </c>
      <c r="G74" s="227"/>
      <c r="H74" s="191">
        <v>30</v>
      </c>
      <c r="I74" s="191">
        <f t="shared" si="30"/>
        <v>4</v>
      </c>
      <c r="J74" s="221">
        <v>14</v>
      </c>
      <c r="K74" s="191">
        <f t="shared" si="0"/>
        <v>4</v>
      </c>
      <c r="L74" s="191" t="str">
        <f t="shared" si="1"/>
        <v>30_4</v>
      </c>
      <c r="M74" s="221">
        <v>2218</v>
      </c>
      <c r="N74" s="173"/>
      <c r="O74" s="191">
        <v>30</v>
      </c>
      <c r="P74" s="191">
        <f t="shared" si="31"/>
        <v>4</v>
      </c>
      <c r="Q74" s="221">
        <v>14</v>
      </c>
      <c r="R74" s="191">
        <f t="shared" si="2"/>
        <v>4</v>
      </c>
      <c r="S74" s="191" t="str">
        <f t="shared" si="3"/>
        <v>30_4</v>
      </c>
      <c r="T74" s="221">
        <v>2265</v>
      </c>
      <c r="U74" s="173"/>
      <c r="V74" s="191">
        <v>30</v>
      </c>
      <c r="W74" s="191">
        <f t="shared" si="25"/>
        <v>4</v>
      </c>
      <c r="X74" s="221">
        <v>14</v>
      </c>
      <c r="Y74" s="191">
        <f t="shared" si="4"/>
        <v>4</v>
      </c>
      <c r="Z74" s="191" t="str">
        <f t="shared" si="5"/>
        <v>30_4</v>
      </c>
      <c r="AA74" s="221">
        <v>2265</v>
      </c>
      <c r="AB74" s="173"/>
      <c r="AC74" s="191">
        <v>30</v>
      </c>
      <c r="AD74" s="191">
        <f t="shared" si="26"/>
        <v>4</v>
      </c>
      <c r="AE74" s="221">
        <v>14</v>
      </c>
      <c r="AF74" s="191">
        <f t="shared" si="6"/>
        <v>4</v>
      </c>
      <c r="AG74" s="191" t="str">
        <f t="shared" si="7"/>
        <v>30_4</v>
      </c>
      <c r="AH74" s="221">
        <v>2325</v>
      </c>
      <c r="AI74" s="173"/>
      <c r="AJ74" s="191">
        <v>30</v>
      </c>
      <c r="AK74" s="191">
        <f t="shared" si="27"/>
        <v>4</v>
      </c>
      <c r="AL74" s="221">
        <v>14</v>
      </c>
      <c r="AM74" s="191">
        <f t="shared" si="8"/>
        <v>4</v>
      </c>
      <c r="AN74" s="191" t="str">
        <f t="shared" si="9"/>
        <v>30_4</v>
      </c>
      <c r="AO74" s="221">
        <v>2385</v>
      </c>
      <c r="AP74" s="246"/>
      <c r="AQ74" s="191">
        <v>30</v>
      </c>
      <c r="AR74" s="191">
        <f t="shared" si="28"/>
        <v>4</v>
      </c>
      <c r="AS74" s="221">
        <v>14</v>
      </c>
      <c r="AT74" s="191">
        <f t="shared" si="10"/>
        <v>4</v>
      </c>
      <c r="AU74" s="191" t="str">
        <f t="shared" si="11"/>
        <v>30_4</v>
      </c>
      <c r="AV74" s="262">
        <f t="shared" si="14"/>
        <v>2325</v>
      </c>
      <c r="AW74" s="262">
        <f t="shared" si="15"/>
        <v>2385</v>
      </c>
      <c r="AX74" s="262">
        <f t="shared" si="24"/>
        <v>2385</v>
      </c>
      <c r="AY74" s="237">
        <f t="shared" si="20"/>
        <v>15.288461538461538</v>
      </c>
      <c r="AZ74" s="173"/>
      <c r="BA74" s="173"/>
      <c r="BB74" s="173"/>
      <c r="BC74" s="173"/>
      <c r="BD74" s="173"/>
      <c r="BE74" s="174"/>
    </row>
    <row r="75" spans="1:57" ht="11.25" x14ac:dyDescent="0.15">
      <c r="A75" s="191">
        <v>30</v>
      </c>
      <c r="B75" s="191">
        <f t="shared" si="29"/>
        <v>5</v>
      </c>
      <c r="C75" s="221">
        <v>15</v>
      </c>
      <c r="D75" s="191">
        <f t="shared" si="12"/>
        <v>5</v>
      </c>
      <c r="E75" s="191" t="str">
        <f t="shared" si="13"/>
        <v>30_5</v>
      </c>
      <c r="F75" s="221">
        <v>2217</v>
      </c>
      <c r="G75" s="227"/>
      <c r="H75" s="191">
        <v>30</v>
      </c>
      <c r="I75" s="191">
        <f t="shared" si="30"/>
        <v>5</v>
      </c>
      <c r="J75" s="221">
        <v>15</v>
      </c>
      <c r="K75" s="191">
        <f t="shared" si="0"/>
        <v>5</v>
      </c>
      <c r="L75" s="191" t="str">
        <f t="shared" si="1"/>
        <v>30_5</v>
      </c>
      <c r="M75" s="221">
        <v>2283</v>
      </c>
      <c r="N75" s="261"/>
      <c r="O75" s="191">
        <v>30</v>
      </c>
      <c r="P75" s="191">
        <f t="shared" si="31"/>
        <v>5</v>
      </c>
      <c r="Q75" s="221">
        <v>15</v>
      </c>
      <c r="R75" s="191">
        <f t="shared" si="2"/>
        <v>5</v>
      </c>
      <c r="S75" s="191" t="str">
        <f t="shared" si="3"/>
        <v>30_5</v>
      </c>
      <c r="T75" s="221">
        <v>2331</v>
      </c>
      <c r="U75" s="173"/>
      <c r="V75" s="191">
        <v>30</v>
      </c>
      <c r="W75" s="191">
        <f t="shared" si="25"/>
        <v>5</v>
      </c>
      <c r="X75" s="221">
        <v>15</v>
      </c>
      <c r="Y75" s="191">
        <f t="shared" si="4"/>
        <v>5</v>
      </c>
      <c r="Z75" s="191" t="str">
        <f t="shared" si="5"/>
        <v>30_5</v>
      </c>
      <c r="AA75" s="221">
        <v>2331</v>
      </c>
      <c r="AB75" s="173"/>
      <c r="AC75" s="191">
        <v>30</v>
      </c>
      <c r="AD75" s="191">
        <f t="shared" si="26"/>
        <v>5</v>
      </c>
      <c r="AE75" s="221">
        <v>15</v>
      </c>
      <c r="AF75" s="191">
        <f t="shared" si="6"/>
        <v>5</v>
      </c>
      <c r="AG75" s="191" t="str">
        <f t="shared" si="7"/>
        <v>30_5</v>
      </c>
      <c r="AH75" s="221">
        <v>2391</v>
      </c>
      <c r="AI75" s="261"/>
      <c r="AJ75" s="191">
        <v>30</v>
      </c>
      <c r="AK75" s="191">
        <f t="shared" si="27"/>
        <v>5</v>
      </c>
      <c r="AL75" s="221">
        <v>15</v>
      </c>
      <c r="AM75" s="191">
        <f t="shared" si="8"/>
        <v>5</v>
      </c>
      <c r="AN75" s="191" t="str">
        <f t="shared" si="9"/>
        <v>30_5</v>
      </c>
      <c r="AO75" s="221">
        <v>2451</v>
      </c>
      <c r="AP75" s="246"/>
      <c r="AQ75" s="191">
        <v>30</v>
      </c>
      <c r="AR75" s="191">
        <f t="shared" si="28"/>
        <v>5</v>
      </c>
      <c r="AS75" s="221">
        <v>15</v>
      </c>
      <c r="AT75" s="191">
        <f t="shared" si="10"/>
        <v>5</v>
      </c>
      <c r="AU75" s="191" t="str">
        <f t="shared" si="11"/>
        <v>30_5</v>
      </c>
      <c r="AV75" s="262">
        <f t="shared" si="14"/>
        <v>2391</v>
      </c>
      <c r="AW75" s="262">
        <f t="shared" si="15"/>
        <v>2451</v>
      </c>
      <c r="AX75" s="262">
        <f t="shared" si="24"/>
        <v>2451</v>
      </c>
      <c r="AY75" s="237">
        <f t="shared" si="20"/>
        <v>15.711538461538462</v>
      </c>
      <c r="AZ75" s="173"/>
      <c r="BA75" s="173"/>
      <c r="BB75" s="173"/>
      <c r="BC75" s="173"/>
      <c r="BD75" s="173"/>
      <c r="BE75" s="174"/>
    </row>
    <row r="76" spans="1:57" x14ac:dyDescent="0.15">
      <c r="A76" s="191">
        <v>30</v>
      </c>
      <c r="B76" s="191">
        <f t="shared" si="29"/>
        <v>6</v>
      </c>
      <c r="C76" s="221">
        <v>16</v>
      </c>
      <c r="D76" s="191">
        <f t="shared" si="12"/>
        <v>6</v>
      </c>
      <c r="E76" s="191" t="str">
        <f t="shared" si="13"/>
        <v>30_6</v>
      </c>
      <c r="F76" s="221">
        <v>2289</v>
      </c>
      <c r="G76" s="227"/>
      <c r="H76" s="191">
        <v>30</v>
      </c>
      <c r="I76" s="191">
        <f t="shared" si="30"/>
        <v>6</v>
      </c>
      <c r="J76" s="221">
        <v>16</v>
      </c>
      <c r="K76" s="191">
        <f t="shared" si="0"/>
        <v>6</v>
      </c>
      <c r="L76" s="191" t="str">
        <f t="shared" si="1"/>
        <v>30_6</v>
      </c>
      <c r="M76" s="221">
        <v>2357</v>
      </c>
      <c r="N76" s="267"/>
      <c r="O76" s="191">
        <v>30</v>
      </c>
      <c r="P76" s="191">
        <f t="shared" si="31"/>
        <v>6</v>
      </c>
      <c r="Q76" s="221">
        <v>16</v>
      </c>
      <c r="R76" s="191">
        <f t="shared" si="2"/>
        <v>6</v>
      </c>
      <c r="S76" s="191" t="str">
        <f t="shared" si="3"/>
        <v>30_6</v>
      </c>
      <c r="T76" s="221">
        <v>2407</v>
      </c>
      <c r="U76" s="173"/>
      <c r="V76" s="191">
        <v>30</v>
      </c>
      <c r="W76" s="191">
        <f t="shared" si="25"/>
        <v>6</v>
      </c>
      <c r="X76" s="221">
        <v>16</v>
      </c>
      <c r="Y76" s="191">
        <f t="shared" si="4"/>
        <v>6</v>
      </c>
      <c r="Z76" s="191" t="str">
        <f t="shared" si="5"/>
        <v>30_6</v>
      </c>
      <c r="AA76" s="221">
        <v>2407</v>
      </c>
      <c r="AB76" s="173"/>
      <c r="AC76" s="191">
        <v>30</v>
      </c>
      <c r="AD76" s="191">
        <f t="shared" si="26"/>
        <v>6</v>
      </c>
      <c r="AE76" s="221">
        <v>16</v>
      </c>
      <c r="AF76" s="191">
        <f t="shared" si="6"/>
        <v>6</v>
      </c>
      <c r="AG76" s="191" t="str">
        <f t="shared" si="7"/>
        <v>30_6</v>
      </c>
      <c r="AH76" s="221">
        <v>2467</v>
      </c>
      <c r="AI76" s="267"/>
      <c r="AJ76" s="191">
        <v>30</v>
      </c>
      <c r="AK76" s="191">
        <f t="shared" si="27"/>
        <v>6</v>
      </c>
      <c r="AL76" s="221">
        <v>16</v>
      </c>
      <c r="AM76" s="191">
        <f t="shared" si="8"/>
        <v>6</v>
      </c>
      <c r="AN76" s="191" t="str">
        <f t="shared" si="9"/>
        <v>30_6</v>
      </c>
      <c r="AO76" s="221">
        <v>2527</v>
      </c>
      <c r="AP76" s="246"/>
      <c r="AQ76" s="191">
        <v>30</v>
      </c>
      <c r="AR76" s="191">
        <f t="shared" si="28"/>
        <v>6</v>
      </c>
      <c r="AS76" s="221">
        <v>16</v>
      </c>
      <c r="AT76" s="191">
        <f t="shared" si="10"/>
        <v>6</v>
      </c>
      <c r="AU76" s="191" t="str">
        <f t="shared" si="11"/>
        <v>30_6</v>
      </c>
      <c r="AV76" s="262">
        <f t="shared" si="14"/>
        <v>2467</v>
      </c>
      <c r="AW76" s="262">
        <f t="shared" si="15"/>
        <v>2527</v>
      </c>
      <c r="AX76" s="262">
        <f t="shared" si="24"/>
        <v>2527</v>
      </c>
      <c r="AY76" s="237">
        <f t="shared" si="20"/>
        <v>16.198717948717949</v>
      </c>
      <c r="AZ76" s="173"/>
      <c r="BA76" s="173"/>
      <c r="BB76" s="173"/>
      <c r="BC76" s="173"/>
      <c r="BD76" s="173"/>
      <c r="BE76" s="174"/>
    </row>
    <row r="77" spans="1:57" x14ac:dyDescent="0.15">
      <c r="A77" s="191">
        <v>30</v>
      </c>
      <c r="B77" s="191">
        <f t="shared" si="29"/>
        <v>7</v>
      </c>
      <c r="C77" s="221">
        <v>17</v>
      </c>
      <c r="D77" s="191">
        <f t="shared" si="12"/>
        <v>7</v>
      </c>
      <c r="E77" s="191" t="str">
        <f t="shared" si="13"/>
        <v>30_7</v>
      </c>
      <c r="F77" s="221">
        <v>2346</v>
      </c>
      <c r="G77" s="227"/>
      <c r="H77" s="191">
        <v>30</v>
      </c>
      <c r="I77" s="191">
        <f t="shared" si="30"/>
        <v>7</v>
      </c>
      <c r="J77" s="221">
        <v>17</v>
      </c>
      <c r="K77" s="191">
        <f t="shared" si="0"/>
        <v>7</v>
      </c>
      <c r="L77" s="191" t="str">
        <f t="shared" si="1"/>
        <v>30_7</v>
      </c>
      <c r="M77" s="221">
        <v>2417</v>
      </c>
      <c r="N77" s="267"/>
      <c r="O77" s="191">
        <v>30</v>
      </c>
      <c r="P77" s="191">
        <f t="shared" si="31"/>
        <v>7</v>
      </c>
      <c r="Q77" s="221">
        <v>17</v>
      </c>
      <c r="R77" s="191">
        <f t="shared" si="2"/>
        <v>7</v>
      </c>
      <c r="S77" s="191" t="str">
        <f t="shared" si="3"/>
        <v>30_7</v>
      </c>
      <c r="T77" s="221">
        <v>2467</v>
      </c>
      <c r="U77" s="173"/>
      <c r="V77" s="191">
        <v>30</v>
      </c>
      <c r="W77" s="191">
        <f t="shared" si="25"/>
        <v>7</v>
      </c>
      <c r="X77" s="221">
        <v>17</v>
      </c>
      <c r="Y77" s="191">
        <f t="shared" si="4"/>
        <v>7</v>
      </c>
      <c r="Z77" s="191" t="str">
        <f t="shared" si="5"/>
        <v>30_7</v>
      </c>
      <c r="AA77" s="221">
        <v>2467</v>
      </c>
      <c r="AB77" s="173"/>
      <c r="AC77" s="191">
        <v>30</v>
      </c>
      <c r="AD77" s="191">
        <f t="shared" si="26"/>
        <v>7</v>
      </c>
      <c r="AE77" s="221">
        <v>17</v>
      </c>
      <c r="AF77" s="191">
        <f t="shared" si="6"/>
        <v>7</v>
      </c>
      <c r="AG77" s="191" t="str">
        <f t="shared" si="7"/>
        <v>30_7</v>
      </c>
      <c r="AH77" s="221">
        <v>2527</v>
      </c>
      <c r="AI77" s="267"/>
      <c r="AJ77" s="191">
        <v>30</v>
      </c>
      <c r="AK77" s="191">
        <f t="shared" si="27"/>
        <v>7</v>
      </c>
      <c r="AL77" s="221">
        <v>17</v>
      </c>
      <c r="AM77" s="191">
        <f t="shared" si="8"/>
        <v>7</v>
      </c>
      <c r="AN77" s="191" t="str">
        <f t="shared" si="9"/>
        <v>30_7</v>
      </c>
      <c r="AO77" s="221">
        <v>2587</v>
      </c>
      <c r="AP77" s="246"/>
      <c r="AQ77" s="191">
        <v>30</v>
      </c>
      <c r="AR77" s="191">
        <f t="shared" si="28"/>
        <v>7</v>
      </c>
      <c r="AS77" s="221">
        <v>17</v>
      </c>
      <c r="AT77" s="191">
        <f t="shared" si="10"/>
        <v>7</v>
      </c>
      <c r="AU77" s="191" t="str">
        <f t="shared" si="11"/>
        <v>30_7</v>
      </c>
      <c r="AV77" s="262">
        <f t="shared" si="14"/>
        <v>2527</v>
      </c>
      <c r="AW77" s="262">
        <f t="shared" si="15"/>
        <v>2587</v>
      </c>
      <c r="AX77" s="262">
        <f t="shared" si="24"/>
        <v>2587</v>
      </c>
      <c r="AY77" s="237">
        <f t="shared" si="20"/>
        <v>16.583333333333332</v>
      </c>
      <c r="AZ77" s="173"/>
      <c r="BA77" s="173"/>
      <c r="BB77" s="173"/>
      <c r="BC77" s="173"/>
      <c r="BD77" s="173"/>
      <c r="BE77" s="174"/>
    </row>
    <row r="78" spans="1:57" x14ac:dyDescent="0.15">
      <c r="A78" s="191">
        <v>30</v>
      </c>
      <c r="B78" s="191">
        <f t="shared" si="29"/>
        <v>8</v>
      </c>
      <c r="C78" s="221">
        <v>18</v>
      </c>
      <c r="D78" s="191">
        <f t="shared" si="12"/>
        <v>8</v>
      </c>
      <c r="E78" s="191" t="str">
        <f t="shared" si="13"/>
        <v>30_8</v>
      </c>
      <c r="F78" s="221">
        <v>2415</v>
      </c>
      <c r="G78" s="227"/>
      <c r="H78" s="191">
        <v>30</v>
      </c>
      <c r="I78" s="191">
        <f t="shared" si="30"/>
        <v>8</v>
      </c>
      <c r="J78" s="221">
        <v>18</v>
      </c>
      <c r="K78" s="191">
        <f t="shared" si="0"/>
        <v>8</v>
      </c>
      <c r="L78" s="191" t="str">
        <f t="shared" si="1"/>
        <v>30_8</v>
      </c>
      <c r="M78" s="221">
        <v>2487</v>
      </c>
      <c r="N78" s="267"/>
      <c r="O78" s="191">
        <v>30</v>
      </c>
      <c r="P78" s="191">
        <f t="shared" si="31"/>
        <v>8</v>
      </c>
      <c r="Q78" s="221">
        <v>18</v>
      </c>
      <c r="R78" s="191">
        <f t="shared" si="2"/>
        <v>8</v>
      </c>
      <c r="S78" s="191" t="str">
        <f t="shared" si="3"/>
        <v>30_8</v>
      </c>
      <c r="T78" s="221">
        <v>2540</v>
      </c>
      <c r="U78" s="173"/>
      <c r="V78" s="191">
        <v>30</v>
      </c>
      <c r="W78" s="191">
        <f t="shared" si="25"/>
        <v>8</v>
      </c>
      <c r="X78" s="221">
        <v>18</v>
      </c>
      <c r="Y78" s="191">
        <f t="shared" si="4"/>
        <v>8</v>
      </c>
      <c r="Z78" s="191" t="str">
        <f t="shared" si="5"/>
        <v>30_8</v>
      </c>
      <c r="AA78" s="221">
        <v>2540</v>
      </c>
      <c r="AB78" s="173"/>
      <c r="AC78" s="191">
        <v>30</v>
      </c>
      <c r="AD78" s="191">
        <f t="shared" si="26"/>
        <v>8</v>
      </c>
      <c r="AE78" s="221">
        <v>18</v>
      </c>
      <c r="AF78" s="191">
        <f t="shared" si="6"/>
        <v>8</v>
      </c>
      <c r="AG78" s="191" t="str">
        <f t="shared" si="7"/>
        <v>30_8</v>
      </c>
      <c r="AH78" s="221">
        <v>2600</v>
      </c>
      <c r="AI78" s="267"/>
      <c r="AJ78" s="191">
        <v>30</v>
      </c>
      <c r="AK78" s="191">
        <f t="shared" si="27"/>
        <v>8</v>
      </c>
      <c r="AL78" s="221">
        <v>18</v>
      </c>
      <c r="AM78" s="191">
        <f t="shared" si="8"/>
        <v>8</v>
      </c>
      <c r="AN78" s="191" t="str">
        <f t="shared" si="9"/>
        <v>30_8</v>
      </c>
      <c r="AO78" s="221">
        <v>2660</v>
      </c>
      <c r="AP78" s="246"/>
      <c r="AQ78" s="191">
        <v>30</v>
      </c>
      <c r="AR78" s="191">
        <f t="shared" si="28"/>
        <v>8</v>
      </c>
      <c r="AS78" s="221">
        <v>18</v>
      </c>
      <c r="AT78" s="191">
        <f t="shared" si="10"/>
        <v>8</v>
      </c>
      <c r="AU78" s="191" t="str">
        <f t="shared" si="11"/>
        <v>30_8</v>
      </c>
      <c r="AV78" s="262">
        <f t="shared" si="14"/>
        <v>2600</v>
      </c>
      <c r="AW78" s="262">
        <f t="shared" si="15"/>
        <v>2660</v>
      </c>
      <c r="AX78" s="262">
        <f t="shared" si="24"/>
        <v>2660</v>
      </c>
      <c r="AY78" s="237">
        <f t="shared" si="20"/>
        <v>17.051282051282051</v>
      </c>
      <c r="AZ78" s="173"/>
      <c r="BA78" s="173"/>
      <c r="BB78" s="173"/>
      <c r="BC78" s="173"/>
      <c r="BD78" s="173"/>
      <c r="BE78" s="174"/>
    </row>
    <row r="79" spans="1:57" x14ac:dyDescent="0.15">
      <c r="A79" s="191">
        <v>30</v>
      </c>
      <c r="B79" s="191">
        <f t="shared" si="29"/>
        <v>9</v>
      </c>
      <c r="C79" s="221">
        <v>19</v>
      </c>
      <c r="D79" s="191">
        <f t="shared" si="12"/>
        <v>9</v>
      </c>
      <c r="E79" s="191" t="str">
        <f t="shared" si="13"/>
        <v>30_9</v>
      </c>
      <c r="F79" s="221">
        <v>2479</v>
      </c>
      <c r="G79" s="227"/>
      <c r="H79" s="191">
        <v>30</v>
      </c>
      <c r="I79" s="191">
        <f t="shared" si="30"/>
        <v>9</v>
      </c>
      <c r="J79" s="221">
        <v>19</v>
      </c>
      <c r="K79" s="191">
        <f t="shared" si="0"/>
        <v>9</v>
      </c>
      <c r="L79" s="191" t="str">
        <f t="shared" si="1"/>
        <v>30_9</v>
      </c>
      <c r="M79" s="221">
        <v>2553</v>
      </c>
      <c r="N79" s="267"/>
      <c r="O79" s="191">
        <v>30</v>
      </c>
      <c r="P79" s="191">
        <f t="shared" si="31"/>
        <v>9</v>
      </c>
      <c r="Q79" s="221">
        <v>19</v>
      </c>
      <c r="R79" s="191">
        <f t="shared" si="2"/>
        <v>9</v>
      </c>
      <c r="S79" s="191" t="str">
        <f t="shared" si="3"/>
        <v>30_9</v>
      </c>
      <c r="T79" s="221">
        <v>2607</v>
      </c>
      <c r="U79" s="173"/>
      <c r="V79" s="191">
        <v>30</v>
      </c>
      <c r="W79" s="191">
        <f t="shared" si="25"/>
        <v>9</v>
      </c>
      <c r="X79" s="221">
        <v>19</v>
      </c>
      <c r="Y79" s="191">
        <f t="shared" si="4"/>
        <v>9</v>
      </c>
      <c r="Z79" s="191" t="str">
        <f t="shared" si="5"/>
        <v>30_9</v>
      </c>
      <c r="AA79" s="221">
        <v>2607</v>
      </c>
      <c r="AB79" s="173"/>
      <c r="AC79" s="191">
        <v>30</v>
      </c>
      <c r="AD79" s="191">
        <f t="shared" si="26"/>
        <v>9</v>
      </c>
      <c r="AE79" s="221">
        <v>19</v>
      </c>
      <c r="AF79" s="191">
        <f t="shared" si="6"/>
        <v>9</v>
      </c>
      <c r="AG79" s="191" t="str">
        <f t="shared" si="7"/>
        <v>30_9</v>
      </c>
      <c r="AH79" s="221">
        <v>2667</v>
      </c>
      <c r="AI79" s="267"/>
      <c r="AJ79" s="191">
        <v>30</v>
      </c>
      <c r="AK79" s="191">
        <f t="shared" si="27"/>
        <v>9</v>
      </c>
      <c r="AL79" s="221">
        <v>19</v>
      </c>
      <c r="AM79" s="191">
        <f t="shared" si="8"/>
        <v>9</v>
      </c>
      <c r="AN79" s="191" t="str">
        <f t="shared" si="9"/>
        <v>30_9</v>
      </c>
      <c r="AO79" s="221">
        <v>2727</v>
      </c>
      <c r="AP79" s="246"/>
      <c r="AQ79" s="191">
        <v>30</v>
      </c>
      <c r="AR79" s="191">
        <f t="shared" si="28"/>
        <v>9</v>
      </c>
      <c r="AS79" s="221">
        <v>19</v>
      </c>
      <c r="AT79" s="191">
        <f t="shared" si="10"/>
        <v>9</v>
      </c>
      <c r="AU79" s="191" t="str">
        <f t="shared" si="11"/>
        <v>30_9</v>
      </c>
      <c r="AV79" s="262">
        <f t="shared" si="14"/>
        <v>2667</v>
      </c>
      <c r="AW79" s="262">
        <f t="shared" si="15"/>
        <v>2727</v>
      </c>
      <c r="AX79" s="262">
        <f t="shared" si="24"/>
        <v>2727</v>
      </c>
      <c r="AY79" s="237">
        <f t="shared" si="20"/>
        <v>17.48076923076923</v>
      </c>
      <c r="AZ79" s="173"/>
      <c r="BA79" s="173"/>
      <c r="BB79" s="173"/>
      <c r="BC79" s="173"/>
      <c r="BD79" s="173"/>
      <c r="BE79" s="174"/>
    </row>
    <row r="80" spans="1:57" x14ac:dyDescent="0.15">
      <c r="A80" s="191">
        <v>30</v>
      </c>
      <c r="B80" s="191">
        <f t="shared" si="29"/>
        <v>10</v>
      </c>
      <c r="C80" s="221">
        <v>20</v>
      </c>
      <c r="D80" s="191">
        <f t="shared" si="12"/>
        <v>10</v>
      </c>
      <c r="E80" s="191" t="str">
        <f t="shared" si="13"/>
        <v>30_10</v>
      </c>
      <c r="F80" s="221">
        <v>2545</v>
      </c>
      <c r="G80" s="227"/>
      <c r="H80" s="191">
        <v>30</v>
      </c>
      <c r="I80" s="191">
        <f t="shared" si="30"/>
        <v>10</v>
      </c>
      <c r="J80" s="221">
        <v>20</v>
      </c>
      <c r="K80" s="191">
        <f t="shared" ref="K80:K143" si="32">I80</f>
        <v>10</v>
      </c>
      <c r="L80" s="191" t="str">
        <f t="shared" ref="L80:L143" si="33">H80&amp;"_"&amp;K80</f>
        <v>30_10</v>
      </c>
      <c r="M80" s="221">
        <v>2622</v>
      </c>
      <c r="N80" s="267"/>
      <c r="O80" s="191">
        <v>30</v>
      </c>
      <c r="P80" s="191">
        <f t="shared" si="31"/>
        <v>10</v>
      </c>
      <c r="Q80" s="221">
        <v>20</v>
      </c>
      <c r="R80" s="191">
        <f t="shared" ref="R80:R143" si="34">P80</f>
        <v>10</v>
      </c>
      <c r="S80" s="191" t="str">
        <f t="shared" ref="S80:S143" si="35">O80&amp;"_"&amp;R80</f>
        <v>30_10</v>
      </c>
      <c r="T80" s="221">
        <v>2677</v>
      </c>
      <c r="U80" s="173"/>
      <c r="V80" s="191">
        <v>30</v>
      </c>
      <c r="W80" s="191">
        <f t="shared" si="25"/>
        <v>10</v>
      </c>
      <c r="X80" s="221">
        <v>20</v>
      </c>
      <c r="Y80" s="191">
        <f t="shared" ref="Y80:Y143" si="36">W80</f>
        <v>10</v>
      </c>
      <c r="Z80" s="191" t="str">
        <f t="shared" ref="Z80:Z143" si="37">V80&amp;"_"&amp;Y80</f>
        <v>30_10</v>
      </c>
      <c r="AA80" s="221">
        <v>2677</v>
      </c>
      <c r="AB80" s="173"/>
      <c r="AC80" s="191">
        <v>30</v>
      </c>
      <c r="AD80" s="191">
        <f t="shared" si="26"/>
        <v>10</v>
      </c>
      <c r="AE80" s="221">
        <v>20</v>
      </c>
      <c r="AF80" s="191">
        <f t="shared" ref="AF80:AF143" si="38">AD80</f>
        <v>10</v>
      </c>
      <c r="AG80" s="191" t="str">
        <f t="shared" ref="AG80:AG143" si="39">AC80&amp;"_"&amp;AF80</f>
        <v>30_10</v>
      </c>
      <c r="AH80" s="221">
        <v>2737</v>
      </c>
      <c r="AI80" s="267"/>
      <c r="AJ80" s="191">
        <v>30</v>
      </c>
      <c r="AK80" s="191">
        <f t="shared" si="27"/>
        <v>10</v>
      </c>
      <c r="AL80" s="221">
        <v>20</v>
      </c>
      <c r="AM80" s="191">
        <f t="shared" ref="AM80:AM143" si="40">AK80</f>
        <v>10</v>
      </c>
      <c r="AN80" s="191" t="str">
        <f t="shared" ref="AN80:AN143" si="41">AJ80&amp;"_"&amp;AM80</f>
        <v>30_10</v>
      </c>
      <c r="AO80" s="221">
        <v>2797</v>
      </c>
      <c r="AP80" s="246"/>
      <c r="AQ80" s="191">
        <v>30</v>
      </c>
      <c r="AR80" s="191">
        <f t="shared" si="28"/>
        <v>10</v>
      </c>
      <c r="AS80" s="221">
        <v>20</v>
      </c>
      <c r="AT80" s="191">
        <f t="shared" ref="AT80:AT143" si="42">AR80</f>
        <v>10</v>
      </c>
      <c r="AU80" s="191" t="str">
        <f t="shared" ref="AU80:AU143" si="43">AQ80&amp;"_"&amp;AT80</f>
        <v>30_10</v>
      </c>
      <c r="AV80" s="262">
        <f t="shared" si="14"/>
        <v>2737</v>
      </c>
      <c r="AW80" s="262">
        <f t="shared" si="15"/>
        <v>2797</v>
      </c>
      <c r="AX80" s="262">
        <f t="shared" si="24"/>
        <v>2797</v>
      </c>
      <c r="AY80" s="237">
        <f t="shared" si="20"/>
        <v>17.929487179487179</v>
      </c>
      <c r="AZ80" s="173"/>
      <c r="BA80" s="173"/>
      <c r="BB80" s="173"/>
      <c r="BC80" s="173"/>
      <c r="BD80" s="173"/>
      <c r="BE80" s="174"/>
    </row>
    <row r="81" spans="1:57" x14ac:dyDescent="0.15">
      <c r="A81" s="191">
        <v>34</v>
      </c>
      <c r="B81" s="221">
        <v>0</v>
      </c>
      <c r="C81" s="221">
        <v>8</v>
      </c>
      <c r="D81" s="191">
        <f t="shared" ref="D81:D144" si="44">B81</f>
        <v>0</v>
      </c>
      <c r="E81" s="191" t="str">
        <f t="shared" ref="E81:E144" si="45">A81&amp;"_"&amp;D81</f>
        <v>34_0</v>
      </c>
      <c r="F81" s="221">
        <v>1800</v>
      </c>
      <c r="G81" s="227"/>
      <c r="H81" s="191">
        <v>34</v>
      </c>
      <c r="I81" s="221">
        <v>0</v>
      </c>
      <c r="J81" s="221">
        <v>8</v>
      </c>
      <c r="K81" s="191">
        <f t="shared" si="32"/>
        <v>0</v>
      </c>
      <c r="L81" s="191" t="str">
        <f t="shared" si="33"/>
        <v>34_0</v>
      </c>
      <c r="M81" s="221">
        <v>1854</v>
      </c>
      <c r="N81" s="267"/>
      <c r="O81" s="191">
        <v>34</v>
      </c>
      <c r="P81" s="221">
        <v>0</v>
      </c>
      <c r="Q81" s="221">
        <v>8</v>
      </c>
      <c r="R81" s="191">
        <f t="shared" si="34"/>
        <v>0</v>
      </c>
      <c r="S81" s="191" t="str">
        <f t="shared" si="35"/>
        <v>34_0</v>
      </c>
      <c r="T81" s="221">
        <v>1893</v>
      </c>
      <c r="U81" s="173"/>
      <c r="V81" s="191">
        <v>34</v>
      </c>
      <c r="W81" s="221">
        <v>1</v>
      </c>
      <c r="X81" s="221">
        <v>9</v>
      </c>
      <c r="Y81" s="191">
        <f t="shared" si="36"/>
        <v>1</v>
      </c>
      <c r="Z81" s="191" t="str">
        <f t="shared" si="37"/>
        <v>34_1</v>
      </c>
      <c r="AA81" s="221">
        <v>1942</v>
      </c>
      <c r="AB81" s="173"/>
      <c r="AC81" s="191">
        <v>34</v>
      </c>
      <c r="AD81" s="221">
        <v>1</v>
      </c>
      <c r="AE81" s="221">
        <v>9</v>
      </c>
      <c r="AF81" s="191">
        <f t="shared" si="38"/>
        <v>1</v>
      </c>
      <c r="AG81" s="191" t="str">
        <f t="shared" si="39"/>
        <v>34_1</v>
      </c>
      <c r="AH81" s="221">
        <v>2002</v>
      </c>
      <c r="AI81" s="267"/>
      <c r="AJ81" s="191">
        <v>34</v>
      </c>
      <c r="AK81" s="221">
        <v>1</v>
      </c>
      <c r="AL81" s="221">
        <v>9</v>
      </c>
      <c r="AM81" s="191">
        <f t="shared" si="40"/>
        <v>1</v>
      </c>
      <c r="AN81" s="191" t="str">
        <f t="shared" si="41"/>
        <v>34_1</v>
      </c>
      <c r="AO81" s="221">
        <v>2062</v>
      </c>
      <c r="AP81" s="246"/>
      <c r="AQ81" s="191">
        <v>34</v>
      </c>
      <c r="AR81" s="221">
        <v>1</v>
      </c>
      <c r="AS81" s="221">
        <v>9</v>
      </c>
      <c r="AT81" s="191">
        <f t="shared" si="42"/>
        <v>1</v>
      </c>
      <c r="AU81" s="191" t="str">
        <f t="shared" si="43"/>
        <v>34_1</v>
      </c>
      <c r="AV81" s="262">
        <f t="shared" ref="AV81:AV144" si="46">INDEX($AH$16:$AH$243,MATCH($AU81,$AG$16:$AG$243,0))</f>
        <v>2002</v>
      </c>
      <c r="AW81" s="262">
        <f t="shared" ref="AW81:AW144" si="47">INDEX($AO$16:$AO$243,MATCH($AU81,$AN$16:$AN$243,0))</f>
        <v>2062</v>
      </c>
      <c r="AX81" s="262">
        <f t="shared" si="24"/>
        <v>2062</v>
      </c>
      <c r="AY81" s="237">
        <f t="shared" si="20"/>
        <v>13.217948717948717</v>
      </c>
      <c r="AZ81" s="173"/>
      <c r="BA81" s="173"/>
      <c r="BB81" s="173"/>
      <c r="BC81" s="173"/>
      <c r="BD81" s="173"/>
      <c r="BE81" s="174"/>
    </row>
    <row r="82" spans="1:57" x14ac:dyDescent="0.15">
      <c r="A82" s="191">
        <v>34</v>
      </c>
      <c r="B82" s="221">
        <v>1</v>
      </c>
      <c r="C82" s="221">
        <v>9</v>
      </c>
      <c r="D82" s="191">
        <f t="shared" si="44"/>
        <v>1</v>
      </c>
      <c r="E82" s="191" t="str">
        <f t="shared" si="45"/>
        <v>34_1</v>
      </c>
      <c r="F82" s="221">
        <v>1847</v>
      </c>
      <c r="G82" s="227"/>
      <c r="H82" s="191">
        <v>34</v>
      </c>
      <c r="I82" s="221">
        <v>1</v>
      </c>
      <c r="J82" s="221">
        <v>9</v>
      </c>
      <c r="K82" s="191">
        <f t="shared" si="32"/>
        <v>1</v>
      </c>
      <c r="L82" s="191" t="str">
        <f t="shared" si="33"/>
        <v>34_1</v>
      </c>
      <c r="M82" s="221">
        <v>1902</v>
      </c>
      <c r="N82" s="267"/>
      <c r="O82" s="191">
        <v>34</v>
      </c>
      <c r="P82" s="221">
        <v>1</v>
      </c>
      <c r="Q82" s="221">
        <v>9</v>
      </c>
      <c r="R82" s="191">
        <f t="shared" si="34"/>
        <v>1</v>
      </c>
      <c r="S82" s="191" t="str">
        <f t="shared" si="35"/>
        <v>34_1</v>
      </c>
      <c r="T82" s="221">
        <v>1942</v>
      </c>
      <c r="U82" s="173"/>
      <c r="V82" s="191">
        <v>34</v>
      </c>
      <c r="W82" s="221">
        <v>2</v>
      </c>
      <c r="X82" s="221">
        <v>10</v>
      </c>
      <c r="Y82" s="191">
        <f t="shared" si="36"/>
        <v>2</v>
      </c>
      <c r="Z82" s="191" t="str">
        <f t="shared" si="37"/>
        <v>34_2</v>
      </c>
      <c r="AA82" s="221">
        <v>1996</v>
      </c>
      <c r="AB82" s="173"/>
      <c r="AC82" s="191">
        <v>34</v>
      </c>
      <c r="AD82" s="221">
        <v>2</v>
      </c>
      <c r="AE82" s="221">
        <v>10</v>
      </c>
      <c r="AF82" s="191">
        <f t="shared" si="38"/>
        <v>2</v>
      </c>
      <c r="AG82" s="191" t="str">
        <f t="shared" si="39"/>
        <v>34_2</v>
      </c>
      <c r="AH82" s="221">
        <v>2056</v>
      </c>
      <c r="AI82" s="267"/>
      <c r="AJ82" s="191">
        <v>34</v>
      </c>
      <c r="AK82" s="221">
        <v>2</v>
      </c>
      <c r="AL82" s="221">
        <v>10</v>
      </c>
      <c r="AM82" s="191">
        <f t="shared" si="40"/>
        <v>2</v>
      </c>
      <c r="AN82" s="191" t="str">
        <f t="shared" si="41"/>
        <v>34_2</v>
      </c>
      <c r="AO82" s="221">
        <v>2116</v>
      </c>
      <c r="AP82" s="246"/>
      <c r="AQ82" s="191">
        <v>34</v>
      </c>
      <c r="AR82" s="221">
        <v>2</v>
      </c>
      <c r="AS82" s="221">
        <v>10</v>
      </c>
      <c r="AT82" s="191">
        <f t="shared" si="42"/>
        <v>2</v>
      </c>
      <c r="AU82" s="191" t="str">
        <f t="shared" si="43"/>
        <v>34_2</v>
      </c>
      <c r="AV82" s="262">
        <f t="shared" si="46"/>
        <v>2056</v>
      </c>
      <c r="AW82" s="262">
        <f t="shared" si="47"/>
        <v>2116</v>
      </c>
      <c r="AX82" s="262">
        <f t="shared" si="24"/>
        <v>2116</v>
      </c>
      <c r="AY82" s="237">
        <f t="shared" ref="AY82:AY145" si="48">AX82/$D$10</f>
        <v>13.564102564102564</v>
      </c>
      <c r="AZ82" s="173"/>
      <c r="BA82" s="173"/>
      <c r="BB82" s="173"/>
      <c r="BC82" s="173"/>
      <c r="BD82" s="173"/>
      <c r="BE82" s="174"/>
    </row>
    <row r="83" spans="1:57" x14ac:dyDescent="0.15">
      <c r="A83" s="191">
        <v>35</v>
      </c>
      <c r="B83" s="221">
        <v>0</v>
      </c>
      <c r="C83" s="221">
        <v>10</v>
      </c>
      <c r="D83" s="191">
        <f t="shared" si="44"/>
        <v>0</v>
      </c>
      <c r="E83" s="191" t="str">
        <f t="shared" si="45"/>
        <v>35_0</v>
      </c>
      <c r="F83" s="221">
        <v>1898</v>
      </c>
      <c r="G83" s="227"/>
      <c r="H83" s="191">
        <v>35</v>
      </c>
      <c r="I83" s="221">
        <v>0</v>
      </c>
      <c r="J83" s="221">
        <v>10</v>
      </c>
      <c r="K83" s="191">
        <f t="shared" si="32"/>
        <v>0</v>
      </c>
      <c r="L83" s="191" t="str">
        <f t="shared" si="33"/>
        <v>35_0</v>
      </c>
      <c r="M83" s="221">
        <v>1955</v>
      </c>
      <c r="N83" s="267"/>
      <c r="O83" s="191">
        <v>35</v>
      </c>
      <c r="P83" s="221">
        <v>0</v>
      </c>
      <c r="Q83" s="221">
        <v>10</v>
      </c>
      <c r="R83" s="191">
        <f t="shared" si="34"/>
        <v>0</v>
      </c>
      <c r="S83" s="191" t="str">
        <f t="shared" si="35"/>
        <v>35_0</v>
      </c>
      <c r="T83" s="221">
        <v>1996</v>
      </c>
      <c r="U83" s="173"/>
      <c r="V83" s="191">
        <v>35</v>
      </c>
      <c r="W83" s="221">
        <v>1</v>
      </c>
      <c r="X83" s="221">
        <v>12</v>
      </c>
      <c r="Y83" s="191">
        <f t="shared" si="36"/>
        <v>1</v>
      </c>
      <c r="Z83" s="191" t="str">
        <f t="shared" si="37"/>
        <v>35_1</v>
      </c>
      <c r="AA83" s="221">
        <v>2121</v>
      </c>
      <c r="AB83" s="173"/>
      <c r="AC83" s="191">
        <v>35</v>
      </c>
      <c r="AD83" s="191">
        <v>1</v>
      </c>
      <c r="AE83" s="221">
        <v>12</v>
      </c>
      <c r="AF83" s="191">
        <f t="shared" si="38"/>
        <v>1</v>
      </c>
      <c r="AG83" s="191" t="str">
        <f t="shared" si="39"/>
        <v>35_1</v>
      </c>
      <c r="AH83" s="221">
        <v>2181</v>
      </c>
      <c r="AI83" s="267"/>
      <c r="AJ83" s="191">
        <v>35</v>
      </c>
      <c r="AK83" s="191">
        <v>1</v>
      </c>
      <c r="AL83" s="221">
        <v>12</v>
      </c>
      <c r="AM83" s="191">
        <f t="shared" si="40"/>
        <v>1</v>
      </c>
      <c r="AN83" s="191" t="str">
        <f t="shared" si="41"/>
        <v>35_1</v>
      </c>
      <c r="AO83" s="221">
        <v>2241</v>
      </c>
      <c r="AP83" s="246"/>
      <c r="AQ83" s="191">
        <v>35</v>
      </c>
      <c r="AR83" s="191">
        <v>1</v>
      </c>
      <c r="AS83" s="221">
        <v>12</v>
      </c>
      <c r="AT83" s="191">
        <f t="shared" si="42"/>
        <v>1</v>
      </c>
      <c r="AU83" s="191" t="str">
        <f t="shared" si="43"/>
        <v>35_1</v>
      </c>
      <c r="AV83" s="262">
        <f t="shared" si="46"/>
        <v>2181</v>
      </c>
      <c r="AW83" s="262">
        <f t="shared" si="47"/>
        <v>2241</v>
      </c>
      <c r="AX83" s="262">
        <f t="shared" si="24"/>
        <v>2241</v>
      </c>
      <c r="AY83" s="237">
        <f t="shared" si="48"/>
        <v>14.365384615384615</v>
      </c>
      <c r="AZ83" s="173"/>
      <c r="BA83" s="173"/>
      <c r="BB83" s="173"/>
      <c r="BC83" s="173"/>
      <c r="BD83" s="173"/>
      <c r="BE83" s="174"/>
    </row>
    <row r="84" spans="1:57" ht="11.25" x14ac:dyDescent="0.15">
      <c r="A84" s="191">
        <v>35</v>
      </c>
      <c r="B84" s="221">
        <v>1</v>
      </c>
      <c r="C84" s="221">
        <v>12</v>
      </c>
      <c r="D84" s="191">
        <f t="shared" si="44"/>
        <v>1</v>
      </c>
      <c r="E84" s="191" t="str">
        <f t="shared" si="45"/>
        <v>35_1</v>
      </c>
      <c r="F84" s="221">
        <v>2017</v>
      </c>
      <c r="G84" s="227"/>
      <c r="H84" s="191">
        <v>35</v>
      </c>
      <c r="I84" s="221">
        <v>1</v>
      </c>
      <c r="J84" s="221">
        <v>12</v>
      </c>
      <c r="K84" s="191">
        <f t="shared" si="32"/>
        <v>1</v>
      </c>
      <c r="L84" s="191" t="str">
        <f t="shared" si="33"/>
        <v>35_1</v>
      </c>
      <c r="M84" s="221">
        <v>2077</v>
      </c>
      <c r="N84" s="261"/>
      <c r="O84" s="191">
        <v>35</v>
      </c>
      <c r="P84" s="221">
        <v>1</v>
      </c>
      <c r="Q84" s="221">
        <v>12</v>
      </c>
      <c r="R84" s="191">
        <f t="shared" si="34"/>
        <v>1</v>
      </c>
      <c r="S84" s="191" t="str">
        <f t="shared" si="35"/>
        <v>35_1</v>
      </c>
      <c r="T84" s="221">
        <v>2121</v>
      </c>
      <c r="U84" s="173"/>
      <c r="V84" s="191">
        <v>35</v>
      </c>
      <c r="W84" s="221">
        <v>2</v>
      </c>
      <c r="X84" s="221">
        <v>14</v>
      </c>
      <c r="Y84" s="191">
        <f t="shared" si="36"/>
        <v>2</v>
      </c>
      <c r="Z84" s="191" t="str">
        <f t="shared" si="37"/>
        <v>35_2</v>
      </c>
      <c r="AA84" s="221">
        <v>2265</v>
      </c>
      <c r="AB84" s="173"/>
      <c r="AC84" s="191">
        <v>35</v>
      </c>
      <c r="AD84" s="191">
        <f t="shared" ref="AD84:AD93" si="49">AD83+1</f>
        <v>2</v>
      </c>
      <c r="AE84" s="221">
        <v>14</v>
      </c>
      <c r="AF84" s="191">
        <f t="shared" si="38"/>
        <v>2</v>
      </c>
      <c r="AG84" s="191" t="str">
        <f t="shared" si="39"/>
        <v>35_2</v>
      </c>
      <c r="AH84" s="221">
        <v>2325</v>
      </c>
      <c r="AI84" s="261"/>
      <c r="AJ84" s="191">
        <v>35</v>
      </c>
      <c r="AK84" s="191">
        <f t="shared" ref="AK84:AK93" si="50">AK83+1</f>
        <v>2</v>
      </c>
      <c r="AL84" s="221">
        <v>14</v>
      </c>
      <c r="AM84" s="191">
        <f t="shared" si="40"/>
        <v>2</v>
      </c>
      <c r="AN84" s="191" t="str">
        <f t="shared" si="41"/>
        <v>35_2</v>
      </c>
      <c r="AO84" s="221">
        <v>2385</v>
      </c>
      <c r="AP84" s="246"/>
      <c r="AQ84" s="191">
        <v>35</v>
      </c>
      <c r="AR84" s="191">
        <f t="shared" ref="AR84:AR93" si="51">AR83+1</f>
        <v>2</v>
      </c>
      <c r="AS84" s="221">
        <v>14</v>
      </c>
      <c r="AT84" s="191">
        <f t="shared" si="42"/>
        <v>2</v>
      </c>
      <c r="AU84" s="191" t="str">
        <f t="shared" si="43"/>
        <v>35_2</v>
      </c>
      <c r="AV84" s="262">
        <f t="shared" si="46"/>
        <v>2325</v>
      </c>
      <c r="AW84" s="262">
        <f t="shared" si="47"/>
        <v>2385</v>
      </c>
      <c r="AX84" s="262">
        <f t="shared" si="24"/>
        <v>2385</v>
      </c>
      <c r="AY84" s="237">
        <f t="shared" si="48"/>
        <v>15.288461538461538</v>
      </c>
      <c r="AZ84" s="173"/>
      <c r="BA84" s="173"/>
      <c r="BB84" s="173"/>
      <c r="BC84" s="173"/>
      <c r="BD84" s="173"/>
      <c r="BE84" s="174"/>
    </row>
    <row r="85" spans="1:57" ht="11.25" x14ac:dyDescent="0.15">
      <c r="A85" s="191">
        <v>35</v>
      </c>
      <c r="B85" s="221">
        <v>2</v>
      </c>
      <c r="C85" s="221">
        <v>14</v>
      </c>
      <c r="D85" s="191">
        <f t="shared" si="44"/>
        <v>2</v>
      </c>
      <c r="E85" s="191" t="str">
        <f t="shared" si="45"/>
        <v>35_2</v>
      </c>
      <c r="F85" s="221">
        <v>2154</v>
      </c>
      <c r="G85" s="227"/>
      <c r="H85" s="191">
        <v>35</v>
      </c>
      <c r="I85" s="221">
        <v>2</v>
      </c>
      <c r="J85" s="221">
        <v>14</v>
      </c>
      <c r="K85" s="191">
        <f t="shared" si="32"/>
        <v>2</v>
      </c>
      <c r="L85" s="191" t="str">
        <f t="shared" si="33"/>
        <v>35_2</v>
      </c>
      <c r="M85" s="221">
        <v>2218</v>
      </c>
      <c r="N85" s="261"/>
      <c r="O85" s="191">
        <v>35</v>
      </c>
      <c r="P85" s="221">
        <v>2</v>
      </c>
      <c r="Q85" s="221">
        <v>14</v>
      </c>
      <c r="R85" s="191">
        <f t="shared" si="34"/>
        <v>2</v>
      </c>
      <c r="S85" s="191" t="str">
        <f t="shared" si="35"/>
        <v>35_2</v>
      </c>
      <c r="T85" s="221">
        <v>2265</v>
      </c>
      <c r="U85" s="173"/>
      <c r="V85" s="191">
        <v>35</v>
      </c>
      <c r="W85" s="221">
        <v>3</v>
      </c>
      <c r="X85" s="221">
        <v>15</v>
      </c>
      <c r="Y85" s="191">
        <f t="shared" si="36"/>
        <v>3</v>
      </c>
      <c r="Z85" s="191" t="str">
        <f t="shared" si="37"/>
        <v>35_3</v>
      </c>
      <c r="AA85" s="221">
        <v>2331</v>
      </c>
      <c r="AB85" s="173"/>
      <c r="AC85" s="191">
        <v>35</v>
      </c>
      <c r="AD85" s="191">
        <f t="shared" si="49"/>
        <v>3</v>
      </c>
      <c r="AE85" s="221">
        <v>15</v>
      </c>
      <c r="AF85" s="191">
        <f t="shared" si="38"/>
        <v>3</v>
      </c>
      <c r="AG85" s="191" t="str">
        <f t="shared" si="39"/>
        <v>35_3</v>
      </c>
      <c r="AH85" s="221">
        <v>2391</v>
      </c>
      <c r="AI85" s="261"/>
      <c r="AJ85" s="191">
        <v>35</v>
      </c>
      <c r="AK85" s="191">
        <f t="shared" si="50"/>
        <v>3</v>
      </c>
      <c r="AL85" s="221">
        <v>15</v>
      </c>
      <c r="AM85" s="191">
        <f t="shared" si="40"/>
        <v>3</v>
      </c>
      <c r="AN85" s="191" t="str">
        <f t="shared" si="41"/>
        <v>35_3</v>
      </c>
      <c r="AO85" s="221">
        <v>2451</v>
      </c>
      <c r="AP85" s="246"/>
      <c r="AQ85" s="191">
        <v>35</v>
      </c>
      <c r="AR85" s="191">
        <f t="shared" si="51"/>
        <v>3</v>
      </c>
      <c r="AS85" s="221">
        <v>15</v>
      </c>
      <c r="AT85" s="191">
        <f t="shared" si="42"/>
        <v>3</v>
      </c>
      <c r="AU85" s="191" t="str">
        <f t="shared" si="43"/>
        <v>35_3</v>
      </c>
      <c r="AV85" s="262">
        <f t="shared" si="46"/>
        <v>2391</v>
      </c>
      <c r="AW85" s="262">
        <f t="shared" si="47"/>
        <v>2451</v>
      </c>
      <c r="AX85" s="262">
        <f t="shared" ref="AX85:AX148" si="52">$D$6*AV85+$D$7*AW85</f>
        <v>2451</v>
      </c>
      <c r="AY85" s="237">
        <f t="shared" si="48"/>
        <v>15.711538461538462</v>
      </c>
      <c r="AZ85" s="173"/>
      <c r="BA85" s="173"/>
      <c r="BB85" s="173"/>
      <c r="BC85" s="173"/>
      <c r="BD85" s="173"/>
      <c r="BE85" s="174"/>
    </row>
    <row r="86" spans="1:57" x14ac:dyDescent="0.15">
      <c r="A86" s="191">
        <v>35</v>
      </c>
      <c r="B86" s="221">
        <v>3</v>
      </c>
      <c r="C86" s="221">
        <v>15</v>
      </c>
      <c r="D86" s="191">
        <f t="shared" si="44"/>
        <v>3</v>
      </c>
      <c r="E86" s="191" t="str">
        <f t="shared" si="45"/>
        <v>35_3</v>
      </c>
      <c r="F86" s="221">
        <v>2217</v>
      </c>
      <c r="G86" s="227"/>
      <c r="H86" s="191">
        <v>35</v>
      </c>
      <c r="I86" s="221">
        <v>3</v>
      </c>
      <c r="J86" s="221">
        <v>15</v>
      </c>
      <c r="K86" s="191">
        <f t="shared" si="32"/>
        <v>3</v>
      </c>
      <c r="L86" s="191" t="str">
        <f t="shared" si="33"/>
        <v>35_3</v>
      </c>
      <c r="M86" s="221">
        <v>2283</v>
      </c>
      <c r="N86" s="267"/>
      <c r="O86" s="191">
        <v>35</v>
      </c>
      <c r="P86" s="221">
        <v>3</v>
      </c>
      <c r="Q86" s="221">
        <v>15</v>
      </c>
      <c r="R86" s="191">
        <f t="shared" si="34"/>
        <v>3</v>
      </c>
      <c r="S86" s="191" t="str">
        <f t="shared" si="35"/>
        <v>35_3</v>
      </c>
      <c r="T86" s="221">
        <v>2331</v>
      </c>
      <c r="U86" s="173"/>
      <c r="V86" s="191">
        <v>35</v>
      </c>
      <c r="W86" s="221">
        <v>4</v>
      </c>
      <c r="X86" s="221">
        <v>16</v>
      </c>
      <c r="Y86" s="191">
        <f t="shared" si="36"/>
        <v>4</v>
      </c>
      <c r="Z86" s="191" t="str">
        <f t="shared" si="37"/>
        <v>35_4</v>
      </c>
      <c r="AA86" s="221">
        <v>2407</v>
      </c>
      <c r="AB86" s="173"/>
      <c r="AC86" s="191">
        <v>35</v>
      </c>
      <c r="AD86" s="191">
        <f t="shared" si="49"/>
        <v>4</v>
      </c>
      <c r="AE86" s="221">
        <v>16</v>
      </c>
      <c r="AF86" s="191">
        <f t="shared" si="38"/>
        <v>4</v>
      </c>
      <c r="AG86" s="191" t="str">
        <f t="shared" si="39"/>
        <v>35_4</v>
      </c>
      <c r="AH86" s="221">
        <v>2467</v>
      </c>
      <c r="AI86" s="267"/>
      <c r="AJ86" s="191">
        <v>35</v>
      </c>
      <c r="AK86" s="191">
        <f t="shared" si="50"/>
        <v>4</v>
      </c>
      <c r="AL86" s="221">
        <v>16</v>
      </c>
      <c r="AM86" s="191">
        <f t="shared" si="40"/>
        <v>4</v>
      </c>
      <c r="AN86" s="191" t="str">
        <f t="shared" si="41"/>
        <v>35_4</v>
      </c>
      <c r="AO86" s="221">
        <v>2527</v>
      </c>
      <c r="AP86" s="246"/>
      <c r="AQ86" s="191">
        <v>35</v>
      </c>
      <c r="AR86" s="191">
        <f t="shared" si="51"/>
        <v>4</v>
      </c>
      <c r="AS86" s="221">
        <v>16</v>
      </c>
      <c r="AT86" s="191">
        <f t="shared" si="42"/>
        <v>4</v>
      </c>
      <c r="AU86" s="191" t="str">
        <f t="shared" si="43"/>
        <v>35_4</v>
      </c>
      <c r="AV86" s="262">
        <f t="shared" si="46"/>
        <v>2467</v>
      </c>
      <c r="AW86" s="262">
        <f t="shared" si="47"/>
        <v>2527</v>
      </c>
      <c r="AX86" s="262">
        <f t="shared" si="52"/>
        <v>2527</v>
      </c>
      <c r="AY86" s="237">
        <f t="shared" si="48"/>
        <v>16.198717948717949</v>
      </c>
      <c r="AZ86" s="173"/>
      <c r="BA86" s="173"/>
      <c r="BB86" s="173"/>
      <c r="BC86" s="173"/>
      <c r="BD86" s="173"/>
      <c r="BE86" s="174"/>
    </row>
    <row r="87" spans="1:57" x14ac:dyDescent="0.15">
      <c r="A87" s="191">
        <v>35</v>
      </c>
      <c r="B87" s="221">
        <v>4</v>
      </c>
      <c r="C87" s="221">
        <v>16</v>
      </c>
      <c r="D87" s="191">
        <f t="shared" si="44"/>
        <v>4</v>
      </c>
      <c r="E87" s="191" t="str">
        <f t="shared" si="45"/>
        <v>35_4</v>
      </c>
      <c r="F87" s="221">
        <v>2289</v>
      </c>
      <c r="G87" s="227"/>
      <c r="H87" s="191">
        <v>35</v>
      </c>
      <c r="I87" s="221">
        <v>4</v>
      </c>
      <c r="J87" s="221">
        <v>16</v>
      </c>
      <c r="K87" s="191">
        <f t="shared" si="32"/>
        <v>4</v>
      </c>
      <c r="L87" s="191" t="str">
        <f t="shared" si="33"/>
        <v>35_4</v>
      </c>
      <c r="M87" s="221">
        <v>2357</v>
      </c>
      <c r="N87" s="264"/>
      <c r="O87" s="191">
        <v>35</v>
      </c>
      <c r="P87" s="221">
        <v>4</v>
      </c>
      <c r="Q87" s="221">
        <v>16</v>
      </c>
      <c r="R87" s="191">
        <f t="shared" si="34"/>
        <v>4</v>
      </c>
      <c r="S87" s="191" t="str">
        <f t="shared" si="35"/>
        <v>35_4</v>
      </c>
      <c r="T87" s="221">
        <v>2407</v>
      </c>
      <c r="U87" s="173"/>
      <c r="V87" s="191">
        <v>35</v>
      </c>
      <c r="W87" s="221">
        <v>5</v>
      </c>
      <c r="X87" s="221">
        <v>17</v>
      </c>
      <c r="Y87" s="191">
        <f t="shared" si="36"/>
        <v>5</v>
      </c>
      <c r="Z87" s="191" t="str">
        <f t="shared" si="37"/>
        <v>35_5</v>
      </c>
      <c r="AA87" s="221">
        <v>2467</v>
      </c>
      <c r="AB87" s="173"/>
      <c r="AC87" s="191">
        <v>35</v>
      </c>
      <c r="AD87" s="191">
        <f t="shared" si="49"/>
        <v>5</v>
      </c>
      <c r="AE87" s="221">
        <v>17</v>
      </c>
      <c r="AF87" s="191">
        <f t="shared" si="38"/>
        <v>5</v>
      </c>
      <c r="AG87" s="191" t="str">
        <f t="shared" si="39"/>
        <v>35_5</v>
      </c>
      <c r="AH87" s="221">
        <v>2527</v>
      </c>
      <c r="AI87" s="264"/>
      <c r="AJ87" s="191">
        <v>35</v>
      </c>
      <c r="AK87" s="191">
        <f t="shared" si="50"/>
        <v>5</v>
      </c>
      <c r="AL87" s="221">
        <v>17</v>
      </c>
      <c r="AM87" s="191">
        <f t="shared" si="40"/>
        <v>5</v>
      </c>
      <c r="AN87" s="191" t="str">
        <f t="shared" si="41"/>
        <v>35_5</v>
      </c>
      <c r="AO87" s="221">
        <v>2587</v>
      </c>
      <c r="AP87" s="246"/>
      <c r="AQ87" s="191">
        <v>35</v>
      </c>
      <c r="AR87" s="191">
        <f t="shared" si="51"/>
        <v>5</v>
      </c>
      <c r="AS87" s="221">
        <v>17</v>
      </c>
      <c r="AT87" s="191">
        <f t="shared" si="42"/>
        <v>5</v>
      </c>
      <c r="AU87" s="191" t="str">
        <f t="shared" si="43"/>
        <v>35_5</v>
      </c>
      <c r="AV87" s="262">
        <f t="shared" si="46"/>
        <v>2527</v>
      </c>
      <c r="AW87" s="262">
        <f t="shared" si="47"/>
        <v>2587</v>
      </c>
      <c r="AX87" s="262">
        <f t="shared" si="52"/>
        <v>2587</v>
      </c>
      <c r="AY87" s="237">
        <f t="shared" si="48"/>
        <v>16.583333333333332</v>
      </c>
      <c r="AZ87" s="173"/>
      <c r="BA87" s="173"/>
      <c r="BB87" s="173"/>
      <c r="BC87" s="173"/>
      <c r="BD87" s="173"/>
      <c r="BE87" s="174"/>
    </row>
    <row r="88" spans="1:57" x14ac:dyDescent="0.15">
      <c r="A88" s="191">
        <v>35</v>
      </c>
      <c r="B88" s="221">
        <v>5</v>
      </c>
      <c r="C88" s="221">
        <v>17</v>
      </c>
      <c r="D88" s="191">
        <f t="shared" si="44"/>
        <v>5</v>
      </c>
      <c r="E88" s="191" t="str">
        <f t="shared" si="45"/>
        <v>35_5</v>
      </c>
      <c r="F88" s="221">
        <v>2346</v>
      </c>
      <c r="G88" s="227"/>
      <c r="H88" s="191">
        <v>35</v>
      </c>
      <c r="I88" s="221">
        <v>5</v>
      </c>
      <c r="J88" s="221">
        <v>17</v>
      </c>
      <c r="K88" s="191">
        <f t="shared" si="32"/>
        <v>5</v>
      </c>
      <c r="L88" s="191" t="str">
        <f t="shared" si="33"/>
        <v>35_5</v>
      </c>
      <c r="M88" s="221">
        <v>2417</v>
      </c>
      <c r="N88" s="264"/>
      <c r="O88" s="191">
        <v>35</v>
      </c>
      <c r="P88" s="221">
        <v>5</v>
      </c>
      <c r="Q88" s="221">
        <v>17</v>
      </c>
      <c r="R88" s="191">
        <f t="shared" si="34"/>
        <v>5</v>
      </c>
      <c r="S88" s="191" t="str">
        <f t="shared" si="35"/>
        <v>35_5</v>
      </c>
      <c r="T88" s="221">
        <v>2467</v>
      </c>
      <c r="U88" s="173"/>
      <c r="V88" s="191">
        <v>35</v>
      </c>
      <c r="W88" s="221">
        <v>6</v>
      </c>
      <c r="X88" s="221">
        <v>18</v>
      </c>
      <c r="Y88" s="191">
        <f t="shared" si="36"/>
        <v>6</v>
      </c>
      <c r="Z88" s="191" t="str">
        <f t="shared" si="37"/>
        <v>35_6</v>
      </c>
      <c r="AA88" s="221">
        <v>2540</v>
      </c>
      <c r="AB88" s="173"/>
      <c r="AC88" s="191">
        <v>35</v>
      </c>
      <c r="AD88" s="191">
        <f t="shared" si="49"/>
        <v>6</v>
      </c>
      <c r="AE88" s="221">
        <v>18</v>
      </c>
      <c r="AF88" s="191">
        <f t="shared" si="38"/>
        <v>6</v>
      </c>
      <c r="AG88" s="191" t="str">
        <f t="shared" si="39"/>
        <v>35_6</v>
      </c>
      <c r="AH88" s="221">
        <v>2600</v>
      </c>
      <c r="AI88" s="264"/>
      <c r="AJ88" s="191">
        <v>35</v>
      </c>
      <c r="AK88" s="191">
        <f t="shared" si="50"/>
        <v>6</v>
      </c>
      <c r="AL88" s="221">
        <v>18</v>
      </c>
      <c r="AM88" s="191">
        <f t="shared" si="40"/>
        <v>6</v>
      </c>
      <c r="AN88" s="191" t="str">
        <f t="shared" si="41"/>
        <v>35_6</v>
      </c>
      <c r="AO88" s="221">
        <v>2660</v>
      </c>
      <c r="AP88" s="246"/>
      <c r="AQ88" s="191">
        <v>35</v>
      </c>
      <c r="AR88" s="191">
        <f t="shared" si="51"/>
        <v>6</v>
      </c>
      <c r="AS88" s="221">
        <v>18</v>
      </c>
      <c r="AT88" s="191">
        <f t="shared" si="42"/>
        <v>6</v>
      </c>
      <c r="AU88" s="191" t="str">
        <f t="shared" si="43"/>
        <v>35_6</v>
      </c>
      <c r="AV88" s="262">
        <f t="shared" si="46"/>
        <v>2600</v>
      </c>
      <c r="AW88" s="262">
        <f t="shared" si="47"/>
        <v>2660</v>
      </c>
      <c r="AX88" s="262">
        <f t="shared" si="52"/>
        <v>2660</v>
      </c>
      <c r="AY88" s="237">
        <f t="shared" si="48"/>
        <v>17.051282051282051</v>
      </c>
      <c r="AZ88" s="173"/>
      <c r="BA88" s="173"/>
      <c r="BB88" s="173"/>
      <c r="BC88" s="173"/>
      <c r="BD88" s="173"/>
      <c r="BE88" s="174"/>
    </row>
    <row r="89" spans="1:57" x14ac:dyDescent="0.15">
      <c r="A89" s="191">
        <v>35</v>
      </c>
      <c r="B89" s="221">
        <v>6</v>
      </c>
      <c r="C89" s="221">
        <v>18</v>
      </c>
      <c r="D89" s="191">
        <f t="shared" si="44"/>
        <v>6</v>
      </c>
      <c r="E89" s="191" t="str">
        <f t="shared" si="45"/>
        <v>35_6</v>
      </c>
      <c r="F89" s="221">
        <v>2415</v>
      </c>
      <c r="G89" s="227"/>
      <c r="H89" s="191">
        <v>35</v>
      </c>
      <c r="I89" s="221">
        <v>6</v>
      </c>
      <c r="J89" s="221">
        <v>18</v>
      </c>
      <c r="K89" s="191">
        <f t="shared" si="32"/>
        <v>6</v>
      </c>
      <c r="L89" s="191" t="str">
        <f t="shared" si="33"/>
        <v>35_6</v>
      </c>
      <c r="M89" s="221">
        <v>2487</v>
      </c>
      <c r="N89" s="264"/>
      <c r="O89" s="191">
        <v>35</v>
      </c>
      <c r="P89" s="221">
        <v>6</v>
      </c>
      <c r="Q89" s="221">
        <v>18</v>
      </c>
      <c r="R89" s="191">
        <f t="shared" si="34"/>
        <v>6</v>
      </c>
      <c r="S89" s="191" t="str">
        <f t="shared" si="35"/>
        <v>35_6</v>
      </c>
      <c r="T89" s="221">
        <v>2540</v>
      </c>
      <c r="U89" s="173"/>
      <c r="V89" s="191">
        <v>35</v>
      </c>
      <c r="W89" s="221">
        <v>7</v>
      </c>
      <c r="X89" s="221">
        <v>19</v>
      </c>
      <c r="Y89" s="191">
        <f t="shared" si="36"/>
        <v>7</v>
      </c>
      <c r="Z89" s="191" t="str">
        <f t="shared" si="37"/>
        <v>35_7</v>
      </c>
      <c r="AA89" s="221">
        <v>2607</v>
      </c>
      <c r="AB89" s="173"/>
      <c r="AC89" s="191">
        <v>35</v>
      </c>
      <c r="AD89" s="191">
        <f t="shared" si="49"/>
        <v>7</v>
      </c>
      <c r="AE89" s="221">
        <v>19</v>
      </c>
      <c r="AF89" s="191">
        <f t="shared" si="38"/>
        <v>7</v>
      </c>
      <c r="AG89" s="191" t="str">
        <f t="shared" si="39"/>
        <v>35_7</v>
      </c>
      <c r="AH89" s="221">
        <v>2667</v>
      </c>
      <c r="AI89" s="264"/>
      <c r="AJ89" s="191">
        <v>35</v>
      </c>
      <c r="AK89" s="191">
        <f t="shared" si="50"/>
        <v>7</v>
      </c>
      <c r="AL89" s="221">
        <v>19</v>
      </c>
      <c r="AM89" s="191">
        <f t="shared" si="40"/>
        <v>7</v>
      </c>
      <c r="AN89" s="191" t="str">
        <f t="shared" si="41"/>
        <v>35_7</v>
      </c>
      <c r="AO89" s="221">
        <v>2727</v>
      </c>
      <c r="AP89" s="246"/>
      <c r="AQ89" s="191">
        <v>35</v>
      </c>
      <c r="AR89" s="191">
        <f t="shared" si="51"/>
        <v>7</v>
      </c>
      <c r="AS89" s="221">
        <v>19</v>
      </c>
      <c r="AT89" s="191">
        <f t="shared" si="42"/>
        <v>7</v>
      </c>
      <c r="AU89" s="191" t="str">
        <f t="shared" si="43"/>
        <v>35_7</v>
      </c>
      <c r="AV89" s="262">
        <f t="shared" si="46"/>
        <v>2667</v>
      </c>
      <c r="AW89" s="262">
        <f t="shared" si="47"/>
        <v>2727</v>
      </c>
      <c r="AX89" s="262">
        <f t="shared" si="52"/>
        <v>2727</v>
      </c>
      <c r="AY89" s="237">
        <f t="shared" si="48"/>
        <v>17.48076923076923</v>
      </c>
      <c r="AZ89" s="173"/>
      <c r="BA89" s="173"/>
      <c r="BB89" s="173"/>
      <c r="BC89" s="173"/>
      <c r="BD89" s="173"/>
      <c r="BE89" s="174"/>
    </row>
    <row r="90" spans="1:57" x14ac:dyDescent="0.15">
      <c r="A90" s="191">
        <v>35</v>
      </c>
      <c r="B90" s="221">
        <v>7</v>
      </c>
      <c r="C90" s="221">
        <v>19</v>
      </c>
      <c r="D90" s="191">
        <f t="shared" si="44"/>
        <v>7</v>
      </c>
      <c r="E90" s="191" t="str">
        <f t="shared" si="45"/>
        <v>35_7</v>
      </c>
      <c r="F90" s="221">
        <v>2479</v>
      </c>
      <c r="G90" s="227"/>
      <c r="H90" s="191">
        <v>35</v>
      </c>
      <c r="I90" s="221">
        <v>7</v>
      </c>
      <c r="J90" s="221">
        <v>19</v>
      </c>
      <c r="K90" s="191">
        <f t="shared" si="32"/>
        <v>7</v>
      </c>
      <c r="L90" s="191" t="str">
        <f t="shared" si="33"/>
        <v>35_7</v>
      </c>
      <c r="M90" s="221">
        <v>2553</v>
      </c>
      <c r="N90" s="264"/>
      <c r="O90" s="191">
        <v>35</v>
      </c>
      <c r="P90" s="221">
        <v>7</v>
      </c>
      <c r="Q90" s="221">
        <v>19</v>
      </c>
      <c r="R90" s="191">
        <f t="shared" si="34"/>
        <v>7</v>
      </c>
      <c r="S90" s="191" t="str">
        <f t="shared" si="35"/>
        <v>35_7</v>
      </c>
      <c r="T90" s="221">
        <v>2607</v>
      </c>
      <c r="U90" s="173"/>
      <c r="V90" s="191">
        <v>35</v>
      </c>
      <c r="W90" s="221">
        <v>8</v>
      </c>
      <c r="X90" s="221">
        <v>20</v>
      </c>
      <c r="Y90" s="191">
        <f t="shared" si="36"/>
        <v>8</v>
      </c>
      <c r="Z90" s="191" t="str">
        <f t="shared" si="37"/>
        <v>35_8</v>
      </c>
      <c r="AA90" s="221">
        <v>2677</v>
      </c>
      <c r="AB90" s="173"/>
      <c r="AC90" s="191">
        <v>35</v>
      </c>
      <c r="AD90" s="191">
        <f t="shared" si="49"/>
        <v>8</v>
      </c>
      <c r="AE90" s="221">
        <v>20</v>
      </c>
      <c r="AF90" s="191">
        <f t="shared" si="38"/>
        <v>8</v>
      </c>
      <c r="AG90" s="191" t="str">
        <f t="shared" si="39"/>
        <v>35_8</v>
      </c>
      <c r="AH90" s="221">
        <v>2737</v>
      </c>
      <c r="AI90" s="264"/>
      <c r="AJ90" s="191">
        <v>35</v>
      </c>
      <c r="AK90" s="191">
        <f t="shared" si="50"/>
        <v>8</v>
      </c>
      <c r="AL90" s="221">
        <v>20</v>
      </c>
      <c r="AM90" s="191">
        <f t="shared" si="40"/>
        <v>8</v>
      </c>
      <c r="AN90" s="191" t="str">
        <f t="shared" si="41"/>
        <v>35_8</v>
      </c>
      <c r="AO90" s="221">
        <v>2797</v>
      </c>
      <c r="AP90" s="246"/>
      <c r="AQ90" s="191">
        <v>35</v>
      </c>
      <c r="AR90" s="191">
        <f t="shared" si="51"/>
        <v>8</v>
      </c>
      <c r="AS90" s="221">
        <v>20</v>
      </c>
      <c r="AT90" s="191">
        <f t="shared" si="42"/>
        <v>8</v>
      </c>
      <c r="AU90" s="191" t="str">
        <f t="shared" si="43"/>
        <v>35_8</v>
      </c>
      <c r="AV90" s="262">
        <f t="shared" si="46"/>
        <v>2737</v>
      </c>
      <c r="AW90" s="262">
        <f t="shared" si="47"/>
        <v>2797</v>
      </c>
      <c r="AX90" s="262">
        <f t="shared" si="52"/>
        <v>2797</v>
      </c>
      <c r="AY90" s="237">
        <f t="shared" si="48"/>
        <v>17.929487179487179</v>
      </c>
      <c r="AZ90" s="173"/>
      <c r="BA90" s="173"/>
      <c r="BB90" s="173"/>
      <c r="BC90" s="173"/>
      <c r="BD90" s="173"/>
      <c r="BE90" s="174"/>
    </row>
    <row r="91" spans="1:57" x14ac:dyDescent="0.15">
      <c r="A91" s="191">
        <v>35</v>
      </c>
      <c r="B91" s="221">
        <v>8</v>
      </c>
      <c r="C91" s="221">
        <v>20</v>
      </c>
      <c r="D91" s="191">
        <f t="shared" si="44"/>
        <v>8</v>
      </c>
      <c r="E91" s="191" t="str">
        <f t="shared" si="45"/>
        <v>35_8</v>
      </c>
      <c r="F91" s="221">
        <v>2545</v>
      </c>
      <c r="G91" s="227"/>
      <c r="H91" s="191">
        <v>35</v>
      </c>
      <c r="I91" s="221">
        <v>8</v>
      </c>
      <c r="J91" s="221">
        <v>20</v>
      </c>
      <c r="K91" s="191">
        <f t="shared" si="32"/>
        <v>8</v>
      </c>
      <c r="L91" s="191" t="str">
        <f t="shared" si="33"/>
        <v>35_8</v>
      </c>
      <c r="M91" s="221">
        <v>2622</v>
      </c>
      <c r="N91" s="264"/>
      <c r="O91" s="191">
        <v>35</v>
      </c>
      <c r="P91" s="221">
        <v>8</v>
      </c>
      <c r="Q91" s="221">
        <v>20</v>
      </c>
      <c r="R91" s="191">
        <f t="shared" si="34"/>
        <v>8</v>
      </c>
      <c r="S91" s="191" t="str">
        <f t="shared" si="35"/>
        <v>35_8</v>
      </c>
      <c r="T91" s="221">
        <v>2677</v>
      </c>
      <c r="U91" s="173"/>
      <c r="V91" s="191">
        <v>35</v>
      </c>
      <c r="W91" s="221">
        <v>9</v>
      </c>
      <c r="X91" s="221">
        <v>21</v>
      </c>
      <c r="Y91" s="191">
        <f t="shared" si="36"/>
        <v>9</v>
      </c>
      <c r="Z91" s="191" t="str">
        <f t="shared" si="37"/>
        <v>35_9</v>
      </c>
      <c r="AA91" s="221">
        <v>2746</v>
      </c>
      <c r="AB91" s="173"/>
      <c r="AC91" s="191">
        <v>35</v>
      </c>
      <c r="AD91" s="191">
        <f t="shared" si="49"/>
        <v>9</v>
      </c>
      <c r="AE91" s="221">
        <v>21</v>
      </c>
      <c r="AF91" s="191">
        <f t="shared" si="38"/>
        <v>9</v>
      </c>
      <c r="AG91" s="191" t="str">
        <f t="shared" si="39"/>
        <v>35_9</v>
      </c>
      <c r="AH91" s="221">
        <v>2806</v>
      </c>
      <c r="AI91" s="264"/>
      <c r="AJ91" s="191">
        <v>35</v>
      </c>
      <c r="AK91" s="191">
        <f t="shared" si="50"/>
        <v>9</v>
      </c>
      <c r="AL91" s="221">
        <v>21</v>
      </c>
      <c r="AM91" s="191">
        <f t="shared" si="40"/>
        <v>9</v>
      </c>
      <c r="AN91" s="191" t="str">
        <f t="shared" si="41"/>
        <v>35_9</v>
      </c>
      <c r="AO91" s="221">
        <v>2866</v>
      </c>
      <c r="AP91" s="246"/>
      <c r="AQ91" s="191">
        <v>35</v>
      </c>
      <c r="AR91" s="191">
        <f t="shared" si="51"/>
        <v>9</v>
      </c>
      <c r="AS91" s="221">
        <v>21</v>
      </c>
      <c r="AT91" s="191">
        <f t="shared" si="42"/>
        <v>9</v>
      </c>
      <c r="AU91" s="191" t="str">
        <f t="shared" si="43"/>
        <v>35_9</v>
      </c>
      <c r="AV91" s="262">
        <f t="shared" si="46"/>
        <v>2806</v>
      </c>
      <c r="AW91" s="262">
        <f t="shared" si="47"/>
        <v>2866</v>
      </c>
      <c r="AX91" s="262">
        <f t="shared" si="52"/>
        <v>2866</v>
      </c>
      <c r="AY91" s="237">
        <f t="shared" si="48"/>
        <v>18.371794871794872</v>
      </c>
      <c r="AZ91" s="173"/>
      <c r="BA91" s="173"/>
      <c r="BB91" s="173"/>
      <c r="BC91" s="173"/>
      <c r="BD91" s="173"/>
      <c r="BE91" s="174"/>
    </row>
    <row r="92" spans="1:57" x14ac:dyDescent="0.15">
      <c r="A92" s="191">
        <v>35</v>
      </c>
      <c r="B92" s="221">
        <v>9</v>
      </c>
      <c r="C92" s="221">
        <v>21</v>
      </c>
      <c r="D92" s="191">
        <f t="shared" si="44"/>
        <v>9</v>
      </c>
      <c r="E92" s="191" t="str">
        <f t="shared" si="45"/>
        <v>35_9</v>
      </c>
      <c r="F92" s="221">
        <v>2611</v>
      </c>
      <c r="G92" s="227"/>
      <c r="H92" s="191">
        <v>35</v>
      </c>
      <c r="I92" s="221">
        <v>9</v>
      </c>
      <c r="J92" s="221">
        <v>21</v>
      </c>
      <c r="K92" s="191">
        <f t="shared" si="32"/>
        <v>9</v>
      </c>
      <c r="L92" s="191" t="str">
        <f t="shared" si="33"/>
        <v>35_9</v>
      </c>
      <c r="M92" s="221">
        <v>2689</v>
      </c>
      <c r="N92" s="264"/>
      <c r="O92" s="191">
        <v>35</v>
      </c>
      <c r="P92" s="221">
        <v>9</v>
      </c>
      <c r="Q92" s="221">
        <v>21</v>
      </c>
      <c r="R92" s="191">
        <f t="shared" si="34"/>
        <v>9</v>
      </c>
      <c r="S92" s="191" t="str">
        <f t="shared" si="35"/>
        <v>35_9</v>
      </c>
      <c r="T92" s="221">
        <v>2746</v>
      </c>
      <c r="U92" s="173"/>
      <c r="V92" s="191">
        <v>35</v>
      </c>
      <c r="W92" s="221">
        <v>10</v>
      </c>
      <c r="X92" s="221">
        <v>22</v>
      </c>
      <c r="Y92" s="191">
        <f t="shared" si="36"/>
        <v>10</v>
      </c>
      <c r="Z92" s="191" t="str">
        <f t="shared" si="37"/>
        <v>35_10</v>
      </c>
      <c r="AA92" s="221">
        <v>2815</v>
      </c>
      <c r="AB92" s="173"/>
      <c r="AC92" s="191">
        <v>35</v>
      </c>
      <c r="AD92" s="191">
        <f t="shared" si="49"/>
        <v>10</v>
      </c>
      <c r="AE92" s="221">
        <v>22</v>
      </c>
      <c r="AF92" s="191">
        <f t="shared" si="38"/>
        <v>10</v>
      </c>
      <c r="AG92" s="191" t="str">
        <f t="shared" si="39"/>
        <v>35_10</v>
      </c>
      <c r="AH92" s="221">
        <v>2875</v>
      </c>
      <c r="AI92" s="264"/>
      <c r="AJ92" s="191">
        <v>35</v>
      </c>
      <c r="AK92" s="191">
        <f t="shared" si="50"/>
        <v>10</v>
      </c>
      <c r="AL92" s="221">
        <v>22</v>
      </c>
      <c r="AM92" s="191">
        <f t="shared" si="40"/>
        <v>10</v>
      </c>
      <c r="AN92" s="191" t="str">
        <f t="shared" si="41"/>
        <v>35_10</v>
      </c>
      <c r="AO92" s="221">
        <v>2935</v>
      </c>
      <c r="AP92" s="246"/>
      <c r="AQ92" s="191">
        <v>35</v>
      </c>
      <c r="AR92" s="191">
        <f t="shared" si="51"/>
        <v>10</v>
      </c>
      <c r="AS92" s="221">
        <v>22</v>
      </c>
      <c r="AT92" s="191">
        <f t="shared" si="42"/>
        <v>10</v>
      </c>
      <c r="AU92" s="191" t="str">
        <f t="shared" si="43"/>
        <v>35_10</v>
      </c>
      <c r="AV92" s="262">
        <f t="shared" si="46"/>
        <v>2875</v>
      </c>
      <c r="AW92" s="262">
        <f t="shared" si="47"/>
        <v>2935</v>
      </c>
      <c r="AX92" s="262">
        <f t="shared" si="52"/>
        <v>2935</v>
      </c>
      <c r="AY92" s="237">
        <f t="shared" si="48"/>
        <v>18.814102564102566</v>
      </c>
      <c r="AZ92" s="173"/>
      <c r="BA92" s="173"/>
      <c r="BB92" s="173"/>
      <c r="BC92" s="173"/>
      <c r="BD92" s="173"/>
      <c r="BE92" s="174"/>
    </row>
    <row r="93" spans="1:57" x14ac:dyDescent="0.15">
      <c r="A93" s="191">
        <v>35</v>
      </c>
      <c r="B93" s="221">
        <v>10</v>
      </c>
      <c r="C93" s="221">
        <v>22</v>
      </c>
      <c r="D93" s="191">
        <f t="shared" si="44"/>
        <v>10</v>
      </c>
      <c r="E93" s="191" t="str">
        <f t="shared" si="45"/>
        <v>35_10</v>
      </c>
      <c r="F93" s="221">
        <v>2677</v>
      </c>
      <c r="G93" s="227"/>
      <c r="H93" s="191">
        <v>35</v>
      </c>
      <c r="I93" s="221">
        <v>10</v>
      </c>
      <c r="J93" s="221">
        <v>22</v>
      </c>
      <c r="K93" s="191">
        <f t="shared" si="32"/>
        <v>10</v>
      </c>
      <c r="L93" s="191" t="str">
        <f t="shared" si="33"/>
        <v>35_10</v>
      </c>
      <c r="M93" s="221">
        <v>2757</v>
      </c>
      <c r="N93" s="264"/>
      <c r="O93" s="191">
        <v>35</v>
      </c>
      <c r="P93" s="221">
        <v>10</v>
      </c>
      <c r="Q93" s="221">
        <v>22</v>
      </c>
      <c r="R93" s="191">
        <f t="shared" si="34"/>
        <v>10</v>
      </c>
      <c r="S93" s="191" t="str">
        <f t="shared" si="35"/>
        <v>35_10</v>
      </c>
      <c r="T93" s="221">
        <v>2815</v>
      </c>
      <c r="U93" s="173"/>
      <c r="V93" s="191">
        <v>35</v>
      </c>
      <c r="W93" s="221">
        <v>11</v>
      </c>
      <c r="X93" s="221">
        <v>23</v>
      </c>
      <c r="Y93" s="191">
        <f t="shared" si="36"/>
        <v>11</v>
      </c>
      <c r="Z93" s="191" t="str">
        <f t="shared" si="37"/>
        <v>35_11</v>
      </c>
      <c r="AA93" s="221">
        <v>2884</v>
      </c>
      <c r="AB93" s="173"/>
      <c r="AC93" s="191">
        <v>35</v>
      </c>
      <c r="AD93" s="191">
        <f t="shared" si="49"/>
        <v>11</v>
      </c>
      <c r="AE93" s="221">
        <v>23</v>
      </c>
      <c r="AF93" s="191">
        <f t="shared" si="38"/>
        <v>11</v>
      </c>
      <c r="AG93" s="191" t="str">
        <f t="shared" si="39"/>
        <v>35_11</v>
      </c>
      <c r="AH93" s="221">
        <v>2944</v>
      </c>
      <c r="AI93" s="264"/>
      <c r="AJ93" s="191">
        <v>35</v>
      </c>
      <c r="AK93" s="191">
        <f t="shared" si="50"/>
        <v>11</v>
      </c>
      <c r="AL93" s="221">
        <v>23</v>
      </c>
      <c r="AM93" s="191">
        <f t="shared" si="40"/>
        <v>11</v>
      </c>
      <c r="AN93" s="191" t="str">
        <f t="shared" si="41"/>
        <v>35_11</v>
      </c>
      <c r="AO93" s="221">
        <v>3004</v>
      </c>
      <c r="AP93" s="246"/>
      <c r="AQ93" s="191">
        <v>35</v>
      </c>
      <c r="AR93" s="191">
        <f t="shared" si="51"/>
        <v>11</v>
      </c>
      <c r="AS93" s="221">
        <v>23</v>
      </c>
      <c r="AT93" s="191">
        <f t="shared" si="42"/>
        <v>11</v>
      </c>
      <c r="AU93" s="191" t="str">
        <f t="shared" si="43"/>
        <v>35_11</v>
      </c>
      <c r="AV93" s="262">
        <f t="shared" si="46"/>
        <v>2944</v>
      </c>
      <c r="AW93" s="262">
        <f t="shared" si="47"/>
        <v>3004</v>
      </c>
      <c r="AX93" s="262">
        <f t="shared" si="52"/>
        <v>3004</v>
      </c>
      <c r="AY93" s="237">
        <f t="shared" si="48"/>
        <v>19.256410256410255</v>
      </c>
      <c r="AZ93" s="173"/>
      <c r="BA93" s="173"/>
      <c r="BB93" s="173"/>
      <c r="BC93" s="173"/>
      <c r="BD93" s="173"/>
      <c r="BE93" s="174"/>
    </row>
    <row r="94" spans="1:57" ht="11.25" x14ac:dyDescent="0.15">
      <c r="A94" s="191">
        <v>39</v>
      </c>
      <c r="B94" s="221">
        <v>0</v>
      </c>
      <c r="C94" s="221">
        <v>10</v>
      </c>
      <c r="D94" s="191">
        <f t="shared" si="44"/>
        <v>0</v>
      </c>
      <c r="E94" s="191" t="str">
        <f t="shared" si="45"/>
        <v>39_0</v>
      </c>
      <c r="F94" s="221">
        <v>1898</v>
      </c>
      <c r="G94" s="227"/>
      <c r="H94" s="191">
        <v>39</v>
      </c>
      <c r="I94" s="221">
        <v>0</v>
      </c>
      <c r="J94" s="221">
        <v>10</v>
      </c>
      <c r="K94" s="191">
        <f t="shared" si="32"/>
        <v>0</v>
      </c>
      <c r="L94" s="191" t="str">
        <f t="shared" si="33"/>
        <v>39_0</v>
      </c>
      <c r="M94" s="221">
        <v>1955</v>
      </c>
      <c r="N94" s="261"/>
      <c r="O94" s="191">
        <v>39</v>
      </c>
      <c r="P94" s="221">
        <v>0</v>
      </c>
      <c r="Q94" s="221">
        <v>10</v>
      </c>
      <c r="R94" s="191">
        <f t="shared" si="34"/>
        <v>0</v>
      </c>
      <c r="S94" s="191" t="str">
        <f t="shared" si="35"/>
        <v>39_0</v>
      </c>
      <c r="T94" s="221">
        <v>1996</v>
      </c>
      <c r="U94" s="173"/>
      <c r="V94" s="191">
        <v>39</v>
      </c>
      <c r="W94" s="221">
        <v>1</v>
      </c>
      <c r="X94" s="221">
        <v>11</v>
      </c>
      <c r="Y94" s="191">
        <f t="shared" si="36"/>
        <v>1</v>
      </c>
      <c r="Z94" s="191" t="str">
        <f t="shared" si="37"/>
        <v>39_1</v>
      </c>
      <c r="AA94" s="221">
        <v>2057</v>
      </c>
      <c r="AB94" s="173"/>
      <c r="AC94" s="191">
        <v>39</v>
      </c>
      <c r="AD94" s="221">
        <v>1</v>
      </c>
      <c r="AE94" s="221">
        <v>11</v>
      </c>
      <c r="AF94" s="191">
        <f t="shared" si="38"/>
        <v>1</v>
      </c>
      <c r="AG94" s="191" t="str">
        <f t="shared" si="39"/>
        <v>39_1</v>
      </c>
      <c r="AH94" s="221">
        <v>2117</v>
      </c>
      <c r="AI94" s="261"/>
      <c r="AJ94" s="191">
        <v>39</v>
      </c>
      <c r="AK94" s="221">
        <v>1</v>
      </c>
      <c r="AL94" s="221">
        <v>11</v>
      </c>
      <c r="AM94" s="191">
        <f t="shared" si="40"/>
        <v>1</v>
      </c>
      <c r="AN94" s="191" t="str">
        <f t="shared" si="41"/>
        <v>39_1</v>
      </c>
      <c r="AO94" s="221">
        <v>2177</v>
      </c>
      <c r="AP94" s="246"/>
      <c r="AQ94" s="191">
        <v>39</v>
      </c>
      <c r="AR94" s="221">
        <v>1</v>
      </c>
      <c r="AS94" s="221">
        <v>11</v>
      </c>
      <c r="AT94" s="191">
        <f t="shared" si="42"/>
        <v>1</v>
      </c>
      <c r="AU94" s="191" t="str">
        <f t="shared" si="43"/>
        <v>39_1</v>
      </c>
      <c r="AV94" s="262">
        <f t="shared" si="46"/>
        <v>2117</v>
      </c>
      <c r="AW94" s="262">
        <f t="shared" si="47"/>
        <v>2177</v>
      </c>
      <c r="AX94" s="262">
        <f t="shared" si="52"/>
        <v>2177</v>
      </c>
      <c r="AY94" s="237">
        <f t="shared" si="48"/>
        <v>13.955128205128204</v>
      </c>
      <c r="AZ94" s="173"/>
      <c r="BA94" s="173"/>
      <c r="BB94" s="173"/>
      <c r="BC94" s="173"/>
      <c r="BD94" s="173"/>
      <c r="BE94" s="174"/>
    </row>
    <row r="95" spans="1:57" ht="11.25" x14ac:dyDescent="0.15">
      <c r="A95" s="191">
        <v>39</v>
      </c>
      <c r="B95" s="221">
        <v>1</v>
      </c>
      <c r="C95" s="221">
        <v>11</v>
      </c>
      <c r="D95" s="191">
        <f t="shared" si="44"/>
        <v>1</v>
      </c>
      <c r="E95" s="191" t="str">
        <f t="shared" si="45"/>
        <v>39_1</v>
      </c>
      <c r="F95" s="221">
        <v>1956</v>
      </c>
      <c r="G95" s="227"/>
      <c r="H95" s="191">
        <v>39</v>
      </c>
      <c r="I95" s="221">
        <v>1</v>
      </c>
      <c r="J95" s="221">
        <v>11</v>
      </c>
      <c r="K95" s="191">
        <f t="shared" si="32"/>
        <v>1</v>
      </c>
      <c r="L95" s="191" t="str">
        <f t="shared" si="33"/>
        <v>39_1</v>
      </c>
      <c r="M95" s="221">
        <v>2015</v>
      </c>
      <c r="N95" s="261"/>
      <c r="O95" s="191">
        <v>39</v>
      </c>
      <c r="P95" s="221">
        <v>1</v>
      </c>
      <c r="Q95" s="221">
        <v>11</v>
      </c>
      <c r="R95" s="191">
        <f t="shared" si="34"/>
        <v>1</v>
      </c>
      <c r="S95" s="191" t="str">
        <f t="shared" si="35"/>
        <v>39_1</v>
      </c>
      <c r="T95" s="221">
        <v>2057</v>
      </c>
      <c r="U95" s="173"/>
      <c r="V95" s="191">
        <v>39</v>
      </c>
      <c r="W95" s="221">
        <v>2</v>
      </c>
      <c r="X95" s="221">
        <v>12</v>
      </c>
      <c r="Y95" s="191">
        <f t="shared" si="36"/>
        <v>2</v>
      </c>
      <c r="Z95" s="191" t="str">
        <f t="shared" si="37"/>
        <v>39_2</v>
      </c>
      <c r="AA95" s="221">
        <v>2121</v>
      </c>
      <c r="AB95" s="173"/>
      <c r="AC95" s="191">
        <v>39</v>
      </c>
      <c r="AD95" s="221">
        <v>2</v>
      </c>
      <c r="AE95" s="221">
        <v>12</v>
      </c>
      <c r="AF95" s="191">
        <f t="shared" si="38"/>
        <v>2</v>
      </c>
      <c r="AG95" s="191" t="str">
        <f t="shared" si="39"/>
        <v>39_2</v>
      </c>
      <c r="AH95" s="221">
        <v>2181</v>
      </c>
      <c r="AI95" s="261"/>
      <c r="AJ95" s="191">
        <v>39</v>
      </c>
      <c r="AK95" s="221">
        <v>2</v>
      </c>
      <c r="AL95" s="221">
        <v>12</v>
      </c>
      <c r="AM95" s="191">
        <f t="shared" si="40"/>
        <v>2</v>
      </c>
      <c r="AN95" s="191" t="str">
        <f t="shared" si="41"/>
        <v>39_2</v>
      </c>
      <c r="AO95" s="221">
        <v>2241</v>
      </c>
      <c r="AP95" s="246"/>
      <c r="AQ95" s="191">
        <v>39</v>
      </c>
      <c r="AR95" s="221">
        <v>2</v>
      </c>
      <c r="AS95" s="221">
        <v>12</v>
      </c>
      <c r="AT95" s="191">
        <f t="shared" si="42"/>
        <v>2</v>
      </c>
      <c r="AU95" s="191" t="str">
        <f t="shared" si="43"/>
        <v>39_2</v>
      </c>
      <c r="AV95" s="262">
        <f t="shared" si="46"/>
        <v>2181</v>
      </c>
      <c r="AW95" s="262">
        <f t="shared" si="47"/>
        <v>2241</v>
      </c>
      <c r="AX95" s="262">
        <f t="shared" si="52"/>
        <v>2241</v>
      </c>
      <c r="AY95" s="237">
        <f t="shared" si="48"/>
        <v>14.365384615384615</v>
      </c>
      <c r="AZ95" s="173"/>
      <c r="BA95" s="173"/>
      <c r="BB95" s="173"/>
      <c r="BC95" s="173"/>
      <c r="BD95" s="173"/>
      <c r="BE95" s="174"/>
    </row>
    <row r="96" spans="1:57" x14ac:dyDescent="0.15">
      <c r="A96" s="191">
        <v>40</v>
      </c>
      <c r="B96" s="221">
        <v>0</v>
      </c>
      <c r="C96" s="221">
        <v>12</v>
      </c>
      <c r="D96" s="191">
        <f t="shared" si="44"/>
        <v>0</v>
      </c>
      <c r="E96" s="191" t="str">
        <f t="shared" si="45"/>
        <v>40_0</v>
      </c>
      <c r="F96" s="221">
        <v>2017</v>
      </c>
      <c r="G96" s="227"/>
      <c r="H96" s="191">
        <v>40</v>
      </c>
      <c r="I96" s="221">
        <v>0</v>
      </c>
      <c r="J96" s="221">
        <v>12</v>
      </c>
      <c r="K96" s="191">
        <f t="shared" si="32"/>
        <v>0</v>
      </c>
      <c r="L96" s="191" t="str">
        <f t="shared" si="33"/>
        <v>40_0</v>
      </c>
      <c r="M96" s="221">
        <v>2077</v>
      </c>
      <c r="N96" s="264"/>
      <c r="O96" s="191">
        <v>40</v>
      </c>
      <c r="P96" s="221">
        <v>0</v>
      </c>
      <c r="Q96" s="221">
        <v>12</v>
      </c>
      <c r="R96" s="191">
        <f t="shared" si="34"/>
        <v>0</v>
      </c>
      <c r="S96" s="191" t="str">
        <f t="shared" si="35"/>
        <v>40_0</v>
      </c>
      <c r="T96" s="221">
        <v>2121</v>
      </c>
      <c r="U96" s="173"/>
      <c r="V96" s="191">
        <v>40</v>
      </c>
      <c r="W96" s="221">
        <v>1</v>
      </c>
      <c r="X96" s="221">
        <v>14</v>
      </c>
      <c r="Y96" s="191">
        <f t="shared" si="36"/>
        <v>1</v>
      </c>
      <c r="Z96" s="191" t="str">
        <f t="shared" si="37"/>
        <v>40_1</v>
      </c>
      <c r="AA96" s="221">
        <v>2265</v>
      </c>
      <c r="AB96" s="173"/>
      <c r="AC96" s="191">
        <v>40</v>
      </c>
      <c r="AD96" s="221">
        <v>1</v>
      </c>
      <c r="AE96" s="221">
        <v>14</v>
      </c>
      <c r="AF96" s="191">
        <f t="shared" si="38"/>
        <v>1</v>
      </c>
      <c r="AG96" s="191" t="str">
        <f t="shared" si="39"/>
        <v>40_1</v>
      </c>
      <c r="AH96" s="221">
        <v>2325</v>
      </c>
      <c r="AI96" s="264"/>
      <c r="AJ96" s="191">
        <v>40</v>
      </c>
      <c r="AK96" s="221">
        <v>1</v>
      </c>
      <c r="AL96" s="221">
        <v>14</v>
      </c>
      <c r="AM96" s="191">
        <f t="shared" si="40"/>
        <v>1</v>
      </c>
      <c r="AN96" s="191" t="str">
        <f t="shared" si="41"/>
        <v>40_1</v>
      </c>
      <c r="AO96" s="221">
        <v>2385</v>
      </c>
      <c r="AP96" s="246"/>
      <c r="AQ96" s="191">
        <v>40</v>
      </c>
      <c r="AR96" s="221">
        <v>1</v>
      </c>
      <c r="AS96" s="221">
        <v>14</v>
      </c>
      <c r="AT96" s="191">
        <f t="shared" si="42"/>
        <v>1</v>
      </c>
      <c r="AU96" s="191" t="str">
        <f t="shared" si="43"/>
        <v>40_1</v>
      </c>
      <c r="AV96" s="262">
        <f t="shared" si="46"/>
        <v>2325</v>
      </c>
      <c r="AW96" s="262">
        <f t="shared" si="47"/>
        <v>2385</v>
      </c>
      <c r="AX96" s="262">
        <f t="shared" si="52"/>
        <v>2385</v>
      </c>
      <c r="AY96" s="237">
        <f t="shared" si="48"/>
        <v>15.288461538461538</v>
      </c>
      <c r="AZ96" s="173"/>
      <c r="BA96" s="173"/>
      <c r="BB96" s="173"/>
      <c r="BC96" s="173"/>
      <c r="BD96" s="173"/>
      <c r="BE96" s="174"/>
    </row>
    <row r="97" spans="1:57" x14ac:dyDescent="0.15">
      <c r="A97" s="191">
        <v>40</v>
      </c>
      <c r="B97" s="191">
        <f t="shared" ref="B97:B108" si="53">B96+1</f>
        <v>1</v>
      </c>
      <c r="C97" s="221">
        <v>14</v>
      </c>
      <c r="D97" s="191">
        <f t="shared" si="44"/>
        <v>1</v>
      </c>
      <c r="E97" s="191" t="str">
        <f t="shared" si="45"/>
        <v>40_1</v>
      </c>
      <c r="F97" s="221">
        <v>2154</v>
      </c>
      <c r="G97" s="227"/>
      <c r="H97" s="191">
        <v>40</v>
      </c>
      <c r="I97" s="191">
        <f t="shared" ref="I97:I108" si="54">I96+1</f>
        <v>1</v>
      </c>
      <c r="J97" s="221">
        <v>14</v>
      </c>
      <c r="K97" s="191">
        <f t="shared" si="32"/>
        <v>1</v>
      </c>
      <c r="L97" s="191" t="str">
        <f t="shared" si="33"/>
        <v>40_1</v>
      </c>
      <c r="M97" s="221">
        <v>2218</v>
      </c>
      <c r="N97" s="173"/>
      <c r="O97" s="191">
        <v>40</v>
      </c>
      <c r="P97" s="191">
        <f t="shared" ref="P97:P108" si="55">P96+1</f>
        <v>1</v>
      </c>
      <c r="Q97" s="221">
        <v>14</v>
      </c>
      <c r="R97" s="191">
        <f t="shared" si="34"/>
        <v>1</v>
      </c>
      <c r="S97" s="191" t="str">
        <f t="shared" si="35"/>
        <v>40_1</v>
      </c>
      <c r="T97" s="221">
        <v>2265</v>
      </c>
      <c r="U97" s="173"/>
      <c r="V97" s="191">
        <v>40</v>
      </c>
      <c r="W97" s="191">
        <f t="shared" ref="W97:W108" si="56">W96+1</f>
        <v>2</v>
      </c>
      <c r="X97" s="221">
        <v>16</v>
      </c>
      <c r="Y97" s="191">
        <f t="shared" si="36"/>
        <v>2</v>
      </c>
      <c r="Z97" s="191" t="str">
        <f t="shared" si="37"/>
        <v>40_2</v>
      </c>
      <c r="AA97" s="221">
        <v>2407</v>
      </c>
      <c r="AB97" s="173"/>
      <c r="AC97" s="191">
        <v>40</v>
      </c>
      <c r="AD97" s="191">
        <f t="shared" ref="AD97:AD108" si="57">AD96+1</f>
        <v>2</v>
      </c>
      <c r="AE97" s="221">
        <v>16</v>
      </c>
      <c r="AF97" s="191">
        <f t="shared" si="38"/>
        <v>2</v>
      </c>
      <c r="AG97" s="191" t="str">
        <f t="shared" si="39"/>
        <v>40_2</v>
      </c>
      <c r="AH97" s="221">
        <v>2467</v>
      </c>
      <c r="AI97" s="173"/>
      <c r="AJ97" s="191">
        <v>40</v>
      </c>
      <c r="AK97" s="191">
        <f t="shared" ref="AK97:AK108" si="58">AK96+1</f>
        <v>2</v>
      </c>
      <c r="AL97" s="221">
        <v>16</v>
      </c>
      <c r="AM97" s="191">
        <f t="shared" si="40"/>
        <v>2</v>
      </c>
      <c r="AN97" s="191" t="str">
        <f t="shared" si="41"/>
        <v>40_2</v>
      </c>
      <c r="AO97" s="221">
        <v>2527</v>
      </c>
      <c r="AP97" s="246"/>
      <c r="AQ97" s="191">
        <v>40</v>
      </c>
      <c r="AR97" s="191">
        <f t="shared" ref="AR97:AR108" si="59">AR96+1</f>
        <v>2</v>
      </c>
      <c r="AS97" s="221">
        <v>16</v>
      </c>
      <c r="AT97" s="191">
        <f t="shared" si="42"/>
        <v>2</v>
      </c>
      <c r="AU97" s="191" t="str">
        <f t="shared" si="43"/>
        <v>40_2</v>
      </c>
      <c r="AV97" s="262">
        <f t="shared" si="46"/>
        <v>2467</v>
      </c>
      <c r="AW97" s="262">
        <f t="shared" si="47"/>
        <v>2527</v>
      </c>
      <c r="AX97" s="262">
        <f t="shared" si="52"/>
        <v>2527</v>
      </c>
      <c r="AY97" s="237">
        <f t="shared" si="48"/>
        <v>16.198717948717949</v>
      </c>
      <c r="AZ97" s="173"/>
      <c r="BA97" s="173"/>
      <c r="BB97" s="173"/>
      <c r="BC97" s="173"/>
      <c r="BD97" s="173"/>
      <c r="BE97" s="174"/>
    </row>
    <row r="98" spans="1:57" x14ac:dyDescent="0.15">
      <c r="A98" s="191">
        <v>40</v>
      </c>
      <c r="B98" s="191">
        <f t="shared" si="53"/>
        <v>2</v>
      </c>
      <c r="C98" s="221">
        <v>16</v>
      </c>
      <c r="D98" s="191">
        <f t="shared" si="44"/>
        <v>2</v>
      </c>
      <c r="E98" s="191" t="str">
        <f t="shared" si="45"/>
        <v>40_2</v>
      </c>
      <c r="F98" s="221">
        <v>2289</v>
      </c>
      <c r="G98" s="227"/>
      <c r="H98" s="191">
        <v>40</v>
      </c>
      <c r="I98" s="191">
        <f t="shared" si="54"/>
        <v>2</v>
      </c>
      <c r="J98" s="221">
        <v>16</v>
      </c>
      <c r="K98" s="191">
        <f t="shared" si="32"/>
        <v>2</v>
      </c>
      <c r="L98" s="191" t="str">
        <f t="shared" si="33"/>
        <v>40_2</v>
      </c>
      <c r="M98" s="221">
        <v>2357</v>
      </c>
      <c r="N98" s="173"/>
      <c r="O98" s="191">
        <v>40</v>
      </c>
      <c r="P98" s="191">
        <f t="shared" si="55"/>
        <v>2</v>
      </c>
      <c r="Q98" s="221">
        <v>16</v>
      </c>
      <c r="R98" s="191">
        <f t="shared" si="34"/>
        <v>2</v>
      </c>
      <c r="S98" s="191" t="str">
        <f t="shared" si="35"/>
        <v>40_2</v>
      </c>
      <c r="T98" s="221">
        <v>2407</v>
      </c>
      <c r="U98" s="173"/>
      <c r="V98" s="191">
        <v>40</v>
      </c>
      <c r="W98" s="191">
        <f t="shared" si="56"/>
        <v>3</v>
      </c>
      <c r="X98" s="221">
        <v>17</v>
      </c>
      <c r="Y98" s="191">
        <f t="shared" si="36"/>
        <v>3</v>
      </c>
      <c r="Z98" s="191" t="str">
        <f t="shared" si="37"/>
        <v>40_3</v>
      </c>
      <c r="AA98" s="221">
        <v>2467</v>
      </c>
      <c r="AB98" s="173"/>
      <c r="AC98" s="191">
        <v>40</v>
      </c>
      <c r="AD98" s="191">
        <f t="shared" si="57"/>
        <v>3</v>
      </c>
      <c r="AE98" s="221">
        <v>17</v>
      </c>
      <c r="AF98" s="191">
        <f t="shared" si="38"/>
        <v>3</v>
      </c>
      <c r="AG98" s="191" t="str">
        <f t="shared" si="39"/>
        <v>40_3</v>
      </c>
      <c r="AH98" s="221">
        <v>2527</v>
      </c>
      <c r="AI98" s="173"/>
      <c r="AJ98" s="191">
        <v>40</v>
      </c>
      <c r="AK98" s="191">
        <f t="shared" si="58"/>
        <v>3</v>
      </c>
      <c r="AL98" s="221">
        <v>17</v>
      </c>
      <c r="AM98" s="191">
        <f t="shared" si="40"/>
        <v>3</v>
      </c>
      <c r="AN98" s="191" t="str">
        <f t="shared" si="41"/>
        <v>40_3</v>
      </c>
      <c r="AO98" s="221">
        <v>2587</v>
      </c>
      <c r="AP98" s="246"/>
      <c r="AQ98" s="191">
        <v>40</v>
      </c>
      <c r="AR98" s="191">
        <f t="shared" si="59"/>
        <v>3</v>
      </c>
      <c r="AS98" s="221">
        <v>17</v>
      </c>
      <c r="AT98" s="191">
        <f t="shared" si="42"/>
        <v>3</v>
      </c>
      <c r="AU98" s="191" t="str">
        <f t="shared" si="43"/>
        <v>40_3</v>
      </c>
      <c r="AV98" s="262">
        <f t="shared" si="46"/>
        <v>2527</v>
      </c>
      <c r="AW98" s="262">
        <f t="shared" si="47"/>
        <v>2587</v>
      </c>
      <c r="AX98" s="262">
        <f t="shared" si="52"/>
        <v>2587</v>
      </c>
      <c r="AY98" s="237">
        <f t="shared" si="48"/>
        <v>16.583333333333332</v>
      </c>
      <c r="AZ98" s="173"/>
      <c r="BA98" s="173"/>
      <c r="BB98" s="173"/>
      <c r="BC98" s="173"/>
      <c r="BD98" s="173"/>
      <c r="BE98" s="174"/>
    </row>
    <row r="99" spans="1:57" x14ac:dyDescent="0.15">
      <c r="A99" s="191">
        <v>40</v>
      </c>
      <c r="B99" s="191">
        <f t="shared" si="53"/>
        <v>3</v>
      </c>
      <c r="C99" s="221">
        <v>17</v>
      </c>
      <c r="D99" s="191">
        <f t="shared" si="44"/>
        <v>3</v>
      </c>
      <c r="E99" s="191" t="str">
        <f t="shared" si="45"/>
        <v>40_3</v>
      </c>
      <c r="F99" s="221">
        <v>2346</v>
      </c>
      <c r="G99" s="227"/>
      <c r="H99" s="191">
        <v>40</v>
      </c>
      <c r="I99" s="191">
        <f t="shared" si="54"/>
        <v>3</v>
      </c>
      <c r="J99" s="221">
        <v>17</v>
      </c>
      <c r="K99" s="191">
        <f t="shared" si="32"/>
        <v>3</v>
      </c>
      <c r="L99" s="191" t="str">
        <f t="shared" si="33"/>
        <v>40_3</v>
      </c>
      <c r="M99" s="221">
        <v>2417</v>
      </c>
      <c r="N99" s="173"/>
      <c r="O99" s="191">
        <v>40</v>
      </c>
      <c r="P99" s="191">
        <f t="shared" si="55"/>
        <v>3</v>
      </c>
      <c r="Q99" s="221">
        <v>17</v>
      </c>
      <c r="R99" s="191">
        <f t="shared" si="34"/>
        <v>3</v>
      </c>
      <c r="S99" s="191" t="str">
        <f t="shared" si="35"/>
        <v>40_3</v>
      </c>
      <c r="T99" s="221">
        <v>2467</v>
      </c>
      <c r="U99" s="173"/>
      <c r="V99" s="191">
        <v>40</v>
      </c>
      <c r="W99" s="191">
        <f t="shared" si="56"/>
        <v>4</v>
      </c>
      <c r="X99" s="221">
        <v>18</v>
      </c>
      <c r="Y99" s="191">
        <f t="shared" si="36"/>
        <v>4</v>
      </c>
      <c r="Z99" s="191" t="str">
        <f t="shared" si="37"/>
        <v>40_4</v>
      </c>
      <c r="AA99" s="221">
        <v>2540</v>
      </c>
      <c r="AB99" s="173"/>
      <c r="AC99" s="191">
        <v>40</v>
      </c>
      <c r="AD99" s="191">
        <f t="shared" si="57"/>
        <v>4</v>
      </c>
      <c r="AE99" s="221">
        <v>18</v>
      </c>
      <c r="AF99" s="191">
        <f t="shared" si="38"/>
        <v>4</v>
      </c>
      <c r="AG99" s="191" t="str">
        <f t="shared" si="39"/>
        <v>40_4</v>
      </c>
      <c r="AH99" s="221">
        <v>2600</v>
      </c>
      <c r="AI99" s="173"/>
      <c r="AJ99" s="191">
        <v>40</v>
      </c>
      <c r="AK99" s="191">
        <f t="shared" si="58"/>
        <v>4</v>
      </c>
      <c r="AL99" s="221">
        <v>18</v>
      </c>
      <c r="AM99" s="191">
        <f t="shared" si="40"/>
        <v>4</v>
      </c>
      <c r="AN99" s="191" t="str">
        <f t="shared" si="41"/>
        <v>40_4</v>
      </c>
      <c r="AO99" s="221">
        <v>2660</v>
      </c>
      <c r="AP99" s="246"/>
      <c r="AQ99" s="191">
        <v>40</v>
      </c>
      <c r="AR99" s="191">
        <f t="shared" si="59"/>
        <v>4</v>
      </c>
      <c r="AS99" s="221">
        <v>18</v>
      </c>
      <c r="AT99" s="191">
        <f t="shared" si="42"/>
        <v>4</v>
      </c>
      <c r="AU99" s="191" t="str">
        <f t="shared" si="43"/>
        <v>40_4</v>
      </c>
      <c r="AV99" s="262">
        <f t="shared" si="46"/>
        <v>2600</v>
      </c>
      <c r="AW99" s="262">
        <f t="shared" si="47"/>
        <v>2660</v>
      </c>
      <c r="AX99" s="262">
        <f t="shared" si="52"/>
        <v>2660</v>
      </c>
      <c r="AY99" s="237">
        <f t="shared" si="48"/>
        <v>17.051282051282051</v>
      </c>
      <c r="AZ99" s="173"/>
      <c r="BA99" s="173"/>
      <c r="BB99" s="173"/>
      <c r="BC99" s="173"/>
      <c r="BD99" s="173"/>
      <c r="BE99" s="174"/>
    </row>
    <row r="100" spans="1:57" x14ac:dyDescent="0.15">
      <c r="A100" s="191">
        <v>40</v>
      </c>
      <c r="B100" s="191">
        <f t="shared" si="53"/>
        <v>4</v>
      </c>
      <c r="C100" s="221">
        <v>18</v>
      </c>
      <c r="D100" s="191">
        <f t="shared" si="44"/>
        <v>4</v>
      </c>
      <c r="E100" s="191" t="str">
        <f t="shared" si="45"/>
        <v>40_4</v>
      </c>
      <c r="F100" s="221">
        <v>2415</v>
      </c>
      <c r="G100" s="227"/>
      <c r="H100" s="191">
        <v>40</v>
      </c>
      <c r="I100" s="191">
        <f t="shared" si="54"/>
        <v>4</v>
      </c>
      <c r="J100" s="221">
        <v>18</v>
      </c>
      <c r="K100" s="191">
        <f t="shared" si="32"/>
        <v>4</v>
      </c>
      <c r="L100" s="191" t="str">
        <f t="shared" si="33"/>
        <v>40_4</v>
      </c>
      <c r="M100" s="221">
        <v>2487</v>
      </c>
      <c r="N100" s="173"/>
      <c r="O100" s="191">
        <v>40</v>
      </c>
      <c r="P100" s="191">
        <f t="shared" si="55"/>
        <v>4</v>
      </c>
      <c r="Q100" s="221">
        <v>18</v>
      </c>
      <c r="R100" s="191">
        <f t="shared" si="34"/>
        <v>4</v>
      </c>
      <c r="S100" s="191" t="str">
        <f t="shared" si="35"/>
        <v>40_4</v>
      </c>
      <c r="T100" s="221">
        <v>2540</v>
      </c>
      <c r="U100" s="173"/>
      <c r="V100" s="191">
        <v>40</v>
      </c>
      <c r="W100" s="191">
        <f t="shared" si="56"/>
        <v>5</v>
      </c>
      <c r="X100" s="221">
        <v>19</v>
      </c>
      <c r="Y100" s="191">
        <f t="shared" si="36"/>
        <v>5</v>
      </c>
      <c r="Z100" s="191" t="str">
        <f t="shared" si="37"/>
        <v>40_5</v>
      </c>
      <c r="AA100" s="221">
        <v>2607</v>
      </c>
      <c r="AB100" s="173"/>
      <c r="AC100" s="191">
        <v>40</v>
      </c>
      <c r="AD100" s="191">
        <f t="shared" si="57"/>
        <v>5</v>
      </c>
      <c r="AE100" s="221">
        <v>19</v>
      </c>
      <c r="AF100" s="191">
        <f t="shared" si="38"/>
        <v>5</v>
      </c>
      <c r="AG100" s="191" t="str">
        <f t="shared" si="39"/>
        <v>40_5</v>
      </c>
      <c r="AH100" s="221">
        <v>2667</v>
      </c>
      <c r="AI100" s="173"/>
      <c r="AJ100" s="191">
        <v>40</v>
      </c>
      <c r="AK100" s="191">
        <f t="shared" si="58"/>
        <v>5</v>
      </c>
      <c r="AL100" s="221">
        <v>19</v>
      </c>
      <c r="AM100" s="191">
        <f t="shared" si="40"/>
        <v>5</v>
      </c>
      <c r="AN100" s="191" t="str">
        <f t="shared" si="41"/>
        <v>40_5</v>
      </c>
      <c r="AO100" s="221">
        <v>2727</v>
      </c>
      <c r="AP100" s="246"/>
      <c r="AQ100" s="191">
        <v>40</v>
      </c>
      <c r="AR100" s="191">
        <f t="shared" si="59"/>
        <v>5</v>
      </c>
      <c r="AS100" s="221">
        <v>19</v>
      </c>
      <c r="AT100" s="191">
        <f t="shared" si="42"/>
        <v>5</v>
      </c>
      <c r="AU100" s="191" t="str">
        <f t="shared" si="43"/>
        <v>40_5</v>
      </c>
      <c r="AV100" s="262">
        <f t="shared" si="46"/>
        <v>2667</v>
      </c>
      <c r="AW100" s="262">
        <f t="shared" si="47"/>
        <v>2727</v>
      </c>
      <c r="AX100" s="262">
        <f t="shared" si="52"/>
        <v>2727</v>
      </c>
      <c r="AY100" s="237">
        <f t="shared" si="48"/>
        <v>17.48076923076923</v>
      </c>
      <c r="AZ100" s="173"/>
      <c r="BA100" s="173"/>
      <c r="BB100" s="173"/>
      <c r="BC100" s="173"/>
      <c r="BD100" s="173"/>
      <c r="BE100" s="174"/>
    </row>
    <row r="101" spans="1:57" x14ac:dyDescent="0.15">
      <c r="A101" s="191">
        <v>40</v>
      </c>
      <c r="B101" s="191">
        <f t="shared" si="53"/>
        <v>5</v>
      </c>
      <c r="C101" s="221">
        <v>19</v>
      </c>
      <c r="D101" s="191">
        <f t="shared" si="44"/>
        <v>5</v>
      </c>
      <c r="E101" s="191" t="str">
        <f t="shared" si="45"/>
        <v>40_5</v>
      </c>
      <c r="F101" s="221">
        <v>2479</v>
      </c>
      <c r="G101" s="227"/>
      <c r="H101" s="191">
        <v>40</v>
      </c>
      <c r="I101" s="191">
        <f t="shared" si="54"/>
        <v>5</v>
      </c>
      <c r="J101" s="221">
        <v>19</v>
      </c>
      <c r="K101" s="191">
        <f t="shared" si="32"/>
        <v>5</v>
      </c>
      <c r="L101" s="191" t="str">
        <f t="shared" si="33"/>
        <v>40_5</v>
      </c>
      <c r="M101" s="221">
        <v>2553</v>
      </c>
      <c r="N101" s="173"/>
      <c r="O101" s="191">
        <v>40</v>
      </c>
      <c r="P101" s="191">
        <f t="shared" si="55"/>
        <v>5</v>
      </c>
      <c r="Q101" s="221">
        <v>19</v>
      </c>
      <c r="R101" s="191">
        <f t="shared" si="34"/>
        <v>5</v>
      </c>
      <c r="S101" s="191" t="str">
        <f t="shared" si="35"/>
        <v>40_5</v>
      </c>
      <c r="T101" s="221">
        <v>2607</v>
      </c>
      <c r="U101" s="173"/>
      <c r="V101" s="191">
        <v>40</v>
      </c>
      <c r="W101" s="191">
        <f t="shared" si="56"/>
        <v>6</v>
      </c>
      <c r="X101" s="221">
        <v>20</v>
      </c>
      <c r="Y101" s="191">
        <f t="shared" si="36"/>
        <v>6</v>
      </c>
      <c r="Z101" s="191" t="str">
        <f t="shared" si="37"/>
        <v>40_6</v>
      </c>
      <c r="AA101" s="221">
        <v>2677</v>
      </c>
      <c r="AB101" s="173"/>
      <c r="AC101" s="191">
        <v>40</v>
      </c>
      <c r="AD101" s="191">
        <f t="shared" si="57"/>
        <v>6</v>
      </c>
      <c r="AE101" s="221">
        <v>20</v>
      </c>
      <c r="AF101" s="191">
        <f t="shared" si="38"/>
        <v>6</v>
      </c>
      <c r="AG101" s="191" t="str">
        <f t="shared" si="39"/>
        <v>40_6</v>
      </c>
      <c r="AH101" s="221">
        <v>2737</v>
      </c>
      <c r="AI101" s="173"/>
      <c r="AJ101" s="191">
        <v>40</v>
      </c>
      <c r="AK101" s="191">
        <f t="shared" si="58"/>
        <v>6</v>
      </c>
      <c r="AL101" s="221">
        <v>20</v>
      </c>
      <c r="AM101" s="191">
        <f t="shared" si="40"/>
        <v>6</v>
      </c>
      <c r="AN101" s="191" t="str">
        <f t="shared" si="41"/>
        <v>40_6</v>
      </c>
      <c r="AO101" s="221">
        <v>2797</v>
      </c>
      <c r="AP101" s="246"/>
      <c r="AQ101" s="191">
        <v>40</v>
      </c>
      <c r="AR101" s="191">
        <f t="shared" si="59"/>
        <v>6</v>
      </c>
      <c r="AS101" s="221">
        <v>20</v>
      </c>
      <c r="AT101" s="191">
        <f t="shared" si="42"/>
        <v>6</v>
      </c>
      <c r="AU101" s="191" t="str">
        <f t="shared" si="43"/>
        <v>40_6</v>
      </c>
      <c r="AV101" s="262">
        <f t="shared" si="46"/>
        <v>2737</v>
      </c>
      <c r="AW101" s="262">
        <f t="shared" si="47"/>
        <v>2797</v>
      </c>
      <c r="AX101" s="262">
        <f t="shared" si="52"/>
        <v>2797</v>
      </c>
      <c r="AY101" s="237">
        <f t="shared" si="48"/>
        <v>17.929487179487179</v>
      </c>
      <c r="AZ101" s="173"/>
      <c r="BA101" s="173"/>
      <c r="BB101" s="173"/>
      <c r="BC101" s="173"/>
      <c r="BD101" s="173"/>
      <c r="BE101" s="174"/>
    </row>
    <row r="102" spans="1:57" x14ac:dyDescent="0.15">
      <c r="A102" s="191">
        <v>40</v>
      </c>
      <c r="B102" s="191">
        <f t="shared" si="53"/>
        <v>6</v>
      </c>
      <c r="C102" s="221">
        <v>20</v>
      </c>
      <c r="D102" s="191">
        <f t="shared" si="44"/>
        <v>6</v>
      </c>
      <c r="E102" s="191" t="str">
        <f t="shared" si="45"/>
        <v>40_6</v>
      </c>
      <c r="F102" s="221">
        <v>2545</v>
      </c>
      <c r="G102" s="227"/>
      <c r="H102" s="191">
        <v>40</v>
      </c>
      <c r="I102" s="191">
        <f t="shared" si="54"/>
        <v>6</v>
      </c>
      <c r="J102" s="221">
        <v>20</v>
      </c>
      <c r="K102" s="191">
        <f t="shared" si="32"/>
        <v>6</v>
      </c>
      <c r="L102" s="191" t="str">
        <f t="shared" si="33"/>
        <v>40_6</v>
      </c>
      <c r="M102" s="221">
        <v>2622</v>
      </c>
      <c r="N102" s="173"/>
      <c r="O102" s="191">
        <v>40</v>
      </c>
      <c r="P102" s="191">
        <f t="shared" si="55"/>
        <v>6</v>
      </c>
      <c r="Q102" s="221">
        <v>20</v>
      </c>
      <c r="R102" s="191">
        <f t="shared" si="34"/>
        <v>6</v>
      </c>
      <c r="S102" s="191" t="str">
        <f t="shared" si="35"/>
        <v>40_6</v>
      </c>
      <c r="T102" s="221">
        <v>2677</v>
      </c>
      <c r="U102" s="173"/>
      <c r="V102" s="191">
        <v>40</v>
      </c>
      <c r="W102" s="191">
        <f t="shared" si="56"/>
        <v>7</v>
      </c>
      <c r="X102" s="221">
        <v>21</v>
      </c>
      <c r="Y102" s="191">
        <f t="shared" si="36"/>
        <v>7</v>
      </c>
      <c r="Z102" s="191" t="str">
        <f t="shared" si="37"/>
        <v>40_7</v>
      </c>
      <c r="AA102" s="221">
        <v>2746</v>
      </c>
      <c r="AB102" s="173"/>
      <c r="AC102" s="191">
        <v>40</v>
      </c>
      <c r="AD102" s="191">
        <f t="shared" si="57"/>
        <v>7</v>
      </c>
      <c r="AE102" s="221">
        <v>21</v>
      </c>
      <c r="AF102" s="191">
        <f t="shared" si="38"/>
        <v>7</v>
      </c>
      <c r="AG102" s="191" t="str">
        <f t="shared" si="39"/>
        <v>40_7</v>
      </c>
      <c r="AH102" s="221">
        <v>2806</v>
      </c>
      <c r="AI102" s="173"/>
      <c r="AJ102" s="191">
        <v>40</v>
      </c>
      <c r="AK102" s="191">
        <f t="shared" si="58"/>
        <v>7</v>
      </c>
      <c r="AL102" s="221">
        <v>21</v>
      </c>
      <c r="AM102" s="191">
        <f t="shared" si="40"/>
        <v>7</v>
      </c>
      <c r="AN102" s="191" t="str">
        <f t="shared" si="41"/>
        <v>40_7</v>
      </c>
      <c r="AO102" s="221">
        <v>2866</v>
      </c>
      <c r="AP102" s="246"/>
      <c r="AQ102" s="191">
        <v>40</v>
      </c>
      <c r="AR102" s="191">
        <f t="shared" si="59"/>
        <v>7</v>
      </c>
      <c r="AS102" s="221">
        <v>21</v>
      </c>
      <c r="AT102" s="191">
        <f t="shared" si="42"/>
        <v>7</v>
      </c>
      <c r="AU102" s="191" t="str">
        <f t="shared" si="43"/>
        <v>40_7</v>
      </c>
      <c r="AV102" s="262">
        <f t="shared" si="46"/>
        <v>2806</v>
      </c>
      <c r="AW102" s="262">
        <f t="shared" si="47"/>
        <v>2866</v>
      </c>
      <c r="AX102" s="262">
        <f t="shared" si="52"/>
        <v>2866</v>
      </c>
      <c r="AY102" s="237">
        <f t="shared" si="48"/>
        <v>18.371794871794872</v>
      </c>
      <c r="AZ102" s="173"/>
      <c r="BA102" s="173"/>
      <c r="BB102" s="173"/>
      <c r="BC102" s="173"/>
      <c r="BD102" s="173"/>
      <c r="BE102" s="174"/>
    </row>
    <row r="103" spans="1:57" ht="11.25" x14ac:dyDescent="0.15">
      <c r="A103" s="191">
        <v>40</v>
      </c>
      <c r="B103" s="191">
        <f t="shared" si="53"/>
        <v>7</v>
      </c>
      <c r="C103" s="221">
        <v>21</v>
      </c>
      <c r="D103" s="191">
        <f t="shared" si="44"/>
        <v>7</v>
      </c>
      <c r="E103" s="191" t="str">
        <f t="shared" si="45"/>
        <v>40_7</v>
      </c>
      <c r="F103" s="221">
        <v>2611</v>
      </c>
      <c r="G103" s="227"/>
      <c r="H103" s="191">
        <v>40</v>
      </c>
      <c r="I103" s="191">
        <f t="shared" si="54"/>
        <v>7</v>
      </c>
      <c r="J103" s="221">
        <v>21</v>
      </c>
      <c r="K103" s="191">
        <f t="shared" si="32"/>
        <v>7</v>
      </c>
      <c r="L103" s="191" t="str">
        <f t="shared" si="33"/>
        <v>40_7</v>
      </c>
      <c r="M103" s="221">
        <v>2689</v>
      </c>
      <c r="N103" s="265"/>
      <c r="O103" s="191">
        <v>40</v>
      </c>
      <c r="P103" s="191">
        <f t="shared" si="55"/>
        <v>7</v>
      </c>
      <c r="Q103" s="221">
        <v>21</v>
      </c>
      <c r="R103" s="191">
        <f t="shared" si="34"/>
        <v>7</v>
      </c>
      <c r="S103" s="191" t="str">
        <f t="shared" si="35"/>
        <v>40_7</v>
      </c>
      <c r="T103" s="221">
        <v>2746</v>
      </c>
      <c r="U103" s="173"/>
      <c r="V103" s="191">
        <v>40</v>
      </c>
      <c r="W103" s="191">
        <f t="shared" si="56"/>
        <v>8</v>
      </c>
      <c r="X103" s="221">
        <v>22</v>
      </c>
      <c r="Y103" s="191">
        <f t="shared" si="36"/>
        <v>8</v>
      </c>
      <c r="Z103" s="191" t="str">
        <f t="shared" si="37"/>
        <v>40_8</v>
      </c>
      <c r="AA103" s="221">
        <v>2815</v>
      </c>
      <c r="AB103" s="173"/>
      <c r="AC103" s="191">
        <v>40</v>
      </c>
      <c r="AD103" s="191">
        <f t="shared" si="57"/>
        <v>8</v>
      </c>
      <c r="AE103" s="221">
        <v>22</v>
      </c>
      <c r="AF103" s="191">
        <f t="shared" si="38"/>
        <v>8</v>
      </c>
      <c r="AG103" s="191" t="str">
        <f t="shared" si="39"/>
        <v>40_8</v>
      </c>
      <c r="AH103" s="221">
        <v>2875</v>
      </c>
      <c r="AI103" s="265"/>
      <c r="AJ103" s="191">
        <v>40</v>
      </c>
      <c r="AK103" s="191">
        <f t="shared" si="58"/>
        <v>8</v>
      </c>
      <c r="AL103" s="221">
        <v>22</v>
      </c>
      <c r="AM103" s="191">
        <f t="shared" si="40"/>
        <v>8</v>
      </c>
      <c r="AN103" s="191" t="str">
        <f t="shared" si="41"/>
        <v>40_8</v>
      </c>
      <c r="AO103" s="221">
        <v>2935</v>
      </c>
      <c r="AP103" s="246"/>
      <c r="AQ103" s="191">
        <v>40</v>
      </c>
      <c r="AR103" s="191">
        <f t="shared" si="59"/>
        <v>8</v>
      </c>
      <c r="AS103" s="221">
        <v>22</v>
      </c>
      <c r="AT103" s="191">
        <f t="shared" si="42"/>
        <v>8</v>
      </c>
      <c r="AU103" s="191" t="str">
        <f t="shared" si="43"/>
        <v>40_8</v>
      </c>
      <c r="AV103" s="262">
        <f t="shared" si="46"/>
        <v>2875</v>
      </c>
      <c r="AW103" s="262">
        <f t="shared" si="47"/>
        <v>2935</v>
      </c>
      <c r="AX103" s="262">
        <f t="shared" si="52"/>
        <v>2935</v>
      </c>
      <c r="AY103" s="237">
        <f t="shared" si="48"/>
        <v>18.814102564102566</v>
      </c>
      <c r="AZ103" s="173"/>
      <c r="BA103" s="173"/>
      <c r="BB103" s="173"/>
      <c r="BC103" s="173"/>
      <c r="BD103" s="173"/>
      <c r="BE103" s="174"/>
    </row>
    <row r="104" spans="1:57" x14ac:dyDescent="0.15">
      <c r="A104" s="191">
        <v>40</v>
      </c>
      <c r="B104" s="191">
        <f t="shared" si="53"/>
        <v>8</v>
      </c>
      <c r="C104" s="221">
        <v>22</v>
      </c>
      <c r="D104" s="191">
        <f t="shared" si="44"/>
        <v>8</v>
      </c>
      <c r="E104" s="191" t="str">
        <f t="shared" si="45"/>
        <v>40_8</v>
      </c>
      <c r="F104" s="221">
        <v>2677</v>
      </c>
      <c r="G104" s="227"/>
      <c r="H104" s="191">
        <v>40</v>
      </c>
      <c r="I104" s="191">
        <f t="shared" si="54"/>
        <v>8</v>
      </c>
      <c r="J104" s="221">
        <v>22</v>
      </c>
      <c r="K104" s="191">
        <f t="shared" si="32"/>
        <v>8</v>
      </c>
      <c r="L104" s="191" t="str">
        <f t="shared" si="33"/>
        <v>40_8</v>
      </c>
      <c r="M104" s="221">
        <v>2757</v>
      </c>
      <c r="N104" s="173"/>
      <c r="O104" s="191">
        <v>40</v>
      </c>
      <c r="P104" s="191">
        <f t="shared" si="55"/>
        <v>8</v>
      </c>
      <c r="Q104" s="221">
        <v>22</v>
      </c>
      <c r="R104" s="191">
        <f t="shared" si="34"/>
        <v>8</v>
      </c>
      <c r="S104" s="191" t="str">
        <f t="shared" si="35"/>
        <v>40_8</v>
      </c>
      <c r="T104" s="221">
        <v>2815</v>
      </c>
      <c r="U104" s="173"/>
      <c r="V104" s="191">
        <v>40</v>
      </c>
      <c r="W104" s="191">
        <f t="shared" si="56"/>
        <v>9</v>
      </c>
      <c r="X104" s="221">
        <v>23</v>
      </c>
      <c r="Y104" s="191">
        <f t="shared" si="36"/>
        <v>9</v>
      </c>
      <c r="Z104" s="191" t="str">
        <f t="shared" si="37"/>
        <v>40_9</v>
      </c>
      <c r="AA104" s="221">
        <v>2884</v>
      </c>
      <c r="AB104" s="173"/>
      <c r="AC104" s="191">
        <v>40</v>
      </c>
      <c r="AD104" s="191">
        <f t="shared" si="57"/>
        <v>9</v>
      </c>
      <c r="AE104" s="221">
        <v>23</v>
      </c>
      <c r="AF104" s="191">
        <f t="shared" si="38"/>
        <v>9</v>
      </c>
      <c r="AG104" s="191" t="str">
        <f t="shared" si="39"/>
        <v>40_9</v>
      </c>
      <c r="AH104" s="221">
        <v>2944</v>
      </c>
      <c r="AI104" s="173"/>
      <c r="AJ104" s="191">
        <v>40</v>
      </c>
      <c r="AK104" s="191">
        <f t="shared" si="58"/>
        <v>9</v>
      </c>
      <c r="AL104" s="221">
        <v>23</v>
      </c>
      <c r="AM104" s="191">
        <f t="shared" si="40"/>
        <v>9</v>
      </c>
      <c r="AN104" s="191" t="str">
        <f t="shared" si="41"/>
        <v>40_9</v>
      </c>
      <c r="AO104" s="221">
        <v>3004</v>
      </c>
      <c r="AP104" s="246"/>
      <c r="AQ104" s="191">
        <v>40</v>
      </c>
      <c r="AR104" s="191">
        <f t="shared" si="59"/>
        <v>9</v>
      </c>
      <c r="AS104" s="221">
        <v>23</v>
      </c>
      <c r="AT104" s="191">
        <f t="shared" si="42"/>
        <v>9</v>
      </c>
      <c r="AU104" s="191" t="str">
        <f t="shared" si="43"/>
        <v>40_9</v>
      </c>
      <c r="AV104" s="262">
        <f t="shared" si="46"/>
        <v>2944</v>
      </c>
      <c r="AW104" s="262">
        <f t="shared" si="47"/>
        <v>3004</v>
      </c>
      <c r="AX104" s="262">
        <f t="shared" si="52"/>
        <v>3004</v>
      </c>
      <c r="AY104" s="237">
        <f t="shared" si="48"/>
        <v>19.256410256410255</v>
      </c>
      <c r="AZ104" s="173"/>
      <c r="BA104" s="173"/>
      <c r="BB104" s="173"/>
      <c r="BC104" s="173"/>
      <c r="BD104" s="173"/>
      <c r="BE104" s="174"/>
    </row>
    <row r="105" spans="1:57" x14ac:dyDescent="0.15">
      <c r="A105" s="191">
        <v>40</v>
      </c>
      <c r="B105" s="191">
        <f t="shared" si="53"/>
        <v>9</v>
      </c>
      <c r="C105" s="221">
        <v>23</v>
      </c>
      <c r="D105" s="191">
        <f t="shared" si="44"/>
        <v>9</v>
      </c>
      <c r="E105" s="191" t="str">
        <f t="shared" si="45"/>
        <v>40_9</v>
      </c>
      <c r="F105" s="221">
        <v>2743</v>
      </c>
      <c r="G105" s="227"/>
      <c r="H105" s="191">
        <v>40</v>
      </c>
      <c r="I105" s="191">
        <f t="shared" si="54"/>
        <v>9</v>
      </c>
      <c r="J105" s="221">
        <v>23</v>
      </c>
      <c r="K105" s="191">
        <f t="shared" si="32"/>
        <v>9</v>
      </c>
      <c r="L105" s="191" t="str">
        <f t="shared" si="33"/>
        <v>40_9</v>
      </c>
      <c r="M105" s="221">
        <v>2825</v>
      </c>
      <c r="N105" s="173"/>
      <c r="O105" s="191">
        <v>40</v>
      </c>
      <c r="P105" s="191">
        <f t="shared" si="55"/>
        <v>9</v>
      </c>
      <c r="Q105" s="221">
        <v>23</v>
      </c>
      <c r="R105" s="191">
        <f t="shared" si="34"/>
        <v>9</v>
      </c>
      <c r="S105" s="191" t="str">
        <f t="shared" si="35"/>
        <v>40_9</v>
      </c>
      <c r="T105" s="221">
        <v>2884</v>
      </c>
      <c r="U105" s="173"/>
      <c r="V105" s="191">
        <v>40</v>
      </c>
      <c r="W105" s="191">
        <f t="shared" si="56"/>
        <v>10</v>
      </c>
      <c r="X105" s="221">
        <v>24</v>
      </c>
      <c r="Y105" s="191">
        <f t="shared" si="36"/>
        <v>10</v>
      </c>
      <c r="Z105" s="191" t="str">
        <f t="shared" si="37"/>
        <v>40_10</v>
      </c>
      <c r="AA105" s="221">
        <v>2954</v>
      </c>
      <c r="AB105" s="173"/>
      <c r="AC105" s="191">
        <v>40</v>
      </c>
      <c r="AD105" s="191">
        <f t="shared" si="57"/>
        <v>10</v>
      </c>
      <c r="AE105" s="221">
        <v>24</v>
      </c>
      <c r="AF105" s="191">
        <f t="shared" si="38"/>
        <v>10</v>
      </c>
      <c r="AG105" s="191" t="str">
        <f t="shared" si="39"/>
        <v>40_10</v>
      </c>
      <c r="AH105" s="221">
        <v>3015</v>
      </c>
      <c r="AI105" s="173"/>
      <c r="AJ105" s="191">
        <v>40</v>
      </c>
      <c r="AK105" s="191">
        <f t="shared" si="58"/>
        <v>10</v>
      </c>
      <c r="AL105" s="221">
        <v>24</v>
      </c>
      <c r="AM105" s="191">
        <f t="shared" si="40"/>
        <v>10</v>
      </c>
      <c r="AN105" s="191" t="str">
        <f t="shared" si="41"/>
        <v>40_10</v>
      </c>
      <c r="AO105" s="221">
        <v>3075</v>
      </c>
      <c r="AP105" s="246"/>
      <c r="AQ105" s="191">
        <v>40</v>
      </c>
      <c r="AR105" s="191">
        <f t="shared" si="59"/>
        <v>10</v>
      </c>
      <c r="AS105" s="221">
        <v>24</v>
      </c>
      <c r="AT105" s="191">
        <f t="shared" si="42"/>
        <v>10</v>
      </c>
      <c r="AU105" s="191" t="str">
        <f t="shared" si="43"/>
        <v>40_10</v>
      </c>
      <c r="AV105" s="262">
        <f t="shared" si="46"/>
        <v>3015</v>
      </c>
      <c r="AW105" s="262">
        <f t="shared" si="47"/>
        <v>3075</v>
      </c>
      <c r="AX105" s="262">
        <f t="shared" si="52"/>
        <v>3075</v>
      </c>
      <c r="AY105" s="237">
        <f t="shared" si="48"/>
        <v>19.71153846153846</v>
      </c>
      <c r="AZ105" s="173"/>
      <c r="BA105" s="173"/>
      <c r="BB105" s="173"/>
      <c r="BC105" s="173"/>
      <c r="BD105" s="173"/>
      <c r="BE105" s="174"/>
    </row>
    <row r="106" spans="1:57" x14ac:dyDescent="0.15">
      <c r="A106" s="191">
        <v>40</v>
      </c>
      <c r="B106" s="191">
        <f t="shared" si="53"/>
        <v>10</v>
      </c>
      <c r="C106" s="221">
        <v>24</v>
      </c>
      <c r="D106" s="191">
        <f t="shared" si="44"/>
        <v>10</v>
      </c>
      <c r="E106" s="191" t="str">
        <f t="shared" si="45"/>
        <v>40_10</v>
      </c>
      <c r="F106" s="221">
        <v>2809</v>
      </c>
      <c r="G106" s="227"/>
      <c r="H106" s="191">
        <v>40</v>
      </c>
      <c r="I106" s="191">
        <f t="shared" si="54"/>
        <v>10</v>
      </c>
      <c r="J106" s="221">
        <v>24</v>
      </c>
      <c r="K106" s="191">
        <f t="shared" si="32"/>
        <v>10</v>
      </c>
      <c r="L106" s="191" t="str">
        <f t="shared" si="33"/>
        <v>40_10</v>
      </c>
      <c r="M106" s="221">
        <v>2893</v>
      </c>
      <c r="N106" s="173"/>
      <c r="O106" s="191">
        <v>40</v>
      </c>
      <c r="P106" s="191">
        <f t="shared" si="55"/>
        <v>10</v>
      </c>
      <c r="Q106" s="221">
        <v>24</v>
      </c>
      <c r="R106" s="191">
        <f t="shared" si="34"/>
        <v>10</v>
      </c>
      <c r="S106" s="191" t="str">
        <f t="shared" si="35"/>
        <v>40_10</v>
      </c>
      <c r="T106" s="221">
        <v>2954</v>
      </c>
      <c r="U106" s="173"/>
      <c r="V106" s="191">
        <v>40</v>
      </c>
      <c r="W106" s="191">
        <f t="shared" si="56"/>
        <v>11</v>
      </c>
      <c r="X106" s="221">
        <v>25</v>
      </c>
      <c r="Y106" s="191">
        <f t="shared" si="36"/>
        <v>11</v>
      </c>
      <c r="Z106" s="191" t="str">
        <f t="shared" si="37"/>
        <v>40_11</v>
      </c>
      <c r="AA106" s="221">
        <v>3026</v>
      </c>
      <c r="AB106" s="173"/>
      <c r="AC106" s="191">
        <v>40</v>
      </c>
      <c r="AD106" s="191">
        <f t="shared" si="57"/>
        <v>11</v>
      </c>
      <c r="AE106" s="221">
        <v>25</v>
      </c>
      <c r="AF106" s="191">
        <f t="shared" si="38"/>
        <v>11</v>
      </c>
      <c r="AG106" s="191" t="str">
        <f t="shared" si="39"/>
        <v>40_11</v>
      </c>
      <c r="AH106" s="221">
        <v>3086</v>
      </c>
      <c r="AI106" s="173"/>
      <c r="AJ106" s="191">
        <v>40</v>
      </c>
      <c r="AK106" s="191">
        <f t="shared" si="58"/>
        <v>11</v>
      </c>
      <c r="AL106" s="221">
        <v>25</v>
      </c>
      <c r="AM106" s="191">
        <f t="shared" si="40"/>
        <v>11</v>
      </c>
      <c r="AN106" s="191" t="str">
        <f t="shared" si="41"/>
        <v>40_11</v>
      </c>
      <c r="AO106" s="221">
        <v>3148</v>
      </c>
      <c r="AP106" s="246"/>
      <c r="AQ106" s="191">
        <v>40</v>
      </c>
      <c r="AR106" s="191">
        <f t="shared" si="59"/>
        <v>11</v>
      </c>
      <c r="AS106" s="221">
        <v>25</v>
      </c>
      <c r="AT106" s="191">
        <f t="shared" si="42"/>
        <v>11</v>
      </c>
      <c r="AU106" s="191" t="str">
        <f t="shared" si="43"/>
        <v>40_11</v>
      </c>
      <c r="AV106" s="262">
        <f t="shared" si="46"/>
        <v>3086</v>
      </c>
      <c r="AW106" s="262">
        <f t="shared" si="47"/>
        <v>3148</v>
      </c>
      <c r="AX106" s="262">
        <f t="shared" si="52"/>
        <v>3148</v>
      </c>
      <c r="AY106" s="237">
        <f t="shared" si="48"/>
        <v>20.179487179487179</v>
      </c>
      <c r="AZ106" s="173"/>
      <c r="BA106" s="173"/>
      <c r="BB106" s="173"/>
      <c r="BC106" s="173"/>
      <c r="BD106" s="173"/>
      <c r="BE106" s="174"/>
    </row>
    <row r="107" spans="1:57" x14ac:dyDescent="0.15">
      <c r="A107" s="191">
        <v>40</v>
      </c>
      <c r="B107" s="191">
        <f t="shared" si="53"/>
        <v>11</v>
      </c>
      <c r="C107" s="221">
        <v>25</v>
      </c>
      <c r="D107" s="191">
        <f t="shared" si="44"/>
        <v>11</v>
      </c>
      <c r="E107" s="191" t="str">
        <f t="shared" si="45"/>
        <v>40_11</v>
      </c>
      <c r="F107" s="221">
        <v>2877</v>
      </c>
      <c r="G107" s="227"/>
      <c r="H107" s="191">
        <v>40</v>
      </c>
      <c r="I107" s="191">
        <f t="shared" si="54"/>
        <v>11</v>
      </c>
      <c r="J107" s="221">
        <v>25</v>
      </c>
      <c r="K107" s="191">
        <f t="shared" si="32"/>
        <v>11</v>
      </c>
      <c r="L107" s="191" t="str">
        <f t="shared" si="33"/>
        <v>40_11</v>
      </c>
      <c r="M107" s="221">
        <v>2963</v>
      </c>
      <c r="N107" s="173"/>
      <c r="O107" s="191">
        <v>40</v>
      </c>
      <c r="P107" s="191">
        <f t="shared" si="55"/>
        <v>11</v>
      </c>
      <c r="Q107" s="221">
        <v>25</v>
      </c>
      <c r="R107" s="191">
        <f t="shared" si="34"/>
        <v>11</v>
      </c>
      <c r="S107" s="191" t="str">
        <f t="shared" si="35"/>
        <v>40_11</v>
      </c>
      <c r="T107" s="221">
        <v>3026</v>
      </c>
      <c r="U107" s="173"/>
      <c r="V107" s="191">
        <v>40</v>
      </c>
      <c r="W107" s="191">
        <f t="shared" si="56"/>
        <v>12</v>
      </c>
      <c r="X107" s="221">
        <v>26</v>
      </c>
      <c r="Y107" s="191">
        <f t="shared" si="36"/>
        <v>12</v>
      </c>
      <c r="Z107" s="191" t="str">
        <f t="shared" si="37"/>
        <v>40_12</v>
      </c>
      <c r="AA107" s="221">
        <v>3101</v>
      </c>
      <c r="AB107" s="173"/>
      <c r="AC107" s="191">
        <v>40</v>
      </c>
      <c r="AD107" s="191">
        <f t="shared" si="57"/>
        <v>12</v>
      </c>
      <c r="AE107" s="221">
        <v>26</v>
      </c>
      <c r="AF107" s="191">
        <f t="shared" si="38"/>
        <v>12</v>
      </c>
      <c r="AG107" s="191" t="str">
        <f t="shared" si="39"/>
        <v>40_12</v>
      </c>
      <c r="AH107" s="221">
        <v>3163</v>
      </c>
      <c r="AI107" s="173"/>
      <c r="AJ107" s="191">
        <v>40</v>
      </c>
      <c r="AK107" s="191">
        <f t="shared" si="58"/>
        <v>12</v>
      </c>
      <c r="AL107" s="221">
        <v>26</v>
      </c>
      <c r="AM107" s="191">
        <f t="shared" si="40"/>
        <v>12</v>
      </c>
      <c r="AN107" s="191" t="str">
        <f t="shared" si="41"/>
        <v>40_12</v>
      </c>
      <c r="AO107" s="221">
        <v>3226</v>
      </c>
      <c r="AP107" s="246"/>
      <c r="AQ107" s="191">
        <v>40</v>
      </c>
      <c r="AR107" s="191">
        <f t="shared" si="59"/>
        <v>12</v>
      </c>
      <c r="AS107" s="221">
        <v>26</v>
      </c>
      <c r="AT107" s="191">
        <f t="shared" si="42"/>
        <v>12</v>
      </c>
      <c r="AU107" s="191" t="str">
        <f t="shared" si="43"/>
        <v>40_12</v>
      </c>
      <c r="AV107" s="262">
        <f t="shared" si="46"/>
        <v>3163</v>
      </c>
      <c r="AW107" s="262">
        <f t="shared" si="47"/>
        <v>3226</v>
      </c>
      <c r="AX107" s="262">
        <f t="shared" si="52"/>
        <v>3226</v>
      </c>
      <c r="AY107" s="237">
        <f t="shared" si="48"/>
        <v>20.679487179487179</v>
      </c>
      <c r="AZ107" s="173"/>
      <c r="BA107" s="173"/>
      <c r="BB107" s="173"/>
      <c r="BC107" s="173"/>
      <c r="BD107" s="173"/>
      <c r="BE107" s="174"/>
    </row>
    <row r="108" spans="1:57" x14ac:dyDescent="0.15">
      <c r="A108" s="191">
        <v>40</v>
      </c>
      <c r="B108" s="191">
        <f t="shared" si="53"/>
        <v>12</v>
      </c>
      <c r="C108" s="221">
        <v>26</v>
      </c>
      <c r="D108" s="191">
        <f t="shared" si="44"/>
        <v>12</v>
      </c>
      <c r="E108" s="191" t="str">
        <f t="shared" si="45"/>
        <v>40_12</v>
      </c>
      <c r="F108" s="221">
        <v>2949</v>
      </c>
      <c r="G108" s="227"/>
      <c r="H108" s="191">
        <v>40</v>
      </c>
      <c r="I108" s="191">
        <f t="shared" si="54"/>
        <v>12</v>
      </c>
      <c r="J108" s="221">
        <v>26</v>
      </c>
      <c r="K108" s="191">
        <f t="shared" si="32"/>
        <v>12</v>
      </c>
      <c r="L108" s="191" t="str">
        <f t="shared" si="33"/>
        <v>40_12</v>
      </c>
      <c r="M108" s="221">
        <v>3037</v>
      </c>
      <c r="N108" s="173"/>
      <c r="O108" s="191">
        <v>40</v>
      </c>
      <c r="P108" s="191">
        <f t="shared" si="55"/>
        <v>12</v>
      </c>
      <c r="Q108" s="221">
        <v>26</v>
      </c>
      <c r="R108" s="191">
        <f t="shared" si="34"/>
        <v>12</v>
      </c>
      <c r="S108" s="191" t="str">
        <f t="shared" si="35"/>
        <v>40_12</v>
      </c>
      <c r="T108" s="221">
        <v>3101</v>
      </c>
      <c r="U108" s="173"/>
      <c r="V108" s="191">
        <v>40</v>
      </c>
      <c r="W108" s="191">
        <f t="shared" si="56"/>
        <v>13</v>
      </c>
      <c r="X108" s="221">
        <v>27</v>
      </c>
      <c r="Y108" s="191">
        <f t="shared" si="36"/>
        <v>13</v>
      </c>
      <c r="Z108" s="191" t="str">
        <f t="shared" si="37"/>
        <v>40_13</v>
      </c>
      <c r="AA108" s="221">
        <v>3178</v>
      </c>
      <c r="AB108" s="173"/>
      <c r="AC108" s="191">
        <v>40</v>
      </c>
      <c r="AD108" s="191">
        <f t="shared" si="57"/>
        <v>13</v>
      </c>
      <c r="AE108" s="221">
        <v>27</v>
      </c>
      <c r="AF108" s="191">
        <f t="shared" si="38"/>
        <v>13</v>
      </c>
      <c r="AG108" s="191" t="str">
        <f t="shared" si="39"/>
        <v>40_13</v>
      </c>
      <c r="AH108" s="221">
        <v>3241</v>
      </c>
      <c r="AI108" s="173"/>
      <c r="AJ108" s="191">
        <v>40</v>
      </c>
      <c r="AK108" s="191">
        <f t="shared" si="58"/>
        <v>13</v>
      </c>
      <c r="AL108" s="221">
        <v>27</v>
      </c>
      <c r="AM108" s="191">
        <f t="shared" si="40"/>
        <v>13</v>
      </c>
      <c r="AN108" s="191" t="str">
        <f t="shared" si="41"/>
        <v>40_13</v>
      </c>
      <c r="AO108" s="221">
        <v>3306</v>
      </c>
      <c r="AP108" s="246"/>
      <c r="AQ108" s="191">
        <v>40</v>
      </c>
      <c r="AR108" s="191">
        <f t="shared" si="59"/>
        <v>13</v>
      </c>
      <c r="AS108" s="221">
        <v>27</v>
      </c>
      <c r="AT108" s="191">
        <f t="shared" si="42"/>
        <v>13</v>
      </c>
      <c r="AU108" s="191" t="str">
        <f t="shared" si="43"/>
        <v>40_13</v>
      </c>
      <c r="AV108" s="262">
        <f t="shared" si="46"/>
        <v>3241</v>
      </c>
      <c r="AW108" s="262">
        <f t="shared" si="47"/>
        <v>3306</v>
      </c>
      <c r="AX108" s="262">
        <f t="shared" si="52"/>
        <v>3306</v>
      </c>
      <c r="AY108" s="237">
        <f t="shared" si="48"/>
        <v>21.192307692307693</v>
      </c>
      <c r="AZ108" s="173"/>
      <c r="BA108" s="173"/>
      <c r="BB108" s="173"/>
      <c r="BC108" s="173"/>
      <c r="BD108" s="173"/>
      <c r="BE108" s="174"/>
    </row>
    <row r="109" spans="1:57" x14ac:dyDescent="0.15">
      <c r="A109" s="191">
        <v>44</v>
      </c>
      <c r="B109" s="191">
        <v>0</v>
      </c>
      <c r="C109" s="221">
        <v>10</v>
      </c>
      <c r="D109" s="191">
        <f t="shared" si="44"/>
        <v>0</v>
      </c>
      <c r="E109" s="191" t="str">
        <f t="shared" si="45"/>
        <v>44_0</v>
      </c>
      <c r="F109" s="221">
        <v>1898</v>
      </c>
      <c r="G109" s="227"/>
      <c r="H109" s="191">
        <v>44</v>
      </c>
      <c r="I109" s="191">
        <v>0</v>
      </c>
      <c r="J109" s="221">
        <v>10</v>
      </c>
      <c r="K109" s="191">
        <f t="shared" si="32"/>
        <v>0</v>
      </c>
      <c r="L109" s="191" t="str">
        <f t="shared" si="33"/>
        <v>44_0</v>
      </c>
      <c r="M109" s="221">
        <v>1955</v>
      </c>
      <c r="N109" s="264"/>
      <c r="O109" s="191">
        <v>44</v>
      </c>
      <c r="P109" s="191">
        <v>0</v>
      </c>
      <c r="Q109" s="221">
        <v>10</v>
      </c>
      <c r="R109" s="191">
        <f t="shared" si="34"/>
        <v>0</v>
      </c>
      <c r="S109" s="191" t="str">
        <f t="shared" si="35"/>
        <v>44_0</v>
      </c>
      <c r="T109" s="221">
        <v>1996</v>
      </c>
      <c r="U109" s="173"/>
      <c r="V109" s="191">
        <v>44</v>
      </c>
      <c r="W109" s="191">
        <v>1</v>
      </c>
      <c r="X109" s="221">
        <v>12</v>
      </c>
      <c r="Y109" s="191">
        <f t="shared" si="36"/>
        <v>1</v>
      </c>
      <c r="Z109" s="191" t="str">
        <f t="shared" si="37"/>
        <v>44_1</v>
      </c>
      <c r="AA109" s="221">
        <v>2121</v>
      </c>
      <c r="AB109" s="173"/>
      <c r="AC109" s="191">
        <v>44</v>
      </c>
      <c r="AD109" s="191">
        <v>1</v>
      </c>
      <c r="AE109" s="221">
        <v>12</v>
      </c>
      <c r="AF109" s="191">
        <f t="shared" si="38"/>
        <v>1</v>
      </c>
      <c r="AG109" s="191" t="str">
        <f t="shared" si="39"/>
        <v>44_1</v>
      </c>
      <c r="AH109" s="221">
        <v>2181</v>
      </c>
      <c r="AI109" s="264"/>
      <c r="AJ109" s="191">
        <v>44</v>
      </c>
      <c r="AK109" s="191">
        <v>1</v>
      </c>
      <c r="AL109" s="221">
        <v>12</v>
      </c>
      <c r="AM109" s="191">
        <f t="shared" si="40"/>
        <v>1</v>
      </c>
      <c r="AN109" s="191" t="str">
        <f t="shared" si="41"/>
        <v>44_1</v>
      </c>
      <c r="AO109" s="221">
        <v>2241</v>
      </c>
      <c r="AP109" s="246"/>
      <c r="AQ109" s="191">
        <v>44</v>
      </c>
      <c r="AR109" s="191">
        <v>1</v>
      </c>
      <c r="AS109" s="221">
        <v>12</v>
      </c>
      <c r="AT109" s="191">
        <f t="shared" si="42"/>
        <v>1</v>
      </c>
      <c r="AU109" s="191" t="str">
        <f t="shared" si="43"/>
        <v>44_1</v>
      </c>
      <c r="AV109" s="262">
        <f t="shared" si="46"/>
        <v>2181</v>
      </c>
      <c r="AW109" s="262">
        <f t="shared" si="47"/>
        <v>2241</v>
      </c>
      <c r="AX109" s="262">
        <f t="shared" si="52"/>
        <v>2241</v>
      </c>
      <c r="AY109" s="237">
        <f t="shared" si="48"/>
        <v>14.365384615384615</v>
      </c>
      <c r="AZ109" s="173"/>
      <c r="BA109" s="173"/>
      <c r="BB109" s="173"/>
      <c r="BC109" s="173"/>
      <c r="BD109" s="173"/>
      <c r="BE109" s="174"/>
    </row>
    <row r="110" spans="1:57" x14ac:dyDescent="0.15">
      <c r="A110" s="191">
        <v>44</v>
      </c>
      <c r="B110" s="191">
        <v>1</v>
      </c>
      <c r="C110" s="221">
        <v>12</v>
      </c>
      <c r="D110" s="191">
        <f t="shared" si="44"/>
        <v>1</v>
      </c>
      <c r="E110" s="191" t="str">
        <f t="shared" si="45"/>
        <v>44_1</v>
      </c>
      <c r="F110" s="221">
        <v>2017</v>
      </c>
      <c r="G110" s="227"/>
      <c r="H110" s="191">
        <v>44</v>
      </c>
      <c r="I110" s="191">
        <v>1</v>
      </c>
      <c r="J110" s="221">
        <v>12</v>
      </c>
      <c r="K110" s="191">
        <f t="shared" si="32"/>
        <v>1</v>
      </c>
      <c r="L110" s="191" t="str">
        <f t="shared" si="33"/>
        <v>44_1</v>
      </c>
      <c r="M110" s="221">
        <v>2077</v>
      </c>
      <c r="N110" s="264"/>
      <c r="O110" s="191">
        <v>44</v>
      </c>
      <c r="P110" s="191">
        <v>1</v>
      </c>
      <c r="Q110" s="221">
        <v>12</v>
      </c>
      <c r="R110" s="191">
        <f t="shared" si="34"/>
        <v>1</v>
      </c>
      <c r="S110" s="191" t="str">
        <f t="shared" si="35"/>
        <v>44_1</v>
      </c>
      <c r="T110" s="221">
        <v>2121</v>
      </c>
      <c r="U110" s="173"/>
      <c r="V110" s="191">
        <v>44</v>
      </c>
      <c r="W110" s="191">
        <v>2</v>
      </c>
      <c r="X110" s="221">
        <v>14</v>
      </c>
      <c r="Y110" s="191">
        <f t="shared" si="36"/>
        <v>2</v>
      </c>
      <c r="Z110" s="191" t="str">
        <f t="shared" si="37"/>
        <v>44_2</v>
      </c>
      <c r="AA110" s="221">
        <v>2265</v>
      </c>
      <c r="AB110" s="173"/>
      <c r="AC110" s="191">
        <v>44</v>
      </c>
      <c r="AD110" s="191">
        <v>2</v>
      </c>
      <c r="AE110" s="221">
        <v>14</v>
      </c>
      <c r="AF110" s="191">
        <f t="shared" si="38"/>
        <v>2</v>
      </c>
      <c r="AG110" s="191" t="str">
        <f t="shared" si="39"/>
        <v>44_2</v>
      </c>
      <c r="AH110" s="221">
        <v>2325</v>
      </c>
      <c r="AI110" s="264"/>
      <c r="AJ110" s="191">
        <v>44</v>
      </c>
      <c r="AK110" s="191">
        <v>2</v>
      </c>
      <c r="AL110" s="221">
        <v>14</v>
      </c>
      <c r="AM110" s="191">
        <f t="shared" si="40"/>
        <v>2</v>
      </c>
      <c r="AN110" s="191" t="str">
        <f t="shared" si="41"/>
        <v>44_2</v>
      </c>
      <c r="AO110" s="221">
        <v>2385</v>
      </c>
      <c r="AP110" s="246"/>
      <c r="AQ110" s="191">
        <v>44</v>
      </c>
      <c r="AR110" s="191">
        <v>2</v>
      </c>
      <c r="AS110" s="221">
        <v>14</v>
      </c>
      <c r="AT110" s="191">
        <f t="shared" si="42"/>
        <v>2</v>
      </c>
      <c r="AU110" s="191" t="str">
        <f t="shared" si="43"/>
        <v>44_2</v>
      </c>
      <c r="AV110" s="262">
        <f t="shared" si="46"/>
        <v>2325</v>
      </c>
      <c r="AW110" s="262">
        <f t="shared" si="47"/>
        <v>2385</v>
      </c>
      <c r="AX110" s="262">
        <f t="shared" si="52"/>
        <v>2385</v>
      </c>
      <c r="AY110" s="237">
        <f t="shared" si="48"/>
        <v>15.288461538461538</v>
      </c>
      <c r="AZ110" s="173"/>
      <c r="BA110" s="173"/>
      <c r="BB110" s="173"/>
      <c r="BC110" s="173"/>
      <c r="BD110" s="173"/>
      <c r="BE110" s="174"/>
    </row>
    <row r="111" spans="1:57" x14ac:dyDescent="0.15">
      <c r="A111" s="191">
        <v>44</v>
      </c>
      <c r="B111" s="191">
        <v>2</v>
      </c>
      <c r="C111" s="221">
        <v>14</v>
      </c>
      <c r="D111" s="191">
        <f t="shared" si="44"/>
        <v>2</v>
      </c>
      <c r="E111" s="191" t="str">
        <f t="shared" si="45"/>
        <v>44_2</v>
      </c>
      <c r="F111" s="221">
        <v>2154</v>
      </c>
      <c r="G111" s="227"/>
      <c r="H111" s="191">
        <v>44</v>
      </c>
      <c r="I111" s="191">
        <v>2</v>
      </c>
      <c r="J111" s="221">
        <v>14</v>
      </c>
      <c r="K111" s="191">
        <f t="shared" si="32"/>
        <v>2</v>
      </c>
      <c r="L111" s="191" t="str">
        <f t="shared" si="33"/>
        <v>44_2</v>
      </c>
      <c r="M111" s="221">
        <v>2218</v>
      </c>
      <c r="N111" s="264"/>
      <c r="O111" s="191">
        <v>44</v>
      </c>
      <c r="P111" s="191">
        <v>2</v>
      </c>
      <c r="Q111" s="221">
        <v>14</v>
      </c>
      <c r="R111" s="191">
        <f t="shared" si="34"/>
        <v>2</v>
      </c>
      <c r="S111" s="191" t="str">
        <f t="shared" si="35"/>
        <v>44_2</v>
      </c>
      <c r="T111" s="221">
        <v>2265</v>
      </c>
      <c r="U111" s="173"/>
      <c r="V111" s="191">
        <v>44</v>
      </c>
      <c r="W111" s="191">
        <v>3</v>
      </c>
      <c r="X111" s="221">
        <v>16</v>
      </c>
      <c r="Y111" s="191">
        <f t="shared" si="36"/>
        <v>3</v>
      </c>
      <c r="Z111" s="191" t="str">
        <f t="shared" si="37"/>
        <v>44_3</v>
      </c>
      <c r="AA111" s="221">
        <v>2407</v>
      </c>
      <c r="AB111" s="173"/>
      <c r="AC111" s="191">
        <v>44</v>
      </c>
      <c r="AD111" s="191">
        <v>3</v>
      </c>
      <c r="AE111" s="221">
        <v>16</v>
      </c>
      <c r="AF111" s="191">
        <f t="shared" si="38"/>
        <v>3</v>
      </c>
      <c r="AG111" s="191" t="str">
        <f t="shared" si="39"/>
        <v>44_3</v>
      </c>
      <c r="AH111" s="221">
        <v>2467</v>
      </c>
      <c r="AI111" s="264"/>
      <c r="AJ111" s="191">
        <v>44</v>
      </c>
      <c r="AK111" s="191">
        <v>3</v>
      </c>
      <c r="AL111" s="221">
        <v>16</v>
      </c>
      <c r="AM111" s="191">
        <f t="shared" si="40"/>
        <v>3</v>
      </c>
      <c r="AN111" s="191" t="str">
        <f t="shared" si="41"/>
        <v>44_3</v>
      </c>
      <c r="AO111" s="221">
        <v>2527</v>
      </c>
      <c r="AP111" s="246"/>
      <c r="AQ111" s="191">
        <v>44</v>
      </c>
      <c r="AR111" s="191">
        <v>3</v>
      </c>
      <c r="AS111" s="221">
        <v>16</v>
      </c>
      <c r="AT111" s="191">
        <f t="shared" si="42"/>
        <v>3</v>
      </c>
      <c r="AU111" s="191" t="str">
        <f t="shared" si="43"/>
        <v>44_3</v>
      </c>
      <c r="AV111" s="262">
        <f t="shared" si="46"/>
        <v>2467</v>
      </c>
      <c r="AW111" s="262">
        <f t="shared" si="47"/>
        <v>2527</v>
      </c>
      <c r="AX111" s="262">
        <f t="shared" si="52"/>
        <v>2527</v>
      </c>
      <c r="AY111" s="237">
        <f t="shared" si="48"/>
        <v>16.198717948717949</v>
      </c>
      <c r="AZ111" s="173"/>
      <c r="BA111" s="173"/>
      <c r="BB111" s="173"/>
      <c r="BC111" s="173"/>
      <c r="BD111" s="173"/>
      <c r="BE111" s="174"/>
    </row>
    <row r="112" spans="1:57" x14ac:dyDescent="0.15">
      <c r="A112" s="191">
        <v>45</v>
      </c>
      <c r="B112" s="191">
        <v>0</v>
      </c>
      <c r="C112" s="221">
        <v>16</v>
      </c>
      <c r="D112" s="191">
        <f t="shared" si="44"/>
        <v>0</v>
      </c>
      <c r="E112" s="191" t="str">
        <f t="shared" si="45"/>
        <v>45_0</v>
      </c>
      <c r="F112" s="221">
        <v>2289</v>
      </c>
      <c r="G112" s="227"/>
      <c r="H112" s="191">
        <v>45</v>
      </c>
      <c r="I112" s="191">
        <v>0</v>
      </c>
      <c r="J112" s="221">
        <v>16</v>
      </c>
      <c r="K112" s="191">
        <f t="shared" si="32"/>
        <v>0</v>
      </c>
      <c r="L112" s="191" t="str">
        <f t="shared" si="33"/>
        <v>45_0</v>
      </c>
      <c r="M112" s="221">
        <v>2357</v>
      </c>
      <c r="N112" s="264"/>
      <c r="O112" s="191">
        <v>45</v>
      </c>
      <c r="P112" s="191">
        <v>0</v>
      </c>
      <c r="Q112" s="221">
        <v>16</v>
      </c>
      <c r="R112" s="191">
        <f t="shared" si="34"/>
        <v>0</v>
      </c>
      <c r="S112" s="191" t="str">
        <f t="shared" si="35"/>
        <v>45_0</v>
      </c>
      <c r="T112" s="221">
        <v>2407</v>
      </c>
      <c r="U112" s="173"/>
      <c r="V112" s="191">
        <v>45</v>
      </c>
      <c r="W112" s="191">
        <v>1</v>
      </c>
      <c r="X112" s="221">
        <v>18</v>
      </c>
      <c r="Y112" s="191">
        <f t="shared" si="36"/>
        <v>1</v>
      </c>
      <c r="Z112" s="191" t="str">
        <f t="shared" si="37"/>
        <v>45_1</v>
      </c>
      <c r="AA112" s="221">
        <v>2540</v>
      </c>
      <c r="AB112" s="173"/>
      <c r="AC112" s="191">
        <v>45</v>
      </c>
      <c r="AD112" s="191">
        <v>1</v>
      </c>
      <c r="AE112" s="221">
        <v>18</v>
      </c>
      <c r="AF112" s="191">
        <f t="shared" si="38"/>
        <v>1</v>
      </c>
      <c r="AG112" s="191" t="str">
        <f t="shared" si="39"/>
        <v>45_1</v>
      </c>
      <c r="AH112" s="221">
        <v>2600</v>
      </c>
      <c r="AI112" s="264"/>
      <c r="AJ112" s="191">
        <v>45</v>
      </c>
      <c r="AK112" s="191">
        <v>1</v>
      </c>
      <c r="AL112" s="221">
        <v>18</v>
      </c>
      <c r="AM112" s="191">
        <f t="shared" si="40"/>
        <v>1</v>
      </c>
      <c r="AN112" s="191" t="str">
        <f t="shared" si="41"/>
        <v>45_1</v>
      </c>
      <c r="AO112" s="221">
        <v>2660</v>
      </c>
      <c r="AP112" s="246"/>
      <c r="AQ112" s="191">
        <v>45</v>
      </c>
      <c r="AR112" s="191">
        <v>1</v>
      </c>
      <c r="AS112" s="221">
        <v>18</v>
      </c>
      <c r="AT112" s="191">
        <f t="shared" si="42"/>
        <v>1</v>
      </c>
      <c r="AU112" s="191" t="str">
        <f t="shared" si="43"/>
        <v>45_1</v>
      </c>
      <c r="AV112" s="262">
        <f t="shared" si="46"/>
        <v>2600</v>
      </c>
      <c r="AW112" s="262">
        <f t="shared" si="47"/>
        <v>2660</v>
      </c>
      <c r="AX112" s="262">
        <f t="shared" si="52"/>
        <v>2660</v>
      </c>
      <c r="AY112" s="237">
        <f t="shared" si="48"/>
        <v>17.051282051282051</v>
      </c>
      <c r="AZ112" s="173"/>
      <c r="BA112" s="173"/>
      <c r="BB112" s="173"/>
      <c r="BC112" s="173"/>
      <c r="BD112" s="173"/>
      <c r="BE112" s="174"/>
    </row>
    <row r="113" spans="1:57" x14ac:dyDescent="0.15">
      <c r="A113" s="191">
        <v>45</v>
      </c>
      <c r="B113" s="191">
        <f>B112+1</f>
        <v>1</v>
      </c>
      <c r="C113" s="221">
        <v>18</v>
      </c>
      <c r="D113" s="191">
        <f t="shared" si="44"/>
        <v>1</v>
      </c>
      <c r="E113" s="191" t="str">
        <f t="shared" si="45"/>
        <v>45_1</v>
      </c>
      <c r="F113" s="221">
        <v>2415</v>
      </c>
      <c r="G113" s="227"/>
      <c r="H113" s="191">
        <v>45</v>
      </c>
      <c r="I113" s="191">
        <f>I112+1</f>
        <v>1</v>
      </c>
      <c r="J113" s="221">
        <v>18</v>
      </c>
      <c r="K113" s="191">
        <f t="shared" si="32"/>
        <v>1</v>
      </c>
      <c r="L113" s="191" t="str">
        <f t="shared" si="33"/>
        <v>45_1</v>
      </c>
      <c r="M113" s="221">
        <v>2487</v>
      </c>
      <c r="N113" s="264"/>
      <c r="O113" s="191">
        <v>45</v>
      </c>
      <c r="P113" s="191">
        <f>P112+1</f>
        <v>1</v>
      </c>
      <c r="Q113" s="221">
        <v>18</v>
      </c>
      <c r="R113" s="191">
        <f t="shared" si="34"/>
        <v>1</v>
      </c>
      <c r="S113" s="191" t="str">
        <f t="shared" si="35"/>
        <v>45_1</v>
      </c>
      <c r="T113" s="221">
        <v>2540</v>
      </c>
      <c r="U113" s="173"/>
      <c r="V113" s="191">
        <v>45</v>
      </c>
      <c r="W113" s="191">
        <f t="shared" ref="W113:W124" si="60">W112+1</f>
        <v>2</v>
      </c>
      <c r="X113" s="221">
        <v>20</v>
      </c>
      <c r="Y113" s="191">
        <f t="shared" si="36"/>
        <v>2</v>
      </c>
      <c r="Z113" s="191" t="str">
        <f t="shared" si="37"/>
        <v>45_2</v>
      </c>
      <c r="AA113" s="221">
        <v>2677</v>
      </c>
      <c r="AB113" s="173"/>
      <c r="AC113" s="191">
        <v>45</v>
      </c>
      <c r="AD113" s="191">
        <f t="shared" ref="AD113:AD122" si="61">AD112+1</f>
        <v>2</v>
      </c>
      <c r="AE113" s="221">
        <v>20</v>
      </c>
      <c r="AF113" s="191">
        <f t="shared" si="38"/>
        <v>2</v>
      </c>
      <c r="AG113" s="191" t="str">
        <f t="shared" si="39"/>
        <v>45_2</v>
      </c>
      <c r="AH113" s="221">
        <v>2737</v>
      </c>
      <c r="AI113" s="264"/>
      <c r="AJ113" s="191">
        <v>45</v>
      </c>
      <c r="AK113" s="191">
        <f t="shared" ref="AK113:AK122" si="62">AK112+1</f>
        <v>2</v>
      </c>
      <c r="AL113" s="221">
        <v>20</v>
      </c>
      <c r="AM113" s="191">
        <f t="shared" si="40"/>
        <v>2</v>
      </c>
      <c r="AN113" s="191" t="str">
        <f t="shared" si="41"/>
        <v>45_2</v>
      </c>
      <c r="AO113" s="221">
        <v>2797</v>
      </c>
      <c r="AP113" s="246"/>
      <c r="AQ113" s="191">
        <v>45</v>
      </c>
      <c r="AR113" s="191">
        <f t="shared" ref="AR113:AR122" si="63">AR112+1</f>
        <v>2</v>
      </c>
      <c r="AS113" s="221">
        <v>20</v>
      </c>
      <c r="AT113" s="191">
        <f t="shared" si="42"/>
        <v>2</v>
      </c>
      <c r="AU113" s="191" t="str">
        <f t="shared" si="43"/>
        <v>45_2</v>
      </c>
      <c r="AV113" s="262">
        <f t="shared" si="46"/>
        <v>2737</v>
      </c>
      <c r="AW113" s="262">
        <f t="shared" si="47"/>
        <v>2797</v>
      </c>
      <c r="AX113" s="262">
        <f t="shared" si="52"/>
        <v>2797</v>
      </c>
      <c r="AY113" s="237">
        <f t="shared" si="48"/>
        <v>17.929487179487179</v>
      </c>
      <c r="AZ113" s="173"/>
      <c r="BA113" s="173"/>
      <c r="BB113" s="173"/>
      <c r="BC113" s="173"/>
      <c r="BD113" s="173"/>
      <c r="BE113" s="174"/>
    </row>
    <row r="114" spans="1:57" x14ac:dyDescent="0.15">
      <c r="A114" s="191">
        <v>45</v>
      </c>
      <c r="B114" s="191">
        <f t="shared" ref="B114:B124" si="64">B113+1</f>
        <v>2</v>
      </c>
      <c r="C114" s="221">
        <v>20</v>
      </c>
      <c r="D114" s="191">
        <f t="shared" si="44"/>
        <v>2</v>
      </c>
      <c r="E114" s="191" t="str">
        <f t="shared" si="45"/>
        <v>45_2</v>
      </c>
      <c r="F114" s="221">
        <v>2545</v>
      </c>
      <c r="G114" s="227"/>
      <c r="H114" s="191">
        <v>45</v>
      </c>
      <c r="I114" s="191">
        <f t="shared" ref="I114:I124" si="65">I113+1</f>
        <v>2</v>
      </c>
      <c r="J114" s="221">
        <v>20</v>
      </c>
      <c r="K114" s="191">
        <f t="shared" si="32"/>
        <v>2</v>
      </c>
      <c r="L114" s="191" t="str">
        <f t="shared" si="33"/>
        <v>45_2</v>
      </c>
      <c r="M114" s="221">
        <v>2622</v>
      </c>
      <c r="N114" s="264"/>
      <c r="O114" s="191">
        <v>45</v>
      </c>
      <c r="P114" s="191">
        <f t="shared" ref="P114:P124" si="66">P113+1</f>
        <v>2</v>
      </c>
      <c r="Q114" s="221">
        <v>20</v>
      </c>
      <c r="R114" s="191">
        <f t="shared" si="34"/>
        <v>2</v>
      </c>
      <c r="S114" s="191" t="str">
        <f t="shared" si="35"/>
        <v>45_2</v>
      </c>
      <c r="T114" s="221">
        <v>2677</v>
      </c>
      <c r="U114" s="173"/>
      <c r="V114" s="191">
        <v>45</v>
      </c>
      <c r="W114" s="191">
        <f t="shared" si="60"/>
        <v>3</v>
      </c>
      <c r="X114" s="221">
        <v>21</v>
      </c>
      <c r="Y114" s="191">
        <f t="shared" si="36"/>
        <v>3</v>
      </c>
      <c r="Z114" s="191" t="str">
        <f t="shared" si="37"/>
        <v>45_3</v>
      </c>
      <c r="AA114" s="221">
        <v>2746</v>
      </c>
      <c r="AB114" s="173"/>
      <c r="AC114" s="191">
        <v>45</v>
      </c>
      <c r="AD114" s="191">
        <f t="shared" si="61"/>
        <v>3</v>
      </c>
      <c r="AE114" s="221">
        <v>21</v>
      </c>
      <c r="AF114" s="191">
        <f t="shared" si="38"/>
        <v>3</v>
      </c>
      <c r="AG114" s="191" t="str">
        <f t="shared" si="39"/>
        <v>45_3</v>
      </c>
      <c r="AH114" s="221">
        <v>2806</v>
      </c>
      <c r="AI114" s="264"/>
      <c r="AJ114" s="191">
        <v>45</v>
      </c>
      <c r="AK114" s="191">
        <f t="shared" si="62"/>
        <v>3</v>
      </c>
      <c r="AL114" s="221">
        <v>21</v>
      </c>
      <c r="AM114" s="191">
        <f t="shared" si="40"/>
        <v>3</v>
      </c>
      <c r="AN114" s="191" t="str">
        <f t="shared" si="41"/>
        <v>45_3</v>
      </c>
      <c r="AO114" s="221">
        <v>2866</v>
      </c>
      <c r="AP114" s="246"/>
      <c r="AQ114" s="191">
        <v>45</v>
      </c>
      <c r="AR114" s="191">
        <f t="shared" si="63"/>
        <v>3</v>
      </c>
      <c r="AS114" s="221">
        <v>21</v>
      </c>
      <c r="AT114" s="191">
        <f t="shared" si="42"/>
        <v>3</v>
      </c>
      <c r="AU114" s="191" t="str">
        <f t="shared" si="43"/>
        <v>45_3</v>
      </c>
      <c r="AV114" s="262">
        <f t="shared" si="46"/>
        <v>2806</v>
      </c>
      <c r="AW114" s="262">
        <f t="shared" si="47"/>
        <v>2866</v>
      </c>
      <c r="AX114" s="262">
        <f t="shared" si="52"/>
        <v>2866</v>
      </c>
      <c r="AY114" s="237">
        <f t="shared" si="48"/>
        <v>18.371794871794872</v>
      </c>
      <c r="AZ114" s="173"/>
      <c r="BA114" s="173"/>
      <c r="BB114" s="173"/>
      <c r="BC114" s="173"/>
      <c r="BD114" s="173"/>
      <c r="BE114" s="174"/>
    </row>
    <row r="115" spans="1:57" x14ac:dyDescent="0.15">
      <c r="A115" s="191">
        <v>45</v>
      </c>
      <c r="B115" s="191">
        <f t="shared" si="64"/>
        <v>3</v>
      </c>
      <c r="C115" s="221">
        <v>21</v>
      </c>
      <c r="D115" s="191">
        <f t="shared" si="44"/>
        <v>3</v>
      </c>
      <c r="E115" s="191" t="str">
        <f t="shared" si="45"/>
        <v>45_3</v>
      </c>
      <c r="F115" s="221">
        <v>2611</v>
      </c>
      <c r="G115" s="227"/>
      <c r="H115" s="191">
        <v>45</v>
      </c>
      <c r="I115" s="191">
        <f t="shared" si="65"/>
        <v>3</v>
      </c>
      <c r="J115" s="221">
        <v>21</v>
      </c>
      <c r="K115" s="191">
        <f t="shared" si="32"/>
        <v>3</v>
      </c>
      <c r="L115" s="191" t="str">
        <f t="shared" si="33"/>
        <v>45_3</v>
      </c>
      <c r="M115" s="221">
        <v>2689</v>
      </c>
      <c r="N115" s="264"/>
      <c r="O115" s="191">
        <v>45</v>
      </c>
      <c r="P115" s="191">
        <f t="shared" si="66"/>
        <v>3</v>
      </c>
      <c r="Q115" s="221">
        <v>21</v>
      </c>
      <c r="R115" s="191">
        <f t="shared" si="34"/>
        <v>3</v>
      </c>
      <c r="S115" s="191" t="str">
        <f t="shared" si="35"/>
        <v>45_3</v>
      </c>
      <c r="T115" s="221">
        <v>2746</v>
      </c>
      <c r="U115" s="173"/>
      <c r="V115" s="191">
        <v>45</v>
      </c>
      <c r="W115" s="191">
        <f t="shared" si="60"/>
        <v>4</v>
      </c>
      <c r="X115" s="221">
        <v>22</v>
      </c>
      <c r="Y115" s="191">
        <f t="shared" si="36"/>
        <v>4</v>
      </c>
      <c r="Z115" s="191" t="str">
        <f t="shared" si="37"/>
        <v>45_4</v>
      </c>
      <c r="AA115" s="221">
        <v>2815</v>
      </c>
      <c r="AB115" s="173"/>
      <c r="AC115" s="191">
        <v>45</v>
      </c>
      <c r="AD115" s="191">
        <f t="shared" si="61"/>
        <v>4</v>
      </c>
      <c r="AE115" s="221">
        <v>22</v>
      </c>
      <c r="AF115" s="191">
        <f t="shared" si="38"/>
        <v>4</v>
      </c>
      <c r="AG115" s="191" t="str">
        <f t="shared" si="39"/>
        <v>45_4</v>
      </c>
      <c r="AH115" s="221">
        <v>2875</v>
      </c>
      <c r="AI115" s="264"/>
      <c r="AJ115" s="191">
        <v>45</v>
      </c>
      <c r="AK115" s="191">
        <f t="shared" si="62"/>
        <v>4</v>
      </c>
      <c r="AL115" s="221">
        <v>22</v>
      </c>
      <c r="AM115" s="191">
        <f t="shared" si="40"/>
        <v>4</v>
      </c>
      <c r="AN115" s="191" t="str">
        <f t="shared" si="41"/>
        <v>45_4</v>
      </c>
      <c r="AO115" s="221">
        <v>2935</v>
      </c>
      <c r="AP115" s="246"/>
      <c r="AQ115" s="191">
        <v>45</v>
      </c>
      <c r="AR115" s="191">
        <f t="shared" si="63"/>
        <v>4</v>
      </c>
      <c r="AS115" s="221">
        <v>22</v>
      </c>
      <c r="AT115" s="191">
        <f t="shared" si="42"/>
        <v>4</v>
      </c>
      <c r="AU115" s="191" t="str">
        <f t="shared" si="43"/>
        <v>45_4</v>
      </c>
      <c r="AV115" s="262">
        <f t="shared" si="46"/>
        <v>2875</v>
      </c>
      <c r="AW115" s="262">
        <f t="shared" si="47"/>
        <v>2935</v>
      </c>
      <c r="AX115" s="262">
        <f t="shared" si="52"/>
        <v>2935</v>
      </c>
      <c r="AY115" s="237">
        <f t="shared" si="48"/>
        <v>18.814102564102566</v>
      </c>
      <c r="AZ115" s="173"/>
      <c r="BA115" s="173"/>
      <c r="BB115" s="173"/>
      <c r="BC115" s="173"/>
      <c r="BD115" s="173"/>
      <c r="BE115" s="174"/>
    </row>
    <row r="116" spans="1:57" x14ac:dyDescent="0.15">
      <c r="A116" s="191">
        <v>45</v>
      </c>
      <c r="B116" s="191">
        <f t="shared" si="64"/>
        <v>4</v>
      </c>
      <c r="C116" s="221">
        <v>22</v>
      </c>
      <c r="D116" s="191">
        <f t="shared" si="44"/>
        <v>4</v>
      </c>
      <c r="E116" s="191" t="str">
        <f t="shared" si="45"/>
        <v>45_4</v>
      </c>
      <c r="F116" s="221">
        <v>2677</v>
      </c>
      <c r="G116" s="227"/>
      <c r="H116" s="191">
        <v>45</v>
      </c>
      <c r="I116" s="191">
        <f t="shared" si="65"/>
        <v>4</v>
      </c>
      <c r="J116" s="221">
        <v>22</v>
      </c>
      <c r="K116" s="191">
        <f t="shared" si="32"/>
        <v>4</v>
      </c>
      <c r="L116" s="191" t="str">
        <f t="shared" si="33"/>
        <v>45_4</v>
      </c>
      <c r="M116" s="221">
        <v>2757</v>
      </c>
      <c r="N116" s="173"/>
      <c r="O116" s="191">
        <v>45</v>
      </c>
      <c r="P116" s="191">
        <f t="shared" si="66"/>
        <v>4</v>
      </c>
      <c r="Q116" s="221">
        <v>22</v>
      </c>
      <c r="R116" s="191">
        <f t="shared" si="34"/>
        <v>4</v>
      </c>
      <c r="S116" s="191" t="str">
        <f t="shared" si="35"/>
        <v>45_4</v>
      </c>
      <c r="T116" s="221">
        <v>2815</v>
      </c>
      <c r="U116" s="173"/>
      <c r="V116" s="191">
        <v>45</v>
      </c>
      <c r="W116" s="191">
        <f t="shared" si="60"/>
        <v>5</v>
      </c>
      <c r="X116" s="221">
        <v>23</v>
      </c>
      <c r="Y116" s="191">
        <f t="shared" si="36"/>
        <v>5</v>
      </c>
      <c r="Z116" s="191" t="str">
        <f t="shared" si="37"/>
        <v>45_5</v>
      </c>
      <c r="AA116" s="221">
        <v>2884</v>
      </c>
      <c r="AB116" s="173"/>
      <c r="AC116" s="191">
        <v>45</v>
      </c>
      <c r="AD116" s="191">
        <f t="shared" si="61"/>
        <v>5</v>
      </c>
      <c r="AE116" s="221">
        <v>23</v>
      </c>
      <c r="AF116" s="191">
        <f t="shared" si="38"/>
        <v>5</v>
      </c>
      <c r="AG116" s="191" t="str">
        <f t="shared" si="39"/>
        <v>45_5</v>
      </c>
      <c r="AH116" s="221">
        <v>2944</v>
      </c>
      <c r="AI116" s="173"/>
      <c r="AJ116" s="191">
        <v>45</v>
      </c>
      <c r="AK116" s="191">
        <f t="shared" si="62"/>
        <v>5</v>
      </c>
      <c r="AL116" s="221">
        <v>23</v>
      </c>
      <c r="AM116" s="191">
        <f t="shared" si="40"/>
        <v>5</v>
      </c>
      <c r="AN116" s="191" t="str">
        <f t="shared" si="41"/>
        <v>45_5</v>
      </c>
      <c r="AO116" s="221">
        <v>3004</v>
      </c>
      <c r="AP116" s="246"/>
      <c r="AQ116" s="191">
        <v>45</v>
      </c>
      <c r="AR116" s="191">
        <f t="shared" si="63"/>
        <v>5</v>
      </c>
      <c r="AS116" s="221">
        <v>23</v>
      </c>
      <c r="AT116" s="191">
        <f t="shared" si="42"/>
        <v>5</v>
      </c>
      <c r="AU116" s="191" t="str">
        <f t="shared" si="43"/>
        <v>45_5</v>
      </c>
      <c r="AV116" s="262">
        <f t="shared" si="46"/>
        <v>2944</v>
      </c>
      <c r="AW116" s="262">
        <f t="shared" si="47"/>
        <v>3004</v>
      </c>
      <c r="AX116" s="262">
        <f t="shared" si="52"/>
        <v>3004</v>
      </c>
      <c r="AY116" s="237">
        <f t="shared" si="48"/>
        <v>19.256410256410255</v>
      </c>
      <c r="AZ116" s="173"/>
      <c r="BA116" s="173"/>
      <c r="BB116" s="173"/>
      <c r="BC116" s="173"/>
      <c r="BD116" s="173"/>
      <c r="BE116" s="174"/>
    </row>
    <row r="117" spans="1:57" ht="11.25" x14ac:dyDescent="0.15">
      <c r="A117" s="191">
        <v>45</v>
      </c>
      <c r="B117" s="191">
        <f t="shared" si="64"/>
        <v>5</v>
      </c>
      <c r="C117" s="221">
        <v>23</v>
      </c>
      <c r="D117" s="191">
        <f t="shared" si="44"/>
        <v>5</v>
      </c>
      <c r="E117" s="191" t="str">
        <f t="shared" si="45"/>
        <v>45_5</v>
      </c>
      <c r="F117" s="221">
        <v>2743</v>
      </c>
      <c r="G117" s="227"/>
      <c r="H117" s="191">
        <v>45</v>
      </c>
      <c r="I117" s="191">
        <f t="shared" si="65"/>
        <v>5</v>
      </c>
      <c r="J117" s="221">
        <v>23</v>
      </c>
      <c r="K117" s="191">
        <f t="shared" si="32"/>
        <v>5</v>
      </c>
      <c r="L117" s="191" t="str">
        <f t="shared" si="33"/>
        <v>45_5</v>
      </c>
      <c r="M117" s="221">
        <v>2825</v>
      </c>
      <c r="N117" s="261"/>
      <c r="O117" s="191">
        <v>45</v>
      </c>
      <c r="P117" s="191">
        <f t="shared" si="66"/>
        <v>5</v>
      </c>
      <c r="Q117" s="221">
        <v>23</v>
      </c>
      <c r="R117" s="191">
        <f t="shared" si="34"/>
        <v>5</v>
      </c>
      <c r="S117" s="191" t="str">
        <f t="shared" si="35"/>
        <v>45_5</v>
      </c>
      <c r="T117" s="221">
        <v>2884</v>
      </c>
      <c r="U117" s="173"/>
      <c r="V117" s="191">
        <v>45</v>
      </c>
      <c r="W117" s="191">
        <f t="shared" si="60"/>
        <v>6</v>
      </c>
      <c r="X117" s="221">
        <v>24</v>
      </c>
      <c r="Y117" s="191">
        <f t="shared" si="36"/>
        <v>6</v>
      </c>
      <c r="Z117" s="191" t="str">
        <f t="shared" si="37"/>
        <v>45_6</v>
      </c>
      <c r="AA117" s="221">
        <v>2954</v>
      </c>
      <c r="AB117" s="173"/>
      <c r="AC117" s="191">
        <v>45</v>
      </c>
      <c r="AD117" s="191">
        <f t="shared" si="61"/>
        <v>6</v>
      </c>
      <c r="AE117" s="221">
        <v>24</v>
      </c>
      <c r="AF117" s="191">
        <f t="shared" si="38"/>
        <v>6</v>
      </c>
      <c r="AG117" s="191" t="str">
        <f t="shared" si="39"/>
        <v>45_6</v>
      </c>
      <c r="AH117" s="221">
        <v>3014</v>
      </c>
      <c r="AI117" s="261"/>
      <c r="AJ117" s="191">
        <v>45</v>
      </c>
      <c r="AK117" s="191">
        <f t="shared" si="62"/>
        <v>6</v>
      </c>
      <c r="AL117" s="221">
        <v>24</v>
      </c>
      <c r="AM117" s="191">
        <f t="shared" si="40"/>
        <v>6</v>
      </c>
      <c r="AN117" s="191" t="str">
        <f t="shared" si="41"/>
        <v>45_6</v>
      </c>
      <c r="AO117" s="221">
        <v>3075</v>
      </c>
      <c r="AP117" s="246"/>
      <c r="AQ117" s="191">
        <v>45</v>
      </c>
      <c r="AR117" s="191">
        <f t="shared" si="63"/>
        <v>6</v>
      </c>
      <c r="AS117" s="221">
        <v>24</v>
      </c>
      <c r="AT117" s="191">
        <f t="shared" si="42"/>
        <v>6</v>
      </c>
      <c r="AU117" s="191" t="str">
        <f t="shared" si="43"/>
        <v>45_6</v>
      </c>
      <c r="AV117" s="262">
        <f t="shared" si="46"/>
        <v>3014</v>
      </c>
      <c r="AW117" s="262">
        <f t="shared" si="47"/>
        <v>3075</v>
      </c>
      <c r="AX117" s="262">
        <f t="shared" si="52"/>
        <v>3075</v>
      </c>
      <c r="AY117" s="237">
        <f t="shared" si="48"/>
        <v>19.71153846153846</v>
      </c>
      <c r="AZ117" s="173"/>
      <c r="BA117" s="173"/>
      <c r="BB117" s="173"/>
      <c r="BC117" s="173"/>
      <c r="BD117" s="173"/>
      <c r="BE117" s="174"/>
    </row>
    <row r="118" spans="1:57" x14ac:dyDescent="0.15">
      <c r="A118" s="191">
        <v>45</v>
      </c>
      <c r="B118" s="191">
        <f t="shared" si="64"/>
        <v>6</v>
      </c>
      <c r="C118" s="221">
        <v>24</v>
      </c>
      <c r="D118" s="191">
        <f t="shared" si="44"/>
        <v>6</v>
      </c>
      <c r="E118" s="191" t="str">
        <f t="shared" si="45"/>
        <v>45_6</v>
      </c>
      <c r="F118" s="221">
        <v>2809</v>
      </c>
      <c r="G118" s="227"/>
      <c r="H118" s="191">
        <v>45</v>
      </c>
      <c r="I118" s="191">
        <f t="shared" si="65"/>
        <v>6</v>
      </c>
      <c r="J118" s="221">
        <v>24</v>
      </c>
      <c r="K118" s="191">
        <f t="shared" si="32"/>
        <v>6</v>
      </c>
      <c r="L118" s="191" t="str">
        <f t="shared" si="33"/>
        <v>45_6</v>
      </c>
      <c r="M118" s="221">
        <v>2893</v>
      </c>
      <c r="N118" s="266"/>
      <c r="O118" s="191">
        <v>45</v>
      </c>
      <c r="P118" s="191">
        <f t="shared" si="66"/>
        <v>6</v>
      </c>
      <c r="Q118" s="221">
        <v>24</v>
      </c>
      <c r="R118" s="191">
        <f t="shared" si="34"/>
        <v>6</v>
      </c>
      <c r="S118" s="191" t="str">
        <f t="shared" si="35"/>
        <v>45_6</v>
      </c>
      <c r="T118" s="221">
        <v>2954</v>
      </c>
      <c r="U118" s="173"/>
      <c r="V118" s="191">
        <v>45</v>
      </c>
      <c r="W118" s="191">
        <f t="shared" si="60"/>
        <v>7</v>
      </c>
      <c r="X118" s="221">
        <v>25</v>
      </c>
      <c r="Y118" s="191">
        <f t="shared" si="36"/>
        <v>7</v>
      </c>
      <c r="Z118" s="191" t="str">
        <f t="shared" si="37"/>
        <v>45_7</v>
      </c>
      <c r="AA118" s="221">
        <v>3026</v>
      </c>
      <c r="AB118" s="173"/>
      <c r="AC118" s="191">
        <v>45</v>
      </c>
      <c r="AD118" s="191">
        <f t="shared" si="61"/>
        <v>7</v>
      </c>
      <c r="AE118" s="221">
        <v>25</v>
      </c>
      <c r="AF118" s="191">
        <f t="shared" si="38"/>
        <v>7</v>
      </c>
      <c r="AG118" s="191" t="str">
        <f t="shared" si="39"/>
        <v>45_7</v>
      </c>
      <c r="AH118" s="221">
        <v>3086</v>
      </c>
      <c r="AI118" s="266"/>
      <c r="AJ118" s="191">
        <v>45</v>
      </c>
      <c r="AK118" s="191">
        <f t="shared" si="62"/>
        <v>7</v>
      </c>
      <c r="AL118" s="221">
        <v>25</v>
      </c>
      <c r="AM118" s="191">
        <f t="shared" si="40"/>
        <v>7</v>
      </c>
      <c r="AN118" s="191" t="str">
        <f t="shared" si="41"/>
        <v>45_7</v>
      </c>
      <c r="AO118" s="221">
        <v>3148</v>
      </c>
      <c r="AP118" s="246"/>
      <c r="AQ118" s="191">
        <v>45</v>
      </c>
      <c r="AR118" s="191">
        <f t="shared" si="63"/>
        <v>7</v>
      </c>
      <c r="AS118" s="221">
        <v>25</v>
      </c>
      <c r="AT118" s="191">
        <f t="shared" si="42"/>
        <v>7</v>
      </c>
      <c r="AU118" s="191" t="str">
        <f t="shared" si="43"/>
        <v>45_7</v>
      </c>
      <c r="AV118" s="262">
        <f t="shared" si="46"/>
        <v>3086</v>
      </c>
      <c r="AW118" s="262">
        <f t="shared" si="47"/>
        <v>3148</v>
      </c>
      <c r="AX118" s="262">
        <f t="shared" si="52"/>
        <v>3148</v>
      </c>
      <c r="AY118" s="237">
        <f t="shared" si="48"/>
        <v>20.179487179487179</v>
      </c>
      <c r="AZ118" s="173"/>
      <c r="BA118" s="173"/>
      <c r="BB118" s="173"/>
      <c r="BC118" s="173"/>
      <c r="BD118" s="173"/>
      <c r="BE118" s="174"/>
    </row>
    <row r="119" spans="1:57" x14ac:dyDescent="0.15">
      <c r="A119" s="191">
        <v>45</v>
      </c>
      <c r="B119" s="191">
        <f t="shared" si="64"/>
        <v>7</v>
      </c>
      <c r="C119" s="221">
        <v>25</v>
      </c>
      <c r="D119" s="191">
        <f t="shared" si="44"/>
        <v>7</v>
      </c>
      <c r="E119" s="191" t="str">
        <f t="shared" si="45"/>
        <v>45_7</v>
      </c>
      <c r="F119" s="221">
        <v>2877</v>
      </c>
      <c r="G119" s="227"/>
      <c r="H119" s="191">
        <v>45</v>
      </c>
      <c r="I119" s="191">
        <f t="shared" si="65"/>
        <v>7</v>
      </c>
      <c r="J119" s="221">
        <v>25</v>
      </c>
      <c r="K119" s="191">
        <f t="shared" si="32"/>
        <v>7</v>
      </c>
      <c r="L119" s="191" t="str">
        <f t="shared" si="33"/>
        <v>45_7</v>
      </c>
      <c r="M119" s="221">
        <v>2963</v>
      </c>
      <c r="N119" s="266"/>
      <c r="O119" s="191">
        <v>45</v>
      </c>
      <c r="P119" s="191">
        <f t="shared" si="66"/>
        <v>7</v>
      </c>
      <c r="Q119" s="221">
        <v>25</v>
      </c>
      <c r="R119" s="191">
        <f t="shared" si="34"/>
        <v>7</v>
      </c>
      <c r="S119" s="191" t="str">
        <f t="shared" si="35"/>
        <v>45_7</v>
      </c>
      <c r="T119" s="221">
        <v>3026</v>
      </c>
      <c r="U119" s="173"/>
      <c r="V119" s="191">
        <v>45</v>
      </c>
      <c r="W119" s="191">
        <f t="shared" si="60"/>
        <v>8</v>
      </c>
      <c r="X119" s="221">
        <v>26</v>
      </c>
      <c r="Y119" s="191">
        <f t="shared" si="36"/>
        <v>8</v>
      </c>
      <c r="Z119" s="191" t="str">
        <f t="shared" si="37"/>
        <v>45_8</v>
      </c>
      <c r="AA119" s="221">
        <v>3101</v>
      </c>
      <c r="AB119" s="173"/>
      <c r="AC119" s="191">
        <v>45</v>
      </c>
      <c r="AD119" s="191">
        <f t="shared" si="61"/>
        <v>8</v>
      </c>
      <c r="AE119" s="221">
        <v>26</v>
      </c>
      <c r="AF119" s="191">
        <f t="shared" si="38"/>
        <v>8</v>
      </c>
      <c r="AG119" s="191" t="str">
        <f t="shared" si="39"/>
        <v>45_8</v>
      </c>
      <c r="AH119" s="221">
        <v>3163</v>
      </c>
      <c r="AI119" s="266"/>
      <c r="AJ119" s="191">
        <v>45</v>
      </c>
      <c r="AK119" s="191">
        <f t="shared" si="62"/>
        <v>8</v>
      </c>
      <c r="AL119" s="221">
        <v>26</v>
      </c>
      <c r="AM119" s="191">
        <f t="shared" si="40"/>
        <v>8</v>
      </c>
      <c r="AN119" s="191" t="str">
        <f t="shared" si="41"/>
        <v>45_8</v>
      </c>
      <c r="AO119" s="221">
        <v>3226</v>
      </c>
      <c r="AP119" s="246"/>
      <c r="AQ119" s="191">
        <v>45</v>
      </c>
      <c r="AR119" s="191">
        <f t="shared" si="63"/>
        <v>8</v>
      </c>
      <c r="AS119" s="221">
        <v>26</v>
      </c>
      <c r="AT119" s="191">
        <f t="shared" si="42"/>
        <v>8</v>
      </c>
      <c r="AU119" s="191" t="str">
        <f t="shared" si="43"/>
        <v>45_8</v>
      </c>
      <c r="AV119" s="262">
        <f t="shared" si="46"/>
        <v>3163</v>
      </c>
      <c r="AW119" s="262">
        <f t="shared" si="47"/>
        <v>3226</v>
      </c>
      <c r="AX119" s="262">
        <f t="shared" si="52"/>
        <v>3226</v>
      </c>
      <c r="AY119" s="237">
        <f t="shared" si="48"/>
        <v>20.679487179487179</v>
      </c>
      <c r="AZ119" s="173"/>
      <c r="BA119" s="173"/>
      <c r="BB119" s="173"/>
      <c r="BC119" s="173"/>
      <c r="BD119" s="173"/>
      <c r="BE119" s="174"/>
    </row>
    <row r="120" spans="1:57" x14ac:dyDescent="0.15">
      <c r="A120" s="191">
        <v>45</v>
      </c>
      <c r="B120" s="191">
        <f t="shared" si="64"/>
        <v>8</v>
      </c>
      <c r="C120" s="221">
        <v>26</v>
      </c>
      <c r="D120" s="191">
        <f t="shared" si="44"/>
        <v>8</v>
      </c>
      <c r="E120" s="191" t="str">
        <f t="shared" si="45"/>
        <v>45_8</v>
      </c>
      <c r="F120" s="221">
        <v>2949</v>
      </c>
      <c r="G120" s="227"/>
      <c r="H120" s="191">
        <v>45</v>
      </c>
      <c r="I120" s="191">
        <f t="shared" si="65"/>
        <v>8</v>
      </c>
      <c r="J120" s="221">
        <v>26</v>
      </c>
      <c r="K120" s="191">
        <f t="shared" si="32"/>
        <v>8</v>
      </c>
      <c r="L120" s="191" t="str">
        <f t="shared" si="33"/>
        <v>45_8</v>
      </c>
      <c r="M120" s="221">
        <v>3037</v>
      </c>
      <c r="N120" s="266"/>
      <c r="O120" s="191">
        <v>45</v>
      </c>
      <c r="P120" s="191">
        <f t="shared" si="66"/>
        <v>8</v>
      </c>
      <c r="Q120" s="221">
        <v>26</v>
      </c>
      <c r="R120" s="191">
        <f t="shared" si="34"/>
        <v>8</v>
      </c>
      <c r="S120" s="191" t="str">
        <f t="shared" si="35"/>
        <v>45_8</v>
      </c>
      <c r="T120" s="221">
        <v>3101</v>
      </c>
      <c r="U120" s="173"/>
      <c r="V120" s="191">
        <v>45</v>
      </c>
      <c r="W120" s="191">
        <f t="shared" si="60"/>
        <v>9</v>
      </c>
      <c r="X120" s="221">
        <v>27</v>
      </c>
      <c r="Y120" s="191">
        <f t="shared" si="36"/>
        <v>9</v>
      </c>
      <c r="Z120" s="191" t="str">
        <f t="shared" si="37"/>
        <v>45_9</v>
      </c>
      <c r="AA120" s="221">
        <v>3178</v>
      </c>
      <c r="AB120" s="173"/>
      <c r="AC120" s="191">
        <v>45</v>
      </c>
      <c r="AD120" s="191">
        <f t="shared" si="61"/>
        <v>9</v>
      </c>
      <c r="AE120" s="221">
        <v>27</v>
      </c>
      <c r="AF120" s="191">
        <f t="shared" si="38"/>
        <v>9</v>
      </c>
      <c r="AG120" s="191" t="str">
        <f t="shared" si="39"/>
        <v>45_9</v>
      </c>
      <c r="AH120" s="221">
        <v>3241</v>
      </c>
      <c r="AI120" s="266"/>
      <c r="AJ120" s="191">
        <v>45</v>
      </c>
      <c r="AK120" s="191">
        <f t="shared" si="62"/>
        <v>9</v>
      </c>
      <c r="AL120" s="221">
        <v>27</v>
      </c>
      <c r="AM120" s="191">
        <f t="shared" si="40"/>
        <v>9</v>
      </c>
      <c r="AN120" s="191" t="str">
        <f t="shared" si="41"/>
        <v>45_9</v>
      </c>
      <c r="AO120" s="221">
        <v>3306</v>
      </c>
      <c r="AP120" s="246"/>
      <c r="AQ120" s="191">
        <v>45</v>
      </c>
      <c r="AR120" s="191">
        <f t="shared" si="63"/>
        <v>9</v>
      </c>
      <c r="AS120" s="221">
        <v>27</v>
      </c>
      <c r="AT120" s="191">
        <f t="shared" si="42"/>
        <v>9</v>
      </c>
      <c r="AU120" s="191" t="str">
        <f t="shared" si="43"/>
        <v>45_9</v>
      </c>
      <c r="AV120" s="262">
        <f t="shared" si="46"/>
        <v>3241</v>
      </c>
      <c r="AW120" s="262">
        <f t="shared" si="47"/>
        <v>3306</v>
      </c>
      <c r="AX120" s="262">
        <f t="shared" si="52"/>
        <v>3306</v>
      </c>
      <c r="AY120" s="237">
        <f t="shared" si="48"/>
        <v>21.192307692307693</v>
      </c>
      <c r="AZ120" s="173"/>
      <c r="BA120" s="173"/>
      <c r="BB120" s="173"/>
      <c r="BC120" s="173"/>
      <c r="BD120" s="173"/>
      <c r="BE120" s="174"/>
    </row>
    <row r="121" spans="1:57" x14ac:dyDescent="0.15">
      <c r="A121" s="191">
        <v>45</v>
      </c>
      <c r="B121" s="191">
        <f t="shared" si="64"/>
        <v>9</v>
      </c>
      <c r="C121" s="221">
        <v>27</v>
      </c>
      <c r="D121" s="191">
        <f t="shared" si="44"/>
        <v>9</v>
      </c>
      <c r="E121" s="191" t="str">
        <f t="shared" si="45"/>
        <v>45_9</v>
      </c>
      <c r="F121" s="221">
        <v>3022</v>
      </c>
      <c r="G121" s="227"/>
      <c r="H121" s="191">
        <v>45</v>
      </c>
      <c r="I121" s="191">
        <f t="shared" si="65"/>
        <v>9</v>
      </c>
      <c r="J121" s="221">
        <v>27</v>
      </c>
      <c r="K121" s="191">
        <f t="shared" si="32"/>
        <v>9</v>
      </c>
      <c r="L121" s="191" t="str">
        <f t="shared" si="33"/>
        <v>45_9</v>
      </c>
      <c r="M121" s="221">
        <v>3112</v>
      </c>
      <c r="N121" s="266"/>
      <c r="O121" s="191">
        <v>45</v>
      </c>
      <c r="P121" s="191">
        <f t="shared" si="66"/>
        <v>9</v>
      </c>
      <c r="Q121" s="221">
        <v>27</v>
      </c>
      <c r="R121" s="191">
        <f t="shared" si="34"/>
        <v>9</v>
      </c>
      <c r="S121" s="191" t="str">
        <f t="shared" si="35"/>
        <v>45_9</v>
      </c>
      <c r="T121" s="221">
        <v>3178</v>
      </c>
      <c r="U121" s="173"/>
      <c r="V121" s="191">
        <v>45</v>
      </c>
      <c r="W121" s="191">
        <f t="shared" si="60"/>
        <v>10</v>
      </c>
      <c r="X121" s="221">
        <v>28</v>
      </c>
      <c r="Y121" s="191">
        <f t="shared" si="36"/>
        <v>10</v>
      </c>
      <c r="Z121" s="191" t="str">
        <f t="shared" si="37"/>
        <v>45_10</v>
      </c>
      <c r="AA121" s="221">
        <v>3245</v>
      </c>
      <c r="AB121" s="173"/>
      <c r="AC121" s="191">
        <v>45</v>
      </c>
      <c r="AD121" s="191">
        <f t="shared" si="61"/>
        <v>10</v>
      </c>
      <c r="AE121" s="221">
        <v>28</v>
      </c>
      <c r="AF121" s="191">
        <f t="shared" si="38"/>
        <v>10</v>
      </c>
      <c r="AG121" s="191" t="str">
        <f t="shared" si="39"/>
        <v>45_10</v>
      </c>
      <c r="AH121" s="221">
        <v>3310</v>
      </c>
      <c r="AI121" s="266"/>
      <c r="AJ121" s="191">
        <v>45</v>
      </c>
      <c r="AK121" s="191">
        <f t="shared" si="62"/>
        <v>10</v>
      </c>
      <c r="AL121" s="221">
        <v>28</v>
      </c>
      <c r="AM121" s="191">
        <f t="shared" si="40"/>
        <v>10</v>
      </c>
      <c r="AN121" s="191" t="str">
        <f t="shared" si="41"/>
        <v>45_10</v>
      </c>
      <c r="AO121" s="221">
        <v>3376</v>
      </c>
      <c r="AP121" s="246"/>
      <c r="AQ121" s="191">
        <v>45</v>
      </c>
      <c r="AR121" s="191">
        <f t="shared" si="63"/>
        <v>10</v>
      </c>
      <c r="AS121" s="221">
        <v>28</v>
      </c>
      <c r="AT121" s="191">
        <f t="shared" si="42"/>
        <v>10</v>
      </c>
      <c r="AU121" s="191" t="str">
        <f t="shared" si="43"/>
        <v>45_10</v>
      </c>
      <c r="AV121" s="262">
        <f t="shared" si="46"/>
        <v>3310</v>
      </c>
      <c r="AW121" s="262">
        <f t="shared" si="47"/>
        <v>3376</v>
      </c>
      <c r="AX121" s="262">
        <f t="shared" si="52"/>
        <v>3376</v>
      </c>
      <c r="AY121" s="237">
        <f t="shared" si="48"/>
        <v>21.641025641025642</v>
      </c>
      <c r="AZ121" s="173"/>
      <c r="BA121" s="173"/>
      <c r="BB121" s="173"/>
      <c r="BC121" s="173"/>
      <c r="BD121" s="173"/>
      <c r="BE121" s="174"/>
    </row>
    <row r="122" spans="1:57" x14ac:dyDescent="0.15">
      <c r="A122" s="191">
        <v>45</v>
      </c>
      <c r="B122" s="191">
        <f t="shared" si="64"/>
        <v>10</v>
      </c>
      <c r="C122" s="221">
        <v>28</v>
      </c>
      <c r="D122" s="191">
        <f t="shared" si="44"/>
        <v>10</v>
      </c>
      <c r="E122" s="191" t="str">
        <f t="shared" si="45"/>
        <v>45_10</v>
      </c>
      <c r="F122" s="221">
        <v>3086</v>
      </c>
      <c r="G122" s="227"/>
      <c r="H122" s="191">
        <v>45</v>
      </c>
      <c r="I122" s="191">
        <f t="shared" si="65"/>
        <v>10</v>
      </c>
      <c r="J122" s="221">
        <v>28</v>
      </c>
      <c r="K122" s="191">
        <f t="shared" si="32"/>
        <v>10</v>
      </c>
      <c r="L122" s="191" t="str">
        <f t="shared" si="33"/>
        <v>45_10</v>
      </c>
      <c r="M122" s="221">
        <v>3178</v>
      </c>
      <c r="N122" s="266"/>
      <c r="O122" s="191">
        <v>45</v>
      </c>
      <c r="P122" s="191">
        <f t="shared" si="66"/>
        <v>10</v>
      </c>
      <c r="Q122" s="221">
        <v>28</v>
      </c>
      <c r="R122" s="191">
        <f t="shared" si="34"/>
        <v>10</v>
      </c>
      <c r="S122" s="191" t="str">
        <f t="shared" si="35"/>
        <v>45_10</v>
      </c>
      <c r="T122" s="221">
        <v>3245</v>
      </c>
      <c r="U122" s="173"/>
      <c r="V122" s="191">
        <v>45</v>
      </c>
      <c r="W122" s="191">
        <f t="shared" si="60"/>
        <v>11</v>
      </c>
      <c r="X122" s="221">
        <v>29</v>
      </c>
      <c r="Y122" s="191">
        <f t="shared" si="36"/>
        <v>11</v>
      </c>
      <c r="Z122" s="191" t="str">
        <f t="shared" si="37"/>
        <v>45_11</v>
      </c>
      <c r="AA122" s="221">
        <v>3321</v>
      </c>
      <c r="AB122" s="173"/>
      <c r="AC122" s="191">
        <v>45</v>
      </c>
      <c r="AD122" s="191">
        <f t="shared" si="61"/>
        <v>11</v>
      </c>
      <c r="AE122" s="221">
        <v>29</v>
      </c>
      <c r="AF122" s="191">
        <f t="shared" si="38"/>
        <v>11</v>
      </c>
      <c r="AG122" s="191" t="str">
        <f t="shared" si="39"/>
        <v>45_11</v>
      </c>
      <c r="AH122" s="221">
        <v>3388</v>
      </c>
      <c r="AI122" s="266"/>
      <c r="AJ122" s="191">
        <v>45</v>
      </c>
      <c r="AK122" s="191">
        <f t="shared" si="62"/>
        <v>11</v>
      </c>
      <c r="AL122" s="221">
        <v>29</v>
      </c>
      <c r="AM122" s="191">
        <f t="shared" si="40"/>
        <v>11</v>
      </c>
      <c r="AN122" s="191" t="str">
        <f t="shared" si="41"/>
        <v>45_11</v>
      </c>
      <c r="AO122" s="221">
        <v>3455</v>
      </c>
      <c r="AP122" s="246"/>
      <c r="AQ122" s="191">
        <v>45</v>
      </c>
      <c r="AR122" s="191">
        <f t="shared" si="63"/>
        <v>11</v>
      </c>
      <c r="AS122" s="221">
        <v>29</v>
      </c>
      <c r="AT122" s="191">
        <f t="shared" si="42"/>
        <v>11</v>
      </c>
      <c r="AU122" s="191" t="str">
        <f t="shared" si="43"/>
        <v>45_11</v>
      </c>
      <c r="AV122" s="262">
        <f t="shared" si="46"/>
        <v>3388</v>
      </c>
      <c r="AW122" s="262">
        <f t="shared" si="47"/>
        <v>3455</v>
      </c>
      <c r="AX122" s="262">
        <f t="shared" si="52"/>
        <v>3455</v>
      </c>
      <c r="AY122" s="237">
        <f t="shared" si="48"/>
        <v>22.147435897435898</v>
      </c>
      <c r="AZ122" s="173"/>
      <c r="BA122" s="173"/>
      <c r="BB122" s="173"/>
      <c r="BC122" s="173"/>
      <c r="BD122" s="173"/>
      <c r="BE122" s="174"/>
    </row>
    <row r="123" spans="1:57" x14ac:dyDescent="0.15">
      <c r="A123" s="191">
        <v>45</v>
      </c>
      <c r="B123" s="191">
        <f t="shared" si="64"/>
        <v>11</v>
      </c>
      <c r="C123" s="221">
        <v>29</v>
      </c>
      <c r="D123" s="191">
        <f t="shared" si="44"/>
        <v>11</v>
      </c>
      <c r="E123" s="191" t="str">
        <f t="shared" si="45"/>
        <v>45_11</v>
      </c>
      <c r="F123" s="221">
        <v>3158</v>
      </c>
      <c r="G123" s="227"/>
      <c r="H123" s="191">
        <v>45</v>
      </c>
      <c r="I123" s="191">
        <f t="shared" si="65"/>
        <v>11</v>
      </c>
      <c r="J123" s="221">
        <v>29</v>
      </c>
      <c r="K123" s="191">
        <f t="shared" si="32"/>
        <v>11</v>
      </c>
      <c r="L123" s="191" t="str">
        <f t="shared" si="33"/>
        <v>45_11</v>
      </c>
      <c r="M123" s="221">
        <v>3253</v>
      </c>
      <c r="N123" s="266"/>
      <c r="O123" s="191">
        <v>45</v>
      </c>
      <c r="P123" s="191">
        <f t="shared" si="66"/>
        <v>11</v>
      </c>
      <c r="Q123" s="221">
        <v>29</v>
      </c>
      <c r="R123" s="191">
        <f t="shared" si="34"/>
        <v>11</v>
      </c>
      <c r="S123" s="191" t="str">
        <f t="shared" si="35"/>
        <v>45_11</v>
      </c>
      <c r="T123" s="221">
        <v>3321</v>
      </c>
      <c r="U123" s="173"/>
      <c r="V123" s="191">
        <v>45</v>
      </c>
      <c r="W123" s="191">
        <f t="shared" si="60"/>
        <v>12</v>
      </c>
      <c r="X123" s="221">
        <v>30</v>
      </c>
      <c r="Y123" s="191">
        <f t="shared" si="36"/>
        <v>12</v>
      </c>
      <c r="Z123" s="191" t="str">
        <f t="shared" si="37"/>
        <v>45_12</v>
      </c>
      <c r="AA123" s="221">
        <v>3396</v>
      </c>
      <c r="AB123" s="173"/>
      <c r="AC123" s="191">
        <v>45</v>
      </c>
      <c r="AD123" s="191">
        <v>12</v>
      </c>
      <c r="AE123" s="221">
        <v>30</v>
      </c>
      <c r="AF123" s="191">
        <f t="shared" si="38"/>
        <v>12</v>
      </c>
      <c r="AG123" s="191" t="str">
        <f t="shared" si="39"/>
        <v>45_12</v>
      </c>
      <c r="AH123" s="221">
        <v>3464</v>
      </c>
      <c r="AI123" s="266"/>
      <c r="AJ123" s="191">
        <v>45</v>
      </c>
      <c r="AK123" s="191">
        <v>12</v>
      </c>
      <c r="AL123" s="221">
        <v>30</v>
      </c>
      <c r="AM123" s="191">
        <f t="shared" si="40"/>
        <v>12</v>
      </c>
      <c r="AN123" s="191" t="str">
        <f t="shared" si="41"/>
        <v>45_12</v>
      </c>
      <c r="AO123" s="221">
        <v>3533</v>
      </c>
      <c r="AP123" s="246"/>
      <c r="AQ123" s="191">
        <v>45</v>
      </c>
      <c r="AR123" s="191">
        <v>12</v>
      </c>
      <c r="AS123" s="221">
        <v>30</v>
      </c>
      <c r="AT123" s="191">
        <f t="shared" si="42"/>
        <v>12</v>
      </c>
      <c r="AU123" s="191" t="str">
        <f t="shared" si="43"/>
        <v>45_12</v>
      </c>
      <c r="AV123" s="262">
        <f t="shared" si="46"/>
        <v>3464</v>
      </c>
      <c r="AW123" s="262">
        <f t="shared" si="47"/>
        <v>3533</v>
      </c>
      <c r="AX123" s="262">
        <f t="shared" si="52"/>
        <v>3533</v>
      </c>
      <c r="AY123" s="237">
        <f t="shared" si="48"/>
        <v>22.647435897435898</v>
      </c>
      <c r="AZ123" s="173"/>
      <c r="BA123" s="173"/>
      <c r="BB123" s="173"/>
      <c r="BC123" s="173"/>
      <c r="BD123" s="173"/>
      <c r="BE123" s="174"/>
    </row>
    <row r="124" spans="1:57" x14ac:dyDescent="0.15">
      <c r="A124" s="191">
        <v>45</v>
      </c>
      <c r="B124" s="191">
        <f t="shared" si="64"/>
        <v>12</v>
      </c>
      <c r="C124" s="221">
        <v>30</v>
      </c>
      <c r="D124" s="191">
        <f t="shared" si="44"/>
        <v>12</v>
      </c>
      <c r="E124" s="191" t="str">
        <f t="shared" si="45"/>
        <v>45_12</v>
      </c>
      <c r="F124" s="221">
        <v>3229</v>
      </c>
      <c r="G124" s="227"/>
      <c r="H124" s="191">
        <v>45</v>
      </c>
      <c r="I124" s="191">
        <f t="shared" si="65"/>
        <v>12</v>
      </c>
      <c r="J124" s="221">
        <v>30</v>
      </c>
      <c r="K124" s="191">
        <f t="shared" si="32"/>
        <v>12</v>
      </c>
      <c r="L124" s="191" t="str">
        <f t="shared" si="33"/>
        <v>45_12</v>
      </c>
      <c r="M124" s="221">
        <v>3326</v>
      </c>
      <c r="N124" s="266"/>
      <c r="O124" s="191">
        <v>45</v>
      </c>
      <c r="P124" s="191">
        <f t="shared" si="66"/>
        <v>12</v>
      </c>
      <c r="Q124" s="221">
        <v>30</v>
      </c>
      <c r="R124" s="191">
        <f t="shared" si="34"/>
        <v>12</v>
      </c>
      <c r="S124" s="191" t="str">
        <f t="shared" si="35"/>
        <v>45_12</v>
      </c>
      <c r="T124" s="221">
        <v>3396</v>
      </c>
      <c r="U124" s="173"/>
      <c r="V124" s="191">
        <v>45</v>
      </c>
      <c r="W124" s="191">
        <f t="shared" si="60"/>
        <v>13</v>
      </c>
      <c r="X124" s="221">
        <v>31</v>
      </c>
      <c r="Y124" s="191">
        <f t="shared" si="36"/>
        <v>13</v>
      </c>
      <c r="Z124" s="191" t="str">
        <f t="shared" si="37"/>
        <v>45_13</v>
      </c>
      <c r="AA124" s="221">
        <v>3466</v>
      </c>
      <c r="AB124" s="173"/>
      <c r="AC124" s="191">
        <v>45</v>
      </c>
      <c r="AD124" s="191">
        <v>13</v>
      </c>
      <c r="AE124" s="221">
        <v>31</v>
      </c>
      <c r="AF124" s="191">
        <f t="shared" si="38"/>
        <v>13</v>
      </c>
      <c r="AG124" s="191" t="str">
        <f t="shared" si="39"/>
        <v>45_13</v>
      </c>
      <c r="AH124" s="221">
        <v>3536</v>
      </c>
      <c r="AI124" s="266"/>
      <c r="AJ124" s="191">
        <v>45</v>
      </c>
      <c r="AK124" s="191">
        <v>13</v>
      </c>
      <c r="AL124" s="221">
        <v>31</v>
      </c>
      <c r="AM124" s="191">
        <f t="shared" si="40"/>
        <v>13</v>
      </c>
      <c r="AN124" s="191" t="str">
        <f t="shared" si="41"/>
        <v>45_13</v>
      </c>
      <c r="AO124" s="221">
        <v>3606</v>
      </c>
      <c r="AP124" s="246"/>
      <c r="AQ124" s="191">
        <v>45</v>
      </c>
      <c r="AR124" s="191">
        <v>13</v>
      </c>
      <c r="AS124" s="221">
        <v>31</v>
      </c>
      <c r="AT124" s="191">
        <f t="shared" si="42"/>
        <v>13</v>
      </c>
      <c r="AU124" s="191" t="str">
        <f t="shared" si="43"/>
        <v>45_13</v>
      </c>
      <c r="AV124" s="262">
        <f t="shared" si="46"/>
        <v>3536</v>
      </c>
      <c r="AW124" s="262">
        <f t="shared" si="47"/>
        <v>3606</v>
      </c>
      <c r="AX124" s="262">
        <f t="shared" si="52"/>
        <v>3606</v>
      </c>
      <c r="AY124" s="237">
        <f t="shared" si="48"/>
        <v>23.115384615384617</v>
      </c>
      <c r="AZ124" s="173"/>
      <c r="BA124" s="173"/>
      <c r="BB124" s="173"/>
      <c r="BC124" s="173"/>
      <c r="BD124" s="173"/>
      <c r="BE124" s="174"/>
    </row>
    <row r="125" spans="1:57" x14ac:dyDescent="0.15">
      <c r="A125" s="191">
        <v>49</v>
      </c>
      <c r="B125" s="191">
        <v>0</v>
      </c>
      <c r="C125" s="221">
        <v>14</v>
      </c>
      <c r="D125" s="191">
        <f t="shared" si="44"/>
        <v>0</v>
      </c>
      <c r="E125" s="191" t="str">
        <f t="shared" si="45"/>
        <v>49_0</v>
      </c>
      <c r="F125" s="221">
        <v>2154</v>
      </c>
      <c r="G125" s="227"/>
      <c r="H125" s="191">
        <v>49</v>
      </c>
      <c r="I125" s="191">
        <v>0</v>
      </c>
      <c r="J125" s="221">
        <v>14</v>
      </c>
      <c r="K125" s="191">
        <f t="shared" si="32"/>
        <v>0</v>
      </c>
      <c r="L125" s="191" t="str">
        <f t="shared" si="33"/>
        <v>49_0</v>
      </c>
      <c r="M125" s="221">
        <v>2218</v>
      </c>
      <c r="N125" s="173"/>
      <c r="O125" s="191">
        <v>49</v>
      </c>
      <c r="P125" s="191">
        <v>0</v>
      </c>
      <c r="Q125" s="221">
        <v>14</v>
      </c>
      <c r="R125" s="191">
        <f t="shared" si="34"/>
        <v>0</v>
      </c>
      <c r="S125" s="191" t="str">
        <f t="shared" si="35"/>
        <v>49_0</v>
      </c>
      <c r="T125" s="221">
        <v>2265</v>
      </c>
      <c r="U125" s="173"/>
      <c r="V125" s="191">
        <v>49</v>
      </c>
      <c r="W125" s="191">
        <v>1</v>
      </c>
      <c r="X125" s="221">
        <v>16</v>
      </c>
      <c r="Y125" s="191">
        <f t="shared" si="36"/>
        <v>1</v>
      </c>
      <c r="Z125" s="191" t="str">
        <f t="shared" si="37"/>
        <v>49_1</v>
      </c>
      <c r="AA125" s="221">
        <v>2407</v>
      </c>
      <c r="AB125" s="173"/>
      <c r="AC125" s="191">
        <v>49</v>
      </c>
      <c r="AD125" s="191">
        <v>1</v>
      </c>
      <c r="AE125" s="221">
        <v>16</v>
      </c>
      <c r="AF125" s="191">
        <f t="shared" si="38"/>
        <v>1</v>
      </c>
      <c r="AG125" s="191" t="str">
        <f t="shared" si="39"/>
        <v>49_1</v>
      </c>
      <c r="AH125" s="221">
        <v>2467</v>
      </c>
      <c r="AI125" s="173"/>
      <c r="AJ125" s="191">
        <v>49</v>
      </c>
      <c r="AK125" s="191">
        <v>1</v>
      </c>
      <c r="AL125" s="221">
        <v>16</v>
      </c>
      <c r="AM125" s="191">
        <f t="shared" si="40"/>
        <v>1</v>
      </c>
      <c r="AN125" s="191" t="str">
        <f t="shared" si="41"/>
        <v>49_1</v>
      </c>
      <c r="AO125" s="221">
        <v>2527</v>
      </c>
      <c r="AP125" s="246"/>
      <c r="AQ125" s="191">
        <v>49</v>
      </c>
      <c r="AR125" s="191">
        <v>1</v>
      </c>
      <c r="AS125" s="221">
        <v>16</v>
      </c>
      <c r="AT125" s="191">
        <f t="shared" si="42"/>
        <v>1</v>
      </c>
      <c r="AU125" s="191" t="str">
        <f t="shared" si="43"/>
        <v>49_1</v>
      </c>
      <c r="AV125" s="262">
        <f t="shared" si="46"/>
        <v>2467</v>
      </c>
      <c r="AW125" s="262">
        <f t="shared" si="47"/>
        <v>2527</v>
      </c>
      <c r="AX125" s="262">
        <f t="shared" si="52"/>
        <v>2527</v>
      </c>
      <c r="AY125" s="237">
        <f t="shared" si="48"/>
        <v>16.198717948717949</v>
      </c>
      <c r="AZ125" s="173"/>
      <c r="BA125" s="173"/>
      <c r="BB125" s="173"/>
      <c r="BC125" s="173"/>
      <c r="BD125" s="173"/>
      <c r="BE125" s="174"/>
    </row>
    <row r="126" spans="1:57" x14ac:dyDescent="0.15">
      <c r="A126" s="191">
        <v>49</v>
      </c>
      <c r="B126" s="191">
        <v>1</v>
      </c>
      <c r="C126" s="221">
        <v>16</v>
      </c>
      <c r="D126" s="191">
        <f t="shared" si="44"/>
        <v>1</v>
      </c>
      <c r="E126" s="191" t="str">
        <f t="shared" si="45"/>
        <v>49_1</v>
      </c>
      <c r="F126" s="221">
        <v>2289</v>
      </c>
      <c r="G126" s="227"/>
      <c r="H126" s="191">
        <v>49</v>
      </c>
      <c r="I126" s="191">
        <v>1</v>
      </c>
      <c r="J126" s="221">
        <v>16</v>
      </c>
      <c r="K126" s="191">
        <f t="shared" si="32"/>
        <v>1</v>
      </c>
      <c r="L126" s="191" t="str">
        <f t="shared" si="33"/>
        <v>49_1</v>
      </c>
      <c r="M126" s="221">
        <v>2357</v>
      </c>
      <c r="N126" s="173"/>
      <c r="O126" s="191">
        <v>49</v>
      </c>
      <c r="P126" s="191">
        <v>1</v>
      </c>
      <c r="Q126" s="221">
        <v>16</v>
      </c>
      <c r="R126" s="191">
        <f t="shared" si="34"/>
        <v>1</v>
      </c>
      <c r="S126" s="191" t="str">
        <f t="shared" si="35"/>
        <v>49_1</v>
      </c>
      <c r="T126" s="221">
        <v>2407</v>
      </c>
      <c r="U126" s="173"/>
      <c r="V126" s="191">
        <v>49</v>
      </c>
      <c r="W126" s="191">
        <v>2</v>
      </c>
      <c r="X126" s="221">
        <v>18</v>
      </c>
      <c r="Y126" s="191">
        <f t="shared" si="36"/>
        <v>2</v>
      </c>
      <c r="Z126" s="191" t="str">
        <f t="shared" si="37"/>
        <v>49_2</v>
      </c>
      <c r="AA126" s="221">
        <v>2540</v>
      </c>
      <c r="AB126" s="173"/>
      <c r="AC126" s="191">
        <v>49</v>
      </c>
      <c r="AD126" s="191">
        <v>2</v>
      </c>
      <c r="AE126" s="221">
        <v>18</v>
      </c>
      <c r="AF126" s="191">
        <f t="shared" si="38"/>
        <v>2</v>
      </c>
      <c r="AG126" s="191" t="str">
        <f t="shared" si="39"/>
        <v>49_2</v>
      </c>
      <c r="AH126" s="221">
        <v>2600</v>
      </c>
      <c r="AI126" s="173"/>
      <c r="AJ126" s="191">
        <v>49</v>
      </c>
      <c r="AK126" s="191">
        <v>2</v>
      </c>
      <c r="AL126" s="221">
        <v>18</v>
      </c>
      <c r="AM126" s="191">
        <f t="shared" si="40"/>
        <v>2</v>
      </c>
      <c r="AN126" s="191" t="str">
        <f t="shared" si="41"/>
        <v>49_2</v>
      </c>
      <c r="AO126" s="221">
        <v>2660</v>
      </c>
      <c r="AP126" s="246"/>
      <c r="AQ126" s="191">
        <v>49</v>
      </c>
      <c r="AR126" s="191">
        <v>2</v>
      </c>
      <c r="AS126" s="221">
        <v>18</v>
      </c>
      <c r="AT126" s="191">
        <f t="shared" si="42"/>
        <v>2</v>
      </c>
      <c r="AU126" s="191" t="str">
        <f t="shared" si="43"/>
        <v>49_2</v>
      </c>
      <c r="AV126" s="262">
        <f t="shared" si="46"/>
        <v>2600</v>
      </c>
      <c r="AW126" s="262">
        <f t="shared" si="47"/>
        <v>2660</v>
      </c>
      <c r="AX126" s="262">
        <f t="shared" si="52"/>
        <v>2660</v>
      </c>
      <c r="AY126" s="237">
        <f t="shared" si="48"/>
        <v>17.051282051282051</v>
      </c>
      <c r="AZ126" s="173"/>
      <c r="BA126" s="173"/>
      <c r="BB126" s="173"/>
      <c r="BC126" s="173"/>
      <c r="BD126" s="173"/>
      <c r="BE126" s="174"/>
    </row>
    <row r="127" spans="1:57" x14ac:dyDescent="0.15">
      <c r="A127" s="191">
        <v>49</v>
      </c>
      <c r="B127" s="191">
        <v>2</v>
      </c>
      <c r="C127" s="221">
        <v>18</v>
      </c>
      <c r="D127" s="191">
        <f t="shared" si="44"/>
        <v>2</v>
      </c>
      <c r="E127" s="191" t="str">
        <f t="shared" si="45"/>
        <v>49_2</v>
      </c>
      <c r="F127" s="221">
        <v>2415</v>
      </c>
      <c r="G127" s="227"/>
      <c r="H127" s="191">
        <v>49</v>
      </c>
      <c r="I127" s="191">
        <v>2</v>
      </c>
      <c r="J127" s="221">
        <v>18</v>
      </c>
      <c r="K127" s="191">
        <f t="shared" si="32"/>
        <v>2</v>
      </c>
      <c r="L127" s="191" t="str">
        <f t="shared" si="33"/>
        <v>49_2</v>
      </c>
      <c r="M127" s="221">
        <v>2487</v>
      </c>
      <c r="N127" s="173"/>
      <c r="O127" s="191">
        <v>49</v>
      </c>
      <c r="P127" s="191">
        <v>2</v>
      </c>
      <c r="Q127" s="221">
        <v>18</v>
      </c>
      <c r="R127" s="191">
        <f t="shared" si="34"/>
        <v>2</v>
      </c>
      <c r="S127" s="191" t="str">
        <f t="shared" si="35"/>
        <v>49_2</v>
      </c>
      <c r="T127" s="221">
        <v>2540</v>
      </c>
      <c r="U127" s="173"/>
      <c r="V127" s="191">
        <v>49</v>
      </c>
      <c r="W127" s="191">
        <v>3</v>
      </c>
      <c r="X127" s="221">
        <v>20</v>
      </c>
      <c r="Y127" s="191">
        <f t="shared" si="36"/>
        <v>3</v>
      </c>
      <c r="Z127" s="191" t="str">
        <f t="shared" si="37"/>
        <v>49_3</v>
      </c>
      <c r="AA127" s="221">
        <v>2677</v>
      </c>
      <c r="AB127" s="173"/>
      <c r="AC127" s="191">
        <v>49</v>
      </c>
      <c r="AD127" s="191">
        <v>3</v>
      </c>
      <c r="AE127" s="221">
        <v>20</v>
      </c>
      <c r="AF127" s="191">
        <f t="shared" si="38"/>
        <v>3</v>
      </c>
      <c r="AG127" s="191" t="str">
        <f t="shared" si="39"/>
        <v>49_3</v>
      </c>
      <c r="AH127" s="221">
        <v>2737</v>
      </c>
      <c r="AI127" s="173"/>
      <c r="AJ127" s="191">
        <v>49</v>
      </c>
      <c r="AK127" s="191">
        <v>3</v>
      </c>
      <c r="AL127" s="221">
        <v>20</v>
      </c>
      <c r="AM127" s="191">
        <f t="shared" si="40"/>
        <v>3</v>
      </c>
      <c r="AN127" s="191" t="str">
        <f t="shared" si="41"/>
        <v>49_3</v>
      </c>
      <c r="AO127" s="221">
        <v>2797</v>
      </c>
      <c r="AP127" s="246"/>
      <c r="AQ127" s="191">
        <v>49</v>
      </c>
      <c r="AR127" s="191">
        <v>3</v>
      </c>
      <c r="AS127" s="221">
        <v>20</v>
      </c>
      <c r="AT127" s="191">
        <f t="shared" si="42"/>
        <v>3</v>
      </c>
      <c r="AU127" s="191" t="str">
        <f t="shared" si="43"/>
        <v>49_3</v>
      </c>
      <c r="AV127" s="262">
        <f t="shared" si="46"/>
        <v>2737</v>
      </c>
      <c r="AW127" s="262">
        <f t="shared" si="47"/>
        <v>2797</v>
      </c>
      <c r="AX127" s="262">
        <f t="shared" si="52"/>
        <v>2797</v>
      </c>
      <c r="AY127" s="237">
        <f t="shared" si="48"/>
        <v>17.929487179487179</v>
      </c>
      <c r="AZ127" s="173"/>
      <c r="BA127" s="173"/>
      <c r="BB127" s="173"/>
      <c r="BC127" s="173"/>
      <c r="BD127" s="173"/>
      <c r="BE127" s="174"/>
    </row>
    <row r="128" spans="1:57" ht="11.25" x14ac:dyDescent="0.15">
      <c r="A128" s="191">
        <v>49</v>
      </c>
      <c r="B128" s="191">
        <v>3</v>
      </c>
      <c r="C128" s="221">
        <v>20</v>
      </c>
      <c r="D128" s="191">
        <f t="shared" si="44"/>
        <v>3</v>
      </c>
      <c r="E128" s="191" t="str">
        <f t="shared" si="45"/>
        <v>49_3</v>
      </c>
      <c r="F128" s="221">
        <v>2545</v>
      </c>
      <c r="G128" s="227"/>
      <c r="H128" s="191">
        <v>49</v>
      </c>
      <c r="I128" s="191">
        <v>3</v>
      </c>
      <c r="J128" s="221">
        <v>20</v>
      </c>
      <c r="K128" s="191">
        <f t="shared" si="32"/>
        <v>3</v>
      </c>
      <c r="L128" s="191" t="str">
        <f t="shared" si="33"/>
        <v>49_3</v>
      </c>
      <c r="M128" s="221">
        <v>2622</v>
      </c>
      <c r="N128" s="261"/>
      <c r="O128" s="191">
        <v>49</v>
      </c>
      <c r="P128" s="191">
        <v>3</v>
      </c>
      <c r="Q128" s="221">
        <v>20</v>
      </c>
      <c r="R128" s="191">
        <f t="shared" si="34"/>
        <v>3</v>
      </c>
      <c r="S128" s="191" t="str">
        <f t="shared" si="35"/>
        <v>49_3</v>
      </c>
      <c r="T128" s="221">
        <v>2677</v>
      </c>
      <c r="U128" s="173"/>
      <c r="V128" s="191">
        <v>49</v>
      </c>
      <c r="W128" s="191">
        <v>4</v>
      </c>
      <c r="X128" s="221">
        <v>22</v>
      </c>
      <c r="Y128" s="191">
        <f t="shared" si="36"/>
        <v>4</v>
      </c>
      <c r="Z128" s="191" t="str">
        <f t="shared" si="37"/>
        <v>49_4</v>
      </c>
      <c r="AA128" s="221">
        <v>2815</v>
      </c>
      <c r="AB128" s="173"/>
      <c r="AC128" s="191">
        <v>49</v>
      </c>
      <c r="AD128" s="191">
        <v>4</v>
      </c>
      <c r="AE128" s="221">
        <v>22</v>
      </c>
      <c r="AF128" s="191">
        <f t="shared" si="38"/>
        <v>4</v>
      </c>
      <c r="AG128" s="191" t="str">
        <f t="shared" si="39"/>
        <v>49_4</v>
      </c>
      <c r="AH128" s="221">
        <v>2875</v>
      </c>
      <c r="AI128" s="261"/>
      <c r="AJ128" s="191">
        <v>49</v>
      </c>
      <c r="AK128" s="191">
        <v>4</v>
      </c>
      <c r="AL128" s="221">
        <v>22</v>
      </c>
      <c r="AM128" s="191">
        <f t="shared" si="40"/>
        <v>4</v>
      </c>
      <c r="AN128" s="191" t="str">
        <f t="shared" si="41"/>
        <v>49_4</v>
      </c>
      <c r="AO128" s="221">
        <v>2935</v>
      </c>
      <c r="AP128" s="246"/>
      <c r="AQ128" s="191">
        <v>49</v>
      </c>
      <c r="AR128" s="191">
        <v>4</v>
      </c>
      <c r="AS128" s="221">
        <v>22</v>
      </c>
      <c r="AT128" s="191">
        <f t="shared" si="42"/>
        <v>4</v>
      </c>
      <c r="AU128" s="191" t="str">
        <f t="shared" si="43"/>
        <v>49_4</v>
      </c>
      <c r="AV128" s="262">
        <f t="shared" si="46"/>
        <v>2875</v>
      </c>
      <c r="AW128" s="262">
        <f t="shared" si="47"/>
        <v>2935</v>
      </c>
      <c r="AX128" s="262">
        <f t="shared" si="52"/>
        <v>2935</v>
      </c>
      <c r="AY128" s="237">
        <f t="shared" si="48"/>
        <v>18.814102564102566</v>
      </c>
      <c r="AZ128" s="173"/>
      <c r="BA128" s="173"/>
      <c r="BB128" s="173"/>
      <c r="BC128" s="173"/>
      <c r="BD128" s="173"/>
      <c r="BE128" s="174"/>
    </row>
    <row r="129" spans="1:57" x14ac:dyDescent="0.15">
      <c r="A129" s="191">
        <v>50</v>
      </c>
      <c r="B129" s="191">
        <v>0</v>
      </c>
      <c r="C129" s="221">
        <v>21</v>
      </c>
      <c r="D129" s="191">
        <f t="shared" si="44"/>
        <v>0</v>
      </c>
      <c r="E129" s="191" t="str">
        <f t="shared" si="45"/>
        <v>50_0</v>
      </c>
      <c r="F129" s="221">
        <v>2611</v>
      </c>
      <c r="G129" s="227"/>
      <c r="H129" s="191">
        <v>50</v>
      </c>
      <c r="I129" s="191">
        <v>0</v>
      </c>
      <c r="J129" s="221">
        <v>21</v>
      </c>
      <c r="K129" s="191">
        <f t="shared" si="32"/>
        <v>0</v>
      </c>
      <c r="L129" s="191" t="str">
        <f t="shared" si="33"/>
        <v>50_0</v>
      </c>
      <c r="M129" s="221">
        <v>2689</v>
      </c>
      <c r="N129" s="266"/>
      <c r="O129" s="191">
        <v>50</v>
      </c>
      <c r="P129" s="191">
        <v>0</v>
      </c>
      <c r="Q129" s="221">
        <v>21</v>
      </c>
      <c r="R129" s="191">
        <f t="shared" si="34"/>
        <v>0</v>
      </c>
      <c r="S129" s="191" t="str">
        <f t="shared" si="35"/>
        <v>50_0</v>
      </c>
      <c r="T129" s="221">
        <v>2746</v>
      </c>
      <c r="U129" s="173"/>
      <c r="V129" s="191">
        <v>50</v>
      </c>
      <c r="W129" s="191">
        <v>1</v>
      </c>
      <c r="X129" s="221">
        <v>23</v>
      </c>
      <c r="Y129" s="191">
        <f t="shared" si="36"/>
        <v>1</v>
      </c>
      <c r="Z129" s="191" t="str">
        <f t="shared" si="37"/>
        <v>50_1</v>
      </c>
      <c r="AA129" s="221">
        <v>2884</v>
      </c>
      <c r="AB129" s="173"/>
      <c r="AC129" s="191">
        <v>50</v>
      </c>
      <c r="AD129" s="191">
        <v>1</v>
      </c>
      <c r="AE129" s="221">
        <v>23</v>
      </c>
      <c r="AF129" s="191">
        <f t="shared" si="38"/>
        <v>1</v>
      </c>
      <c r="AG129" s="191" t="str">
        <f t="shared" si="39"/>
        <v>50_1</v>
      </c>
      <c r="AH129" s="221">
        <v>2944</v>
      </c>
      <c r="AI129" s="266"/>
      <c r="AJ129" s="191">
        <v>50</v>
      </c>
      <c r="AK129" s="191">
        <v>1</v>
      </c>
      <c r="AL129" s="221">
        <v>23</v>
      </c>
      <c r="AM129" s="191">
        <f t="shared" si="40"/>
        <v>1</v>
      </c>
      <c r="AN129" s="191" t="str">
        <f t="shared" si="41"/>
        <v>50_1</v>
      </c>
      <c r="AO129" s="221">
        <v>3004</v>
      </c>
      <c r="AP129" s="246"/>
      <c r="AQ129" s="191">
        <v>50</v>
      </c>
      <c r="AR129" s="191">
        <v>1</v>
      </c>
      <c r="AS129" s="221">
        <v>23</v>
      </c>
      <c r="AT129" s="191">
        <f t="shared" si="42"/>
        <v>1</v>
      </c>
      <c r="AU129" s="191" t="str">
        <f t="shared" si="43"/>
        <v>50_1</v>
      </c>
      <c r="AV129" s="262">
        <f t="shared" si="46"/>
        <v>2944</v>
      </c>
      <c r="AW129" s="262">
        <f t="shared" si="47"/>
        <v>3004</v>
      </c>
      <c r="AX129" s="262">
        <f t="shared" si="52"/>
        <v>3004</v>
      </c>
      <c r="AY129" s="237">
        <f t="shared" si="48"/>
        <v>19.256410256410255</v>
      </c>
      <c r="AZ129" s="173"/>
      <c r="BA129" s="173"/>
      <c r="BB129" s="173"/>
      <c r="BC129" s="173"/>
      <c r="BD129" s="173"/>
      <c r="BE129" s="174"/>
    </row>
    <row r="130" spans="1:57" x14ac:dyDescent="0.15">
      <c r="A130" s="191">
        <v>50</v>
      </c>
      <c r="B130" s="191">
        <v>1</v>
      </c>
      <c r="C130" s="221">
        <v>23</v>
      </c>
      <c r="D130" s="191">
        <f t="shared" si="44"/>
        <v>1</v>
      </c>
      <c r="E130" s="191" t="str">
        <f t="shared" si="45"/>
        <v>50_1</v>
      </c>
      <c r="F130" s="221">
        <v>2743</v>
      </c>
      <c r="G130" s="227"/>
      <c r="H130" s="191">
        <v>50</v>
      </c>
      <c r="I130" s="191">
        <v>1</v>
      </c>
      <c r="J130" s="221">
        <v>23</v>
      </c>
      <c r="K130" s="191">
        <f t="shared" si="32"/>
        <v>1</v>
      </c>
      <c r="L130" s="191" t="str">
        <f t="shared" si="33"/>
        <v>50_1</v>
      </c>
      <c r="M130" s="221">
        <v>2825</v>
      </c>
      <c r="N130" s="266"/>
      <c r="O130" s="191">
        <v>50</v>
      </c>
      <c r="P130" s="191">
        <v>1</v>
      </c>
      <c r="Q130" s="221">
        <v>23</v>
      </c>
      <c r="R130" s="191">
        <f t="shared" si="34"/>
        <v>1</v>
      </c>
      <c r="S130" s="191" t="str">
        <f t="shared" si="35"/>
        <v>50_1</v>
      </c>
      <c r="T130" s="221">
        <v>2884</v>
      </c>
      <c r="U130" s="173"/>
      <c r="V130" s="191">
        <v>50</v>
      </c>
      <c r="W130" s="191">
        <f t="shared" ref="W130:W140" si="67">W129+1</f>
        <v>2</v>
      </c>
      <c r="X130" s="221">
        <v>25</v>
      </c>
      <c r="Y130" s="191">
        <f t="shared" si="36"/>
        <v>2</v>
      </c>
      <c r="Z130" s="191" t="str">
        <f t="shared" si="37"/>
        <v>50_2</v>
      </c>
      <c r="AA130" s="221">
        <v>3026</v>
      </c>
      <c r="AB130" s="173"/>
      <c r="AC130" s="191">
        <v>50</v>
      </c>
      <c r="AD130" s="191">
        <f t="shared" ref="AD130:AD140" si="68">AD129+1</f>
        <v>2</v>
      </c>
      <c r="AE130" s="221">
        <v>25</v>
      </c>
      <c r="AF130" s="191">
        <f t="shared" si="38"/>
        <v>2</v>
      </c>
      <c r="AG130" s="191" t="str">
        <f t="shared" si="39"/>
        <v>50_2</v>
      </c>
      <c r="AH130" s="221">
        <v>3086</v>
      </c>
      <c r="AI130" s="266"/>
      <c r="AJ130" s="191">
        <v>50</v>
      </c>
      <c r="AK130" s="191">
        <f t="shared" ref="AK130:AK140" si="69">AK129+1</f>
        <v>2</v>
      </c>
      <c r="AL130" s="221">
        <v>25</v>
      </c>
      <c r="AM130" s="191">
        <f t="shared" si="40"/>
        <v>2</v>
      </c>
      <c r="AN130" s="191" t="str">
        <f t="shared" si="41"/>
        <v>50_2</v>
      </c>
      <c r="AO130" s="221">
        <v>3148</v>
      </c>
      <c r="AP130" s="246"/>
      <c r="AQ130" s="191">
        <v>50</v>
      </c>
      <c r="AR130" s="191">
        <f t="shared" ref="AR130:AR140" si="70">AR129+1</f>
        <v>2</v>
      </c>
      <c r="AS130" s="221">
        <v>25</v>
      </c>
      <c r="AT130" s="191">
        <f t="shared" si="42"/>
        <v>2</v>
      </c>
      <c r="AU130" s="191" t="str">
        <f t="shared" si="43"/>
        <v>50_2</v>
      </c>
      <c r="AV130" s="262">
        <f t="shared" si="46"/>
        <v>3086</v>
      </c>
      <c r="AW130" s="262">
        <f t="shared" si="47"/>
        <v>3148</v>
      </c>
      <c r="AX130" s="262">
        <f t="shared" si="52"/>
        <v>3148</v>
      </c>
      <c r="AY130" s="237">
        <f t="shared" si="48"/>
        <v>20.179487179487179</v>
      </c>
      <c r="AZ130" s="173"/>
      <c r="BA130" s="173"/>
      <c r="BB130" s="173"/>
      <c r="BC130" s="173"/>
      <c r="BD130" s="173"/>
      <c r="BE130" s="174"/>
    </row>
    <row r="131" spans="1:57" x14ac:dyDescent="0.15">
      <c r="A131" s="191">
        <v>50</v>
      </c>
      <c r="B131" s="191">
        <v>2</v>
      </c>
      <c r="C131" s="221">
        <v>25</v>
      </c>
      <c r="D131" s="191">
        <f t="shared" si="44"/>
        <v>2</v>
      </c>
      <c r="E131" s="191" t="str">
        <f t="shared" si="45"/>
        <v>50_2</v>
      </c>
      <c r="F131" s="221">
        <v>2877</v>
      </c>
      <c r="G131" s="227"/>
      <c r="H131" s="191">
        <v>50</v>
      </c>
      <c r="I131" s="191">
        <v>2</v>
      </c>
      <c r="J131" s="221">
        <v>25</v>
      </c>
      <c r="K131" s="191">
        <f t="shared" si="32"/>
        <v>2</v>
      </c>
      <c r="L131" s="191" t="str">
        <f t="shared" si="33"/>
        <v>50_2</v>
      </c>
      <c r="M131" s="221">
        <v>2963</v>
      </c>
      <c r="N131" s="266"/>
      <c r="O131" s="191">
        <v>50</v>
      </c>
      <c r="P131" s="191">
        <v>2</v>
      </c>
      <c r="Q131" s="221">
        <v>25</v>
      </c>
      <c r="R131" s="191">
        <f t="shared" si="34"/>
        <v>2</v>
      </c>
      <c r="S131" s="191" t="str">
        <f t="shared" si="35"/>
        <v>50_2</v>
      </c>
      <c r="T131" s="221">
        <v>3026</v>
      </c>
      <c r="U131" s="173"/>
      <c r="V131" s="191">
        <v>50</v>
      </c>
      <c r="W131" s="191">
        <f t="shared" si="67"/>
        <v>3</v>
      </c>
      <c r="X131" s="221">
        <v>27</v>
      </c>
      <c r="Y131" s="191">
        <f t="shared" si="36"/>
        <v>3</v>
      </c>
      <c r="Z131" s="191" t="str">
        <f t="shared" si="37"/>
        <v>50_3</v>
      </c>
      <c r="AA131" s="221">
        <v>3178</v>
      </c>
      <c r="AB131" s="173"/>
      <c r="AC131" s="191">
        <v>50</v>
      </c>
      <c r="AD131" s="191">
        <f t="shared" si="68"/>
        <v>3</v>
      </c>
      <c r="AE131" s="221">
        <v>27</v>
      </c>
      <c r="AF131" s="191">
        <f t="shared" si="38"/>
        <v>3</v>
      </c>
      <c r="AG131" s="191" t="str">
        <f t="shared" si="39"/>
        <v>50_3</v>
      </c>
      <c r="AH131" s="221">
        <v>3241</v>
      </c>
      <c r="AI131" s="266"/>
      <c r="AJ131" s="191">
        <v>50</v>
      </c>
      <c r="AK131" s="191">
        <f t="shared" si="69"/>
        <v>3</v>
      </c>
      <c r="AL131" s="221">
        <v>27</v>
      </c>
      <c r="AM131" s="191">
        <f t="shared" si="40"/>
        <v>3</v>
      </c>
      <c r="AN131" s="191" t="str">
        <f t="shared" si="41"/>
        <v>50_3</v>
      </c>
      <c r="AO131" s="221">
        <v>3306</v>
      </c>
      <c r="AP131" s="246"/>
      <c r="AQ131" s="191">
        <v>50</v>
      </c>
      <c r="AR131" s="191">
        <f t="shared" si="70"/>
        <v>3</v>
      </c>
      <c r="AS131" s="221">
        <v>27</v>
      </c>
      <c r="AT131" s="191">
        <f t="shared" si="42"/>
        <v>3</v>
      </c>
      <c r="AU131" s="191" t="str">
        <f t="shared" si="43"/>
        <v>50_3</v>
      </c>
      <c r="AV131" s="262">
        <f t="shared" si="46"/>
        <v>3241</v>
      </c>
      <c r="AW131" s="262">
        <f t="shared" si="47"/>
        <v>3306</v>
      </c>
      <c r="AX131" s="262">
        <f t="shared" si="52"/>
        <v>3306</v>
      </c>
      <c r="AY131" s="237">
        <f t="shared" si="48"/>
        <v>21.192307692307693</v>
      </c>
      <c r="AZ131" s="173"/>
      <c r="BA131" s="173"/>
      <c r="BB131" s="173"/>
      <c r="BC131" s="173"/>
      <c r="BD131" s="173"/>
      <c r="BE131" s="174"/>
    </row>
    <row r="132" spans="1:57" x14ac:dyDescent="0.15">
      <c r="A132" s="191">
        <v>50</v>
      </c>
      <c r="B132" s="191">
        <v>3</v>
      </c>
      <c r="C132" s="221">
        <v>27</v>
      </c>
      <c r="D132" s="191">
        <f t="shared" si="44"/>
        <v>3</v>
      </c>
      <c r="E132" s="191" t="str">
        <f t="shared" si="45"/>
        <v>50_3</v>
      </c>
      <c r="F132" s="221">
        <v>3022</v>
      </c>
      <c r="G132" s="227"/>
      <c r="H132" s="191">
        <v>50</v>
      </c>
      <c r="I132" s="191">
        <v>3</v>
      </c>
      <c r="J132" s="221">
        <v>27</v>
      </c>
      <c r="K132" s="191">
        <f t="shared" si="32"/>
        <v>3</v>
      </c>
      <c r="L132" s="191" t="str">
        <f t="shared" si="33"/>
        <v>50_3</v>
      </c>
      <c r="M132" s="221">
        <v>3112</v>
      </c>
      <c r="N132" s="266"/>
      <c r="O132" s="191">
        <v>50</v>
      </c>
      <c r="P132" s="191">
        <v>3</v>
      </c>
      <c r="Q132" s="221">
        <v>27</v>
      </c>
      <c r="R132" s="191">
        <f t="shared" si="34"/>
        <v>3</v>
      </c>
      <c r="S132" s="191" t="str">
        <f t="shared" si="35"/>
        <v>50_3</v>
      </c>
      <c r="T132" s="221">
        <v>3178</v>
      </c>
      <c r="U132" s="173"/>
      <c r="V132" s="191">
        <v>50</v>
      </c>
      <c r="W132" s="191">
        <f t="shared" si="67"/>
        <v>4</v>
      </c>
      <c r="X132" s="221">
        <v>28</v>
      </c>
      <c r="Y132" s="191">
        <f t="shared" si="36"/>
        <v>4</v>
      </c>
      <c r="Z132" s="191" t="str">
        <f t="shared" si="37"/>
        <v>50_4</v>
      </c>
      <c r="AA132" s="221">
        <v>3245</v>
      </c>
      <c r="AB132" s="173"/>
      <c r="AC132" s="191">
        <v>50</v>
      </c>
      <c r="AD132" s="191">
        <f t="shared" si="68"/>
        <v>4</v>
      </c>
      <c r="AE132" s="221">
        <v>28</v>
      </c>
      <c r="AF132" s="191">
        <f t="shared" si="38"/>
        <v>4</v>
      </c>
      <c r="AG132" s="191" t="str">
        <f t="shared" si="39"/>
        <v>50_4</v>
      </c>
      <c r="AH132" s="221">
        <v>3310</v>
      </c>
      <c r="AI132" s="266"/>
      <c r="AJ132" s="191">
        <v>50</v>
      </c>
      <c r="AK132" s="191">
        <f t="shared" si="69"/>
        <v>4</v>
      </c>
      <c r="AL132" s="221">
        <v>28</v>
      </c>
      <c r="AM132" s="191">
        <f t="shared" si="40"/>
        <v>4</v>
      </c>
      <c r="AN132" s="191" t="str">
        <f t="shared" si="41"/>
        <v>50_4</v>
      </c>
      <c r="AO132" s="221">
        <v>3376</v>
      </c>
      <c r="AP132" s="246"/>
      <c r="AQ132" s="191">
        <v>50</v>
      </c>
      <c r="AR132" s="191">
        <f t="shared" si="70"/>
        <v>4</v>
      </c>
      <c r="AS132" s="221">
        <v>28</v>
      </c>
      <c r="AT132" s="191">
        <f t="shared" si="42"/>
        <v>4</v>
      </c>
      <c r="AU132" s="191" t="str">
        <f t="shared" si="43"/>
        <v>50_4</v>
      </c>
      <c r="AV132" s="262">
        <f t="shared" si="46"/>
        <v>3310</v>
      </c>
      <c r="AW132" s="262">
        <f t="shared" si="47"/>
        <v>3376</v>
      </c>
      <c r="AX132" s="262">
        <f t="shared" si="52"/>
        <v>3376</v>
      </c>
      <c r="AY132" s="237">
        <f t="shared" si="48"/>
        <v>21.641025641025642</v>
      </c>
      <c r="AZ132" s="173"/>
      <c r="BA132" s="173"/>
      <c r="BB132" s="173"/>
      <c r="BC132" s="173"/>
      <c r="BD132" s="173"/>
      <c r="BE132" s="174"/>
    </row>
    <row r="133" spans="1:57" x14ac:dyDescent="0.15">
      <c r="A133" s="191">
        <v>50</v>
      </c>
      <c r="B133" s="191">
        <v>4</v>
      </c>
      <c r="C133" s="221">
        <v>28</v>
      </c>
      <c r="D133" s="191">
        <f t="shared" si="44"/>
        <v>4</v>
      </c>
      <c r="E133" s="191" t="str">
        <f t="shared" si="45"/>
        <v>50_4</v>
      </c>
      <c r="F133" s="221">
        <v>3086</v>
      </c>
      <c r="G133" s="227"/>
      <c r="H133" s="191">
        <v>50</v>
      </c>
      <c r="I133" s="191">
        <v>4</v>
      </c>
      <c r="J133" s="221">
        <v>28</v>
      </c>
      <c r="K133" s="191">
        <f t="shared" si="32"/>
        <v>4</v>
      </c>
      <c r="L133" s="191" t="str">
        <f t="shared" si="33"/>
        <v>50_4</v>
      </c>
      <c r="M133" s="221">
        <v>3178</v>
      </c>
      <c r="N133" s="266"/>
      <c r="O133" s="191">
        <v>50</v>
      </c>
      <c r="P133" s="191">
        <v>4</v>
      </c>
      <c r="Q133" s="221">
        <v>28</v>
      </c>
      <c r="R133" s="191">
        <f t="shared" si="34"/>
        <v>4</v>
      </c>
      <c r="S133" s="191" t="str">
        <f t="shared" si="35"/>
        <v>50_4</v>
      </c>
      <c r="T133" s="221">
        <v>3245</v>
      </c>
      <c r="U133" s="173"/>
      <c r="V133" s="191">
        <v>50</v>
      </c>
      <c r="W133" s="191">
        <f t="shared" si="67"/>
        <v>5</v>
      </c>
      <c r="X133" s="221">
        <v>29</v>
      </c>
      <c r="Y133" s="191">
        <f t="shared" si="36"/>
        <v>5</v>
      </c>
      <c r="Z133" s="191" t="str">
        <f t="shared" si="37"/>
        <v>50_5</v>
      </c>
      <c r="AA133" s="221">
        <v>3321</v>
      </c>
      <c r="AB133" s="173"/>
      <c r="AC133" s="191">
        <v>50</v>
      </c>
      <c r="AD133" s="191">
        <f t="shared" si="68"/>
        <v>5</v>
      </c>
      <c r="AE133" s="221">
        <v>29</v>
      </c>
      <c r="AF133" s="191">
        <f t="shared" si="38"/>
        <v>5</v>
      </c>
      <c r="AG133" s="191" t="str">
        <f t="shared" si="39"/>
        <v>50_5</v>
      </c>
      <c r="AH133" s="221">
        <v>3388</v>
      </c>
      <c r="AI133" s="266"/>
      <c r="AJ133" s="191">
        <v>50</v>
      </c>
      <c r="AK133" s="191">
        <f t="shared" si="69"/>
        <v>5</v>
      </c>
      <c r="AL133" s="221">
        <v>29</v>
      </c>
      <c r="AM133" s="191">
        <f t="shared" si="40"/>
        <v>5</v>
      </c>
      <c r="AN133" s="191" t="str">
        <f t="shared" si="41"/>
        <v>50_5</v>
      </c>
      <c r="AO133" s="221">
        <v>3455</v>
      </c>
      <c r="AP133" s="246"/>
      <c r="AQ133" s="191">
        <v>50</v>
      </c>
      <c r="AR133" s="191">
        <f t="shared" si="70"/>
        <v>5</v>
      </c>
      <c r="AS133" s="221">
        <v>29</v>
      </c>
      <c r="AT133" s="191">
        <f t="shared" si="42"/>
        <v>5</v>
      </c>
      <c r="AU133" s="191" t="str">
        <f t="shared" si="43"/>
        <v>50_5</v>
      </c>
      <c r="AV133" s="262">
        <f t="shared" si="46"/>
        <v>3388</v>
      </c>
      <c r="AW133" s="262">
        <f t="shared" si="47"/>
        <v>3455</v>
      </c>
      <c r="AX133" s="262">
        <f t="shared" si="52"/>
        <v>3455</v>
      </c>
      <c r="AY133" s="237">
        <f t="shared" si="48"/>
        <v>22.147435897435898</v>
      </c>
      <c r="AZ133" s="173"/>
      <c r="BA133" s="173"/>
      <c r="BB133" s="173"/>
      <c r="BC133" s="173"/>
      <c r="BD133" s="173"/>
      <c r="BE133" s="174"/>
    </row>
    <row r="134" spans="1:57" x14ac:dyDescent="0.15">
      <c r="A134" s="191">
        <v>50</v>
      </c>
      <c r="B134" s="191">
        <v>5</v>
      </c>
      <c r="C134" s="221">
        <v>29</v>
      </c>
      <c r="D134" s="191">
        <f t="shared" si="44"/>
        <v>5</v>
      </c>
      <c r="E134" s="191" t="str">
        <f t="shared" si="45"/>
        <v>50_5</v>
      </c>
      <c r="F134" s="221">
        <v>3158</v>
      </c>
      <c r="G134" s="227"/>
      <c r="H134" s="191">
        <v>50</v>
      </c>
      <c r="I134" s="191">
        <v>5</v>
      </c>
      <c r="J134" s="221">
        <v>29</v>
      </c>
      <c r="K134" s="191">
        <f t="shared" si="32"/>
        <v>5</v>
      </c>
      <c r="L134" s="191" t="str">
        <f t="shared" si="33"/>
        <v>50_5</v>
      </c>
      <c r="M134" s="221">
        <v>3253</v>
      </c>
      <c r="N134" s="266"/>
      <c r="O134" s="191">
        <v>50</v>
      </c>
      <c r="P134" s="191">
        <v>5</v>
      </c>
      <c r="Q134" s="221">
        <v>29</v>
      </c>
      <c r="R134" s="191">
        <f t="shared" si="34"/>
        <v>5</v>
      </c>
      <c r="S134" s="191" t="str">
        <f t="shared" si="35"/>
        <v>50_5</v>
      </c>
      <c r="T134" s="221">
        <v>3321</v>
      </c>
      <c r="U134" s="173"/>
      <c r="V134" s="191">
        <v>50</v>
      </c>
      <c r="W134" s="191">
        <f t="shared" si="67"/>
        <v>6</v>
      </c>
      <c r="X134" s="221">
        <v>30</v>
      </c>
      <c r="Y134" s="191">
        <f t="shared" si="36"/>
        <v>6</v>
      </c>
      <c r="Z134" s="191" t="str">
        <f t="shared" si="37"/>
        <v>50_6</v>
      </c>
      <c r="AA134" s="221">
        <v>3396</v>
      </c>
      <c r="AB134" s="173"/>
      <c r="AC134" s="191">
        <v>50</v>
      </c>
      <c r="AD134" s="191">
        <f t="shared" si="68"/>
        <v>6</v>
      </c>
      <c r="AE134" s="221">
        <v>30</v>
      </c>
      <c r="AF134" s="191">
        <f t="shared" si="38"/>
        <v>6</v>
      </c>
      <c r="AG134" s="191" t="str">
        <f t="shared" si="39"/>
        <v>50_6</v>
      </c>
      <c r="AH134" s="221">
        <v>3464</v>
      </c>
      <c r="AI134" s="266"/>
      <c r="AJ134" s="191">
        <v>50</v>
      </c>
      <c r="AK134" s="191">
        <f t="shared" si="69"/>
        <v>6</v>
      </c>
      <c r="AL134" s="221">
        <v>30</v>
      </c>
      <c r="AM134" s="191">
        <f t="shared" si="40"/>
        <v>6</v>
      </c>
      <c r="AN134" s="191" t="str">
        <f t="shared" si="41"/>
        <v>50_6</v>
      </c>
      <c r="AO134" s="221">
        <v>3533</v>
      </c>
      <c r="AP134" s="246"/>
      <c r="AQ134" s="191">
        <v>50</v>
      </c>
      <c r="AR134" s="191">
        <f t="shared" si="70"/>
        <v>6</v>
      </c>
      <c r="AS134" s="221">
        <v>30</v>
      </c>
      <c r="AT134" s="191">
        <f t="shared" si="42"/>
        <v>6</v>
      </c>
      <c r="AU134" s="191" t="str">
        <f t="shared" si="43"/>
        <v>50_6</v>
      </c>
      <c r="AV134" s="262">
        <f t="shared" si="46"/>
        <v>3464</v>
      </c>
      <c r="AW134" s="262">
        <f t="shared" si="47"/>
        <v>3533</v>
      </c>
      <c r="AX134" s="262">
        <f t="shared" si="52"/>
        <v>3533</v>
      </c>
      <c r="AY134" s="237">
        <f t="shared" si="48"/>
        <v>22.647435897435898</v>
      </c>
      <c r="AZ134" s="173"/>
      <c r="BA134" s="173"/>
      <c r="BB134" s="173"/>
      <c r="BC134" s="173"/>
      <c r="BD134" s="173"/>
      <c r="BE134" s="174"/>
    </row>
    <row r="135" spans="1:57" x14ac:dyDescent="0.15">
      <c r="A135" s="191">
        <v>50</v>
      </c>
      <c r="B135" s="191">
        <v>6</v>
      </c>
      <c r="C135" s="221">
        <v>30</v>
      </c>
      <c r="D135" s="191">
        <f t="shared" si="44"/>
        <v>6</v>
      </c>
      <c r="E135" s="191" t="str">
        <f t="shared" si="45"/>
        <v>50_6</v>
      </c>
      <c r="F135" s="221">
        <v>3229</v>
      </c>
      <c r="G135" s="227"/>
      <c r="H135" s="191">
        <v>50</v>
      </c>
      <c r="I135" s="191">
        <v>6</v>
      </c>
      <c r="J135" s="221">
        <v>30</v>
      </c>
      <c r="K135" s="191">
        <f t="shared" si="32"/>
        <v>6</v>
      </c>
      <c r="L135" s="191" t="str">
        <f t="shared" si="33"/>
        <v>50_6</v>
      </c>
      <c r="M135" s="221">
        <v>3326</v>
      </c>
      <c r="N135" s="266"/>
      <c r="O135" s="191">
        <v>50</v>
      </c>
      <c r="P135" s="191">
        <v>6</v>
      </c>
      <c r="Q135" s="221">
        <v>30</v>
      </c>
      <c r="R135" s="191">
        <f t="shared" si="34"/>
        <v>6</v>
      </c>
      <c r="S135" s="191" t="str">
        <f t="shared" si="35"/>
        <v>50_6</v>
      </c>
      <c r="T135" s="221">
        <v>3396</v>
      </c>
      <c r="U135" s="173"/>
      <c r="V135" s="191">
        <v>50</v>
      </c>
      <c r="W135" s="191">
        <f t="shared" si="67"/>
        <v>7</v>
      </c>
      <c r="X135" s="221">
        <v>31</v>
      </c>
      <c r="Y135" s="191">
        <f t="shared" si="36"/>
        <v>7</v>
      </c>
      <c r="Z135" s="191" t="str">
        <f t="shared" si="37"/>
        <v>50_7</v>
      </c>
      <c r="AA135" s="221">
        <v>3466</v>
      </c>
      <c r="AB135" s="173"/>
      <c r="AC135" s="191">
        <v>50</v>
      </c>
      <c r="AD135" s="191">
        <f t="shared" si="68"/>
        <v>7</v>
      </c>
      <c r="AE135" s="221">
        <v>31</v>
      </c>
      <c r="AF135" s="191">
        <f t="shared" si="38"/>
        <v>7</v>
      </c>
      <c r="AG135" s="191" t="str">
        <f t="shared" si="39"/>
        <v>50_7</v>
      </c>
      <c r="AH135" s="221">
        <v>3536</v>
      </c>
      <c r="AI135" s="266"/>
      <c r="AJ135" s="191">
        <v>50</v>
      </c>
      <c r="AK135" s="191">
        <f t="shared" si="69"/>
        <v>7</v>
      </c>
      <c r="AL135" s="221">
        <v>31</v>
      </c>
      <c r="AM135" s="191">
        <f t="shared" si="40"/>
        <v>7</v>
      </c>
      <c r="AN135" s="191" t="str">
        <f t="shared" si="41"/>
        <v>50_7</v>
      </c>
      <c r="AO135" s="221">
        <v>3606</v>
      </c>
      <c r="AP135" s="246"/>
      <c r="AQ135" s="191">
        <v>50</v>
      </c>
      <c r="AR135" s="191">
        <f t="shared" si="70"/>
        <v>7</v>
      </c>
      <c r="AS135" s="221">
        <v>31</v>
      </c>
      <c r="AT135" s="191">
        <f t="shared" si="42"/>
        <v>7</v>
      </c>
      <c r="AU135" s="191" t="str">
        <f t="shared" si="43"/>
        <v>50_7</v>
      </c>
      <c r="AV135" s="262">
        <f t="shared" si="46"/>
        <v>3536</v>
      </c>
      <c r="AW135" s="262">
        <f t="shared" si="47"/>
        <v>3606</v>
      </c>
      <c r="AX135" s="262">
        <f t="shared" si="52"/>
        <v>3606</v>
      </c>
      <c r="AY135" s="237">
        <f t="shared" si="48"/>
        <v>23.115384615384617</v>
      </c>
      <c r="AZ135" s="173"/>
      <c r="BA135" s="173"/>
      <c r="BB135" s="173"/>
      <c r="BC135" s="173"/>
      <c r="BD135" s="173"/>
      <c r="BE135" s="174"/>
    </row>
    <row r="136" spans="1:57" x14ac:dyDescent="0.15">
      <c r="A136" s="191">
        <v>50</v>
      </c>
      <c r="B136" s="191">
        <v>7</v>
      </c>
      <c r="C136" s="221">
        <v>31</v>
      </c>
      <c r="D136" s="191">
        <f t="shared" si="44"/>
        <v>7</v>
      </c>
      <c r="E136" s="191" t="str">
        <f t="shared" si="45"/>
        <v>50_7</v>
      </c>
      <c r="F136" s="221">
        <v>3296</v>
      </c>
      <c r="G136" s="227"/>
      <c r="H136" s="191">
        <v>50</v>
      </c>
      <c r="I136" s="191">
        <v>7</v>
      </c>
      <c r="J136" s="221">
        <v>31</v>
      </c>
      <c r="K136" s="191">
        <f t="shared" si="32"/>
        <v>7</v>
      </c>
      <c r="L136" s="191" t="str">
        <f t="shared" si="33"/>
        <v>50_7</v>
      </c>
      <c r="M136" s="221">
        <v>3395</v>
      </c>
      <c r="N136" s="266"/>
      <c r="O136" s="191">
        <v>50</v>
      </c>
      <c r="P136" s="191">
        <v>7</v>
      </c>
      <c r="Q136" s="221">
        <v>31</v>
      </c>
      <c r="R136" s="191">
        <f t="shared" si="34"/>
        <v>7</v>
      </c>
      <c r="S136" s="191" t="str">
        <f t="shared" si="35"/>
        <v>50_7</v>
      </c>
      <c r="T136" s="221">
        <v>3466</v>
      </c>
      <c r="U136" s="173"/>
      <c r="V136" s="191">
        <v>50</v>
      </c>
      <c r="W136" s="191">
        <f t="shared" si="67"/>
        <v>8</v>
      </c>
      <c r="X136" s="221">
        <v>32</v>
      </c>
      <c r="Y136" s="191">
        <f t="shared" si="36"/>
        <v>8</v>
      </c>
      <c r="Z136" s="191" t="str">
        <f t="shared" si="37"/>
        <v>50_8</v>
      </c>
      <c r="AA136" s="221">
        <v>3538</v>
      </c>
      <c r="AB136" s="173"/>
      <c r="AC136" s="191">
        <v>50</v>
      </c>
      <c r="AD136" s="191">
        <f t="shared" si="68"/>
        <v>8</v>
      </c>
      <c r="AE136" s="221">
        <v>32</v>
      </c>
      <c r="AF136" s="191">
        <f t="shared" si="38"/>
        <v>8</v>
      </c>
      <c r="AG136" s="191" t="str">
        <f t="shared" si="39"/>
        <v>50_8</v>
      </c>
      <c r="AH136" s="221">
        <v>3609</v>
      </c>
      <c r="AI136" s="266"/>
      <c r="AJ136" s="191">
        <v>50</v>
      </c>
      <c r="AK136" s="191">
        <f t="shared" si="69"/>
        <v>8</v>
      </c>
      <c r="AL136" s="221">
        <v>32</v>
      </c>
      <c r="AM136" s="191">
        <f t="shared" si="40"/>
        <v>8</v>
      </c>
      <c r="AN136" s="191" t="str">
        <f t="shared" si="41"/>
        <v>50_8</v>
      </c>
      <c r="AO136" s="221">
        <v>3681</v>
      </c>
      <c r="AP136" s="246"/>
      <c r="AQ136" s="191">
        <v>50</v>
      </c>
      <c r="AR136" s="191">
        <f t="shared" si="70"/>
        <v>8</v>
      </c>
      <c r="AS136" s="221">
        <v>32</v>
      </c>
      <c r="AT136" s="191">
        <f t="shared" si="42"/>
        <v>8</v>
      </c>
      <c r="AU136" s="191" t="str">
        <f t="shared" si="43"/>
        <v>50_8</v>
      </c>
      <c r="AV136" s="262">
        <f t="shared" si="46"/>
        <v>3609</v>
      </c>
      <c r="AW136" s="262">
        <f t="shared" si="47"/>
        <v>3681</v>
      </c>
      <c r="AX136" s="262">
        <f t="shared" si="52"/>
        <v>3681</v>
      </c>
      <c r="AY136" s="237">
        <f t="shared" si="48"/>
        <v>23.596153846153847</v>
      </c>
      <c r="AZ136" s="173"/>
      <c r="BA136" s="173"/>
      <c r="BB136" s="173"/>
      <c r="BC136" s="173"/>
      <c r="BD136" s="173"/>
      <c r="BE136" s="174"/>
    </row>
    <row r="137" spans="1:57" x14ac:dyDescent="0.15">
      <c r="A137" s="191">
        <v>50</v>
      </c>
      <c r="B137" s="191">
        <v>8</v>
      </c>
      <c r="C137" s="221">
        <v>32</v>
      </c>
      <c r="D137" s="191">
        <f t="shared" si="44"/>
        <v>8</v>
      </c>
      <c r="E137" s="191" t="str">
        <f t="shared" si="45"/>
        <v>50_8</v>
      </c>
      <c r="F137" s="221">
        <v>3364</v>
      </c>
      <c r="G137" s="227"/>
      <c r="H137" s="191">
        <v>50</v>
      </c>
      <c r="I137" s="191">
        <v>8</v>
      </c>
      <c r="J137" s="221">
        <v>32</v>
      </c>
      <c r="K137" s="191">
        <f t="shared" si="32"/>
        <v>8</v>
      </c>
      <c r="L137" s="191" t="str">
        <f t="shared" si="33"/>
        <v>50_8</v>
      </c>
      <c r="M137" s="221">
        <v>3465</v>
      </c>
      <c r="N137" s="173"/>
      <c r="O137" s="191">
        <v>50</v>
      </c>
      <c r="P137" s="191">
        <v>8</v>
      </c>
      <c r="Q137" s="221">
        <v>32</v>
      </c>
      <c r="R137" s="191">
        <f t="shared" si="34"/>
        <v>8</v>
      </c>
      <c r="S137" s="191" t="str">
        <f t="shared" si="35"/>
        <v>50_8</v>
      </c>
      <c r="T137" s="221">
        <v>3538</v>
      </c>
      <c r="U137" s="173"/>
      <c r="V137" s="191">
        <v>50</v>
      </c>
      <c r="W137" s="191">
        <f t="shared" si="67"/>
        <v>9</v>
      </c>
      <c r="X137" s="221">
        <v>33</v>
      </c>
      <c r="Y137" s="191">
        <f t="shared" si="36"/>
        <v>9</v>
      </c>
      <c r="Z137" s="191" t="str">
        <f t="shared" si="37"/>
        <v>50_9</v>
      </c>
      <c r="AA137" s="221">
        <v>3612</v>
      </c>
      <c r="AB137" s="173"/>
      <c r="AC137" s="191">
        <v>50</v>
      </c>
      <c r="AD137" s="191">
        <f t="shared" si="68"/>
        <v>9</v>
      </c>
      <c r="AE137" s="221">
        <v>33</v>
      </c>
      <c r="AF137" s="191">
        <f t="shared" si="38"/>
        <v>9</v>
      </c>
      <c r="AG137" s="191" t="str">
        <f t="shared" si="39"/>
        <v>50_9</v>
      </c>
      <c r="AH137" s="221">
        <v>3684</v>
      </c>
      <c r="AI137" s="173"/>
      <c r="AJ137" s="191">
        <v>50</v>
      </c>
      <c r="AK137" s="191">
        <f t="shared" si="69"/>
        <v>9</v>
      </c>
      <c r="AL137" s="221">
        <v>33</v>
      </c>
      <c r="AM137" s="191">
        <f t="shared" si="40"/>
        <v>9</v>
      </c>
      <c r="AN137" s="191" t="str">
        <f t="shared" si="41"/>
        <v>50_9</v>
      </c>
      <c r="AO137" s="221">
        <v>3758</v>
      </c>
      <c r="AP137" s="246"/>
      <c r="AQ137" s="191">
        <v>50</v>
      </c>
      <c r="AR137" s="191">
        <f t="shared" si="70"/>
        <v>9</v>
      </c>
      <c r="AS137" s="221">
        <v>33</v>
      </c>
      <c r="AT137" s="191">
        <f t="shared" si="42"/>
        <v>9</v>
      </c>
      <c r="AU137" s="191" t="str">
        <f t="shared" si="43"/>
        <v>50_9</v>
      </c>
      <c r="AV137" s="262">
        <f t="shared" si="46"/>
        <v>3684</v>
      </c>
      <c r="AW137" s="262">
        <f t="shared" si="47"/>
        <v>3758</v>
      </c>
      <c r="AX137" s="262">
        <f t="shared" si="52"/>
        <v>3758</v>
      </c>
      <c r="AY137" s="237">
        <f t="shared" si="48"/>
        <v>24.089743589743591</v>
      </c>
      <c r="AZ137" s="173"/>
      <c r="BA137" s="173"/>
      <c r="BB137" s="173"/>
      <c r="BC137" s="173"/>
      <c r="BD137" s="173"/>
      <c r="BE137" s="174"/>
    </row>
    <row r="138" spans="1:57" x14ac:dyDescent="0.15">
      <c r="A138" s="191">
        <v>50</v>
      </c>
      <c r="B138" s="191">
        <v>9</v>
      </c>
      <c r="C138" s="221">
        <v>33</v>
      </c>
      <c r="D138" s="191">
        <f t="shared" si="44"/>
        <v>9</v>
      </c>
      <c r="E138" s="191" t="str">
        <f t="shared" si="45"/>
        <v>50_9</v>
      </c>
      <c r="F138" s="221">
        <v>3434</v>
      </c>
      <c r="G138" s="227"/>
      <c r="H138" s="191">
        <v>50</v>
      </c>
      <c r="I138" s="191">
        <v>9</v>
      </c>
      <c r="J138" s="221">
        <v>33</v>
      </c>
      <c r="K138" s="191">
        <f t="shared" si="32"/>
        <v>9</v>
      </c>
      <c r="L138" s="191" t="str">
        <f t="shared" si="33"/>
        <v>50_9</v>
      </c>
      <c r="M138" s="221">
        <v>3537</v>
      </c>
      <c r="N138" s="173"/>
      <c r="O138" s="191">
        <v>50</v>
      </c>
      <c r="P138" s="191">
        <v>9</v>
      </c>
      <c r="Q138" s="221">
        <v>33</v>
      </c>
      <c r="R138" s="191">
        <f t="shared" si="34"/>
        <v>9</v>
      </c>
      <c r="S138" s="191" t="str">
        <f t="shared" si="35"/>
        <v>50_9</v>
      </c>
      <c r="T138" s="221">
        <v>3612</v>
      </c>
      <c r="U138" s="173"/>
      <c r="V138" s="191">
        <v>50</v>
      </c>
      <c r="W138" s="191">
        <f t="shared" si="67"/>
        <v>10</v>
      </c>
      <c r="X138" s="221">
        <v>34</v>
      </c>
      <c r="Y138" s="191">
        <f t="shared" si="36"/>
        <v>10</v>
      </c>
      <c r="Z138" s="191" t="str">
        <f t="shared" si="37"/>
        <v>50_10</v>
      </c>
      <c r="AA138" s="221">
        <v>3686</v>
      </c>
      <c r="AB138" s="173"/>
      <c r="AC138" s="191">
        <v>50</v>
      </c>
      <c r="AD138" s="191">
        <f t="shared" si="68"/>
        <v>10</v>
      </c>
      <c r="AE138" s="221">
        <v>34</v>
      </c>
      <c r="AF138" s="191">
        <f t="shared" si="38"/>
        <v>10</v>
      </c>
      <c r="AG138" s="191" t="str">
        <f t="shared" si="39"/>
        <v>50_10</v>
      </c>
      <c r="AH138" s="221">
        <v>3760</v>
      </c>
      <c r="AI138" s="173"/>
      <c r="AJ138" s="191">
        <v>50</v>
      </c>
      <c r="AK138" s="191">
        <f t="shared" si="69"/>
        <v>10</v>
      </c>
      <c r="AL138" s="221">
        <v>34</v>
      </c>
      <c r="AM138" s="191">
        <f t="shared" si="40"/>
        <v>10</v>
      </c>
      <c r="AN138" s="191" t="str">
        <f t="shared" si="41"/>
        <v>50_10</v>
      </c>
      <c r="AO138" s="221">
        <v>3835</v>
      </c>
      <c r="AP138" s="246"/>
      <c r="AQ138" s="191">
        <v>50</v>
      </c>
      <c r="AR138" s="191">
        <f t="shared" si="70"/>
        <v>10</v>
      </c>
      <c r="AS138" s="221">
        <v>34</v>
      </c>
      <c r="AT138" s="191">
        <f t="shared" si="42"/>
        <v>10</v>
      </c>
      <c r="AU138" s="191" t="str">
        <f t="shared" si="43"/>
        <v>50_10</v>
      </c>
      <c r="AV138" s="262">
        <f t="shared" si="46"/>
        <v>3760</v>
      </c>
      <c r="AW138" s="262">
        <f t="shared" si="47"/>
        <v>3835</v>
      </c>
      <c r="AX138" s="262">
        <f t="shared" si="52"/>
        <v>3835</v>
      </c>
      <c r="AY138" s="237">
        <f t="shared" si="48"/>
        <v>24.583333333333332</v>
      </c>
      <c r="AZ138" s="173"/>
      <c r="BA138" s="173"/>
      <c r="BB138" s="173"/>
      <c r="BC138" s="173"/>
      <c r="BD138" s="173"/>
      <c r="BE138" s="174"/>
    </row>
    <row r="139" spans="1:57" x14ac:dyDescent="0.15">
      <c r="A139" s="191">
        <v>50</v>
      </c>
      <c r="B139" s="191">
        <v>10</v>
      </c>
      <c r="C139" s="221">
        <v>34</v>
      </c>
      <c r="D139" s="191">
        <f t="shared" si="44"/>
        <v>10</v>
      </c>
      <c r="E139" s="191" t="str">
        <f t="shared" si="45"/>
        <v>50_10</v>
      </c>
      <c r="F139" s="221">
        <v>3505</v>
      </c>
      <c r="G139" s="227"/>
      <c r="H139" s="191">
        <v>50</v>
      </c>
      <c r="I139" s="191">
        <v>10</v>
      </c>
      <c r="J139" s="221">
        <v>34</v>
      </c>
      <c r="K139" s="191">
        <f t="shared" si="32"/>
        <v>10</v>
      </c>
      <c r="L139" s="191" t="str">
        <f t="shared" si="33"/>
        <v>50_10</v>
      </c>
      <c r="M139" s="221">
        <v>3611</v>
      </c>
      <c r="N139" s="173"/>
      <c r="O139" s="191">
        <v>50</v>
      </c>
      <c r="P139" s="191">
        <v>10</v>
      </c>
      <c r="Q139" s="221">
        <v>34</v>
      </c>
      <c r="R139" s="191">
        <f t="shared" si="34"/>
        <v>10</v>
      </c>
      <c r="S139" s="191" t="str">
        <f t="shared" si="35"/>
        <v>50_10</v>
      </c>
      <c r="T139" s="221">
        <v>3686</v>
      </c>
      <c r="U139" s="173"/>
      <c r="V139" s="191">
        <v>50</v>
      </c>
      <c r="W139" s="191">
        <f t="shared" si="67"/>
        <v>11</v>
      </c>
      <c r="X139" s="221">
        <v>35</v>
      </c>
      <c r="Y139" s="191">
        <f t="shared" si="36"/>
        <v>11</v>
      </c>
      <c r="Z139" s="191" t="str">
        <f t="shared" si="37"/>
        <v>50_11</v>
      </c>
      <c r="AA139" s="221">
        <v>3755</v>
      </c>
      <c r="AB139" s="173"/>
      <c r="AC139" s="191">
        <v>50</v>
      </c>
      <c r="AD139" s="191">
        <f t="shared" si="68"/>
        <v>11</v>
      </c>
      <c r="AE139" s="221">
        <v>35</v>
      </c>
      <c r="AF139" s="191">
        <f t="shared" si="38"/>
        <v>11</v>
      </c>
      <c r="AG139" s="191" t="str">
        <f t="shared" si="39"/>
        <v>50_11</v>
      </c>
      <c r="AH139" s="221">
        <v>3830</v>
      </c>
      <c r="AI139" s="173"/>
      <c r="AJ139" s="191">
        <v>50</v>
      </c>
      <c r="AK139" s="191">
        <f t="shared" si="69"/>
        <v>11</v>
      </c>
      <c r="AL139" s="221">
        <v>35</v>
      </c>
      <c r="AM139" s="191">
        <f t="shared" si="40"/>
        <v>11</v>
      </c>
      <c r="AN139" s="191" t="str">
        <f t="shared" si="41"/>
        <v>50_11</v>
      </c>
      <c r="AO139" s="221">
        <v>3907</v>
      </c>
      <c r="AP139" s="246"/>
      <c r="AQ139" s="191">
        <v>50</v>
      </c>
      <c r="AR139" s="191">
        <f t="shared" si="70"/>
        <v>11</v>
      </c>
      <c r="AS139" s="221">
        <v>35</v>
      </c>
      <c r="AT139" s="191">
        <f t="shared" si="42"/>
        <v>11</v>
      </c>
      <c r="AU139" s="191" t="str">
        <f t="shared" si="43"/>
        <v>50_11</v>
      </c>
      <c r="AV139" s="262">
        <f t="shared" si="46"/>
        <v>3830</v>
      </c>
      <c r="AW139" s="262">
        <f t="shared" si="47"/>
        <v>3907</v>
      </c>
      <c r="AX139" s="262">
        <f t="shared" si="52"/>
        <v>3907</v>
      </c>
      <c r="AY139" s="237">
        <f t="shared" si="48"/>
        <v>25.044871794871796</v>
      </c>
      <c r="AZ139" s="173"/>
      <c r="BA139" s="173"/>
      <c r="BB139" s="173"/>
      <c r="BC139" s="173"/>
      <c r="BD139" s="173"/>
      <c r="BE139" s="174"/>
    </row>
    <row r="140" spans="1:57" x14ac:dyDescent="0.15">
      <c r="A140" s="191">
        <v>50</v>
      </c>
      <c r="B140" s="191">
        <v>11</v>
      </c>
      <c r="C140" s="221">
        <v>35</v>
      </c>
      <c r="D140" s="191">
        <f t="shared" si="44"/>
        <v>11</v>
      </c>
      <c r="E140" s="191" t="str">
        <f t="shared" si="45"/>
        <v>50_11</v>
      </c>
      <c r="F140" s="221">
        <v>3571</v>
      </c>
      <c r="G140" s="227"/>
      <c r="H140" s="191">
        <v>50</v>
      </c>
      <c r="I140" s="191">
        <v>11</v>
      </c>
      <c r="J140" s="221">
        <v>35</v>
      </c>
      <c r="K140" s="191">
        <f t="shared" si="32"/>
        <v>11</v>
      </c>
      <c r="L140" s="191" t="str">
        <f t="shared" si="33"/>
        <v>50_11</v>
      </c>
      <c r="M140" s="221">
        <v>3678</v>
      </c>
      <c r="N140" s="173"/>
      <c r="O140" s="191">
        <v>50</v>
      </c>
      <c r="P140" s="191">
        <v>11</v>
      </c>
      <c r="Q140" s="221">
        <v>35</v>
      </c>
      <c r="R140" s="191">
        <f t="shared" si="34"/>
        <v>11</v>
      </c>
      <c r="S140" s="191" t="str">
        <f t="shared" si="35"/>
        <v>50_11</v>
      </c>
      <c r="T140" s="221">
        <v>3755</v>
      </c>
      <c r="U140" s="173"/>
      <c r="V140" s="191">
        <v>50</v>
      </c>
      <c r="W140" s="191">
        <f t="shared" si="67"/>
        <v>12</v>
      </c>
      <c r="X140" s="221">
        <v>36</v>
      </c>
      <c r="Y140" s="191">
        <f t="shared" si="36"/>
        <v>12</v>
      </c>
      <c r="Z140" s="191" t="str">
        <f t="shared" si="37"/>
        <v>50_12</v>
      </c>
      <c r="AA140" s="221">
        <v>3826</v>
      </c>
      <c r="AB140" s="173"/>
      <c r="AC140" s="191">
        <v>50</v>
      </c>
      <c r="AD140" s="191">
        <f t="shared" si="68"/>
        <v>12</v>
      </c>
      <c r="AE140" s="221">
        <v>36</v>
      </c>
      <c r="AF140" s="191">
        <f t="shared" si="38"/>
        <v>12</v>
      </c>
      <c r="AG140" s="191" t="str">
        <f t="shared" si="39"/>
        <v>50_12</v>
      </c>
      <c r="AH140" s="221">
        <v>3902</v>
      </c>
      <c r="AI140" s="173"/>
      <c r="AJ140" s="191">
        <v>50</v>
      </c>
      <c r="AK140" s="191">
        <f t="shared" si="69"/>
        <v>12</v>
      </c>
      <c r="AL140" s="221">
        <v>36</v>
      </c>
      <c r="AM140" s="191">
        <f t="shared" si="40"/>
        <v>12</v>
      </c>
      <c r="AN140" s="191" t="str">
        <f t="shared" si="41"/>
        <v>50_12</v>
      </c>
      <c r="AO140" s="221">
        <v>3981</v>
      </c>
      <c r="AP140" s="246"/>
      <c r="AQ140" s="191">
        <v>50</v>
      </c>
      <c r="AR140" s="191">
        <f t="shared" si="70"/>
        <v>12</v>
      </c>
      <c r="AS140" s="221">
        <v>36</v>
      </c>
      <c r="AT140" s="191">
        <f t="shared" si="42"/>
        <v>12</v>
      </c>
      <c r="AU140" s="191" t="str">
        <f t="shared" si="43"/>
        <v>50_12</v>
      </c>
      <c r="AV140" s="262">
        <f t="shared" si="46"/>
        <v>3902</v>
      </c>
      <c r="AW140" s="262">
        <f t="shared" si="47"/>
        <v>3981</v>
      </c>
      <c r="AX140" s="262">
        <f t="shared" si="52"/>
        <v>3981</v>
      </c>
      <c r="AY140" s="237">
        <f t="shared" si="48"/>
        <v>25.51923076923077</v>
      </c>
      <c r="AZ140" s="173"/>
      <c r="BA140" s="173"/>
      <c r="BB140" s="173"/>
      <c r="BC140" s="173"/>
      <c r="BD140" s="173"/>
      <c r="BE140" s="174"/>
    </row>
    <row r="141" spans="1:57" x14ac:dyDescent="0.15">
      <c r="A141" s="191">
        <v>54</v>
      </c>
      <c r="B141" s="221">
        <v>0</v>
      </c>
      <c r="C141" s="221">
        <v>19</v>
      </c>
      <c r="D141" s="191">
        <f t="shared" si="44"/>
        <v>0</v>
      </c>
      <c r="E141" s="191" t="str">
        <f t="shared" si="45"/>
        <v>54_0</v>
      </c>
      <c r="F141" s="221">
        <v>2479</v>
      </c>
      <c r="G141" s="227"/>
      <c r="H141" s="191">
        <v>54</v>
      </c>
      <c r="I141" s="221">
        <v>0</v>
      </c>
      <c r="J141" s="221">
        <v>19</v>
      </c>
      <c r="K141" s="191">
        <f t="shared" si="32"/>
        <v>0</v>
      </c>
      <c r="L141" s="191" t="str">
        <f t="shared" si="33"/>
        <v>54_0</v>
      </c>
      <c r="M141" s="221">
        <v>2553</v>
      </c>
      <c r="N141" s="173"/>
      <c r="O141" s="191">
        <v>54</v>
      </c>
      <c r="P141" s="221">
        <v>0</v>
      </c>
      <c r="Q141" s="221">
        <v>19</v>
      </c>
      <c r="R141" s="191">
        <f t="shared" si="34"/>
        <v>0</v>
      </c>
      <c r="S141" s="191" t="str">
        <f t="shared" si="35"/>
        <v>54_0</v>
      </c>
      <c r="T141" s="221">
        <v>2607</v>
      </c>
      <c r="U141" s="173"/>
      <c r="V141" s="191">
        <v>54</v>
      </c>
      <c r="W141" s="221">
        <v>1</v>
      </c>
      <c r="X141" s="221">
        <v>21</v>
      </c>
      <c r="Y141" s="191">
        <f t="shared" si="36"/>
        <v>1</v>
      </c>
      <c r="Z141" s="191" t="str">
        <f t="shared" si="37"/>
        <v>54_1</v>
      </c>
      <c r="AA141" s="221">
        <v>2746</v>
      </c>
      <c r="AB141" s="173"/>
      <c r="AC141" s="191">
        <v>54</v>
      </c>
      <c r="AD141" s="221">
        <v>1</v>
      </c>
      <c r="AE141" s="221">
        <v>21</v>
      </c>
      <c r="AF141" s="191">
        <f t="shared" si="38"/>
        <v>1</v>
      </c>
      <c r="AG141" s="191" t="str">
        <f t="shared" si="39"/>
        <v>54_1</v>
      </c>
      <c r="AH141" s="221">
        <v>2806</v>
      </c>
      <c r="AI141" s="173"/>
      <c r="AJ141" s="191">
        <v>54</v>
      </c>
      <c r="AK141" s="221">
        <v>1</v>
      </c>
      <c r="AL141" s="221">
        <v>21</v>
      </c>
      <c r="AM141" s="191">
        <f t="shared" si="40"/>
        <v>1</v>
      </c>
      <c r="AN141" s="191" t="str">
        <f t="shared" si="41"/>
        <v>54_1</v>
      </c>
      <c r="AO141" s="221">
        <v>2866</v>
      </c>
      <c r="AP141" s="246"/>
      <c r="AQ141" s="191">
        <v>54</v>
      </c>
      <c r="AR141" s="221">
        <v>1</v>
      </c>
      <c r="AS141" s="221">
        <v>21</v>
      </c>
      <c r="AT141" s="191">
        <f t="shared" si="42"/>
        <v>1</v>
      </c>
      <c r="AU141" s="191" t="str">
        <f t="shared" si="43"/>
        <v>54_1</v>
      </c>
      <c r="AV141" s="262">
        <f t="shared" si="46"/>
        <v>2806</v>
      </c>
      <c r="AW141" s="262">
        <f t="shared" si="47"/>
        <v>2866</v>
      </c>
      <c r="AX141" s="262">
        <f t="shared" si="52"/>
        <v>2866</v>
      </c>
      <c r="AY141" s="237">
        <f t="shared" si="48"/>
        <v>18.371794871794872</v>
      </c>
      <c r="AZ141" s="173"/>
      <c r="BA141" s="173"/>
      <c r="BB141" s="173"/>
      <c r="BC141" s="173"/>
      <c r="BD141" s="173"/>
      <c r="BE141" s="174"/>
    </row>
    <row r="142" spans="1:57" ht="11.25" x14ac:dyDescent="0.15">
      <c r="A142" s="191">
        <v>54</v>
      </c>
      <c r="B142" s="221">
        <v>1</v>
      </c>
      <c r="C142" s="221">
        <v>21</v>
      </c>
      <c r="D142" s="191">
        <f t="shared" si="44"/>
        <v>1</v>
      </c>
      <c r="E142" s="191" t="str">
        <f t="shared" si="45"/>
        <v>54_1</v>
      </c>
      <c r="F142" s="221">
        <v>2611</v>
      </c>
      <c r="G142" s="227"/>
      <c r="H142" s="191">
        <v>54</v>
      </c>
      <c r="I142" s="221">
        <v>1</v>
      </c>
      <c r="J142" s="221">
        <v>21</v>
      </c>
      <c r="K142" s="191">
        <f t="shared" si="32"/>
        <v>1</v>
      </c>
      <c r="L142" s="191" t="str">
        <f t="shared" si="33"/>
        <v>54_1</v>
      </c>
      <c r="M142" s="221">
        <v>2689</v>
      </c>
      <c r="N142" s="261"/>
      <c r="O142" s="191">
        <v>54</v>
      </c>
      <c r="P142" s="221">
        <v>1</v>
      </c>
      <c r="Q142" s="221">
        <v>21</v>
      </c>
      <c r="R142" s="191">
        <f t="shared" si="34"/>
        <v>1</v>
      </c>
      <c r="S142" s="191" t="str">
        <f t="shared" si="35"/>
        <v>54_1</v>
      </c>
      <c r="T142" s="221">
        <v>2746</v>
      </c>
      <c r="U142" s="173"/>
      <c r="V142" s="191">
        <v>54</v>
      </c>
      <c r="W142" s="191">
        <f>W141+1</f>
        <v>2</v>
      </c>
      <c r="X142" s="221">
        <v>23</v>
      </c>
      <c r="Y142" s="191">
        <f t="shared" si="36"/>
        <v>2</v>
      </c>
      <c r="Z142" s="191" t="str">
        <f t="shared" si="37"/>
        <v>54_2</v>
      </c>
      <c r="AA142" s="221">
        <v>2884</v>
      </c>
      <c r="AB142" s="173"/>
      <c r="AC142" s="191">
        <v>54</v>
      </c>
      <c r="AD142" s="221">
        <v>2</v>
      </c>
      <c r="AE142" s="221">
        <v>23</v>
      </c>
      <c r="AF142" s="191">
        <f t="shared" si="38"/>
        <v>2</v>
      </c>
      <c r="AG142" s="191" t="str">
        <f t="shared" si="39"/>
        <v>54_2</v>
      </c>
      <c r="AH142" s="221">
        <v>2944</v>
      </c>
      <c r="AI142" s="261"/>
      <c r="AJ142" s="191">
        <v>54</v>
      </c>
      <c r="AK142" s="221">
        <v>2</v>
      </c>
      <c r="AL142" s="221">
        <v>23</v>
      </c>
      <c r="AM142" s="191">
        <f t="shared" si="40"/>
        <v>2</v>
      </c>
      <c r="AN142" s="191" t="str">
        <f t="shared" si="41"/>
        <v>54_2</v>
      </c>
      <c r="AO142" s="221">
        <v>3004</v>
      </c>
      <c r="AP142" s="246"/>
      <c r="AQ142" s="191">
        <v>54</v>
      </c>
      <c r="AR142" s="221">
        <v>2</v>
      </c>
      <c r="AS142" s="221">
        <v>23</v>
      </c>
      <c r="AT142" s="191">
        <f t="shared" si="42"/>
        <v>2</v>
      </c>
      <c r="AU142" s="191" t="str">
        <f t="shared" si="43"/>
        <v>54_2</v>
      </c>
      <c r="AV142" s="262">
        <f t="shared" si="46"/>
        <v>2944</v>
      </c>
      <c r="AW142" s="262">
        <f t="shared" si="47"/>
        <v>3004</v>
      </c>
      <c r="AX142" s="262">
        <f t="shared" si="52"/>
        <v>3004</v>
      </c>
      <c r="AY142" s="237">
        <f t="shared" si="48"/>
        <v>19.256410256410255</v>
      </c>
      <c r="AZ142" s="173"/>
      <c r="BA142" s="173"/>
      <c r="BB142" s="173"/>
      <c r="BC142" s="173"/>
      <c r="BD142" s="173"/>
      <c r="BE142" s="174"/>
    </row>
    <row r="143" spans="1:57" x14ac:dyDescent="0.15">
      <c r="A143" s="191">
        <v>54</v>
      </c>
      <c r="B143" s="221">
        <v>2</v>
      </c>
      <c r="C143" s="221">
        <v>23</v>
      </c>
      <c r="D143" s="191">
        <f t="shared" si="44"/>
        <v>2</v>
      </c>
      <c r="E143" s="191" t="str">
        <f t="shared" si="45"/>
        <v>54_2</v>
      </c>
      <c r="F143" s="221">
        <v>2743</v>
      </c>
      <c r="G143" s="227"/>
      <c r="H143" s="191">
        <v>54</v>
      </c>
      <c r="I143" s="221">
        <v>2</v>
      </c>
      <c r="J143" s="221">
        <v>23</v>
      </c>
      <c r="K143" s="191">
        <f t="shared" si="32"/>
        <v>2</v>
      </c>
      <c r="L143" s="191" t="str">
        <f t="shared" si="33"/>
        <v>54_2</v>
      </c>
      <c r="M143" s="221">
        <v>2825</v>
      </c>
      <c r="N143" s="266"/>
      <c r="O143" s="191">
        <v>54</v>
      </c>
      <c r="P143" s="221">
        <v>2</v>
      </c>
      <c r="Q143" s="221">
        <v>23</v>
      </c>
      <c r="R143" s="191">
        <f t="shared" si="34"/>
        <v>2</v>
      </c>
      <c r="S143" s="191" t="str">
        <f t="shared" si="35"/>
        <v>54_2</v>
      </c>
      <c r="T143" s="221">
        <v>2884</v>
      </c>
      <c r="U143" s="173"/>
      <c r="V143" s="191">
        <v>54</v>
      </c>
      <c r="W143" s="191">
        <f>W142+1</f>
        <v>3</v>
      </c>
      <c r="X143" s="221">
        <v>25</v>
      </c>
      <c r="Y143" s="191">
        <f t="shared" si="36"/>
        <v>3</v>
      </c>
      <c r="Z143" s="191" t="str">
        <f t="shared" si="37"/>
        <v>54_3</v>
      </c>
      <c r="AA143" s="221">
        <v>3026</v>
      </c>
      <c r="AB143" s="173"/>
      <c r="AC143" s="191">
        <v>54</v>
      </c>
      <c r="AD143" s="221">
        <v>3</v>
      </c>
      <c r="AE143" s="221">
        <v>25</v>
      </c>
      <c r="AF143" s="191">
        <f t="shared" si="38"/>
        <v>3</v>
      </c>
      <c r="AG143" s="191" t="str">
        <f t="shared" si="39"/>
        <v>54_3</v>
      </c>
      <c r="AH143" s="221">
        <v>3086</v>
      </c>
      <c r="AI143" s="266"/>
      <c r="AJ143" s="191">
        <v>54</v>
      </c>
      <c r="AK143" s="221">
        <v>3</v>
      </c>
      <c r="AL143" s="221">
        <v>25</v>
      </c>
      <c r="AM143" s="191">
        <f t="shared" si="40"/>
        <v>3</v>
      </c>
      <c r="AN143" s="191" t="str">
        <f t="shared" si="41"/>
        <v>54_3</v>
      </c>
      <c r="AO143" s="221">
        <v>3148</v>
      </c>
      <c r="AP143" s="246"/>
      <c r="AQ143" s="191">
        <v>54</v>
      </c>
      <c r="AR143" s="221">
        <v>3</v>
      </c>
      <c r="AS143" s="221">
        <v>25</v>
      </c>
      <c r="AT143" s="191">
        <f t="shared" si="42"/>
        <v>3</v>
      </c>
      <c r="AU143" s="191" t="str">
        <f t="shared" si="43"/>
        <v>54_3</v>
      </c>
      <c r="AV143" s="262">
        <f t="shared" si="46"/>
        <v>3086</v>
      </c>
      <c r="AW143" s="262">
        <f t="shared" si="47"/>
        <v>3148</v>
      </c>
      <c r="AX143" s="262">
        <f t="shared" si="52"/>
        <v>3148</v>
      </c>
      <c r="AY143" s="237">
        <f t="shared" si="48"/>
        <v>20.179487179487179</v>
      </c>
      <c r="AZ143" s="173"/>
      <c r="BA143" s="173"/>
      <c r="BB143" s="173"/>
      <c r="BC143" s="173"/>
      <c r="BD143" s="173"/>
      <c r="BE143" s="174"/>
    </row>
    <row r="144" spans="1:57" x14ac:dyDescent="0.15">
      <c r="A144" s="191">
        <v>54</v>
      </c>
      <c r="B144" s="221">
        <v>3</v>
      </c>
      <c r="C144" s="221">
        <v>25</v>
      </c>
      <c r="D144" s="191">
        <f t="shared" si="44"/>
        <v>3</v>
      </c>
      <c r="E144" s="191" t="str">
        <f t="shared" si="45"/>
        <v>54_3</v>
      </c>
      <c r="F144" s="221">
        <v>2877</v>
      </c>
      <c r="G144" s="227"/>
      <c r="H144" s="191">
        <v>54</v>
      </c>
      <c r="I144" s="221">
        <v>3</v>
      </c>
      <c r="J144" s="221">
        <v>25</v>
      </c>
      <c r="K144" s="191">
        <f t="shared" ref="K144:K207" si="71">I144</f>
        <v>3</v>
      </c>
      <c r="L144" s="191" t="str">
        <f t="shared" ref="L144:L207" si="72">H144&amp;"_"&amp;K144</f>
        <v>54_3</v>
      </c>
      <c r="M144" s="221">
        <v>2963</v>
      </c>
      <c r="N144" s="266"/>
      <c r="O144" s="191">
        <v>54</v>
      </c>
      <c r="P144" s="221">
        <v>3</v>
      </c>
      <c r="Q144" s="221">
        <v>25</v>
      </c>
      <c r="R144" s="191">
        <f t="shared" ref="R144:R207" si="73">P144</f>
        <v>3</v>
      </c>
      <c r="S144" s="191" t="str">
        <f t="shared" ref="S144:S207" si="74">O144&amp;"_"&amp;R144</f>
        <v>54_3</v>
      </c>
      <c r="T144" s="221">
        <v>3026</v>
      </c>
      <c r="U144" s="173"/>
      <c r="V144" s="191">
        <v>54</v>
      </c>
      <c r="W144" s="191">
        <f>W143+1</f>
        <v>4</v>
      </c>
      <c r="X144" s="221">
        <v>27</v>
      </c>
      <c r="Y144" s="191">
        <f t="shared" ref="Y144:Y207" si="75">W144</f>
        <v>4</v>
      </c>
      <c r="Z144" s="191" t="str">
        <f t="shared" ref="Z144:Z207" si="76">V144&amp;"_"&amp;Y144</f>
        <v>54_4</v>
      </c>
      <c r="AA144" s="221">
        <v>3178</v>
      </c>
      <c r="AB144" s="173"/>
      <c r="AC144" s="191">
        <v>54</v>
      </c>
      <c r="AD144" s="221">
        <v>4</v>
      </c>
      <c r="AE144" s="221">
        <v>27</v>
      </c>
      <c r="AF144" s="191">
        <f t="shared" ref="AF144:AF207" si="77">AD144</f>
        <v>4</v>
      </c>
      <c r="AG144" s="191" t="str">
        <f t="shared" ref="AG144:AG207" si="78">AC144&amp;"_"&amp;AF144</f>
        <v>54_4</v>
      </c>
      <c r="AH144" s="221">
        <v>3241</v>
      </c>
      <c r="AI144" s="266"/>
      <c r="AJ144" s="191">
        <v>54</v>
      </c>
      <c r="AK144" s="221">
        <v>4</v>
      </c>
      <c r="AL144" s="221">
        <v>27</v>
      </c>
      <c r="AM144" s="191">
        <f t="shared" ref="AM144:AM207" si="79">AK144</f>
        <v>4</v>
      </c>
      <c r="AN144" s="191" t="str">
        <f t="shared" ref="AN144:AN207" si="80">AJ144&amp;"_"&amp;AM144</f>
        <v>54_4</v>
      </c>
      <c r="AO144" s="221">
        <v>3306</v>
      </c>
      <c r="AP144" s="246"/>
      <c r="AQ144" s="191">
        <v>54</v>
      </c>
      <c r="AR144" s="221">
        <v>4</v>
      </c>
      <c r="AS144" s="221">
        <v>27</v>
      </c>
      <c r="AT144" s="191">
        <f t="shared" ref="AT144:AT207" si="81">AR144</f>
        <v>4</v>
      </c>
      <c r="AU144" s="191" t="str">
        <f t="shared" ref="AU144:AU207" si="82">AQ144&amp;"_"&amp;AT144</f>
        <v>54_4</v>
      </c>
      <c r="AV144" s="262">
        <f t="shared" si="46"/>
        <v>3241</v>
      </c>
      <c r="AW144" s="262">
        <f t="shared" si="47"/>
        <v>3306</v>
      </c>
      <c r="AX144" s="262">
        <f t="shared" si="52"/>
        <v>3306</v>
      </c>
      <c r="AY144" s="237">
        <f t="shared" si="48"/>
        <v>21.192307692307693</v>
      </c>
      <c r="AZ144" s="173"/>
      <c r="BA144" s="173"/>
      <c r="BB144" s="173"/>
      <c r="BC144" s="173"/>
      <c r="BD144" s="173"/>
      <c r="BE144" s="174"/>
    </row>
    <row r="145" spans="1:57" x14ac:dyDescent="0.15">
      <c r="A145" s="191">
        <v>55</v>
      </c>
      <c r="B145" s="221">
        <v>0</v>
      </c>
      <c r="C145" s="221">
        <v>26</v>
      </c>
      <c r="D145" s="191">
        <f t="shared" ref="D145:D208" si="83">B145</f>
        <v>0</v>
      </c>
      <c r="E145" s="191" t="str">
        <f t="shared" ref="E145:E208" si="84">A145&amp;"_"&amp;D145</f>
        <v>55_0</v>
      </c>
      <c r="F145" s="221">
        <v>2949</v>
      </c>
      <c r="G145" s="227"/>
      <c r="H145" s="191">
        <v>55</v>
      </c>
      <c r="I145" s="221">
        <v>0</v>
      </c>
      <c r="J145" s="221">
        <v>26</v>
      </c>
      <c r="K145" s="191">
        <f t="shared" si="71"/>
        <v>0</v>
      </c>
      <c r="L145" s="191" t="str">
        <f t="shared" si="72"/>
        <v>55_0</v>
      </c>
      <c r="M145" s="221">
        <v>3037</v>
      </c>
      <c r="N145" s="266"/>
      <c r="O145" s="191">
        <v>55</v>
      </c>
      <c r="P145" s="221">
        <v>0</v>
      </c>
      <c r="Q145" s="221">
        <v>26</v>
      </c>
      <c r="R145" s="191">
        <f t="shared" si="73"/>
        <v>0</v>
      </c>
      <c r="S145" s="191" t="str">
        <f t="shared" si="74"/>
        <v>55_0</v>
      </c>
      <c r="T145" s="221">
        <v>3101</v>
      </c>
      <c r="U145" s="173"/>
      <c r="V145" s="191">
        <v>55</v>
      </c>
      <c r="W145" s="221">
        <v>1</v>
      </c>
      <c r="X145" s="221">
        <v>28</v>
      </c>
      <c r="Y145" s="191">
        <f t="shared" si="75"/>
        <v>1</v>
      </c>
      <c r="Z145" s="191" t="str">
        <f t="shared" si="76"/>
        <v>55_1</v>
      </c>
      <c r="AA145" s="221">
        <v>3245</v>
      </c>
      <c r="AB145" s="173"/>
      <c r="AC145" s="191">
        <v>55</v>
      </c>
      <c r="AD145" s="221">
        <v>1</v>
      </c>
      <c r="AE145" s="221">
        <v>28</v>
      </c>
      <c r="AF145" s="191">
        <f t="shared" si="77"/>
        <v>1</v>
      </c>
      <c r="AG145" s="191" t="str">
        <f t="shared" si="78"/>
        <v>55_1</v>
      </c>
      <c r="AH145" s="221">
        <v>3310</v>
      </c>
      <c r="AI145" s="266"/>
      <c r="AJ145" s="191">
        <v>55</v>
      </c>
      <c r="AK145" s="221">
        <v>1</v>
      </c>
      <c r="AL145" s="221">
        <v>28</v>
      </c>
      <c r="AM145" s="191">
        <f t="shared" si="79"/>
        <v>1</v>
      </c>
      <c r="AN145" s="191" t="str">
        <f t="shared" si="80"/>
        <v>55_1</v>
      </c>
      <c r="AO145" s="221">
        <v>3376</v>
      </c>
      <c r="AP145" s="246"/>
      <c r="AQ145" s="191">
        <v>55</v>
      </c>
      <c r="AR145" s="221">
        <v>1</v>
      </c>
      <c r="AS145" s="221">
        <v>28</v>
      </c>
      <c r="AT145" s="191">
        <f t="shared" si="81"/>
        <v>1</v>
      </c>
      <c r="AU145" s="191" t="str">
        <f t="shared" si="82"/>
        <v>55_1</v>
      </c>
      <c r="AV145" s="262">
        <f t="shared" ref="AV145:AV208" si="85">INDEX($AH$16:$AH$243,MATCH($AU145,$AG$16:$AG$243,0))</f>
        <v>3310</v>
      </c>
      <c r="AW145" s="262">
        <f t="shared" ref="AW145:AW208" si="86">INDEX($AO$16:$AO$243,MATCH($AU145,$AN$16:$AN$243,0))</f>
        <v>3376</v>
      </c>
      <c r="AX145" s="262">
        <f t="shared" si="52"/>
        <v>3376</v>
      </c>
      <c r="AY145" s="237">
        <f t="shared" si="48"/>
        <v>21.641025641025642</v>
      </c>
      <c r="AZ145" s="173"/>
      <c r="BA145" s="173"/>
      <c r="BB145" s="173"/>
      <c r="BC145" s="173"/>
      <c r="BD145" s="173"/>
      <c r="BE145" s="174"/>
    </row>
    <row r="146" spans="1:57" x14ac:dyDescent="0.15">
      <c r="A146" s="191">
        <v>55</v>
      </c>
      <c r="B146" s="221">
        <v>1</v>
      </c>
      <c r="C146" s="221">
        <v>28</v>
      </c>
      <c r="D146" s="191">
        <f t="shared" si="83"/>
        <v>1</v>
      </c>
      <c r="E146" s="191" t="str">
        <f t="shared" si="84"/>
        <v>55_1</v>
      </c>
      <c r="F146" s="221">
        <v>3086</v>
      </c>
      <c r="G146" s="227"/>
      <c r="H146" s="191">
        <v>55</v>
      </c>
      <c r="I146" s="221">
        <v>1</v>
      </c>
      <c r="J146" s="221">
        <v>28</v>
      </c>
      <c r="K146" s="191">
        <f t="shared" si="71"/>
        <v>1</v>
      </c>
      <c r="L146" s="191" t="str">
        <f t="shared" si="72"/>
        <v>55_1</v>
      </c>
      <c r="M146" s="221">
        <v>3178</v>
      </c>
      <c r="N146" s="266"/>
      <c r="O146" s="191">
        <v>55</v>
      </c>
      <c r="P146" s="221">
        <v>1</v>
      </c>
      <c r="Q146" s="221">
        <v>28</v>
      </c>
      <c r="R146" s="191">
        <f t="shared" si="73"/>
        <v>1</v>
      </c>
      <c r="S146" s="191" t="str">
        <f t="shared" si="74"/>
        <v>55_1</v>
      </c>
      <c r="T146" s="221">
        <v>3245</v>
      </c>
      <c r="U146" s="173"/>
      <c r="V146" s="191">
        <v>55</v>
      </c>
      <c r="W146" s="191">
        <f t="shared" ref="W146:W156" si="87">W145+1</f>
        <v>2</v>
      </c>
      <c r="X146" s="221">
        <v>30</v>
      </c>
      <c r="Y146" s="191">
        <f t="shared" si="75"/>
        <v>2</v>
      </c>
      <c r="Z146" s="191" t="str">
        <f t="shared" si="76"/>
        <v>55_2</v>
      </c>
      <c r="AA146" s="221">
        <v>3396</v>
      </c>
      <c r="AB146" s="173"/>
      <c r="AC146" s="191">
        <v>55</v>
      </c>
      <c r="AD146" s="191">
        <f t="shared" ref="AD146:AD156" si="88">AD145+1</f>
        <v>2</v>
      </c>
      <c r="AE146" s="221">
        <v>30</v>
      </c>
      <c r="AF146" s="191">
        <f t="shared" si="77"/>
        <v>2</v>
      </c>
      <c r="AG146" s="191" t="str">
        <f t="shared" si="78"/>
        <v>55_2</v>
      </c>
      <c r="AH146" s="221">
        <v>3464</v>
      </c>
      <c r="AI146" s="266"/>
      <c r="AJ146" s="191">
        <v>55</v>
      </c>
      <c r="AK146" s="191">
        <f t="shared" ref="AK146:AK156" si="89">AK145+1</f>
        <v>2</v>
      </c>
      <c r="AL146" s="221">
        <v>30</v>
      </c>
      <c r="AM146" s="191">
        <f t="shared" si="79"/>
        <v>2</v>
      </c>
      <c r="AN146" s="191" t="str">
        <f t="shared" si="80"/>
        <v>55_2</v>
      </c>
      <c r="AO146" s="221">
        <v>3533</v>
      </c>
      <c r="AP146" s="246"/>
      <c r="AQ146" s="191">
        <v>55</v>
      </c>
      <c r="AR146" s="191">
        <f t="shared" ref="AR146:AR156" si="90">AR145+1</f>
        <v>2</v>
      </c>
      <c r="AS146" s="221">
        <v>30</v>
      </c>
      <c r="AT146" s="191">
        <f t="shared" si="81"/>
        <v>2</v>
      </c>
      <c r="AU146" s="191" t="str">
        <f t="shared" si="82"/>
        <v>55_2</v>
      </c>
      <c r="AV146" s="262">
        <f t="shared" si="85"/>
        <v>3464</v>
      </c>
      <c r="AW146" s="262">
        <f t="shared" si="86"/>
        <v>3533</v>
      </c>
      <c r="AX146" s="262">
        <f t="shared" si="52"/>
        <v>3533</v>
      </c>
      <c r="AY146" s="237">
        <f t="shared" ref="AY146:AY209" si="91">AX146/$D$10</f>
        <v>22.647435897435898</v>
      </c>
      <c r="AZ146" s="173"/>
      <c r="BA146" s="173"/>
      <c r="BB146" s="173"/>
      <c r="BC146" s="173"/>
      <c r="BD146" s="173"/>
      <c r="BE146" s="174"/>
    </row>
    <row r="147" spans="1:57" x14ac:dyDescent="0.15">
      <c r="A147" s="191">
        <v>55</v>
      </c>
      <c r="B147" s="221">
        <v>2</v>
      </c>
      <c r="C147" s="221">
        <v>30</v>
      </c>
      <c r="D147" s="191">
        <f t="shared" si="83"/>
        <v>2</v>
      </c>
      <c r="E147" s="191" t="str">
        <f t="shared" si="84"/>
        <v>55_2</v>
      </c>
      <c r="F147" s="221">
        <v>3229</v>
      </c>
      <c r="G147" s="227"/>
      <c r="H147" s="191">
        <v>55</v>
      </c>
      <c r="I147" s="221">
        <v>2</v>
      </c>
      <c r="J147" s="221">
        <v>30</v>
      </c>
      <c r="K147" s="191">
        <f t="shared" si="71"/>
        <v>2</v>
      </c>
      <c r="L147" s="191" t="str">
        <f t="shared" si="72"/>
        <v>55_2</v>
      </c>
      <c r="M147" s="221">
        <v>3326</v>
      </c>
      <c r="N147" s="266"/>
      <c r="O147" s="191">
        <v>55</v>
      </c>
      <c r="P147" s="221">
        <v>2</v>
      </c>
      <c r="Q147" s="221">
        <v>30</v>
      </c>
      <c r="R147" s="191">
        <f t="shared" si="73"/>
        <v>2</v>
      </c>
      <c r="S147" s="191" t="str">
        <f t="shared" si="74"/>
        <v>55_2</v>
      </c>
      <c r="T147" s="221">
        <v>3396</v>
      </c>
      <c r="U147" s="173"/>
      <c r="V147" s="191">
        <v>55</v>
      </c>
      <c r="W147" s="191">
        <f t="shared" si="87"/>
        <v>3</v>
      </c>
      <c r="X147" s="221">
        <v>32</v>
      </c>
      <c r="Y147" s="191">
        <f t="shared" si="75"/>
        <v>3</v>
      </c>
      <c r="Z147" s="191" t="str">
        <f t="shared" si="76"/>
        <v>55_3</v>
      </c>
      <c r="AA147" s="221">
        <v>3538</v>
      </c>
      <c r="AB147" s="173"/>
      <c r="AC147" s="191">
        <v>55</v>
      </c>
      <c r="AD147" s="191">
        <f t="shared" si="88"/>
        <v>3</v>
      </c>
      <c r="AE147" s="221">
        <v>32</v>
      </c>
      <c r="AF147" s="191">
        <f t="shared" si="77"/>
        <v>3</v>
      </c>
      <c r="AG147" s="191" t="str">
        <f t="shared" si="78"/>
        <v>55_3</v>
      </c>
      <c r="AH147" s="221">
        <v>3609</v>
      </c>
      <c r="AI147" s="266"/>
      <c r="AJ147" s="191">
        <v>55</v>
      </c>
      <c r="AK147" s="191">
        <f t="shared" si="89"/>
        <v>3</v>
      </c>
      <c r="AL147" s="221">
        <v>32</v>
      </c>
      <c r="AM147" s="191">
        <f t="shared" si="79"/>
        <v>3</v>
      </c>
      <c r="AN147" s="191" t="str">
        <f t="shared" si="80"/>
        <v>55_3</v>
      </c>
      <c r="AO147" s="221">
        <v>3681</v>
      </c>
      <c r="AP147" s="246"/>
      <c r="AQ147" s="191">
        <v>55</v>
      </c>
      <c r="AR147" s="191">
        <f t="shared" si="90"/>
        <v>3</v>
      </c>
      <c r="AS147" s="221">
        <v>32</v>
      </c>
      <c r="AT147" s="191">
        <f t="shared" si="81"/>
        <v>3</v>
      </c>
      <c r="AU147" s="191" t="str">
        <f t="shared" si="82"/>
        <v>55_3</v>
      </c>
      <c r="AV147" s="262">
        <f t="shared" si="85"/>
        <v>3609</v>
      </c>
      <c r="AW147" s="262">
        <f t="shared" si="86"/>
        <v>3681</v>
      </c>
      <c r="AX147" s="262">
        <f t="shared" si="52"/>
        <v>3681</v>
      </c>
      <c r="AY147" s="237">
        <f t="shared" si="91"/>
        <v>23.596153846153847</v>
      </c>
      <c r="AZ147" s="173"/>
      <c r="BA147" s="173"/>
      <c r="BB147" s="173"/>
      <c r="BC147" s="173"/>
      <c r="BD147" s="173"/>
      <c r="BE147" s="174"/>
    </row>
    <row r="148" spans="1:57" x14ac:dyDescent="0.15">
      <c r="A148" s="191">
        <v>55</v>
      </c>
      <c r="B148" s="221">
        <v>3</v>
      </c>
      <c r="C148" s="221">
        <v>32</v>
      </c>
      <c r="D148" s="191">
        <f t="shared" si="83"/>
        <v>3</v>
      </c>
      <c r="E148" s="191" t="str">
        <f t="shared" si="84"/>
        <v>55_3</v>
      </c>
      <c r="F148" s="221">
        <v>3364</v>
      </c>
      <c r="G148" s="227"/>
      <c r="H148" s="191">
        <v>55</v>
      </c>
      <c r="I148" s="221">
        <v>3</v>
      </c>
      <c r="J148" s="221">
        <v>32</v>
      </c>
      <c r="K148" s="191">
        <f t="shared" si="71"/>
        <v>3</v>
      </c>
      <c r="L148" s="191" t="str">
        <f t="shared" si="72"/>
        <v>55_3</v>
      </c>
      <c r="M148" s="221">
        <v>3465</v>
      </c>
      <c r="N148" s="266"/>
      <c r="O148" s="191">
        <v>55</v>
      </c>
      <c r="P148" s="221">
        <v>3</v>
      </c>
      <c r="Q148" s="221">
        <v>32</v>
      </c>
      <c r="R148" s="191">
        <f t="shared" si="73"/>
        <v>3</v>
      </c>
      <c r="S148" s="191" t="str">
        <f t="shared" si="74"/>
        <v>55_3</v>
      </c>
      <c r="T148" s="221">
        <v>3538</v>
      </c>
      <c r="U148" s="173"/>
      <c r="V148" s="191">
        <v>55</v>
      </c>
      <c r="W148" s="191">
        <f t="shared" si="87"/>
        <v>4</v>
      </c>
      <c r="X148" s="221">
        <v>34</v>
      </c>
      <c r="Y148" s="191">
        <f t="shared" si="75"/>
        <v>4</v>
      </c>
      <c r="Z148" s="191" t="str">
        <f t="shared" si="76"/>
        <v>55_4</v>
      </c>
      <c r="AA148" s="221">
        <v>3686</v>
      </c>
      <c r="AB148" s="173"/>
      <c r="AC148" s="191">
        <v>55</v>
      </c>
      <c r="AD148" s="191">
        <f t="shared" si="88"/>
        <v>4</v>
      </c>
      <c r="AE148" s="221">
        <v>34</v>
      </c>
      <c r="AF148" s="191">
        <f t="shared" si="77"/>
        <v>4</v>
      </c>
      <c r="AG148" s="191" t="str">
        <f t="shared" si="78"/>
        <v>55_4</v>
      </c>
      <c r="AH148" s="221">
        <v>3760</v>
      </c>
      <c r="AI148" s="266"/>
      <c r="AJ148" s="191">
        <v>55</v>
      </c>
      <c r="AK148" s="191">
        <f t="shared" si="89"/>
        <v>4</v>
      </c>
      <c r="AL148" s="221">
        <v>34</v>
      </c>
      <c r="AM148" s="191">
        <f t="shared" si="79"/>
        <v>4</v>
      </c>
      <c r="AN148" s="191" t="str">
        <f t="shared" si="80"/>
        <v>55_4</v>
      </c>
      <c r="AO148" s="221">
        <v>3835</v>
      </c>
      <c r="AP148" s="246"/>
      <c r="AQ148" s="191">
        <v>55</v>
      </c>
      <c r="AR148" s="191">
        <f t="shared" si="90"/>
        <v>4</v>
      </c>
      <c r="AS148" s="221">
        <v>34</v>
      </c>
      <c r="AT148" s="191">
        <f t="shared" si="81"/>
        <v>4</v>
      </c>
      <c r="AU148" s="191" t="str">
        <f t="shared" si="82"/>
        <v>55_4</v>
      </c>
      <c r="AV148" s="262">
        <f t="shared" si="85"/>
        <v>3760</v>
      </c>
      <c r="AW148" s="262">
        <f t="shared" si="86"/>
        <v>3835</v>
      </c>
      <c r="AX148" s="262">
        <f t="shared" si="52"/>
        <v>3835</v>
      </c>
      <c r="AY148" s="237">
        <f t="shared" si="91"/>
        <v>24.583333333333332</v>
      </c>
      <c r="AZ148" s="173"/>
      <c r="BA148" s="173"/>
      <c r="BB148" s="173"/>
      <c r="BC148" s="173"/>
      <c r="BD148" s="173"/>
      <c r="BE148" s="174"/>
    </row>
    <row r="149" spans="1:57" x14ac:dyDescent="0.15">
      <c r="A149" s="191">
        <v>55</v>
      </c>
      <c r="B149" s="221">
        <v>4</v>
      </c>
      <c r="C149" s="221">
        <v>34</v>
      </c>
      <c r="D149" s="191">
        <f t="shared" si="83"/>
        <v>4</v>
      </c>
      <c r="E149" s="191" t="str">
        <f t="shared" si="84"/>
        <v>55_4</v>
      </c>
      <c r="F149" s="221">
        <v>3505</v>
      </c>
      <c r="G149" s="227"/>
      <c r="H149" s="191">
        <v>55</v>
      </c>
      <c r="I149" s="221">
        <v>4</v>
      </c>
      <c r="J149" s="221">
        <v>34</v>
      </c>
      <c r="K149" s="191">
        <f t="shared" si="71"/>
        <v>4</v>
      </c>
      <c r="L149" s="191" t="str">
        <f t="shared" si="72"/>
        <v>55_4</v>
      </c>
      <c r="M149" s="221">
        <v>3611</v>
      </c>
      <c r="N149" s="266"/>
      <c r="O149" s="191">
        <v>55</v>
      </c>
      <c r="P149" s="221">
        <v>4</v>
      </c>
      <c r="Q149" s="221">
        <v>34</v>
      </c>
      <c r="R149" s="191">
        <f t="shared" si="73"/>
        <v>4</v>
      </c>
      <c r="S149" s="191" t="str">
        <f t="shared" si="74"/>
        <v>55_4</v>
      </c>
      <c r="T149" s="221">
        <v>3686</v>
      </c>
      <c r="U149" s="173"/>
      <c r="V149" s="191">
        <v>55</v>
      </c>
      <c r="W149" s="191">
        <f t="shared" si="87"/>
        <v>5</v>
      </c>
      <c r="X149" s="221">
        <v>35</v>
      </c>
      <c r="Y149" s="191">
        <f t="shared" si="75"/>
        <v>5</v>
      </c>
      <c r="Z149" s="191" t="str">
        <f t="shared" si="76"/>
        <v>55_5</v>
      </c>
      <c r="AA149" s="221">
        <v>3755</v>
      </c>
      <c r="AB149" s="173"/>
      <c r="AC149" s="191">
        <v>55</v>
      </c>
      <c r="AD149" s="191">
        <f t="shared" si="88"/>
        <v>5</v>
      </c>
      <c r="AE149" s="221">
        <v>35</v>
      </c>
      <c r="AF149" s="191">
        <f t="shared" si="77"/>
        <v>5</v>
      </c>
      <c r="AG149" s="191" t="str">
        <f t="shared" si="78"/>
        <v>55_5</v>
      </c>
      <c r="AH149" s="221">
        <v>3830</v>
      </c>
      <c r="AI149" s="266"/>
      <c r="AJ149" s="191">
        <v>55</v>
      </c>
      <c r="AK149" s="191">
        <f t="shared" si="89"/>
        <v>5</v>
      </c>
      <c r="AL149" s="221">
        <v>35</v>
      </c>
      <c r="AM149" s="191">
        <f t="shared" si="79"/>
        <v>5</v>
      </c>
      <c r="AN149" s="191" t="str">
        <f t="shared" si="80"/>
        <v>55_5</v>
      </c>
      <c r="AO149" s="221">
        <v>3907</v>
      </c>
      <c r="AP149" s="246"/>
      <c r="AQ149" s="191">
        <v>55</v>
      </c>
      <c r="AR149" s="191">
        <f t="shared" si="90"/>
        <v>5</v>
      </c>
      <c r="AS149" s="221">
        <v>35</v>
      </c>
      <c r="AT149" s="191">
        <f t="shared" si="81"/>
        <v>5</v>
      </c>
      <c r="AU149" s="191" t="str">
        <f t="shared" si="82"/>
        <v>55_5</v>
      </c>
      <c r="AV149" s="262">
        <f t="shared" si="85"/>
        <v>3830</v>
      </c>
      <c r="AW149" s="262">
        <f t="shared" si="86"/>
        <v>3907</v>
      </c>
      <c r="AX149" s="262">
        <f t="shared" ref="AX149:AX212" si="92">$D$6*AV149+$D$7*AW149</f>
        <v>3907</v>
      </c>
      <c r="AY149" s="237">
        <f t="shared" si="91"/>
        <v>25.044871794871796</v>
      </c>
      <c r="AZ149" s="173"/>
      <c r="BA149" s="173"/>
      <c r="BB149" s="173"/>
      <c r="BC149" s="173"/>
      <c r="BD149" s="173"/>
      <c r="BE149" s="174"/>
    </row>
    <row r="150" spans="1:57" x14ac:dyDescent="0.15">
      <c r="A150" s="191">
        <v>55</v>
      </c>
      <c r="B150" s="221">
        <v>5</v>
      </c>
      <c r="C150" s="221">
        <v>35</v>
      </c>
      <c r="D150" s="191">
        <f t="shared" si="83"/>
        <v>5</v>
      </c>
      <c r="E150" s="191" t="str">
        <f t="shared" si="84"/>
        <v>55_5</v>
      </c>
      <c r="F150" s="221">
        <v>3571</v>
      </c>
      <c r="G150" s="227"/>
      <c r="H150" s="191">
        <v>55</v>
      </c>
      <c r="I150" s="221">
        <v>5</v>
      </c>
      <c r="J150" s="221">
        <v>35</v>
      </c>
      <c r="K150" s="191">
        <f t="shared" si="71"/>
        <v>5</v>
      </c>
      <c r="L150" s="191" t="str">
        <f t="shared" si="72"/>
        <v>55_5</v>
      </c>
      <c r="M150" s="221">
        <v>3678</v>
      </c>
      <c r="N150" s="266"/>
      <c r="O150" s="191">
        <v>55</v>
      </c>
      <c r="P150" s="221">
        <v>5</v>
      </c>
      <c r="Q150" s="221">
        <v>35</v>
      </c>
      <c r="R150" s="191">
        <f t="shared" si="73"/>
        <v>5</v>
      </c>
      <c r="S150" s="191" t="str">
        <f t="shared" si="74"/>
        <v>55_5</v>
      </c>
      <c r="T150" s="221">
        <v>3755</v>
      </c>
      <c r="U150" s="173"/>
      <c r="V150" s="191">
        <v>55</v>
      </c>
      <c r="W150" s="191">
        <f t="shared" si="87"/>
        <v>6</v>
      </c>
      <c r="X150" s="221">
        <v>36</v>
      </c>
      <c r="Y150" s="191">
        <f t="shared" si="75"/>
        <v>6</v>
      </c>
      <c r="Z150" s="191" t="str">
        <f t="shared" si="76"/>
        <v>55_6</v>
      </c>
      <c r="AA150" s="221">
        <v>3826</v>
      </c>
      <c r="AB150" s="173"/>
      <c r="AC150" s="191">
        <v>55</v>
      </c>
      <c r="AD150" s="191">
        <f t="shared" si="88"/>
        <v>6</v>
      </c>
      <c r="AE150" s="221">
        <v>36</v>
      </c>
      <c r="AF150" s="191">
        <f t="shared" si="77"/>
        <v>6</v>
      </c>
      <c r="AG150" s="191" t="str">
        <f t="shared" si="78"/>
        <v>55_6</v>
      </c>
      <c r="AH150" s="221">
        <v>3902</v>
      </c>
      <c r="AI150" s="266"/>
      <c r="AJ150" s="191">
        <v>55</v>
      </c>
      <c r="AK150" s="191">
        <f t="shared" si="89"/>
        <v>6</v>
      </c>
      <c r="AL150" s="221">
        <v>36</v>
      </c>
      <c r="AM150" s="191">
        <f t="shared" si="79"/>
        <v>6</v>
      </c>
      <c r="AN150" s="191" t="str">
        <f t="shared" si="80"/>
        <v>55_6</v>
      </c>
      <c r="AO150" s="221">
        <v>3981</v>
      </c>
      <c r="AP150" s="246"/>
      <c r="AQ150" s="191">
        <v>55</v>
      </c>
      <c r="AR150" s="191">
        <f t="shared" si="90"/>
        <v>6</v>
      </c>
      <c r="AS150" s="221">
        <v>36</v>
      </c>
      <c r="AT150" s="191">
        <f t="shared" si="81"/>
        <v>6</v>
      </c>
      <c r="AU150" s="191" t="str">
        <f t="shared" si="82"/>
        <v>55_6</v>
      </c>
      <c r="AV150" s="262">
        <f t="shared" si="85"/>
        <v>3902</v>
      </c>
      <c r="AW150" s="262">
        <f t="shared" si="86"/>
        <v>3981</v>
      </c>
      <c r="AX150" s="262">
        <f t="shared" si="92"/>
        <v>3981</v>
      </c>
      <c r="AY150" s="237">
        <f t="shared" si="91"/>
        <v>25.51923076923077</v>
      </c>
      <c r="AZ150" s="173"/>
      <c r="BA150" s="173"/>
      <c r="BB150" s="173"/>
      <c r="BC150" s="173"/>
      <c r="BD150" s="173"/>
      <c r="BE150" s="174"/>
    </row>
    <row r="151" spans="1:57" x14ac:dyDescent="0.15">
      <c r="A151" s="191">
        <v>55</v>
      </c>
      <c r="B151" s="221">
        <v>6</v>
      </c>
      <c r="C151" s="221">
        <v>36</v>
      </c>
      <c r="D151" s="191">
        <f t="shared" si="83"/>
        <v>6</v>
      </c>
      <c r="E151" s="191" t="str">
        <f t="shared" si="84"/>
        <v>55_6</v>
      </c>
      <c r="F151" s="221">
        <v>3638</v>
      </c>
      <c r="G151" s="227"/>
      <c r="H151" s="191">
        <v>55</v>
      </c>
      <c r="I151" s="221">
        <v>6</v>
      </c>
      <c r="J151" s="221">
        <v>36</v>
      </c>
      <c r="K151" s="191">
        <f t="shared" si="71"/>
        <v>6</v>
      </c>
      <c r="L151" s="191" t="str">
        <f t="shared" si="72"/>
        <v>55_6</v>
      </c>
      <c r="M151" s="221">
        <v>3747</v>
      </c>
      <c r="N151" s="173"/>
      <c r="O151" s="191">
        <v>55</v>
      </c>
      <c r="P151" s="221">
        <v>6</v>
      </c>
      <c r="Q151" s="221">
        <v>36</v>
      </c>
      <c r="R151" s="191">
        <f t="shared" si="73"/>
        <v>6</v>
      </c>
      <c r="S151" s="191" t="str">
        <f t="shared" si="74"/>
        <v>55_6</v>
      </c>
      <c r="T151" s="221">
        <v>3826</v>
      </c>
      <c r="U151" s="173"/>
      <c r="V151" s="191">
        <v>55</v>
      </c>
      <c r="W151" s="191">
        <f t="shared" si="87"/>
        <v>7</v>
      </c>
      <c r="X151" s="221">
        <v>37</v>
      </c>
      <c r="Y151" s="191">
        <f t="shared" si="75"/>
        <v>7</v>
      </c>
      <c r="Z151" s="191" t="str">
        <f t="shared" si="76"/>
        <v>55_7</v>
      </c>
      <c r="AA151" s="221">
        <v>3905</v>
      </c>
      <c r="AB151" s="173"/>
      <c r="AC151" s="191">
        <v>55</v>
      </c>
      <c r="AD151" s="191">
        <f t="shared" si="88"/>
        <v>7</v>
      </c>
      <c r="AE151" s="221">
        <v>37</v>
      </c>
      <c r="AF151" s="191">
        <f t="shared" si="77"/>
        <v>7</v>
      </c>
      <c r="AG151" s="191" t="str">
        <f t="shared" si="78"/>
        <v>55_7</v>
      </c>
      <c r="AH151" s="221">
        <v>3983</v>
      </c>
      <c r="AI151" s="173"/>
      <c r="AJ151" s="191">
        <v>55</v>
      </c>
      <c r="AK151" s="191">
        <f t="shared" si="89"/>
        <v>7</v>
      </c>
      <c r="AL151" s="221">
        <v>37</v>
      </c>
      <c r="AM151" s="191">
        <f t="shared" si="79"/>
        <v>7</v>
      </c>
      <c r="AN151" s="191" t="str">
        <f t="shared" si="80"/>
        <v>55_7</v>
      </c>
      <c r="AO151" s="221">
        <v>4063</v>
      </c>
      <c r="AP151" s="246"/>
      <c r="AQ151" s="191">
        <v>55</v>
      </c>
      <c r="AR151" s="191">
        <f t="shared" si="90"/>
        <v>7</v>
      </c>
      <c r="AS151" s="221">
        <v>37</v>
      </c>
      <c r="AT151" s="191">
        <f t="shared" si="81"/>
        <v>7</v>
      </c>
      <c r="AU151" s="191" t="str">
        <f t="shared" si="82"/>
        <v>55_7</v>
      </c>
      <c r="AV151" s="262">
        <f t="shared" si="85"/>
        <v>3983</v>
      </c>
      <c r="AW151" s="262">
        <f t="shared" si="86"/>
        <v>4063</v>
      </c>
      <c r="AX151" s="262">
        <f t="shared" si="92"/>
        <v>4063</v>
      </c>
      <c r="AY151" s="237">
        <f t="shared" si="91"/>
        <v>26.044871794871796</v>
      </c>
      <c r="AZ151" s="173"/>
      <c r="BA151" s="173"/>
      <c r="BB151" s="173"/>
      <c r="BC151" s="173"/>
      <c r="BD151" s="173"/>
      <c r="BE151" s="174"/>
    </row>
    <row r="152" spans="1:57" ht="11.25" x14ac:dyDescent="0.15">
      <c r="A152" s="191">
        <v>55</v>
      </c>
      <c r="B152" s="221">
        <v>7</v>
      </c>
      <c r="C152" s="221">
        <v>37</v>
      </c>
      <c r="D152" s="191">
        <f t="shared" si="83"/>
        <v>7</v>
      </c>
      <c r="E152" s="191" t="str">
        <f t="shared" si="84"/>
        <v>55_7</v>
      </c>
      <c r="F152" s="221">
        <v>3713</v>
      </c>
      <c r="G152" s="227"/>
      <c r="H152" s="191">
        <v>55</v>
      </c>
      <c r="I152" s="221">
        <v>7</v>
      </c>
      <c r="J152" s="221">
        <v>37</v>
      </c>
      <c r="K152" s="191">
        <f t="shared" si="71"/>
        <v>7</v>
      </c>
      <c r="L152" s="191" t="str">
        <f t="shared" si="72"/>
        <v>55_7</v>
      </c>
      <c r="M152" s="221">
        <v>3824</v>
      </c>
      <c r="N152" s="261"/>
      <c r="O152" s="191">
        <v>55</v>
      </c>
      <c r="P152" s="221">
        <v>7</v>
      </c>
      <c r="Q152" s="221">
        <v>37</v>
      </c>
      <c r="R152" s="191">
        <f t="shared" si="73"/>
        <v>7</v>
      </c>
      <c r="S152" s="191" t="str">
        <f t="shared" si="74"/>
        <v>55_7</v>
      </c>
      <c r="T152" s="221">
        <v>3905</v>
      </c>
      <c r="U152" s="173"/>
      <c r="V152" s="191">
        <v>55</v>
      </c>
      <c r="W152" s="191">
        <f t="shared" si="87"/>
        <v>8</v>
      </c>
      <c r="X152" s="221">
        <v>38</v>
      </c>
      <c r="Y152" s="191">
        <f t="shared" si="75"/>
        <v>8</v>
      </c>
      <c r="Z152" s="191" t="str">
        <f t="shared" si="76"/>
        <v>55_8</v>
      </c>
      <c r="AA152" s="221">
        <v>3986</v>
      </c>
      <c r="AB152" s="173"/>
      <c r="AC152" s="191">
        <v>55</v>
      </c>
      <c r="AD152" s="191">
        <f t="shared" si="88"/>
        <v>8</v>
      </c>
      <c r="AE152" s="221">
        <v>38</v>
      </c>
      <c r="AF152" s="191">
        <f t="shared" si="77"/>
        <v>8</v>
      </c>
      <c r="AG152" s="191" t="str">
        <f t="shared" si="78"/>
        <v>55_8</v>
      </c>
      <c r="AH152" s="221">
        <v>4066</v>
      </c>
      <c r="AI152" s="261"/>
      <c r="AJ152" s="191">
        <v>55</v>
      </c>
      <c r="AK152" s="191">
        <f t="shared" si="89"/>
        <v>8</v>
      </c>
      <c r="AL152" s="221">
        <v>38</v>
      </c>
      <c r="AM152" s="191">
        <f t="shared" si="79"/>
        <v>8</v>
      </c>
      <c r="AN152" s="191" t="str">
        <f t="shared" si="80"/>
        <v>55_8</v>
      </c>
      <c r="AO152" s="221">
        <v>4147</v>
      </c>
      <c r="AP152" s="246"/>
      <c r="AQ152" s="191">
        <v>55</v>
      </c>
      <c r="AR152" s="191">
        <f t="shared" si="90"/>
        <v>8</v>
      </c>
      <c r="AS152" s="221">
        <v>38</v>
      </c>
      <c r="AT152" s="191">
        <f t="shared" si="81"/>
        <v>8</v>
      </c>
      <c r="AU152" s="191" t="str">
        <f t="shared" si="82"/>
        <v>55_8</v>
      </c>
      <c r="AV152" s="262">
        <f t="shared" si="85"/>
        <v>4066</v>
      </c>
      <c r="AW152" s="262">
        <f t="shared" si="86"/>
        <v>4147</v>
      </c>
      <c r="AX152" s="262">
        <f t="shared" si="92"/>
        <v>4147</v>
      </c>
      <c r="AY152" s="237">
        <f t="shared" si="91"/>
        <v>26.583333333333332</v>
      </c>
      <c r="AZ152" s="173"/>
      <c r="BA152" s="173"/>
      <c r="BB152" s="173"/>
      <c r="BC152" s="173"/>
      <c r="BD152" s="173"/>
      <c r="BE152" s="174"/>
    </row>
    <row r="153" spans="1:57" x14ac:dyDescent="0.15">
      <c r="A153" s="191">
        <v>55</v>
      </c>
      <c r="B153" s="221">
        <v>8</v>
      </c>
      <c r="C153" s="221">
        <v>38</v>
      </c>
      <c r="D153" s="191">
        <f t="shared" si="83"/>
        <v>8</v>
      </c>
      <c r="E153" s="191" t="str">
        <f t="shared" si="84"/>
        <v>55_8</v>
      </c>
      <c r="F153" s="221">
        <v>3790</v>
      </c>
      <c r="G153" s="227"/>
      <c r="H153" s="191">
        <v>55</v>
      </c>
      <c r="I153" s="221">
        <v>8</v>
      </c>
      <c r="J153" s="221">
        <v>38</v>
      </c>
      <c r="K153" s="191">
        <f t="shared" si="71"/>
        <v>8</v>
      </c>
      <c r="L153" s="191" t="str">
        <f t="shared" si="72"/>
        <v>55_8</v>
      </c>
      <c r="M153" s="221">
        <v>3904</v>
      </c>
      <c r="N153" s="266"/>
      <c r="O153" s="191">
        <v>55</v>
      </c>
      <c r="P153" s="221">
        <v>8</v>
      </c>
      <c r="Q153" s="221">
        <v>38</v>
      </c>
      <c r="R153" s="191">
        <f t="shared" si="73"/>
        <v>8</v>
      </c>
      <c r="S153" s="191" t="str">
        <f t="shared" si="74"/>
        <v>55_8</v>
      </c>
      <c r="T153" s="221">
        <v>3986</v>
      </c>
      <c r="U153" s="173"/>
      <c r="V153" s="191">
        <v>55</v>
      </c>
      <c r="W153" s="191">
        <f t="shared" si="87"/>
        <v>9</v>
      </c>
      <c r="X153" s="221">
        <v>39</v>
      </c>
      <c r="Y153" s="191">
        <f t="shared" si="75"/>
        <v>9</v>
      </c>
      <c r="Z153" s="191" t="str">
        <f t="shared" si="76"/>
        <v>55_9</v>
      </c>
      <c r="AA153" s="221">
        <v>4066</v>
      </c>
      <c r="AB153" s="173"/>
      <c r="AC153" s="191">
        <v>55</v>
      </c>
      <c r="AD153" s="191">
        <f t="shared" si="88"/>
        <v>9</v>
      </c>
      <c r="AE153" s="221">
        <v>39</v>
      </c>
      <c r="AF153" s="191">
        <f t="shared" si="77"/>
        <v>9</v>
      </c>
      <c r="AG153" s="191" t="str">
        <f t="shared" si="78"/>
        <v>55_9</v>
      </c>
      <c r="AH153" s="221">
        <v>4148</v>
      </c>
      <c r="AI153" s="266"/>
      <c r="AJ153" s="191">
        <v>55</v>
      </c>
      <c r="AK153" s="191">
        <f t="shared" si="89"/>
        <v>9</v>
      </c>
      <c r="AL153" s="221">
        <v>39</v>
      </c>
      <c r="AM153" s="191">
        <f t="shared" si="79"/>
        <v>9</v>
      </c>
      <c r="AN153" s="191" t="str">
        <f t="shared" si="80"/>
        <v>55_9</v>
      </c>
      <c r="AO153" s="221">
        <v>4231</v>
      </c>
      <c r="AP153" s="246"/>
      <c r="AQ153" s="191">
        <v>55</v>
      </c>
      <c r="AR153" s="191">
        <f t="shared" si="90"/>
        <v>9</v>
      </c>
      <c r="AS153" s="221">
        <v>39</v>
      </c>
      <c r="AT153" s="191">
        <f t="shared" si="81"/>
        <v>9</v>
      </c>
      <c r="AU153" s="191" t="str">
        <f t="shared" si="82"/>
        <v>55_9</v>
      </c>
      <c r="AV153" s="262">
        <f t="shared" si="85"/>
        <v>4148</v>
      </c>
      <c r="AW153" s="262">
        <f t="shared" si="86"/>
        <v>4231</v>
      </c>
      <c r="AX153" s="262">
        <f t="shared" si="92"/>
        <v>4231</v>
      </c>
      <c r="AY153" s="237">
        <f t="shared" si="91"/>
        <v>27.121794871794872</v>
      </c>
      <c r="AZ153" s="173"/>
      <c r="BA153" s="173"/>
      <c r="BB153" s="173"/>
      <c r="BC153" s="173"/>
      <c r="BD153" s="173"/>
      <c r="BE153" s="174"/>
    </row>
    <row r="154" spans="1:57" x14ac:dyDescent="0.15">
      <c r="A154" s="191">
        <v>55</v>
      </c>
      <c r="B154" s="221">
        <v>9</v>
      </c>
      <c r="C154" s="221">
        <v>39</v>
      </c>
      <c r="D154" s="191">
        <f t="shared" si="83"/>
        <v>9</v>
      </c>
      <c r="E154" s="191" t="str">
        <f t="shared" si="84"/>
        <v>55_9</v>
      </c>
      <c r="F154" s="221">
        <v>3867</v>
      </c>
      <c r="G154" s="227"/>
      <c r="H154" s="191">
        <v>55</v>
      </c>
      <c r="I154" s="221">
        <v>9</v>
      </c>
      <c r="J154" s="221">
        <v>39</v>
      </c>
      <c r="K154" s="191">
        <f t="shared" si="71"/>
        <v>9</v>
      </c>
      <c r="L154" s="191" t="str">
        <f t="shared" si="72"/>
        <v>55_9</v>
      </c>
      <c r="M154" s="221">
        <v>3983</v>
      </c>
      <c r="N154" s="266"/>
      <c r="O154" s="191">
        <v>55</v>
      </c>
      <c r="P154" s="221">
        <v>9</v>
      </c>
      <c r="Q154" s="221">
        <v>39</v>
      </c>
      <c r="R154" s="191">
        <f t="shared" si="73"/>
        <v>9</v>
      </c>
      <c r="S154" s="191" t="str">
        <f t="shared" si="74"/>
        <v>55_9</v>
      </c>
      <c r="T154" s="221">
        <v>4066</v>
      </c>
      <c r="U154" s="173"/>
      <c r="V154" s="191">
        <v>55</v>
      </c>
      <c r="W154" s="191">
        <f t="shared" si="87"/>
        <v>10</v>
      </c>
      <c r="X154" s="221">
        <v>40</v>
      </c>
      <c r="Y154" s="191">
        <f t="shared" si="75"/>
        <v>10</v>
      </c>
      <c r="Z154" s="191" t="str">
        <f t="shared" si="76"/>
        <v>55_10</v>
      </c>
      <c r="AA154" s="221">
        <v>4138</v>
      </c>
      <c r="AB154" s="173"/>
      <c r="AC154" s="191">
        <v>55</v>
      </c>
      <c r="AD154" s="191">
        <f t="shared" si="88"/>
        <v>10</v>
      </c>
      <c r="AE154" s="221">
        <v>40</v>
      </c>
      <c r="AF154" s="191">
        <f t="shared" si="77"/>
        <v>10</v>
      </c>
      <c r="AG154" s="191" t="str">
        <f t="shared" si="78"/>
        <v>55_10</v>
      </c>
      <c r="AH154" s="221">
        <v>4221</v>
      </c>
      <c r="AI154" s="266"/>
      <c r="AJ154" s="191">
        <v>55</v>
      </c>
      <c r="AK154" s="191">
        <f t="shared" si="89"/>
        <v>10</v>
      </c>
      <c r="AL154" s="221">
        <v>40</v>
      </c>
      <c r="AM154" s="191">
        <f t="shared" si="79"/>
        <v>10</v>
      </c>
      <c r="AN154" s="191" t="str">
        <f t="shared" si="80"/>
        <v>55_10</v>
      </c>
      <c r="AO154" s="221">
        <v>4305</v>
      </c>
      <c r="AP154" s="246"/>
      <c r="AQ154" s="191">
        <v>55</v>
      </c>
      <c r="AR154" s="191">
        <f t="shared" si="90"/>
        <v>10</v>
      </c>
      <c r="AS154" s="221">
        <v>40</v>
      </c>
      <c r="AT154" s="191">
        <f t="shared" si="81"/>
        <v>10</v>
      </c>
      <c r="AU154" s="191" t="str">
        <f t="shared" si="82"/>
        <v>55_10</v>
      </c>
      <c r="AV154" s="262">
        <f t="shared" si="85"/>
        <v>4221</v>
      </c>
      <c r="AW154" s="262">
        <f t="shared" si="86"/>
        <v>4305</v>
      </c>
      <c r="AX154" s="262">
        <f t="shared" si="92"/>
        <v>4305</v>
      </c>
      <c r="AY154" s="237">
        <f t="shared" si="91"/>
        <v>27.596153846153847</v>
      </c>
      <c r="AZ154" s="173"/>
      <c r="BA154" s="173"/>
      <c r="BB154" s="173"/>
      <c r="BC154" s="173"/>
      <c r="BD154" s="173"/>
      <c r="BE154" s="174"/>
    </row>
    <row r="155" spans="1:57" x14ac:dyDescent="0.15">
      <c r="A155" s="191">
        <v>55</v>
      </c>
      <c r="B155" s="221">
        <v>10</v>
      </c>
      <c r="C155" s="221">
        <v>40</v>
      </c>
      <c r="D155" s="191">
        <f t="shared" si="83"/>
        <v>10</v>
      </c>
      <c r="E155" s="191" t="str">
        <f t="shared" si="84"/>
        <v>55_10</v>
      </c>
      <c r="F155" s="221">
        <v>3935</v>
      </c>
      <c r="G155" s="227"/>
      <c r="H155" s="191">
        <v>55</v>
      </c>
      <c r="I155" s="221">
        <v>10</v>
      </c>
      <c r="J155" s="221">
        <v>40</v>
      </c>
      <c r="K155" s="191">
        <f t="shared" si="71"/>
        <v>10</v>
      </c>
      <c r="L155" s="191" t="str">
        <f t="shared" si="72"/>
        <v>55_10</v>
      </c>
      <c r="M155" s="221">
        <v>4053</v>
      </c>
      <c r="N155" s="266"/>
      <c r="O155" s="191">
        <v>55</v>
      </c>
      <c r="P155" s="221">
        <v>10</v>
      </c>
      <c r="Q155" s="221">
        <v>40</v>
      </c>
      <c r="R155" s="191">
        <f t="shared" si="73"/>
        <v>10</v>
      </c>
      <c r="S155" s="191" t="str">
        <f t="shared" si="74"/>
        <v>55_10</v>
      </c>
      <c r="T155" s="221">
        <v>4138</v>
      </c>
      <c r="U155" s="173"/>
      <c r="V155" s="191">
        <v>55</v>
      </c>
      <c r="W155" s="191">
        <f t="shared" si="87"/>
        <v>11</v>
      </c>
      <c r="X155" s="221">
        <v>41</v>
      </c>
      <c r="Y155" s="191">
        <f t="shared" si="75"/>
        <v>11</v>
      </c>
      <c r="Z155" s="191" t="str">
        <f t="shared" si="76"/>
        <v>55_11</v>
      </c>
      <c r="AA155" s="221">
        <v>4218</v>
      </c>
      <c r="AB155" s="173"/>
      <c r="AC155" s="191">
        <v>55</v>
      </c>
      <c r="AD155" s="191">
        <f t="shared" si="88"/>
        <v>11</v>
      </c>
      <c r="AE155" s="221">
        <v>41</v>
      </c>
      <c r="AF155" s="191">
        <f t="shared" si="77"/>
        <v>11</v>
      </c>
      <c r="AG155" s="191" t="str">
        <f t="shared" si="78"/>
        <v>55_11</v>
      </c>
      <c r="AH155" s="221">
        <v>4302</v>
      </c>
      <c r="AI155" s="266"/>
      <c r="AJ155" s="191">
        <v>55</v>
      </c>
      <c r="AK155" s="191">
        <f t="shared" si="89"/>
        <v>11</v>
      </c>
      <c r="AL155" s="221">
        <v>41</v>
      </c>
      <c r="AM155" s="191">
        <f t="shared" si="79"/>
        <v>11</v>
      </c>
      <c r="AN155" s="191" t="str">
        <f t="shared" si="80"/>
        <v>55_11</v>
      </c>
      <c r="AO155" s="221">
        <v>4388</v>
      </c>
      <c r="AP155" s="246"/>
      <c r="AQ155" s="191">
        <v>55</v>
      </c>
      <c r="AR155" s="191">
        <f t="shared" si="90"/>
        <v>11</v>
      </c>
      <c r="AS155" s="221">
        <v>41</v>
      </c>
      <c r="AT155" s="191">
        <f t="shared" si="81"/>
        <v>11</v>
      </c>
      <c r="AU155" s="191" t="str">
        <f t="shared" si="82"/>
        <v>55_11</v>
      </c>
      <c r="AV155" s="262">
        <f t="shared" si="85"/>
        <v>4302</v>
      </c>
      <c r="AW155" s="262">
        <f t="shared" si="86"/>
        <v>4388</v>
      </c>
      <c r="AX155" s="262">
        <f t="shared" si="92"/>
        <v>4388</v>
      </c>
      <c r="AY155" s="237">
        <f t="shared" si="91"/>
        <v>28.128205128205128</v>
      </c>
      <c r="AZ155" s="173"/>
      <c r="BA155" s="173"/>
      <c r="BB155" s="173"/>
      <c r="BC155" s="173"/>
      <c r="BD155" s="173"/>
      <c r="BE155" s="174"/>
    </row>
    <row r="156" spans="1:57" x14ac:dyDescent="0.15">
      <c r="A156" s="191">
        <v>55</v>
      </c>
      <c r="B156" s="221">
        <v>11</v>
      </c>
      <c r="C156" s="221">
        <v>41</v>
      </c>
      <c r="D156" s="191">
        <f t="shared" si="83"/>
        <v>11</v>
      </c>
      <c r="E156" s="191" t="str">
        <f t="shared" si="84"/>
        <v>55_11</v>
      </c>
      <c r="F156" s="221">
        <v>4010</v>
      </c>
      <c r="G156" s="227"/>
      <c r="H156" s="191">
        <v>55</v>
      </c>
      <c r="I156" s="221">
        <v>11</v>
      </c>
      <c r="J156" s="221">
        <v>41</v>
      </c>
      <c r="K156" s="191">
        <f t="shared" si="71"/>
        <v>11</v>
      </c>
      <c r="L156" s="191" t="str">
        <f t="shared" si="72"/>
        <v>55_11</v>
      </c>
      <c r="M156" s="221">
        <v>4131</v>
      </c>
      <c r="N156" s="266"/>
      <c r="O156" s="191">
        <v>55</v>
      </c>
      <c r="P156" s="221">
        <v>11</v>
      </c>
      <c r="Q156" s="221">
        <v>41</v>
      </c>
      <c r="R156" s="191">
        <f t="shared" si="73"/>
        <v>11</v>
      </c>
      <c r="S156" s="191" t="str">
        <f t="shared" si="74"/>
        <v>55_11</v>
      </c>
      <c r="T156" s="221">
        <v>4218</v>
      </c>
      <c r="U156" s="173"/>
      <c r="V156" s="191">
        <v>55</v>
      </c>
      <c r="W156" s="191">
        <f t="shared" si="87"/>
        <v>12</v>
      </c>
      <c r="X156" s="221">
        <v>42</v>
      </c>
      <c r="Y156" s="191">
        <f t="shared" si="75"/>
        <v>12</v>
      </c>
      <c r="Z156" s="191" t="str">
        <f t="shared" si="76"/>
        <v>55_12</v>
      </c>
      <c r="AA156" s="221">
        <v>4295</v>
      </c>
      <c r="AB156" s="173"/>
      <c r="AC156" s="191">
        <v>55</v>
      </c>
      <c r="AD156" s="191">
        <f t="shared" si="88"/>
        <v>12</v>
      </c>
      <c r="AE156" s="221">
        <v>42</v>
      </c>
      <c r="AF156" s="191">
        <f t="shared" si="77"/>
        <v>12</v>
      </c>
      <c r="AG156" s="191" t="str">
        <f t="shared" si="78"/>
        <v>55_12</v>
      </c>
      <c r="AH156" s="221">
        <v>4381</v>
      </c>
      <c r="AI156" s="266"/>
      <c r="AJ156" s="191">
        <v>55</v>
      </c>
      <c r="AK156" s="191">
        <f t="shared" si="89"/>
        <v>12</v>
      </c>
      <c r="AL156" s="221">
        <v>42</v>
      </c>
      <c r="AM156" s="191">
        <f t="shared" si="79"/>
        <v>12</v>
      </c>
      <c r="AN156" s="191" t="str">
        <f t="shared" si="80"/>
        <v>55_12</v>
      </c>
      <c r="AO156" s="221">
        <v>4468</v>
      </c>
      <c r="AP156" s="246"/>
      <c r="AQ156" s="191">
        <v>55</v>
      </c>
      <c r="AR156" s="191">
        <f t="shared" si="90"/>
        <v>12</v>
      </c>
      <c r="AS156" s="221">
        <v>42</v>
      </c>
      <c r="AT156" s="191">
        <f t="shared" si="81"/>
        <v>12</v>
      </c>
      <c r="AU156" s="191" t="str">
        <f t="shared" si="82"/>
        <v>55_12</v>
      </c>
      <c r="AV156" s="262">
        <f t="shared" si="85"/>
        <v>4381</v>
      </c>
      <c r="AW156" s="262">
        <f t="shared" si="86"/>
        <v>4468</v>
      </c>
      <c r="AX156" s="262">
        <f t="shared" si="92"/>
        <v>4468</v>
      </c>
      <c r="AY156" s="237">
        <f t="shared" si="91"/>
        <v>28.641025641025642</v>
      </c>
      <c r="AZ156" s="173"/>
      <c r="BA156" s="173"/>
      <c r="BB156" s="173"/>
      <c r="BC156" s="173"/>
      <c r="BD156" s="173"/>
      <c r="BE156" s="174"/>
    </row>
    <row r="157" spans="1:57" x14ac:dyDescent="0.15">
      <c r="A157" s="221">
        <v>59</v>
      </c>
      <c r="B157" s="221">
        <v>0</v>
      </c>
      <c r="C157" s="221">
        <v>25</v>
      </c>
      <c r="D157" s="191">
        <f t="shared" si="83"/>
        <v>0</v>
      </c>
      <c r="E157" s="191" t="str">
        <f t="shared" si="84"/>
        <v>59_0</v>
      </c>
      <c r="F157" s="221">
        <v>2877</v>
      </c>
      <c r="G157" s="227"/>
      <c r="H157" s="221">
        <v>59</v>
      </c>
      <c r="I157" s="221">
        <v>0</v>
      </c>
      <c r="J157" s="221">
        <v>25</v>
      </c>
      <c r="K157" s="191">
        <f t="shared" si="71"/>
        <v>0</v>
      </c>
      <c r="L157" s="191" t="str">
        <f t="shared" si="72"/>
        <v>59_0</v>
      </c>
      <c r="M157" s="221">
        <v>2963</v>
      </c>
      <c r="N157" s="266"/>
      <c r="O157" s="221">
        <v>59</v>
      </c>
      <c r="P157" s="221">
        <v>0</v>
      </c>
      <c r="Q157" s="221">
        <v>25</v>
      </c>
      <c r="R157" s="191">
        <f t="shared" si="73"/>
        <v>0</v>
      </c>
      <c r="S157" s="191" t="str">
        <f t="shared" si="74"/>
        <v>59_0</v>
      </c>
      <c r="T157" s="221">
        <v>3026</v>
      </c>
      <c r="U157" s="173"/>
      <c r="V157" s="221">
        <v>59</v>
      </c>
      <c r="W157" s="221">
        <v>1</v>
      </c>
      <c r="X157" s="221">
        <v>27</v>
      </c>
      <c r="Y157" s="191">
        <f t="shared" si="75"/>
        <v>1</v>
      </c>
      <c r="Z157" s="191" t="str">
        <f t="shared" si="76"/>
        <v>59_1</v>
      </c>
      <c r="AA157" s="221">
        <v>3178</v>
      </c>
      <c r="AB157" s="173"/>
      <c r="AC157" s="221">
        <v>59</v>
      </c>
      <c r="AD157" s="221">
        <v>1</v>
      </c>
      <c r="AE157" s="221">
        <v>27</v>
      </c>
      <c r="AF157" s="191">
        <f t="shared" si="77"/>
        <v>1</v>
      </c>
      <c r="AG157" s="191" t="str">
        <f t="shared" si="78"/>
        <v>59_1</v>
      </c>
      <c r="AH157" s="221">
        <v>3241</v>
      </c>
      <c r="AI157" s="266"/>
      <c r="AJ157" s="221">
        <v>59</v>
      </c>
      <c r="AK157" s="221">
        <v>1</v>
      </c>
      <c r="AL157" s="221">
        <v>27</v>
      </c>
      <c r="AM157" s="191">
        <f t="shared" si="79"/>
        <v>1</v>
      </c>
      <c r="AN157" s="191" t="str">
        <f t="shared" si="80"/>
        <v>59_1</v>
      </c>
      <c r="AO157" s="221">
        <v>3306</v>
      </c>
      <c r="AP157" s="246"/>
      <c r="AQ157" s="221">
        <v>59</v>
      </c>
      <c r="AR157" s="221">
        <v>1</v>
      </c>
      <c r="AS157" s="221">
        <v>27</v>
      </c>
      <c r="AT157" s="191">
        <f t="shared" si="81"/>
        <v>1</v>
      </c>
      <c r="AU157" s="191" t="str">
        <f t="shared" si="82"/>
        <v>59_1</v>
      </c>
      <c r="AV157" s="262">
        <f t="shared" si="85"/>
        <v>3241</v>
      </c>
      <c r="AW157" s="262">
        <f t="shared" si="86"/>
        <v>3306</v>
      </c>
      <c r="AX157" s="262">
        <f t="shared" si="92"/>
        <v>3306</v>
      </c>
      <c r="AY157" s="237">
        <f t="shared" si="91"/>
        <v>21.192307692307693</v>
      </c>
      <c r="AZ157" s="173"/>
      <c r="BA157" s="173"/>
      <c r="BB157" s="173"/>
      <c r="BC157" s="173"/>
      <c r="BD157" s="173"/>
      <c r="BE157" s="174"/>
    </row>
    <row r="158" spans="1:57" x14ac:dyDescent="0.15">
      <c r="A158" s="221">
        <v>59</v>
      </c>
      <c r="B158" s="221">
        <v>1</v>
      </c>
      <c r="C158" s="221">
        <v>27</v>
      </c>
      <c r="D158" s="191">
        <f t="shared" si="83"/>
        <v>1</v>
      </c>
      <c r="E158" s="191" t="str">
        <f t="shared" si="84"/>
        <v>59_1</v>
      </c>
      <c r="F158" s="221">
        <v>3022</v>
      </c>
      <c r="G158" s="227"/>
      <c r="H158" s="221">
        <v>59</v>
      </c>
      <c r="I158" s="221">
        <v>1</v>
      </c>
      <c r="J158" s="221">
        <v>27</v>
      </c>
      <c r="K158" s="191">
        <f t="shared" si="71"/>
        <v>1</v>
      </c>
      <c r="L158" s="191" t="str">
        <f t="shared" si="72"/>
        <v>59_1</v>
      </c>
      <c r="M158" s="221">
        <v>3112</v>
      </c>
      <c r="N158" s="266"/>
      <c r="O158" s="221">
        <v>59</v>
      </c>
      <c r="P158" s="221">
        <v>1</v>
      </c>
      <c r="Q158" s="221">
        <v>27</v>
      </c>
      <c r="R158" s="191">
        <f t="shared" si="73"/>
        <v>1</v>
      </c>
      <c r="S158" s="191" t="str">
        <f t="shared" si="74"/>
        <v>59_1</v>
      </c>
      <c r="T158" s="221">
        <v>3178</v>
      </c>
      <c r="U158" s="173"/>
      <c r="V158" s="221">
        <v>59</v>
      </c>
      <c r="W158" s="221">
        <v>2</v>
      </c>
      <c r="X158" s="221">
        <v>29</v>
      </c>
      <c r="Y158" s="191">
        <f t="shared" si="75"/>
        <v>2</v>
      </c>
      <c r="Z158" s="191" t="str">
        <f t="shared" si="76"/>
        <v>59_2</v>
      </c>
      <c r="AA158" s="221">
        <v>3321</v>
      </c>
      <c r="AB158" s="173"/>
      <c r="AC158" s="221">
        <v>59</v>
      </c>
      <c r="AD158" s="221">
        <v>2</v>
      </c>
      <c r="AE158" s="221">
        <v>29</v>
      </c>
      <c r="AF158" s="191">
        <f t="shared" si="77"/>
        <v>2</v>
      </c>
      <c r="AG158" s="191" t="str">
        <f t="shared" si="78"/>
        <v>59_2</v>
      </c>
      <c r="AH158" s="221">
        <v>3388</v>
      </c>
      <c r="AI158" s="266"/>
      <c r="AJ158" s="221">
        <v>59</v>
      </c>
      <c r="AK158" s="221">
        <v>2</v>
      </c>
      <c r="AL158" s="221">
        <v>29</v>
      </c>
      <c r="AM158" s="191">
        <f t="shared" si="79"/>
        <v>2</v>
      </c>
      <c r="AN158" s="191" t="str">
        <f t="shared" si="80"/>
        <v>59_2</v>
      </c>
      <c r="AO158" s="221">
        <v>3455</v>
      </c>
      <c r="AP158" s="246"/>
      <c r="AQ158" s="221">
        <v>59</v>
      </c>
      <c r="AR158" s="221">
        <v>2</v>
      </c>
      <c r="AS158" s="221">
        <v>29</v>
      </c>
      <c r="AT158" s="191">
        <f t="shared" si="81"/>
        <v>2</v>
      </c>
      <c r="AU158" s="191" t="str">
        <f t="shared" si="82"/>
        <v>59_2</v>
      </c>
      <c r="AV158" s="262">
        <f t="shared" si="85"/>
        <v>3388</v>
      </c>
      <c r="AW158" s="262">
        <f t="shared" si="86"/>
        <v>3455</v>
      </c>
      <c r="AX158" s="262">
        <f t="shared" si="92"/>
        <v>3455</v>
      </c>
      <c r="AY158" s="237">
        <f t="shared" si="91"/>
        <v>22.147435897435898</v>
      </c>
      <c r="AZ158" s="173"/>
      <c r="BA158" s="173"/>
      <c r="BB158" s="173"/>
      <c r="BC158" s="173"/>
      <c r="BD158" s="173"/>
      <c r="BE158" s="174"/>
    </row>
    <row r="159" spans="1:57" x14ac:dyDescent="0.15">
      <c r="A159" s="221">
        <v>59</v>
      </c>
      <c r="B159" s="221">
        <v>2</v>
      </c>
      <c r="C159" s="221">
        <v>29</v>
      </c>
      <c r="D159" s="191">
        <f t="shared" si="83"/>
        <v>2</v>
      </c>
      <c r="E159" s="191" t="str">
        <f t="shared" si="84"/>
        <v>59_2</v>
      </c>
      <c r="F159" s="221">
        <v>3158</v>
      </c>
      <c r="G159" s="227"/>
      <c r="H159" s="221">
        <v>59</v>
      </c>
      <c r="I159" s="221">
        <v>2</v>
      </c>
      <c r="J159" s="221">
        <v>29</v>
      </c>
      <c r="K159" s="191">
        <f t="shared" si="71"/>
        <v>2</v>
      </c>
      <c r="L159" s="191" t="str">
        <f t="shared" si="72"/>
        <v>59_2</v>
      </c>
      <c r="M159" s="221">
        <v>3253</v>
      </c>
      <c r="N159" s="266"/>
      <c r="O159" s="221">
        <v>59</v>
      </c>
      <c r="P159" s="221">
        <v>2</v>
      </c>
      <c r="Q159" s="221">
        <v>29</v>
      </c>
      <c r="R159" s="191">
        <f t="shared" si="73"/>
        <v>2</v>
      </c>
      <c r="S159" s="191" t="str">
        <f t="shared" si="74"/>
        <v>59_2</v>
      </c>
      <c r="T159" s="221">
        <v>3321</v>
      </c>
      <c r="U159" s="173"/>
      <c r="V159" s="221">
        <v>59</v>
      </c>
      <c r="W159" s="221">
        <v>3</v>
      </c>
      <c r="X159" s="221">
        <v>31</v>
      </c>
      <c r="Y159" s="191">
        <f t="shared" si="75"/>
        <v>3</v>
      </c>
      <c r="Z159" s="191" t="str">
        <f t="shared" si="76"/>
        <v>59_3</v>
      </c>
      <c r="AA159" s="221">
        <v>3466</v>
      </c>
      <c r="AB159" s="173"/>
      <c r="AC159" s="221">
        <v>59</v>
      </c>
      <c r="AD159" s="221">
        <v>3</v>
      </c>
      <c r="AE159" s="221">
        <v>31</v>
      </c>
      <c r="AF159" s="191">
        <f t="shared" si="77"/>
        <v>3</v>
      </c>
      <c r="AG159" s="191" t="str">
        <f t="shared" si="78"/>
        <v>59_3</v>
      </c>
      <c r="AH159" s="221">
        <v>3536</v>
      </c>
      <c r="AI159" s="266"/>
      <c r="AJ159" s="221">
        <v>59</v>
      </c>
      <c r="AK159" s="221">
        <v>3</v>
      </c>
      <c r="AL159" s="221">
        <v>31</v>
      </c>
      <c r="AM159" s="191">
        <f t="shared" si="79"/>
        <v>3</v>
      </c>
      <c r="AN159" s="191" t="str">
        <f t="shared" si="80"/>
        <v>59_3</v>
      </c>
      <c r="AO159" s="221">
        <v>3606</v>
      </c>
      <c r="AP159" s="246"/>
      <c r="AQ159" s="221">
        <v>59</v>
      </c>
      <c r="AR159" s="221">
        <v>3</v>
      </c>
      <c r="AS159" s="221">
        <v>31</v>
      </c>
      <c r="AT159" s="191">
        <f t="shared" si="81"/>
        <v>3</v>
      </c>
      <c r="AU159" s="191" t="str">
        <f t="shared" si="82"/>
        <v>59_3</v>
      </c>
      <c r="AV159" s="262">
        <f t="shared" si="85"/>
        <v>3536</v>
      </c>
      <c r="AW159" s="262">
        <f t="shared" si="86"/>
        <v>3606</v>
      </c>
      <c r="AX159" s="262">
        <f t="shared" si="92"/>
        <v>3606</v>
      </c>
      <c r="AY159" s="237">
        <f t="shared" si="91"/>
        <v>23.115384615384617</v>
      </c>
      <c r="AZ159" s="173"/>
      <c r="BA159" s="173"/>
      <c r="BB159" s="173"/>
      <c r="BC159" s="173"/>
      <c r="BD159" s="173"/>
      <c r="BE159" s="174"/>
    </row>
    <row r="160" spans="1:57" x14ac:dyDescent="0.15">
      <c r="A160" s="221">
        <v>59</v>
      </c>
      <c r="B160" s="221">
        <v>3</v>
      </c>
      <c r="C160" s="221">
        <v>31</v>
      </c>
      <c r="D160" s="191">
        <f t="shared" si="83"/>
        <v>3</v>
      </c>
      <c r="E160" s="191" t="str">
        <f t="shared" si="84"/>
        <v>59_3</v>
      </c>
      <c r="F160" s="221">
        <v>3296</v>
      </c>
      <c r="G160" s="227"/>
      <c r="H160" s="221">
        <v>59</v>
      </c>
      <c r="I160" s="221">
        <v>3</v>
      </c>
      <c r="J160" s="221">
        <v>31</v>
      </c>
      <c r="K160" s="191">
        <f t="shared" si="71"/>
        <v>3</v>
      </c>
      <c r="L160" s="191" t="str">
        <f t="shared" si="72"/>
        <v>59_3</v>
      </c>
      <c r="M160" s="221">
        <v>3395</v>
      </c>
      <c r="N160" s="266"/>
      <c r="O160" s="221">
        <v>59</v>
      </c>
      <c r="P160" s="221">
        <v>3</v>
      </c>
      <c r="Q160" s="221">
        <v>31</v>
      </c>
      <c r="R160" s="191">
        <f t="shared" si="73"/>
        <v>3</v>
      </c>
      <c r="S160" s="191" t="str">
        <f t="shared" si="74"/>
        <v>59_3</v>
      </c>
      <c r="T160" s="221">
        <v>3466</v>
      </c>
      <c r="U160" s="173"/>
      <c r="V160" s="221">
        <v>59</v>
      </c>
      <c r="W160" s="221">
        <v>4</v>
      </c>
      <c r="X160" s="221">
        <v>33</v>
      </c>
      <c r="Y160" s="191">
        <f t="shared" si="75"/>
        <v>4</v>
      </c>
      <c r="Z160" s="191" t="str">
        <f t="shared" si="76"/>
        <v>59_4</v>
      </c>
      <c r="AA160" s="221">
        <v>3612</v>
      </c>
      <c r="AB160" s="173"/>
      <c r="AC160" s="221">
        <v>59</v>
      </c>
      <c r="AD160" s="221">
        <v>4</v>
      </c>
      <c r="AE160" s="221">
        <v>33</v>
      </c>
      <c r="AF160" s="191">
        <f t="shared" si="77"/>
        <v>4</v>
      </c>
      <c r="AG160" s="191" t="str">
        <f t="shared" si="78"/>
        <v>59_4</v>
      </c>
      <c r="AH160" s="221">
        <v>3684</v>
      </c>
      <c r="AI160" s="266"/>
      <c r="AJ160" s="221">
        <v>59</v>
      </c>
      <c r="AK160" s="221">
        <v>4</v>
      </c>
      <c r="AL160" s="221">
        <v>33</v>
      </c>
      <c r="AM160" s="191">
        <f t="shared" si="79"/>
        <v>4</v>
      </c>
      <c r="AN160" s="191" t="str">
        <f t="shared" si="80"/>
        <v>59_4</v>
      </c>
      <c r="AO160" s="221">
        <v>3758</v>
      </c>
      <c r="AP160" s="246"/>
      <c r="AQ160" s="221">
        <v>59</v>
      </c>
      <c r="AR160" s="221">
        <v>4</v>
      </c>
      <c r="AS160" s="221">
        <v>33</v>
      </c>
      <c r="AT160" s="191">
        <f t="shared" si="81"/>
        <v>4</v>
      </c>
      <c r="AU160" s="191" t="str">
        <f t="shared" si="82"/>
        <v>59_4</v>
      </c>
      <c r="AV160" s="262">
        <f t="shared" si="85"/>
        <v>3684</v>
      </c>
      <c r="AW160" s="262">
        <f t="shared" si="86"/>
        <v>3758</v>
      </c>
      <c r="AX160" s="262">
        <f t="shared" si="92"/>
        <v>3758</v>
      </c>
      <c r="AY160" s="237">
        <f t="shared" si="91"/>
        <v>24.089743589743591</v>
      </c>
      <c r="AZ160" s="173"/>
      <c r="BA160" s="173"/>
      <c r="BB160" s="173"/>
      <c r="BC160" s="173"/>
      <c r="BD160" s="173"/>
      <c r="BE160" s="174"/>
    </row>
    <row r="161" spans="1:57" x14ac:dyDescent="0.15">
      <c r="A161" s="191">
        <v>60</v>
      </c>
      <c r="B161" s="221">
        <v>0</v>
      </c>
      <c r="C161" s="221">
        <v>32</v>
      </c>
      <c r="D161" s="191">
        <f t="shared" si="83"/>
        <v>0</v>
      </c>
      <c r="E161" s="191" t="str">
        <f t="shared" si="84"/>
        <v>60_0</v>
      </c>
      <c r="F161" s="221">
        <v>3364</v>
      </c>
      <c r="G161" s="227"/>
      <c r="H161" s="191">
        <v>60</v>
      </c>
      <c r="I161" s="221">
        <v>0</v>
      </c>
      <c r="J161" s="221">
        <v>32</v>
      </c>
      <c r="K161" s="191">
        <f t="shared" si="71"/>
        <v>0</v>
      </c>
      <c r="L161" s="191" t="str">
        <f t="shared" si="72"/>
        <v>60_0</v>
      </c>
      <c r="M161" s="221">
        <v>3465</v>
      </c>
      <c r="N161" s="266"/>
      <c r="O161" s="191">
        <v>60</v>
      </c>
      <c r="P161" s="221">
        <v>0</v>
      </c>
      <c r="Q161" s="221">
        <v>32</v>
      </c>
      <c r="R161" s="191">
        <f t="shared" si="73"/>
        <v>0</v>
      </c>
      <c r="S161" s="191" t="str">
        <f t="shared" si="74"/>
        <v>60_0</v>
      </c>
      <c r="T161" s="221">
        <v>3538</v>
      </c>
      <c r="U161" s="173"/>
      <c r="V161" s="191">
        <v>60</v>
      </c>
      <c r="W161" s="221">
        <v>1</v>
      </c>
      <c r="X161" s="221">
        <v>34</v>
      </c>
      <c r="Y161" s="191">
        <f t="shared" si="75"/>
        <v>1</v>
      </c>
      <c r="Z161" s="191" t="str">
        <f t="shared" si="76"/>
        <v>60_1</v>
      </c>
      <c r="AA161" s="221">
        <v>3686</v>
      </c>
      <c r="AB161" s="173"/>
      <c r="AC161" s="191">
        <v>60</v>
      </c>
      <c r="AD161" s="221">
        <v>1</v>
      </c>
      <c r="AE161" s="221">
        <v>34</v>
      </c>
      <c r="AF161" s="191">
        <f t="shared" si="77"/>
        <v>1</v>
      </c>
      <c r="AG161" s="191" t="str">
        <f t="shared" si="78"/>
        <v>60_1</v>
      </c>
      <c r="AH161" s="221">
        <v>3760</v>
      </c>
      <c r="AI161" s="266"/>
      <c r="AJ161" s="191">
        <v>60</v>
      </c>
      <c r="AK161" s="221">
        <v>1</v>
      </c>
      <c r="AL161" s="221">
        <v>34</v>
      </c>
      <c r="AM161" s="191">
        <f t="shared" si="79"/>
        <v>1</v>
      </c>
      <c r="AN161" s="191" t="str">
        <f t="shared" si="80"/>
        <v>60_1</v>
      </c>
      <c r="AO161" s="221">
        <v>3835</v>
      </c>
      <c r="AP161" s="246"/>
      <c r="AQ161" s="191">
        <v>60</v>
      </c>
      <c r="AR161" s="221">
        <v>1</v>
      </c>
      <c r="AS161" s="221">
        <v>34</v>
      </c>
      <c r="AT161" s="191">
        <f t="shared" si="81"/>
        <v>1</v>
      </c>
      <c r="AU161" s="191" t="str">
        <f t="shared" si="82"/>
        <v>60_1</v>
      </c>
      <c r="AV161" s="262">
        <f t="shared" si="85"/>
        <v>3760</v>
      </c>
      <c r="AW161" s="262">
        <f t="shared" si="86"/>
        <v>3835</v>
      </c>
      <c r="AX161" s="262">
        <f t="shared" si="92"/>
        <v>3835</v>
      </c>
      <c r="AY161" s="237">
        <f t="shared" si="91"/>
        <v>24.583333333333332</v>
      </c>
      <c r="AZ161" s="173"/>
      <c r="BA161" s="173"/>
      <c r="BB161" s="173"/>
      <c r="BC161" s="173"/>
      <c r="BD161" s="173"/>
      <c r="BE161" s="174"/>
    </row>
    <row r="162" spans="1:57" x14ac:dyDescent="0.15">
      <c r="A162" s="191">
        <v>60</v>
      </c>
      <c r="B162" s="221">
        <v>1</v>
      </c>
      <c r="C162" s="221">
        <v>34</v>
      </c>
      <c r="D162" s="191">
        <f t="shared" si="83"/>
        <v>1</v>
      </c>
      <c r="E162" s="191" t="str">
        <f t="shared" si="84"/>
        <v>60_1</v>
      </c>
      <c r="F162" s="221">
        <v>3505</v>
      </c>
      <c r="G162" s="227"/>
      <c r="H162" s="191">
        <v>60</v>
      </c>
      <c r="I162" s="221">
        <v>1</v>
      </c>
      <c r="J162" s="221">
        <v>34</v>
      </c>
      <c r="K162" s="191">
        <f t="shared" si="71"/>
        <v>1</v>
      </c>
      <c r="L162" s="191" t="str">
        <f t="shared" si="72"/>
        <v>60_1</v>
      </c>
      <c r="M162" s="221">
        <v>3611</v>
      </c>
      <c r="N162" s="173"/>
      <c r="O162" s="191">
        <v>60</v>
      </c>
      <c r="P162" s="221">
        <v>1</v>
      </c>
      <c r="Q162" s="221">
        <v>34</v>
      </c>
      <c r="R162" s="191">
        <f t="shared" si="73"/>
        <v>1</v>
      </c>
      <c r="S162" s="191" t="str">
        <f t="shared" si="74"/>
        <v>60_1</v>
      </c>
      <c r="T162" s="221">
        <v>3686</v>
      </c>
      <c r="U162" s="173"/>
      <c r="V162" s="191">
        <v>60</v>
      </c>
      <c r="W162" s="191">
        <f t="shared" ref="W162:W171" si="93">W161+1</f>
        <v>2</v>
      </c>
      <c r="X162" s="221">
        <v>36</v>
      </c>
      <c r="Y162" s="191">
        <f t="shared" si="75"/>
        <v>2</v>
      </c>
      <c r="Z162" s="191" t="str">
        <f t="shared" si="76"/>
        <v>60_2</v>
      </c>
      <c r="AA162" s="221">
        <v>3826</v>
      </c>
      <c r="AB162" s="173"/>
      <c r="AC162" s="191">
        <v>60</v>
      </c>
      <c r="AD162" s="191">
        <f t="shared" ref="AD162:AD171" si="94">AD161+1</f>
        <v>2</v>
      </c>
      <c r="AE162" s="221">
        <v>36</v>
      </c>
      <c r="AF162" s="191">
        <f t="shared" si="77"/>
        <v>2</v>
      </c>
      <c r="AG162" s="191" t="str">
        <f t="shared" si="78"/>
        <v>60_2</v>
      </c>
      <c r="AH162" s="221">
        <v>3902</v>
      </c>
      <c r="AI162" s="173"/>
      <c r="AJ162" s="191">
        <v>60</v>
      </c>
      <c r="AK162" s="191">
        <f t="shared" ref="AK162:AK171" si="95">AK161+1</f>
        <v>2</v>
      </c>
      <c r="AL162" s="221">
        <v>36</v>
      </c>
      <c r="AM162" s="191">
        <f t="shared" si="79"/>
        <v>2</v>
      </c>
      <c r="AN162" s="191" t="str">
        <f t="shared" si="80"/>
        <v>60_2</v>
      </c>
      <c r="AO162" s="221">
        <v>3981</v>
      </c>
      <c r="AP162" s="246"/>
      <c r="AQ162" s="191">
        <v>60</v>
      </c>
      <c r="AR162" s="191">
        <f t="shared" ref="AR162:AR171" si="96">AR161+1</f>
        <v>2</v>
      </c>
      <c r="AS162" s="221">
        <v>36</v>
      </c>
      <c r="AT162" s="191">
        <f t="shared" si="81"/>
        <v>2</v>
      </c>
      <c r="AU162" s="191" t="str">
        <f t="shared" si="82"/>
        <v>60_2</v>
      </c>
      <c r="AV162" s="262">
        <f t="shared" si="85"/>
        <v>3902</v>
      </c>
      <c r="AW162" s="262">
        <f t="shared" si="86"/>
        <v>3981</v>
      </c>
      <c r="AX162" s="262">
        <f t="shared" si="92"/>
        <v>3981</v>
      </c>
      <c r="AY162" s="237">
        <f t="shared" si="91"/>
        <v>25.51923076923077</v>
      </c>
      <c r="AZ162" s="173"/>
      <c r="BA162" s="173"/>
      <c r="BB162" s="173"/>
      <c r="BC162" s="173"/>
      <c r="BD162" s="173"/>
      <c r="BE162" s="174"/>
    </row>
    <row r="163" spans="1:57" ht="11.25" x14ac:dyDescent="0.15">
      <c r="A163" s="191">
        <v>60</v>
      </c>
      <c r="B163" s="221">
        <v>2</v>
      </c>
      <c r="C163" s="221">
        <v>36</v>
      </c>
      <c r="D163" s="191">
        <f t="shared" si="83"/>
        <v>2</v>
      </c>
      <c r="E163" s="191" t="str">
        <f t="shared" si="84"/>
        <v>60_2</v>
      </c>
      <c r="F163" s="221">
        <v>3638</v>
      </c>
      <c r="G163" s="227"/>
      <c r="H163" s="191">
        <v>60</v>
      </c>
      <c r="I163" s="221">
        <v>2</v>
      </c>
      <c r="J163" s="221">
        <v>36</v>
      </c>
      <c r="K163" s="191">
        <f t="shared" si="71"/>
        <v>2</v>
      </c>
      <c r="L163" s="191" t="str">
        <f t="shared" si="72"/>
        <v>60_2</v>
      </c>
      <c r="M163" s="221">
        <v>3747</v>
      </c>
      <c r="N163" s="261"/>
      <c r="O163" s="191">
        <v>60</v>
      </c>
      <c r="P163" s="221">
        <v>2</v>
      </c>
      <c r="Q163" s="221">
        <v>36</v>
      </c>
      <c r="R163" s="191">
        <f t="shared" si="73"/>
        <v>2</v>
      </c>
      <c r="S163" s="191" t="str">
        <f t="shared" si="74"/>
        <v>60_2</v>
      </c>
      <c r="T163" s="221">
        <v>3826</v>
      </c>
      <c r="U163" s="173"/>
      <c r="V163" s="191">
        <v>60</v>
      </c>
      <c r="W163" s="191">
        <f t="shared" si="93"/>
        <v>3</v>
      </c>
      <c r="X163" s="221">
        <v>38</v>
      </c>
      <c r="Y163" s="191">
        <f t="shared" si="75"/>
        <v>3</v>
      </c>
      <c r="Z163" s="191" t="str">
        <f t="shared" si="76"/>
        <v>60_3</v>
      </c>
      <c r="AA163" s="221">
        <v>3986</v>
      </c>
      <c r="AB163" s="173"/>
      <c r="AC163" s="191">
        <v>60</v>
      </c>
      <c r="AD163" s="191">
        <f t="shared" si="94"/>
        <v>3</v>
      </c>
      <c r="AE163" s="221">
        <v>38</v>
      </c>
      <c r="AF163" s="191">
        <f t="shared" si="77"/>
        <v>3</v>
      </c>
      <c r="AG163" s="191" t="str">
        <f t="shared" si="78"/>
        <v>60_3</v>
      </c>
      <c r="AH163" s="221">
        <v>4066</v>
      </c>
      <c r="AI163" s="261"/>
      <c r="AJ163" s="191">
        <v>60</v>
      </c>
      <c r="AK163" s="191">
        <f t="shared" si="95"/>
        <v>3</v>
      </c>
      <c r="AL163" s="221">
        <v>38</v>
      </c>
      <c r="AM163" s="191">
        <f t="shared" si="79"/>
        <v>3</v>
      </c>
      <c r="AN163" s="191" t="str">
        <f t="shared" si="80"/>
        <v>60_3</v>
      </c>
      <c r="AO163" s="221">
        <v>4147</v>
      </c>
      <c r="AP163" s="246"/>
      <c r="AQ163" s="191">
        <v>60</v>
      </c>
      <c r="AR163" s="191">
        <f t="shared" si="96"/>
        <v>3</v>
      </c>
      <c r="AS163" s="221">
        <v>38</v>
      </c>
      <c r="AT163" s="191">
        <f t="shared" si="81"/>
        <v>3</v>
      </c>
      <c r="AU163" s="191" t="str">
        <f t="shared" si="82"/>
        <v>60_3</v>
      </c>
      <c r="AV163" s="262">
        <f t="shared" si="85"/>
        <v>4066</v>
      </c>
      <c r="AW163" s="262">
        <f t="shared" si="86"/>
        <v>4147</v>
      </c>
      <c r="AX163" s="262">
        <f t="shared" si="92"/>
        <v>4147</v>
      </c>
      <c r="AY163" s="237">
        <f t="shared" si="91"/>
        <v>26.583333333333332</v>
      </c>
      <c r="AZ163" s="173"/>
      <c r="BA163" s="173"/>
      <c r="BB163" s="173"/>
      <c r="BC163" s="173"/>
      <c r="BD163" s="173"/>
      <c r="BE163" s="174"/>
    </row>
    <row r="164" spans="1:57" x14ac:dyDescent="0.15">
      <c r="A164" s="191">
        <v>60</v>
      </c>
      <c r="B164" s="221">
        <v>3</v>
      </c>
      <c r="C164" s="221">
        <v>38</v>
      </c>
      <c r="D164" s="191">
        <f t="shared" si="83"/>
        <v>3</v>
      </c>
      <c r="E164" s="191" t="str">
        <f t="shared" si="84"/>
        <v>60_3</v>
      </c>
      <c r="F164" s="221">
        <v>3790</v>
      </c>
      <c r="G164" s="227"/>
      <c r="H164" s="191">
        <v>60</v>
      </c>
      <c r="I164" s="221">
        <v>3</v>
      </c>
      <c r="J164" s="221">
        <v>38</v>
      </c>
      <c r="K164" s="191">
        <f t="shared" si="71"/>
        <v>3</v>
      </c>
      <c r="L164" s="191" t="str">
        <f t="shared" si="72"/>
        <v>60_3</v>
      </c>
      <c r="M164" s="221">
        <v>3904</v>
      </c>
      <c r="N164" s="266"/>
      <c r="O164" s="191">
        <v>60</v>
      </c>
      <c r="P164" s="221">
        <v>3</v>
      </c>
      <c r="Q164" s="221">
        <v>38</v>
      </c>
      <c r="R164" s="191">
        <f t="shared" si="73"/>
        <v>3</v>
      </c>
      <c r="S164" s="191" t="str">
        <f t="shared" si="74"/>
        <v>60_3</v>
      </c>
      <c r="T164" s="221">
        <v>3986</v>
      </c>
      <c r="U164" s="173"/>
      <c r="V164" s="191">
        <v>60</v>
      </c>
      <c r="W164" s="191">
        <f t="shared" si="93"/>
        <v>4</v>
      </c>
      <c r="X164" s="221">
        <v>40</v>
      </c>
      <c r="Y164" s="191">
        <f t="shared" si="75"/>
        <v>4</v>
      </c>
      <c r="Z164" s="191" t="str">
        <f t="shared" si="76"/>
        <v>60_4</v>
      </c>
      <c r="AA164" s="221">
        <v>4138</v>
      </c>
      <c r="AB164" s="173"/>
      <c r="AC164" s="191">
        <v>60</v>
      </c>
      <c r="AD164" s="191">
        <f t="shared" si="94"/>
        <v>4</v>
      </c>
      <c r="AE164" s="221">
        <v>40</v>
      </c>
      <c r="AF164" s="191">
        <f t="shared" si="77"/>
        <v>4</v>
      </c>
      <c r="AG164" s="191" t="str">
        <f t="shared" si="78"/>
        <v>60_4</v>
      </c>
      <c r="AH164" s="221">
        <v>4221</v>
      </c>
      <c r="AI164" s="266"/>
      <c r="AJ164" s="191">
        <v>60</v>
      </c>
      <c r="AK164" s="191">
        <f t="shared" si="95"/>
        <v>4</v>
      </c>
      <c r="AL164" s="221">
        <v>40</v>
      </c>
      <c r="AM164" s="191">
        <f t="shared" si="79"/>
        <v>4</v>
      </c>
      <c r="AN164" s="191" t="str">
        <f t="shared" si="80"/>
        <v>60_4</v>
      </c>
      <c r="AO164" s="221">
        <v>4305</v>
      </c>
      <c r="AP164" s="246"/>
      <c r="AQ164" s="191">
        <v>60</v>
      </c>
      <c r="AR164" s="191">
        <f t="shared" si="96"/>
        <v>4</v>
      </c>
      <c r="AS164" s="221">
        <v>40</v>
      </c>
      <c r="AT164" s="191">
        <f t="shared" si="81"/>
        <v>4</v>
      </c>
      <c r="AU164" s="191" t="str">
        <f t="shared" si="82"/>
        <v>60_4</v>
      </c>
      <c r="AV164" s="262">
        <f t="shared" si="85"/>
        <v>4221</v>
      </c>
      <c r="AW164" s="262">
        <f t="shared" si="86"/>
        <v>4305</v>
      </c>
      <c r="AX164" s="262">
        <f t="shared" si="92"/>
        <v>4305</v>
      </c>
      <c r="AY164" s="237">
        <f t="shared" si="91"/>
        <v>27.596153846153847</v>
      </c>
      <c r="AZ164" s="173"/>
      <c r="BA164" s="173"/>
      <c r="BB164" s="173"/>
      <c r="BC164" s="173"/>
      <c r="BD164" s="173"/>
      <c r="BE164" s="174"/>
    </row>
    <row r="165" spans="1:57" x14ac:dyDescent="0.15">
      <c r="A165" s="191">
        <v>60</v>
      </c>
      <c r="B165" s="221">
        <v>4</v>
      </c>
      <c r="C165" s="221">
        <v>40</v>
      </c>
      <c r="D165" s="191">
        <f t="shared" si="83"/>
        <v>4</v>
      </c>
      <c r="E165" s="191" t="str">
        <f t="shared" si="84"/>
        <v>60_4</v>
      </c>
      <c r="F165" s="221">
        <v>3935</v>
      </c>
      <c r="G165" s="227"/>
      <c r="H165" s="191">
        <v>60</v>
      </c>
      <c r="I165" s="221">
        <v>4</v>
      </c>
      <c r="J165" s="221">
        <v>40</v>
      </c>
      <c r="K165" s="191">
        <f t="shared" si="71"/>
        <v>4</v>
      </c>
      <c r="L165" s="191" t="str">
        <f t="shared" si="72"/>
        <v>60_4</v>
      </c>
      <c r="M165" s="221">
        <v>4053</v>
      </c>
      <c r="N165" s="266"/>
      <c r="O165" s="191">
        <v>60</v>
      </c>
      <c r="P165" s="221">
        <v>4</v>
      </c>
      <c r="Q165" s="221">
        <v>40</v>
      </c>
      <c r="R165" s="191">
        <f t="shared" si="73"/>
        <v>4</v>
      </c>
      <c r="S165" s="191" t="str">
        <f t="shared" si="74"/>
        <v>60_4</v>
      </c>
      <c r="T165" s="221">
        <v>4138</v>
      </c>
      <c r="U165" s="173"/>
      <c r="V165" s="191">
        <v>60</v>
      </c>
      <c r="W165" s="191">
        <f t="shared" si="93"/>
        <v>5</v>
      </c>
      <c r="X165" s="221">
        <v>42</v>
      </c>
      <c r="Y165" s="191">
        <f t="shared" si="75"/>
        <v>5</v>
      </c>
      <c r="Z165" s="191" t="str">
        <f t="shared" si="76"/>
        <v>60_5</v>
      </c>
      <c r="AA165" s="221">
        <v>4295</v>
      </c>
      <c r="AB165" s="173"/>
      <c r="AC165" s="191">
        <v>60</v>
      </c>
      <c r="AD165" s="191">
        <f t="shared" si="94"/>
        <v>5</v>
      </c>
      <c r="AE165" s="221">
        <v>42</v>
      </c>
      <c r="AF165" s="191">
        <f t="shared" si="77"/>
        <v>5</v>
      </c>
      <c r="AG165" s="191" t="str">
        <f t="shared" si="78"/>
        <v>60_5</v>
      </c>
      <c r="AH165" s="221">
        <v>4381</v>
      </c>
      <c r="AI165" s="266"/>
      <c r="AJ165" s="191">
        <v>60</v>
      </c>
      <c r="AK165" s="191">
        <f t="shared" si="95"/>
        <v>5</v>
      </c>
      <c r="AL165" s="221">
        <v>42</v>
      </c>
      <c r="AM165" s="191">
        <f t="shared" si="79"/>
        <v>5</v>
      </c>
      <c r="AN165" s="191" t="str">
        <f t="shared" si="80"/>
        <v>60_5</v>
      </c>
      <c r="AO165" s="221">
        <v>4468</v>
      </c>
      <c r="AP165" s="246"/>
      <c r="AQ165" s="191">
        <v>60</v>
      </c>
      <c r="AR165" s="191">
        <f t="shared" si="96"/>
        <v>5</v>
      </c>
      <c r="AS165" s="221">
        <v>42</v>
      </c>
      <c r="AT165" s="191">
        <f t="shared" si="81"/>
        <v>5</v>
      </c>
      <c r="AU165" s="191" t="str">
        <f t="shared" si="82"/>
        <v>60_5</v>
      </c>
      <c r="AV165" s="262">
        <f t="shared" si="85"/>
        <v>4381</v>
      </c>
      <c r="AW165" s="262">
        <f t="shared" si="86"/>
        <v>4468</v>
      </c>
      <c r="AX165" s="262">
        <f t="shared" si="92"/>
        <v>4468</v>
      </c>
      <c r="AY165" s="237">
        <f t="shared" si="91"/>
        <v>28.641025641025642</v>
      </c>
      <c r="AZ165" s="173"/>
      <c r="BA165" s="173"/>
      <c r="BB165" s="173"/>
      <c r="BC165" s="173"/>
      <c r="BD165" s="173"/>
      <c r="BE165" s="174"/>
    </row>
    <row r="166" spans="1:57" x14ac:dyDescent="0.15">
      <c r="A166" s="191">
        <v>60</v>
      </c>
      <c r="B166" s="221">
        <v>5</v>
      </c>
      <c r="C166" s="221">
        <v>42</v>
      </c>
      <c r="D166" s="191">
        <f t="shared" si="83"/>
        <v>5</v>
      </c>
      <c r="E166" s="191" t="str">
        <f t="shared" si="84"/>
        <v>60_5</v>
      </c>
      <c r="F166" s="221">
        <v>4084</v>
      </c>
      <c r="G166" s="227"/>
      <c r="H166" s="191">
        <v>60</v>
      </c>
      <c r="I166" s="221">
        <v>5</v>
      </c>
      <c r="J166" s="221">
        <v>42</v>
      </c>
      <c r="K166" s="191">
        <f t="shared" si="71"/>
        <v>5</v>
      </c>
      <c r="L166" s="191" t="str">
        <f t="shared" si="72"/>
        <v>60_5</v>
      </c>
      <c r="M166" s="221">
        <v>4206</v>
      </c>
      <c r="N166" s="266"/>
      <c r="O166" s="191">
        <v>60</v>
      </c>
      <c r="P166" s="221">
        <v>5</v>
      </c>
      <c r="Q166" s="221">
        <v>42</v>
      </c>
      <c r="R166" s="191">
        <f t="shared" si="73"/>
        <v>5</v>
      </c>
      <c r="S166" s="191" t="str">
        <f t="shared" si="74"/>
        <v>60_5</v>
      </c>
      <c r="T166" s="221">
        <v>4295</v>
      </c>
      <c r="U166" s="173"/>
      <c r="V166" s="191">
        <v>60</v>
      </c>
      <c r="W166" s="191">
        <f t="shared" si="93"/>
        <v>6</v>
      </c>
      <c r="X166" s="221">
        <v>44</v>
      </c>
      <c r="Y166" s="191">
        <f t="shared" si="75"/>
        <v>6</v>
      </c>
      <c r="Z166" s="191" t="str">
        <f t="shared" si="76"/>
        <v>60_6</v>
      </c>
      <c r="AA166" s="221">
        <v>4445</v>
      </c>
      <c r="AB166" s="173"/>
      <c r="AC166" s="191">
        <v>60</v>
      </c>
      <c r="AD166" s="191">
        <f t="shared" si="94"/>
        <v>6</v>
      </c>
      <c r="AE166" s="221">
        <v>44</v>
      </c>
      <c r="AF166" s="191">
        <f t="shared" si="77"/>
        <v>6</v>
      </c>
      <c r="AG166" s="191" t="str">
        <f t="shared" si="78"/>
        <v>60_6</v>
      </c>
      <c r="AH166" s="221">
        <v>4534</v>
      </c>
      <c r="AI166" s="266"/>
      <c r="AJ166" s="191">
        <v>60</v>
      </c>
      <c r="AK166" s="191">
        <f t="shared" si="95"/>
        <v>6</v>
      </c>
      <c r="AL166" s="221">
        <v>44</v>
      </c>
      <c r="AM166" s="191">
        <f t="shared" si="79"/>
        <v>6</v>
      </c>
      <c r="AN166" s="191" t="str">
        <f t="shared" si="80"/>
        <v>60_6</v>
      </c>
      <c r="AO166" s="221">
        <v>4624</v>
      </c>
      <c r="AP166" s="246"/>
      <c r="AQ166" s="191">
        <v>60</v>
      </c>
      <c r="AR166" s="191">
        <f t="shared" si="96"/>
        <v>6</v>
      </c>
      <c r="AS166" s="221">
        <v>44</v>
      </c>
      <c r="AT166" s="191">
        <f t="shared" si="81"/>
        <v>6</v>
      </c>
      <c r="AU166" s="191" t="str">
        <f t="shared" si="82"/>
        <v>60_6</v>
      </c>
      <c r="AV166" s="262">
        <f t="shared" si="85"/>
        <v>4534</v>
      </c>
      <c r="AW166" s="262">
        <f t="shared" si="86"/>
        <v>4624</v>
      </c>
      <c r="AX166" s="262">
        <f t="shared" si="92"/>
        <v>4624</v>
      </c>
      <c r="AY166" s="237">
        <f t="shared" si="91"/>
        <v>29.641025641025642</v>
      </c>
      <c r="AZ166" s="173"/>
      <c r="BA166" s="173"/>
      <c r="BB166" s="173"/>
      <c r="BC166" s="173"/>
      <c r="BD166" s="173"/>
      <c r="BE166" s="174"/>
    </row>
    <row r="167" spans="1:57" x14ac:dyDescent="0.15">
      <c r="A167" s="191">
        <v>60</v>
      </c>
      <c r="B167" s="221">
        <v>6</v>
      </c>
      <c r="C167" s="221">
        <v>44</v>
      </c>
      <c r="D167" s="191">
        <f t="shared" si="83"/>
        <v>6</v>
      </c>
      <c r="E167" s="191" t="str">
        <f t="shared" si="84"/>
        <v>60_6</v>
      </c>
      <c r="F167" s="221">
        <v>4227</v>
      </c>
      <c r="G167" s="227"/>
      <c r="H167" s="191">
        <v>60</v>
      </c>
      <c r="I167" s="221">
        <v>6</v>
      </c>
      <c r="J167" s="221">
        <v>44</v>
      </c>
      <c r="K167" s="191">
        <f t="shared" si="71"/>
        <v>6</v>
      </c>
      <c r="L167" s="191" t="str">
        <f t="shared" si="72"/>
        <v>60_6</v>
      </c>
      <c r="M167" s="221">
        <v>4353</v>
      </c>
      <c r="N167" s="266"/>
      <c r="O167" s="191">
        <v>60</v>
      </c>
      <c r="P167" s="221">
        <v>6</v>
      </c>
      <c r="Q167" s="221">
        <v>44</v>
      </c>
      <c r="R167" s="191">
        <f t="shared" si="73"/>
        <v>6</v>
      </c>
      <c r="S167" s="191" t="str">
        <f t="shared" si="74"/>
        <v>60_6</v>
      </c>
      <c r="T167" s="221">
        <v>4445</v>
      </c>
      <c r="U167" s="173"/>
      <c r="V167" s="191">
        <v>60</v>
      </c>
      <c r="W167" s="191">
        <f t="shared" si="93"/>
        <v>7</v>
      </c>
      <c r="X167" s="221">
        <v>45</v>
      </c>
      <c r="Y167" s="191">
        <f t="shared" si="75"/>
        <v>7</v>
      </c>
      <c r="Z167" s="191" t="str">
        <f t="shared" si="76"/>
        <v>60_7</v>
      </c>
      <c r="AA167" s="221">
        <v>4511</v>
      </c>
      <c r="AB167" s="173"/>
      <c r="AC167" s="191">
        <v>60</v>
      </c>
      <c r="AD167" s="191">
        <f t="shared" si="94"/>
        <v>7</v>
      </c>
      <c r="AE167" s="221">
        <v>45</v>
      </c>
      <c r="AF167" s="191">
        <f t="shared" si="77"/>
        <v>7</v>
      </c>
      <c r="AG167" s="191" t="str">
        <f t="shared" si="78"/>
        <v>60_7</v>
      </c>
      <c r="AH167" s="221">
        <v>4602</v>
      </c>
      <c r="AI167" s="266"/>
      <c r="AJ167" s="191">
        <v>60</v>
      </c>
      <c r="AK167" s="191">
        <f t="shared" si="95"/>
        <v>7</v>
      </c>
      <c r="AL167" s="221">
        <v>45</v>
      </c>
      <c r="AM167" s="191">
        <f t="shared" si="79"/>
        <v>7</v>
      </c>
      <c r="AN167" s="191" t="str">
        <f t="shared" si="80"/>
        <v>60_7</v>
      </c>
      <c r="AO167" s="221">
        <v>4694</v>
      </c>
      <c r="AP167" s="246"/>
      <c r="AQ167" s="191">
        <v>60</v>
      </c>
      <c r="AR167" s="191">
        <f t="shared" si="96"/>
        <v>7</v>
      </c>
      <c r="AS167" s="221">
        <v>45</v>
      </c>
      <c r="AT167" s="191">
        <f t="shared" si="81"/>
        <v>7</v>
      </c>
      <c r="AU167" s="191" t="str">
        <f t="shared" si="82"/>
        <v>60_7</v>
      </c>
      <c r="AV167" s="262">
        <f t="shared" si="85"/>
        <v>4602</v>
      </c>
      <c r="AW167" s="262">
        <f t="shared" si="86"/>
        <v>4694</v>
      </c>
      <c r="AX167" s="262">
        <f t="shared" si="92"/>
        <v>4694</v>
      </c>
      <c r="AY167" s="237">
        <f t="shared" si="91"/>
        <v>30.089743589743591</v>
      </c>
      <c r="AZ167" s="173"/>
      <c r="BA167" s="173"/>
      <c r="BB167" s="173"/>
      <c r="BC167" s="173"/>
      <c r="BD167" s="173"/>
      <c r="BE167" s="174"/>
    </row>
    <row r="168" spans="1:57" x14ac:dyDescent="0.15">
      <c r="A168" s="191">
        <v>60</v>
      </c>
      <c r="B168" s="221">
        <v>7</v>
      </c>
      <c r="C168" s="221">
        <v>45</v>
      </c>
      <c r="D168" s="191">
        <f t="shared" si="83"/>
        <v>7</v>
      </c>
      <c r="E168" s="191" t="str">
        <f t="shared" si="84"/>
        <v>60_7</v>
      </c>
      <c r="F168" s="221">
        <v>4290</v>
      </c>
      <c r="G168" s="227"/>
      <c r="H168" s="191">
        <v>60</v>
      </c>
      <c r="I168" s="221">
        <v>7</v>
      </c>
      <c r="J168" s="221">
        <v>45</v>
      </c>
      <c r="K168" s="191">
        <f t="shared" si="71"/>
        <v>7</v>
      </c>
      <c r="L168" s="191" t="str">
        <f t="shared" si="72"/>
        <v>60_7</v>
      </c>
      <c r="M168" s="221">
        <v>4419</v>
      </c>
      <c r="N168" s="266"/>
      <c r="O168" s="191">
        <v>60</v>
      </c>
      <c r="P168" s="221">
        <v>7</v>
      </c>
      <c r="Q168" s="221">
        <v>45</v>
      </c>
      <c r="R168" s="191">
        <f t="shared" si="73"/>
        <v>7</v>
      </c>
      <c r="S168" s="191" t="str">
        <f t="shared" si="74"/>
        <v>60_7</v>
      </c>
      <c r="T168" s="221">
        <v>4511</v>
      </c>
      <c r="U168" s="173"/>
      <c r="V168" s="191">
        <v>60</v>
      </c>
      <c r="W168" s="191">
        <f t="shared" si="93"/>
        <v>8</v>
      </c>
      <c r="X168" s="221">
        <v>46</v>
      </c>
      <c r="Y168" s="191">
        <f t="shared" si="75"/>
        <v>8</v>
      </c>
      <c r="Z168" s="191" t="str">
        <f t="shared" si="76"/>
        <v>60_8</v>
      </c>
      <c r="AA168" s="221">
        <v>4580</v>
      </c>
      <c r="AB168" s="173"/>
      <c r="AC168" s="191">
        <v>60</v>
      </c>
      <c r="AD168" s="191">
        <f t="shared" si="94"/>
        <v>8</v>
      </c>
      <c r="AE168" s="221">
        <v>46</v>
      </c>
      <c r="AF168" s="191">
        <f t="shared" si="77"/>
        <v>8</v>
      </c>
      <c r="AG168" s="191" t="str">
        <f t="shared" si="78"/>
        <v>60_8</v>
      </c>
      <c r="AH168" s="221">
        <v>4671</v>
      </c>
      <c r="AI168" s="266"/>
      <c r="AJ168" s="191">
        <v>60</v>
      </c>
      <c r="AK168" s="191">
        <f t="shared" si="95"/>
        <v>8</v>
      </c>
      <c r="AL168" s="221">
        <v>46</v>
      </c>
      <c r="AM168" s="191">
        <f t="shared" si="79"/>
        <v>8</v>
      </c>
      <c r="AN168" s="191" t="str">
        <f t="shared" si="80"/>
        <v>60_8</v>
      </c>
      <c r="AO168" s="221">
        <v>4765</v>
      </c>
      <c r="AP168" s="246"/>
      <c r="AQ168" s="191">
        <v>60</v>
      </c>
      <c r="AR168" s="191">
        <f t="shared" si="96"/>
        <v>8</v>
      </c>
      <c r="AS168" s="221">
        <v>46</v>
      </c>
      <c r="AT168" s="191">
        <f t="shared" si="81"/>
        <v>8</v>
      </c>
      <c r="AU168" s="191" t="str">
        <f t="shared" si="82"/>
        <v>60_8</v>
      </c>
      <c r="AV168" s="262">
        <f t="shared" si="85"/>
        <v>4671</v>
      </c>
      <c r="AW168" s="262">
        <f t="shared" si="86"/>
        <v>4765</v>
      </c>
      <c r="AX168" s="262">
        <f t="shared" si="92"/>
        <v>4765</v>
      </c>
      <c r="AY168" s="237">
        <f t="shared" si="91"/>
        <v>30.544871794871796</v>
      </c>
      <c r="AZ168" s="173"/>
      <c r="BA168" s="173"/>
      <c r="BB168" s="173"/>
      <c r="BC168" s="173"/>
      <c r="BD168" s="173"/>
      <c r="BE168" s="174"/>
    </row>
    <row r="169" spans="1:57" x14ac:dyDescent="0.15">
      <c r="A169" s="191">
        <v>60</v>
      </c>
      <c r="B169" s="221">
        <v>8</v>
      </c>
      <c r="C169" s="221">
        <v>46</v>
      </c>
      <c r="D169" s="191">
        <f t="shared" si="83"/>
        <v>8</v>
      </c>
      <c r="E169" s="191" t="str">
        <f t="shared" si="84"/>
        <v>60_8</v>
      </c>
      <c r="F169" s="221">
        <v>4355</v>
      </c>
      <c r="G169" s="227"/>
      <c r="H169" s="191">
        <v>60</v>
      </c>
      <c r="I169" s="221">
        <v>8</v>
      </c>
      <c r="J169" s="221">
        <v>46</v>
      </c>
      <c r="K169" s="191">
        <f t="shared" si="71"/>
        <v>8</v>
      </c>
      <c r="L169" s="191" t="str">
        <f t="shared" si="72"/>
        <v>60_8</v>
      </c>
      <c r="M169" s="221">
        <v>4485</v>
      </c>
      <c r="N169" s="266"/>
      <c r="O169" s="191">
        <v>60</v>
      </c>
      <c r="P169" s="221">
        <v>8</v>
      </c>
      <c r="Q169" s="221">
        <v>46</v>
      </c>
      <c r="R169" s="191">
        <f t="shared" si="73"/>
        <v>8</v>
      </c>
      <c r="S169" s="191" t="str">
        <f t="shared" si="74"/>
        <v>60_8</v>
      </c>
      <c r="T169" s="221">
        <v>4580</v>
      </c>
      <c r="U169" s="173"/>
      <c r="V169" s="191">
        <v>60</v>
      </c>
      <c r="W169" s="191">
        <f t="shared" si="93"/>
        <v>9</v>
      </c>
      <c r="X169" s="221">
        <v>47</v>
      </c>
      <c r="Y169" s="191">
        <f t="shared" si="75"/>
        <v>9</v>
      </c>
      <c r="Z169" s="191" t="str">
        <f t="shared" si="76"/>
        <v>60_9</v>
      </c>
      <c r="AA169" s="221">
        <v>4650</v>
      </c>
      <c r="AB169" s="173"/>
      <c r="AC169" s="191">
        <v>60</v>
      </c>
      <c r="AD169" s="191">
        <f t="shared" si="94"/>
        <v>9</v>
      </c>
      <c r="AE169" s="221">
        <v>47</v>
      </c>
      <c r="AF169" s="191">
        <f t="shared" si="77"/>
        <v>9</v>
      </c>
      <c r="AG169" s="191" t="str">
        <f t="shared" si="78"/>
        <v>60_9</v>
      </c>
      <c r="AH169" s="221">
        <v>4743</v>
      </c>
      <c r="AI169" s="266"/>
      <c r="AJ169" s="191">
        <v>60</v>
      </c>
      <c r="AK169" s="191">
        <f t="shared" si="95"/>
        <v>9</v>
      </c>
      <c r="AL169" s="221">
        <v>47</v>
      </c>
      <c r="AM169" s="191">
        <f t="shared" si="79"/>
        <v>9</v>
      </c>
      <c r="AN169" s="191" t="str">
        <f t="shared" si="80"/>
        <v>60_9</v>
      </c>
      <c r="AO169" s="221">
        <v>4838</v>
      </c>
      <c r="AP169" s="246"/>
      <c r="AQ169" s="191">
        <v>60</v>
      </c>
      <c r="AR169" s="191">
        <f t="shared" si="96"/>
        <v>9</v>
      </c>
      <c r="AS169" s="221">
        <v>47</v>
      </c>
      <c r="AT169" s="191">
        <f t="shared" si="81"/>
        <v>9</v>
      </c>
      <c r="AU169" s="191" t="str">
        <f t="shared" si="82"/>
        <v>60_9</v>
      </c>
      <c r="AV169" s="262">
        <f t="shared" si="85"/>
        <v>4743</v>
      </c>
      <c r="AW169" s="262">
        <f t="shared" si="86"/>
        <v>4838</v>
      </c>
      <c r="AX169" s="262">
        <f t="shared" si="92"/>
        <v>4838</v>
      </c>
      <c r="AY169" s="237">
        <f t="shared" si="91"/>
        <v>31.012820512820515</v>
      </c>
      <c r="AZ169" s="173"/>
      <c r="BA169" s="173"/>
      <c r="BB169" s="173"/>
      <c r="BC169" s="173"/>
      <c r="BD169" s="173"/>
      <c r="BE169" s="174"/>
    </row>
    <row r="170" spans="1:57" x14ac:dyDescent="0.15">
      <c r="A170" s="191">
        <v>60</v>
      </c>
      <c r="B170" s="221">
        <v>9</v>
      </c>
      <c r="C170" s="221">
        <v>47</v>
      </c>
      <c r="D170" s="191">
        <f t="shared" si="83"/>
        <v>9</v>
      </c>
      <c r="E170" s="191" t="str">
        <f t="shared" si="84"/>
        <v>60_9</v>
      </c>
      <c r="F170" s="221">
        <v>4422</v>
      </c>
      <c r="G170" s="227"/>
      <c r="H170" s="191">
        <v>60</v>
      </c>
      <c r="I170" s="221">
        <v>9</v>
      </c>
      <c r="J170" s="221">
        <v>47</v>
      </c>
      <c r="K170" s="191">
        <f t="shared" si="71"/>
        <v>9</v>
      </c>
      <c r="L170" s="191" t="str">
        <f t="shared" si="72"/>
        <v>60_9</v>
      </c>
      <c r="M170" s="221">
        <v>4554</v>
      </c>
      <c r="N170" s="266"/>
      <c r="O170" s="191">
        <v>60</v>
      </c>
      <c r="P170" s="221">
        <v>9</v>
      </c>
      <c r="Q170" s="221">
        <v>47</v>
      </c>
      <c r="R170" s="191">
        <f t="shared" si="73"/>
        <v>9</v>
      </c>
      <c r="S170" s="191" t="str">
        <f t="shared" si="74"/>
        <v>60_9</v>
      </c>
      <c r="T170" s="221">
        <v>4650</v>
      </c>
      <c r="U170" s="173"/>
      <c r="V170" s="191">
        <v>60</v>
      </c>
      <c r="W170" s="191">
        <f t="shared" si="93"/>
        <v>10</v>
      </c>
      <c r="X170" s="221">
        <v>48</v>
      </c>
      <c r="Y170" s="191">
        <f t="shared" si="75"/>
        <v>10</v>
      </c>
      <c r="Z170" s="191" t="str">
        <f t="shared" si="76"/>
        <v>60_10</v>
      </c>
      <c r="AA170" s="221">
        <v>4717</v>
      </c>
      <c r="AB170" s="173"/>
      <c r="AC170" s="191">
        <v>60</v>
      </c>
      <c r="AD170" s="191">
        <f t="shared" si="94"/>
        <v>10</v>
      </c>
      <c r="AE170" s="221">
        <v>48</v>
      </c>
      <c r="AF170" s="191">
        <f t="shared" si="77"/>
        <v>10</v>
      </c>
      <c r="AG170" s="191" t="str">
        <f t="shared" si="78"/>
        <v>60_10</v>
      </c>
      <c r="AH170" s="221">
        <v>4812</v>
      </c>
      <c r="AI170" s="266"/>
      <c r="AJ170" s="191">
        <v>60</v>
      </c>
      <c r="AK170" s="191">
        <f t="shared" si="95"/>
        <v>10</v>
      </c>
      <c r="AL170" s="221">
        <v>48</v>
      </c>
      <c r="AM170" s="191">
        <f t="shared" si="79"/>
        <v>10</v>
      </c>
      <c r="AN170" s="191" t="str">
        <f t="shared" si="80"/>
        <v>60_10</v>
      </c>
      <c r="AO170" s="221">
        <v>4908</v>
      </c>
      <c r="AP170" s="246"/>
      <c r="AQ170" s="191">
        <v>60</v>
      </c>
      <c r="AR170" s="191">
        <f t="shared" si="96"/>
        <v>10</v>
      </c>
      <c r="AS170" s="221">
        <v>48</v>
      </c>
      <c r="AT170" s="191">
        <f t="shared" si="81"/>
        <v>10</v>
      </c>
      <c r="AU170" s="191" t="str">
        <f t="shared" si="82"/>
        <v>60_10</v>
      </c>
      <c r="AV170" s="262">
        <f t="shared" si="85"/>
        <v>4812</v>
      </c>
      <c r="AW170" s="262">
        <f t="shared" si="86"/>
        <v>4908</v>
      </c>
      <c r="AX170" s="262">
        <f t="shared" si="92"/>
        <v>4908</v>
      </c>
      <c r="AY170" s="237">
        <f t="shared" si="91"/>
        <v>31.46153846153846</v>
      </c>
      <c r="AZ170" s="173"/>
      <c r="BA170" s="173"/>
      <c r="BB170" s="173"/>
      <c r="BC170" s="173"/>
      <c r="BD170" s="173"/>
      <c r="BE170" s="174"/>
    </row>
    <row r="171" spans="1:57" x14ac:dyDescent="0.15">
      <c r="A171" s="191">
        <v>60</v>
      </c>
      <c r="B171" s="221">
        <v>10</v>
      </c>
      <c r="C171" s="221">
        <v>48</v>
      </c>
      <c r="D171" s="191">
        <f t="shared" si="83"/>
        <v>10</v>
      </c>
      <c r="E171" s="191" t="str">
        <f t="shared" si="84"/>
        <v>60_10</v>
      </c>
      <c r="F171" s="221">
        <v>4486</v>
      </c>
      <c r="G171" s="227"/>
      <c r="H171" s="191">
        <v>60</v>
      </c>
      <c r="I171" s="221">
        <v>10</v>
      </c>
      <c r="J171" s="221">
        <v>48</v>
      </c>
      <c r="K171" s="191">
        <f t="shared" si="71"/>
        <v>10</v>
      </c>
      <c r="L171" s="191" t="str">
        <f t="shared" si="72"/>
        <v>60_10</v>
      </c>
      <c r="M171" s="221">
        <v>4620</v>
      </c>
      <c r="N171" s="266"/>
      <c r="O171" s="191">
        <v>60</v>
      </c>
      <c r="P171" s="221">
        <v>10</v>
      </c>
      <c r="Q171" s="221">
        <v>48</v>
      </c>
      <c r="R171" s="191">
        <f t="shared" si="73"/>
        <v>10</v>
      </c>
      <c r="S171" s="191" t="str">
        <f t="shared" si="74"/>
        <v>60_10</v>
      </c>
      <c r="T171" s="221">
        <v>4717</v>
      </c>
      <c r="U171" s="173"/>
      <c r="V171" s="191">
        <v>60</v>
      </c>
      <c r="W171" s="191">
        <f t="shared" si="93"/>
        <v>11</v>
      </c>
      <c r="X171" s="221">
        <v>49</v>
      </c>
      <c r="Y171" s="191">
        <f t="shared" si="75"/>
        <v>11</v>
      </c>
      <c r="Z171" s="191" t="str">
        <f t="shared" si="76"/>
        <v>60_11</v>
      </c>
      <c r="AA171" s="221">
        <v>4788</v>
      </c>
      <c r="AB171" s="173"/>
      <c r="AC171" s="191">
        <v>60</v>
      </c>
      <c r="AD171" s="191">
        <f t="shared" si="94"/>
        <v>11</v>
      </c>
      <c r="AE171" s="221">
        <v>49</v>
      </c>
      <c r="AF171" s="191">
        <f t="shared" si="77"/>
        <v>11</v>
      </c>
      <c r="AG171" s="191" t="str">
        <f t="shared" si="78"/>
        <v>60_11</v>
      </c>
      <c r="AH171" s="221">
        <v>4883</v>
      </c>
      <c r="AI171" s="266"/>
      <c r="AJ171" s="191">
        <v>60</v>
      </c>
      <c r="AK171" s="191">
        <f t="shared" si="95"/>
        <v>11</v>
      </c>
      <c r="AL171" s="221">
        <v>49</v>
      </c>
      <c r="AM171" s="191">
        <f t="shared" si="79"/>
        <v>11</v>
      </c>
      <c r="AN171" s="191" t="str">
        <f t="shared" si="80"/>
        <v>60_11</v>
      </c>
      <c r="AO171" s="221">
        <v>4981</v>
      </c>
      <c r="AP171" s="246"/>
      <c r="AQ171" s="191">
        <v>60</v>
      </c>
      <c r="AR171" s="191">
        <f t="shared" si="96"/>
        <v>11</v>
      </c>
      <c r="AS171" s="221">
        <v>49</v>
      </c>
      <c r="AT171" s="191">
        <f t="shared" si="81"/>
        <v>11</v>
      </c>
      <c r="AU171" s="191" t="str">
        <f t="shared" si="82"/>
        <v>60_11</v>
      </c>
      <c r="AV171" s="262">
        <f t="shared" si="85"/>
        <v>4883</v>
      </c>
      <c r="AW171" s="262">
        <f t="shared" si="86"/>
        <v>4981</v>
      </c>
      <c r="AX171" s="262">
        <f t="shared" si="92"/>
        <v>4981</v>
      </c>
      <c r="AY171" s="237">
        <f t="shared" si="91"/>
        <v>31.929487179487179</v>
      </c>
      <c r="AZ171" s="173"/>
      <c r="BA171" s="173"/>
      <c r="BB171" s="173"/>
      <c r="BC171" s="173"/>
      <c r="BD171" s="173"/>
      <c r="BE171" s="174"/>
    </row>
    <row r="172" spans="1:57" x14ac:dyDescent="0.15">
      <c r="A172" s="191">
        <v>64</v>
      </c>
      <c r="B172" s="221">
        <v>0</v>
      </c>
      <c r="C172" s="221">
        <v>32</v>
      </c>
      <c r="D172" s="191">
        <f t="shared" si="83"/>
        <v>0</v>
      </c>
      <c r="E172" s="191" t="str">
        <f t="shared" si="84"/>
        <v>64_0</v>
      </c>
      <c r="F172" s="221">
        <v>3364</v>
      </c>
      <c r="G172" s="227"/>
      <c r="H172" s="191">
        <v>64</v>
      </c>
      <c r="I172" s="221">
        <v>0</v>
      </c>
      <c r="J172" s="221">
        <v>32</v>
      </c>
      <c r="K172" s="191">
        <f t="shared" si="71"/>
        <v>0</v>
      </c>
      <c r="L172" s="191" t="str">
        <f t="shared" si="72"/>
        <v>64_0</v>
      </c>
      <c r="M172" s="221">
        <v>3465</v>
      </c>
      <c r="N172" s="266"/>
      <c r="O172" s="191">
        <v>64</v>
      </c>
      <c r="P172" s="221">
        <v>0</v>
      </c>
      <c r="Q172" s="221">
        <v>32</v>
      </c>
      <c r="R172" s="191">
        <f t="shared" si="73"/>
        <v>0</v>
      </c>
      <c r="S172" s="191" t="str">
        <f t="shared" si="74"/>
        <v>64_0</v>
      </c>
      <c r="T172" s="221">
        <v>3538</v>
      </c>
      <c r="U172" s="173"/>
      <c r="V172" s="191">
        <v>64</v>
      </c>
      <c r="W172" s="221">
        <v>1</v>
      </c>
      <c r="X172" s="221">
        <v>34</v>
      </c>
      <c r="Y172" s="191">
        <f t="shared" si="75"/>
        <v>1</v>
      </c>
      <c r="Z172" s="191" t="str">
        <f t="shared" si="76"/>
        <v>64_1</v>
      </c>
      <c r="AA172" s="221">
        <v>3686</v>
      </c>
      <c r="AB172" s="173"/>
      <c r="AC172" s="191">
        <v>64</v>
      </c>
      <c r="AD172" s="221">
        <v>1</v>
      </c>
      <c r="AE172" s="221">
        <v>34</v>
      </c>
      <c r="AF172" s="191">
        <f t="shared" si="77"/>
        <v>1</v>
      </c>
      <c r="AG172" s="191" t="str">
        <f t="shared" si="78"/>
        <v>64_1</v>
      </c>
      <c r="AH172" s="221">
        <v>3760</v>
      </c>
      <c r="AI172" s="266"/>
      <c r="AJ172" s="191">
        <v>64</v>
      </c>
      <c r="AK172" s="221">
        <v>1</v>
      </c>
      <c r="AL172" s="221">
        <v>34</v>
      </c>
      <c r="AM172" s="191">
        <f t="shared" si="79"/>
        <v>1</v>
      </c>
      <c r="AN172" s="191" t="str">
        <f t="shared" si="80"/>
        <v>64_1</v>
      </c>
      <c r="AO172" s="221">
        <v>3835</v>
      </c>
      <c r="AP172" s="246"/>
      <c r="AQ172" s="191">
        <v>64</v>
      </c>
      <c r="AR172" s="221">
        <v>1</v>
      </c>
      <c r="AS172" s="221">
        <v>34</v>
      </c>
      <c r="AT172" s="191">
        <f t="shared" si="81"/>
        <v>1</v>
      </c>
      <c r="AU172" s="191" t="str">
        <f t="shared" si="82"/>
        <v>64_1</v>
      </c>
      <c r="AV172" s="262">
        <f t="shared" si="85"/>
        <v>3760</v>
      </c>
      <c r="AW172" s="262">
        <f t="shared" si="86"/>
        <v>3835</v>
      </c>
      <c r="AX172" s="262">
        <f t="shared" si="92"/>
        <v>3835</v>
      </c>
      <c r="AY172" s="237">
        <f t="shared" si="91"/>
        <v>24.583333333333332</v>
      </c>
      <c r="AZ172" s="173"/>
      <c r="BA172" s="173"/>
      <c r="BB172" s="173"/>
      <c r="BC172" s="173"/>
      <c r="BD172" s="173"/>
      <c r="BE172" s="174"/>
    </row>
    <row r="173" spans="1:57" x14ac:dyDescent="0.15">
      <c r="A173" s="191">
        <v>64</v>
      </c>
      <c r="B173" s="221">
        <v>1</v>
      </c>
      <c r="C173" s="221">
        <v>34</v>
      </c>
      <c r="D173" s="191">
        <f t="shared" si="83"/>
        <v>1</v>
      </c>
      <c r="E173" s="191" t="str">
        <f t="shared" si="84"/>
        <v>64_1</v>
      </c>
      <c r="F173" s="221">
        <v>3505</v>
      </c>
      <c r="G173" s="227"/>
      <c r="H173" s="191">
        <v>64</v>
      </c>
      <c r="I173" s="221">
        <v>1</v>
      </c>
      <c r="J173" s="221">
        <v>34</v>
      </c>
      <c r="K173" s="191">
        <f t="shared" si="71"/>
        <v>1</v>
      </c>
      <c r="L173" s="191" t="str">
        <f t="shared" si="72"/>
        <v>64_1</v>
      </c>
      <c r="M173" s="221">
        <v>3611</v>
      </c>
      <c r="N173" s="173"/>
      <c r="O173" s="191">
        <v>64</v>
      </c>
      <c r="P173" s="221">
        <v>1</v>
      </c>
      <c r="Q173" s="221">
        <v>34</v>
      </c>
      <c r="R173" s="191">
        <f t="shared" si="73"/>
        <v>1</v>
      </c>
      <c r="S173" s="191" t="str">
        <f t="shared" si="74"/>
        <v>64_1</v>
      </c>
      <c r="T173" s="221">
        <v>3686</v>
      </c>
      <c r="U173" s="173"/>
      <c r="V173" s="191">
        <v>64</v>
      </c>
      <c r="W173" s="221">
        <v>2</v>
      </c>
      <c r="X173" s="221">
        <v>36</v>
      </c>
      <c r="Y173" s="191">
        <f t="shared" si="75"/>
        <v>2</v>
      </c>
      <c r="Z173" s="191" t="str">
        <f t="shared" si="76"/>
        <v>64_2</v>
      </c>
      <c r="AA173" s="221">
        <v>3826</v>
      </c>
      <c r="AB173" s="173"/>
      <c r="AC173" s="191">
        <v>64</v>
      </c>
      <c r="AD173" s="221">
        <v>2</v>
      </c>
      <c r="AE173" s="221">
        <v>36</v>
      </c>
      <c r="AF173" s="191">
        <f t="shared" si="77"/>
        <v>2</v>
      </c>
      <c r="AG173" s="191" t="str">
        <f t="shared" si="78"/>
        <v>64_2</v>
      </c>
      <c r="AH173" s="221">
        <v>3902</v>
      </c>
      <c r="AI173" s="173"/>
      <c r="AJ173" s="191">
        <v>64</v>
      </c>
      <c r="AK173" s="221">
        <v>2</v>
      </c>
      <c r="AL173" s="221">
        <v>36</v>
      </c>
      <c r="AM173" s="191">
        <f t="shared" si="79"/>
        <v>2</v>
      </c>
      <c r="AN173" s="191" t="str">
        <f t="shared" si="80"/>
        <v>64_2</v>
      </c>
      <c r="AO173" s="221">
        <v>3981</v>
      </c>
      <c r="AP173" s="246"/>
      <c r="AQ173" s="191">
        <v>64</v>
      </c>
      <c r="AR173" s="221">
        <v>2</v>
      </c>
      <c r="AS173" s="221">
        <v>36</v>
      </c>
      <c r="AT173" s="191">
        <f t="shared" si="81"/>
        <v>2</v>
      </c>
      <c r="AU173" s="191" t="str">
        <f t="shared" si="82"/>
        <v>64_2</v>
      </c>
      <c r="AV173" s="262">
        <f t="shared" si="85"/>
        <v>3902</v>
      </c>
      <c r="AW173" s="262">
        <f t="shared" si="86"/>
        <v>3981</v>
      </c>
      <c r="AX173" s="262">
        <f t="shared" si="92"/>
        <v>3981</v>
      </c>
      <c r="AY173" s="237">
        <f t="shared" si="91"/>
        <v>25.51923076923077</v>
      </c>
      <c r="AZ173" s="173"/>
      <c r="BA173" s="173"/>
      <c r="BB173" s="173"/>
      <c r="BC173" s="173"/>
      <c r="BD173" s="173"/>
      <c r="BE173" s="174"/>
    </row>
    <row r="174" spans="1:57" x14ac:dyDescent="0.15">
      <c r="A174" s="191">
        <v>64</v>
      </c>
      <c r="B174" s="221">
        <v>2</v>
      </c>
      <c r="C174" s="221">
        <v>36</v>
      </c>
      <c r="D174" s="191">
        <f t="shared" si="83"/>
        <v>2</v>
      </c>
      <c r="E174" s="191" t="str">
        <f t="shared" si="84"/>
        <v>64_2</v>
      </c>
      <c r="F174" s="221">
        <v>3638</v>
      </c>
      <c r="G174" s="227"/>
      <c r="H174" s="191">
        <v>64</v>
      </c>
      <c r="I174" s="221">
        <v>2</v>
      </c>
      <c r="J174" s="221">
        <v>36</v>
      </c>
      <c r="K174" s="191">
        <f t="shared" si="71"/>
        <v>2</v>
      </c>
      <c r="L174" s="191" t="str">
        <f t="shared" si="72"/>
        <v>64_2</v>
      </c>
      <c r="M174" s="221">
        <v>3747</v>
      </c>
      <c r="N174" s="173"/>
      <c r="O174" s="191">
        <v>64</v>
      </c>
      <c r="P174" s="221">
        <v>2</v>
      </c>
      <c r="Q174" s="221">
        <v>36</v>
      </c>
      <c r="R174" s="191">
        <f t="shared" si="73"/>
        <v>2</v>
      </c>
      <c r="S174" s="191" t="str">
        <f t="shared" si="74"/>
        <v>64_2</v>
      </c>
      <c r="T174" s="221">
        <v>3826</v>
      </c>
      <c r="U174" s="173"/>
      <c r="V174" s="191">
        <v>64</v>
      </c>
      <c r="W174" s="221">
        <v>3</v>
      </c>
      <c r="X174" s="221">
        <v>38</v>
      </c>
      <c r="Y174" s="191">
        <f t="shared" si="75"/>
        <v>3</v>
      </c>
      <c r="Z174" s="191" t="str">
        <f t="shared" si="76"/>
        <v>64_3</v>
      </c>
      <c r="AA174" s="221">
        <v>3986</v>
      </c>
      <c r="AB174" s="173"/>
      <c r="AC174" s="191">
        <v>64</v>
      </c>
      <c r="AD174" s="221">
        <v>3</v>
      </c>
      <c r="AE174" s="221">
        <v>38</v>
      </c>
      <c r="AF174" s="191">
        <f t="shared" si="77"/>
        <v>3</v>
      </c>
      <c r="AG174" s="191" t="str">
        <f t="shared" si="78"/>
        <v>64_3</v>
      </c>
      <c r="AH174" s="221">
        <v>4066</v>
      </c>
      <c r="AI174" s="173"/>
      <c r="AJ174" s="191">
        <v>64</v>
      </c>
      <c r="AK174" s="221">
        <v>3</v>
      </c>
      <c r="AL174" s="221">
        <v>38</v>
      </c>
      <c r="AM174" s="191">
        <f t="shared" si="79"/>
        <v>3</v>
      </c>
      <c r="AN174" s="191" t="str">
        <f t="shared" si="80"/>
        <v>64_3</v>
      </c>
      <c r="AO174" s="221">
        <v>4147</v>
      </c>
      <c r="AP174" s="246"/>
      <c r="AQ174" s="191">
        <v>64</v>
      </c>
      <c r="AR174" s="221">
        <v>3</v>
      </c>
      <c r="AS174" s="221">
        <v>38</v>
      </c>
      <c r="AT174" s="191">
        <f t="shared" si="81"/>
        <v>3</v>
      </c>
      <c r="AU174" s="191" t="str">
        <f t="shared" si="82"/>
        <v>64_3</v>
      </c>
      <c r="AV174" s="262">
        <f t="shared" si="85"/>
        <v>4066</v>
      </c>
      <c r="AW174" s="262">
        <f t="shared" si="86"/>
        <v>4147</v>
      </c>
      <c r="AX174" s="262">
        <f t="shared" si="92"/>
        <v>4147</v>
      </c>
      <c r="AY174" s="237">
        <f t="shared" si="91"/>
        <v>26.583333333333332</v>
      </c>
      <c r="AZ174" s="173"/>
      <c r="BA174" s="173"/>
      <c r="BB174" s="173"/>
      <c r="BC174" s="173"/>
      <c r="BD174" s="173"/>
      <c r="BE174" s="174"/>
    </row>
    <row r="175" spans="1:57" x14ac:dyDescent="0.15">
      <c r="A175" s="191">
        <v>64</v>
      </c>
      <c r="B175" s="221">
        <v>3</v>
      </c>
      <c r="C175" s="221">
        <v>38</v>
      </c>
      <c r="D175" s="191">
        <f t="shared" si="83"/>
        <v>3</v>
      </c>
      <c r="E175" s="191" t="str">
        <f t="shared" si="84"/>
        <v>64_3</v>
      </c>
      <c r="F175" s="221">
        <v>3790</v>
      </c>
      <c r="G175" s="227"/>
      <c r="H175" s="191">
        <v>64</v>
      </c>
      <c r="I175" s="221">
        <v>3</v>
      </c>
      <c r="J175" s="221">
        <v>38</v>
      </c>
      <c r="K175" s="191">
        <f t="shared" si="71"/>
        <v>3</v>
      </c>
      <c r="L175" s="191" t="str">
        <f t="shared" si="72"/>
        <v>64_3</v>
      </c>
      <c r="M175" s="221">
        <v>3904</v>
      </c>
      <c r="N175" s="173"/>
      <c r="O175" s="191">
        <v>64</v>
      </c>
      <c r="P175" s="221">
        <v>3</v>
      </c>
      <c r="Q175" s="221">
        <v>38</v>
      </c>
      <c r="R175" s="191">
        <f t="shared" si="73"/>
        <v>3</v>
      </c>
      <c r="S175" s="191" t="str">
        <f t="shared" si="74"/>
        <v>64_3</v>
      </c>
      <c r="T175" s="221">
        <v>3986</v>
      </c>
      <c r="U175" s="173"/>
      <c r="V175" s="191">
        <v>64</v>
      </c>
      <c r="W175" s="221">
        <v>4</v>
      </c>
      <c r="X175" s="221">
        <v>40</v>
      </c>
      <c r="Y175" s="191">
        <f t="shared" si="75"/>
        <v>4</v>
      </c>
      <c r="Z175" s="191" t="str">
        <f t="shared" si="76"/>
        <v>64_4</v>
      </c>
      <c r="AA175" s="221">
        <v>4138</v>
      </c>
      <c r="AB175" s="173"/>
      <c r="AC175" s="191">
        <v>64</v>
      </c>
      <c r="AD175" s="221">
        <v>4</v>
      </c>
      <c r="AE175" s="221">
        <v>40</v>
      </c>
      <c r="AF175" s="191">
        <f t="shared" si="77"/>
        <v>4</v>
      </c>
      <c r="AG175" s="191" t="str">
        <f t="shared" si="78"/>
        <v>64_4</v>
      </c>
      <c r="AH175" s="221">
        <v>4221</v>
      </c>
      <c r="AI175" s="173"/>
      <c r="AJ175" s="191">
        <v>64</v>
      </c>
      <c r="AK175" s="221">
        <v>4</v>
      </c>
      <c r="AL175" s="221">
        <v>40</v>
      </c>
      <c r="AM175" s="191">
        <f t="shared" si="79"/>
        <v>4</v>
      </c>
      <c r="AN175" s="191" t="str">
        <f t="shared" si="80"/>
        <v>64_4</v>
      </c>
      <c r="AO175" s="221">
        <v>4305</v>
      </c>
      <c r="AP175" s="246"/>
      <c r="AQ175" s="191">
        <v>64</v>
      </c>
      <c r="AR175" s="221">
        <v>4</v>
      </c>
      <c r="AS175" s="221">
        <v>40</v>
      </c>
      <c r="AT175" s="191">
        <f t="shared" si="81"/>
        <v>4</v>
      </c>
      <c r="AU175" s="191" t="str">
        <f t="shared" si="82"/>
        <v>64_4</v>
      </c>
      <c r="AV175" s="262">
        <f t="shared" si="85"/>
        <v>4221</v>
      </c>
      <c r="AW175" s="262">
        <f t="shared" si="86"/>
        <v>4305</v>
      </c>
      <c r="AX175" s="262">
        <f t="shared" si="92"/>
        <v>4305</v>
      </c>
      <c r="AY175" s="237">
        <f t="shared" si="91"/>
        <v>27.596153846153847</v>
      </c>
      <c r="AZ175" s="173"/>
      <c r="BA175" s="173"/>
      <c r="BB175" s="173"/>
      <c r="BC175" s="173"/>
      <c r="BD175" s="173"/>
      <c r="BE175" s="174"/>
    </row>
    <row r="176" spans="1:57" x14ac:dyDescent="0.15">
      <c r="A176" s="191">
        <v>65</v>
      </c>
      <c r="B176" s="221">
        <v>0</v>
      </c>
      <c r="C176" s="221">
        <v>40</v>
      </c>
      <c r="D176" s="191">
        <f t="shared" si="83"/>
        <v>0</v>
      </c>
      <c r="E176" s="191" t="str">
        <f t="shared" si="84"/>
        <v>65_0</v>
      </c>
      <c r="F176" s="221">
        <v>3935</v>
      </c>
      <c r="G176" s="227"/>
      <c r="H176" s="191">
        <v>65</v>
      </c>
      <c r="I176" s="221">
        <v>0</v>
      </c>
      <c r="J176" s="221">
        <v>40</v>
      </c>
      <c r="K176" s="191">
        <f t="shared" si="71"/>
        <v>0</v>
      </c>
      <c r="L176" s="191" t="str">
        <f t="shared" si="72"/>
        <v>65_0</v>
      </c>
      <c r="M176" s="221">
        <v>4053</v>
      </c>
      <c r="N176" s="173"/>
      <c r="O176" s="191">
        <v>65</v>
      </c>
      <c r="P176" s="221">
        <v>0</v>
      </c>
      <c r="Q176" s="221">
        <v>40</v>
      </c>
      <c r="R176" s="191">
        <f t="shared" si="73"/>
        <v>0</v>
      </c>
      <c r="S176" s="191" t="str">
        <f t="shared" si="74"/>
        <v>65_0</v>
      </c>
      <c r="T176" s="221">
        <v>4138</v>
      </c>
      <c r="U176" s="173"/>
      <c r="V176" s="191">
        <v>65</v>
      </c>
      <c r="W176" s="221">
        <v>1</v>
      </c>
      <c r="X176" s="221">
        <v>42</v>
      </c>
      <c r="Y176" s="191">
        <f t="shared" si="75"/>
        <v>1</v>
      </c>
      <c r="Z176" s="191" t="str">
        <f t="shared" si="76"/>
        <v>65_1</v>
      </c>
      <c r="AA176" s="221">
        <v>4295</v>
      </c>
      <c r="AB176" s="173"/>
      <c r="AC176" s="191">
        <v>65</v>
      </c>
      <c r="AD176" s="221">
        <v>1</v>
      </c>
      <c r="AE176" s="221">
        <v>42</v>
      </c>
      <c r="AF176" s="191">
        <f t="shared" si="77"/>
        <v>1</v>
      </c>
      <c r="AG176" s="191" t="str">
        <f t="shared" si="78"/>
        <v>65_1</v>
      </c>
      <c r="AH176" s="221">
        <v>4381</v>
      </c>
      <c r="AI176" s="173"/>
      <c r="AJ176" s="191">
        <v>65</v>
      </c>
      <c r="AK176" s="221">
        <v>1</v>
      </c>
      <c r="AL176" s="221">
        <v>42</v>
      </c>
      <c r="AM176" s="191">
        <f t="shared" si="79"/>
        <v>1</v>
      </c>
      <c r="AN176" s="191" t="str">
        <f t="shared" si="80"/>
        <v>65_1</v>
      </c>
      <c r="AO176" s="221">
        <v>4468</v>
      </c>
      <c r="AP176" s="246"/>
      <c r="AQ176" s="191">
        <v>65</v>
      </c>
      <c r="AR176" s="221">
        <v>1</v>
      </c>
      <c r="AS176" s="221">
        <v>42</v>
      </c>
      <c r="AT176" s="191">
        <f t="shared" si="81"/>
        <v>1</v>
      </c>
      <c r="AU176" s="191" t="str">
        <f t="shared" si="82"/>
        <v>65_1</v>
      </c>
      <c r="AV176" s="262">
        <f t="shared" si="85"/>
        <v>4381</v>
      </c>
      <c r="AW176" s="262">
        <f t="shared" si="86"/>
        <v>4468</v>
      </c>
      <c r="AX176" s="262">
        <f t="shared" si="92"/>
        <v>4468</v>
      </c>
      <c r="AY176" s="237">
        <f t="shared" si="91"/>
        <v>28.641025641025642</v>
      </c>
      <c r="AZ176" s="173"/>
      <c r="BA176" s="173"/>
      <c r="BB176" s="173"/>
      <c r="BC176" s="173"/>
      <c r="BD176" s="173"/>
      <c r="BE176" s="174"/>
    </row>
    <row r="177" spans="1:57" x14ac:dyDescent="0.15">
      <c r="A177" s="191">
        <v>65</v>
      </c>
      <c r="B177" s="221">
        <v>1</v>
      </c>
      <c r="C177" s="221">
        <v>42</v>
      </c>
      <c r="D177" s="191">
        <f t="shared" si="83"/>
        <v>1</v>
      </c>
      <c r="E177" s="191" t="str">
        <f t="shared" si="84"/>
        <v>65_1</v>
      </c>
      <c r="F177" s="221">
        <v>4084</v>
      </c>
      <c r="G177" s="227"/>
      <c r="H177" s="191">
        <v>65</v>
      </c>
      <c r="I177" s="221">
        <v>1</v>
      </c>
      <c r="J177" s="221">
        <v>42</v>
      </c>
      <c r="K177" s="191">
        <f t="shared" si="71"/>
        <v>1</v>
      </c>
      <c r="L177" s="191" t="str">
        <f t="shared" si="72"/>
        <v>65_1</v>
      </c>
      <c r="M177" s="221">
        <v>4206</v>
      </c>
      <c r="N177" s="173"/>
      <c r="O177" s="191">
        <v>65</v>
      </c>
      <c r="P177" s="221">
        <v>1</v>
      </c>
      <c r="Q177" s="221">
        <v>42</v>
      </c>
      <c r="R177" s="191">
        <f t="shared" si="73"/>
        <v>1</v>
      </c>
      <c r="S177" s="191" t="str">
        <f t="shared" si="74"/>
        <v>65_1</v>
      </c>
      <c r="T177" s="221">
        <v>4295</v>
      </c>
      <c r="U177" s="173"/>
      <c r="V177" s="191">
        <v>65</v>
      </c>
      <c r="W177" s="191">
        <f t="shared" ref="W177:W188" si="97">W176+1</f>
        <v>2</v>
      </c>
      <c r="X177" s="221">
        <v>44</v>
      </c>
      <c r="Y177" s="191">
        <f t="shared" si="75"/>
        <v>2</v>
      </c>
      <c r="Z177" s="191" t="str">
        <f t="shared" si="76"/>
        <v>65_2</v>
      </c>
      <c r="AA177" s="221">
        <v>4445</v>
      </c>
      <c r="AB177" s="173"/>
      <c r="AC177" s="191">
        <v>65</v>
      </c>
      <c r="AD177" s="191">
        <f t="shared" ref="AD177:AD188" si="98">AD176+1</f>
        <v>2</v>
      </c>
      <c r="AE177" s="221">
        <v>44</v>
      </c>
      <c r="AF177" s="191">
        <f t="shared" si="77"/>
        <v>2</v>
      </c>
      <c r="AG177" s="191" t="str">
        <f t="shared" si="78"/>
        <v>65_2</v>
      </c>
      <c r="AH177" s="221">
        <v>4534</v>
      </c>
      <c r="AI177" s="173"/>
      <c r="AJ177" s="191">
        <v>65</v>
      </c>
      <c r="AK177" s="191">
        <f t="shared" ref="AK177:AK188" si="99">AK176+1</f>
        <v>2</v>
      </c>
      <c r="AL177" s="221">
        <v>44</v>
      </c>
      <c r="AM177" s="191">
        <f t="shared" si="79"/>
        <v>2</v>
      </c>
      <c r="AN177" s="191" t="str">
        <f t="shared" si="80"/>
        <v>65_2</v>
      </c>
      <c r="AO177" s="221">
        <v>4624</v>
      </c>
      <c r="AP177" s="246"/>
      <c r="AQ177" s="191">
        <v>65</v>
      </c>
      <c r="AR177" s="191">
        <f t="shared" ref="AR177:AR188" si="100">AR176+1</f>
        <v>2</v>
      </c>
      <c r="AS177" s="221">
        <v>44</v>
      </c>
      <c r="AT177" s="191">
        <f t="shared" si="81"/>
        <v>2</v>
      </c>
      <c r="AU177" s="191" t="str">
        <f t="shared" si="82"/>
        <v>65_2</v>
      </c>
      <c r="AV177" s="262">
        <f t="shared" si="85"/>
        <v>4534</v>
      </c>
      <c r="AW177" s="262">
        <f t="shared" si="86"/>
        <v>4624</v>
      </c>
      <c r="AX177" s="262">
        <f t="shared" si="92"/>
        <v>4624</v>
      </c>
      <c r="AY177" s="237">
        <f t="shared" si="91"/>
        <v>29.641025641025642</v>
      </c>
      <c r="AZ177" s="173"/>
      <c r="BA177" s="173"/>
      <c r="BB177" s="173"/>
      <c r="BC177" s="173"/>
      <c r="BD177" s="173"/>
      <c r="BE177" s="174"/>
    </row>
    <row r="178" spans="1:57" x14ac:dyDescent="0.15">
      <c r="A178" s="191">
        <v>65</v>
      </c>
      <c r="B178" s="221">
        <v>2</v>
      </c>
      <c r="C178" s="221">
        <v>44</v>
      </c>
      <c r="D178" s="191">
        <f t="shared" si="83"/>
        <v>2</v>
      </c>
      <c r="E178" s="191" t="str">
        <f t="shared" si="84"/>
        <v>65_2</v>
      </c>
      <c r="F178" s="221">
        <v>4227</v>
      </c>
      <c r="G178" s="227"/>
      <c r="H178" s="191">
        <v>65</v>
      </c>
      <c r="I178" s="221">
        <v>2</v>
      </c>
      <c r="J178" s="221">
        <v>44</v>
      </c>
      <c r="K178" s="191">
        <f t="shared" si="71"/>
        <v>2</v>
      </c>
      <c r="L178" s="191" t="str">
        <f t="shared" si="72"/>
        <v>65_2</v>
      </c>
      <c r="M178" s="221">
        <v>4353</v>
      </c>
      <c r="N178" s="173"/>
      <c r="O178" s="191">
        <v>65</v>
      </c>
      <c r="P178" s="221">
        <v>2</v>
      </c>
      <c r="Q178" s="221">
        <v>44</v>
      </c>
      <c r="R178" s="191">
        <f t="shared" si="73"/>
        <v>2</v>
      </c>
      <c r="S178" s="191" t="str">
        <f t="shared" si="74"/>
        <v>65_2</v>
      </c>
      <c r="T178" s="221">
        <v>4445</v>
      </c>
      <c r="U178" s="173"/>
      <c r="V178" s="191">
        <v>65</v>
      </c>
      <c r="W178" s="191">
        <f t="shared" si="97"/>
        <v>3</v>
      </c>
      <c r="X178" s="221">
        <v>46</v>
      </c>
      <c r="Y178" s="191">
        <f t="shared" si="75"/>
        <v>3</v>
      </c>
      <c r="Z178" s="191" t="str">
        <f t="shared" si="76"/>
        <v>65_3</v>
      </c>
      <c r="AA178" s="221">
        <v>4580</v>
      </c>
      <c r="AB178" s="173"/>
      <c r="AC178" s="191">
        <v>65</v>
      </c>
      <c r="AD178" s="191">
        <f t="shared" si="98"/>
        <v>3</v>
      </c>
      <c r="AE178" s="221">
        <v>46</v>
      </c>
      <c r="AF178" s="191">
        <f t="shared" si="77"/>
        <v>3</v>
      </c>
      <c r="AG178" s="191" t="str">
        <f t="shared" si="78"/>
        <v>65_3</v>
      </c>
      <c r="AH178" s="221">
        <v>4671</v>
      </c>
      <c r="AI178" s="173"/>
      <c r="AJ178" s="191">
        <v>65</v>
      </c>
      <c r="AK178" s="191">
        <f t="shared" si="99"/>
        <v>3</v>
      </c>
      <c r="AL178" s="221">
        <v>46</v>
      </c>
      <c r="AM178" s="191">
        <f t="shared" si="79"/>
        <v>3</v>
      </c>
      <c r="AN178" s="191" t="str">
        <f t="shared" si="80"/>
        <v>65_3</v>
      </c>
      <c r="AO178" s="221">
        <v>4765</v>
      </c>
      <c r="AP178" s="246"/>
      <c r="AQ178" s="191">
        <v>65</v>
      </c>
      <c r="AR178" s="191">
        <f t="shared" si="100"/>
        <v>3</v>
      </c>
      <c r="AS178" s="221">
        <v>46</v>
      </c>
      <c r="AT178" s="191">
        <f t="shared" si="81"/>
        <v>3</v>
      </c>
      <c r="AU178" s="191" t="str">
        <f t="shared" si="82"/>
        <v>65_3</v>
      </c>
      <c r="AV178" s="262">
        <f t="shared" si="85"/>
        <v>4671</v>
      </c>
      <c r="AW178" s="262">
        <f t="shared" si="86"/>
        <v>4765</v>
      </c>
      <c r="AX178" s="262">
        <f t="shared" si="92"/>
        <v>4765</v>
      </c>
      <c r="AY178" s="237">
        <f t="shared" si="91"/>
        <v>30.544871794871796</v>
      </c>
      <c r="AZ178" s="173"/>
      <c r="BA178" s="173"/>
      <c r="BB178" s="173"/>
      <c r="BC178" s="173"/>
      <c r="BD178" s="173"/>
      <c r="BE178" s="174"/>
    </row>
    <row r="179" spans="1:57" x14ac:dyDescent="0.15">
      <c r="A179" s="191">
        <v>65</v>
      </c>
      <c r="B179" s="221">
        <v>3</v>
      </c>
      <c r="C179" s="221">
        <v>46</v>
      </c>
      <c r="D179" s="191">
        <f t="shared" si="83"/>
        <v>3</v>
      </c>
      <c r="E179" s="191" t="str">
        <f t="shared" si="84"/>
        <v>65_3</v>
      </c>
      <c r="F179" s="221">
        <v>4355</v>
      </c>
      <c r="G179" s="227"/>
      <c r="H179" s="191">
        <v>65</v>
      </c>
      <c r="I179" s="221">
        <v>3</v>
      </c>
      <c r="J179" s="221">
        <v>46</v>
      </c>
      <c r="K179" s="191">
        <f t="shared" si="71"/>
        <v>3</v>
      </c>
      <c r="L179" s="191" t="str">
        <f t="shared" si="72"/>
        <v>65_3</v>
      </c>
      <c r="M179" s="221">
        <v>4485</v>
      </c>
      <c r="N179" s="173"/>
      <c r="O179" s="191">
        <v>65</v>
      </c>
      <c r="P179" s="221">
        <v>3</v>
      </c>
      <c r="Q179" s="221">
        <v>46</v>
      </c>
      <c r="R179" s="191">
        <f t="shared" si="73"/>
        <v>3</v>
      </c>
      <c r="S179" s="191" t="str">
        <f t="shared" si="74"/>
        <v>65_3</v>
      </c>
      <c r="T179" s="221">
        <v>4580</v>
      </c>
      <c r="U179" s="173"/>
      <c r="V179" s="191">
        <v>65</v>
      </c>
      <c r="W179" s="191">
        <f t="shared" si="97"/>
        <v>4</v>
      </c>
      <c r="X179" s="221">
        <v>48</v>
      </c>
      <c r="Y179" s="191">
        <f t="shared" si="75"/>
        <v>4</v>
      </c>
      <c r="Z179" s="191" t="str">
        <f t="shared" si="76"/>
        <v>65_4</v>
      </c>
      <c r="AA179" s="221">
        <v>4717</v>
      </c>
      <c r="AB179" s="173"/>
      <c r="AC179" s="191">
        <v>65</v>
      </c>
      <c r="AD179" s="191">
        <f t="shared" si="98"/>
        <v>4</v>
      </c>
      <c r="AE179" s="221">
        <v>48</v>
      </c>
      <c r="AF179" s="191">
        <f t="shared" si="77"/>
        <v>4</v>
      </c>
      <c r="AG179" s="191" t="str">
        <f t="shared" si="78"/>
        <v>65_4</v>
      </c>
      <c r="AH179" s="221">
        <v>4812</v>
      </c>
      <c r="AI179" s="173"/>
      <c r="AJ179" s="191">
        <v>65</v>
      </c>
      <c r="AK179" s="191">
        <f t="shared" si="99"/>
        <v>4</v>
      </c>
      <c r="AL179" s="221">
        <v>48</v>
      </c>
      <c r="AM179" s="191">
        <f t="shared" si="79"/>
        <v>4</v>
      </c>
      <c r="AN179" s="191" t="str">
        <f t="shared" si="80"/>
        <v>65_4</v>
      </c>
      <c r="AO179" s="221">
        <v>4908</v>
      </c>
      <c r="AP179" s="246"/>
      <c r="AQ179" s="191">
        <v>65</v>
      </c>
      <c r="AR179" s="191">
        <f t="shared" si="100"/>
        <v>4</v>
      </c>
      <c r="AS179" s="221">
        <v>48</v>
      </c>
      <c r="AT179" s="191">
        <f t="shared" si="81"/>
        <v>4</v>
      </c>
      <c r="AU179" s="191" t="str">
        <f t="shared" si="82"/>
        <v>65_4</v>
      </c>
      <c r="AV179" s="262">
        <f t="shared" si="85"/>
        <v>4812</v>
      </c>
      <c r="AW179" s="262">
        <f t="shared" si="86"/>
        <v>4908</v>
      </c>
      <c r="AX179" s="262">
        <f t="shared" si="92"/>
        <v>4908</v>
      </c>
      <c r="AY179" s="237">
        <f t="shared" si="91"/>
        <v>31.46153846153846</v>
      </c>
      <c r="AZ179" s="173"/>
      <c r="BA179" s="173"/>
      <c r="BB179" s="173"/>
      <c r="BC179" s="173"/>
      <c r="BD179" s="173"/>
      <c r="BE179" s="174"/>
    </row>
    <row r="180" spans="1:57" x14ac:dyDescent="0.15">
      <c r="A180" s="191">
        <v>65</v>
      </c>
      <c r="B180" s="221">
        <v>4</v>
      </c>
      <c r="C180" s="221">
        <v>48</v>
      </c>
      <c r="D180" s="191">
        <f t="shared" si="83"/>
        <v>4</v>
      </c>
      <c r="E180" s="191" t="str">
        <f t="shared" si="84"/>
        <v>65_4</v>
      </c>
      <c r="F180" s="221">
        <v>4486</v>
      </c>
      <c r="G180" s="227"/>
      <c r="H180" s="191">
        <v>65</v>
      </c>
      <c r="I180" s="221">
        <v>4</v>
      </c>
      <c r="J180" s="221">
        <v>48</v>
      </c>
      <c r="K180" s="191">
        <f t="shared" si="71"/>
        <v>4</v>
      </c>
      <c r="L180" s="191" t="str">
        <f t="shared" si="72"/>
        <v>65_4</v>
      </c>
      <c r="M180" s="221">
        <v>4620</v>
      </c>
      <c r="N180" s="173"/>
      <c r="O180" s="191">
        <v>65</v>
      </c>
      <c r="P180" s="221">
        <v>4</v>
      </c>
      <c r="Q180" s="221">
        <v>48</v>
      </c>
      <c r="R180" s="191">
        <f t="shared" si="73"/>
        <v>4</v>
      </c>
      <c r="S180" s="191" t="str">
        <f t="shared" si="74"/>
        <v>65_4</v>
      </c>
      <c r="T180" s="221">
        <v>4717</v>
      </c>
      <c r="U180" s="173"/>
      <c r="V180" s="191">
        <v>65</v>
      </c>
      <c r="W180" s="191">
        <f t="shared" si="97"/>
        <v>5</v>
      </c>
      <c r="X180" s="221">
        <v>50</v>
      </c>
      <c r="Y180" s="191">
        <f t="shared" si="75"/>
        <v>5</v>
      </c>
      <c r="Z180" s="191" t="str">
        <f t="shared" si="76"/>
        <v>65_5</v>
      </c>
      <c r="AA180" s="221">
        <v>4858</v>
      </c>
      <c r="AB180" s="173"/>
      <c r="AC180" s="191">
        <v>65</v>
      </c>
      <c r="AD180" s="191">
        <f t="shared" si="98"/>
        <v>5</v>
      </c>
      <c r="AE180" s="221">
        <v>50</v>
      </c>
      <c r="AF180" s="191">
        <f t="shared" si="77"/>
        <v>5</v>
      </c>
      <c r="AG180" s="191" t="str">
        <f t="shared" si="78"/>
        <v>65_5</v>
      </c>
      <c r="AH180" s="221">
        <v>4955</v>
      </c>
      <c r="AI180" s="173"/>
      <c r="AJ180" s="191">
        <v>65</v>
      </c>
      <c r="AK180" s="191">
        <f t="shared" si="99"/>
        <v>5</v>
      </c>
      <c r="AL180" s="221">
        <v>50</v>
      </c>
      <c r="AM180" s="191">
        <f t="shared" si="79"/>
        <v>5</v>
      </c>
      <c r="AN180" s="191" t="str">
        <f t="shared" si="80"/>
        <v>65_5</v>
      </c>
      <c r="AO180" s="221">
        <v>5054</v>
      </c>
      <c r="AP180" s="246"/>
      <c r="AQ180" s="191">
        <v>65</v>
      </c>
      <c r="AR180" s="191">
        <f t="shared" si="100"/>
        <v>5</v>
      </c>
      <c r="AS180" s="221">
        <v>50</v>
      </c>
      <c r="AT180" s="191">
        <f t="shared" si="81"/>
        <v>5</v>
      </c>
      <c r="AU180" s="191" t="str">
        <f t="shared" si="82"/>
        <v>65_5</v>
      </c>
      <c r="AV180" s="262">
        <f t="shared" si="85"/>
        <v>4955</v>
      </c>
      <c r="AW180" s="262">
        <f t="shared" si="86"/>
        <v>5054</v>
      </c>
      <c r="AX180" s="262">
        <f t="shared" si="92"/>
        <v>5054</v>
      </c>
      <c r="AY180" s="237">
        <f t="shared" si="91"/>
        <v>32.397435897435898</v>
      </c>
      <c r="AZ180" s="173"/>
      <c r="BA180" s="173"/>
      <c r="BB180" s="173"/>
      <c r="BC180" s="173"/>
      <c r="BD180" s="173"/>
      <c r="BE180" s="174"/>
    </row>
    <row r="181" spans="1:57" x14ac:dyDescent="0.15">
      <c r="A181" s="191">
        <v>65</v>
      </c>
      <c r="B181" s="221">
        <v>5</v>
      </c>
      <c r="C181" s="221">
        <v>50</v>
      </c>
      <c r="D181" s="191">
        <f t="shared" si="83"/>
        <v>5</v>
      </c>
      <c r="E181" s="191" t="str">
        <f t="shared" si="84"/>
        <v>65_5</v>
      </c>
      <c r="F181" s="221">
        <v>4619</v>
      </c>
      <c r="G181" s="227"/>
      <c r="H181" s="191">
        <v>65</v>
      </c>
      <c r="I181" s="221">
        <v>5</v>
      </c>
      <c r="J181" s="221">
        <v>50</v>
      </c>
      <c r="K181" s="191">
        <f t="shared" si="71"/>
        <v>5</v>
      </c>
      <c r="L181" s="191" t="str">
        <f t="shared" si="72"/>
        <v>65_5</v>
      </c>
      <c r="M181" s="221">
        <v>4758</v>
      </c>
      <c r="N181" s="173"/>
      <c r="O181" s="191">
        <v>65</v>
      </c>
      <c r="P181" s="221">
        <v>5</v>
      </c>
      <c r="Q181" s="221">
        <v>50</v>
      </c>
      <c r="R181" s="191">
        <f t="shared" si="73"/>
        <v>5</v>
      </c>
      <c r="S181" s="191" t="str">
        <f t="shared" si="74"/>
        <v>65_5</v>
      </c>
      <c r="T181" s="221">
        <v>4858</v>
      </c>
      <c r="U181" s="173"/>
      <c r="V181" s="191">
        <v>65</v>
      </c>
      <c r="W181" s="191">
        <f t="shared" si="97"/>
        <v>6</v>
      </c>
      <c r="X181" s="221">
        <v>52</v>
      </c>
      <c r="Y181" s="191">
        <f t="shared" si="75"/>
        <v>6</v>
      </c>
      <c r="Z181" s="191" t="str">
        <f t="shared" si="76"/>
        <v>65_6</v>
      </c>
      <c r="AA181" s="221">
        <v>4996</v>
      </c>
      <c r="AB181" s="173"/>
      <c r="AC181" s="191">
        <v>65</v>
      </c>
      <c r="AD181" s="191">
        <f t="shared" si="98"/>
        <v>6</v>
      </c>
      <c r="AE181" s="221">
        <v>52</v>
      </c>
      <c r="AF181" s="191">
        <f t="shared" si="77"/>
        <v>6</v>
      </c>
      <c r="AG181" s="191" t="str">
        <f t="shared" si="78"/>
        <v>65_6</v>
      </c>
      <c r="AH181" s="221">
        <v>5096</v>
      </c>
      <c r="AI181" s="173"/>
      <c r="AJ181" s="191">
        <v>65</v>
      </c>
      <c r="AK181" s="191">
        <f t="shared" si="99"/>
        <v>6</v>
      </c>
      <c r="AL181" s="221">
        <v>52</v>
      </c>
      <c r="AM181" s="191">
        <f t="shared" si="79"/>
        <v>6</v>
      </c>
      <c r="AN181" s="191" t="str">
        <f t="shared" si="80"/>
        <v>65_6</v>
      </c>
      <c r="AO181" s="221">
        <v>5198</v>
      </c>
      <c r="AP181" s="246"/>
      <c r="AQ181" s="191">
        <v>65</v>
      </c>
      <c r="AR181" s="191">
        <f t="shared" si="100"/>
        <v>6</v>
      </c>
      <c r="AS181" s="221">
        <v>52</v>
      </c>
      <c r="AT181" s="191">
        <f t="shared" si="81"/>
        <v>6</v>
      </c>
      <c r="AU181" s="191" t="str">
        <f t="shared" si="82"/>
        <v>65_6</v>
      </c>
      <c r="AV181" s="262">
        <f t="shared" si="85"/>
        <v>5096</v>
      </c>
      <c r="AW181" s="262">
        <f t="shared" si="86"/>
        <v>5198</v>
      </c>
      <c r="AX181" s="262">
        <f t="shared" si="92"/>
        <v>5198</v>
      </c>
      <c r="AY181" s="237">
        <f t="shared" si="91"/>
        <v>33.320512820512818</v>
      </c>
      <c r="AZ181" s="173"/>
      <c r="BA181" s="173"/>
      <c r="BB181" s="173"/>
      <c r="BC181" s="173"/>
      <c r="BD181" s="173"/>
      <c r="BE181" s="174"/>
    </row>
    <row r="182" spans="1:57" x14ac:dyDescent="0.15">
      <c r="A182" s="191">
        <v>65</v>
      </c>
      <c r="B182" s="221">
        <v>6</v>
      </c>
      <c r="C182" s="221">
        <v>52</v>
      </c>
      <c r="D182" s="191">
        <f t="shared" si="83"/>
        <v>6</v>
      </c>
      <c r="E182" s="191" t="str">
        <f t="shared" si="84"/>
        <v>65_6</v>
      </c>
      <c r="F182" s="221">
        <v>4751</v>
      </c>
      <c r="G182" s="227"/>
      <c r="H182" s="191">
        <v>65</v>
      </c>
      <c r="I182" s="221">
        <v>6</v>
      </c>
      <c r="J182" s="221">
        <v>52</v>
      </c>
      <c r="K182" s="191">
        <f t="shared" si="71"/>
        <v>6</v>
      </c>
      <c r="L182" s="191" t="str">
        <f t="shared" si="72"/>
        <v>65_6</v>
      </c>
      <c r="M182" s="221">
        <v>4893</v>
      </c>
      <c r="N182" s="173"/>
      <c r="O182" s="191">
        <v>65</v>
      </c>
      <c r="P182" s="221">
        <v>6</v>
      </c>
      <c r="Q182" s="221">
        <v>52</v>
      </c>
      <c r="R182" s="191">
        <f t="shared" si="73"/>
        <v>6</v>
      </c>
      <c r="S182" s="191" t="str">
        <f t="shared" si="74"/>
        <v>65_6</v>
      </c>
      <c r="T182" s="221">
        <v>4996</v>
      </c>
      <c r="U182" s="173"/>
      <c r="V182" s="191">
        <v>65</v>
      </c>
      <c r="W182" s="191">
        <f t="shared" si="97"/>
        <v>7</v>
      </c>
      <c r="X182" s="221">
        <v>54</v>
      </c>
      <c r="Y182" s="191">
        <f t="shared" si="75"/>
        <v>7</v>
      </c>
      <c r="Z182" s="191" t="str">
        <f t="shared" si="76"/>
        <v>65_7</v>
      </c>
      <c r="AA182" s="221">
        <v>5136</v>
      </c>
      <c r="AB182" s="173"/>
      <c r="AC182" s="191">
        <v>65</v>
      </c>
      <c r="AD182" s="191">
        <f t="shared" si="98"/>
        <v>7</v>
      </c>
      <c r="AE182" s="221">
        <v>54</v>
      </c>
      <c r="AF182" s="191">
        <f t="shared" si="77"/>
        <v>7</v>
      </c>
      <c r="AG182" s="191" t="str">
        <f t="shared" si="78"/>
        <v>65_7</v>
      </c>
      <c r="AH182" s="221">
        <v>5238</v>
      </c>
      <c r="AI182" s="173"/>
      <c r="AJ182" s="191">
        <v>65</v>
      </c>
      <c r="AK182" s="191">
        <f t="shared" si="99"/>
        <v>7</v>
      </c>
      <c r="AL182" s="221">
        <v>54</v>
      </c>
      <c r="AM182" s="191">
        <f t="shared" si="79"/>
        <v>7</v>
      </c>
      <c r="AN182" s="191" t="str">
        <f t="shared" si="80"/>
        <v>65_7</v>
      </c>
      <c r="AO182" s="221">
        <v>5343</v>
      </c>
      <c r="AP182" s="246"/>
      <c r="AQ182" s="191">
        <v>65</v>
      </c>
      <c r="AR182" s="191">
        <f t="shared" si="100"/>
        <v>7</v>
      </c>
      <c r="AS182" s="221">
        <v>54</v>
      </c>
      <c r="AT182" s="191">
        <f t="shared" si="81"/>
        <v>7</v>
      </c>
      <c r="AU182" s="191" t="str">
        <f t="shared" si="82"/>
        <v>65_7</v>
      </c>
      <c r="AV182" s="262">
        <f t="shared" si="85"/>
        <v>5238</v>
      </c>
      <c r="AW182" s="262">
        <f t="shared" si="86"/>
        <v>5343</v>
      </c>
      <c r="AX182" s="262">
        <f t="shared" si="92"/>
        <v>5343</v>
      </c>
      <c r="AY182" s="237">
        <f t="shared" si="91"/>
        <v>34.25</v>
      </c>
      <c r="AZ182" s="173"/>
      <c r="BA182" s="173"/>
      <c r="BB182" s="173"/>
      <c r="BC182" s="173"/>
      <c r="BD182" s="173"/>
      <c r="BE182" s="174"/>
    </row>
    <row r="183" spans="1:57" x14ac:dyDescent="0.15">
      <c r="A183" s="191">
        <v>65</v>
      </c>
      <c r="B183" s="221">
        <v>7</v>
      </c>
      <c r="C183" s="221">
        <v>54</v>
      </c>
      <c r="D183" s="191">
        <f t="shared" si="83"/>
        <v>7</v>
      </c>
      <c r="E183" s="191" t="str">
        <f t="shared" si="84"/>
        <v>65_7</v>
      </c>
      <c r="F183" s="221">
        <v>4883</v>
      </c>
      <c r="G183" s="227"/>
      <c r="H183" s="191">
        <v>65</v>
      </c>
      <c r="I183" s="221">
        <v>7</v>
      </c>
      <c r="J183" s="221">
        <v>54</v>
      </c>
      <c r="K183" s="191">
        <f t="shared" si="71"/>
        <v>7</v>
      </c>
      <c r="L183" s="191" t="str">
        <f t="shared" si="72"/>
        <v>65_7</v>
      </c>
      <c r="M183" s="221">
        <v>5030</v>
      </c>
      <c r="N183" s="173"/>
      <c r="O183" s="191">
        <v>65</v>
      </c>
      <c r="P183" s="221">
        <v>7</v>
      </c>
      <c r="Q183" s="221">
        <v>54</v>
      </c>
      <c r="R183" s="191">
        <f t="shared" si="73"/>
        <v>7</v>
      </c>
      <c r="S183" s="191" t="str">
        <f t="shared" si="74"/>
        <v>65_7</v>
      </c>
      <c r="T183" s="221">
        <v>5136</v>
      </c>
      <c r="U183" s="173"/>
      <c r="V183" s="191">
        <v>65</v>
      </c>
      <c r="W183" s="191">
        <f t="shared" si="97"/>
        <v>8</v>
      </c>
      <c r="X183" s="221">
        <v>56</v>
      </c>
      <c r="Y183" s="191">
        <f t="shared" si="75"/>
        <v>8</v>
      </c>
      <c r="Z183" s="191" t="str">
        <f t="shared" si="76"/>
        <v>65_8</v>
      </c>
      <c r="AA183" s="221">
        <v>5276</v>
      </c>
      <c r="AB183" s="173"/>
      <c r="AC183" s="191">
        <v>65</v>
      </c>
      <c r="AD183" s="191">
        <f t="shared" si="98"/>
        <v>8</v>
      </c>
      <c r="AE183" s="221">
        <v>56</v>
      </c>
      <c r="AF183" s="191">
        <f t="shared" si="77"/>
        <v>8</v>
      </c>
      <c r="AG183" s="191" t="str">
        <f t="shared" si="78"/>
        <v>65_8</v>
      </c>
      <c r="AH183" s="221">
        <v>5381</v>
      </c>
      <c r="AI183" s="173"/>
      <c r="AJ183" s="191">
        <v>65</v>
      </c>
      <c r="AK183" s="191">
        <f t="shared" si="99"/>
        <v>8</v>
      </c>
      <c r="AL183" s="221">
        <v>56</v>
      </c>
      <c r="AM183" s="191">
        <f t="shared" si="79"/>
        <v>8</v>
      </c>
      <c r="AN183" s="191" t="str">
        <f t="shared" si="80"/>
        <v>65_8</v>
      </c>
      <c r="AO183" s="221">
        <v>5489</v>
      </c>
      <c r="AP183" s="246"/>
      <c r="AQ183" s="191">
        <v>65</v>
      </c>
      <c r="AR183" s="191">
        <f t="shared" si="100"/>
        <v>8</v>
      </c>
      <c r="AS183" s="221">
        <v>56</v>
      </c>
      <c r="AT183" s="191">
        <f t="shared" si="81"/>
        <v>8</v>
      </c>
      <c r="AU183" s="191" t="str">
        <f t="shared" si="82"/>
        <v>65_8</v>
      </c>
      <c r="AV183" s="262">
        <f t="shared" si="85"/>
        <v>5381</v>
      </c>
      <c r="AW183" s="262">
        <f t="shared" si="86"/>
        <v>5489</v>
      </c>
      <c r="AX183" s="262">
        <f t="shared" si="92"/>
        <v>5489</v>
      </c>
      <c r="AY183" s="237">
        <f t="shared" si="91"/>
        <v>35.185897435897438</v>
      </c>
      <c r="AZ183" s="173"/>
      <c r="BA183" s="173"/>
      <c r="BB183" s="173"/>
      <c r="BC183" s="173"/>
      <c r="BD183" s="173"/>
      <c r="BE183" s="174"/>
    </row>
    <row r="184" spans="1:57" x14ac:dyDescent="0.15">
      <c r="A184" s="191">
        <v>65</v>
      </c>
      <c r="B184" s="221">
        <v>8</v>
      </c>
      <c r="C184" s="221">
        <v>56</v>
      </c>
      <c r="D184" s="191">
        <f t="shared" si="83"/>
        <v>8</v>
      </c>
      <c r="E184" s="191" t="str">
        <f t="shared" si="84"/>
        <v>65_8</v>
      </c>
      <c r="F184" s="221">
        <v>5017</v>
      </c>
      <c r="G184" s="227"/>
      <c r="H184" s="191">
        <v>65</v>
      </c>
      <c r="I184" s="221">
        <v>8</v>
      </c>
      <c r="J184" s="221">
        <v>56</v>
      </c>
      <c r="K184" s="191">
        <f t="shared" si="71"/>
        <v>8</v>
      </c>
      <c r="L184" s="191" t="str">
        <f t="shared" si="72"/>
        <v>65_8</v>
      </c>
      <c r="M184" s="221">
        <v>5167</v>
      </c>
      <c r="N184" s="173"/>
      <c r="O184" s="191">
        <v>65</v>
      </c>
      <c r="P184" s="221">
        <v>8</v>
      </c>
      <c r="Q184" s="221">
        <v>56</v>
      </c>
      <c r="R184" s="191">
        <f t="shared" si="73"/>
        <v>8</v>
      </c>
      <c r="S184" s="191" t="str">
        <f t="shared" si="74"/>
        <v>65_8</v>
      </c>
      <c r="T184" s="221">
        <v>5276</v>
      </c>
      <c r="U184" s="173"/>
      <c r="V184" s="191">
        <v>65</v>
      </c>
      <c r="W184" s="191">
        <f t="shared" si="97"/>
        <v>9</v>
      </c>
      <c r="X184" s="221">
        <v>57</v>
      </c>
      <c r="Y184" s="191">
        <f t="shared" si="75"/>
        <v>9</v>
      </c>
      <c r="Z184" s="191" t="str">
        <f t="shared" si="76"/>
        <v>65_9</v>
      </c>
      <c r="AA184" s="221">
        <v>5343</v>
      </c>
      <c r="AB184" s="173"/>
      <c r="AC184" s="191">
        <v>65</v>
      </c>
      <c r="AD184" s="191">
        <f t="shared" si="98"/>
        <v>9</v>
      </c>
      <c r="AE184" s="221">
        <v>57</v>
      </c>
      <c r="AF184" s="191">
        <f t="shared" si="77"/>
        <v>9</v>
      </c>
      <c r="AG184" s="191" t="str">
        <f t="shared" si="78"/>
        <v>65_9</v>
      </c>
      <c r="AH184" s="221">
        <v>5450</v>
      </c>
      <c r="AI184" s="173"/>
      <c r="AJ184" s="191">
        <v>65</v>
      </c>
      <c r="AK184" s="191">
        <f t="shared" si="99"/>
        <v>9</v>
      </c>
      <c r="AL184" s="221">
        <v>57</v>
      </c>
      <c r="AM184" s="191">
        <f t="shared" si="79"/>
        <v>9</v>
      </c>
      <c r="AN184" s="191" t="str">
        <f t="shared" si="80"/>
        <v>65_9</v>
      </c>
      <c r="AO184" s="221">
        <v>5559</v>
      </c>
      <c r="AP184" s="246"/>
      <c r="AQ184" s="191">
        <v>65</v>
      </c>
      <c r="AR184" s="191">
        <f t="shared" si="100"/>
        <v>9</v>
      </c>
      <c r="AS184" s="221">
        <v>57</v>
      </c>
      <c r="AT184" s="191">
        <f t="shared" si="81"/>
        <v>9</v>
      </c>
      <c r="AU184" s="191" t="str">
        <f t="shared" si="82"/>
        <v>65_9</v>
      </c>
      <c r="AV184" s="262">
        <f t="shared" si="85"/>
        <v>5450</v>
      </c>
      <c r="AW184" s="262">
        <f t="shared" si="86"/>
        <v>5559</v>
      </c>
      <c r="AX184" s="262">
        <f t="shared" si="92"/>
        <v>5559</v>
      </c>
      <c r="AY184" s="237">
        <f t="shared" si="91"/>
        <v>35.634615384615387</v>
      </c>
      <c r="AZ184" s="173"/>
      <c r="BA184" s="173"/>
      <c r="BB184" s="173"/>
      <c r="BC184" s="173"/>
      <c r="BD184" s="173"/>
      <c r="BE184" s="174"/>
    </row>
    <row r="185" spans="1:57" x14ac:dyDescent="0.15">
      <c r="A185" s="191">
        <v>65</v>
      </c>
      <c r="B185" s="221">
        <v>9</v>
      </c>
      <c r="C185" s="221">
        <v>57</v>
      </c>
      <c r="D185" s="191">
        <f t="shared" si="83"/>
        <v>9</v>
      </c>
      <c r="E185" s="191" t="str">
        <f t="shared" si="84"/>
        <v>65_9</v>
      </c>
      <c r="F185" s="221">
        <v>5081</v>
      </c>
      <c r="G185" s="227"/>
      <c r="H185" s="191">
        <v>65</v>
      </c>
      <c r="I185" s="221">
        <v>9</v>
      </c>
      <c r="J185" s="221">
        <v>57</v>
      </c>
      <c r="K185" s="191">
        <f t="shared" si="71"/>
        <v>9</v>
      </c>
      <c r="L185" s="191" t="str">
        <f t="shared" si="72"/>
        <v>65_9</v>
      </c>
      <c r="M185" s="221">
        <v>5233</v>
      </c>
      <c r="N185" s="173"/>
      <c r="O185" s="191">
        <v>65</v>
      </c>
      <c r="P185" s="221">
        <v>9</v>
      </c>
      <c r="Q185" s="221">
        <v>57</v>
      </c>
      <c r="R185" s="191">
        <f t="shared" si="73"/>
        <v>9</v>
      </c>
      <c r="S185" s="191" t="str">
        <f t="shared" si="74"/>
        <v>65_9</v>
      </c>
      <c r="T185" s="221">
        <v>5343</v>
      </c>
      <c r="U185" s="173"/>
      <c r="V185" s="191">
        <v>65</v>
      </c>
      <c r="W185" s="191">
        <f t="shared" si="97"/>
        <v>10</v>
      </c>
      <c r="X185" s="221">
        <v>58</v>
      </c>
      <c r="Y185" s="191">
        <f t="shared" si="75"/>
        <v>10</v>
      </c>
      <c r="Z185" s="191" t="str">
        <f t="shared" si="76"/>
        <v>65_10</v>
      </c>
      <c r="AA185" s="221">
        <v>5413</v>
      </c>
      <c r="AB185" s="173"/>
      <c r="AC185" s="191">
        <v>65</v>
      </c>
      <c r="AD185" s="191">
        <f t="shared" si="98"/>
        <v>10</v>
      </c>
      <c r="AE185" s="221">
        <v>58</v>
      </c>
      <c r="AF185" s="191">
        <f t="shared" si="77"/>
        <v>10</v>
      </c>
      <c r="AG185" s="191" t="str">
        <f t="shared" si="78"/>
        <v>65_10</v>
      </c>
      <c r="AH185" s="221">
        <v>5521</v>
      </c>
      <c r="AI185" s="173"/>
      <c r="AJ185" s="191">
        <v>65</v>
      </c>
      <c r="AK185" s="191">
        <f t="shared" si="99"/>
        <v>10</v>
      </c>
      <c r="AL185" s="221">
        <v>58</v>
      </c>
      <c r="AM185" s="191">
        <f t="shared" si="79"/>
        <v>10</v>
      </c>
      <c r="AN185" s="191" t="str">
        <f t="shared" si="80"/>
        <v>65_10</v>
      </c>
      <c r="AO185" s="221">
        <v>5631</v>
      </c>
      <c r="AP185" s="246"/>
      <c r="AQ185" s="191">
        <v>65</v>
      </c>
      <c r="AR185" s="191">
        <f t="shared" si="100"/>
        <v>10</v>
      </c>
      <c r="AS185" s="221">
        <v>58</v>
      </c>
      <c r="AT185" s="191">
        <f t="shared" si="81"/>
        <v>10</v>
      </c>
      <c r="AU185" s="191" t="str">
        <f t="shared" si="82"/>
        <v>65_10</v>
      </c>
      <c r="AV185" s="262">
        <f t="shared" si="85"/>
        <v>5521</v>
      </c>
      <c r="AW185" s="262">
        <f t="shared" si="86"/>
        <v>5631</v>
      </c>
      <c r="AX185" s="262">
        <f t="shared" si="92"/>
        <v>5631</v>
      </c>
      <c r="AY185" s="237">
        <f t="shared" si="91"/>
        <v>36.096153846153847</v>
      </c>
      <c r="AZ185" s="173"/>
      <c r="BA185" s="173"/>
      <c r="BB185" s="173"/>
      <c r="BC185" s="173"/>
      <c r="BD185" s="173"/>
      <c r="BE185" s="174"/>
    </row>
    <row r="186" spans="1:57" x14ac:dyDescent="0.15">
      <c r="A186" s="191">
        <v>65</v>
      </c>
      <c r="B186" s="221">
        <v>10</v>
      </c>
      <c r="C186" s="221">
        <v>58</v>
      </c>
      <c r="D186" s="191">
        <f t="shared" si="83"/>
        <v>10</v>
      </c>
      <c r="E186" s="191" t="str">
        <f t="shared" si="84"/>
        <v>65_10</v>
      </c>
      <c r="F186" s="221">
        <v>5147</v>
      </c>
      <c r="G186" s="227"/>
      <c r="H186" s="191">
        <v>65</v>
      </c>
      <c r="I186" s="221">
        <v>10</v>
      </c>
      <c r="J186" s="221">
        <v>58</v>
      </c>
      <c r="K186" s="191">
        <f t="shared" si="71"/>
        <v>10</v>
      </c>
      <c r="L186" s="191" t="str">
        <f t="shared" si="72"/>
        <v>65_10</v>
      </c>
      <c r="M186" s="221">
        <v>5301</v>
      </c>
      <c r="N186" s="173"/>
      <c r="O186" s="191">
        <v>65</v>
      </c>
      <c r="P186" s="221">
        <v>10</v>
      </c>
      <c r="Q186" s="221">
        <v>58</v>
      </c>
      <c r="R186" s="191">
        <f t="shared" si="73"/>
        <v>10</v>
      </c>
      <c r="S186" s="191" t="str">
        <f t="shared" si="74"/>
        <v>65_10</v>
      </c>
      <c r="T186" s="221">
        <v>5413</v>
      </c>
      <c r="U186" s="173"/>
      <c r="V186" s="191">
        <v>65</v>
      </c>
      <c r="W186" s="191">
        <f t="shared" si="97"/>
        <v>11</v>
      </c>
      <c r="X186" s="221">
        <v>59</v>
      </c>
      <c r="Y186" s="191">
        <f t="shared" si="75"/>
        <v>11</v>
      </c>
      <c r="Z186" s="191" t="str">
        <f t="shared" si="76"/>
        <v>65_11</v>
      </c>
      <c r="AA186" s="221">
        <v>5484</v>
      </c>
      <c r="AB186" s="173"/>
      <c r="AC186" s="191">
        <v>65</v>
      </c>
      <c r="AD186" s="191">
        <f t="shared" si="98"/>
        <v>11</v>
      </c>
      <c r="AE186" s="221">
        <v>59</v>
      </c>
      <c r="AF186" s="191">
        <f t="shared" si="77"/>
        <v>11</v>
      </c>
      <c r="AG186" s="191" t="str">
        <f t="shared" si="78"/>
        <v>65_11</v>
      </c>
      <c r="AH186" s="221">
        <v>5594</v>
      </c>
      <c r="AI186" s="173"/>
      <c r="AJ186" s="191">
        <v>65</v>
      </c>
      <c r="AK186" s="191">
        <f t="shared" si="99"/>
        <v>11</v>
      </c>
      <c r="AL186" s="221">
        <v>59</v>
      </c>
      <c r="AM186" s="191">
        <f t="shared" si="79"/>
        <v>11</v>
      </c>
      <c r="AN186" s="191" t="str">
        <f t="shared" si="80"/>
        <v>65_11</v>
      </c>
      <c r="AO186" s="221">
        <v>5706</v>
      </c>
      <c r="AP186" s="246"/>
      <c r="AQ186" s="191">
        <v>65</v>
      </c>
      <c r="AR186" s="191">
        <f t="shared" si="100"/>
        <v>11</v>
      </c>
      <c r="AS186" s="221">
        <v>59</v>
      </c>
      <c r="AT186" s="191">
        <f t="shared" si="81"/>
        <v>11</v>
      </c>
      <c r="AU186" s="191" t="str">
        <f t="shared" si="82"/>
        <v>65_11</v>
      </c>
      <c r="AV186" s="262">
        <f t="shared" si="85"/>
        <v>5594</v>
      </c>
      <c r="AW186" s="262">
        <f t="shared" si="86"/>
        <v>5706</v>
      </c>
      <c r="AX186" s="262">
        <f t="shared" si="92"/>
        <v>5706</v>
      </c>
      <c r="AY186" s="237">
        <f t="shared" si="91"/>
        <v>36.57692307692308</v>
      </c>
      <c r="AZ186" s="173"/>
      <c r="BA186" s="173"/>
      <c r="BB186" s="173"/>
      <c r="BC186" s="173"/>
      <c r="BD186" s="173"/>
      <c r="BE186" s="174"/>
    </row>
    <row r="187" spans="1:57" x14ac:dyDescent="0.15">
      <c r="A187" s="191">
        <v>65</v>
      </c>
      <c r="B187" s="221">
        <v>11</v>
      </c>
      <c r="C187" s="221">
        <v>59</v>
      </c>
      <c r="D187" s="191">
        <f t="shared" si="83"/>
        <v>11</v>
      </c>
      <c r="E187" s="191" t="str">
        <f t="shared" si="84"/>
        <v>65_11</v>
      </c>
      <c r="F187" s="221">
        <v>5215</v>
      </c>
      <c r="G187" s="227"/>
      <c r="H187" s="191">
        <v>65</v>
      </c>
      <c r="I187" s="221">
        <v>11</v>
      </c>
      <c r="J187" s="221">
        <v>59</v>
      </c>
      <c r="K187" s="191">
        <f t="shared" si="71"/>
        <v>11</v>
      </c>
      <c r="L187" s="191" t="str">
        <f t="shared" si="72"/>
        <v>65_11</v>
      </c>
      <c r="M187" s="221">
        <v>5372</v>
      </c>
      <c r="N187" s="173"/>
      <c r="O187" s="191">
        <v>65</v>
      </c>
      <c r="P187" s="221">
        <v>11</v>
      </c>
      <c r="Q187" s="221">
        <v>59</v>
      </c>
      <c r="R187" s="191">
        <f t="shared" si="73"/>
        <v>11</v>
      </c>
      <c r="S187" s="191" t="str">
        <f t="shared" si="74"/>
        <v>65_11</v>
      </c>
      <c r="T187" s="221">
        <v>5484</v>
      </c>
      <c r="U187" s="173"/>
      <c r="V187" s="191">
        <v>65</v>
      </c>
      <c r="W187" s="191">
        <f t="shared" si="97"/>
        <v>12</v>
      </c>
      <c r="X187" s="221">
        <v>60</v>
      </c>
      <c r="Y187" s="191">
        <f t="shared" si="75"/>
        <v>12</v>
      </c>
      <c r="Z187" s="191" t="str">
        <f t="shared" si="76"/>
        <v>65_12</v>
      </c>
      <c r="AA187" s="221">
        <v>5553</v>
      </c>
      <c r="AB187" s="173"/>
      <c r="AC187" s="191">
        <v>65</v>
      </c>
      <c r="AD187" s="191">
        <f t="shared" si="98"/>
        <v>12</v>
      </c>
      <c r="AE187" s="221">
        <v>60</v>
      </c>
      <c r="AF187" s="191">
        <f t="shared" si="77"/>
        <v>12</v>
      </c>
      <c r="AG187" s="191" t="str">
        <f t="shared" si="78"/>
        <v>65_12</v>
      </c>
      <c r="AH187" s="221">
        <v>5664</v>
      </c>
      <c r="AI187" s="173"/>
      <c r="AJ187" s="191">
        <v>65</v>
      </c>
      <c r="AK187" s="191">
        <f t="shared" si="99"/>
        <v>12</v>
      </c>
      <c r="AL187" s="221">
        <v>60</v>
      </c>
      <c r="AM187" s="191">
        <f t="shared" si="79"/>
        <v>12</v>
      </c>
      <c r="AN187" s="191" t="str">
        <f t="shared" si="80"/>
        <v>65_12</v>
      </c>
      <c r="AO187" s="221">
        <v>5777</v>
      </c>
      <c r="AP187" s="246"/>
      <c r="AQ187" s="191">
        <v>65</v>
      </c>
      <c r="AR187" s="191">
        <f t="shared" si="100"/>
        <v>12</v>
      </c>
      <c r="AS187" s="221">
        <v>60</v>
      </c>
      <c r="AT187" s="191">
        <f t="shared" si="81"/>
        <v>12</v>
      </c>
      <c r="AU187" s="191" t="str">
        <f t="shared" si="82"/>
        <v>65_12</v>
      </c>
      <c r="AV187" s="262">
        <f t="shared" si="85"/>
        <v>5664</v>
      </c>
      <c r="AW187" s="262">
        <f t="shared" si="86"/>
        <v>5777</v>
      </c>
      <c r="AX187" s="262">
        <f t="shared" si="92"/>
        <v>5777</v>
      </c>
      <c r="AY187" s="237">
        <f t="shared" si="91"/>
        <v>37.032051282051285</v>
      </c>
      <c r="AZ187" s="173"/>
      <c r="BA187" s="173"/>
      <c r="BB187" s="173"/>
      <c r="BC187" s="173"/>
      <c r="BD187" s="173"/>
      <c r="BE187" s="174"/>
    </row>
    <row r="188" spans="1:57" x14ac:dyDescent="0.15">
      <c r="A188" s="191">
        <v>65</v>
      </c>
      <c r="B188" s="221">
        <v>12</v>
      </c>
      <c r="C188" s="221">
        <v>60</v>
      </c>
      <c r="D188" s="191">
        <f t="shared" si="83"/>
        <v>12</v>
      </c>
      <c r="E188" s="191" t="str">
        <f t="shared" si="84"/>
        <v>65_12</v>
      </c>
      <c r="F188" s="221">
        <v>5280</v>
      </c>
      <c r="G188" s="227"/>
      <c r="H188" s="191">
        <v>65</v>
      </c>
      <c r="I188" s="221">
        <v>12</v>
      </c>
      <c r="J188" s="221">
        <v>60</v>
      </c>
      <c r="K188" s="191">
        <f t="shared" si="71"/>
        <v>12</v>
      </c>
      <c r="L188" s="191" t="str">
        <f t="shared" si="72"/>
        <v>65_12</v>
      </c>
      <c r="M188" s="221">
        <v>5439</v>
      </c>
      <c r="N188" s="173"/>
      <c r="O188" s="191">
        <v>65</v>
      </c>
      <c r="P188" s="221">
        <v>12</v>
      </c>
      <c r="Q188" s="221">
        <v>60</v>
      </c>
      <c r="R188" s="191">
        <f t="shared" si="73"/>
        <v>12</v>
      </c>
      <c r="S188" s="191" t="str">
        <f t="shared" si="74"/>
        <v>65_12</v>
      </c>
      <c r="T188" s="221">
        <v>5553</v>
      </c>
      <c r="U188" s="173"/>
      <c r="V188" s="191">
        <v>65</v>
      </c>
      <c r="W188" s="191">
        <f t="shared" si="97"/>
        <v>13</v>
      </c>
      <c r="X188" s="221">
        <v>61</v>
      </c>
      <c r="Y188" s="191">
        <f t="shared" si="75"/>
        <v>13</v>
      </c>
      <c r="Z188" s="191" t="str">
        <f t="shared" si="76"/>
        <v>65_13</v>
      </c>
      <c r="AA188" s="221">
        <v>5621</v>
      </c>
      <c r="AB188" s="173"/>
      <c r="AC188" s="191">
        <v>65</v>
      </c>
      <c r="AD188" s="191">
        <f t="shared" si="98"/>
        <v>13</v>
      </c>
      <c r="AE188" s="221">
        <v>61</v>
      </c>
      <c r="AF188" s="191">
        <f t="shared" si="77"/>
        <v>13</v>
      </c>
      <c r="AG188" s="191" t="str">
        <f t="shared" si="78"/>
        <v>65_13</v>
      </c>
      <c r="AH188" s="221">
        <v>5734</v>
      </c>
      <c r="AI188" s="173"/>
      <c r="AJ188" s="191">
        <v>65</v>
      </c>
      <c r="AK188" s="191">
        <f t="shared" si="99"/>
        <v>13</v>
      </c>
      <c r="AL188" s="221">
        <v>61</v>
      </c>
      <c r="AM188" s="191">
        <f t="shared" si="79"/>
        <v>13</v>
      </c>
      <c r="AN188" s="191" t="str">
        <f t="shared" si="80"/>
        <v>65_13</v>
      </c>
      <c r="AO188" s="221">
        <v>5848</v>
      </c>
      <c r="AP188" s="246"/>
      <c r="AQ188" s="191">
        <v>65</v>
      </c>
      <c r="AR188" s="191">
        <f t="shared" si="100"/>
        <v>13</v>
      </c>
      <c r="AS188" s="221">
        <v>61</v>
      </c>
      <c r="AT188" s="191">
        <f t="shared" si="81"/>
        <v>13</v>
      </c>
      <c r="AU188" s="191" t="str">
        <f t="shared" si="82"/>
        <v>65_13</v>
      </c>
      <c r="AV188" s="262">
        <f t="shared" si="85"/>
        <v>5734</v>
      </c>
      <c r="AW188" s="262">
        <f t="shared" si="86"/>
        <v>5848</v>
      </c>
      <c r="AX188" s="262">
        <f t="shared" si="92"/>
        <v>5848</v>
      </c>
      <c r="AY188" s="237">
        <f t="shared" si="91"/>
        <v>37.487179487179489</v>
      </c>
      <c r="AZ188" s="173"/>
      <c r="BA188" s="173"/>
      <c r="BB188" s="173"/>
      <c r="BC188" s="173"/>
      <c r="BD188" s="173"/>
      <c r="BE188" s="174"/>
    </row>
    <row r="189" spans="1:57" x14ac:dyDescent="0.15">
      <c r="A189" s="191">
        <v>69</v>
      </c>
      <c r="B189" s="221">
        <v>0</v>
      </c>
      <c r="C189" s="221">
        <v>42</v>
      </c>
      <c r="D189" s="191">
        <f t="shared" si="83"/>
        <v>0</v>
      </c>
      <c r="E189" s="191" t="str">
        <f t="shared" si="84"/>
        <v>69_0</v>
      </c>
      <c r="F189" s="221">
        <v>4084</v>
      </c>
      <c r="G189" s="227"/>
      <c r="H189" s="191">
        <v>69</v>
      </c>
      <c r="I189" s="221">
        <v>0</v>
      </c>
      <c r="J189" s="221">
        <v>42</v>
      </c>
      <c r="K189" s="191">
        <f t="shared" si="71"/>
        <v>0</v>
      </c>
      <c r="L189" s="191" t="str">
        <f t="shared" si="72"/>
        <v>69_0</v>
      </c>
      <c r="M189" s="221">
        <v>4206</v>
      </c>
      <c r="N189" s="173"/>
      <c r="O189" s="191">
        <v>69</v>
      </c>
      <c r="P189" s="221">
        <v>0</v>
      </c>
      <c r="Q189" s="221">
        <v>42</v>
      </c>
      <c r="R189" s="191">
        <f t="shared" si="73"/>
        <v>0</v>
      </c>
      <c r="S189" s="191" t="str">
        <f t="shared" si="74"/>
        <v>69_0</v>
      </c>
      <c r="T189" s="221">
        <v>4295</v>
      </c>
      <c r="U189" s="173"/>
      <c r="V189" s="191">
        <v>69</v>
      </c>
      <c r="W189" s="221">
        <v>0</v>
      </c>
      <c r="X189" s="221">
        <v>42</v>
      </c>
      <c r="Y189" s="191">
        <f t="shared" si="75"/>
        <v>0</v>
      </c>
      <c r="Z189" s="191" t="str">
        <f t="shared" si="76"/>
        <v>69_0</v>
      </c>
      <c r="AA189" s="221">
        <v>4295</v>
      </c>
      <c r="AB189" s="173"/>
      <c r="AC189" s="191">
        <v>69</v>
      </c>
      <c r="AD189" s="221">
        <v>0</v>
      </c>
      <c r="AE189" s="221">
        <v>42</v>
      </c>
      <c r="AF189" s="191">
        <f t="shared" si="77"/>
        <v>0</v>
      </c>
      <c r="AG189" s="191" t="str">
        <f t="shared" si="78"/>
        <v>69_0</v>
      </c>
      <c r="AH189" s="221">
        <v>4381</v>
      </c>
      <c r="AI189" s="173"/>
      <c r="AJ189" s="191">
        <v>69</v>
      </c>
      <c r="AK189" s="221">
        <v>0</v>
      </c>
      <c r="AL189" s="221">
        <v>42</v>
      </c>
      <c r="AM189" s="191">
        <f t="shared" si="79"/>
        <v>0</v>
      </c>
      <c r="AN189" s="191" t="str">
        <f t="shared" si="80"/>
        <v>69_0</v>
      </c>
      <c r="AO189" s="221">
        <v>4468</v>
      </c>
      <c r="AP189" s="246"/>
      <c r="AQ189" s="191">
        <v>69</v>
      </c>
      <c r="AR189" s="221">
        <v>0</v>
      </c>
      <c r="AS189" s="221">
        <v>42</v>
      </c>
      <c r="AT189" s="191">
        <f t="shared" si="81"/>
        <v>0</v>
      </c>
      <c r="AU189" s="191" t="str">
        <f t="shared" si="82"/>
        <v>69_0</v>
      </c>
      <c r="AV189" s="262">
        <f t="shared" si="85"/>
        <v>4381</v>
      </c>
      <c r="AW189" s="262">
        <f t="shared" si="86"/>
        <v>4468</v>
      </c>
      <c r="AX189" s="262">
        <f t="shared" si="92"/>
        <v>4468</v>
      </c>
      <c r="AY189" s="237">
        <f t="shared" si="91"/>
        <v>28.641025641025642</v>
      </c>
      <c r="AZ189" s="173"/>
      <c r="BA189" s="173"/>
      <c r="BB189" s="173"/>
      <c r="BC189" s="173"/>
      <c r="BD189" s="173"/>
      <c r="BE189" s="174"/>
    </row>
    <row r="190" spans="1:57" ht="11.25" x14ac:dyDescent="0.15">
      <c r="A190" s="191">
        <v>69</v>
      </c>
      <c r="B190" s="221">
        <v>1</v>
      </c>
      <c r="C190" s="221">
        <v>44</v>
      </c>
      <c r="D190" s="191">
        <f t="shared" si="83"/>
        <v>1</v>
      </c>
      <c r="E190" s="191" t="str">
        <f t="shared" si="84"/>
        <v>69_1</v>
      </c>
      <c r="F190" s="221">
        <v>4227</v>
      </c>
      <c r="G190" s="227"/>
      <c r="H190" s="191">
        <v>69</v>
      </c>
      <c r="I190" s="221">
        <v>1</v>
      </c>
      <c r="J190" s="221">
        <v>44</v>
      </c>
      <c r="K190" s="191">
        <f t="shared" si="71"/>
        <v>1</v>
      </c>
      <c r="L190" s="191" t="str">
        <f t="shared" si="72"/>
        <v>69_1</v>
      </c>
      <c r="M190" s="221">
        <v>4353</v>
      </c>
      <c r="N190" s="261"/>
      <c r="O190" s="191">
        <v>69</v>
      </c>
      <c r="P190" s="221">
        <v>1</v>
      </c>
      <c r="Q190" s="221">
        <v>44</v>
      </c>
      <c r="R190" s="191">
        <f t="shared" si="73"/>
        <v>1</v>
      </c>
      <c r="S190" s="191" t="str">
        <f t="shared" si="74"/>
        <v>69_1</v>
      </c>
      <c r="T190" s="221">
        <v>4445</v>
      </c>
      <c r="U190" s="173"/>
      <c r="V190" s="191">
        <v>69</v>
      </c>
      <c r="W190" s="221">
        <v>1</v>
      </c>
      <c r="X190" s="221">
        <v>44</v>
      </c>
      <c r="Y190" s="191">
        <f t="shared" si="75"/>
        <v>1</v>
      </c>
      <c r="Z190" s="191" t="str">
        <f t="shared" si="76"/>
        <v>69_1</v>
      </c>
      <c r="AA190" s="221">
        <v>4445</v>
      </c>
      <c r="AB190" s="173"/>
      <c r="AC190" s="191">
        <v>69</v>
      </c>
      <c r="AD190" s="221">
        <v>1</v>
      </c>
      <c r="AE190" s="221">
        <v>44</v>
      </c>
      <c r="AF190" s="191">
        <f t="shared" si="77"/>
        <v>1</v>
      </c>
      <c r="AG190" s="191" t="str">
        <f t="shared" si="78"/>
        <v>69_1</v>
      </c>
      <c r="AH190" s="221">
        <v>4534</v>
      </c>
      <c r="AI190" s="261"/>
      <c r="AJ190" s="191">
        <v>69</v>
      </c>
      <c r="AK190" s="221">
        <v>1</v>
      </c>
      <c r="AL190" s="221">
        <v>44</v>
      </c>
      <c r="AM190" s="191">
        <f t="shared" si="79"/>
        <v>1</v>
      </c>
      <c r="AN190" s="191" t="str">
        <f t="shared" si="80"/>
        <v>69_1</v>
      </c>
      <c r="AO190" s="221">
        <v>4624</v>
      </c>
      <c r="AP190" s="246"/>
      <c r="AQ190" s="191">
        <v>69</v>
      </c>
      <c r="AR190" s="221">
        <v>1</v>
      </c>
      <c r="AS190" s="221">
        <v>44</v>
      </c>
      <c r="AT190" s="191">
        <f t="shared" si="81"/>
        <v>1</v>
      </c>
      <c r="AU190" s="191" t="str">
        <f t="shared" si="82"/>
        <v>69_1</v>
      </c>
      <c r="AV190" s="262">
        <f t="shared" si="85"/>
        <v>4534</v>
      </c>
      <c r="AW190" s="262">
        <f t="shared" si="86"/>
        <v>4624</v>
      </c>
      <c r="AX190" s="262">
        <f t="shared" si="92"/>
        <v>4624</v>
      </c>
      <c r="AY190" s="237">
        <f t="shared" si="91"/>
        <v>29.641025641025642</v>
      </c>
      <c r="AZ190" s="173"/>
      <c r="BA190" s="173"/>
      <c r="BB190" s="173"/>
      <c r="BC190" s="173"/>
      <c r="BD190" s="173"/>
      <c r="BE190" s="174"/>
    </row>
    <row r="191" spans="1:57" x14ac:dyDescent="0.15">
      <c r="A191" s="191">
        <v>69</v>
      </c>
      <c r="B191" s="221">
        <v>2</v>
      </c>
      <c r="C191" s="221">
        <v>46</v>
      </c>
      <c r="D191" s="191">
        <f t="shared" si="83"/>
        <v>2</v>
      </c>
      <c r="E191" s="191" t="str">
        <f t="shared" si="84"/>
        <v>69_2</v>
      </c>
      <c r="F191" s="221">
        <v>4355</v>
      </c>
      <c r="G191" s="227"/>
      <c r="H191" s="191">
        <v>69</v>
      </c>
      <c r="I191" s="221">
        <v>2</v>
      </c>
      <c r="J191" s="221">
        <v>46</v>
      </c>
      <c r="K191" s="191">
        <f t="shared" si="71"/>
        <v>2</v>
      </c>
      <c r="L191" s="191" t="str">
        <f t="shared" si="72"/>
        <v>69_2</v>
      </c>
      <c r="M191" s="221">
        <v>4485</v>
      </c>
      <c r="N191" s="263"/>
      <c r="O191" s="191">
        <v>69</v>
      </c>
      <c r="P191" s="221">
        <v>2</v>
      </c>
      <c r="Q191" s="221">
        <v>46</v>
      </c>
      <c r="R191" s="191">
        <f t="shared" si="73"/>
        <v>2</v>
      </c>
      <c r="S191" s="191" t="str">
        <f t="shared" si="74"/>
        <v>69_2</v>
      </c>
      <c r="T191" s="221">
        <v>4580</v>
      </c>
      <c r="U191" s="173"/>
      <c r="V191" s="191">
        <v>69</v>
      </c>
      <c r="W191" s="221">
        <v>2</v>
      </c>
      <c r="X191" s="221">
        <v>46</v>
      </c>
      <c r="Y191" s="191">
        <f t="shared" si="75"/>
        <v>2</v>
      </c>
      <c r="Z191" s="191" t="str">
        <f t="shared" si="76"/>
        <v>69_2</v>
      </c>
      <c r="AA191" s="221">
        <v>4580</v>
      </c>
      <c r="AB191" s="173"/>
      <c r="AC191" s="191">
        <v>69</v>
      </c>
      <c r="AD191" s="221">
        <v>2</v>
      </c>
      <c r="AE191" s="221">
        <v>46</v>
      </c>
      <c r="AF191" s="191">
        <f t="shared" si="77"/>
        <v>2</v>
      </c>
      <c r="AG191" s="191" t="str">
        <f t="shared" si="78"/>
        <v>69_2</v>
      </c>
      <c r="AH191" s="221">
        <v>4671</v>
      </c>
      <c r="AI191" s="263"/>
      <c r="AJ191" s="191">
        <v>69</v>
      </c>
      <c r="AK191" s="221">
        <v>2</v>
      </c>
      <c r="AL191" s="221">
        <v>46</v>
      </c>
      <c r="AM191" s="191">
        <f t="shared" si="79"/>
        <v>2</v>
      </c>
      <c r="AN191" s="191" t="str">
        <f t="shared" si="80"/>
        <v>69_2</v>
      </c>
      <c r="AO191" s="221">
        <v>4765</v>
      </c>
      <c r="AP191" s="246"/>
      <c r="AQ191" s="191">
        <v>69</v>
      </c>
      <c r="AR191" s="221">
        <v>2</v>
      </c>
      <c r="AS191" s="221">
        <v>46</v>
      </c>
      <c r="AT191" s="191">
        <f t="shared" si="81"/>
        <v>2</v>
      </c>
      <c r="AU191" s="191" t="str">
        <f t="shared" si="82"/>
        <v>69_2</v>
      </c>
      <c r="AV191" s="262">
        <f t="shared" si="85"/>
        <v>4671</v>
      </c>
      <c r="AW191" s="262">
        <f t="shared" si="86"/>
        <v>4765</v>
      </c>
      <c r="AX191" s="262">
        <f t="shared" si="92"/>
        <v>4765</v>
      </c>
      <c r="AY191" s="237">
        <f t="shared" si="91"/>
        <v>30.544871794871796</v>
      </c>
      <c r="AZ191" s="173"/>
      <c r="BA191" s="173"/>
      <c r="BB191" s="173"/>
      <c r="BC191" s="173"/>
      <c r="BD191" s="173"/>
      <c r="BE191" s="174"/>
    </row>
    <row r="192" spans="1:57" x14ac:dyDescent="0.15">
      <c r="A192" s="191">
        <v>69</v>
      </c>
      <c r="B192" s="221">
        <v>3</v>
      </c>
      <c r="C192" s="221">
        <v>48</v>
      </c>
      <c r="D192" s="191">
        <f t="shared" si="83"/>
        <v>3</v>
      </c>
      <c r="E192" s="191" t="str">
        <f t="shared" si="84"/>
        <v>69_3</v>
      </c>
      <c r="F192" s="221">
        <v>4486</v>
      </c>
      <c r="G192" s="227"/>
      <c r="H192" s="191">
        <v>69</v>
      </c>
      <c r="I192" s="221">
        <v>3</v>
      </c>
      <c r="J192" s="221">
        <v>48</v>
      </c>
      <c r="K192" s="191">
        <f t="shared" si="71"/>
        <v>3</v>
      </c>
      <c r="L192" s="191" t="str">
        <f t="shared" si="72"/>
        <v>69_3</v>
      </c>
      <c r="M192" s="221">
        <v>4620</v>
      </c>
      <c r="N192" s="263"/>
      <c r="O192" s="191">
        <v>69</v>
      </c>
      <c r="P192" s="221">
        <v>3</v>
      </c>
      <c r="Q192" s="221">
        <v>48</v>
      </c>
      <c r="R192" s="191">
        <f t="shared" si="73"/>
        <v>3</v>
      </c>
      <c r="S192" s="191" t="str">
        <f t="shared" si="74"/>
        <v>69_3</v>
      </c>
      <c r="T192" s="221">
        <v>4717</v>
      </c>
      <c r="U192" s="173"/>
      <c r="V192" s="191">
        <v>69</v>
      </c>
      <c r="W192" s="221">
        <v>3</v>
      </c>
      <c r="X192" s="221">
        <v>48</v>
      </c>
      <c r="Y192" s="191">
        <f t="shared" si="75"/>
        <v>3</v>
      </c>
      <c r="Z192" s="191" t="str">
        <f t="shared" si="76"/>
        <v>69_3</v>
      </c>
      <c r="AA192" s="221">
        <v>4717</v>
      </c>
      <c r="AB192" s="173"/>
      <c r="AC192" s="191">
        <v>69</v>
      </c>
      <c r="AD192" s="221">
        <v>3</v>
      </c>
      <c r="AE192" s="221">
        <v>48</v>
      </c>
      <c r="AF192" s="191">
        <f t="shared" si="77"/>
        <v>3</v>
      </c>
      <c r="AG192" s="191" t="str">
        <f t="shared" si="78"/>
        <v>69_3</v>
      </c>
      <c r="AH192" s="221">
        <v>4812</v>
      </c>
      <c r="AI192" s="263"/>
      <c r="AJ192" s="191">
        <v>69</v>
      </c>
      <c r="AK192" s="221">
        <v>3</v>
      </c>
      <c r="AL192" s="221">
        <v>48</v>
      </c>
      <c r="AM192" s="191">
        <f t="shared" si="79"/>
        <v>3</v>
      </c>
      <c r="AN192" s="191" t="str">
        <f t="shared" si="80"/>
        <v>69_3</v>
      </c>
      <c r="AO192" s="221">
        <v>4908</v>
      </c>
      <c r="AP192" s="246"/>
      <c r="AQ192" s="191">
        <v>69</v>
      </c>
      <c r="AR192" s="221">
        <v>3</v>
      </c>
      <c r="AS192" s="221">
        <v>48</v>
      </c>
      <c r="AT192" s="191">
        <f t="shared" si="81"/>
        <v>3</v>
      </c>
      <c r="AU192" s="191" t="str">
        <f t="shared" si="82"/>
        <v>69_3</v>
      </c>
      <c r="AV192" s="262">
        <f t="shared" si="85"/>
        <v>4812</v>
      </c>
      <c r="AW192" s="262">
        <f t="shared" si="86"/>
        <v>4908</v>
      </c>
      <c r="AX192" s="262">
        <f t="shared" si="92"/>
        <v>4908</v>
      </c>
      <c r="AY192" s="237">
        <f t="shared" si="91"/>
        <v>31.46153846153846</v>
      </c>
      <c r="AZ192" s="173"/>
      <c r="BA192" s="173"/>
      <c r="BB192" s="173"/>
      <c r="BC192" s="173"/>
      <c r="BD192" s="173"/>
      <c r="BE192" s="174"/>
    </row>
    <row r="193" spans="1:57" x14ac:dyDescent="0.15">
      <c r="A193" s="191">
        <v>70</v>
      </c>
      <c r="B193" s="221">
        <v>0</v>
      </c>
      <c r="C193" s="221">
        <v>50</v>
      </c>
      <c r="D193" s="191">
        <f t="shared" si="83"/>
        <v>0</v>
      </c>
      <c r="E193" s="191" t="str">
        <f t="shared" si="84"/>
        <v>70_0</v>
      </c>
      <c r="F193" s="221">
        <v>4619</v>
      </c>
      <c r="G193" s="227"/>
      <c r="H193" s="191">
        <v>70</v>
      </c>
      <c r="I193" s="221">
        <v>0</v>
      </c>
      <c r="J193" s="221">
        <v>50</v>
      </c>
      <c r="K193" s="191">
        <f t="shared" si="71"/>
        <v>0</v>
      </c>
      <c r="L193" s="191" t="str">
        <f t="shared" si="72"/>
        <v>70_0</v>
      </c>
      <c r="M193" s="221">
        <v>4758</v>
      </c>
      <c r="N193" s="263"/>
      <c r="O193" s="191">
        <v>70</v>
      </c>
      <c r="P193" s="221">
        <v>0</v>
      </c>
      <c r="Q193" s="221">
        <v>50</v>
      </c>
      <c r="R193" s="191">
        <f t="shared" si="73"/>
        <v>0</v>
      </c>
      <c r="S193" s="191" t="str">
        <f t="shared" si="74"/>
        <v>70_0</v>
      </c>
      <c r="T193" s="221">
        <v>4858</v>
      </c>
      <c r="U193" s="173"/>
      <c r="V193" s="191">
        <v>70</v>
      </c>
      <c r="W193" s="221">
        <v>0</v>
      </c>
      <c r="X193" s="221">
        <v>50</v>
      </c>
      <c r="Y193" s="191">
        <f t="shared" si="75"/>
        <v>0</v>
      </c>
      <c r="Z193" s="191" t="str">
        <f t="shared" si="76"/>
        <v>70_0</v>
      </c>
      <c r="AA193" s="221">
        <v>4858</v>
      </c>
      <c r="AB193" s="173"/>
      <c r="AC193" s="191">
        <v>70</v>
      </c>
      <c r="AD193" s="221">
        <v>0</v>
      </c>
      <c r="AE193" s="221">
        <v>50</v>
      </c>
      <c r="AF193" s="191">
        <f t="shared" si="77"/>
        <v>0</v>
      </c>
      <c r="AG193" s="191" t="str">
        <f t="shared" si="78"/>
        <v>70_0</v>
      </c>
      <c r="AH193" s="221">
        <v>4955</v>
      </c>
      <c r="AI193" s="263"/>
      <c r="AJ193" s="191">
        <v>70</v>
      </c>
      <c r="AK193" s="221">
        <v>0</v>
      </c>
      <c r="AL193" s="221">
        <v>50</v>
      </c>
      <c r="AM193" s="191">
        <f t="shared" si="79"/>
        <v>0</v>
      </c>
      <c r="AN193" s="191" t="str">
        <f t="shared" si="80"/>
        <v>70_0</v>
      </c>
      <c r="AO193" s="221">
        <v>5054</v>
      </c>
      <c r="AP193" s="246"/>
      <c r="AQ193" s="191">
        <v>70</v>
      </c>
      <c r="AR193" s="221">
        <v>0</v>
      </c>
      <c r="AS193" s="221">
        <v>50</v>
      </c>
      <c r="AT193" s="191">
        <f t="shared" si="81"/>
        <v>0</v>
      </c>
      <c r="AU193" s="191" t="str">
        <f t="shared" si="82"/>
        <v>70_0</v>
      </c>
      <c r="AV193" s="262">
        <f t="shared" si="85"/>
        <v>4955</v>
      </c>
      <c r="AW193" s="262">
        <f t="shared" si="86"/>
        <v>5054</v>
      </c>
      <c r="AX193" s="262">
        <f t="shared" si="92"/>
        <v>5054</v>
      </c>
      <c r="AY193" s="237">
        <f t="shared" si="91"/>
        <v>32.397435897435898</v>
      </c>
      <c r="AZ193" s="173"/>
      <c r="BA193" s="173"/>
      <c r="BB193" s="173"/>
      <c r="BC193" s="173"/>
      <c r="BD193" s="173"/>
      <c r="BE193" s="174"/>
    </row>
    <row r="194" spans="1:57" x14ac:dyDescent="0.15">
      <c r="A194" s="191">
        <v>70</v>
      </c>
      <c r="B194" s="221">
        <v>1</v>
      </c>
      <c r="C194" s="221">
        <v>53</v>
      </c>
      <c r="D194" s="191">
        <f t="shared" si="83"/>
        <v>1</v>
      </c>
      <c r="E194" s="191" t="str">
        <f t="shared" si="84"/>
        <v>70_1</v>
      </c>
      <c r="F194" s="221">
        <v>4819</v>
      </c>
      <c r="G194" s="227"/>
      <c r="H194" s="191">
        <v>70</v>
      </c>
      <c r="I194" s="221">
        <v>1</v>
      </c>
      <c r="J194" s="221">
        <v>53</v>
      </c>
      <c r="K194" s="191">
        <f t="shared" si="71"/>
        <v>1</v>
      </c>
      <c r="L194" s="191" t="str">
        <f t="shared" si="72"/>
        <v>70_1</v>
      </c>
      <c r="M194" s="221">
        <v>4964</v>
      </c>
      <c r="N194" s="263"/>
      <c r="O194" s="191">
        <v>70</v>
      </c>
      <c r="P194" s="221">
        <v>1</v>
      </c>
      <c r="Q194" s="221">
        <v>53</v>
      </c>
      <c r="R194" s="191">
        <f t="shared" si="73"/>
        <v>1</v>
      </c>
      <c r="S194" s="191" t="str">
        <f t="shared" si="74"/>
        <v>70_1</v>
      </c>
      <c r="T194" s="221">
        <v>5068</v>
      </c>
      <c r="U194" s="173"/>
      <c r="V194" s="191">
        <v>70</v>
      </c>
      <c r="W194" s="221">
        <v>1</v>
      </c>
      <c r="X194" s="221">
        <v>53</v>
      </c>
      <c r="Y194" s="191">
        <f t="shared" si="75"/>
        <v>1</v>
      </c>
      <c r="Z194" s="191" t="str">
        <f t="shared" si="76"/>
        <v>70_1</v>
      </c>
      <c r="AA194" s="221">
        <v>5068</v>
      </c>
      <c r="AB194" s="173"/>
      <c r="AC194" s="191">
        <v>70</v>
      </c>
      <c r="AD194" s="221">
        <v>1</v>
      </c>
      <c r="AE194" s="221">
        <v>53</v>
      </c>
      <c r="AF194" s="191">
        <f t="shared" si="77"/>
        <v>1</v>
      </c>
      <c r="AG194" s="191" t="str">
        <f t="shared" si="78"/>
        <v>70_1</v>
      </c>
      <c r="AH194" s="221">
        <v>5169</v>
      </c>
      <c r="AI194" s="263"/>
      <c r="AJ194" s="191">
        <v>70</v>
      </c>
      <c r="AK194" s="221">
        <v>1</v>
      </c>
      <c r="AL194" s="221">
        <v>53</v>
      </c>
      <c r="AM194" s="191">
        <f t="shared" si="79"/>
        <v>1</v>
      </c>
      <c r="AN194" s="191" t="str">
        <f t="shared" si="80"/>
        <v>70_1</v>
      </c>
      <c r="AO194" s="221">
        <v>5273</v>
      </c>
      <c r="AP194" s="246"/>
      <c r="AQ194" s="191">
        <v>70</v>
      </c>
      <c r="AR194" s="221">
        <v>1</v>
      </c>
      <c r="AS194" s="221">
        <v>53</v>
      </c>
      <c r="AT194" s="191">
        <f t="shared" si="81"/>
        <v>1</v>
      </c>
      <c r="AU194" s="191" t="str">
        <f t="shared" si="82"/>
        <v>70_1</v>
      </c>
      <c r="AV194" s="262">
        <f t="shared" si="85"/>
        <v>5169</v>
      </c>
      <c r="AW194" s="262">
        <f t="shared" si="86"/>
        <v>5273</v>
      </c>
      <c r="AX194" s="262">
        <f t="shared" si="92"/>
        <v>5273</v>
      </c>
      <c r="AY194" s="237">
        <f t="shared" si="91"/>
        <v>33.801282051282051</v>
      </c>
      <c r="AZ194" s="173"/>
      <c r="BA194" s="173"/>
      <c r="BB194" s="173"/>
      <c r="BC194" s="173"/>
      <c r="BD194" s="173"/>
      <c r="BE194" s="174"/>
    </row>
    <row r="195" spans="1:57" x14ac:dyDescent="0.15">
      <c r="A195" s="191">
        <v>70</v>
      </c>
      <c r="B195" s="221">
        <v>2</v>
      </c>
      <c r="C195" s="221">
        <v>56</v>
      </c>
      <c r="D195" s="191">
        <f t="shared" si="83"/>
        <v>2</v>
      </c>
      <c r="E195" s="191" t="str">
        <f t="shared" si="84"/>
        <v>70_2</v>
      </c>
      <c r="F195" s="221">
        <v>5017</v>
      </c>
      <c r="G195" s="227"/>
      <c r="H195" s="191">
        <v>70</v>
      </c>
      <c r="I195" s="221">
        <v>2</v>
      </c>
      <c r="J195" s="221">
        <v>56</v>
      </c>
      <c r="K195" s="191">
        <f t="shared" si="71"/>
        <v>2</v>
      </c>
      <c r="L195" s="191" t="str">
        <f t="shared" si="72"/>
        <v>70_2</v>
      </c>
      <c r="M195" s="221">
        <v>5167</v>
      </c>
      <c r="N195" s="263"/>
      <c r="O195" s="191">
        <v>70</v>
      </c>
      <c r="P195" s="221">
        <v>2</v>
      </c>
      <c r="Q195" s="221">
        <v>56</v>
      </c>
      <c r="R195" s="191">
        <f t="shared" si="73"/>
        <v>2</v>
      </c>
      <c r="S195" s="191" t="str">
        <f t="shared" si="74"/>
        <v>70_2</v>
      </c>
      <c r="T195" s="221">
        <v>5276</v>
      </c>
      <c r="U195" s="173"/>
      <c r="V195" s="191">
        <v>70</v>
      </c>
      <c r="W195" s="221">
        <v>2</v>
      </c>
      <c r="X195" s="221">
        <v>56</v>
      </c>
      <c r="Y195" s="191">
        <f t="shared" si="75"/>
        <v>2</v>
      </c>
      <c r="Z195" s="191" t="str">
        <f t="shared" si="76"/>
        <v>70_2</v>
      </c>
      <c r="AA195" s="221">
        <v>5276</v>
      </c>
      <c r="AB195" s="173"/>
      <c r="AC195" s="191">
        <v>70</v>
      </c>
      <c r="AD195" s="221">
        <v>2</v>
      </c>
      <c r="AE195" s="221">
        <v>56</v>
      </c>
      <c r="AF195" s="191">
        <f t="shared" si="77"/>
        <v>2</v>
      </c>
      <c r="AG195" s="191" t="str">
        <f t="shared" si="78"/>
        <v>70_2</v>
      </c>
      <c r="AH195" s="221">
        <v>5381</v>
      </c>
      <c r="AI195" s="263"/>
      <c r="AJ195" s="191">
        <v>70</v>
      </c>
      <c r="AK195" s="221">
        <v>2</v>
      </c>
      <c r="AL195" s="221">
        <v>56</v>
      </c>
      <c r="AM195" s="191">
        <f t="shared" si="79"/>
        <v>2</v>
      </c>
      <c r="AN195" s="191" t="str">
        <f t="shared" si="80"/>
        <v>70_2</v>
      </c>
      <c r="AO195" s="221">
        <v>5489</v>
      </c>
      <c r="AP195" s="246"/>
      <c r="AQ195" s="191">
        <v>70</v>
      </c>
      <c r="AR195" s="221">
        <v>2</v>
      </c>
      <c r="AS195" s="221">
        <v>56</v>
      </c>
      <c r="AT195" s="191">
        <f t="shared" si="81"/>
        <v>2</v>
      </c>
      <c r="AU195" s="191" t="str">
        <f t="shared" si="82"/>
        <v>70_2</v>
      </c>
      <c r="AV195" s="262">
        <f t="shared" si="85"/>
        <v>5381</v>
      </c>
      <c r="AW195" s="262">
        <f t="shared" si="86"/>
        <v>5489</v>
      </c>
      <c r="AX195" s="262">
        <f t="shared" si="92"/>
        <v>5489</v>
      </c>
      <c r="AY195" s="237">
        <f t="shared" si="91"/>
        <v>35.185897435897438</v>
      </c>
      <c r="AZ195" s="173"/>
      <c r="BA195" s="173"/>
      <c r="BB195" s="173"/>
      <c r="BC195" s="173"/>
      <c r="BD195" s="173"/>
      <c r="BE195" s="174"/>
    </row>
    <row r="196" spans="1:57" ht="11.25" x14ac:dyDescent="0.15">
      <c r="A196" s="191">
        <v>70</v>
      </c>
      <c r="B196" s="221">
        <v>3</v>
      </c>
      <c r="C196" s="221">
        <v>59</v>
      </c>
      <c r="D196" s="191">
        <f t="shared" si="83"/>
        <v>3</v>
      </c>
      <c r="E196" s="191" t="str">
        <f t="shared" si="84"/>
        <v>70_3</v>
      </c>
      <c r="F196" s="221">
        <v>5215</v>
      </c>
      <c r="G196" s="227"/>
      <c r="H196" s="191">
        <v>70</v>
      </c>
      <c r="I196" s="221">
        <v>3</v>
      </c>
      <c r="J196" s="221">
        <v>59</v>
      </c>
      <c r="K196" s="191">
        <f t="shared" si="71"/>
        <v>3</v>
      </c>
      <c r="L196" s="191" t="str">
        <f t="shared" si="72"/>
        <v>70_3</v>
      </c>
      <c r="M196" s="221">
        <v>5372</v>
      </c>
      <c r="N196" s="261"/>
      <c r="O196" s="191">
        <v>70</v>
      </c>
      <c r="P196" s="221">
        <v>3</v>
      </c>
      <c r="Q196" s="221">
        <v>59</v>
      </c>
      <c r="R196" s="191">
        <f t="shared" si="73"/>
        <v>3</v>
      </c>
      <c r="S196" s="191" t="str">
        <f t="shared" si="74"/>
        <v>70_3</v>
      </c>
      <c r="T196" s="221">
        <v>5484</v>
      </c>
      <c r="U196" s="173"/>
      <c r="V196" s="191">
        <v>70</v>
      </c>
      <c r="W196" s="221">
        <v>3</v>
      </c>
      <c r="X196" s="221">
        <v>59</v>
      </c>
      <c r="Y196" s="191">
        <f t="shared" si="75"/>
        <v>3</v>
      </c>
      <c r="Z196" s="191" t="str">
        <f t="shared" si="76"/>
        <v>70_3</v>
      </c>
      <c r="AA196" s="221">
        <v>5484</v>
      </c>
      <c r="AB196" s="173"/>
      <c r="AC196" s="191">
        <v>70</v>
      </c>
      <c r="AD196" s="221">
        <v>3</v>
      </c>
      <c r="AE196" s="221">
        <v>59</v>
      </c>
      <c r="AF196" s="191">
        <f t="shared" si="77"/>
        <v>3</v>
      </c>
      <c r="AG196" s="191" t="str">
        <f t="shared" si="78"/>
        <v>70_3</v>
      </c>
      <c r="AH196" s="221">
        <v>5594</v>
      </c>
      <c r="AI196" s="261"/>
      <c r="AJ196" s="191">
        <v>70</v>
      </c>
      <c r="AK196" s="221">
        <v>3</v>
      </c>
      <c r="AL196" s="221">
        <v>59</v>
      </c>
      <c r="AM196" s="191">
        <f t="shared" si="79"/>
        <v>3</v>
      </c>
      <c r="AN196" s="191" t="str">
        <f t="shared" si="80"/>
        <v>70_3</v>
      </c>
      <c r="AO196" s="221">
        <v>5706</v>
      </c>
      <c r="AP196" s="246"/>
      <c r="AQ196" s="191">
        <v>70</v>
      </c>
      <c r="AR196" s="221">
        <v>3</v>
      </c>
      <c r="AS196" s="221">
        <v>59</v>
      </c>
      <c r="AT196" s="191">
        <f t="shared" si="81"/>
        <v>3</v>
      </c>
      <c r="AU196" s="191" t="str">
        <f t="shared" si="82"/>
        <v>70_3</v>
      </c>
      <c r="AV196" s="262">
        <f t="shared" si="85"/>
        <v>5594</v>
      </c>
      <c r="AW196" s="262">
        <f t="shared" si="86"/>
        <v>5706</v>
      </c>
      <c r="AX196" s="262">
        <f t="shared" si="92"/>
        <v>5706</v>
      </c>
      <c r="AY196" s="237">
        <f t="shared" si="91"/>
        <v>36.57692307692308</v>
      </c>
      <c r="AZ196" s="173"/>
      <c r="BA196" s="173"/>
      <c r="BB196" s="173"/>
      <c r="BC196" s="173"/>
      <c r="BD196" s="173"/>
      <c r="BE196" s="174"/>
    </row>
    <row r="197" spans="1:57" ht="11.25" x14ac:dyDescent="0.15">
      <c r="A197" s="191">
        <v>70</v>
      </c>
      <c r="B197" s="221">
        <v>4</v>
      </c>
      <c r="C197" s="221">
        <v>62</v>
      </c>
      <c r="D197" s="191">
        <f t="shared" si="83"/>
        <v>4</v>
      </c>
      <c r="E197" s="191" t="str">
        <f t="shared" si="84"/>
        <v>70_4</v>
      </c>
      <c r="F197" s="221">
        <v>5413</v>
      </c>
      <c r="G197" s="227"/>
      <c r="H197" s="191">
        <v>70</v>
      </c>
      <c r="I197" s="221">
        <v>4</v>
      </c>
      <c r="J197" s="221">
        <v>62</v>
      </c>
      <c r="K197" s="191">
        <f t="shared" si="71"/>
        <v>4</v>
      </c>
      <c r="L197" s="191" t="str">
        <f t="shared" si="72"/>
        <v>70_4</v>
      </c>
      <c r="M197" s="221">
        <v>5575</v>
      </c>
      <c r="N197" s="261"/>
      <c r="O197" s="191">
        <v>70</v>
      </c>
      <c r="P197" s="221">
        <v>4</v>
      </c>
      <c r="Q197" s="221">
        <v>62</v>
      </c>
      <c r="R197" s="191">
        <f t="shared" si="73"/>
        <v>4</v>
      </c>
      <c r="S197" s="191" t="str">
        <f t="shared" si="74"/>
        <v>70_4</v>
      </c>
      <c r="T197" s="221">
        <v>5692</v>
      </c>
      <c r="U197" s="173"/>
      <c r="V197" s="191">
        <v>70</v>
      </c>
      <c r="W197" s="221">
        <v>4</v>
      </c>
      <c r="X197" s="221">
        <v>62</v>
      </c>
      <c r="Y197" s="191">
        <f t="shared" si="75"/>
        <v>4</v>
      </c>
      <c r="Z197" s="191" t="str">
        <f t="shared" si="76"/>
        <v>70_4</v>
      </c>
      <c r="AA197" s="221">
        <v>5692</v>
      </c>
      <c r="AB197" s="173"/>
      <c r="AC197" s="191">
        <v>70</v>
      </c>
      <c r="AD197" s="221">
        <v>4</v>
      </c>
      <c r="AE197" s="221">
        <v>62</v>
      </c>
      <c r="AF197" s="191">
        <f t="shared" si="77"/>
        <v>4</v>
      </c>
      <c r="AG197" s="191" t="str">
        <f t="shared" si="78"/>
        <v>70_4</v>
      </c>
      <c r="AH197" s="221">
        <v>5806</v>
      </c>
      <c r="AI197" s="261"/>
      <c r="AJ197" s="191">
        <v>70</v>
      </c>
      <c r="AK197" s="221">
        <v>4</v>
      </c>
      <c r="AL197" s="221">
        <v>62</v>
      </c>
      <c r="AM197" s="191">
        <f t="shared" si="79"/>
        <v>4</v>
      </c>
      <c r="AN197" s="191" t="str">
        <f t="shared" si="80"/>
        <v>70_4</v>
      </c>
      <c r="AO197" s="221">
        <v>5922</v>
      </c>
      <c r="AP197" s="246"/>
      <c r="AQ197" s="191">
        <v>70</v>
      </c>
      <c r="AR197" s="221">
        <v>4</v>
      </c>
      <c r="AS197" s="221">
        <v>62</v>
      </c>
      <c r="AT197" s="191">
        <f t="shared" si="81"/>
        <v>4</v>
      </c>
      <c r="AU197" s="191" t="str">
        <f t="shared" si="82"/>
        <v>70_4</v>
      </c>
      <c r="AV197" s="262">
        <f t="shared" si="85"/>
        <v>5806</v>
      </c>
      <c r="AW197" s="262">
        <f t="shared" si="86"/>
        <v>5922</v>
      </c>
      <c r="AX197" s="262">
        <f t="shared" si="92"/>
        <v>5922</v>
      </c>
      <c r="AY197" s="237">
        <f t="shared" si="91"/>
        <v>37.96153846153846</v>
      </c>
      <c r="AZ197" s="173"/>
      <c r="BA197" s="173"/>
      <c r="BB197" s="173"/>
      <c r="BC197" s="173"/>
      <c r="BD197" s="173"/>
      <c r="BE197" s="174"/>
    </row>
    <row r="198" spans="1:57" ht="11.25" x14ac:dyDescent="0.15">
      <c r="A198" s="191">
        <v>70</v>
      </c>
      <c r="B198" s="221">
        <v>5</v>
      </c>
      <c r="C198" s="221">
        <v>64</v>
      </c>
      <c r="D198" s="191">
        <f t="shared" si="83"/>
        <v>5</v>
      </c>
      <c r="E198" s="191" t="str">
        <f t="shared" si="84"/>
        <v>70_5</v>
      </c>
      <c r="F198" s="221">
        <v>5546</v>
      </c>
      <c r="G198" s="227"/>
      <c r="H198" s="191">
        <v>70</v>
      </c>
      <c r="I198" s="221">
        <v>5</v>
      </c>
      <c r="J198" s="221">
        <v>64</v>
      </c>
      <c r="K198" s="191">
        <f t="shared" si="71"/>
        <v>5</v>
      </c>
      <c r="L198" s="191" t="str">
        <f t="shared" si="72"/>
        <v>70_5</v>
      </c>
      <c r="M198" s="221">
        <v>5712</v>
      </c>
      <c r="N198" s="261"/>
      <c r="O198" s="191">
        <v>70</v>
      </c>
      <c r="P198" s="221">
        <v>5</v>
      </c>
      <c r="Q198" s="221">
        <v>64</v>
      </c>
      <c r="R198" s="191">
        <f t="shared" si="73"/>
        <v>5</v>
      </c>
      <c r="S198" s="191" t="str">
        <f t="shared" si="74"/>
        <v>70_5</v>
      </c>
      <c r="T198" s="221">
        <v>5832</v>
      </c>
      <c r="U198" s="173"/>
      <c r="V198" s="191">
        <v>70</v>
      </c>
      <c r="W198" s="221">
        <v>5</v>
      </c>
      <c r="X198" s="221">
        <v>64</v>
      </c>
      <c r="Y198" s="191">
        <f t="shared" si="75"/>
        <v>5</v>
      </c>
      <c r="Z198" s="191" t="str">
        <f t="shared" si="76"/>
        <v>70_5</v>
      </c>
      <c r="AA198" s="221">
        <v>5832</v>
      </c>
      <c r="AB198" s="173"/>
      <c r="AC198" s="191">
        <v>70</v>
      </c>
      <c r="AD198" s="221">
        <v>5</v>
      </c>
      <c r="AE198" s="221">
        <v>64</v>
      </c>
      <c r="AF198" s="191">
        <f t="shared" si="77"/>
        <v>5</v>
      </c>
      <c r="AG198" s="191" t="str">
        <f t="shared" si="78"/>
        <v>70_5</v>
      </c>
      <c r="AH198" s="221">
        <v>5949</v>
      </c>
      <c r="AI198" s="261"/>
      <c r="AJ198" s="191">
        <v>70</v>
      </c>
      <c r="AK198" s="221">
        <v>5</v>
      </c>
      <c r="AL198" s="221">
        <v>64</v>
      </c>
      <c r="AM198" s="191">
        <f t="shared" si="79"/>
        <v>5</v>
      </c>
      <c r="AN198" s="191" t="str">
        <f t="shared" si="80"/>
        <v>70_5</v>
      </c>
      <c r="AO198" s="221">
        <v>6068</v>
      </c>
      <c r="AP198" s="246"/>
      <c r="AQ198" s="191">
        <v>70</v>
      </c>
      <c r="AR198" s="221">
        <v>5</v>
      </c>
      <c r="AS198" s="221">
        <v>64</v>
      </c>
      <c r="AT198" s="191">
        <f t="shared" si="81"/>
        <v>5</v>
      </c>
      <c r="AU198" s="191" t="str">
        <f t="shared" si="82"/>
        <v>70_5</v>
      </c>
      <c r="AV198" s="262">
        <f t="shared" si="85"/>
        <v>5949</v>
      </c>
      <c r="AW198" s="262">
        <f t="shared" si="86"/>
        <v>6068</v>
      </c>
      <c r="AX198" s="262">
        <f t="shared" si="92"/>
        <v>6068</v>
      </c>
      <c r="AY198" s="237">
        <f t="shared" si="91"/>
        <v>38.897435897435898</v>
      </c>
      <c r="AZ198" s="173"/>
      <c r="BA198" s="173"/>
      <c r="BB198" s="173"/>
      <c r="BC198" s="173"/>
      <c r="BD198" s="173"/>
      <c r="BE198" s="174"/>
    </row>
    <row r="199" spans="1:57" x14ac:dyDescent="0.15">
      <c r="A199" s="191">
        <v>70</v>
      </c>
      <c r="B199" s="221">
        <v>6</v>
      </c>
      <c r="C199" s="221">
        <v>66</v>
      </c>
      <c r="D199" s="191">
        <f t="shared" si="83"/>
        <v>6</v>
      </c>
      <c r="E199" s="191" t="str">
        <f t="shared" si="84"/>
        <v>70_6</v>
      </c>
      <c r="F199" s="221">
        <v>5711</v>
      </c>
      <c r="G199" s="227"/>
      <c r="H199" s="191">
        <v>70</v>
      </c>
      <c r="I199" s="221">
        <v>6</v>
      </c>
      <c r="J199" s="221">
        <v>66</v>
      </c>
      <c r="K199" s="191">
        <f t="shared" si="71"/>
        <v>6</v>
      </c>
      <c r="L199" s="191" t="str">
        <f t="shared" si="72"/>
        <v>70_6</v>
      </c>
      <c r="M199" s="221">
        <v>5882</v>
      </c>
      <c r="N199" s="263"/>
      <c r="O199" s="191">
        <v>70</v>
      </c>
      <c r="P199" s="221">
        <v>6</v>
      </c>
      <c r="Q199" s="221">
        <v>66</v>
      </c>
      <c r="R199" s="191">
        <f t="shared" si="73"/>
        <v>6</v>
      </c>
      <c r="S199" s="191" t="str">
        <f t="shared" si="74"/>
        <v>70_6</v>
      </c>
      <c r="T199" s="221">
        <v>6006</v>
      </c>
      <c r="U199" s="173"/>
      <c r="V199" s="191">
        <v>70</v>
      </c>
      <c r="W199" s="221">
        <v>6</v>
      </c>
      <c r="X199" s="221">
        <v>66</v>
      </c>
      <c r="Y199" s="191">
        <f t="shared" si="75"/>
        <v>6</v>
      </c>
      <c r="Z199" s="191" t="str">
        <f t="shared" si="76"/>
        <v>70_6</v>
      </c>
      <c r="AA199" s="221">
        <v>6006</v>
      </c>
      <c r="AB199" s="173"/>
      <c r="AC199" s="191">
        <v>70</v>
      </c>
      <c r="AD199" s="221">
        <v>6</v>
      </c>
      <c r="AE199" s="221">
        <v>66</v>
      </c>
      <c r="AF199" s="191">
        <f t="shared" si="77"/>
        <v>6</v>
      </c>
      <c r="AG199" s="191" t="str">
        <f t="shared" si="78"/>
        <v>70_6</v>
      </c>
      <c r="AH199" s="221">
        <v>6126</v>
      </c>
      <c r="AI199" s="263"/>
      <c r="AJ199" s="191">
        <v>70</v>
      </c>
      <c r="AK199" s="221">
        <v>6</v>
      </c>
      <c r="AL199" s="221">
        <v>66</v>
      </c>
      <c r="AM199" s="191">
        <f t="shared" si="79"/>
        <v>6</v>
      </c>
      <c r="AN199" s="191" t="str">
        <f t="shared" si="80"/>
        <v>70_6</v>
      </c>
      <c r="AO199" s="221">
        <v>6248</v>
      </c>
      <c r="AP199" s="246"/>
      <c r="AQ199" s="191">
        <v>70</v>
      </c>
      <c r="AR199" s="221">
        <v>6</v>
      </c>
      <c r="AS199" s="221">
        <v>66</v>
      </c>
      <c r="AT199" s="191">
        <f t="shared" si="81"/>
        <v>6</v>
      </c>
      <c r="AU199" s="191" t="str">
        <f t="shared" si="82"/>
        <v>70_6</v>
      </c>
      <c r="AV199" s="262">
        <f t="shared" si="85"/>
        <v>6126</v>
      </c>
      <c r="AW199" s="262">
        <f t="shared" si="86"/>
        <v>6248</v>
      </c>
      <c r="AX199" s="262">
        <f t="shared" si="92"/>
        <v>6248</v>
      </c>
      <c r="AY199" s="237">
        <f t="shared" si="91"/>
        <v>40.051282051282051</v>
      </c>
      <c r="AZ199" s="173"/>
      <c r="BA199" s="173"/>
      <c r="BB199" s="173"/>
      <c r="BC199" s="173"/>
      <c r="BD199" s="173"/>
      <c r="BE199" s="174"/>
    </row>
    <row r="200" spans="1:57" x14ac:dyDescent="0.15">
      <c r="A200" s="191">
        <v>70</v>
      </c>
      <c r="B200" s="221">
        <v>7</v>
      </c>
      <c r="C200" s="221">
        <v>68</v>
      </c>
      <c r="D200" s="191">
        <f t="shared" si="83"/>
        <v>7</v>
      </c>
      <c r="E200" s="191" t="str">
        <f t="shared" si="84"/>
        <v>70_7</v>
      </c>
      <c r="F200" s="221">
        <v>5876</v>
      </c>
      <c r="G200" s="227"/>
      <c r="H200" s="191">
        <v>70</v>
      </c>
      <c r="I200" s="221">
        <v>7</v>
      </c>
      <c r="J200" s="221">
        <v>68</v>
      </c>
      <c r="K200" s="191">
        <f t="shared" si="71"/>
        <v>7</v>
      </c>
      <c r="L200" s="191" t="str">
        <f t="shared" si="72"/>
        <v>70_7</v>
      </c>
      <c r="M200" s="221">
        <v>6052</v>
      </c>
      <c r="N200" s="264"/>
      <c r="O200" s="191">
        <v>70</v>
      </c>
      <c r="P200" s="221">
        <v>7</v>
      </c>
      <c r="Q200" s="221">
        <v>68</v>
      </c>
      <c r="R200" s="191">
        <f t="shared" si="73"/>
        <v>7</v>
      </c>
      <c r="S200" s="191" t="str">
        <f t="shared" si="74"/>
        <v>70_7</v>
      </c>
      <c r="T200" s="221">
        <v>6180</v>
      </c>
      <c r="U200" s="173"/>
      <c r="V200" s="191">
        <v>70</v>
      </c>
      <c r="W200" s="221">
        <v>7</v>
      </c>
      <c r="X200" s="221">
        <v>68</v>
      </c>
      <c r="Y200" s="191">
        <f t="shared" si="75"/>
        <v>7</v>
      </c>
      <c r="Z200" s="191" t="str">
        <f t="shared" si="76"/>
        <v>70_7</v>
      </c>
      <c r="AA200" s="221">
        <v>6180</v>
      </c>
      <c r="AB200" s="173"/>
      <c r="AC200" s="191">
        <v>70</v>
      </c>
      <c r="AD200" s="221">
        <v>7</v>
      </c>
      <c r="AE200" s="221">
        <v>68</v>
      </c>
      <c r="AF200" s="191">
        <f t="shared" si="77"/>
        <v>7</v>
      </c>
      <c r="AG200" s="191" t="str">
        <f t="shared" si="78"/>
        <v>70_7</v>
      </c>
      <c r="AH200" s="221">
        <v>6303</v>
      </c>
      <c r="AI200" s="264"/>
      <c r="AJ200" s="191">
        <v>70</v>
      </c>
      <c r="AK200" s="221">
        <v>7</v>
      </c>
      <c r="AL200" s="221">
        <v>68</v>
      </c>
      <c r="AM200" s="191">
        <f t="shared" si="79"/>
        <v>7</v>
      </c>
      <c r="AN200" s="191" t="str">
        <f t="shared" si="80"/>
        <v>70_7</v>
      </c>
      <c r="AO200" s="221">
        <v>6429</v>
      </c>
      <c r="AP200" s="246"/>
      <c r="AQ200" s="191">
        <v>70</v>
      </c>
      <c r="AR200" s="221">
        <v>7</v>
      </c>
      <c r="AS200" s="221">
        <v>68</v>
      </c>
      <c r="AT200" s="191">
        <f t="shared" si="81"/>
        <v>7</v>
      </c>
      <c r="AU200" s="191" t="str">
        <f t="shared" si="82"/>
        <v>70_7</v>
      </c>
      <c r="AV200" s="262">
        <f t="shared" si="85"/>
        <v>6303</v>
      </c>
      <c r="AW200" s="262">
        <f t="shared" si="86"/>
        <v>6429</v>
      </c>
      <c r="AX200" s="262">
        <f t="shared" si="92"/>
        <v>6429</v>
      </c>
      <c r="AY200" s="237">
        <f t="shared" si="91"/>
        <v>41.21153846153846</v>
      </c>
      <c r="AZ200" s="173"/>
      <c r="BA200" s="173"/>
      <c r="BB200" s="173"/>
      <c r="BC200" s="173"/>
      <c r="BD200" s="173"/>
      <c r="BE200" s="174"/>
    </row>
    <row r="201" spans="1:57" x14ac:dyDescent="0.15">
      <c r="A201" s="191">
        <v>70</v>
      </c>
      <c r="B201" s="221">
        <v>8</v>
      </c>
      <c r="C201" s="221">
        <v>70</v>
      </c>
      <c r="D201" s="191">
        <f t="shared" si="83"/>
        <v>8</v>
      </c>
      <c r="E201" s="191" t="str">
        <f t="shared" si="84"/>
        <v>70_8</v>
      </c>
      <c r="F201" s="221">
        <v>6041</v>
      </c>
      <c r="G201" s="227"/>
      <c r="H201" s="191">
        <v>70</v>
      </c>
      <c r="I201" s="221">
        <v>8</v>
      </c>
      <c r="J201" s="221">
        <v>70</v>
      </c>
      <c r="K201" s="191">
        <f t="shared" si="71"/>
        <v>8</v>
      </c>
      <c r="L201" s="191" t="str">
        <f t="shared" si="72"/>
        <v>70_8</v>
      </c>
      <c r="M201" s="221">
        <v>6222</v>
      </c>
      <c r="N201" s="264"/>
      <c r="O201" s="191">
        <v>70</v>
      </c>
      <c r="P201" s="221">
        <v>8</v>
      </c>
      <c r="Q201" s="221">
        <v>70</v>
      </c>
      <c r="R201" s="191">
        <f t="shared" si="73"/>
        <v>8</v>
      </c>
      <c r="S201" s="191" t="str">
        <f t="shared" si="74"/>
        <v>70_8</v>
      </c>
      <c r="T201" s="221">
        <v>6353</v>
      </c>
      <c r="U201" s="173"/>
      <c r="V201" s="191">
        <v>70</v>
      </c>
      <c r="W201" s="221">
        <v>8</v>
      </c>
      <c r="X201" s="221">
        <v>70</v>
      </c>
      <c r="Y201" s="191">
        <f t="shared" si="75"/>
        <v>8</v>
      </c>
      <c r="Z201" s="191" t="str">
        <f t="shared" si="76"/>
        <v>70_8</v>
      </c>
      <c r="AA201" s="221">
        <v>6353</v>
      </c>
      <c r="AB201" s="173"/>
      <c r="AC201" s="191">
        <v>70</v>
      </c>
      <c r="AD201" s="221">
        <v>8</v>
      </c>
      <c r="AE201" s="221">
        <v>70</v>
      </c>
      <c r="AF201" s="191">
        <f t="shared" si="77"/>
        <v>8</v>
      </c>
      <c r="AG201" s="191" t="str">
        <f t="shared" si="78"/>
        <v>70_8</v>
      </c>
      <c r="AH201" s="221">
        <v>6480</v>
      </c>
      <c r="AI201" s="264"/>
      <c r="AJ201" s="191">
        <v>70</v>
      </c>
      <c r="AK201" s="221">
        <v>8</v>
      </c>
      <c r="AL201" s="221">
        <v>70</v>
      </c>
      <c r="AM201" s="191">
        <f t="shared" si="79"/>
        <v>8</v>
      </c>
      <c r="AN201" s="191" t="str">
        <f t="shared" si="80"/>
        <v>70_8</v>
      </c>
      <c r="AO201" s="221">
        <v>6609</v>
      </c>
      <c r="AP201" s="246"/>
      <c r="AQ201" s="191">
        <v>70</v>
      </c>
      <c r="AR201" s="221">
        <v>8</v>
      </c>
      <c r="AS201" s="221">
        <v>70</v>
      </c>
      <c r="AT201" s="191">
        <f t="shared" si="81"/>
        <v>8</v>
      </c>
      <c r="AU201" s="191" t="str">
        <f t="shared" si="82"/>
        <v>70_8</v>
      </c>
      <c r="AV201" s="262">
        <f t="shared" si="85"/>
        <v>6480</v>
      </c>
      <c r="AW201" s="262">
        <f t="shared" si="86"/>
        <v>6609</v>
      </c>
      <c r="AX201" s="262">
        <f t="shared" si="92"/>
        <v>6609</v>
      </c>
      <c r="AY201" s="237">
        <f t="shared" si="91"/>
        <v>42.365384615384613</v>
      </c>
      <c r="AZ201" s="173"/>
      <c r="BA201" s="173"/>
      <c r="BB201" s="173"/>
      <c r="BC201" s="173"/>
      <c r="BD201" s="173"/>
      <c r="BE201" s="174"/>
    </row>
    <row r="202" spans="1:57" x14ac:dyDescent="0.15">
      <c r="A202" s="191">
        <v>70</v>
      </c>
      <c r="B202" s="221">
        <v>9</v>
      </c>
      <c r="C202" s="221">
        <v>71</v>
      </c>
      <c r="D202" s="191">
        <f t="shared" si="83"/>
        <v>9</v>
      </c>
      <c r="E202" s="191" t="str">
        <f t="shared" si="84"/>
        <v>70_9</v>
      </c>
      <c r="F202" s="221">
        <v>6124</v>
      </c>
      <c r="G202" s="227"/>
      <c r="H202" s="191">
        <v>70</v>
      </c>
      <c r="I202" s="221">
        <v>9</v>
      </c>
      <c r="J202" s="221">
        <v>71</v>
      </c>
      <c r="K202" s="191">
        <f t="shared" si="71"/>
        <v>9</v>
      </c>
      <c r="L202" s="191" t="str">
        <f t="shared" si="72"/>
        <v>70_9</v>
      </c>
      <c r="M202" s="221">
        <v>6307</v>
      </c>
      <c r="N202" s="264"/>
      <c r="O202" s="191">
        <v>70</v>
      </c>
      <c r="P202" s="221">
        <v>9</v>
      </c>
      <c r="Q202" s="221">
        <v>71</v>
      </c>
      <c r="R202" s="191">
        <f t="shared" si="73"/>
        <v>9</v>
      </c>
      <c r="S202" s="191" t="str">
        <f t="shared" si="74"/>
        <v>70_9</v>
      </c>
      <c r="T202" s="221">
        <v>6440</v>
      </c>
      <c r="U202" s="173"/>
      <c r="V202" s="191">
        <v>70</v>
      </c>
      <c r="W202" s="221">
        <v>9</v>
      </c>
      <c r="X202" s="221">
        <v>71</v>
      </c>
      <c r="Y202" s="191">
        <f t="shared" si="75"/>
        <v>9</v>
      </c>
      <c r="Z202" s="191" t="str">
        <f t="shared" si="76"/>
        <v>70_9</v>
      </c>
      <c r="AA202" s="221">
        <v>6440</v>
      </c>
      <c r="AB202" s="173"/>
      <c r="AC202" s="191">
        <v>70</v>
      </c>
      <c r="AD202" s="221">
        <v>9</v>
      </c>
      <c r="AE202" s="221">
        <v>71</v>
      </c>
      <c r="AF202" s="191">
        <f t="shared" si="77"/>
        <v>9</v>
      </c>
      <c r="AG202" s="191" t="str">
        <f t="shared" si="78"/>
        <v>70_9</v>
      </c>
      <c r="AH202" s="221">
        <v>6569</v>
      </c>
      <c r="AI202" s="264"/>
      <c r="AJ202" s="191">
        <v>70</v>
      </c>
      <c r="AK202" s="221">
        <v>9</v>
      </c>
      <c r="AL202" s="221">
        <v>71</v>
      </c>
      <c r="AM202" s="191">
        <f t="shared" si="79"/>
        <v>9</v>
      </c>
      <c r="AN202" s="191" t="str">
        <f t="shared" si="80"/>
        <v>70_9</v>
      </c>
      <c r="AO202" s="221">
        <v>6700</v>
      </c>
      <c r="AP202" s="246"/>
      <c r="AQ202" s="191">
        <v>70</v>
      </c>
      <c r="AR202" s="221">
        <v>9</v>
      </c>
      <c r="AS202" s="221">
        <v>71</v>
      </c>
      <c r="AT202" s="191">
        <f t="shared" si="81"/>
        <v>9</v>
      </c>
      <c r="AU202" s="191" t="str">
        <f t="shared" si="82"/>
        <v>70_9</v>
      </c>
      <c r="AV202" s="262">
        <f t="shared" si="85"/>
        <v>6569</v>
      </c>
      <c r="AW202" s="262">
        <f t="shared" si="86"/>
        <v>6700</v>
      </c>
      <c r="AX202" s="262">
        <f t="shared" si="92"/>
        <v>6700</v>
      </c>
      <c r="AY202" s="237">
        <f t="shared" si="91"/>
        <v>42.948717948717949</v>
      </c>
      <c r="AZ202" s="173"/>
      <c r="BA202" s="173"/>
      <c r="BB202" s="173"/>
      <c r="BC202" s="173"/>
      <c r="BD202" s="173"/>
      <c r="BE202" s="174"/>
    </row>
    <row r="203" spans="1:57" x14ac:dyDescent="0.15">
      <c r="A203" s="191">
        <v>70</v>
      </c>
      <c r="B203" s="221">
        <v>10</v>
      </c>
      <c r="C203" s="221">
        <v>72</v>
      </c>
      <c r="D203" s="191">
        <f t="shared" si="83"/>
        <v>10</v>
      </c>
      <c r="E203" s="191" t="str">
        <f t="shared" si="84"/>
        <v>70_10</v>
      </c>
      <c r="F203" s="221">
        <v>6208</v>
      </c>
      <c r="G203" s="227"/>
      <c r="H203" s="191">
        <v>70</v>
      </c>
      <c r="I203" s="221">
        <v>10</v>
      </c>
      <c r="J203" s="221">
        <v>72</v>
      </c>
      <c r="K203" s="191">
        <f t="shared" si="71"/>
        <v>10</v>
      </c>
      <c r="L203" s="191" t="str">
        <f t="shared" si="72"/>
        <v>70_10</v>
      </c>
      <c r="M203" s="221">
        <v>6394</v>
      </c>
      <c r="N203" s="264"/>
      <c r="O203" s="191">
        <v>70</v>
      </c>
      <c r="P203" s="221">
        <v>10</v>
      </c>
      <c r="Q203" s="221">
        <v>72</v>
      </c>
      <c r="R203" s="191">
        <f t="shared" si="73"/>
        <v>10</v>
      </c>
      <c r="S203" s="191" t="str">
        <f t="shared" si="74"/>
        <v>70_10</v>
      </c>
      <c r="T203" s="221">
        <v>6528</v>
      </c>
      <c r="U203" s="173"/>
      <c r="V203" s="191">
        <v>70</v>
      </c>
      <c r="W203" s="221">
        <v>10</v>
      </c>
      <c r="X203" s="221">
        <v>72</v>
      </c>
      <c r="Y203" s="191">
        <f t="shared" si="75"/>
        <v>10</v>
      </c>
      <c r="Z203" s="191" t="str">
        <f t="shared" si="76"/>
        <v>70_10</v>
      </c>
      <c r="AA203" s="221">
        <v>6528</v>
      </c>
      <c r="AB203" s="173"/>
      <c r="AC203" s="191">
        <v>70</v>
      </c>
      <c r="AD203" s="221">
        <v>10</v>
      </c>
      <c r="AE203" s="221">
        <v>72</v>
      </c>
      <c r="AF203" s="191">
        <f t="shared" si="77"/>
        <v>10</v>
      </c>
      <c r="AG203" s="191" t="str">
        <f t="shared" si="78"/>
        <v>70_10</v>
      </c>
      <c r="AH203" s="221">
        <v>6659</v>
      </c>
      <c r="AI203" s="264"/>
      <c r="AJ203" s="191">
        <v>70</v>
      </c>
      <c r="AK203" s="221">
        <v>10</v>
      </c>
      <c r="AL203" s="221">
        <v>72</v>
      </c>
      <c r="AM203" s="191">
        <f t="shared" si="79"/>
        <v>10</v>
      </c>
      <c r="AN203" s="191" t="str">
        <f t="shared" si="80"/>
        <v>70_10</v>
      </c>
      <c r="AO203" s="221">
        <v>6792</v>
      </c>
      <c r="AP203" s="246"/>
      <c r="AQ203" s="191">
        <v>70</v>
      </c>
      <c r="AR203" s="221">
        <v>10</v>
      </c>
      <c r="AS203" s="221">
        <v>72</v>
      </c>
      <c r="AT203" s="191">
        <f t="shared" si="81"/>
        <v>10</v>
      </c>
      <c r="AU203" s="191" t="str">
        <f t="shared" si="82"/>
        <v>70_10</v>
      </c>
      <c r="AV203" s="262">
        <f t="shared" si="85"/>
        <v>6659</v>
      </c>
      <c r="AW203" s="262">
        <f t="shared" si="86"/>
        <v>6792</v>
      </c>
      <c r="AX203" s="262">
        <f t="shared" si="92"/>
        <v>6792</v>
      </c>
      <c r="AY203" s="237">
        <f t="shared" si="91"/>
        <v>43.53846153846154</v>
      </c>
      <c r="AZ203" s="173"/>
      <c r="BA203" s="173"/>
      <c r="BB203" s="173"/>
      <c r="BC203" s="173"/>
      <c r="BD203" s="173"/>
      <c r="BE203" s="174"/>
    </row>
    <row r="204" spans="1:57" x14ac:dyDescent="0.15">
      <c r="A204" s="191">
        <v>70</v>
      </c>
      <c r="B204" s="221">
        <v>11</v>
      </c>
      <c r="C204" s="221">
        <v>73</v>
      </c>
      <c r="D204" s="191">
        <f t="shared" si="83"/>
        <v>11</v>
      </c>
      <c r="E204" s="191" t="str">
        <f t="shared" si="84"/>
        <v>70_11</v>
      </c>
      <c r="F204" s="221">
        <v>6291</v>
      </c>
      <c r="G204" s="227"/>
      <c r="H204" s="191">
        <v>70</v>
      </c>
      <c r="I204" s="221">
        <v>11</v>
      </c>
      <c r="J204" s="221">
        <v>73</v>
      </c>
      <c r="K204" s="191">
        <f t="shared" si="71"/>
        <v>11</v>
      </c>
      <c r="L204" s="191" t="str">
        <f t="shared" si="72"/>
        <v>70_11</v>
      </c>
      <c r="M204" s="221">
        <v>6479</v>
      </c>
      <c r="N204" s="264"/>
      <c r="O204" s="191">
        <v>70</v>
      </c>
      <c r="P204" s="221">
        <v>11</v>
      </c>
      <c r="Q204" s="221">
        <v>73</v>
      </c>
      <c r="R204" s="191">
        <f t="shared" si="73"/>
        <v>11</v>
      </c>
      <c r="S204" s="191" t="str">
        <f t="shared" si="74"/>
        <v>70_11</v>
      </c>
      <c r="T204" s="221">
        <v>6615</v>
      </c>
      <c r="U204" s="173"/>
      <c r="V204" s="191">
        <v>70</v>
      </c>
      <c r="W204" s="221">
        <v>11</v>
      </c>
      <c r="X204" s="221">
        <v>73</v>
      </c>
      <c r="Y204" s="191">
        <f t="shared" si="75"/>
        <v>11</v>
      </c>
      <c r="Z204" s="191" t="str">
        <f t="shared" si="76"/>
        <v>70_11</v>
      </c>
      <c r="AA204" s="221">
        <v>6615</v>
      </c>
      <c r="AB204" s="173"/>
      <c r="AC204" s="191">
        <v>70</v>
      </c>
      <c r="AD204" s="221">
        <v>11</v>
      </c>
      <c r="AE204" s="221">
        <v>73</v>
      </c>
      <c r="AF204" s="191">
        <f t="shared" si="77"/>
        <v>11</v>
      </c>
      <c r="AG204" s="191" t="str">
        <f t="shared" si="78"/>
        <v>70_11</v>
      </c>
      <c r="AH204" s="221">
        <v>6748</v>
      </c>
      <c r="AI204" s="264"/>
      <c r="AJ204" s="191">
        <v>70</v>
      </c>
      <c r="AK204" s="221">
        <v>11</v>
      </c>
      <c r="AL204" s="221">
        <v>73</v>
      </c>
      <c r="AM204" s="191">
        <f t="shared" si="79"/>
        <v>11</v>
      </c>
      <c r="AN204" s="191" t="str">
        <f t="shared" si="80"/>
        <v>70_11</v>
      </c>
      <c r="AO204" s="221">
        <v>6883</v>
      </c>
      <c r="AP204" s="246"/>
      <c r="AQ204" s="191">
        <v>70</v>
      </c>
      <c r="AR204" s="221">
        <v>11</v>
      </c>
      <c r="AS204" s="221">
        <v>73</v>
      </c>
      <c r="AT204" s="191">
        <f t="shared" si="81"/>
        <v>11</v>
      </c>
      <c r="AU204" s="191" t="str">
        <f t="shared" si="82"/>
        <v>70_11</v>
      </c>
      <c r="AV204" s="262">
        <f t="shared" si="85"/>
        <v>6748</v>
      </c>
      <c r="AW204" s="262">
        <f t="shared" si="86"/>
        <v>6883</v>
      </c>
      <c r="AX204" s="262">
        <f t="shared" si="92"/>
        <v>6883</v>
      </c>
      <c r="AY204" s="237">
        <f t="shared" si="91"/>
        <v>44.121794871794869</v>
      </c>
      <c r="AZ204" s="173"/>
      <c r="BA204" s="173"/>
      <c r="BB204" s="173"/>
      <c r="BC204" s="173"/>
      <c r="BD204" s="173"/>
      <c r="BE204" s="174"/>
    </row>
    <row r="205" spans="1:57" ht="11.25" x14ac:dyDescent="0.15">
      <c r="A205" s="191">
        <v>70</v>
      </c>
      <c r="B205" s="221">
        <v>12</v>
      </c>
      <c r="C205" s="221">
        <v>74</v>
      </c>
      <c r="D205" s="191">
        <f t="shared" si="83"/>
        <v>12</v>
      </c>
      <c r="E205" s="191" t="str">
        <f t="shared" si="84"/>
        <v>70_12</v>
      </c>
      <c r="F205" s="221">
        <v>6373</v>
      </c>
      <c r="G205" s="227"/>
      <c r="H205" s="191">
        <v>70</v>
      </c>
      <c r="I205" s="221">
        <v>12</v>
      </c>
      <c r="J205" s="221">
        <v>74</v>
      </c>
      <c r="K205" s="191">
        <f t="shared" si="71"/>
        <v>12</v>
      </c>
      <c r="L205" s="191" t="str">
        <f t="shared" si="72"/>
        <v>70_12</v>
      </c>
      <c r="M205" s="221">
        <v>6564</v>
      </c>
      <c r="N205" s="265"/>
      <c r="O205" s="191">
        <v>70</v>
      </c>
      <c r="P205" s="221">
        <v>12</v>
      </c>
      <c r="Q205" s="221">
        <v>74</v>
      </c>
      <c r="R205" s="191">
        <f t="shared" si="73"/>
        <v>12</v>
      </c>
      <c r="S205" s="191" t="str">
        <f t="shared" si="74"/>
        <v>70_12</v>
      </c>
      <c r="T205" s="221">
        <v>6702</v>
      </c>
      <c r="U205" s="173"/>
      <c r="V205" s="191">
        <v>70</v>
      </c>
      <c r="W205" s="221">
        <v>12</v>
      </c>
      <c r="X205" s="221">
        <v>74</v>
      </c>
      <c r="Y205" s="191">
        <f t="shared" si="75"/>
        <v>12</v>
      </c>
      <c r="Z205" s="191" t="str">
        <f t="shared" si="76"/>
        <v>70_12</v>
      </c>
      <c r="AA205" s="221">
        <v>6702</v>
      </c>
      <c r="AB205" s="173"/>
      <c r="AC205" s="191">
        <v>70</v>
      </c>
      <c r="AD205" s="221">
        <v>12</v>
      </c>
      <c r="AE205" s="221">
        <v>74</v>
      </c>
      <c r="AF205" s="191">
        <f t="shared" si="77"/>
        <v>12</v>
      </c>
      <c r="AG205" s="191" t="str">
        <f t="shared" si="78"/>
        <v>70_12</v>
      </c>
      <c r="AH205" s="221">
        <v>6836</v>
      </c>
      <c r="AI205" s="265"/>
      <c r="AJ205" s="191">
        <v>70</v>
      </c>
      <c r="AK205" s="221">
        <v>12</v>
      </c>
      <c r="AL205" s="221">
        <v>74</v>
      </c>
      <c r="AM205" s="191">
        <f t="shared" si="79"/>
        <v>12</v>
      </c>
      <c r="AN205" s="191" t="str">
        <f t="shared" si="80"/>
        <v>70_12</v>
      </c>
      <c r="AO205" s="221">
        <v>6973</v>
      </c>
      <c r="AP205" s="246"/>
      <c r="AQ205" s="191">
        <v>70</v>
      </c>
      <c r="AR205" s="221">
        <v>12</v>
      </c>
      <c r="AS205" s="221">
        <v>74</v>
      </c>
      <c r="AT205" s="191">
        <f t="shared" si="81"/>
        <v>12</v>
      </c>
      <c r="AU205" s="191" t="str">
        <f t="shared" si="82"/>
        <v>70_12</v>
      </c>
      <c r="AV205" s="262">
        <f t="shared" si="85"/>
        <v>6836</v>
      </c>
      <c r="AW205" s="262">
        <f t="shared" si="86"/>
        <v>6973</v>
      </c>
      <c r="AX205" s="262">
        <f t="shared" si="92"/>
        <v>6973</v>
      </c>
      <c r="AY205" s="237">
        <f t="shared" si="91"/>
        <v>44.698717948717949</v>
      </c>
      <c r="AZ205" s="173"/>
      <c r="BA205" s="173"/>
      <c r="BB205" s="173"/>
      <c r="BC205" s="173"/>
      <c r="BD205" s="173"/>
      <c r="BE205" s="174"/>
    </row>
    <row r="206" spans="1:57" x14ac:dyDescent="0.15">
      <c r="A206" s="191">
        <v>74</v>
      </c>
      <c r="B206" s="221">
        <v>0</v>
      </c>
      <c r="C206" s="221">
        <v>54</v>
      </c>
      <c r="D206" s="191">
        <f t="shared" si="83"/>
        <v>0</v>
      </c>
      <c r="E206" s="191" t="str">
        <f t="shared" si="84"/>
        <v>74_0</v>
      </c>
      <c r="F206" s="221">
        <v>4883</v>
      </c>
      <c r="G206" s="227"/>
      <c r="H206" s="191">
        <v>74</v>
      </c>
      <c r="I206" s="221">
        <v>0</v>
      </c>
      <c r="J206" s="221">
        <v>54</v>
      </c>
      <c r="K206" s="191">
        <f t="shared" si="71"/>
        <v>0</v>
      </c>
      <c r="L206" s="191" t="str">
        <f t="shared" si="72"/>
        <v>74_0</v>
      </c>
      <c r="M206" s="221">
        <v>5030</v>
      </c>
      <c r="N206" s="173"/>
      <c r="O206" s="191">
        <v>74</v>
      </c>
      <c r="P206" s="221">
        <v>0</v>
      </c>
      <c r="Q206" s="221">
        <v>54</v>
      </c>
      <c r="R206" s="191">
        <f t="shared" si="73"/>
        <v>0</v>
      </c>
      <c r="S206" s="191" t="str">
        <f t="shared" si="74"/>
        <v>74_0</v>
      </c>
      <c r="T206" s="221">
        <v>5136</v>
      </c>
      <c r="U206" s="173"/>
      <c r="V206" s="191">
        <v>74</v>
      </c>
      <c r="W206" s="221">
        <v>0</v>
      </c>
      <c r="X206" s="221">
        <v>54</v>
      </c>
      <c r="Y206" s="191">
        <f t="shared" si="75"/>
        <v>0</v>
      </c>
      <c r="Z206" s="191" t="str">
        <f t="shared" si="76"/>
        <v>74_0</v>
      </c>
      <c r="AA206" s="221">
        <v>5136</v>
      </c>
      <c r="AB206" s="173"/>
      <c r="AC206" s="191">
        <v>74</v>
      </c>
      <c r="AD206" s="221">
        <v>0</v>
      </c>
      <c r="AE206" s="221">
        <v>54</v>
      </c>
      <c r="AF206" s="191">
        <f t="shared" si="77"/>
        <v>0</v>
      </c>
      <c r="AG206" s="191" t="str">
        <f t="shared" si="78"/>
        <v>74_0</v>
      </c>
      <c r="AH206" s="221">
        <v>5238</v>
      </c>
      <c r="AI206" s="173"/>
      <c r="AJ206" s="191">
        <v>74</v>
      </c>
      <c r="AK206" s="221">
        <v>0</v>
      </c>
      <c r="AL206" s="221">
        <v>54</v>
      </c>
      <c r="AM206" s="191">
        <f t="shared" si="79"/>
        <v>0</v>
      </c>
      <c r="AN206" s="191" t="str">
        <f t="shared" si="80"/>
        <v>74_0</v>
      </c>
      <c r="AO206" s="221">
        <v>5343</v>
      </c>
      <c r="AP206" s="246"/>
      <c r="AQ206" s="191">
        <v>74</v>
      </c>
      <c r="AR206" s="221">
        <v>0</v>
      </c>
      <c r="AS206" s="221">
        <v>54</v>
      </c>
      <c r="AT206" s="191">
        <f t="shared" si="81"/>
        <v>0</v>
      </c>
      <c r="AU206" s="191" t="str">
        <f t="shared" si="82"/>
        <v>74_0</v>
      </c>
      <c r="AV206" s="262">
        <f t="shared" si="85"/>
        <v>5238</v>
      </c>
      <c r="AW206" s="262">
        <f t="shared" si="86"/>
        <v>5343</v>
      </c>
      <c r="AX206" s="262">
        <f t="shared" si="92"/>
        <v>5343</v>
      </c>
      <c r="AY206" s="237">
        <f t="shared" si="91"/>
        <v>34.25</v>
      </c>
      <c r="AZ206" s="173"/>
      <c r="BA206" s="173"/>
      <c r="BB206" s="173"/>
      <c r="BC206" s="173"/>
      <c r="BD206" s="173"/>
      <c r="BE206" s="174"/>
    </row>
    <row r="207" spans="1:57" x14ac:dyDescent="0.15">
      <c r="A207" s="191">
        <v>74</v>
      </c>
      <c r="B207" s="221">
        <v>1</v>
      </c>
      <c r="C207" s="221">
        <v>56</v>
      </c>
      <c r="D207" s="191">
        <f t="shared" si="83"/>
        <v>1</v>
      </c>
      <c r="E207" s="191" t="str">
        <f t="shared" si="84"/>
        <v>74_1</v>
      </c>
      <c r="F207" s="221">
        <v>5017</v>
      </c>
      <c r="G207" s="227"/>
      <c r="H207" s="191">
        <v>74</v>
      </c>
      <c r="I207" s="221">
        <v>1</v>
      </c>
      <c r="J207" s="221">
        <v>56</v>
      </c>
      <c r="K207" s="191">
        <f t="shared" si="71"/>
        <v>1</v>
      </c>
      <c r="L207" s="191" t="str">
        <f t="shared" si="72"/>
        <v>74_1</v>
      </c>
      <c r="M207" s="221">
        <v>5167</v>
      </c>
      <c r="N207" s="173"/>
      <c r="O207" s="191">
        <v>74</v>
      </c>
      <c r="P207" s="221">
        <v>1</v>
      </c>
      <c r="Q207" s="221">
        <v>56</v>
      </c>
      <c r="R207" s="191">
        <f t="shared" si="73"/>
        <v>1</v>
      </c>
      <c r="S207" s="191" t="str">
        <f t="shared" si="74"/>
        <v>74_1</v>
      </c>
      <c r="T207" s="221">
        <v>5276</v>
      </c>
      <c r="U207" s="173"/>
      <c r="V207" s="191">
        <v>74</v>
      </c>
      <c r="W207" s="221">
        <v>1</v>
      </c>
      <c r="X207" s="221">
        <v>56</v>
      </c>
      <c r="Y207" s="191">
        <f t="shared" si="75"/>
        <v>1</v>
      </c>
      <c r="Z207" s="191" t="str">
        <f t="shared" si="76"/>
        <v>74_1</v>
      </c>
      <c r="AA207" s="221">
        <v>5276</v>
      </c>
      <c r="AB207" s="173"/>
      <c r="AC207" s="191">
        <v>74</v>
      </c>
      <c r="AD207" s="221">
        <v>1</v>
      </c>
      <c r="AE207" s="221">
        <v>56</v>
      </c>
      <c r="AF207" s="191">
        <f t="shared" si="77"/>
        <v>1</v>
      </c>
      <c r="AG207" s="191" t="str">
        <f t="shared" si="78"/>
        <v>74_1</v>
      </c>
      <c r="AH207" s="221">
        <v>5381</v>
      </c>
      <c r="AI207" s="173"/>
      <c r="AJ207" s="191">
        <v>74</v>
      </c>
      <c r="AK207" s="221">
        <v>1</v>
      </c>
      <c r="AL207" s="221">
        <v>56</v>
      </c>
      <c r="AM207" s="191">
        <f t="shared" si="79"/>
        <v>1</v>
      </c>
      <c r="AN207" s="191" t="str">
        <f t="shared" si="80"/>
        <v>74_1</v>
      </c>
      <c r="AO207" s="221">
        <v>5489</v>
      </c>
      <c r="AP207" s="246"/>
      <c r="AQ207" s="191">
        <v>74</v>
      </c>
      <c r="AR207" s="221">
        <v>1</v>
      </c>
      <c r="AS207" s="221">
        <v>56</v>
      </c>
      <c r="AT207" s="191">
        <f t="shared" si="81"/>
        <v>1</v>
      </c>
      <c r="AU207" s="191" t="str">
        <f t="shared" si="82"/>
        <v>74_1</v>
      </c>
      <c r="AV207" s="262">
        <f t="shared" si="85"/>
        <v>5381</v>
      </c>
      <c r="AW207" s="262">
        <f t="shared" si="86"/>
        <v>5489</v>
      </c>
      <c r="AX207" s="262">
        <f t="shared" si="92"/>
        <v>5489</v>
      </c>
      <c r="AY207" s="237">
        <f t="shared" si="91"/>
        <v>35.185897435897438</v>
      </c>
      <c r="AZ207" s="173"/>
      <c r="BA207" s="173"/>
      <c r="BB207" s="173"/>
      <c r="BC207" s="173"/>
      <c r="BD207" s="173"/>
      <c r="BE207" s="174"/>
    </row>
    <row r="208" spans="1:57" x14ac:dyDescent="0.15">
      <c r="A208" s="191">
        <v>74</v>
      </c>
      <c r="B208" s="221">
        <v>2</v>
      </c>
      <c r="C208" s="221">
        <v>58</v>
      </c>
      <c r="D208" s="191">
        <f t="shared" si="83"/>
        <v>2</v>
      </c>
      <c r="E208" s="191" t="str">
        <f t="shared" si="84"/>
        <v>74_2</v>
      </c>
      <c r="F208" s="221">
        <v>5147</v>
      </c>
      <c r="G208" s="227"/>
      <c r="H208" s="191">
        <v>74</v>
      </c>
      <c r="I208" s="221">
        <v>2</v>
      </c>
      <c r="J208" s="221">
        <v>58</v>
      </c>
      <c r="K208" s="191">
        <f t="shared" ref="K208:K243" si="101">I208</f>
        <v>2</v>
      </c>
      <c r="L208" s="191" t="str">
        <f t="shared" ref="L208:L243" si="102">H208&amp;"_"&amp;K208</f>
        <v>74_2</v>
      </c>
      <c r="M208" s="221">
        <v>5301</v>
      </c>
      <c r="N208" s="173"/>
      <c r="O208" s="191">
        <v>74</v>
      </c>
      <c r="P208" s="221">
        <v>2</v>
      </c>
      <c r="Q208" s="221">
        <v>58</v>
      </c>
      <c r="R208" s="191">
        <f t="shared" ref="R208:R243" si="103">P208</f>
        <v>2</v>
      </c>
      <c r="S208" s="191" t="str">
        <f t="shared" ref="S208:S243" si="104">O208&amp;"_"&amp;R208</f>
        <v>74_2</v>
      </c>
      <c r="T208" s="221">
        <v>5413</v>
      </c>
      <c r="U208" s="173"/>
      <c r="V208" s="191">
        <v>74</v>
      </c>
      <c r="W208" s="221">
        <v>2</v>
      </c>
      <c r="X208" s="221">
        <v>58</v>
      </c>
      <c r="Y208" s="191">
        <f t="shared" ref="Y208:Y243" si="105">W208</f>
        <v>2</v>
      </c>
      <c r="Z208" s="191" t="str">
        <f t="shared" ref="Z208:Z243" si="106">V208&amp;"_"&amp;Y208</f>
        <v>74_2</v>
      </c>
      <c r="AA208" s="221">
        <v>5413</v>
      </c>
      <c r="AB208" s="173"/>
      <c r="AC208" s="191">
        <v>74</v>
      </c>
      <c r="AD208" s="221">
        <v>2</v>
      </c>
      <c r="AE208" s="221">
        <v>58</v>
      </c>
      <c r="AF208" s="191">
        <f t="shared" ref="AF208:AF243" si="107">AD208</f>
        <v>2</v>
      </c>
      <c r="AG208" s="191" t="str">
        <f t="shared" ref="AG208:AG243" si="108">AC208&amp;"_"&amp;AF208</f>
        <v>74_2</v>
      </c>
      <c r="AH208" s="221">
        <v>5521</v>
      </c>
      <c r="AI208" s="173"/>
      <c r="AJ208" s="191">
        <v>74</v>
      </c>
      <c r="AK208" s="221">
        <v>2</v>
      </c>
      <c r="AL208" s="221">
        <v>58</v>
      </c>
      <c r="AM208" s="191">
        <f t="shared" ref="AM208:AM243" si="109">AK208</f>
        <v>2</v>
      </c>
      <c r="AN208" s="191" t="str">
        <f t="shared" ref="AN208:AN243" si="110">AJ208&amp;"_"&amp;AM208</f>
        <v>74_2</v>
      </c>
      <c r="AO208" s="221">
        <v>5631</v>
      </c>
      <c r="AP208" s="246"/>
      <c r="AQ208" s="191">
        <v>74</v>
      </c>
      <c r="AR208" s="221">
        <v>2</v>
      </c>
      <c r="AS208" s="221">
        <v>58</v>
      </c>
      <c r="AT208" s="191">
        <f t="shared" ref="AT208:AT243" si="111">AR208</f>
        <v>2</v>
      </c>
      <c r="AU208" s="191" t="str">
        <f t="shared" ref="AU208:AU243" si="112">AQ208&amp;"_"&amp;AT208</f>
        <v>74_2</v>
      </c>
      <c r="AV208" s="262">
        <f t="shared" si="85"/>
        <v>5521</v>
      </c>
      <c r="AW208" s="262">
        <f t="shared" si="86"/>
        <v>5631</v>
      </c>
      <c r="AX208" s="262">
        <f t="shared" si="92"/>
        <v>5631</v>
      </c>
      <c r="AY208" s="237">
        <f t="shared" si="91"/>
        <v>36.096153846153847</v>
      </c>
      <c r="AZ208" s="173"/>
      <c r="BA208" s="173"/>
      <c r="BB208" s="173"/>
      <c r="BC208" s="173"/>
      <c r="BD208" s="173"/>
      <c r="BE208" s="174"/>
    </row>
    <row r="209" spans="1:57" ht="11.25" x14ac:dyDescent="0.15">
      <c r="A209" s="191">
        <v>74</v>
      </c>
      <c r="B209" s="221">
        <v>3</v>
      </c>
      <c r="C209" s="221">
        <v>60</v>
      </c>
      <c r="D209" s="191">
        <f t="shared" ref="D209:D243" si="113">B209</f>
        <v>3</v>
      </c>
      <c r="E209" s="191" t="str">
        <f t="shared" ref="E209:E243" si="114">A209&amp;"_"&amp;D209</f>
        <v>74_3</v>
      </c>
      <c r="F209" s="221">
        <v>5280</v>
      </c>
      <c r="G209" s="227"/>
      <c r="H209" s="191">
        <v>74</v>
      </c>
      <c r="I209" s="221">
        <v>3</v>
      </c>
      <c r="J209" s="221">
        <v>60</v>
      </c>
      <c r="K209" s="191">
        <f t="shared" si="101"/>
        <v>3</v>
      </c>
      <c r="L209" s="191" t="str">
        <f t="shared" si="102"/>
        <v>74_3</v>
      </c>
      <c r="M209" s="221">
        <v>5439</v>
      </c>
      <c r="N209" s="261"/>
      <c r="O209" s="191">
        <v>74</v>
      </c>
      <c r="P209" s="221">
        <v>3</v>
      </c>
      <c r="Q209" s="221">
        <v>60</v>
      </c>
      <c r="R209" s="191">
        <f t="shared" si="103"/>
        <v>3</v>
      </c>
      <c r="S209" s="191" t="str">
        <f t="shared" si="104"/>
        <v>74_3</v>
      </c>
      <c r="T209" s="221">
        <v>5553</v>
      </c>
      <c r="U209" s="173"/>
      <c r="V209" s="191">
        <v>74</v>
      </c>
      <c r="W209" s="221">
        <v>3</v>
      </c>
      <c r="X209" s="221">
        <v>60</v>
      </c>
      <c r="Y209" s="191">
        <f t="shared" si="105"/>
        <v>3</v>
      </c>
      <c r="Z209" s="191" t="str">
        <f t="shared" si="106"/>
        <v>74_3</v>
      </c>
      <c r="AA209" s="221">
        <v>5553</v>
      </c>
      <c r="AB209" s="173"/>
      <c r="AC209" s="191">
        <v>74</v>
      </c>
      <c r="AD209" s="221">
        <v>3</v>
      </c>
      <c r="AE209" s="221">
        <v>60</v>
      </c>
      <c r="AF209" s="191">
        <f t="shared" si="107"/>
        <v>3</v>
      </c>
      <c r="AG209" s="191" t="str">
        <f t="shared" si="108"/>
        <v>74_3</v>
      </c>
      <c r="AH209" s="221">
        <v>5664</v>
      </c>
      <c r="AI209" s="261"/>
      <c r="AJ209" s="191">
        <v>74</v>
      </c>
      <c r="AK209" s="221">
        <v>3</v>
      </c>
      <c r="AL209" s="221">
        <v>60</v>
      </c>
      <c r="AM209" s="191">
        <f t="shared" si="109"/>
        <v>3</v>
      </c>
      <c r="AN209" s="191" t="str">
        <f t="shared" si="110"/>
        <v>74_3</v>
      </c>
      <c r="AO209" s="221">
        <v>5777</v>
      </c>
      <c r="AP209" s="246"/>
      <c r="AQ209" s="191">
        <v>74</v>
      </c>
      <c r="AR209" s="221">
        <v>3</v>
      </c>
      <c r="AS209" s="221">
        <v>60</v>
      </c>
      <c r="AT209" s="191">
        <f t="shared" si="111"/>
        <v>3</v>
      </c>
      <c r="AU209" s="191" t="str">
        <f t="shared" si="112"/>
        <v>74_3</v>
      </c>
      <c r="AV209" s="262">
        <f t="shared" ref="AV209:AV243" si="115">INDEX($AH$16:$AH$243,MATCH($AU209,$AG$16:$AG$243,0))</f>
        <v>5664</v>
      </c>
      <c r="AW209" s="262">
        <f t="shared" ref="AW209:AW243" si="116">INDEX($AO$16:$AO$243,MATCH($AU209,$AN$16:$AN$243,0))</f>
        <v>5777</v>
      </c>
      <c r="AX209" s="262">
        <f t="shared" si="92"/>
        <v>5777</v>
      </c>
      <c r="AY209" s="237">
        <f t="shared" si="91"/>
        <v>37.032051282051285</v>
      </c>
      <c r="AZ209" s="173"/>
      <c r="BA209" s="173"/>
      <c r="BB209" s="173"/>
      <c r="BC209" s="173"/>
      <c r="BD209" s="173"/>
      <c r="BE209" s="174"/>
    </row>
    <row r="210" spans="1:57" x14ac:dyDescent="0.15">
      <c r="A210" s="191">
        <v>75</v>
      </c>
      <c r="B210" s="221">
        <v>0</v>
      </c>
      <c r="C210" s="221">
        <v>62</v>
      </c>
      <c r="D210" s="191">
        <f t="shared" si="113"/>
        <v>0</v>
      </c>
      <c r="E210" s="191" t="str">
        <f t="shared" si="114"/>
        <v>75_0</v>
      </c>
      <c r="F210" s="221">
        <v>5413</v>
      </c>
      <c r="G210" s="227"/>
      <c r="H210" s="191">
        <v>75</v>
      </c>
      <c r="I210" s="221">
        <v>0</v>
      </c>
      <c r="J210" s="221">
        <v>62</v>
      </c>
      <c r="K210" s="191">
        <f t="shared" si="101"/>
        <v>0</v>
      </c>
      <c r="L210" s="191" t="str">
        <f t="shared" si="102"/>
        <v>75_0</v>
      </c>
      <c r="M210" s="221">
        <v>5575</v>
      </c>
      <c r="N210" s="266"/>
      <c r="O210" s="191">
        <v>75</v>
      </c>
      <c r="P210" s="221">
        <v>0</v>
      </c>
      <c r="Q210" s="221">
        <v>62</v>
      </c>
      <c r="R210" s="191">
        <f t="shared" si="103"/>
        <v>0</v>
      </c>
      <c r="S210" s="191" t="str">
        <f t="shared" si="104"/>
        <v>75_0</v>
      </c>
      <c r="T210" s="221">
        <v>5692</v>
      </c>
      <c r="U210" s="173"/>
      <c r="V210" s="191">
        <v>75</v>
      </c>
      <c r="W210" s="221">
        <v>0</v>
      </c>
      <c r="X210" s="221">
        <v>62</v>
      </c>
      <c r="Y210" s="191">
        <f t="shared" si="105"/>
        <v>0</v>
      </c>
      <c r="Z210" s="191" t="str">
        <f t="shared" si="106"/>
        <v>75_0</v>
      </c>
      <c r="AA210" s="221">
        <v>5692</v>
      </c>
      <c r="AB210" s="173"/>
      <c r="AC210" s="191">
        <v>75</v>
      </c>
      <c r="AD210" s="221">
        <v>0</v>
      </c>
      <c r="AE210" s="221">
        <v>62</v>
      </c>
      <c r="AF210" s="191">
        <f t="shared" si="107"/>
        <v>0</v>
      </c>
      <c r="AG210" s="191" t="str">
        <f t="shared" si="108"/>
        <v>75_0</v>
      </c>
      <c r="AH210" s="221">
        <v>5806</v>
      </c>
      <c r="AI210" s="266"/>
      <c r="AJ210" s="191">
        <v>75</v>
      </c>
      <c r="AK210" s="221">
        <v>0</v>
      </c>
      <c r="AL210" s="221">
        <v>62</v>
      </c>
      <c r="AM210" s="191">
        <f t="shared" si="109"/>
        <v>0</v>
      </c>
      <c r="AN210" s="191" t="str">
        <f t="shared" si="110"/>
        <v>75_0</v>
      </c>
      <c r="AO210" s="221">
        <v>5922</v>
      </c>
      <c r="AP210" s="246"/>
      <c r="AQ210" s="191">
        <v>75</v>
      </c>
      <c r="AR210" s="221">
        <v>0</v>
      </c>
      <c r="AS210" s="221">
        <v>62</v>
      </c>
      <c r="AT210" s="191">
        <f t="shared" si="111"/>
        <v>0</v>
      </c>
      <c r="AU210" s="191" t="str">
        <f t="shared" si="112"/>
        <v>75_0</v>
      </c>
      <c r="AV210" s="262">
        <f t="shared" si="115"/>
        <v>5806</v>
      </c>
      <c r="AW210" s="262">
        <f t="shared" si="116"/>
        <v>5922</v>
      </c>
      <c r="AX210" s="262">
        <f t="shared" si="92"/>
        <v>5922</v>
      </c>
      <c r="AY210" s="237">
        <f t="shared" ref="AY210:AY242" si="117">AX210/$D$10</f>
        <v>37.96153846153846</v>
      </c>
      <c r="AZ210" s="173"/>
      <c r="BA210" s="173"/>
      <c r="BB210" s="173"/>
      <c r="BC210" s="173"/>
      <c r="BD210" s="173"/>
      <c r="BE210" s="174"/>
    </row>
    <row r="211" spans="1:57" x14ac:dyDescent="0.15">
      <c r="A211" s="191">
        <v>75</v>
      </c>
      <c r="B211" s="221">
        <v>1</v>
      </c>
      <c r="C211" s="221">
        <v>65</v>
      </c>
      <c r="D211" s="191">
        <f t="shared" si="113"/>
        <v>1</v>
      </c>
      <c r="E211" s="191" t="str">
        <f t="shared" si="114"/>
        <v>75_1</v>
      </c>
      <c r="F211" s="221">
        <v>5627</v>
      </c>
      <c r="G211" s="227"/>
      <c r="H211" s="191">
        <v>75</v>
      </c>
      <c r="I211" s="221">
        <v>1</v>
      </c>
      <c r="J211" s="221">
        <v>65</v>
      </c>
      <c r="K211" s="191">
        <f t="shared" si="101"/>
        <v>1</v>
      </c>
      <c r="L211" s="191" t="str">
        <f t="shared" si="102"/>
        <v>75_1</v>
      </c>
      <c r="M211" s="221">
        <v>5796</v>
      </c>
      <c r="N211" s="266"/>
      <c r="O211" s="191">
        <v>75</v>
      </c>
      <c r="P211" s="221">
        <v>1</v>
      </c>
      <c r="Q211" s="221">
        <v>65</v>
      </c>
      <c r="R211" s="191">
        <f t="shared" si="103"/>
        <v>1</v>
      </c>
      <c r="S211" s="191" t="str">
        <f t="shared" si="104"/>
        <v>75_1</v>
      </c>
      <c r="T211" s="221">
        <v>5918</v>
      </c>
      <c r="U211" s="173"/>
      <c r="V211" s="191">
        <v>75</v>
      </c>
      <c r="W211" s="221">
        <v>1</v>
      </c>
      <c r="X211" s="221">
        <v>65</v>
      </c>
      <c r="Y211" s="191">
        <f t="shared" si="105"/>
        <v>1</v>
      </c>
      <c r="Z211" s="191" t="str">
        <f t="shared" si="106"/>
        <v>75_1</v>
      </c>
      <c r="AA211" s="221">
        <v>5918</v>
      </c>
      <c r="AB211" s="173"/>
      <c r="AC211" s="191">
        <v>75</v>
      </c>
      <c r="AD211" s="221">
        <v>1</v>
      </c>
      <c r="AE211" s="221">
        <v>65</v>
      </c>
      <c r="AF211" s="191">
        <f t="shared" si="107"/>
        <v>1</v>
      </c>
      <c r="AG211" s="191" t="str">
        <f t="shared" si="108"/>
        <v>75_1</v>
      </c>
      <c r="AH211" s="221">
        <v>6036</v>
      </c>
      <c r="AI211" s="266"/>
      <c r="AJ211" s="191">
        <v>75</v>
      </c>
      <c r="AK211" s="221">
        <v>1</v>
      </c>
      <c r="AL211" s="221">
        <v>65</v>
      </c>
      <c r="AM211" s="191">
        <f t="shared" si="109"/>
        <v>1</v>
      </c>
      <c r="AN211" s="191" t="str">
        <f t="shared" si="110"/>
        <v>75_1</v>
      </c>
      <c r="AO211" s="221">
        <v>6157</v>
      </c>
      <c r="AP211" s="246"/>
      <c r="AQ211" s="191">
        <v>75</v>
      </c>
      <c r="AR211" s="221">
        <v>1</v>
      </c>
      <c r="AS211" s="221">
        <v>65</v>
      </c>
      <c r="AT211" s="191">
        <f t="shared" si="111"/>
        <v>1</v>
      </c>
      <c r="AU211" s="191" t="str">
        <f t="shared" si="112"/>
        <v>75_1</v>
      </c>
      <c r="AV211" s="262">
        <f t="shared" si="115"/>
        <v>6036</v>
      </c>
      <c r="AW211" s="262">
        <f t="shared" si="116"/>
        <v>6157</v>
      </c>
      <c r="AX211" s="262">
        <f t="shared" si="92"/>
        <v>6157</v>
      </c>
      <c r="AY211" s="237">
        <f t="shared" si="117"/>
        <v>39.467948717948715</v>
      </c>
      <c r="AZ211" s="173"/>
      <c r="BA211" s="173"/>
      <c r="BB211" s="173"/>
      <c r="BC211" s="173"/>
      <c r="BD211" s="173"/>
      <c r="BE211" s="174"/>
    </row>
    <row r="212" spans="1:57" x14ac:dyDescent="0.15">
      <c r="A212" s="191">
        <v>75</v>
      </c>
      <c r="B212" s="221">
        <v>2</v>
      </c>
      <c r="C212" s="221">
        <v>68</v>
      </c>
      <c r="D212" s="191">
        <f t="shared" si="113"/>
        <v>2</v>
      </c>
      <c r="E212" s="191" t="str">
        <f t="shared" si="114"/>
        <v>75_2</v>
      </c>
      <c r="F212" s="221">
        <v>5876</v>
      </c>
      <c r="G212" s="227"/>
      <c r="H212" s="191">
        <v>75</v>
      </c>
      <c r="I212" s="221">
        <v>2</v>
      </c>
      <c r="J212" s="221">
        <v>68</v>
      </c>
      <c r="K212" s="191">
        <f t="shared" si="101"/>
        <v>2</v>
      </c>
      <c r="L212" s="191" t="str">
        <f t="shared" si="102"/>
        <v>75_2</v>
      </c>
      <c r="M212" s="221">
        <v>6052</v>
      </c>
      <c r="N212" s="266"/>
      <c r="O212" s="191">
        <v>75</v>
      </c>
      <c r="P212" s="221">
        <v>2</v>
      </c>
      <c r="Q212" s="221">
        <v>68</v>
      </c>
      <c r="R212" s="191">
        <f t="shared" si="103"/>
        <v>2</v>
      </c>
      <c r="S212" s="191" t="str">
        <f t="shared" si="104"/>
        <v>75_2</v>
      </c>
      <c r="T212" s="221">
        <v>6180</v>
      </c>
      <c r="U212" s="173"/>
      <c r="V212" s="191">
        <v>75</v>
      </c>
      <c r="W212" s="221">
        <v>2</v>
      </c>
      <c r="X212" s="221">
        <v>68</v>
      </c>
      <c r="Y212" s="191">
        <f t="shared" si="105"/>
        <v>2</v>
      </c>
      <c r="Z212" s="191" t="str">
        <f t="shared" si="106"/>
        <v>75_2</v>
      </c>
      <c r="AA212" s="221">
        <v>6180</v>
      </c>
      <c r="AB212" s="173"/>
      <c r="AC212" s="191">
        <v>75</v>
      </c>
      <c r="AD212" s="221">
        <v>2</v>
      </c>
      <c r="AE212" s="221">
        <v>68</v>
      </c>
      <c r="AF212" s="191">
        <f t="shared" si="107"/>
        <v>2</v>
      </c>
      <c r="AG212" s="191" t="str">
        <f t="shared" si="108"/>
        <v>75_2</v>
      </c>
      <c r="AH212" s="221">
        <v>6303</v>
      </c>
      <c r="AI212" s="266"/>
      <c r="AJ212" s="191">
        <v>75</v>
      </c>
      <c r="AK212" s="221">
        <v>2</v>
      </c>
      <c r="AL212" s="221">
        <v>68</v>
      </c>
      <c r="AM212" s="191">
        <f t="shared" si="109"/>
        <v>2</v>
      </c>
      <c r="AN212" s="191" t="str">
        <f t="shared" si="110"/>
        <v>75_2</v>
      </c>
      <c r="AO212" s="221">
        <v>6429</v>
      </c>
      <c r="AP212" s="246"/>
      <c r="AQ212" s="191">
        <v>75</v>
      </c>
      <c r="AR212" s="221">
        <v>2</v>
      </c>
      <c r="AS212" s="221">
        <v>68</v>
      </c>
      <c r="AT212" s="191">
        <f t="shared" si="111"/>
        <v>2</v>
      </c>
      <c r="AU212" s="191" t="str">
        <f t="shared" si="112"/>
        <v>75_2</v>
      </c>
      <c r="AV212" s="262">
        <f t="shared" si="115"/>
        <v>6303</v>
      </c>
      <c r="AW212" s="262">
        <f t="shared" si="116"/>
        <v>6429</v>
      </c>
      <c r="AX212" s="262">
        <f t="shared" si="92"/>
        <v>6429</v>
      </c>
      <c r="AY212" s="237">
        <f t="shared" si="117"/>
        <v>41.21153846153846</v>
      </c>
      <c r="AZ212" s="173"/>
      <c r="BA212" s="173"/>
      <c r="BB212" s="173"/>
      <c r="BC212" s="173"/>
      <c r="BD212" s="173"/>
      <c r="BE212" s="174"/>
    </row>
    <row r="213" spans="1:57" x14ac:dyDescent="0.15">
      <c r="A213" s="191">
        <v>75</v>
      </c>
      <c r="B213" s="221">
        <v>3</v>
      </c>
      <c r="C213" s="221">
        <v>71</v>
      </c>
      <c r="D213" s="191">
        <f t="shared" si="113"/>
        <v>3</v>
      </c>
      <c r="E213" s="191" t="str">
        <f t="shared" si="114"/>
        <v>75_3</v>
      </c>
      <c r="F213" s="221">
        <v>6124</v>
      </c>
      <c r="G213" s="227"/>
      <c r="H213" s="191">
        <v>75</v>
      </c>
      <c r="I213" s="221">
        <v>3</v>
      </c>
      <c r="J213" s="221">
        <v>71</v>
      </c>
      <c r="K213" s="191">
        <f t="shared" si="101"/>
        <v>3</v>
      </c>
      <c r="L213" s="191" t="str">
        <f t="shared" si="102"/>
        <v>75_3</v>
      </c>
      <c r="M213" s="221">
        <v>6307</v>
      </c>
      <c r="N213" s="266"/>
      <c r="O213" s="191">
        <v>75</v>
      </c>
      <c r="P213" s="221">
        <v>3</v>
      </c>
      <c r="Q213" s="221">
        <v>71</v>
      </c>
      <c r="R213" s="191">
        <f t="shared" si="103"/>
        <v>3</v>
      </c>
      <c r="S213" s="191" t="str">
        <f t="shared" si="104"/>
        <v>75_3</v>
      </c>
      <c r="T213" s="221">
        <v>6440</v>
      </c>
      <c r="U213" s="173"/>
      <c r="V213" s="191">
        <v>75</v>
      </c>
      <c r="W213" s="221">
        <v>3</v>
      </c>
      <c r="X213" s="221">
        <v>71</v>
      </c>
      <c r="Y213" s="191">
        <f t="shared" si="105"/>
        <v>3</v>
      </c>
      <c r="Z213" s="191" t="str">
        <f t="shared" si="106"/>
        <v>75_3</v>
      </c>
      <c r="AA213" s="221">
        <v>6440</v>
      </c>
      <c r="AB213" s="173"/>
      <c r="AC213" s="191">
        <v>75</v>
      </c>
      <c r="AD213" s="221">
        <v>3</v>
      </c>
      <c r="AE213" s="221">
        <v>71</v>
      </c>
      <c r="AF213" s="191">
        <f t="shared" si="107"/>
        <v>3</v>
      </c>
      <c r="AG213" s="191" t="str">
        <f t="shared" si="108"/>
        <v>75_3</v>
      </c>
      <c r="AH213" s="221">
        <v>6569</v>
      </c>
      <c r="AI213" s="266"/>
      <c r="AJ213" s="191">
        <v>75</v>
      </c>
      <c r="AK213" s="221">
        <v>3</v>
      </c>
      <c r="AL213" s="221">
        <v>71</v>
      </c>
      <c r="AM213" s="191">
        <f t="shared" si="109"/>
        <v>3</v>
      </c>
      <c r="AN213" s="191" t="str">
        <f t="shared" si="110"/>
        <v>75_3</v>
      </c>
      <c r="AO213" s="221">
        <v>6700</v>
      </c>
      <c r="AP213" s="246"/>
      <c r="AQ213" s="191">
        <v>75</v>
      </c>
      <c r="AR213" s="221">
        <v>3</v>
      </c>
      <c r="AS213" s="221">
        <v>71</v>
      </c>
      <c r="AT213" s="191">
        <f t="shared" si="111"/>
        <v>3</v>
      </c>
      <c r="AU213" s="191" t="str">
        <f t="shared" si="112"/>
        <v>75_3</v>
      </c>
      <c r="AV213" s="262">
        <f t="shared" si="115"/>
        <v>6569</v>
      </c>
      <c r="AW213" s="262">
        <f t="shared" si="116"/>
        <v>6700</v>
      </c>
      <c r="AX213" s="262">
        <f t="shared" ref="AX213:AX243" si="118">$D$6*AV213+$D$7*AW213</f>
        <v>6700</v>
      </c>
      <c r="AY213" s="237">
        <f t="shared" si="117"/>
        <v>42.948717948717949</v>
      </c>
      <c r="AZ213" s="173"/>
      <c r="BA213" s="173"/>
      <c r="BB213" s="173"/>
      <c r="BC213" s="173"/>
      <c r="BD213" s="173"/>
      <c r="BE213" s="174"/>
    </row>
    <row r="214" spans="1:57" x14ac:dyDescent="0.15">
      <c r="A214" s="191">
        <v>75</v>
      </c>
      <c r="B214" s="221">
        <v>4</v>
      </c>
      <c r="C214" s="221">
        <v>74</v>
      </c>
      <c r="D214" s="191">
        <f t="shared" si="113"/>
        <v>4</v>
      </c>
      <c r="E214" s="191" t="str">
        <f t="shared" si="114"/>
        <v>75_4</v>
      </c>
      <c r="F214" s="221">
        <v>6373</v>
      </c>
      <c r="G214" s="227"/>
      <c r="H214" s="191">
        <v>75</v>
      </c>
      <c r="I214" s="221">
        <v>4</v>
      </c>
      <c r="J214" s="221">
        <v>74</v>
      </c>
      <c r="K214" s="191">
        <f t="shared" si="101"/>
        <v>4</v>
      </c>
      <c r="L214" s="191" t="str">
        <f t="shared" si="102"/>
        <v>75_4</v>
      </c>
      <c r="M214" s="221">
        <v>6564</v>
      </c>
      <c r="N214" s="266"/>
      <c r="O214" s="191">
        <v>75</v>
      </c>
      <c r="P214" s="221">
        <v>4</v>
      </c>
      <c r="Q214" s="221">
        <v>74</v>
      </c>
      <c r="R214" s="191">
        <f t="shared" si="103"/>
        <v>4</v>
      </c>
      <c r="S214" s="191" t="str">
        <f t="shared" si="104"/>
        <v>75_4</v>
      </c>
      <c r="T214" s="221">
        <v>6702</v>
      </c>
      <c r="U214" s="173"/>
      <c r="V214" s="191">
        <v>75</v>
      </c>
      <c r="W214" s="221">
        <v>4</v>
      </c>
      <c r="X214" s="221">
        <v>74</v>
      </c>
      <c r="Y214" s="191">
        <f t="shared" si="105"/>
        <v>4</v>
      </c>
      <c r="Z214" s="191" t="str">
        <f t="shared" si="106"/>
        <v>75_4</v>
      </c>
      <c r="AA214" s="221">
        <v>6702</v>
      </c>
      <c r="AB214" s="173"/>
      <c r="AC214" s="191">
        <v>75</v>
      </c>
      <c r="AD214" s="221">
        <v>4</v>
      </c>
      <c r="AE214" s="221">
        <v>74</v>
      </c>
      <c r="AF214" s="191">
        <f t="shared" si="107"/>
        <v>4</v>
      </c>
      <c r="AG214" s="191" t="str">
        <f t="shared" si="108"/>
        <v>75_4</v>
      </c>
      <c r="AH214" s="221">
        <v>6836</v>
      </c>
      <c r="AI214" s="266"/>
      <c r="AJ214" s="191">
        <v>75</v>
      </c>
      <c r="AK214" s="221">
        <v>4</v>
      </c>
      <c r="AL214" s="221">
        <v>74</v>
      </c>
      <c r="AM214" s="191">
        <f t="shared" si="109"/>
        <v>4</v>
      </c>
      <c r="AN214" s="191" t="str">
        <f t="shared" si="110"/>
        <v>75_4</v>
      </c>
      <c r="AO214" s="221">
        <v>6973</v>
      </c>
      <c r="AP214" s="246"/>
      <c r="AQ214" s="191">
        <v>75</v>
      </c>
      <c r="AR214" s="221">
        <v>4</v>
      </c>
      <c r="AS214" s="221">
        <v>74</v>
      </c>
      <c r="AT214" s="191">
        <f t="shared" si="111"/>
        <v>4</v>
      </c>
      <c r="AU214" s="191" t="str">
        <f t="shared" si="112"/>
        <v>75_4</v>
      </c>
      <c r="AV214" s="262">
        <f t="shared" si="115"/>
        <v>6836</v>
      </c>
      <c r="AW214" s="262">
        <f t="shared" si="116"/>
        <v>6973</v>
      </c>
      <c r="AX214" s="262">
        <f t="shared" si="118"/>
        <v>6973</v>
      </c>
      <c r="AY214" s="237">
        <f t="shared" si="117"/>
        <v>44.698717948717949</v>
      </c>
      <c r="AZ214" s="173"/>
      <c r="BA214" s="173"/>
      <c r="BB214" s="173"/>
      <c r="BC214" s="173"/>
      <c r="BD214" s="173"/>
      <c r="BE214" s="174"/>
    </row>
    <row r="215" spans="1:57" x14ac:dyDescent="0.15">
      <c r="A215" s="191">
        <v>75</v>
      </c>
      <c r="B215" s="221">
        <v>5</v>
      </c>
      <c r="C215" s="221">
        <v>76</v>
      </c>
      <c r="D215" s="191">
        <f t="shared" si="113"/>
        <v>5</v>
      </c>
      <c r="E215" s="191" t="str">
        <f t="shared" si="114"/>
        <v>75_5</v>
      </c>
      <c r="F215" s="221">
        <v>6540</v>
      </c>
      <c r="G215" s="227"/>
      <c r="H215" s="191">
        <v>75</v>
      </c>
      <c r="I215" s="221">
        <v>5</v>
      </c>
      <c r="J215" s="221">
        <v>76</v>
      </c>
      <c r="K215" s="191">
        <f t="shared" si="101"/>
        <v>5</v>
      </c>
      <c r="L215" s="191" t="str">
        <f t="shared" si="102"/>
        <v>75_5</v>
      </c>
      <c r="M215" s="221">
        <v>6736</v>
      </c>
      <c r="N215" s="266"/>
      <c r="O215" s="191">
        <v>75</v>
      </c>
      <c r="P215" s="221">
        <v>5</v>
      </c>
      <c r="Q215" s="221">
        <v>76</v>
      </c>
      <c r="R215" s="191">
        <f t="shared" si="103"/>
        <v>5</v>
      </c>
      <c r="S215" s="191" t="str">
        <f t="shared" si="104"/>
        <v>75_5</v>
      </c>
      <c r="T215" s="221">
        <v>6877</v>
      </c>
      <c r="U215" s="173"/>
      <c r="V215" s="191">
        <v>75</v>
      </c>
      <c r="W215" s="221">
        <v>5</v>
      </c>
      <c r="X215" s="221">
        <v>76</v>
      </c>
      <c r="Y215" s="191">
        <f t="shared" si="105"/>
        <v>5</v>
      </c>
      <c r="Z215" s="191" t="str">
        <f t="shared" si="106"/>
        <v>75_5</v>
      </c>
      <c r="AA215" s="221">
        <v>6877</v>
      </c>
      <c r="AB215" s="173"/>
      <c r="AC215" s="191">
        <v>75</v>
      </c>
      <c r="AD215" s="221">
        <v>5</v>
      </c>
      <c r="AE215" s="221">
        <v>76</v>
      </c>
      <c r="AF215" s="191">
        <f t="shared" si="107"/>
        <v>5</v>
      </c>
      <c r="AG215" s="191" t="str">
        <f t="shared" si="108"/>
        <v>75_5</v>
      </c>
      <c r="AH215" s="221">
        <v>7015</v>
      </c>
      <c r="AI215" s="266"/>
      <c r="AJ215" s="191">
        <v>75</v>
      </c>
      <c r="AK215" s="221">
        <v>5</v>
      </c>
      <c r="AL215" s="221">
        <v>76</v>
      </c>
      <c r="AM215" s="191">
        <f t="shared" si="109"/>
        <v>5</v>
      </c>
      <c r="AN215" s="191" t="str">
        <f t="shared" si="110"/>
        <v>75_5</v>
      </c>
      <c r="AO215" s="221">
        <v>7155</v>
      </c>
      <c r="AP215" s="246"/>
      <c r="AQ215" s="191">
        <v>75</v>
      </c>
      <c r="AR215" s="221">
        <v>5</v>
      </c>
      <c r="AS215" s="221">
        <v>76</v>
      </c>
      <c r="AT215" s="191">
        <f t="shared" si="111"/>
        <v>5</v>
      </c>
      <c r="AU215" s="191" t="str">
        <f t="shared" si="112"/>
        <v>75_5</v>
      </c>
      <c r="AV215" s="262">
        <f t="shared" si="115"/>
        <v>7015</v>
      </c>
      <c r="AW215" s="262">
        <f t="shared" si="116"/>
        <v>7155</v>
      </c>
      <c r="AX215" s="262">
        <f t="shared" si="118"/>
        <v>7155</v>
      </c>
      <c r="AY215" s="237">
        <f t="shared" si="117"/>
        <v>45.865384615384613</v>
      </c>
      <c r="AZ215" s="173"/>
      <c r="BA215" s="173"/>
      <c r="BB215" s="173"/>
      <c r="BC215" s="173"/>
      <c r="BD215" s="173"/>
      <c r="BE215" s="174"/>
    </row>
    <row r="216" spans="1:57" x14ac:dyDescent="0.15">
      <c r="A216" s="191">
        <v>75</v>
      </c>
      <c r="B216" s="221">
        <v>6</v>
      </c>
      <c r="C216" s="221">
        <v>78</v>
      </c>
      <c r="D216" s="191">
        <f t="shared" si="113"/>
        <v>6</v>
      </c>
      <c r="E216" s="191" t="str">
        <f t="shared" si="114"/>
        <v>75_6</v>
      </c>
      <c r="F216" s="221">
        <v>6713</v>
      </c>
      <c r="G216" s="227"/>
      <c r="H216" s="191">
        <v>75</v>
      </c>
      <c r="I216" s="221">
        <v>6</v>
      </c>
      <c r="J216" s="221">
        <v>78</v>
      </c>
      <c r="K216" s="191">
        <f t="shared" si="101"/>
        <v>6</v>
      </c>
      <c r="L216" s="191" t="str">
        <f t="shared" si="102"/>
        <v>75_6</v>
      </c>
      <c r="M216" s="221">
        <v>6915</v>
      </c>
      <c r="N216" s="266"/>
      <c r="O216" s="191">
        <v>75</v>
      </c>
      <c r="P216" s="221">
        <v>6</v>
      </c>
      <c r="Q216" s="221">
        <v>78</v>
      </c>
      <c r="R216" s="191">
        <f t="shared" si="103"/>
        <v>6</v>
      </c>
      <c r="S216" s="191" t="str">
        <f t="shared" si="104"/>
        <v>75_6</v>
      </c>
      <c r="T216" s="221">
        <v>7060</v>
      </c>
      <c r="U216" s="173"/>
      <c r="V216" s="191">
        <v>75</v>
      </c>
      <c r="W216" s="221">
        <v>6</v>
      </c>
      <c r="X216" s="221">
        <v>78</v>
      </c>
      <c r="Y216" s="191">
        <f t="shared" si="105"/>
        <v>6</v>
      </c>
      <c r="Z216" s="191" t="str">
        <f t="shared" si="106"/>
        <v>75_6</v>
      </c>
      <c r="AA216" s="221">
        <v>7060</v>
      </c>
      <c r="AB216" s="173"/>
      <c r="AC216" s="191">
        <v>75</v>
      </c>
      <c r="AD216" s="221">
        <v>6</v>
      </c>
      <c r="AE216" s="221">
        <v>78</v>
      </c>
      <c r="AF216" s="191">
        <f t="shared" si="107"/>
        <v>6</v>
      </c>
      <c r="AG216" s="191" t="str">
        <f t="shared" si="108"/>
        <v>75_6</v>
      </c>
      <c r="AH216" s="221">
        <v>7201</v>
      </c>
      <c r="AI216" s="266"/>
      <c r="AJ216" s="191">
        <v>75</v>
      </c>
      <c r="AK216" s="221">
        <v>6</v>
      </c>
      <c r="AL216" s="221">
        <v>78</v>
      </c>
      <c r="AM216" s="191">
        <f t="shared" si="109"/>
        <v>6</v>
      </c>
      <c r="AN216" s="191" t="str">
        <f t="shared" si="110"/>
        <v>75_6</v>
      </c>
      <c r="AO216" s="221">
        <v>7345</v>
      </c>
      <c r="AP216" s="246"/>
      <c r="AQ216" s="191">
        <v>75</v>
      </c>
      <c r="AR216" s="221">
        <v>6</v>
      </c>
      <c r="AS216" s="221">
        <v>78</v>
      </c>
      <c r="AT216" s="191">
        <f t="shared" si="111"/>
        <v>6</v>
      </c>
      <c r="AU216" s="191" t="str">
        <f t="shared" si="112"/>
        <v>75_6</v>
      </c>
      <c r="AV216" s="262">
        <f t="shared" si="115"/>
        <v>7201</v>
      </c>
      <c r="AW216" s="262">
        <f t="shared" si="116"/>
        <v>7345</v>
      </c>
      <c r="AX216" s="262">
        <f t="shared" si="118"/>
        <v>7345</v>
      </c>
      <c r="AY216" s="237">
        <f t="shared" si="117"/>
        <v>47.083333333333336</v>
      </c>
      <c r="AZ216" s="173"/>
      <c r="BA216" s="173"/>
      <c r="BB216" s="173"/>
      <c r="BC216" s="173"/>
      <c r="BD216" s="173"/>
      <c r="BE216" s="174"/>
    </row>
    <row r="217" spans="1:57" x14ac:dyDescent="0.15">
      <c r="A217" s="191">
        <v>75</v>
      </c>
      <c r="B217" s="221">
        <v>7</v>
      </c>
      <c r="C217" s="221">
        <v>80</v>
      </c>
      <c r="D217" s="191">
        <f t="shared" si="113"/>
        <v>7</v>
      </c>
      <c r="E217" s="191" t="str">
        <f t="shared" si="114"/>
        <v>75_7</v>
      </c>
      <c r="F217" s="221">
        <v>6898</v>
      </c>
      <c r="G217" s="227"/>
      <c r="H217" s="191">
        <v>75</v>
      </c>
      <c r="I217" s="221">
        <v>7</v>
      </c>
      <c r="J217" s="221">
        <v>80</v>
      </c>
      <c r="K217" s="191">
        <f t="shared" si="101"/>
        <v>7</v>
      </c>
      <c r="L217" s="191" t="str">
        <f t="shared" si="102"/>
        <v>75_7</v>
      </c>
      <c r="M217" s="221">
        <v>7105</v>
      </c>
      <c r="N217" s="173"/>
      <c r="O217" s="191">
        <v>75</v>
      </c>
      <c r="P217" s="221">
        <v>7</v>
      </c>
      <c r="Q217" s="221">
        <v>80</v>
      </c>
      <c r="R217" s="191">
        <f t="shared" si="103"/>
        <v>7</v>
      </c>
      <c r="S217" s="191" t="str">
        <f t="shared" si="104"/>
        <v>75_7</v>
      </c>
      <c r="T217" s="221">
        <v>7254</v>
      </c>
      <c r="U217" s="173"/>
      <c r="V217" s="191">
        <v>75</v>
      </c>
      <c r="W217" s="221">
        <v>7</v>
      </c>
      <c r="X217" s="221">
        <v>80</v>
      </c>
      <c r="Y217" s="191">
        <f t="shared" si="105"/>
        <v>7</v>
      </c>
      <c r="Z217" s="191" t="str">
        <f t="shared" si="106"/>
        <v>75_7</v>
      </c>
      <c r="AA217" s="221">
        <v>7254</v>
      </c>
      <c r="AB217" s="173"/>
      <c r="AC217" s="191">
        <v>75</v>
      </c>
      <c r="AD217" s="221">
        <v>7</v>
      </c>
      <c r="AE217" s="221">
        <v>80</v>
      </c>
      <c r="AF217" s="191">
        <f t="shared" si="107"/>
        <v>7</v>
      </c>
      <c r="AG217" s="191" t="str">
        <f t="shared" si="108"/>
        <v>75_7</v>
      </c>
      <c r="AH217" s="221">
        <v>7399</v>
      </c>
      <c r="AI217" s="173"/>
      <c r="AJ217" s="191">
        <v>75</v>
      </c>
      <c r="AK217" s="221">
        <v>7</v>
      </c>
      <c r="AL217" s="221">
        <v>80</v>
      </c>
      <c r="AM217" s="191">
        <f t="shared" si="109"/>
        <v>7</v>
      </c>
      <c r="AN217" s="191" t="str">
        <f t="shared" si="110"/>
        <v>75_7</v>
      </c>
      <c r="AO217" s="221">
        <v>7547</v>
      </c>
      <c r="AP217" s="246"/>
      <c r="AQ217" s="191">
        <v>75</v>
      </c>
      <c r="AR217" s="221">
        <v>7</v>
      </c>
      <c r="AS217" s="221">
        <v>80</v>
      </c>
      <c r="AT217" s="191">
        <f t="shared" si="111"/>
        <v>7</v>
      </c>
      <c r="AU217" s="191" t="str">
        <f t="shared" si="112"/>
        <v>75_7</v>
      </c>
      <c r="AV217" s="262">
        <f t="shared" si="115"/>
        <v>7399</v>
      </c>
      <c r="AW217" s="262">
        <f t="shared" si="116"/>
        <v>7547</v>
      </c>
      <c r="AX217" s="262">
        <f t="shared" si="118"/>
        <v>7547</v>
      </c>
      <c r="AY217" s="237">
        <f t="shared" si="117"/>
        <v>48.378205128205131</v>
      </c>
      <c r="AZ217" s="173"/>
      <c r="BA217" s="173"/>
      <c r="BB217" s="173"/>
      <c r="BC217" s="173"/>
      <c r="BD217" s="173"/>
      <c r="BE217" s="174"/>
    </row>
    <row r="218" spans="1:57" ht="11.25" x14ac:dyDescent="0.15">
      <c r="A218" s="191">
        <v>75</v>
      </c>
      <c r="B218" s="221">
        <v>8</v>
      </c>
      <c r="C218" s="221">
        <v>82</v>
      </c>
      <c r="D218" s="191">
        <f t="shared" si="113"/>
        <v>8</v>
      </c>
      <c r="E218" s="191" t="str">
        <f t="shared" si="114"/>
        <v>75_8</v>
      </c>
      <c r="F218" s="221">
        <v>7084</v>
      </c>
      <c r="G218" s="227"/>
      <c r="H218" s="191">
        <v>75</v>
      </c>
      <c r="I218" s="221">
        <v>8</v>
      </c>
      <c r="J218" s="221">
        <v>82</v>
      </c>
      <c r="K218" s="191">
        <f t="shared" si="101"/>
        <v>8</v>
      </c>
      <c r="L218" s="191" t="str">
        <f t="shared" si="102"/>
        <v>75_8</v>
      </c>
      <c r="M218" s="221">
        <v>7297</v>
      </c>
      <c r="N218" s="261"/>
      <c r="O218" s="191">
        <v>75</v>
      </c>
      <c r="P218" s="221">
        <v>8</v>
      </c>
      <c r="Q218" s="221">
        <v>82</v>
      </c>
      <c r="R218" s="191">
        <f t="shared" si="103"/>
        <v>8</v>
      </c>
      <c r="S218" s="191" t="str">
        <f t="shared" si="104"/>
        <v>75_8</v>
      </c>
      <c r="T218" s="221">
        <v>7450</v>
      </c>
      <c r="U218" s="173"/>
      <c r="V218" s="191">
        <v>75</v>
      </c>
      <c r="W218" s="221">
        <v>8</v>
      </c>
      <c r="X218" s="221">
        <v>82</v>
      </c>
      <c r="Y218" s="191">
        <f t="shared" si="105"/>
        <v>8</v>
      </c>
      <c r="Z218" s="191" t="str">
        <f t="shared" si="106"/>
        <v>75_8</v>
      </c>
      <c r="AA218" s="221">
        <v>7450</v>
      </c>
      <c r="AB218" s="173"/>
      <c r="AC218" s="191">
        <v>75</v>
      </c>
      <c r="AD218" s="221">
        <v>8</v>
      </c>
      <c r="AE218" s="221">
        <v>82</v>
      </c>
      <c r="AF218" s="191">
        <f t="shared" si="107"/>
        <v>8</v>
      </c>
      <c r="AG218" s="191" t="str">
        <f t="shared" si="108"/>
        <v>75_8</v>
      </c>
      <c r="AH218" s="221">
        <v>7599</v>
      </c>
      <c r="AI218" s="261"/>
      <c r="AJ218" s="191">
        <v>75</v>
      </c>
      <c r="AK218" s="221">
        <v>8</v>
      </c>
      <c r="AL218" s="221">
        <v>82</v>
      </c>
      <c r="AM218" s="191">
        <f t="shared" si="109"/>
        <v>8</v>
      </c>
      <c r="AN218" s="191" t="str">
        <f t="shared" si="110"/>
        <v>75_8</v>
      </c>
      <c r="AO218" s="221">
        <v>7751</v>
      </c>
      <c r="AP218" s="246"/>
      <c r="AQ218" s="191">
        <v>75</v>
      </c>
      <c r="AR218" s="221">
        <v>8</v>
      </c>
      <c r="AS218" s="221">
        <v>82</v>
      </c>
      <c r="AT218" s="191">
        <f t="shared" si="111"/>
        <v>8</v>
      </c>
      <c r="AU218" s="191" t="str">
        <f t="shared" si="112"/>
        <v>75_8</v>
      </c>
      <c r="AV218" s="262">
        <f t="shared" si="115"/>
        <v>7599</v>
      </c>
      <c r="AW218" s="262">
        <f t="shared" si="116"/>
        <v>7751</v>
      </c>
      <c r="AX218" s="262">
        <f t="shared" si="118"/>
        <v>7751</v>
      </c>
      <c r="AY218" s="237">
        <f t="shared" si="117"/>
        <v>49.685897435897438</v>
      </c>
      <c r="AZ218" s="173"/>
      <c r="BA218" s="173"/>
      <c r="BB218" s="173"/>
      <c r="BC218" s="173"/>
      <c r="BD218" s="173"/>
      <c r="BE218" s="174"/>
    </row>
    <row r="219" spans="1:57" x14ac:dyDescent="0.15">
      <c r="A219" s="191">
        <v>75</v>
      </c>
      <c r="B219" s="221">
        <v>9</v>
      </c>
      <c r="C219" s="221">
        <v>83</v>
      </c>
      <c r="D219" s="191">
        <f t="shared" si="113"/>
        <v>9</v>
      </c>
      <c r="E219" s="191" t="str">
        <f t="shared" si="114"/>
        <v>75_9</v>
      </c>
      <c r="F219" s="221">
        <v>7175</v>
      </c>
      <c r="G219" s="227"/>
      <c r="H219" s="191">
        <v>75</v>
      </c>
      <c r="I219" s="221">
        <v>9</v>
      </c>
      <c r="J219" s="221">
        <v>83</v>
      </c>
      <c r="K219" s="191">
        <f t="shared" si="101"/>
        <v>9</v>
      </c>
      <c r="L219" s="191" t="str">
        <f t="shared" si="102"/>
        <v>75_9</v>
      </c>
      <c r="M219" s="221">
        <v>7391</v>
      </c>
      <c r="N219" s="266"/>
      <c r="O219" s="191">
        <v>75</v>
      </c>
      <c r="P219" s="221">
        <v>9</v>
      </c>
      <c r="Q219" s="221">
        <v>83</v>
      </c>
      <c r="R219" s="191">
        <f t="shared" si="103"/>
        <v>9</v>
      </c>
      <c r="S219" s="191" t="str">
        <f t="shared" si="104"/>
        <v>75_9</v>
      </c>
      <c r="T219" s="221">
        <v>7546</v>
      </c>
      <c r="U219" s="173"/>
      <c r="V219" s="191">
        <v>75</v>
      </c>
      <c r="W219" s="221">
        <v>9</v>
      </c>
      <c r="X219" s="221">
        <v>83</v>
      </c>
      <c r="Y219" s="191">
        <f t="shared" si="105"/>
        <v>9</v>
      </c>
      <c r="Z219" s="191" t="str">
        <f t="shared" si="106"/>
        <v>75_9</v>
      </c>
      <c r="AA219" s="221">
        <v>7546</v>
      </c>
      <c r="AB219" s="173"/>
      <c r="AC219" s="191">
        <v>75</v>
      </c>
      <c r="AD219" s="221">
        <v>9</v>
      </c>
      <c r="AE219" s="221">
        <v>83</v>
      </c>
      <c r="AF219" s="191">
        <f t="shared" si="107"/>
        <v>9</v>
      </c>
      <c r="AG219" s="191" t="str">
        <f t="shared" si="108"/>
        <v>75_9</v>
      </c>
      <c r="AH219" s="221">
        <v>7697</v>
      </c>
      <c r="AI219" s="266"/>
      <c r="AJ219" s="191">
        <v>75</v>
      </c>
      <c r="AK219" s="221">
        <v>9</v>
      </c>
      <c r="AL219" s="221">
        <v>83</v>
      </c>
      <c r="AM219" s="191">
        <f t="shared" si="109"/>
        <v>9</v>
      </c>
      <c r="AN219" s="191" t="str">
        <f t="shared" si="110"/>
        <v>75_9</v>
      </c>
      <c r="AO219" s="221">
        <v>7851</v>
      </c>
      <c r="AP219" s="246"/>
      <c r="AQ219" s="191">
        <v>75</v>
      </c>
      <c r="AR219" s="221">
        <v>9</v>
      </c>
      <c r="AS219" s="221">
        <v>83</v>
      </c>
      <c r="AT219" s="191">
        <f t="shared" si="111"/>
        <v>9</v>
      </c>
      <c r="AU219" s="191" t="str">
        <f t="shared" si="112"/>
        <v>75_9</v>
      </c>
      <c r="AV219" s="262">
        <f t="shared" si="115"/>
        <v>7697</v>
      </c>
      <c r="AW219" s="262">
        <f t="shared" si="116"/>
        <v>7851</v>
      </c>
      <c r="AX219" s="262">
        <f t="shared" si="118"/>
        <v>7851</v>
      </c>
      <c r="AY219" s="237">
        <f t="shared" si="117"/>
        <v>50.32692307692308</v>
      </c>
      <c r="AZ219" s="173"/>
      <c r="BA219" s="173"/>
      <c r="BB219" s="173"/>
      <c r="BC219" s="173"/>
      <c r="BD219" s="173"/>
      <c r="BE219" s="174"/>
    </row>
    <row r="220" spans="1:57" x14ac:dyDescent="0.15">
      <c r="A220" s="191">
        <v>75</v>
      </c>
      <c r="B220" s="221">
        <v>10</v>
      </c>
      <c r="C220" s="221">
        <v>84</v>
      </c>
      <c r="D220" s="191">
        <f t="shared" si="113"/>
        <v>10</v>
      </c>
      <c r="E220" s="191" t="str">
        <f t="shared" si="114"/>
        <v>75_10</v>
      </c>
      <c r="F220" s="221">
        <v>7269</v>
      </c>
      <c r="G220" s="227"/>
      <c r="H220" s="191">
        <v>75</v>
      </c>
      <c r="I220" s="221">
        <v>10</v>
      </c>
      <c r="J220" s="221">
        <v>84</v>
      </c>
      <c r="K220" s="191">
        <f t="shared" si="101"/>
        <v>10</v>
      </c>
      <c r="L220" s="191" t="str">
        <f t="shared" si="102"/>
        <v>75_10</v>
      </c>
      <c r="M220" s="221">
        <v>7487</v>
      </c>
      <c r="N220" s="266"/>
      <c r="O220" s="191">
        <v>75</v>
      </c>
      <c r="P220" s="221">
        <v>10</v>
      </c>
      <c r="Q220" s="221">
        <v>84</v>
      </c>
      <c r="R220" s="191">
        <f t="shared" si="103"/>
        <v>10</v>
      </c>
      <c r="S220" s="191" t="str">
        <f t="shared" si="104"/>
        <v>75_10</v>
      </c>
      <c r="T220" s="221">
        <v>7644</v>
      </c>
      <c r="U220" s="173"/>
      <c r="V220" s="191">
        <v>75</v>
      </c>
      <c r="W220" s="221">
        <v>10</v>
      </c>
      <c r="X220" s="221">
        <v>84</v>
      </c>
      <c r="Y220" s="191">
        <f t="shared" si="105"/>
        <v>10</v>
      </c>
      <c r="Z220" s="191" t="str">
        <f t="shared" si="106"/>
        <v>75_10</v>
      </c>
      <c r="AA220" s="221">
        <v>7644</v>
      </c>
      <c r="AB220" s="173"/>
      <c r="AC220" s="191">
        <v>75</v>
      </c>
      <c r="AD220" s="221">
        <v>10</v>
      </c>
      <c r="AE220" s="221">
        <v>84</v>
      </c>
      <c r="AF220" s="191">
        <f t="shared" si="107"/>
        <v>10</v>
      </c>
      <c r="AG220" s="191" t="str">
        <f t="shared" si="108"/>
        <v>75_10</v>
      </c>
      <c r="AH220" s="221">
        <v>7797</v>
      </c>
      <c r="AI220" s="266"/>
      <c r="AJ220" s="191">
        <v>75</v>
      </c>
      <c r="AK220" s="221">
        <v>10</v>
      </c>
      <c r="AL220" s="221">
        <v>84</v>
      </c>
      <c r="AM220" s="191">
        <f t="shared" si="109"/>
        <v>10</v>
      </c>
      <c r="AN220" s="191" t="str">
        <f t="shared" si="110"/>
        <v>75_10</v>
      </c>
      <c r="AO220" s="221">
        <v>7953</v>
      </c>
      <c r="AP220" s="246"/>
      <c r="AQ220" s="191">
        <v>75</v>
      </c>
      <c r="AR220" s="221">
        <v>10</v>
      </c>
      <c r="AS220" s="221">
        <v>84</v>
      </c>
      <c r="AT220" s="191">
        <f t="shared" si="111"/>
        <v>10</v>
      </c>
      <c r="AU220" s="191" t="str">
        <f t="shared" si="112"/>
        <v>75_10</v>
      </c>
      <c r="AV220" s="262">
        <f t="shared" si="115"/>
        <v>7797</v>
      </c>
      <c r="AW220" s="262">
        <f t="shared" si="116"/>
        <v>7953</v>
      </c>
      <c r="AX220" s="262">
        <f t="shared" si="118"/>
        <v>7953</v>
      </c>
      <c r="AY220" s="237">
        <f t="shared" si="117"/>
        <v>50.980769230769234</v>
      </c>
      <c r="AZ220" s="173"/>
      <c r="BA220" s="173"/>
      <c r="BB220" s="173"/>
      <c r="BC220" s="173"/>
      <c r="BD220" s="173"/>
      <c r="BE220" s="174"/>
    </row>
    <row r="221" spans="1:57" x14ac:dyDescent="0.15">
      <c r="A221" s="191">
        <v>75</v>
      </c>
      <c r="B221" s="221">
        <v>11</v>
      </c>
      <c r="C221" s="221">
        <v>85</v>
      </c>
      <c r="D221" s="191">
        <f t="shared" si="113"/>
        <v>11</v>
      </c>
      <c r="E221" s="191" t="str">
        <f t="shared" si="114"/>
        <v>75_11</v>
      </c>
      <c r="F221" s="221">
        <v>7377</v>
      </c>
      <c r="G221" s="227"/>
      <c r="H221" s="191">
        <v>75</v>
      </c>
      <c r="I221" s="221">
        <v>11</v>
      </c>
      <c r="J221" s="221">
        <v>85</v>
      </c>
      <c r="K221" s="191">
        <f t="shared" si="101"/>
        <v>11</v>
      </c>
      <c r="L221" s="191" t="str">
        <f t="shared" si="102"/>
        <v>75_11</v>
      </c>
      <c r="M221" s="221">
        <v>7598</v>
      </c>
      <c r="N221" s="266"/>
      <c r="O221" s="191">
        <v>75</v>
      </c>
      <c r="P221" s="221">
        <v>11</v>
      </c>
      <c r="Q221" s="221">
        <v>85</v>
      </c>
      <c r="R221" s="191">
        <f t="shared" si="103"/>
        <v>11</v>
      </c>
      <c r="S221" s="191" t="str">
        <f t="shared" si="104"/>
        <v>75_11</v>
      </c>
      <c r="T221" s="221">
        <v>7758</v>
      </c>
      <c r="U221" s="173"/>
      <c r="V221" s="191">
        <v>75</v>
      </c>
      <c r="W221" s="221">
        <v>11</v>
      </c>
      <c r="X221" s="221">
        <v>85</v>
      </c>
      <c r="Y221" s="191">
        <f t="shared" si="105"/>
        <v>11</v>
      </c>
      <c r="Z221" s="191" t="str">
        <f t="shared" si="106"/>
        <v>75_11</v>
      </c>
      <c r="AA221" s="221">
        <v>7758</v>
      </c>
      <c r="AB221" s="173"/>
      <c r="AC221" s="191">
        <v>75</v>
      </c>
      <c r="AD221" s="221">
        <v>11</v>
      </c>
      <c r="AE221" s="221">
        <v>85</v>
      </c>
      <c r="AF221" s="191">
        <f t="shared" si="107"/>
        <v>11</v>
      </c>
      <c r="AG221" s="191" t="str">
        <f t="shared" si="108"/>
        <v>75_11</v>
      </c>
      <c r="AH221" s="221">
        <v>7913</v>
      </c>
      <c r="AI221" s="266"/>
      <c r="AJ221" s="191">
        <v>75</v>
      </c>
      <c r="AK221" s="221">
        <v>11</v>
      </c>
      <c r="AL221" s="221">
        <v>85</v>
      </c>
      <c r="AM221" s="191">
        <f t="shared" si="109"/>
        <v>11</v>
      </c>
      <c r="AN221" s="191" t="str">
        <f t="shared" si="110"/>
        <v>75_11</v>
      </c>
      <c r="AO221" s="221">
        <v>8071</v>
      </c>
      <c r="AP221" s="246"/>
      <c r="AQ221" s="191">
        <v>75</v>
      </c>
      <c r="AR221" s="221">
        <v>11</v>
      </c>
      <c r="AS221" s="221">
        <v>85</v>
      </c>
      <c r="AT221" s="191">
        <f t="shared" si="111"/>
        <v>11</v>
      </c>
      <c r="AU221" s="191" t="str">
        <f t="shared" si="112"/>
        <v>75_11</v>
      </c>
      <c r="AV221" s="262">
        <f t="shared" si="115"/>
        <v>7913</v>
      </c>
      <c r="AW221" s="262">
        <f t="shared" si="116"/>
        <v>8071</v>
      </c>
      <c r="AX221" s="262">
        <f t="shared" si="118"/>
        <v>8071</v>
      </c>
      <c r="AY221" s="237">
        <f t="shared" si="117"/>
        <v>51.737179487179489</v>
      </c>
      <c r="AZ221" s="173"/>
      <c r="BA221" s="173"/>
      <c r="BB221" s="173"/>
      <c r="BC221" s="173"/>
      <c r="BD221" s="173"/>
      <c r="BE221" s="174"/>
    </row>
    <row r="222" spans="1:57" x14ac:dyDescent="0.15">
      <c r="A222" s="191">
        <v>75</v>
      </c>
      <c r="B222" s="221">
        <v>12</v>
      </c>
      <c r="C222" s="221">
        <v>86</v>
      </c>
      <c r="D222" s="191">
        <f t="shared" si="113"/>
        <v>12</v>
      </c>
      <c r="E222" s="191" t="str">
        <f t="shared" si="114"/>
        <v>75_12</v>
      </c>
      <c r="F222" s="221">
        <v>7487</v>
      </c>
      <c r="G222" s="227"/>
      <c r="H222" s="191">
        <v>75</v>
      </c>
      <c r="I222" s="221">
        <v>12</v>
      </c>
      <c r="J222" s="221">
        <v>86</v>
      </c>
      <c r="K222" s="191">
        <f t="shared" si="101"/>
        <v>12</v>
      </c>
      <c r="L222" s="191" t="str">
        <f t="shared" si="102"/>
        <v>75_12</v>
      </c>
      <c r="M222" s="221">
        <v>7712</v>
      </c>
      <c r="N222" s="266"/>
      <c r="O222" s="191">
        <v>75</v>
      </c>
      <c r="P222" s="221">
        <v>12</v>
      </c>
      <c r="Q222" s="221">
        <v>86</v>
      </c>
      <c r="R222" s="191">
        <f t="shared" si="103"/>
        <v>12</v>
      </c>
      <c r="S222" s="191" t="str">
        <f t="shared" si="104"/>
        <v>75_12</v>
      </c>
      <c r="T222" s="221">
        <v>7874</v>
      </c>
      <c r="U222" s="173"/>
      <c r="V222" s="191">
        <v>75</v>
      </c>
      <c r="W222" s="221">
        <v>12</v>
      </c>
      <c r="X222" s="221">
        <v>86</v>
      </c>
      <c r="Y222" s="191">
        <f t="shared" si="105"/>
        <v>12</v>
      </c>
      <c r="Z222" s="191" t="str">
        <f t="shared" si="106"/>
        <v>75_12</v>
      </c>
      <c r="AA222" s="221">
        <v>7874</v>
      </c>
      <c r="AB222" s="173"/>
      <c r="AC222" s="191">
        <v>75</v>
      </c>
      <c r="AD222" s="221">
        <v>12</v>
      </c>
      <c r="AE222" s="221">
        <v>86</v>
      </c>
      <c r="AF222" s="191">
        <f t="shared" si="107"/>
        <v>12</v>
      </c>
      <c r="AG222" s="191" t="str">
        <f t="shared" si="108"/>
        <v>75_12</v>
      </c>
      <c r="AH222" s="221">
        <v>8031</v>
      </c>
      <c r="AI222" s="266"/>
      <c r="AJ222" s="191">
        <v>75</v>
      </c>
      <c r="AK222" s="221">
        <v>12</v>
      </c>
      <c r="AL222" s="221">
        <v>86</v>
      </c>
      <c r="AM222" s="191">
        <f t="shared" si="109"/>
        <v>12</v>
      </c>
      <c r="AN222" s="191" t="str">
        <f t="shared" si="110"/>
        <v>75_12</v>
      </c>
      <c r="AO222" s="221">
        <v>8192</v>
      </c>
      <c r="AP222" s="246"/>
      <c r="AQ222" s="191">
        <v>75</v>
      </c>
      <c r="AR222" s="221">
        <v>12</v>
      </c>
      <c r="AS222" s="221">
        <v>86</v>
      </c>
      <c r="AT222" s="191">
        <f t="shared" si="111"/>
        <v>12</v>
      </c>
      <c r="AU222" s="191" t="str">
        <f t="shared" si="112"/>
        <v>75_12</v>
      </c>
      <c r="AV222" s="262">
        <f t="shared" si="115"/>
        <v>8031</v>
      </c>
      <c r="AW222" s="262">
        <f t="shared" si="116"/>
        <v>8192</v>
      </c>
      <c r="AX222" s="262">
        <f t="shared" si="118"/>
        <v>8192</v>
      </c>
      <c r="AY222" s="237">
        <f t="shared" si="117"/>
        <v>52.512820512820511</v>
      </c>
      <c r="AZ222" s="173"/>
      <c r="BA222" s="173"/>
      <c r="BB222" s="173"/>
      <c r="BC222" s="173"/>
      <c r="BD222" s="173"/>
      <c r="BE222" s="174"/>
    </row>
    <row r="223" spans="1:57" x14ac:dyDescent="0.15">
      <c r="A223" s="191">
        <v>75</v>
      </c>
      <c r="B223" s="221">
        <v>13</v>
      </c>
      <c r="C223" s="221">
        <v>87</v>
      </c>
      <c r="D223" s="191">
        <f t="shared" si="113"/>
        <v>13</v>
      </c>
      <c r="E223" s="191" t="str">
        <f t="shared" si="114"/>
        <v>75_13</v>
      </c>
      <c r="F223" s="221">
        <v>7594</v>
      </c>
      <c r="G223" s="227"/>
      <c r="H223" s="191">
        <v>75</v>
      </c>
      <c r="I223" s="221">
        <v>13</v>
      </c>
      <c r="J223" s="221">
        <v>87</v>
      </c>
      <c r="K223" s="191">
        <f t="shared" si="101"/>
        <v>13</v>
      </c>
      <c r="L223" s="191" t="str">
        <f t="shared" si="102"/>
        <v>75_13</v>
      </c>
      <c r="M223" s="221">
        <v>7821</v>
      </c>
      <c r="N223" s="266"/>
      <c r="O223" s="191">
        <v>75</v>
      </c>
      <c r="P223" s="221">
        <v>13</v>
      </c>
      <c r="Q223" s="221">
        <v>87</v>
      </c>
      <c r="R223" s="191">
        <f t="shared" si="103"/>
        <v>13</v>
      </c>
      <c r="S223" s="191" t="str">
        <f t="shared" si="104"/>
        <v>75_13</v>
      </c>
      <c r="T223" s="221">
        <v>7986</v>
      </c>
      <c r="U223" s="173"/>
      <c r="V223" s="191">
        <v>75</v>
      </c>
      <c r="W223" s="221">
        <v>13</v>
      </c>
      <c r="X223" s="221">
        <v>87</v>
      </c>
      <c r="Y223" s="191">
        <f t="shared" si="105"/>
        <v>13</v>
      </c>
      <c r="Z223" s="191" t="str">
        <f t="shared" si="106"/>
        <v>75_13</v>
      </c>
      <c r="AA223" s="221">
        <v>7986</v>
      </c>
      <c r="AB223" s="173"/>
      <c r="AC223" s="191">
        <v>75</v>
      </c>
      <c r="AD223" s="221">
        <v>13</v>
      </c>
      <c r="AE223" s="221">
        <v>87</v>
      </c>
      <c r="AF223" s="191">
        <f t="shared" si="107"/>
        <v>13</v>
      </c>
      <c r="AG223" s="191" t="str">
        <f t="shared" si="108"/>
        <v>75_13</v>
      </c>
      <c r="AH223" s="221">
        <v>8145</v>
      </c>
      <c r="AI223" s="266"/>
      <c r="AJ223" s="191">
        <v>75</v>
      </c>
      <c r="AK223" s="221">
        <v>13</v>
      </c>
      <c r="AL223" s="221">
        <v>87</v>
      </c>
      <c r="AM223" s="191">
        <f t="shared" si="109"/>
        <v>13</v>
      </c>
      <c r="AN223" s="191" t="str">
        <f t="shared" si="110"/>
        <v>75_13</v>
      </c>
      <c r="AO223" s="221">
        <v>8308</v>
      </c>
      <c r="AP223" s="246"/>
      <c r="AQ223" s="191">
        <v>75</v>
      </c>
      <c r="AR223" s="221">
        <v>13</v>
      </c>
      <c r="AS223" s="221">
        <v>87</v>
      </c>
      <c r="AT223" s="191">
        <f t="shared" si="111"/>
        <v>13</v>
      </c>
      <c r="AU223" s="191" t="str">
        <f t="shared" si="112"/>
        <v>75_13</v>
      </c>
      <c r="AV223" s="262">
        <f t="shared" si="115"/>
        <v>8145</v>
      </c>
      <c r="AW223" s="262">
        <f t="shared" si="116"/>
        <v>8308</v>
      </c>
      <c r="AX223" s="262">
        <f t="shared" si="118"/>
        <v>8308</v>
      </c>
      <c r="AY223" s="237">
        <f t="shared" si="117"/>
        <v>53.256410256410255</v>
      </c>
      <c r="AZ223" s="173"/>
      <c r="BA223" s="173"/>
      <c r="BB223" s="173"/>
      <c r="BC223" s="173"/>
      <c r="BD223" s="173"/>
      <c r="BE223" s="174"/>
    </row>
    <row r="224" spans="1:57" x14ac:dyDescent="0.15">
      <c r="A224" s="191">
        <v>75</v>
      </c>
      <c r="B224" s="221">
        <v>14</v>
      </c>
      <c r="C224" s="221">
        <v>88</v>
      </c>
      <c r="D224" s="191">
        <f t="shared" si="113"/>
        <v>14</v>
      </c>
      <c r="E224" s="191" t="str">
        <f t="shared" si="114"/>
        <v>75_14</v>
      </c>
      <c r="F224" s="221">
        <v>7703</v>
      </c>
      <c r="G224" s="227"/>
      <c r="H224" s="191">
        <v>75</v>
      </c>
      <c r="I224" s="221">
        <v>14</v>
      </c>
      <c r="J224" s="221">
        <v>88</v>
      </c>
      <c r="K224" s="191">
        <f t="shared" si="101"/>
        <v>14</v>
      </c>
      <c r="L224" s="191" t="str">
        <f t="shared" si="102"/>
        <v>75_14</v>
      </c>
      <c r="M224" s="221">
        <v>7934</v>
      </c>
      <c r="N224" s="266"/>
      <c r="O224" s="191">
        <v>75</v>
      </c>
      <c r="P224" s="221">
        <v>14</v>
      </c>
      <c r="Q224" s="221">
        <v>88</v>
      </c>
      <c r="R224" s="191">
        <f t="shared" si="103"/>
        <v>14</v>
      </c>
      <c r="S224" s="191" t="str">
        <f t="shared" si="104"/>
        <v>75_14</v>
      </c>
      <c r="T224" s="221">
        <v>8101</v>
      </c>
      <c r="U224" s="173"/>
      <c r="V224" s="191">
        <v>75</v>
      </c>
      <c r="W224" s="221">
        <v>14</v>
      </c>
      <c r="X224" s="221">
        <v>88</v>
      </c>
      <c r="Y224" s="191">
        <f t="shared" si="105"/>
        <v>14</v>
      </c>
      <c r="Z224" s="191" t="str">
        <f t="shared" si="106"/>
        <v>75_14</v>
      </c>
      <c r="AA224" s="221">
        <v>8101</v>
      </c>
      <c r="AB224" s="173"/>
      <c r="AC224" s="191">
        <v>75</v>
      </c>
      <c r="AD224" s="221">
        <v>14</v>
      </c>
      <c r="AE224" s="221">
        <v>88</v>
      </c>
      <c r="AF224" s="191">
        <f t="shared" si="107"/>
        <v>14</v>
      </c>
      <c r="AG224" s="191" t="str">
        <f t="shared" si="108"/>
        <v>75_14</v>
      </c>
      <c r="AH224" s="221">
        <v>8263</v>
      </c>
      <c r="AI224" s="266"/>
      <c r="AJ224" s="191">
        <v>75</v>
      </c>
      <c r="AK224" s="221">
        <v>14</v>
      </c>
      <c r="AL224" s="221">
        <v>88</v>
      </c>
      <c r="AM224" s="191">
        <f t="shared" si="109"/>
        <v>14</v>
      </c>
      <c r="AN224" s="191" t="str">
        <f t="shared" si="110"/>
        <v>75_14</v>
      </c>
      <c r="AO224" s="221">
        <v>8428</v>
      </c>
      <c r="AP224" s="246"/>
      <c r="AQ224" s="191">
        <v>75</v>
      </c>
      <c r="AR224" s="221">
        <v>14</v>
      </c>
      <c r="AS224" s="221">
        <v>88</v>
      </c>
      <c r="AT224" s="191">
        <f t="shared" si="111"/>
        <v>14</v>
      </c>
      <c r="AU224" s="191" t="str">
        <f t="shared" si="112"/>
        <v>75_14</v>
      </c>
      <c r="AV224" s="262">
        <f t="shared" si="115"/>
        <v>8263</v>
      </c>
      <c r="AW224" s="262">
        <f t="shared" si="116"/>
        <v>8428</v>
      </c>
      <c r="AX224" s="262">
        <f t="shared" si="118"/>
        <v>8428</v>
      </c>
      <c r="AY224" s="237">
        <f t="shared" si="117"/>
        <v>54.025641025641029</v>
      </c>
      <c r="AZ224" s="173"/>
      <c r="BA224" s="173"/>
      <c r="BB224" s="173"/>
      <c r="BC224" s="173"/>
      <c r="BD224" s="173"/>
      <c r="BE224" s="174"/>
    </row>
    <row r="225" spans="1:57" x14ac:dyDescent="0.15">
      <c r="A225" s="191">
        <v>79</v>
      </c>
      <c r="B225" s="221">
        <v>0</v>
      </c>
      <c r="C225" s="221">
        <v>66</v>
      </c>
      <c r="D225" s="191">
        <f t="shared" si="113"/>
        <v>0</v>
      </c>
      <c r="E225" s="191" t="str">
        <f t="shared" si="114"/>
        <v>79_0</v>
      </c>
      <c r="F225" s="221">
        <v>5711</v>
      </c>
      <c r="G225" s="227"/>
      <c r="H225" s="191">
        <v>79</v>
      </c>
      <c r="I225" s="221">
        <v>0</v>
      </c>
      <c r="J225" s="221">
        <v>66</v>
      </c>
      <c r="K225" s="191">
        <f t="shared" si="101"/>
        <v>0</v>
      </c>
      <c r="L225" s="191" t="str">
        <f t="shared" si="102"/>
        <v>79_0</v>
      </c>
      <c r="M225" s="221">
        <v>5882</v>
      </c>
      <c r="N225" s="266"/>
      <c r="O225" s="191">
        <v>79</v>
      </c>
      <c r="P225" s="221">
        <v>0</v>
      </c>
      <c r="Q225" s="221">
        <v>66</v>
      </c>
      <c r="R225" s="191">
        <f t="shared" si="103"/>
        <v>0</v>
      </c>
      <c r="S225" s="191" t="str">
        <f t="shared" si="104"/>
        <v>79_0</v>
      </c>
      <c r="T225" s="221">
        <v>6006</v>
      </c>
      <c r="U225" s="173"/>
      <c r="V225" s="191">
        <v>79</v>
      </c>
      <c r="W225" s="221">
        <v>0</v>
      </c>
      <c r="X225" s="221">
        <v>66</v>
      </c>
      <c r="Y225" s="191">
        <f t="shared" si="105"/>
        <v>0</v>
      </c>
      <c r="Z225" s="191" t="str">
        <f t="shared" si="106"/>
        <v>79_0</v>
      </c>
      <c r="AA225" s="221">
        <v>6006</v>
      </c>
      <c r="AB225" s="173"/>
      <c r="AC225" s="191">
        <v>79</v>
      </c>
      <c r="AD225" s="221">
        <v>0</v>
      </c>
      <c r="AE225" s="221">
        <v>66</v>
      </c>
      <c r="AF225" s="191">
        <f t="shared" si="107"/>
        <v>0</v>
      </c>
      <c r="AG225" s="191" t="str">
        <f t="shared" si="108"/>
        <v>79_0</v>
      </c>
      <c r="AH225" s="221">
        <v>6126</v>
      </c>
      <c r="AI225" s="266"/>
      <c r="AJ225" s="191">
        <v>79</v>
      </c>
      <c r="AK225" s="221">
        <v>0</v>
      </c>
      <c r="AL225" s="221">
        <v>66</v>
      </c>
      <c r="AM225" s="191">
        <f t="shared" si="109"/>
        <v>0</v>
      </c>
      <c r="AN225" s="191" t="str">
        <f t="shared" si="110"/>
        <v>79_0</v>
      </c>
      <c r="AO225" s="221">
        <v>6248</v>
      </c>
      <c r="AP225" s="246"/>
      <c r="AQ225" s="191">
        <v>79</v>
      </c>
      <c r="AR225" s="221">
        <v>0</v>
      </c>
      <c r="AS225" s="221">
        <v>66</v>
      </c>
      <c r="AT225" s="191">
        <f t="shared" si="111"/>
        <v>0</v>
      </c>
      <c r="AU225" s="191" t="str">
        <f t="shared" si="112"/>
        <v>79_0</v>
      </c>
      <c r="AV225" s="262">
        <f t="shared" si="115"/>
        <v>6126</v>
      </c>
      <c r="AW225" s="262">
        <f t="shared" si="116"/>
        <v>6248</v>
      </c>
      <c r="AX225" s="262">
        <f t="shared" si="118"/>
        <v>6248</v>
      </c>
      <c r="AY225" s="237">
        <f t="shared" si="117"/>
        <v>40.051282051282051</v>
      </c>
      <c r="AZ225" s="173"/>
      <c r="BA225" s="173"/>
      <c r="BB225" s="173"/>
      <c r="BC225" s="173"/>
      <c r="BD225" s="173"/>
      <c r="BE225" s="174"/>
    </row>
    <row r="226" spans="1:57" x14ac:dyDescent="0.15">
      <c r="A226" s="191">
        <v>79</v>
      </c>
      <c r="B226" s="221">
        <v>1</v>
      </c>
      <c r="C226" s="221">
        <v>68</v>
      </c>
      <c r="D226" s="191">
        <f t="shared" si="113"/>
        <v>1</v>
      </c>
      <c r="E226" s="191" t="str">
        <f t="shared" si="114"/>
        <v>79_1</v>
      </c>
      <c r="F226" s="221">
        <v>5876</v>
      </c>
      <c r="G226" s="227"/>
      <c r="H226" s="191">
        <v>79</v>
      </c>
      <c r="I226" s="221">
        <v>1</v>
      </c>
      <c r="J226" s="221">
        <v>68</v>
      </c>
      <c r="K226" s="191">
        <f t="shared" si="101"/>
        <v>1</v>
      </c>
      <c r="L226" s="191" t="str">
        <f t="shared" si="102"/>
        <v>79_1</v>
      </c>
      <c r="M226" s="221">
        <v>6052</v>
      </c>
      <c r="N226" s="173"/>
      <c r="O226" s="191">
        <v>79</v>
      </c>
      <c r="P226" s="221">
        <v>1</v>
      </c>
      <c r="Q226" s="221">
        <v>68</v>
      </c>
      <c r="R226" s="191">
        <f t="shared" si="103"/>
        <v>1</v>
      </c>
      <c r="S226" s="191" t="str">
        <f t="shared" si="104"/>
        <v>79_1</v>
      </c>
      <c r="T226" s="221">
        <v>6180</v>
      </c>
      <c r="U226" s="173"/>
      <c r="V226" s="191">
        <v>79</v>
      </c>
      <c r="W226" s="221">
        <v>1</v>
      </c>
      <c r="X226" s="221">
        <v>68</v>
      </c>
      <c r="Y226" s="191">
        <f t="shared" si="105"/>
        <v>1</v>
      </c>
      <c r="Z226" s="191" t="str">
        <f t="shared" si="106"/>
        <v>79_1</v>
      </c>
      <c r="AA226" s="221">
        <v>6180</v>
      </c>
      <c r="AB226" s="173"/>
      <c r="AC226" s="191">
        <v>79</v>
      </c>
      <c r="AD226" s="221">
        <v>1</v>
      </c>
      <c r="AE226" s="221">
        <v>68</v>
      </c>
      <c r="AF226" s="191">
        <f t="shared" si="107"/>
        <v>1</v>
      </c>
      <c r="AG226" s="191" t="str">
        <f t="shared" si="108"/>
        <v>79_1</v>
      </c>
      <c r="AH226" s="221">
        <v>6303</v>
      </c>
      <c r="AI226" s="173"/>
      <c r="AJ226" s="191">
        <v>79</v>
      </c>
      <c r="AK226" s="221">
        <v>1</v>
      </c>
      <c r="AL226" s="221">
        <v>68</v>
      </c>
      <c r="AM226" s="191">
        <f t="shared" si="109"/>
        <v>1</v>
      </c>
      <c r="AN226" s="191" t="str">
        <f t="shared" si="110"/>
        <v>79_1</v>
      </c>
      <c r="AO226" s="221">
        <v>6429</v>
      </c>
      <c r="AP226" s="246"/>
      <c r="AQ226" s="191">
        <v>79</v>
      </c>
      <c r="AR226" s="221">
        <v>1</v>
      </c>
      <c r="AS226" s="221">
        <v>68</v>
      </c>
      <c r="AT226" s="191">
        <f t="shared" si="111"/>
        <v>1</v>
      </c>
      <c r="AU226" s="191" t="str">
        <f t="shared" si="112"/>
        <v>79_1</v>
      </c>
      <c r="AV226" s="262">
        <f t="shared" si="115"/>
        <v>6303</v>
      </c>
      <c r="AW226" s="262">
        <f t="shared" si="116"/>
        <v>6429</v>
      </c>
      <c r="AX226" s="262">
        <f t="shared" si="118"/>
        <v>6429</v>
      </c>
      <c r="AY226" s="237">
        <f t="shared" si="117"/>
        <v>41.21153846153846</v>
      </c>
      <c r="AZ226" s="173"/>
      <c r="BA226" s="173"/>
      <c r="BB226" s="173"/>
      <c r="BC226" s="173"/>
      <c r="BD226" s="173"/>
      <c r="BE226" s="174"/>
    </row>
    <row r="227" spans="1:57" x14ac:dyDescent="0.15">
      <c r="A227" s="191">
        <v>79</v>
      </c>
      <c r="B227" s="221">
        <v>2</v>
      </c>
      <c r="C227" s="221">
        <v>70</v>
      </c>
      <c r="D227" s="191">
        <f t="shared" si="113"/>
        <v>2</v>
      </c>
      <c r="E227" s="191" t="str">
        <f t="shared" si="114"/>
        <v>79_2</v>
      </c>
      <c r="F227" s="221">
        <v>6041</v>
      </c>
      <c r="G227" s="227"/>
      <c r="H227" s="191">
        <v>79</v>
      </c>
      <c r="I227" s="221">
        <v>2</v>
      </c>
      <c r="J227" s="221">
        <v>70</v>
      </c>
      <c r="K227" s="191">
        <f t="shared" si="101"/>
        <v>2</v>
      </c>
      <c r="L227" s="191" t="str">
        <f t="shared" si="102"/>
        <v>79_2</v>
      </c>
      <c r="M227" s="221">
        <v>6222</v>
      </c>
      <c r="N227" s="173"/>
      <c r="O227" s="191">
        <v>79</v>
      </c>
      <c r="P227" s="221">
        <v>2</v>
      </c>
      <c r="Q227" s="221">
        <v>70</v>
      </c>
      <c r="R227" s="191">
        <f t="shared" si="103"/>
        <v>2</v>
      </c>
      <c r="S227" s="191" t="str">
        <f t="shared" si="104"/>
        <v>79_2</v>
      </c>
      <c r="T227" s="221">
        <v>6353</v>
      </c>
      <c r="U227" s="173"/>
      <c r="V227" s="191">
        <v>79</v>
      </c>
      <c r="W227" s="221">
        <v>2</v>
      </c>
      <c r="X227" s="221">
        <v>70</v>
      </c>
      <c r="Y227" s="191">
        <f t="shared" si="105"/>
        <v>2</v>
      </c>
      <c r="Z227" s="191" t="str">
        <f t="shared" si="106"/>
        <v>79_2</v>
      </c>
      <c r="AA227" s="221">
        <v>6353</v>
      </c>
      <c r="AB227" s="173"/>
      <c r="AC227" s="191">
        <v>79</v>
      </c>
      <c r="AD227" s="221">
        <v>2</v>
      </c>
      <c r="AE227" s="221">
        <v>70</v>
      </c>
      <c r="AF227" s="191">
        <f t="shared" si="107"/>
        <v>2</v>
      </c>
      <c r="AG227" s="191" t="str">
        <f t="shared" si="108"/>
        <v>79_2</v>
      </c>
      <c r="AH227" s="221">
        <v>6480</v>
      </c>
      <c r="AI227" s="173"/>
      <c r="AJ227" s="191">
        <v>79</v>
      </c>
      <c r="AK227" s="221">
        <v>2</v>
      </c>
      <c r="AL227" s="221">
        <v>70</v>
      </c>
      <c r="AM227" s="191">
        <f t="shared" si="109"/>
        <v>2</v>
      </c>
      <c r="AN227" s="191" t="str">
        <f t="shared" si="110"/>
        <v>79_2</v>
      </c>
      <c r="AO227" s="221">
        <v>6609</v>
      </c>
      <c r="AP227" s="246"/>
      <c r="AQ227" s="191">
        <v>79</v>
      </c>
      <c r="AR227" s="221">
        <v>2</v>
      </c>
      <c r="AS227" s="221">
        <v>70</v>
      </c>
      <c r="AT227" s="191">
        <f t="shared" si="111"/>
        <v>2</v>
      </c>
      <c r="AU227" s="191" t="str">
        <f t="shared" si="112"/>
        <v>79_2</v>
      </c>
      <c r="AV227" s="262">
        <f t="shared" si="115"/>
        <v>6480</v>
      </c>
      <c r="AW227" s="262">
        <f t="shared" si="116"/>
        <v>6609</v>
      </c>
      <c r="AX227" s="262">
        <f t="shared" si="118"/>
        <v>6609</v>
      </c>
      <c r="AY227" s="237">
        <f t="shared" si="117"/>
        <v>42.365384615384613</v>
      </c>
      <c r="AZ227" s="173"/>
      <c r="BA227" s="173"/>
      <c r="BB227" s="173"/>
      <c r="BC227" s="173"/>
      <c r="BD227" s="173"/>
      <c r="BE227" s="174"/>
    </row>
    <row r="228" spans="1:57" x14ac:dyDescent="0.15">
      <c r="A228" s="191">
        <v>79</v>
      </c>
      <c r="B228" s="221">
        <v>3</v>
      </c>
      <c r="C228" s="221">
        <v>72</v>
      </c>
      <c r="D228" s="191">
        <f t="shared" si="113"/>
        <v>3</v>
      </c>
      <c r="E228" s="191" t="str">
        <f t="shared" si="114"/>
        <v>79_3</v>
      </c>
      <c r="F228" s="221">
        <v>6208</v>
      </c>
      <c r="G228" s="227"/>
      <c r="H228" s="191">
        <v>79</v>
      </c>
      <c r="I228" s="221">
        <v>3</v>
      </c>
      <c r="J228" s="221">
        <v>72</v>
      </c>
      <c r="K228" s="191">
        <f t="shared" si="101"/>
        <v>3</v>
      </c>
      <c r="L228" s="191" t="str">
        <f t="shared" si="102"/>
        <v>79_3</v>
      </c>
      <c r="M228" s="221">
        <v>6394</v>
      </c>
      <c r="N228" s="173"/>
      <c r="O228" s="191">
        <v>79</v>
      </c>
      <c r="P228" s="221">
        <v>3</v>
      </c>
      <c r="Q228" s="221">
        <v>72</v>
      </c>
      <c r="R228" s="191">
        <f t="shared" si="103"/>
        <v>3</v>
      </c>
      <c r="S228" s="191" t="str">
        <f t="shared" si="104"/>
        <v>79_3</v>
      </c>
      <c r="T228" s="221">
        <v>6528</v>
      </c>
      <c r="U228" s="173"/>
      <c r="V228" s="191">
        <v>79</v>
      </c>
      <c r="W228" s="221">
        <v>3</v>
      </c>
      <c r="X228" s="221">
        <v>72</v>
      </c>
      <c r="Y228" s="191">
        <f t="shared" si="105"/>
        <v>3</v>
      </c>
      <c r="Z228" s="191" t="str">
        <f t="shared" si="106"/>
        <v>79_3</v>
      </c>
      <c r="AA228" s="221">
        <v>6528</v>
      </c>
      <c r="AB228" s="173"/>
      <c r="AC228" s="191">
        <v>79</v>
      </c>
      <c r="AD228" s="221">
        <v>3</v>
      </c>
      <c r="AE228" s="221">
        <v>72</v>
      </c>
      <c r="AF228" s="191">
        <f t="shared" si="107"/>
        <v>3</v>
      </c>
      <c r="AG228" s="191" t="str">
        <f t="shared" si="108"/>
        <v>79_3</v>
      </c>
      <c r="AH228" s="221">
        <v>6659</v>
      </c>
      <c r="AI228" s="173"/>
      <c r="AJ228" s="191">
        <v>79</v>
      </c>
      <c r="AK228" s="221">
        <v>3</v>
      </c>
      <c r="AL228" s="221">
        <v>72</v>
      </c>
      <c r="AM228" s="191">
        <f t="shared" si="109"/>
        <v>3</v>
      </c>
      <c r="AN228" s="191" t="str">
        <f t="shared" si="110"/>
        <v>79_3</v>
      </c>
      <c r="AO228" s="221">
        <v>6792</v>
      </c>
      <c r="AP228" s="246"/>
      <c r="AQ228" s="191">
        <v>79</v>
      </c>
      <c r="AR228" s="221">
        <v>3</v>
      </c>
      <c r="AS228" s="221">
        <v>72</v>
      </c>
      <c r="AT228" s="191">
        <f t="shared" si="111"/>
        <v>3</v>
      </c>
      <c r="AU228" s="191" t="str">
        <f t="shared" si="112"/>
        <v>79_3</v>
      </c>
      <c r="AV228" s="262">
        <f t="shared" si="115"/>
        <v>6659</v>
      </c>
      <c r="AW228" s="262">
        <f t="shared" si="116"/>
        <v>6792</v>
      </c>
      <c r="AX228" s="262">
        <f t="shared" si="118"/>
        <v>6792</v>
      </c>
      <c r="AY228" s="237">
        <f t="shared" si="117"/>
        <v>43.53846153846154</v>
      </c>
      <c r="AZ228" s="173"/>
      <c r="BA228" s="173"/>
      <c r="BB228" s="173"/>
      <c r="BC228" s="173"/>
      <c r="BD228" s="173"/>
      <c r="BE228" s="174"/>
    </row>
    <row r="229" spans="1:57" x14ac:dyDescent="0.15">
      <c r="A229" s="191">
        <v>80</v>
      </c>
      <c r="B229" s="221">
        <v>0</v>
      </c>
      <c r="C229" s="221">
        <v>74</v>
      </c>
      <c r="D229" s="191">
        <f t="shared" si="113"/>
        <v>0</v>
      </c>
      <c r="E229" s="191" t="str">
        <f t="shared" si="114"/>
        <v>80_0</v>
      </c>
      <c r="F229" s="221">
        <v>6373</v>
      </c>
      <c r="G229" s="227"/>
      <c r="H229" s="191">
        <v>80</v>
      </c>
      <c r="I229" s="221">
        <v>0</v>
      </c>
      <c r="J229" s="221">
        <v>74</v>
      </c>
      <c r="K229" s="191">
        <f t="shared" si="101"/>
        <v>0</v>
      </c>
      <c r="L229" s="191" t="str">
        <f t="shared" si="102"/>
        <v>80_0</v>
      </c>
      <c r="M229" s="221">
        <v>6564</v>
      </c>
      <c r="N229" s="173"/>
      <c r="O229" s="191">
        <v>80</v>
      </c>
      <c r="P229" s="221">
        <v>0</v>
      </c>
      <c r="Q229" s="221">
        <v>74</v>
      </c>
      <c r="R229" s="191">
        <f t="shared" si="103"/>
        <v>0</v>
      </c>
      <c r="S229" s="191" t="str">
        <f t="shared" si="104"/>
        <v>80_0</v>
      </c>
      <c r="T229" s="221">
        <v>6702</v>
      </c>
      <c r="U229" s="173"/>
      <c r="V229" s="191">
        <v>80</v>
      </c>
      <c r="W229" s="221">
        <v>0</v>
      </c>
      <c r="X229" s="221">
        <v>74</v>
      </c>
      <c r="Y229" s="191">
        <f t="shared" si="105"/>
        <v>0</v>
      </c>
      <c r="Z229" s="191" t="str">
        <f t="shared" si="106"/>
        <v>80_0</v>
      </c>
      <c r="AA229" s="221">
        <v>6702</v>
      </c>
      <c r="AB229" s="173"/>
      <c r="AC229" s="191">
        <v>80</v>
      </c>
      <c r="AD229" s="221">
        <v>0</v>
      </c>
      <c r="AE229" s="221">
        <v>74</v>
      </c>
      <c r="AF229" s="191">
        <f t="shared" si="107"/>
        <v>0</v>
      </c>
      <c r="AG229" s="191" t="str">
        <f t="shared" si="108"/>
        <v>80_0</v>
      </c>
      <c r="AH229" s="221">
        <v>6836</v>
      </c>
      <c r="AI229" s="173"/>
      <c r="AJ229" s="191">
        <v>80</v>
      </c>
      <c r="AK229" s="221">
        <v>0</v>
      </c>
      <c r="AL229" s="221">
        <v>74</v>
      </c>
      <c r="AM229" s="191">
        <f t="shared" si="109"/>
        <v>0</v>
      </c>
      <c r="AN229" s="191" t="str">
        <f t="shared" si="110"/>
        <v>80_0</v>
      </c>
      <c r="AO229" s="221">
        <v>6973</v>
      </c>
      <c r="AP229" s="246"/>
      <c r="AQ229" s="191">
        <v>80</v>
      </c>
      <c r="AR229" s="221">
        <v>0</v>
      </c>
      <c r="AS229" s="221">
        <v>74</v>
      </c>
      <c r="AT229" s="191">
        <f t="shared" si="111"/>
        <v>0</v>
      </c>
      <c r="AU229" s="191" t="str">
        <f t="shared" si="112"/>
        <v>80_0</v>
      </c>
      <c r="AV229" s="262">
        <f t="shared" si="115"/>
        <v>6836</v>
      </c>
      <c r="AW229" s="262">
        <f t="shared" si="116"/>
        <v>6973</v>
      </c>
      <c r="AX229" s="262">
        <f t="shared" si="118"/>
        <v>6973</v>
      </c>
      <c r="AY229" s="237">
        <f t="shared" si="117"/>
        <v>44.698717948717949</v>
      </c>
      <c r="AZ229" s="173"/>
      <c r="BA229" s="173"/>
      <c r="BB229" s="173"/>
      <c r="BC229" s="173"/>
      <c r="BD229" s="173"/>
      <c r="BE229" s="174"/>
    </row>
    <row r="230" spans="1:57" x14ac:dyDescent="0.15">
      <c r="A230" s="191">
        <v>80</v>
      </c>
      <c r="B230" s="221">
        <v>1</v>
      </c>
      <c r="C230" s="221">
        <v>77</v>
      </c>
      <c r="D230" s="191">
        <f t="shared" si="113"/>
        <v>1</v>
      </c>
      <c r="E230" s="191" t="str">
        <f t="shared" si="114"/>
        <v>80_1</v>
      </c>
      <c r="F230" s="221">
        <v>6621</v>
      </c>
      <c r="G230" s="227"/>
      <c r="H230" s="191">
        <v>80</v>
      </c>
      <c r="I230" s="221">
        <v>1</v>
      </c>
      <c r="J230" s="221">
        <v>77</v>
      </c>
      <c r="K230" s="191">
        <f t="shared" si="101"/>
        <v>1</v>
      </c>
      <c r="L230" s="191" t="str">
        <f t="shared" si="102"/>
        <v>80_1</v>
      </c>
      <c r="M230" s="221">
        <v>6820</v>
      </c>
      <c r="N230" s="173"/>
      <c r="O230" s="191">
        <v>80</v>
      </c>
      <c r="P230" s="221">
        <v>1</v>
      </c>
      <c r="Q230" s="221">
        <v>77</v>
      </c>
      <c r="R230" s="191">
        <f t="shared" si="103"/>
        <v>1</v>
      </c>
      <c r="S230" s="191" t="str">
        <f t="shared" si="104"/>
        <v>80_1</v>
      </c>
      <c r="T230" s="221">
        <v>6963</v>
      </c>
      <c r="U230" s="173"/>
      <c r="V230" s="191">
        <v>80</v>
      </c>
      <c r="W230" s="221">
        <v>1</v>
      </c>
      <c r="X230" s="221">
        <v>77</v>
      </c>
      <c r="Y230" s="191">
        <f t="shared" si="105"/>
        <v>1</v>
      </c>
      <c r="Z230" s="191" t="str">
        <f t="shared" si="106"/>
        <v>80_1</v>
      </c>
      <c r="AA230" s="221">
        <v>6963</v>
      </c>
      <c r="AB230" s="173"/>
      <c r="AC230" s="191">
        <v>80</v>
      </c>
      <c r="AD230" s="221">
        <v>1</v>
      </c>
      <c r="AE230" s="221">
        <v>77</v>
      </c>
      <c r="AF230" s="191">
        <f t="shared" si="107"/>
        <v>1</v>
      </c>
      <c r="AG230" s="191" t="str">
        <f t="shared" si="108"/>
        <v>80_1</v>
      </c>
      <c r="AH230" s="221">
        <v>7103</v>
      </c>
      <c r="AI230" s="173"/>
      <c r="AJ230" s="191">
        <v>80</v>
      </c>
      <c r="AK230" s="221">
        <v>1</v>
      </c>
      <c r="AL230" s="221">
        <v>77</v>
      </c>
      <c r="AM230" s="191">
        <f t="shared" si="109"/>
        <v>1</v>
      </c>
      <c r="AN230" s="191" t="str">
        <f t="shared" si="110"/>
        <v>80_1</v>
      </c>
      <c r="AO230" s="221">
        <v>7245</v>
      </c>
      <c r="AP230" s="246"/>
      <c r="AQ230" s="191">
        <v>80</v>
      </c>
      <c r="AR230" s="221">
        <v>1</v>
      </c>
      <c r="AS230" s="221">
        <v>77</v>
      </c>
      <c r="AT230" s="191">
        <f t="shared" si="111"/>
        <v>1</v>
      </c>
      <c r="AU230" s="191" t="str">
        <f t="shared" si="112"/>
        <v>80_1</v>
      </c>
      <c r="AV230" s="262">
        <f t="shared" si="115"/>
        <v>7103</v>
      </c>
      <c r="AW230" s="262">
        <f t="shared" si="116"/>
        <v>7245</v>
      </c>
      <c r="AX230" s="262">
        <f t="shared" si="118"/>
        <v>7245</v>
      </c>
      <c r="AY230" s="237">
        <f t="shared" si="117"/>
        <v>46.442307692307693</v>
      </c>
      <c r="AZ230" s="173"/>
      <c r="BA230" s="173"/>
      <c r="BB230" s="173"/>
      <c r="BC230" s="173"/>
      <c r="BD230" s="173"/>
      <c r="BE230" s="174"/>
    </row>
    <row r="231" spans="1:57" x14ac:dyDescent="0.15">
      <c r="A231" s="191">
        <v>80</v>
      </c>
      <c r="B231" s="221">
        <v>2</v>
      </c>
      <c r="C231" s="221">
        <v>80</v>
      </c>
      <c r="D231" s="191">
        <f t="shared" si="113"/>
        <v>2</v>
      </c>
      <c r="E231" s="191" t="str">
        <f t="shared" si="114"/>
        <v>80_2</v>
      </c>
      <c r="F231" s="221">
        <v>6898</v>
      </c>
      <c r="G231" s="227"/>
      <c r="H231" s="191">
        <v>80</v>
      </c>
      <c r="I231" s="221">
        <v>2</v>
      </c>
      <c r="J231" s="221">
        <v>80</v>
      </c>
      <c r="K231" s="191">
        <f t="shared" si="101"/>
        <v>2</v>
      </c>
      <c r="L231" s="191" t="str">
        <f t="shared" si="102"/>
        <v>80_2</v>
      </c>
      <c r="M231" s="221">
        <v>7105</v>
      </c>
      <c r="N231" s="173"/>
      <c r="O231" s="191">
        <v>80</v>
      </c>
      <c r="P231" s="221">
        <v>2</v>
      </c>
      <c r="Q231" s="221">
        <v>80</v>
      </c>
      <c r="R231" s="191">
        <f t="shared" si="103"/>
        <v>2</v>
      </c>
      <c r="S231" s="191" t="str">
        <f t="shared" si="104"/>
        <v>80_2</v>
      </c>
      <c r="T231" s="221">
        <v>7254</v>
      </c>
      <c r="U231" s="173"/>
      <c r="V231" s="191">
        <v>80</v>
      </c>
      <c r="W231" s="221">
        <v>2</v>
      </c>
      <c r="X231" s="221">
        <v>80</v>
      </c>
      <c r="Y231" s="191">
        <f t="shared" si="105"/>
        <v>2</v>
      </c>
      <c r="Z231" s="191" t="str">
        <f t="shared" si="106"/>
        <v>80_2</v>
      </c>
      <c r="AA231" s="221">
        <v>7254</v>
      </c>
      <c r="AB231" s="173"/>
      <c r="AC231" s="191">
        <v>80</v>
      </c>
      <c r="AD231" s="221">
        <v>2</v>
      </c>
      <c r="AE231" s="221">
        <v>80</v>
      </c>
      <c r="AF231" s="191">
        <f t="shared" si="107"/>
        <v>2</v>
      </c>
      <c r="AG231" s="191" t="str">
        <f t="shared" si="108"/>
        <v>80_2</v>
      </c>
      <c r="AH231" s="221">
        <v>7399</v>
      </c>
      <c r="AI231" s="173"/>
      <c r="AJ231" s="191">
        <v>80</v>
      </c>
      <c r="AK231" s="221">
        <v>2</v>
      </c>
      <c r="AL231" s="221">
        <v>80</v>
      </c>
      <c r="AM231" s="191">
        <f t="shared" si="109"/>
        <v>2</v>
      </c>
      <c r="AN231" s="191" t="str">
        <f t="shared" si="110"/>
        <v>80_2</v>
      </c>
      <c r="AO231" s="221">
        <v>7547</v>
      </c>
      <c r="AP231" s="246"/>
      <c r="AQ231" s="191">
        <v>80</v>
      </c>
      <c r="AR231" s="221">
        <v>2</v>
      </c>
      <c r="AS231" s="221">
        <v>80</v>
      </c>
      <c r="AT231" s="191">
        <f t="shared" si="111"/>
        <v>2</v>
      </c>
      <c r="AU231" s="191" t="str">
        <f t="shared" si="112"/>
        <v>80_2</v>
      </c>
      <c r="AV231" s="262">
        <f t="shared" si="115"/>
        <v>7399</v>
      </c>
      <c r="AW231" s="262">
        <f t="shared" si="116"/>
        <v>7547</v>
      </c>
      <c r="AX231" s="262">
        <f t="shared" si="118"/>
        <v>7547</v>
      </c>
      <c r="AY231" s="237">
        <f t="shared" si="117"/>
        <v>48.378205128205131</v>
      </c>
      <c r="AZ231" s="173"/>
      <c r="BA231" s="173"/>
      <c r="BB231" s="173"/>
      <c r="BC231" s="173"/>
      <c r="BD231" s="173"/>
      <c r="BE231" s="174"/>
    </row>
    <row r="232" spans="1:57" x14ac:dyDescent="0.15">
      <c r="A232" s="191">
        <v>80</v>
      </c>
      <c r="B232" s="221">
        <v>3</v>
      </c>
      <c r="C232" s="221">
        <v>83</v>
      </c>
      <c r="D232" s="191">
        <f t="shared" si="113"/>
        <v>3</v>
      </c>
      <c r="E232" s="191" t="str">
        <f t="shared" si="114"/>
        <v>80_3</v>
      </c>
      <c r="F232" s="221">
        <v>7175</v>
      </c>
      <c r="G232" s="227"/>
      <c r="H232" s="191">
        <v>80</v>
      </c>
      <c r="I232" s="221">
        <v>3</v>
      </c>
      <c r="J232" s="221">
        <v>83</v>
      </c>
      <c r="K232" s="191">
        <f t="shared" si="101"/>
        <v>3</v>
      </c>
      <c r="L232" s="191" t="str">
        <f t="shared" si="102"/>
        <v>80_3</v>
      </c>
      <c r="M232" s="221">
        <v>7391</v>
      </c>
      <c r="N232" s="173"/>
      <c r="O232" s="191">
        <v>80</v>
      </c>
      <c r="P232" s="221">
        <v>3</v>
      </c>
      <c r="Q232" s="221">
        <v>83</v>
      </c>
      <c r="R232" s="191">
        <f t="shared" si="103"/>
        <v>3</v>
      </c>
      <c r="S232" s="191" t="str">
        <f t="shared" si="104"/>
        <v>80_3</v>
      </c>
      <c r="T232" s="221">
        <v>7546</v>
      </c>
      <c r="U232" s="173"/>
      <c r="V232" s="191">
        <v>80</v>
      </c>
      <c r="W232" s="221">
        <v>3</v>
      </c>
      <c r="X232" s="221">
        <v>83</v>
      </c>
      <c r="Y232" s="191">
        <f t="shared" si="105"/>
        <v>3</v>
      </c>
      <c r="Z232" s="191" t="str">
        <f t="shared" si="106"/>
        <v>80_3</v>
      </c>
      <c r="AA232" s="221">
        <v>7546</v>
      </c>
      <c r="AB232" s="173"/>
      <c r="AC232" s="191">
        <v>80</v>
      </c>
      <c r="AD232" s="221">
        <v>3</v>
      </c>
      <c r="AE232" s="221">
        <v>83</v>
      </c>
      <c r="AF232" s="191">
        <f t="shared" si="107"/>
        <v>3</v>
      </c>
      <c r="AG232" s="191" t="str">
        <f t="shared" si="108"/>
        <v>80_3</v>
      </c>
      <c r="AH232" s="221">
        <v>7697</v>
      </c>
      <c r="AI232" s="173"/>
      <c r="AJ232" s="191">
        <v>80</v>
      </c>
      <c r="AK232" s="221">
        <v>3</v>
      </c>
      <c r="AL232" s="221">
        <v>83</v>
      </c>
      <c r="AM232" s="191">
        <f t="shared" si="109"/>
        <v>3</v>
      </c>
      <c r="AN232" s="191" t="str">
        <f t="shared" si="110"/>
        <v>80_3</v>
      </c>
      <c r="AO232" s="221">
        <v>7851</v>
      </c>
      <c r="AP232" s="246"/>
      <c r="AQ232" s="191">
        <v>80</v>
      </c>
      <c r="AR232" s="221">
        <v>3</v>
      </c>
      <c r="AS232" s="221">
        <v>83</v>
      </c>
      <c r="AT232" s="191">
        <f t="shared" si="111"/>
        <v>3</v>
      </c>
      <c r="AU232" s="191" t="str">
        <f t="shared" si="112"/>
        <v>80_3</v>
      </c>
      <c r="AV232" s="262">
        <f t="shared" si="115"/>
        <v>7697</v>
      </c>
      <c r="AW232" s="262">
        <f t="shared" si="116"/>
        <v>7851</v>
      </c>
      <c r="AX232" s="262">
        <f t="shared" si="118"/>
        <v>7851</v>
      </c>
      <c r="AY232" s="237">
        <f t="shared" si="117"/>
        <v>50.32692307692308</v>
      </c>
      <c r="AZ232" s="173"/>
      <c r="BA232" s="173"/>
      <c r="BB232" s="173"/>
      <c r="BC232" s="173"/>
      <c r="BD232" s="173"/>
      <c r="BE232" s="174"/>
    </row>
    <row r="233" spans="1:57" x14ac:dyDescent="0.15">
      <c r="A233" s="191">
        <v>80</v>
      </c>
      <c r="B233" s="221">
        <v>4</v>
      </c>
      <c r="C233" s="221">
        <v>86</v>
      </c>
      <c r="D233" s="191">
        <f t="shared" si="113"/>
        <v>4</v>
      </c>
      <c r="E233" s="191" t="str">
        <f t="shared" si="114"/>
        <v>80_4</v>
      </c>
      <c r="F233" s="221">
        <v>7487</v>
      </c>
      <c r="G233" s="227"/>
      <c r="H233" s="191">
        <v>80</v>
      </c>
      <c r="I233" s="221">
        <v>4</v>
      </c>
      <c r="J233" s="221">
        <v>86</v>
      </c>
      <c r="K233" s="191">
        <f t="shared" si="101"/>
        <v>4</v>
      </c>
      <c r="L233" s="191" t="str">
        <f t="shared" si="102"/>
        <v>80_4</v>
      </c>
      <c r="M233" s="221">
        <v>7712</v>
      </c>
      <c r="N233" s="173"/>
      <c r="O233" s="191">
        <v>80</v>
      </c>
      <c r="P233" s="221">
        <v>4</v>
      </c>
      <c r="Q233" s="221">
        <v>86</v>
      </c>
      <c r="R233" s="191">
        <f t="shared" si="103"/>
        <v>4</v>
      </c>
      <c r="S233" s="191" t="str">
        <f t="shared" si="104"/>
        <v>80_4</v>
      </c>
      <c r="T233" s="221">
        <v>7874</v>
      </c>
      <c r="U233" s="173"/>
      <c r="V233" s="191">
        <v>80</v>
      </c>
      <c r="W233" s="221">
        <v>4</v>
      </c>
      <c r="X233" s="221">
        <v>86</v>
      </c>
      <c r="Y233" s="191">
        <f t="shared" si="105"/>
        <v>4</v>
      </c>
      <c r="Z233" s="191" t="str">
        <f t="shared" si="106"/>
        <v>80_4</v>
      </c>
      <c r="AA233" s="221">
        <v>7874</v>
      </c>
      <c r="AB233" s="173"/>
      <c r="AC233" s="191">
        <v>80</v>
      </c>
      <c r="AD233" s="221">
        <v>4</v>
      </c>
      <c r="AE233" s="221">
        <v>86</v>
      </c>
      <c r="AF233" s="191">
        <f t="shared" si="107"/>
        <v>4</v>
      </c>
      <c r="AG233" s="191" t="str">
        <f t="shared" si="108"/>
        <v>80_4</v>
      </c>
      <c r="AH233" s="221">
        <v>8031</v>
      </c>
      <c r="AI233" s="173"/>
      <c r="AJ233" s="191">
        <v>80</v>
      </c>
      <c r="AK233" s="221">
        <v>4</v>
      </c>
      <c r="AL233" s="221">
        <v>86</v>
      </c>
      <c r="AM233" s="191">
        <f t="shared" si="109"/>
        <v>4</v>
      </c>
      <c r="AN233" s="191" t="str">
        <f t="shared" si="110"/>
        <v>80_4</v>
      </c>
      <c r="AO233" s="221">
        <v>8192</v>
      </c>
      <c r="AP233" s="246"/>
      <c r="AQ233" s="191">
        <v>80</v>
      </c>
      <c r="AR233" s="221">
        <v>4</v>
      </c>
      <c r="AS233" s="221">
        <v>86</v>
      </c>
      <c r="AT233" s="191">
        <f t="shared" si="111"/>
        <v>4</v>
      </c>
      <c r="AU233" s="191" t="str">
        <f t="shared" si="112"/>
        <v>80_4</v>
      </c>
      <c r="AV233" s="262">
        <f t="shared" si="115"/>
        <v>8031</v>
      </c>
      <c r="AW233" s="262">
        <f t="shared" si="116"/>
        <v>8192</v>
      </c>
      <c r="AX233" s="262">
        <f t="shared" si="118"/>
        <v>8192</v>
      </c>
      <c r="AY233" s="237">
        <f t="shared" si="117"/>
        <v>52.512820512820511</v>
      </c>
      <c r="AZ233" s="173"/>
      <c r="BA233" s="173"/>
      <c r="BB233" s="173"/>
      <c r="BC233" s="173"/>
      <c r="BD233" s="173"/>
      <c r="BE233" s="174"/>
    </row>
    <row r="234" spans="1:57" x14ac:dyDescent="0.15">
      <c r="A234" s="191">
        <v>80</v>
      </c>
      <c r="B234" s="221">
        <v>5</v>
      </c>
      <c r="C234" s="221">
        <v>88</v>
      </c>
      <c r="D234" s="191">
        <f t="shared" si="113"/>
        <v>5</v>
      </c>
      <c r="E234" s="191" t="str">
        <f t="shared" si="114"/>
        <v>80_5</v>
      </c>
      <c r="F234" s="221">
        <v>7703</v>
      </c>
      <c r="G234" s="227"/>
      <c r="H234" s="191">
        <v>80</v>
      </c>
      <c r="I234" s="221">
        <v>5</v>
      </c>
      <c r="J234" s="221">
        <v>88</v>
      </c>
      <c r="K234" s="191">
        <f t="shared" si="101"/>
        <v>5</v>
      </c>
      <c r="L234" s="191" t="str">
        <f t="shared" si="102"/>
        <v>80_5</v>
      </c>
      <c r="M234" s="221">
        <v>7934</v>
      </c>
      <c r="N234" s="173"/>
      <c r="O234" s="191">
        <v>80</v>
      </c>
      <c r="P234" s="221">
        <v>5</v>
      </c>
      <c r="Q234" s="221">
        <v>88</v>
      </c>
      <c r="R234" s="191">
        <f t="shared" si="103"/>
        <v>5</v>
      </c>
      <c r="S234" s="191" t="str">
        <f t="shared" si="104"/>
        <v>80_5</v>
      </c>
      <c r="T234" s="221">
        <v>8101</v>
      </c>
      <c r="U234" s="173"/>
      <c r="V234" s="191">
        <v>80</v>
      </c>
      <c r="W234" s="221">
        <v>5</v>
      </c>
      <c r="X234" s="221">
        <v>88</v>
      </c>
      <c r="Y234" s="191">
        <f t="shared" si="105"/>
        <v>5</v>
      </c>
      <c r="Z234" s="191" t="str">
        <f t="shared" si="106"/>
        <v>80_5</v>
      </c>
      <c r="AA234" s="221">
        <v>8101</v>
      </c>
      <c r="AB234" s="173"/>
      <c r="AC234" s="191">
        <v>80</v>
      </c>
      <c r="AD234" s="221">
        <v>5</v>
      </c>
      <c r="AE234" s="221">
        <v>88</v>
      </c>
      <c r="AF234" s="191">
        <f t="shared" si="107"/>
        <v>5</v>
      </c>
      <c r="AG234" s="191" t="str">
        <f t="shared" si="108"/>
        <v>80_5</v>
      </c>
      <c r="AH234" s="221">
        <v>8263</v>
      </c>
      <c r="AI234" s="173"/>
      <c r="AJ234" s="191">
        <v>80</v>
      </c>
      <c r="AK234" s="221">
        <v>5</v>
      </c>
      <c r="AL234" s="221">
        <v>88</v>
      </c>
      <c r="AM234" s="191">
        <f t="shared" si="109"/>
        <v>5</v>
      </c>
      <c r="AN234" s="191" t="str">
        <f t="shared" si="110"/>
        <v>80_5</v>
      </c>
      <c r="AO234" s="221">
        <v>8428</v>
      </c>
      <c r="AP234" s="246"/>
      <c r="AQ234" s="191">
        <v>80</v>
      </c>
      <c r="AR234" s="221">
        <v>5</v>
      </c>
      <c r="AS234" s="221">
        <v>88</v>
      </c>
      <c r="AT234" s="191">
        <f t="shared" si="111"/>
        <v>5</v>
      </c>
      <c r="AU234" s="191" t="str">
        <f t="shared" si="112"/>
        <v>80_5</v>
      </c>
      <c r="AV234" s="262">
        <f t="shared" si="115"/>
        <v>8263</v>
      </c>
      <c r="AW234" s="262">
        <f t="shared" si="116"/>
        <v>8428</v>
      </c>
      <c r="AX234" s="262">
        <f t="shared" si="118"/>
        <v>8428</v>
      </c>
      <c r="AY234" s="237">
        <f t="shared" si="117"/>
        <v>54.025641025641029</v>
      </c>
      <c r="AZ234" s="173"/>
      <c r="BA234" s="173"/>
      <c r="BB234" s="173"/>
      <c r="BC234" s="173"/>
      <c r="BD234" s="173"/>
      <c r="BE234" s="174"/>
    </row>
    <row r="235" spans="1:57" x14ac:dyDescent="0.15">
      <c r="A235" s="191">
        <v>80</v>
      </c>
      <c r="B235" s="221">
        <v>6</v>
      </c>
      <c r="C235" s="221">
        <v>90</v>
      </c>
      <c r="D235" s="191">
        <f t="shared" si="113"/>
        <v>6</v>
      </c>
      <c r="E235" s="191" t="str">
        <f t="shared" si="114"/>
        <v>80_6</v>
      </c>
      <c r="F235" s="221">
        <v>7918</v>
      </c>
      <c r="G235" s="227"/>
      <c r="H235" s="191">
        <v>80</v>
      </c>
      <c r="I235" s="221">
        <v>6</v>
      </c>
      <c r="J235" s="221">
        <v>90</v>
      </c>
      <c r="K235" s="191">
        <f t="shared" si="101"/>
        <v>6</v>
      </c>
      <c r="L235" s="191" t="str">
        <f t="shared" si="102"/>
        <v>80_6</v>
      </c>
      <c r="M235" s="221">
        <v>8156</v>
      </c>
      <c r="N235" s="173"/>
      <c r="O235" s="191">
        <v>80</v>
      </c>
      <c r="P235" s="221">
        <v>6</v>
      </c>
      <c r="Q235" s="221">
        <v>90</v>
      </c>
      <c r="R235" s="191">
        <f t="shared" si="103"/>
        <v>6</v>
      </c>
      <c r="S235" s="191" t="str">
        <f t="shared" si="104"/>
        <v>80_6</v>
      </c>
      <c r="T235" s="221">
        <v>8327</v>
      </c>
      <c r="U235" s="173"/>
      <c r="V235" s="191">
        <v>80</v>
      </c>
      <c r="W235" s="221">
        <v>6</v>
      </c>
      <c r="X235" s="221">
        <v>90</v>
      </c>
      <c r="Y235" s="191">
        <f t="shared" si="105"/>
        <v>6</v>
      </c>
      <c r="Z235" s="191" t="str">
        <f t="shared" si="106"/>
        <v>80_6</v>
      </c>
      <c r="AA235" s="221">
        <v>8327</v>
      </c>
      <c r="AB235" s="173"/>
      <c r="AC235" s="191">
        <v>80</v>
      </c>
      <c r="AD235" s="221">
        <v>6</v>
      </c>
      <c r="AE235" s="221">
        <v>90</v>
      </c>
      <c r="AF235" s="191">
        <f t="shared" si="107"/>
        <v>6</v>
      </c>
      <c r="AG235" s="191" t="str">
        <f t="shared" si="108"/>
        <v>80_6</v>
      </c>
      <c r="AH235" s="221">
        <v>8494</v>
      </c>
      <c r="AI235" s="173"/>
      <c r="AJ235" s="191">
        <v>80</v>
      </c>
      <c r="AK235" s="221">
        <v>6</v>
      </c>
      <c r="AL235" s="221">
        <v>90</v>
      </c>
      <c r="AM235" s="191">
        <f t="shared" si="109"/>
        <v>6</v>
      </c>
      <c r="AN235" s="191" t="str">
        <f t="shared" si="110"/>
        <v>80_6</v>
      </c>
      <c r="AO235" s="221">
        <v>8664</v>
      </c>
      <c r="AP235" s="246"/>
      <c r="AQ235" s="191">
        <v>80</v>
      </c>
      <c r="AR235" s="221">
        <v>6</v>
      </c>
      <c r="AS235" s="221">
        <v>90</v>
      </c>
      <c r="AT235" s="191">
        <f t="shared" si="111"/>
        <v>6</v>
      </c>
      <c r="AU235" s="191" t="str">
        <f t="shared" si="112"/>
        <v>80_6</v>
      </c>
      <c r="AV235" s="262">
        <f t="shared" si="115"/>
        <v>8494</v>
      </c>
      <c r="AW235" s="262">
        <f t="shared" si="116"/>
        <v>8664</v>
      </c>
      <c r="AX235" s="262">
        <f t="shared" si="118"/>
        <v>8664</v>
      </c>
      <c r="AY235" s="237">
        <f t="shared" si="117"/>
        <v>55.53846153846154</v>
      </c>
      <c r="AZ235" s="173"/>
      <c r="BA235" s="173"/>
      <c r="BB235" s="173"/>
      <c r="BC235" s="173"/>
      <c r="BD235" s="173"/>
      <c r="BE235" s="174"/>
    </row>
    <row r="236" spans="1:57" x14ac:dyDescent="0.15">
      <c r="A236" s="191">
        <v>80</v>
      </c>
      <c r="B236" s="221">
        <v>7</v>
      </c>
      <c r="C236" s="221">
        <v>92</v>
      </c>
      <c r="D236" s="191">
        <f t="shared" si="113"/>
        <v>7</v>
      </c>
      <c r="E236" s="191" t="str">
        <f t="shared" si="114"/>
        <v>80_7</v>
      </c>
      <c r="F236" s="221">
        <v>8135</v>
      </c>
      <c r="G236" s="227"/>
      <c r="H236" s="191">
        <v>80</v>
      </c>
      <c r="I236" s="221">
        <v>7</v>
      </c>
      <c r="J236" s="221">
        <v>92</v>
      </c>
      <c r="K236" s="191">
        <f t="shared" si="101"/>
        <v>7</v>
      </c>
      <c r="L236" s="191" t="str">
        <f t="shared" si="102"/>
        <v>80_7</v>
      </c>
      <c r="M236" s="221">
        <v>8379</v>
      </c>
      <c r="N236" s="173"/>
      <c r="O236" s="191">
        <v>80</v>
      </c>
      <c r="P236" s="221">
        <v>7</v>
      </c>
      <c r="Q236" s="221">
        <v>92</v>
      </c>
      <c r="R236" s="191">
        <f t="shared" si="103"/>
        <v>7</v>
      </c>
      <c r="S236" s="191" t="str">
        <f t="shared" si="104"/>
        <v>80_7</v>
      </c>
      <c r="T236" s="221">
        <v>8555</v>
      </c>
      <c r="U236" s="173"/>
      <c r="V236" s="191">
        <v>80</v>
      </c>
      <c r="W236" s="221">
        <v>7</v>
      </c>
      <c r="X236" s="221">
        <v>92</v>
      </c>
      <c r="Y236" s="191">
        <f t="shared" si="105"/>
        <v>7</v>
      </c>
      <c r="Z236" s="191" t="str">
        <f t="shared" si="106"/>
        <v>80_7</v>
      </c>
      <c r="AA236" s="221">
        <v>8555</v>
      </c>
      <c r="AB236" s="173"/>
      <c r="AC236" s="191">
        <v>80</v>
      </c>
      <c r="AD236" s="221">
        <v>7</v>
      </c>
      <c r="AE236" s="221">
        <v>92</v>
      </c>
      <c r="AF236" s="191">
        <f t="shared" si="107"/>
        <v>7</v>
      </c>
      <c r="AG236" s="191" t="str">
        <f t="shared" si="108"/>
        <v>80_7</v>
      </c>
      <c r="AH236" s="221">
        <v>8726</v>
      </c>
      <c r="AI236" s="173"/>
      <c r="AJ236" s="191">
        <v>80</v>
      </c>
      <c r="AK236" s="221">
        <v>7</v>
      </c>
      <c r="AL236" s="221">
        <v>92</v>
      </c>
      <c r="AM236" s="191">
        <f t="shared" si="109"/>
        <v>7</v>
      </c>
      <c r="AN236" s="191" t="str">
        <f t="shared" si="110"/>
        <v>80_7</v>
      </c>
      <c r="AO236" s="221">
        <v>8901</v>
      </c>
      <c r="AP236" s="246"/>
      <c r="AQ236" s="191">
        <v>80</v>
      </c>
      <c r="AR236" s="221">
        <v>7</v>
      </c>
      <c r="AS236" s="221">
        <v>92</v>
      </c>
      <c r="AT236" s="191">
        <f t="shared" si="111"/>
        <v>7</v>
      </c>
      <c r="AU236" s="191" t="str">
        <f t="shared" si="112"/>
        <v>80_7</v>
      </c>
      <c r="AV236" s="262">
        <f t="shared" si="115"/>
        <v>8726</v>
      </c>
      <c r="AW236" s="262">
        <f t="shared" si="116"/>
        <v>8901</v>
      </c>
      <c r="AX236" s="262">
        <f t="shared" si="118"/>
        <v>8901</v>
      </c>
      <c r="AY236" s="237">
        <f t="shared" si="117"/>
        <v>57.057692307692307</v>
      </c>
      <c r="AZ236" s="173"/>
      <c r="BA236" s="173"/>
      <c r="BB236" s="173"/>
      <c r="BC236" s="173"/>
      <c r="BD236" s="173"/>
      <c r="BE236" s="174"/>
    </row>
    <row r="237" spans="1:57" x14ac:dyDescent="0.15">
      <c r="A237" s="191">
        <v>80</v>
      </c>
      <c r="B237" s="221">
        <v>8</v>
      </c>
      <c r="C237" s="221">
        <v>94</v>
      </c>
      <c r="D237" s="191">
        <f t="shared" si="113"/>
        <v>8</v>
      </c>
      <c r="E237" s="191" t="str">
        <f t="shared" si="114"/>
        <v>80_8</v>
      </c>
      <c r="F237" s="221">
        <v>8353</v>
      </c>
      <c r="G237" s="227"/>
      <c r="H237" s="191">
        <v>80</v>
      </c>
      <c r="I237" s="221">
        <v>8</v>
      </c>
      <c r="J237" s="221">
        <v>94</v>
      </c>
      <c r="K237" s="191">
        <f t="shared" si="101"/>
        <v>8</v>
      </c>
      <c r="L237" s="191" t="str">
        <f t="shared" si="102"/>
        <v>80_8</v>
      </c>
      <c r="M237" s="221">
        <v>8604</v>
      </c>
      <c r="N237" s="173"/>
      <c r="O237" s="191">
        <v>80</v>
      </c>
      <c r="P237" s="221">
        <v>8</v>
      </c>
      <c r="Q237" s="221">
        <v>94</v>
      </c>
      <c r="R237" s="191">
        <f t="shared" si="103"/>
        <v>8</v>
      </c>
      <c r="S237" s="191" t="str">
        <f t="shared" si="104"/>
        <v>80_8</v>
      </c>
      <c r="T237" s="221">
        <v>8785</v>
      </c>
      <c r="U237" s="173"/>
      <c r="V237" s="191">
        <v>80</v>
      </c>
      <c r="W237" s="221">
        <v>8</v>
      </c>
      <c r="X237" s="221">
        <v>94</v>
      </c>
      <c r="Y237" s="191">
        <f t="shared" si="105"/>
        <v>8</v>
      </c>
      <c r="Z237" s="191" t="str">
        <f t="shared" si="106"/>
        <v>80_8</v>
      </c>
      <c r="AA237" s="221">
        <v>8785</v>
      </c>
      <c r="AB237" s="173"/>
      <c r="AC237" s="191">
        <v>80</v>
      </c>
      <c r="AD237" s="221">
        <v>8</v>
      </c>
      <c r="AE237" s="221">
        <v>94</v>
      </c>
      <c r="AF237" s="191">
        <f t="shared" si="107"/>
        <v>8</v>
      </c>
      <c r="AG237" s="191" t="str">
        <f t="shared" si="108"/>
        <v>80_8</v>
      </c>
      <c r="AH237" s="221">
        <v>8960</v>
      </c>
      <c r="AI237" s="173"/>
      <c r="AJ237" s="191">
        <v>80</v>
      </c>
      <c r="AK237" s="221">
        <v>8</v>
      </c>
      <c r="AL237" s="221">
        <v>94</v>
      </c>
      <c r="AM237" s="191">
        <f t="shared" si="109"/>
        <v>8</v>
      </c>
      <c r="AN237" s="191" t="str">
        <f t="shared" si="110"/>
        <v>80_8</v>
      </c>
      <c r="AO237" s="221">
        <v>9140</v>
      </c>
      <c r="AP237" s="246"/>
      <c r="AQ237" s="191">
        <v>80</v>
      </c>
      <c r="AR237" s="221">
        <v>8</v>
      </c>
      <c r="AS237" s="221">
        <v>94</v>
      </c>
      <c r="AT237" s="191">
        <f t="shared" si="111"/>
        <v>8</v>
      </c>
      <c r="AU237" s="191" t="str">
        <f t="shared" si="112"/>
        <v>80_8</v>
      </c>
      <c r="AV237" s="262">
        <f t="shared" si="115"/>
        <v>8960</v>
      </c>
      <c r="AW237" s="262">
        <f t="shared" si="116"/>
        <v>9140</v>
      </c>
      <c r="AX237" s="262">
        <f t="shared" si="118"/>
        <v>9140</v>
      </c>
      <c r="AY237" s="237">
        <f t="shared" si="117"/>
        <v>58.589743589743591</v>
      </c>
      <c r="AZ237" s="173"/>
      <c r="BA237" s="173"/>
      <c r="BB237" s="173"/>
      <c r="BC237" s="173"/>
      <c r="BD237" s="173"/>
      <c r="BE237" s="174"/>
    </row>
    <row r="238" spans="1:57" x14ac:dyDescent="0.15">
      <c r="A238" s="191">
        <v>80</v>
      </c>
      <c r="B238" s="221">
        <v>9</v>
      </c>
      <c r="C238" s="221">
        <v>95</v>
      </c>
      <c r="D238" s="191">
        <f t="shared" si="113"/>
        <v>9</v>
      </c>
      <c r="E238" s="191" t="str">
        <f t="shared" si="114"/>
        <v>80_9</v>
      </c>
      <c r="F238" s="221">
        <v>8462</v>
      </c>
      <c r="G238" s="227"/>
      <c r="H238" s="191">
        <v>80</v>
      </c>
      <c r="I238" s="221">
        <v>9</v>
      </c>
      <c r="J238" s="221">
        <v>95</v>
      </c>
      <c r="K238" s="191">
        <f t="shared" si="101"/>
        <v>9</v>
      </c>
      <c r="L238" s="191" t="str">
        <f t="shared" si="102"/>
        <v>80_9</v>
      </c>
      <c r="M238" s="221">
        <v>8716</v>
      </c>
      <c r="N238" s="173"/>
      <c r="O238" s="191">
        <v>80</v>
      </c>
      <c r="P238" s="221">
        <v>9</v>
      </c>
      <c r="Q238" s="221">
        <v>95</v>
      </c>
      <c r="R238" s="191">
        <f t="shared" si="103"/>
        <v>9</v>
      </c>
      <c r="S238" s="191" t="str">
        <f t="shared" si="104"/>
        <v>80_9</v>
      </c>
      <c r="T238" s="221">
        <v>8899</v>
      </c>
      <c r="U238" s="173"/>
      <c r="V238" s="191">
        <v>80</v>
      </c>
      <c r="W238" s="221">
        <v>9</v>
      </c>
      <c r="X238" s="221">
        <v>95</v>
      </c>
      <c r="Y238" s="191">
        <f t="shared" si="105"/>
        <v>9</v>
      </c>
      <c r="Z238" s="191" t="str">
        <f t="shared" si="106"/>
        <v>80_9</v>
      </c>
      <c r="AA238" s="221">
        <v>8899</v>
      </c>
      <c r="AB238" s="173"/>
      <c r="AC238" s="191">
        <v>80</v>
      </c>
      <c r="AD238" s="221">
        <v>9</v>
      </c>
      <c r="AE238" s="221">
        <v>95</v>
      </c>
      <c r="AF238" s="191">
        <f t="shared" si="107"/>
        <v>9</v>
      </c>
      <c r="AG238" s="191" t="str">
        <f t="shared" si="108"/>
        <v>80_9</v>
      </c>
      <c r="AH238" s="221">
        <v>9077</v>
      </c>
      <c r="AI238" s="173"/>
      <c r="AJ238" s="191">
        <v>80</v>
      </c>
      <c r="AK238" s="221">
        <v>9</v>
      </c>
      <c r="AL238" s="221">
        <v>95</v>
      </c>
      <c r="AM238" s="191">
        <f t="shared" si="109"/>
        <v>9</v>
      </c>
      <c r="AN238" s="191" t="str">
        <f t="shared" si="110"/>
        <v>80_9</v>
      </c>
      <c r="AO238" s="221">
        <v>9259</v>
      </c>
      <c r="AP238" s="246"/>
      <c r="AQ238" s="191">
        <v>80</v>
      </c>
      <c r="AR238" s="221">
        <v>9</v>
      </c>
      <c r="AS238" s="221">
        <v>95</v>
      </c>
      <c r="AT238" s="191">
        <f t="shared" si="111"/>
        <v>9</v>
      </c>
      <c r="AU238" s="191" t="str">
        <f t="shared" si="112"/>
        <v>80_9</v>
      </c>
      <c r="AV238" s="262">
        <f t="shared" si="115"/>
        <v>9077</v>
      </c>
      <c r="AW238" s="262">
        <f t="shared" si="116"/>
        <v>9259</v>
      </c>
      <c r="AX238" s="262">
        <f t="shared" si="118"/>
        <v>9259</v>
      </c>
      <c r="AY238" s="237">
        <f t="shared" si="117"/>
        <v>59.352564102564102</v>
      </c>
      <c r="AZ238" s="173"/>
      <c r="BA238" s="173"/>
      <c r="BB238" s="173"/>
      <c r="BC238" s="173"/>
      <c r="BD238" s="173"/>
      <c r="BE238" s="174"/>
    </row>
    <row r="239" spans="1:57" x14ac:dyDescent="0.15">
      <c r="A239" s="191">
        <v>80</v>
      </c>
      <c r="B239" s="221">
        <v>10</v>
      </c>
      <c r="C239" s="221">
        <v>96</v>
      </c>
      <c r="D239" s="191">
        <f t="shared" si="113"/>
        <v>10</v>
      </c>
      <c r="E239" s="191" t="str">
        <f t="shared" si="114"/>
        <v>80_10</v>
      </c>
      <c r="F239" s="221">
        <v>8572</v>
      </c>
      <c r="G239" s="227"/>
      <c r="H239" s="191">
        <v>80</v>
      </c>
      <c r="I239" s="221">
        <v>10</v>
      </c>
      <c r="J239" s="221">
        <v>96</v>
      </c>
      <c r="K239" s="191">
        <f t="shared" si="101"/>
        <v>10</v>
      </c>
      <c r="L239" s="191" t="str">
        <f t="shared" si="102"/>
        <v>80_10</v>
      </c>
      <c r="M239" s="221">
        <v>8829</v>
      </c>
      <c r="N239" s="264"/>
      <c r="O239" s="191">
        <v>80</v>
      </c>
      <c r="P239" s="221">
        <v>10</v>
      </c>
      <c r="Q239" s="221">
        <v>96</v>
      </c>
      <c r="R239" s="191">
        <f t="shared" si="103"/>
        <v>10</v>
      </c>
      <c r="S239" s="191" t="str">
        <f t="shared" si="104"/>
        <v>80_10</v>
      </c>
      <c r="T239" s="221">
        <v>9014</v>
      </c>
      <c r="U239" s="173"/>
      <c r="V239" s="191">
        <v>80</v>
      </c>
      <c r="W239" s="221">
        <v>10</v>
      </c>
      <c r="X239" s="221">
        <v>96</v>
      </c>
      <c r="Y239" s="191">
        <f t="shared" si="105"/>
        <v>10</v>
      </c>
      <c r="Z239" s="191" t="str">
        <f t="shared" si="106"/>
        <v>80_10</v>
      </c>
      <c r="AA239" s="221">
        <v>9014</v>
      </c>
      <c r="AB239" s="173"/>
      <c r="AC239" s="191">
        <v>80</v>
      </c>
      <c r="AD239" s="221">
        <v>10</v>
      </c>
      <c r="AE239" s="221">
        <v>96</v>
      </c>
      <c r="AF239" s="191">
        <f t="shared" si="107"/>
        <v>10</v>
      </c>
      <c r="AG239" s="191" t="str">
        <f t="shared" si="108"/>
        <v>80_10</v>
      </c>
      <c r="AH239" s="221">
        <v>9195</v>
      </c>
      <c r="AI239" s="264"/>
      <c r="AJ239" s="191">
        <v>80</v>
      </c>
      <c r="AK239" s="221">
        <v>10</v>
      </c>
      <c r="AL239" s="221">
        <v>96</v>
      </c>
      <c r="AM239" s="191">
        <f t="shared" si="109"/>
        <v>10</v>
      </c>
      <c r="AN239" s="191" t="str">
        <f t="shared" si="110"/>
        <v>80_10</v>
      </c>
      <c r="AO239" s="221">
        <v>9378</v>
      </c>
      <c r="AP239" s="246"/>
      <c r="AQ239" s="191">
        <v>80</v>
      </c>
      <c r="AR239" s="221">
        <v>10</v>
      </c>
      <c r="AS239" s="221">
        <v>96</v>
      </c>
      <c r="AT239" s="191">
        <f t="shared" si="111"/>
        <v>10</v>
      </c>
      <c r="AU239" s="191" t="str">
        <f t="shared" si="112"/>
        <v>80_10</v>
      </c>
      <c r="AV239" s="262">
        <f t="shared" si="115"/>
        <v>9195</v>
      </c>
      <c r="AW239" s="262">
        <f t="shared" si="116"/>
        <v>9378</v>
      </c>
      <c r="AX239" s="262">
        <f t="shared" si="118"/>
        <v>9378</v>
      </c>
      <c r="AY239" s="237">
        <f t="shared" si="117"/>
        <v>60.115384615384613</v>
      </c>
      <c r="AZ239" s="173"/>
      <c r="BA239" s="173"/>
      <c r="BB239" s="173"/>
      <c r="BC239" s="173"/>
      <c r="BD239" s="173"/>
      <c r="BE239" s="174"/>
    </row>
    <row r="240" spans="1:57" x14ac:dyDescent="0.15">
      <c r="A240" s="191">
        <v>80</v>
      </c>
      <c r="B240" s="221">
        <v>11</v>
      </c>
      <c r="C240" s="221">
        <v>97</v>
      </c>
      <c r="D240" s="191">
        <f t="shared" si="113"/>
        <v>11</v>
      </c>
      <c r="E240" s="191" t="str">
        <f t="shared" si="114"/>
        <v>80_11</v>
      </c>
      <c r="F240" s="221">
        <v>8680</v>
      </c>
      <c r="G240" s="227"/>
      <c r="H240" s="191">
        <v>80</v>
      </c>
      <c r="I240" s="221">
        <v>11</v>
      </c>
      <c r="J240" s="221">
        <v>97</v>
      </c>
      <c r="K240" s="191">
        <f t="shared" si="101"/>
        <v>11</v>
      </c>
      <c r="L240" s="191" t="str">
        <f t="shared" si="102"/>
        <v>80_11</v>
      </c>
      <c r="M240" s="221">
        <v>8941</v>
      </c>
      <c r="N240" s="264"/>
      <c r="O240" s="191">
        <v>80</v>
      </c>
      <c r="P240" s="221">
        <v>11</v>
      </c>
      <c r="Q240" s="221">
        <v>97</v>
      </c>
      <c r="R240" s="191">
        <f t="shared" si="103"/>
        <v>11</v>
      </c>
      <c r="S240" s="191" t="str">
        <f t="shared" si="104"/>
        <v>80_11</v>
      </c>
      <c r="T240" s="221">
        <v>9129</v>
      </c>
      <c r="U240" s="173"/>
      <c r="V240" s="191">
        <v>80</v>
      </c>
      <c r="W240" s="221">
        <v>11</v>
      </c>
      <c r="X240" s="221">
        <v>97</v>
      </c>
      <c r="Y240" s="191">
        <f t="shared" si="105"/>
        <v>11</v>
      </c>
      <c r="Z240" s="191" t="str">
        <f t="shared" si="106"/>
        <v>80_11</v>
      </c>
      <c r="AA240" s="221">
        <v>9129</v>
      </c>
      <c r="AB240" s="173"/>
      <c r="AC240" s="191">
        <v>80</v>
      </c>
      <c r="AD240" s="221">
        <v>11</v>
      </c>
      <c r="AE240" s="221">
        <v>97</v>
      </c>
      <c r="AF240" s="191">
        <f t="shared" si="107"/>
        <v>11</v>
      </c>
      <c r="AG240" s="191" t="str">
        <f t="shared" si="108"/>
        <v>80_11</v>
      </c>
      <c r="AH240" s="221">
        <v>9311</v>
      </c>
      <c r="AI240" s="264"/>
      <c r="AJ240" s="191">
        <v>80</v>
      </c>
      <c r="AK240" s="221">
        <v>11</v>
      </c>
      <c r="AL240" s="221">
        <v>97</v>
      </c>
      <c r="AM240" s="191">
        <f t="shared" si="109"/>
        <v>11</v>
      </c>
      <c r="AN240" s="191" t="str">
        <f t="shared" si="110"/>
        <v>80_11</v>
      </c>
      <c r="AO240" s="221">
        <v>9497</v>
      </c>
      <c r="AP240" s="246"/>
      <c r="AQ240" s="191">
        <v>80</v>
      </c>
      <c r="AR240" s="221">
        <v>11</v>
      </c>
      <c r="AS240" s="221">
        <v>97</v>
      </c>
      <c r="AT240" s="191">
        <f t="shared" si="111"/>
        <v>11</v>
      </c>
      <c r="AU240" s="191" t="str">
        <f t="shared" si="112"/>
        <v>80_11</v>
      </c>
      <c r="AV240" s="262">
        <f t="shared" si="115"/>
        <v>9311</v>
      </c>
      <c r="AW240" s="262">
        <f t="shared" si="116"/>
        <v>9497</v>
      </c>
      <c r="AX240" s="262">
        <f t="shared" si="118"/>
        <v>9497</v>
      </c>
      <c r="AY240" s="237">
        <f t="shared" si="117"/>
        <v>60.878205128205131</v>
      </c>
      <c r="AZ240" s="173"/>
      <c r="BA240" s="173"/>
      <c r="BB240" s="173"/>
      <c r="BC240" s="173"/>
      <c r="BD240" s="173"/>
      <c r="BE240" s="174"/>
    </row>
    <row r="241" spans="1:57" x14ac:dyDescent="0.15">
      <c r="A241" s="191">
        <v>80</v>
      </c>
      <c r="B241" s="221">
        <v>12</v>
      </c>
      <c r="C241" s="221">
        <v>98</v>
      </c>
      <c r="D241" s="191">
        <f t="shared" si="113"/>
        <v>12</v>
      </c>
      <c r="E241" s="191" t="str">
        <f t="shared" si="114"/>
        <v>80_12</v>
      </c>
      <c r="F241" s="221">
        <v>8788</v>
      </c>
      <c r="G241" s="227"/>
      <c r="H241" s="191">
        <v>80</v>
      </c>
      <c r="I241" s="221">
        <v>12</v>
      </c>
      <c r="J241" s="221">
        <v>98</v>
      </c>
      <c r="K241" s="191">
        <f t="shared" si="101"/>
        <v>12</v>
      </c>
      <c r="L241" s="191" t="str">
        <f t="shared" si="102"/>
        <v>80_12</v>
      </c>
      <c r="M241" s="221">
        <v>9052</v>
      </c>
      <c r="N241" s="264"/>
      <c r="O241" s="191">
        <v>80</v>
      </c>
      <c r="P241" s="221">
        <v>12</v>
      </c>
      <c r="Q241" s="221">
        <v>98</v>
      </c>
      <c r="R241" s="191">
        <f t="shared" si="103"/>
        <v>12</v>
      </c>
      <c r="S241" s="191" t="str">
        <f t="shared" si="104"/>
        <v>80_12</v>
      </c>
      <c r="T241" s="221">
        <v>9242</v>
      </c>
      <c r="U241" s="173"/>
      <c r="V241" s="191">
        <v>80</v>
      </c>
      <c r="W241" s="221">
        <v>12</v>
      </c>
      <c r="X241" s="221">
        <v>98</v>
      </c>
      <c r="Y241" s="191">
        <f t="shared" si="105"/>
        <v>12</v>
      </c>
      <c r="Z241" s="191" t="str">
        <f t="shared" si="106"/>
        <v>80_12</v>
      </c>
      <c r="AA241" s="221">
        <v>9242</v>
      </c>
      <c r="AB241" s="173"/>
      <c r="AC241" s="191">
        <v>80</v>
      </c>
      <c r="AD241" s="221">
        <v>12</v>
      </c>
      <c r="AE241" s="221">
        <v>98</v>
      </c>
      <c r="AF241" s="191">
        <f t="shared" si="107"/>
        <v>12</v>
      </c>
      <c r="AG241" s="191" t="str">
        <f t="shared" si="108"/>
        <v>80_12</v>
      </c>
      <c r="AH241" s="221">
        <v>9427</v>
      </c>
      <c r="AI241" s="264"/>
      <c r="AJ241" s="191">
        <v>80</v>
      </c>
      <c r="AK241" s="221">
        <v>12</v>
      </c>
      <c r="AL241" s="221">
        <v>98</v>
      </c>
      <c r="AM241" s="191">
        <f t="shared" si="109"/>
        <v>12</v>
      </c>
      <c r="AN241" s="191" t="str">
        <f t="shared" si="110"/>
        <v>80_12</v>
      </c>
      <c r="AO241" s="221">
        <v>9616</v>
      </c>
      <c r="AP241" s="246"/>
      <c r="AQ241" s="191">
        <v>80</v>
      </c>
      <c r="AR241" s="221">
        <v>12</v>
      </c>
      <c r="AS241" s="221">
        <v>98</v>
      </c>
      <c r="AT241" s="191">
        <f t="shared" si="111"/>
        <v>12</v>
      </c>
      <c r="AU241" s="191" t="str">
        <f t="shared" si="112"/>
        <v>80_12</v>
      </c>
      <c r="AV241" s="262">
        <f t="shared" si="115"/>
        <v>9427</v>
      </c>
      <c r="AW241" s="262">
        <f t="shared" si="116"/>
        <v>9616</v>
      </c>
      <c r="AX241" s="262">
        <f t="shared" si="118"/>
        <v>9616</v>
      </c>
      <c r="AY241" s="237">
        <f t="shared" si="117"/>
        <v>61.641025641025642</v>
      </c>
      <c r="AZ241" s="173"/>
      <c r="BA241" s="173"/>
      <c r="BB241" s="173"/>
      <c r="BC241" s="173"/>
      <c r="BD241" s="173"/>
      <c r="BE241" s="174"/>
    </row>
    <row r="242" spans="1:57" x14ac:dyDescent="0.15">
      <c r="A242" s="191">
        <v>80</v>
      </c>
      <c r="B242" s="221">
        <v>13</v>
      </c>
      <c r="C242" s="221">
        <v>99</v>
      </c>
      <c r="D242" s="191">
        <f t="shared" si="113"/>
        <v>13</v>
      </c>
      <c r="E242" s="191" t="str">
        <f t="shared" si="114"/>
        <v>80_13</v>
      </c>
      <c r="F242" s="221">
        <v>8899</v>
      </c>
      <c r="G242" s="227"/>
      <c r="H242" s="191">
        <v>80</v>
      </c>
      <c r="I242" s="221">
        <v>13</v>
      </c>
      <c r="J242" s="221">
        <v>99</v>
      </c>
      <c r="K242" s="191">
        <f t="shared" si="101"/>
        <v>13</v>
      </c>
      <c r="L242" s="191" t="str">
        <f t="shared" si="102"/>
        <v>80_13</v>
      </c>
      <c r="M242" s="221">
        <v>9166</v>
      </c>
      <c r="N242" s="264"/>
      <c r="O242" s="191">
        <v>80</v>
      </c>
      <c r="P242" s="221">
        <v>13</v>
      </c>
      <c r="Q242" s="221">
        <v>99</v>
      </c>
      <c r="R242" s="191">
        <f t="shared" si="103"/>
        <v>13</v>
      </c>
      <c r="S242" s="191" t="str">
        <f t="shared" si="104"/>
        <v>80_13</v>
      </c>
      <c r="T242" s="221">
        <v>9358</v>
      </c>
      <c r="U242" s="173"/>
      <c r="V242" s="191">
        <v>80</v>
      </c>
      <c r="W242" s="221">
        <v>13</v>
      </c>
      <c r="X242" s="221">
        <v>99</v>
      </c>
      <c r="Y242" s="191">
        <f t="shared" si="105"/>
        <v>13</v>
      </c>
      <c r="Z242" s="191" t="str">
        <f t="shared" si="106"/>
        <v>80_13</v>
      </c>
      <c r="AA242" s="221">
        <v>9358</v>
      </c>
      <c r="AB242" s="173"/>
      <c r="AC242" s="191">
        <v>80</v>
      </c>
      <c r="AD242" s="221">
        <v>13</v>
      </c>
      <c r="AE242" s="221">
        <v>99</v>
      </c>
      <c r="AF242" s="191">
        <f t="shared" si="107"/>
        <v>13</v>
      </c>
      <c r="AG242" s="191" t="str">
        <f t="shared" si="108"/>
        <v>80_13</v>
      </c>
      <c r="AH242" s="221">
        <v>9545</v>
      </c>
      <c r="AI242" s="264"/>
      <c r="AJ242" s="191">
        <v>80</v>
      </c>
      <c r="AK242" s="221">
        <v>13</v>
      </c>
      <c r="AL242" s="221">
        <v>99</v>
      </c>
      <c r="AM242" s="191">
        <f t="shared" si="109"/>
        <v>13</v>
      </c>
      <c r="AN242" s="191" t="str">
        <f t="shared" si="110"/>
        <v>80_13</v>
      </c>
      <c r="AO242" s="221">
        <v>9736</v>
      </c>
      <c r="AP242" s="246"/>
      <c r="AQ242" s="191">
        <v>80</v>
      </c>
      <c r="AR242" s="221">
        <v>13</v>
      </c>
      <c r="AS242" s="221">
        <v>99</v>
      </c>
      <c r="AT242" s="191">
        <f t="shared" si="111"/>
        <v>13</v>
      </c>
      <c r="AU242" s="191" t="str">
        <f t="shared" si="112"/>
        <v>80_13</v>
      </c>
      <c r="AV242" s="262">
        <f t="shared" si="115"/>
        <v>9545</v>
      </c>
      <c r="AW242" s="262">
        <f t="shared" si="116"/>
        <v>9736</v>
      </c>
      <c r="AX242" s="262">
        <f t="shared" si="118"/>
        <v>9736</v>
      </c>
      <c r="AY242" s="237">
        <f t="shared" si="117"/>
        <v>62.410256410256409</v>
      </c>
      <c r="AZ242" s="173"/>
      <c r="BA242" s="173"/>
      <c r="BB242" s="173"/>
      <c r="BC242" s="173"/>
      <c r="BD242" s="173"/>
      <c r="BE242" s="174"/>
    </row>
    <row r="243" spans="1:57" ht="11.25" thickBot="1" x14ac:dyDescent="0.2">
      <c r="A243" s="223">
        <v>80</v>
      </c>
      <c r="B243" s="224">
        <v>14</v>
      </c>
      <c r="C243" s="224">
        <v>100</v>
      </c>
      <c r="D243" s="223">
        <f t="shared" si="113"/>
        <v>14</v>
      </c>
      <c r="E243" s="223" t="str">
        <f t="shared" si="114"/>
        <v>80_14</v>
      </c>
      <c r="F243" s="224">
        <v>9008</v>
      </c>
      <c r="G243" s="227"/>
      <c r="H243" s="223">
        <v>80</v>
      </c>
      <c r="I243" s="224">
        <v>14</v>
      </c>
      <c r="J243" s="224">
        <v>100</v>
      </c>
      <c r="K243" s="223">
        <f t="shared" si="101"/>
        <v>14</v>
      </c>
      <c r="L243" s="223" t="str">
        <f t="shared" si="102"/>
        <v>80_14</v>
      </c>
      <c r="M243" s="224">
        <v>9278</v>
      </c>
      <c r="N243" s="264"/>
      <c r="O243" s="223">
        <v>80</v>
      </c>
      <c r="P243" s="224">
        <v>14</v>
      </c>
      <c r="Q243" s="224">
        <v>100</v>
      </c>
      <c r="R243" s="223">
        <f t="shared" si="103"/>
        <v>14</v>
      </c>
      <c r="S243" s="223" t="str">
        <f t="shared" si="104"/>
        <v>80_14</v>
      </c>
      <c r="T243" s="224">
        <v>9473</v>
      </c>
      <c r="U243" s="173"/>
      <c r="V243" s="223">
        <v>80</v>
      </c>
      <c r="W243" s="224">
        <v>14</v>
      </c>
      <c r="X243" s="224">
        <v>100</v>
      </c>
      <c r="Y243" s="223">
        <f t="shared" si="105"/>
        <v>14</v>
      </c>
      <c r="Z243" s="223" t="str">
        <f t="shared" si="106"/>
        <v>80_14</v>
      </c>
      <c r="AA243" s="224">
        <v>9473</v>
      </c>
      <c r="AB243" s="173"/>
      <c r="AC243" s="223">
        <v>80</v>
      </c>
      <c r="AD243" s="224">
        <v>14</v>
      </c>
      <c r="AE243" s="224">
        <v>100</v>
      </c>
      <c r="AF243" s="223">
        <f t="shared" si="107"/>
        <v>14</v>
      </c>
      <c r="AG243" s="223" t="str">
        <f t="shared" si="108"/>
        <v>80_14</v>
      </c>
      <c r="AH243" s="224">
        <v>9662</v>
      </c>
      <c r="AI243" s="264"/>
      <c r="AJ243" s="223">
        <v>80</v>
      </c>
      <c r="AK243" s="224">
        <v>14</v>
      </c>
      <c r="AL243" s="224">
        <v>100</v>
      </c>
      <c r="AM243" s="223">
        <f t="shared" si="109"/>
        <v>14</v>
      </c>
      <c r="AN243" s="223" t="str">
        <f t="shared" si="110"/>
        <v>80_14</v>
      </c>
      <c r="AO243" s="224">
        <v>9855</v>
      </c>
      <c r="AP243" s="246"/>
      <c r="AQ243" s="223">
        <v>80</v>
      </c>
      <c r="AR243" s="224">
        <v>14</v>
      </c>
      <c r="AS243" s="224">
        <v>100</v>
      </c>
      <c r="AT243" s="223">
        <f t="shared" si="111"/>
        <v>14</v>
      </c>
      <c r="AU243" s="223" t="str">
        <f t="shared" si="112"/>
        <v>80_14</v>
      </c>
      <c r="AV243" s="268">
        <f t="shared" si="115"/>
        <v>9662</v>
      </c>
      <c r="AW243" s="268">
        <f t="shared" si="116"/>
        <v>9855</v>
      </c>
      <c r="AX243" s="268">
        <f t="shared" si="118"/>
        <v>9855</v>
      </c>
      <c r="AY243" s="269">
        <f>AX243/$D$10</f>
        <v>63.17307692307692</v>
      </c>
      <c r="AZ243" s="173"/>
      <c r="BA243" s="173"/>
      <c r="BB243" s="173"/>
      <c r="BC243" s="173"/>
      <c r="BD243" s="173"/>
      <c r="BE243" s="174"/>
    </row>
    <row r="244" spans="1:57" ht="12" thickTop="1" x14ac:dyDescent="0.15">
      <c r="A244" s="191"/>
      <c r="B244" s="191"/>
      <c r="C244" s="191"/>
      <c r="D244" s="191"/>
      <c r="E244" s="191"/>
      <c r="F244" s="191"/>
      <c r="G244" s="227"/>
      <c r="H244" s="261"/>
      <c r="I244" s="261"/>
      <c r="J244" s="261"/>
      <c r="K244" s="261"/>
      <c r="L244" s="261"/>
      <c r="M244" s="261"/>
      <c r="N244" s="264"/>
      <c r="O244" s="264"/>
      <c r="P244" s="264"/>
      <c r="Q244" s="264"/>
      <c r="R244" s="264"/>
      <c r="S244" s="264"/>
      <c r="T244" s="264"/>
      <c r="U244" s="264"/>
      <c r="V244" s="264"/>
      <c r="W244" s="264"/>
      <c r="X244" s="264"/>
      <c r="Y244" s="264"/>
      <c r="Z244" s="264"/>
      <c r="AA244" s="264"/>
      <c r="AB244" s="264"/>
      <c r="AC244" s="264"/>
      <c r="AD244" s="264"/>
      <c r="AE244" s="264"/>
      <c r="AF244" s="264"/>
      <c r="AG244" s="264"/>
      <c r="AH244" s="264"/>
      <c r="AI244" s="264"/>
      <c r="AJ244" s="264"/>
      <c r="AK244" s="264"/>
      <c r="AL244" s="264"/>
      <c r="AM244" s="264"/>
      <c r="AN244" s="264"/>
      <c r="AO244" s="264"/>
      <c r="AP244" s="264"/>
      <c r="AQ244" s="264"/>
      <c r="AR244" s="173"/>
      <c r="AS244" s="173"/>
      <c r="AT244" s="173"/>
      <c r="AU244" s="173"/>
      <c r="AV244" s="173"/>
      <c r="AW244" s="173"/>
      <c r="AX244" s="173"/>
      <c r="AY244" s="173"/>
      <c r="AZ244" s="173"/>
      <c r="BA244" s="173"/>
      <c r="BB244" s="173"/>
      <c r="BC244" s="173"/>
      <c r="BD244" s="173"/>
      <c r="BE244" s="174"/>
    </row>
    <row r="245" spans="1:57" ht="11.25" x14ac:dyDescent="0.15">
      <c r="A245" s="227"/>
      <c r="B245" s="227"/>
      <c r="C245" s="227"/>
      <c r="D245" s="227"/>
      <c r="E245" s="227"/>
      <c r="F245" s="227"/>
      <c r="G245" s="227"/>
      <c r="H245" s="270"/>
      <c r="I245" s="173"/>
      <c r="J245" s="173"/>
      <c r="K245" s="173"/>
      <c r="L245" s="173"/>
      <c r="M245" s="173"/>
      <c r="N245" s="173"/>
      <c r="O245" s="173"/>
      <c r="P245" s="173"/>
      <c r="Q245" s="173"/>
      <c r="R245" s="173"/>
      <c r="S245" s="173"/>
      <c r="T245" s="173"/>
      <c r="U245" s="173"/>
      <c r="V245" s="173"/>
      <c r="W245" s="173"/>
      <c r="X245" s="173"/>
      <c r="Y245" s="173"/>
      <c r="Z245" s="173"/>
      <c r="AA245" s="173"/>
      <c r="AB245" s="173"/>
      <c r="AC245" s="173"/>
      <c r="AD245" s="173"/>
      <c r="AE245" s="173"/>
      <c r="AF245" s="173"/>
      <c r="AG245" s="173"/>
      <c r="AH245" s="173"/>
      <c r="AI245" s="173"/>
      <c r="AJ245" s="173"/>
      <c r="AK245" s="173"/>
      <c r="AL245" s="173"/>
      <c r="AM245" s="173"/>
      <c r="AN245" s="173"/>
      <c r="AO245" s="173"/>
      <c r="AP245" s="173"/>
      <c r="AQ245" s="173"/>
      <c r="AR245" s="173"/>
      <c r="AS245" s="173"/>
      <c r="AT245" s="173"/>
      <c r="AU245" s="173"/>
      <c r="AV245" s="173"/>
      <c r="AW245" s="173"/>
      <c r="AX245" s="173"/>
      <c r="AY245" s="173"/>
      <c r="AZ245" s="173"/>
      <c r="BA245" s="173"/>
      <c r="BB245" s="173"/>
      <c r="BC245" s="173"/>
      <c r="BD245" s="173"/>
      <c r="BE245" s="174"/>
    </row>
    <row r="246" spans="1:57" x14ac:dyDescent="0.15">
      <c r="A246" s="227"/>
      <c r="B246" s="227"/>
      <c r="C246" s="227"/>
      <c r="D246" s="227"/>
      <c r="E246" s="227"/>
      <c r="F246" s="227"/>
      <c r="G246" s="227"/>
      <c r="H246" s="271"/>
      <c r="I246" s="173"/>
      <c r="J246" s="173"/>
      <c r="K246" s="173"/>
      <c r="L246" s="173"/>
      <c r="M246" s="173"/>
      <c r="N246" s="173"/>
      <c r="O246" s="173"/>
      <c r="P246" s="173"/>
      <c r="Q246" s="173"/>
      <c r="R246" s="173"/>
      <c r="S246" s="173"/>
      <c r="T246" s="173"/>
      <c r="U246" s="173"/>
      <c r="V246" s="173"/>
      <c r="W246" s="173"/>
      <c r="X246" s="173"/>
      <c r="Y246" s="173"/>
      <c r="Z246" s="173"/>
      <c r="AA246" s="173"/>
      <c r="AB246" s="173"/>
      <c r="AC246" s="173"/>
      <c r="AD246" s="173"/>
      <c r="AE246" s="173"/>
      <c r="AF246" s="173"/>
      <c r="AG246" s="173"/>
      <c r="AH246" s="173"/>
      <c r="AI246" s="173"/>
      <c r="AJ246" s="173"/>
      <c r="AK246" s="173"/>
      <c r="AL246" s="173"/>
      <c r="AM246" s="173"/>
      <c r="AN246" s="173"/>
      <c r="AO246" s="173"/>
      <c r="AP246" s="173"/>
      <c r="AQ246" s="173"/>
      <c r="AR246" s="173"/>
      <c r="AS246" s="173"/>
      <c r="AT246" s="173"/>
      <c r="AU246" s="173"/>
      <c r="AV246" s="173"/>
      <c r="AW246" s="173"/>
      <c r="AX246" s="173"/>
      <c r="AY246" s="173"/>
      <c r="AZ246" s="173"/>
      <c r="BA246" s="173"/>
      <c r="BB246" s="173"/>
      <c r="BC246" s="173"/>
      <c r="BD246" s="173"/>
      <c r="BE246" s="174"/>
    </row>
    <row r="247" spans="1:57" ht="11.25" x14ac:dyDescent="0.15">
      <c r="A247" s="227"/>
      <c r="B247" s="227"/>
      <c r="C247" s="227"/>
      <c r="D247" s="227"/>
      <c r="E247" s="227"/>
      <c r="F247" s="227"/>
      <c r="G247" s="227"/>
      <c r="H247" s="272"/>
      <c r="I247" s="273"/>
      <c r="J247" s="173"/>
      <c r="K247" s="173"/>
      <c r="L247" s="173"/>
      <c r="M247" s="173"/>
      <c r="N247" s="173"/>
      <c r="O247" s="173"/>
      <c r="P247" s="173"/>
      <c r="Q247" s="173"/>
      <c r="R247" s="173"/>
      <c r="S247" s="173"/>
      <c r="T247" s="173"/>
      <c r="U247" s="173"/>
      <c r="V247" s="173"/>
      <c r="W247" s="173"/>
      <c r="X247" s="173"/>
      <c r="Y247" s="173"/>
      <c r="Z247" s="173"/>
      <c r="AA247" s="173"/>
      <c r="AB247" s="173"/>
      <c r="AC247" s="173"/>
      <c r="AD247" s="173"/>
      <c r="AE247" s="173"/>
      <c r="AF247" s="173"/>
      <c r="AG247" s="173"/>
      <c r="AH247" s="173"/>
      <c r="AI247" s="173"/>
      <c r="AJ247" s="173"/>
      <c r="AK247" s="173"/>
      <c r="AL247" s="173"/>
      <c r="AM247" s="173"/>
      <c r="AN247" s="173"/>
      <c r="AO247" s="173"/>
      <c r="AP247" s="173"/>
      <c r="AQ247" s="173"/>
      <c r="AR247" s="173"/>
      <c r="AS247" s="173"/>
      <c r="AT247" s="173"/>
      <c r="AU247" s="173"/>
      <c r="AV247" s="173"/>
      <c r="AW247" s="173"/>
      <c r="AX247" s="173"/>
      <c r="AY247" s="173"/>
      <c r="AZ247" s="173"/>
      <c r="BA247" s="173"/>
      <c r="BB247" s="173"/>
      <c r="BC247" s="173"/>
      <c r="BD247" s="173"/>
      <c r="BE247" s="174"/>
    </row>
    <row r="248" spans="1:57" ht="11.25" x14ac:dyDescent="0.15">
      <c r="A248" s="227"/>
      <c r="B248" s="227"/>
      <c r="C248" s="227"/>
      <c r="D248" s="227"/>
      <c r="E248" s="227"/>
      <c r="F248" s="227"/>
      <c r="G248" s="227"/>
      <c r="H248" s="274"/>
      <c r="I248" s="173"/>
      <c r="J248" s="173"/>
      <c r="K248" s="173"/>
      <c r="L248" s="173"/>
      <c r="M248" s="173"/>
      <c r="N248" s="173"/>
      <c r="O248" s="173"/>
      <c r="P248" s="173"/>
      <c r="Q248" s="173"/>
      <c r="R248" s="173"/>
      <c r="S248" s="173"/>
      <c r="T248" s="173"/>
      <c r="U248" s="173"/>
      <c r="V248" s="173"/>
      <c r="W248" s="173"/>
      <c r="X248" s="173"/>
      <c r="Y248" s="173"/>
      <c r="Z248" s="173"/>
      <c r="AA248" s="173"/>
      <c r="AB248" s="173"/>
      <c r="AC248" s="173"/>
      <c r="AD248" s="173"/>
      <c r="AE248" s="173"/>
      <c r="AF248" s="173"/>
      <c r="AG248" s="173"/>
      <c r="AH248" s="173"/>
      <c r="AI248" s="173"/>
      <c r="AJ248" s="173"/>
      <c r="AK248" s="173"/>
      <c r="AL248" s="173"/>
      <c r="AM248" s="173"/>
      <c r="AN248" s="173"/>
      <c r="AO248" s="173"/>
      <c r="AP248" s="173"/>
      <c r="AQ248" s="173"/>
      <c r="AR248" s="173"/>
      <c r="AS248" s="173"/>
      <c r="AT248" s="173"/>
      <c r="AU248" s="173"/>
      <c r="AV248" s="173"/>
      <c r="AW248" s="173"/>
      <c r="AX248" s="173"/>
      <c r="AY248" s="173"/>
      <c r="AZ248" s="173"/>
      <c r="BA248" s="173"/>
      <c r="BB248" s="173"/>
      <c r="BC248" s="173"/>
      <c r="BD248" s="173"/>
      <c r="BE248" s="174"/>
    </row>
    <row r="249" spans="1:57" ht="11.25" x14ac:dyDescent="0.15">
      <c r="A249" s="227"/>
      <c r="B249" s="227"/>
      <c r="C249" s="227"/>
      <c r="D249" s="227"/>
      <c r="E249" s="227"/>
      <c r="F249" s="227"/>
      <c r="G249" s="227"/>
      <c r="H249" s="275"/>
      <c r="I249" s="173"/>
      <c r="J249" s="173"/>
      <c r="K249" s="173"/>
      <c r="L249" s="173"/>
      <c r="M249" s="173"/>
      <c r="N249" s="173"/>
      <c r="O249" s="173"/>
      <c r="P249" s="173"/>
      <c r="Q249" s="173"/>
      <c r="R249" s="173"/>
      <c r="S249" s="173"/>
      <c r="T249" s="173"/>
      <c r="U249" s="173"/>
      <c r="V249" s="173"/>
      <c r="W249" s="173"/>
      <c r="X249" s="173"/>
      <c r="Y249" s="173"/>
      <c r="Z249" s="173"/>
      <c r="AA249" s="173"/>
      <c r="AB249" s="173"/>
      <c r="AC249" s="173"/>
      <c r="AD249" s="173"/>
      <c r="AE249" s="173"/>
      <c r="AF249" s="173"/>
      <c r="AG249" s="173"/>
      <c r="AH249" s="173"/>
      <c r="AI249" s="173"/>
      <c r="AJ249" s="173"/>
      <c r="AK249" s="173"/>
      <c r="AL249" s="173"/>
      <c r="AM249" s="173"/>
      <c r="AN249" s="173"/>
      <c r="AO249" s="173"/>
      <c r="AP249" s="173"/>
      <c r="AQ249" s="173"/>
      <c r="AR249" s="173"/>
      <c r="AS249" s="173"/>
      <c r="AT249" s="173"/>
      <c r="AU249" s="173"/>
      <c r="AV249" s="173"/>
      <c r="AW249" s="173"/>
      <c r="AX249" s="173"/>
      <c r="AY249" s="173"/>
      <c r="AZ249" s="173"/>
      <c r="BA249" s="173"/>
      <c r="BB249" s="173"/>
      <c r="BC249" s="173"/>
      <c r="BD249" s="173"/>
      <c r="BE249" s="174"/>
    </row>
    <row r="250" spans="1:57" ht="11.25" x14ac:dyDescent="0.15">
      <c r="A250" s="228"/>
      <c r="B250" s="228"/>
      <c r="C250" s="228"/>
      <c r="D250" s="228"/>
      <c r="E250" s="228"/>
      <c r="F250" s="228"/>
      <c r="G250" s="228"/>
      <c r="H250" s="276"/>
      <c r="I250" s="277"/>
      <c r="J250" s="277"/>
      <c r="K250" s="277"/>
      <c r="L250" s="278"/>
      <c r="M250" s="278"/>
      <c r="N250" s="278"/>
      <c r="O250" s="278"/>
      <c r="P250" s="278"/>
      <c r="Q250" s="278"/>
      <c r="R250" s="278"/>
      <c r="S250" s="278"/>
      <c r="T250" s="278"/>
      <c r="U250" s="278"/>
      <c r="V250" s="278"/>
      <c r="W250" s="278"/>
      <c r="X250" s="278"/>
      <c r="Y250" s="278"/>
      <c r="Z250" s="278"/>
      <c r="AA250" s="278"/>
      <c r="AB250" s="278"/>
      <c r="AC250" s="278"/>
      <c r="AD250" s="278"/>
      <c r="AE250" s="278"/>
      <c r="AF250" s="278"/>
      <c r="AG250" s="278"/>
      <c r="AH250" s="278"/>
      <c r="AI250" s="278"/>
      <c r="AJ250" s="278"/>
      <c r="AK250" s="278"/>
      <c r="AL250" s="278"/>
      <c r="AM250" s="278"/>
      <c r="AN250" s="278"/>
      <c r="AO250" s="278"/>
      <c r="AP250" s="278"/>
      <c r="AQ250" s="278"/>
      <c r="AR250" s="278"/>
      <c r="AS250" s="278"/>
      <c r="AT250" s="278"/>
      <c r="AU250" s="278"/>
      <c r="AV250" s="230"/>
      <c r="AW250" s="230"/>
      <c r="AX250" s="230"/>
      <c r="AY250" s="230"/>
      <c r="AZ250" s="230"/>
      <c r="BA250" s="230"/>
      <c r="BB250" s="230"/>
      <c r="BC250" s="230"/>
      <c r="BD250" s="230"/>
      <c r="BE250" s="231"/>
    </row>
    <row r="251" spans="1:57" ht="11.25" hidden="1" x14ac:dyDescent="0.15">
      <c r="H251" s="279"/>
      <c r="I251" s="280"/>
      <c r="J251" s="280"/>
      <c r="K251" s="280"/>
      <c r="L251" s="280"/>
      <c r="M251" s="280"/>
      <c r="N251" s="280"/>
      <c r="O251" s="280"/>
      <c r="P251" s="280"/>
      <c r="Q251" s="280"/>
      <c r="R251" s="280"/>
      <c r="S251" s="280"/>
      <c r="T251" s="280"/>
      <c r="U251" s="280"/>
      <c r="V251" s="280"/>
      <c r="W251" s="280"/>
      <c r="X251" s="280"/>
      <c r="Y251" s="280"/>
      <c r="Z251" s="280"/>
      <c r="AA251" s="280"/>
      <c r="AB251" s="280"/>
      <c r="AC251" s="280"/>
      <c r="AD251" s="280"/>
      <c r="AE251" s="280"/>
      <c r="AF251" s="280"/>
      <c r="AG251" s="280"/>
      <c r="AH251" s="280"/>
      <c r="AI251" s="280"/>
      <c r="AJ251" s="280"/>
      <c r="AK251" s="280"/>
      <c r="AL251" s="280"/>
      <c r="AM251" s="280"/>
      <c r="AN251" s="280"/>
      <c r="AO251" s="280"/>
      <c r="AP251" s="280"/>
      <c r="AQ251" s="280"/>
      <c r="AR251" s="280"/>
      <c r="AS251" s="280"/>
      <c r="AT251" s="280"/>
      <c r="AU251" s="280"/>
    </row>
    <row r="252" spans="1:57" ht="11.25" hidden="1" x14ac:dyDescent="0.15">
      <c r="H252" s="279"/>
      <c r="I252" s="281"/>
      <c r="J252" s="281"/>
      <c r="K252" s="281"/>
      <c r="L252" s="282"/>
      <c r="M252" s="283"/>
      <c r="N252" s="283"/>
      <c r="O252" s="283"/>
      <c r="P252" s="283"/>
      <c r="Q252" s="283"/>
      <c r="R252" s="283"/>
      <c r="S252" s="283"/>
      <c r="T252" s="283"/>
      <c r="U252" s="283"/>
      <c r="V252" s="283"/>
      <c r="W252" s="283"/>
      <c r="X252" s="283"/>
      <c r="Y252" s="283"/>
      <c r="Z252" s="283"/>
      <c r="AA252" s="283"/>
      <c r="AB252" s="283"/>
      <c r="AC252" s="283"/>
      <c r="AD252" s="283"/>
      <c r="AE252" s="283"/>
      <c r="AF252" s="283"/>
      <c r="AG252" s="283"/>
      <c r="AH252" s="283"/>
      <c r="AI252" s="283"/>
      <c r="AJ252" s="283"/>
      <c r="AK252" s="283"/>
      <c r="AL252" s="283"/>
      <c r="AM252" s="283"/>
      <c r="AN252" s="283"/>
      <c r="AO252" s="283"/>
      <c r="AP252" s="283"/>
      <c r="AQ252" s="283"/>
      <c r="AR252" s="282"/>
      <c r="AS252" s="284"/>
      <c r="AT252" s="284"/>
      <c r="AU252" s="284"/>
    </row>
    <row r="253" spans="1:57" ht="11.25" hidden="1" x14ac:dyDescent="0.15">
      <c r="H253" s="279"/>
      <c r="I253" s="281"/>
      <c r="J253" s="281"/>
      <c r="K253" s="281"/>
      <c r="L253" s="282"/>
      <c r="M253" s="283"/>
      <c r="N253" s="283"/>
      <c r="O253" s="283"/>
      <c r="P253" s="283"/>
      <c r="Q253" s="283"/>
      <c r="R253" s="283"/>
      <c r="S253" s="283"/>
      <c r="T253" s="283"/>
      <c r="U253" s="283"/>
      <c r="V253" s="283"/>
      <c r="W253" s="283"/>
      <c r="X253" s="283"/>
      <c r="Y253" s="283"/>
      <c r="Z253" s="283"/>
      <c r="AA253" s="283"/>
      <c r="AB253" s="283"/>
      <c r="AC253" s="283"/>
      <c r="AD253" s="283"/>
      <c r="AE253" s="283"/>
      <c r="AF253" s="283"/>
      <c r="AG253" s="283"/>
      <c r="AH253" s="283"/>
      <c r="AI253" s="283"/>
      <c r="AJ253" s="283"/>
      <c r="AK253" s="283"/>
      <c r="AL253" s="283"/>
      <c r="AM253" s="283"/>
      <c r="AN253" s="283"/>
      <c r="AO253" s="283"/>
      <c r="AP253" s="283"/>
      <c r="AQ253" s="283"/>
      <c r="AR253" s="282"/>
      <c r="AS253" s="284"/>
      <c r="AT253" s="284"/>
      <c r="AU253" s="284"/>
    </row>
    <row r="254" spans="1:57" ht="11.25" hidden="1" x14ac:dyDescent="0.15">
      <c r="H254" s="279"/>
      <c r="I254" s="281"/>
      <c r="J254" s="281"/>
      <c r="K254" s="281"/>
      <c r="L254" s="282"/>
      <c r="M254" s="283"/>
      <c r="N254" s="283"/>
      <c r="O254" s="283"/>
      <c r="P254" s="283"/>
      <c r="Q254" s="283"/>
      <c r="R254" s="283"/>
      <c r="S254" s="283"/>
      <c r="T254" s="283"/>
      <c r="U254" s="283"/>
      <c r="V254" s="283"/>
      <c r="W254" s="283"/>
      <c r="X254" s="283"/>
      <c r="Y254" s="283"/>
      <c r="Z254" s="283"/>
      <c r="AA254" s="283"/>
      <c r="AB254" s="283"/>
      <c r="AC254" s="283"/>
      <c r="AD254" s="283"/>
      <c r="AE254" s="283"/>
      <c r="AF254" s="283"/>
      <c r="AG254" s="283"/>
      <c r="AH254" s="283"/>
      <c r="AI254" s="283"/>
      <c r="AJ254" s="283"/>
      <c r="AK254" s="283"/>
      <c r="AL254" s="283"/>
      <c r="AM254" s="283"/>
      <c r="AN254" s="283"/>
      <c r="AO254" s="283"/>
      <c r="AP254" s="283"/>
      <c r="AQ254" s="283"/>
      <c r="AR254" s="282"/>
      <c r="AS254" s="284"/>
      <c r="AT254" s="284"/>
      <c r="AU254" s="284"/>
    </row>
    <row r="255" spans="1:57" ht="11.25" hidden="1" x14ac:dyDescent="0.15">
      <c r="H255" s="279"/>
      <c r="I255" s="280"/>
      <c r="J255" s="280"/>
      <c r="K255" s="280"/>
      <c r="L255" s="280"/>
      <c r="M255" s="283"/>
      <c r="N255" s="283"/>
      <c r="O255" s="283"/>
      <c r="P255" s="283"/>
      <c r="Q255" s="283"/>
      <c r="R255" s="283"/>
      <c r="S255" s="283"/>
      <c r="T255" s="283"/>
      <c r="U255" s="283"/>
      <c r="V255" s="283"/>
      <c r="W255" s="283"/>
      <c r="X255" s="283"/>
      <c r="Y255" s="283"/>
      <c r="Z255" s="283"/>
      <c r="AA255" s="283"/>
      <c r="AB255" s="283"/>
      <c r="AC255" s="283"/>
      <c r="AD255" s="283"/>
      <c r="AE255" s="283"/>
      <c r="AF255" s="283"/>
      <c r="AG255" s="283"/>
      <c r="AH255" s="283"/>
      <c r="AI255" s="283"/>
      <c r="AJ255" s="283"/>
      <c r="AK255" s="283"/>
      <c r="AL255" s="283"/>
      <c r="AM255" s="283"/>
      <c r="AN255" s="283"/>
      <c r="AO255" s="283"/>
      <c r="AP255" s="283"/>
      <c r="AQ255" s="283"/>
      <c r="AR255" s="282"/>
      <c r="AS255" s="284"/>
      <c r="AT255" s="284"/>
      <c r="AU255" s="284"/>
    </row>
    <row r="256" spans="1:57" ht="11.25" hidden="1" x14ac:dyDescent="0.15">
      <c r="H256" s="279"/>
      <c r="I256" s="280"/>
      <c r="J256" s="280"/>
      <c r="K256" s="280"/>
      <c r="L256" s="280"/>
      <c r="M256" s="283"/>
      <c r="N256" s="283"/>
      <c r="O256" s="283"/>
      <c r="P256" s="283"/>
      <c r="Q256" s="283"/>
      <c r="R256" s="283"/>
      <c r="S256" s="283"/>
      <c r="T256" s="283"/>
      <c r="U256" s="283"/>
      <c r="V256" s="283"/>
      <c r="W256" s="283"/>
      <c r="X256" s="283"/>
      <c r="Y256" s="283"/>
      <c r="Z256" s="283"/>
      <c r="AA256" s="283"/>
      <c r="AB256" s="283"/>
      <c r="AC256" s="283"/>
      <c r="AD256" s="283"/>
      <c r="AE256" s="283"/>
      <c r="AF256" s="283"/>
      <c r="AG256" s="283"/>
      <c r="AH256" s="283"/>
      <c r="AI256" s="283"/>
      <c r="AJ256" s="283"/>
      <c r="AK256" s="283"/>
      <c r="AL256" s="283"/>
      <c r="AM256" s="283"/>
      <c r="AN256" s="283"/>
      <c r="AO256" s="283"/>
      <c r="AP256" s="283"/>
      <c r="AQ256" s="283"/>
      <c r="AR256" s="282"/>
      <c r="AS256" s="284"/>
      <c r="AT256" s="284"/>
      <c r="AU256" s="284"/>
    </row>
    <row r="257" spans="8:47" ht="11.25" hidden="1" x14ac:dyDescent="0.15">
      <c r="H257" s="279"/>
      <c r="I257" s="280"/>
      <c r="J257" s="280"/>
      <c r="K257" s="280"/>
      <c r="L257" s="280"/>
      <c r="M257" s="283"/>
      <c r="N257" s="283"/>
      <c r="O257" s="283"/>
      <c r="P257" s="283"/>
      <c r="Q257" s="283"/>
      <c r="R257" s="283"/>
      <c r="S257" s="283"/>
      <c r="T257" s="283"/>
      <c r="U257" s="283"/>
      <c r="V257" s="283"/>
      <c r="W257" s="283"/>
      <c r="X257" s="283"/>
      <c r="Y257" s="283"/>
      <c r="Z257" s="283"/>
      <c r="AA257" s="283"/>
      <c r="AB257" s="283"/>
      <c r="AC257" s="283"/>
      <c r="AD257" s="283"/>
      <c r="AE257" s="283"/>
      <c r="AF257" s="283"/>
      <c r="AG257" s="283"/>
      <c r="AH257" s="283"/>
      <c r="AI257" s="283"/>
      <c r="AJ257" s="283"/>
      <c r="AK257" s="283"/>
      <c r="AL257" s="283"/>
      <c r="AM257" s="283"/>
      <c r="AN257" s="283"/>
      <c r="AO257" s="283"/>
      <c r="AP257" s="283"/>
      <c r="AQ257" s="283"/>
      <c r="AR257" s="282"/>
      <c r="AS257" s="284"/>
      <c r="AT257" s="284"/>
      <c r="AU257" s="284"/>
    </row>
    <row r="258" spans="8:47" ht="11.25" hidden="1" x14ac:dyDescent="0.15">
      <c r="H258" s="279"/>
      <c r="I258" s="280"/>
      <c r="J258" s="280"/>
      <c r="K258" s="280"/>
      <c r="L258" s="280"/>
      <c r="M258" s="283"/>
      <c r="N258" s="283"/>
      <c r="O258" s="283"/>
      <c r="P258" s="283"/>
      <c r="Q258" s="283"/>
      <c r="R258" s="283"/>
      <c r="S258" s="283"/>
      <c r="T258" s="283"/>
      <c r="U258" s="283"/>
      <c r="V258" s="283"/>
      <c r="W258" s="283"/>
      <c r="X258" s="283"/>
      <c r="Y258" s="283"/>
      <c r="Z258" s="283"/>
      <c r="AA258" s="283"/>
      <c r="AB258" s="283"/>
      <c r="AC258" s="283"/>
      <c r="AD258" s="283"/>
      <c r="AE258" s="283"/>
      <c r="AF258" s="283"/>
      <c r="AG258" s="283"/>
      <c r="AH258" s="283"/>
      <c r="AI258" s="283"/>
      <c r="AJ258" s="283"/>
      <c r="AK258" s="283"/>
      <c r="AL258" s="283"/>
      <c r="AM258" s="283"/>
      <c r="AN258" s="283"/>
      <c r="AO258" s="283"/>
      <c r="AP258" s="283"/>
      <c r="AQ258" s="283"/>
      <c r="AR258" s="282"/>
      <c r="AS258" s="284"/>
      <c r="AT258" s="284"/>
      <c r="AU258" s="284"/>
    </row>
    <row r="259" spans="8:47" ht="11.25" hidden="1" x14ac:dyDescent="0.15">
      <c r="H259" s="279"/>
      <c r="I259" s="280"/>
      <c r="J259" s="280"/>
      <c r="K259" s="280"/>
      <c r="L259" s="280"/>
      <c r="M259" s="280"/>
      <c r="N259" s="280"/>
      <c r="O259" s="280"/>
      <c r="P259" s="280"/>
      <c r="Q259" s="280"/>
      <c r="R259" s="280"/>
      <c r="S259" s="280"/>
      <c r="T259" s="280"/>
      <c r="U259" s="280"/>
      <c r="V259" s="280"/>
      <c r="W259" s="280"/>
      <c r="X259" s="280"/>
      <c r="Y259" s="280"/>
      <c r="Z259" s="280"/>
      <c r="AA259" s="280"/>
      <c r="AB259" s="280"/>
      <c r="AC259" s="280"/>
      <c r="AD259" s="280"/>
      <c r="AE259" s="280"/>
      <c r="AF259" s="280"/>
      <c r="AG259" s="280"/>
      <c r="AH259" s="280"/>
      <c r="AI259" s="280"/>
      <c r="AJ259" s="280"/>
      <c r="AK259" s="280"/>
      <c r="AL259" s="280"/>
      <c r="AM259" s="280"/>
      <c r="AN259" s="280"/>
      <c r="AO259" s="280"/>
      <c r="AP259" s="280"/>
      <c r="AQ259" s="280"/>
      <c r="AR259" s="280"/>
      <c r="AS259" s="284"/>
      <c r="AT259" s="284"/>
      <c r="AU259" s="284"/>
    </row>
    <row r="260" spans="8:47" ht="11.25" hidden="1" x14ac:dyDescent="0.15">
      <c r="H260" s="279"/>
      <c r="I260" s="280"/>
      <c r="J260" s="280"/>
      <c r="K260" s="280"/>
      <c r="L260" s="280"/>
      <c r="M260" s="280"/>
      <c r="N260" s="280"/>
      <c r="O260" s="280"/>
      <c r="P260" s="280"/>
      <c r="Q260" s="280"/>
      <c r="R260" s="280"/>
      <c r="S260" s="280"/>
      <c r="T260" s="280"/>
      <c r="U260" s="280"/>
      <c r="V260" s="280"/>
      <c r="W260" s="280"/>
      <c r="X260" s="280"/>
      <c r="Y260" s="280"/>
      <c r="Z260" s="280"/>
      <c r="AA260" s="280"/>
      <c r="AB260" s="280"/>
      <c r="AC260" s="280"/>
      <c r="AD260" s="280"/>
      <c r="AE260" s="280"/>
      <c r="AF260" s="280"/>
      <c r="AG260" s="280"/>
      <c r="AH260" s="280"/>
      <c r="AI260" s="280"/>
      <c r="AJ260" s="280"/>
      <c r="AK260" s="280"/>
      <c r="AL260" s="280"/>
      <c r="AM260" s="280"/>
      <c r="AN260" s="280"/>
      <c r="AO260" s="280"/>
      <c r="AP260" s="280"/>
      <c r="AQ260" s="280"/>
      <c r="AR260" s="280"/>
      <c r="AS260" s="280"/>
      <c r="AT260" s="280"/>
      <c r="AU260" s="280"/>
    </row>
    <row r="261" spans="8:47" ht="11.25" hidden="1" x14ac:dyDescent="0.15">
      <c r="H261" s="279"/>
      <c r="I261" s="281"/>
      <c r="J261" s="281"/>
      <c r="K261" s="281"/>
      <c r="L261" s="280"/>
      <c r="M261" s="280"/>
      <c r="N261" s="280"/>
      <c r="O261" s="280"/>
      <c r="P261" s="280"/>
      <c r="Q261" s="280"/>
      <c r="R261" s="280"/>
      <c r="S261" s="280"/>
      <c r="T261" s="280"/>
      <c r="U261" s="280"/>
      <c r="V261" s="280"/>
      <c r="W261" s="280"/>
      <c r="X261" s="280"/>
      <c r="Y261" s="280"/>
      <c r="Z261" s="280"/>
      <c r="AA261" s="280"/>
      <c r="AB261" s="280"/>
      <c r="AC261" s="280"/>
      <c r="AD261" s="280"/>
      <c r="AE261" s="280"/>
      <c r="AF261" s="280"/>
      <c r="AG261" s="280"/>
      <c r="AH261" s="280"/>
      <c r="AI261" s="280"/>
      <c r="AJ261" s="280"/>
      <c r="AK261" s="280"/>
      <c r="AL261" s="280"/>
      <c r="AM261" s="280"/>
      <c r="AN261" s="280"/>
      <c r="AO261" s="280"/>
      <c r="AP261" s="280"/>
      <c r="AQ261" s="280"/>
      <c r="AR261" s="280"/>
      <c r="AS261" s="280"/>
      <c r="AT261" s="280"/>
      <c r="AU261" s="280"/>
    </row>
    <row r="262" spans="8:47" ht="11.25" hidden="1" x14ac:dyDescent="0.15">
      <c r="H262" s="279"/>
      <c r="I262" s="281"/>
      <c r="J262" s="281"/>
      <c r="K262" s="281"/>
      <c r="L262" s="282"/>
      <c r="M262" s="283"/>
      <c r="N262" s="283"/>
      <c r="O262" s="283"/>
      <c r="P262" s="283"/>
      <c r="Q262" s="283"/>
      <c r="R262" s="283"/>
      <c r="S262" s="283"/>
      <c r="T262" s="283"/>
      <c r="U262" s="283"/>
      <c r="V262" s="283"/>
      <c r="W262" s="283"/>
      <c r="X262" s="283"/>
      <c r="Y262" s="283"/>
      <c r="Z262" s="283"/>
      <c r="AA262" s="283"/>
      <c r="AB262" s="283"/>
      <c r="AC262" s="283"/>
      <c r="AD262" s="283"/>
      <c r="AE262" s="283"/>
      <c r="AF262" s="283"/>
      <c r="AG262" s="283"/>
      <c r="AH262" s="283"/>
      <c r="AI262" s="283"/>
      <c r="AJ262" s="283"/>
      <c r="AK262" s="283"/>
      <c r="AL262" s="283"/>
      <c r="AM262" s="283"/>
      <c r="AN262" s="283"/>
      <c r="AO262" s="283"/>
      <c r="AP262" s="283"/>
      <c r="AQ262" s="283"/>
      <c r="AR262" s="282"/>
      <c r="AS262" s="284"/>
      <c r="AT262" s="284"/>
      <c r="AU262" s="284"/>
    </row>
    <row r="263" spans="8:47" hidden="1" x14ac:dyDescent="0.15">
      <c r="H263" s="282"/>
      <c r="I263" s="282"/>
      <c r="J263" s="285"/>
      <c r="L263" s="282"/>
      <c r="M263" s="285"/>
      <c r="N263" s="285"/>
      <c r="O263" s="285"/>
      <c r="P263" s="285"/>
      <c r="Q263" s="285"/>
      <c r="R263" s="285"/>
      <c r="S263" s="285"/>
      <c r="T263" s="285"/>
      <c r="U263" s="285"/>
      <c r="V263" s="285"/>
      <c r="W263" s="285"/>
      <c r="X263" s="285"/>
      <c r="Y263" s="285"/>
      <c r="Z263" s="285"/>
      <c r="AA263" s="285"/>
      <c r="AB263" s="285"/>
      <c r="AC263" s="285"/>
      <c r="AD263" s="285"/>
      <c r="AE263" s="285"/>
      <c r="AF263" s="285"/>
      <c r="AG263" s="285"/>
      <c r="AH263" s="285"/>
      <c r="AI263" s="285"/>
      <c r="AJ263" s="285"/>
      <c r="AK263" s="285"/>
      <c r="AL263" s="285"/>
      <c r="AM263" s="285"/>
      <c r="AN263" s="285"/>
      <c r="AO263" s="285"/>
      <c r="AP263" s="285"/>
      <c r="AR263" s="285"/>
      <c r="AS263" s="285"/>
      <c r="AT263" s="285"/>
    </row>
    <row r="264" spans="8:47" hidden="1" x14ac:dyDescent="0.15">
      <c r="H264" s="282"/>
      <c r="I264" s="282"/>
      <c r="J264" s="285"/>
      <c r="L264" s="282"/>
      <c r="M264" s="285"/>
      <c r="N264" s="285"/>
      <c r="O264" s="285"/>
      <c r="P264" s="285"/>
      <c r="Q264" s="285"/>
      <c r="R264" s="285"/>
      <c r="S264" s="285"/>
      <c r="T264" s="285"/>
      <c r="U264" s="285"/>
      <c r="V264" s="285"/>
      <c r="W264" s="285"/>
      <c r="X264" s="285"/>
      <c r="Y264" s="285"/>
      <c r="Z264" s="285"/>
      <c r="AA264" s="285"/>
      <c r="AB264" s="285"/>
      <c r="AC264" s="285"/>
      <c r="AD264" s="285"/>
      <c r="AE264" s="285"/>
      <c r="AF264" s="285"/>
      <c r="AG264" s="285"/>
      <c r="AH264" s="285"/>
      <c r="AI264" s="285"/>
      <c r="AJ264" s="285"/>
      <c r="AK264" s="285"/>
      <c r="AL264" s="285"/>
      <c r="AM264" s="285"/>
      <c r="AN264" s="285"/>
      <c r="AO264" s="285"/>
      <c r="AP264" s="285"/>
      <c r="AR264" s="285"/>
      <c r="AS264" s="285"/>
      <c r="AT264" s="285"/>
    </row>
    <row r="265" spans="8:47" hidden="1" x14ac:dyDescent="0.15">
      <c r="H265" s="282"/>
      <c r="I265" s="282"/>
      <c r="J265" s="285"/>
      <c r="L265" s="282"/>
      <c r="M265" s="285"/>
      <c r="N265" s="285"/>
      <c r="O265" s="285"/>
      <c r="P265" s="285"/>
      <c r="Q265" s="285"/>
      <c r="R265" s="285"/>
      <c r="S265" s="285"/>
      <c r="T265" s="285"/>
      <c r="U265" s="285"/>
      <c r="V265" s="285"/>
      <c r="W265" s="285"/>
      <c r="X265" s="285"/>
      <c r="Y265" s="285"/>
      <c r="Z265" s="285"/>
      <c r="AA265" s="285"/>
      <c r="AB265" s="285"/>
      <c r="AC265" s="285"/>
      <c r="AD265" s="285"/>
      <c r="AE265" s="285"/>
      <c r="AF265" s="285"/>
      <c r="AG265" s="285"/>
      <c r="AH265" s="285"/>
      <c r="AI265" s="285"/>
      <c r="AJ265" s="285"/>
      <c r="AK265" s="285"/>
      <c r="AL265" s="285"/>
      <c r="AM265" s="285"/>
      <c r="AN265" s="285"/>
      <c r="AO265" s="285"/>
      <c r="AP265" s="285"/>
      <c r="AR265" s="285"/>
      <c r="AS265" s="285"/>
      <c r="AT265" s="285"/>
    </row>
    <row r="266" spans="8:47" ht="11.25" hidden="1" x14ac:dyDescent="0.15">
      <c r="H266" s="280"/>
      <c r="I266" s="280"/>
      <c r="J266" s="280"/>
      <c r="K266" s="280"/>
      <c r="L266" s="280"/>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R266" s="285"/>
      <c r="AS266" s="285"/>
      <c r="AT266" s="285"/>
    </row>
    <row r="267" spans="8:47" ht="11.25" hidden="1" x14ac:dyDescent="0.15">
      <c r="H267" s="280"/>
      <c r="I267" s="280"/>
      <c r="J267" s="280"/>
      <c r="K267" s="280"/>
      <c r="L267" s="280"/>
      <c r="M267" s="285"/>
      <c r="N267" s="285"/>
      <c r="O267" s="285"/>
      <c r="P267" s="285"/>
      <c r="Q267" s="285"/>
      <c r="R267" s="285"/>
      <c r="S267" s="285"/>
      <c r="T267" s="285"/>
      <c r="U267" s="285"/>
      <c r="V267" s="285"/>
      <c r="W267" s="285"/>
      <c r="X267" s="285"/>
      <c r="Y267" s="285"/>
      <c r="Z267" s="285"/>
      <c r="AA267" s="285"/>
      <c r="AB267" s="285"/>
      <c r="AC267" s="285"/>
      <c r="AD267" s="285"/>
      <c r="AE267" s="285"/>
      <c r="AF267" s="285"/>
      <c r="AG267" s="285"/>
      <c r="AH267" s="285"/>
      <c r="AI267" s="285"/>
      <c r="AJ267" s="285"/>
      <c r="AK267" s="285"/>
      <c r="AL267" s="285"/>
      <c r="AM267" s="285"/>
      <c r="AN267" s="285"/>
      <c r="AO267" s="285"/>
      <c r="AP267" s="285"/>
      <c r="AR267" s="285"/>
      <c r="AS267" s="285"/>
      <c r="AT267" s="285"/>
    </row>
    <row r="268" spans="8:47" ht="11.25" hidden="1" x14ac:dyDescent="0.15">
      <c r="H268" s="280"/>
      <c r="I268" s="280"/>
      <c r="J268" s="280"/>
      <c r="K268" s="280"/>
      <c r="L268" s="280"/>
      <c r="M268" s="285"/>
      <c r="N268" s="285"/>
      <c r="O268" s="285"/>
      <c r="P268" s="285"/>
      <c r="Q268" s="285"/>
      <c r="R268" s="285"/>
      <c r="S268" s="285"/>
      <c r="T268" s="285"/>
      <c r="U268" s="285"/>
      <c r="V268" s="285"/>
      <c r="W268" s="285"/>
      <c r="X268" s="285"/>
      <c r="Y268" s="285"/>
      <c r="Z268" s="285"/>
      <c r="AA268" s="285"/>
      <c r="AB268" s="285"/>
      <c r="AC268" s="285"/>
      <c r="AD268" s="285"/>
      <c r="AE268" s="285"/>
      <c r="AF268" s="285"/>
      <c r="AG268" s="285"/>
      <c r="AH268" s="285"/>
      <c r="AI268" s="285"/>
      <c r="AJ268" s="285"/>
      <c r="AK268" s="285"/>
      <c r="AL268" s="285"/>
      <c r="AM268" s="285"/>
      <c r="AN268" s="285"/>
      <c r="AO268" s="285"/>
      <c r="AP268" s="285"/>
      <c r="AR268" s="285"/>
      <c r="AS268" s="285"/>
      <c r="AT268" s="285"/>
    </row>
    <row r="269" spans="8:47" ht="11.25" hidden="1" x14ac:dyDescent="0.15">
      <c r="H269" s="280"/>
      <c r="I269" s="280"/>
      <c r="J269" s="280"/>
      <c r="K269" s="280"/>
      <c r="L269" s="280"/>
      <c r="M269" s="280"/>
      <c r="N269" s="280"/>
      <c r="O269" s="280"/>
      <c r="P269" s="280"/>
      <c r="Q269" s="280"/>
      <c r="R269" s="280"/>
      <c r="S269" s="280"/>
      <c r="T269" s="280"/>
      <c r="U269" s="280"/>
      <c r="V269" s="280"/>
      <c r="W269" s="280"/>
      <c r="X269" s="280"/>
      <c r="Y269" s="280"/>
      <c r="Z269" s="280"/>
      <c r="AA269" s="280"/>
      <c r="AB269" s="280"/>
      <c r="AC269" s="280"/>
      <c r="AD269" s="280"/>
      <c r="AE269" s="280"/>
      <c r="AF269" s="280"/>
      <c r="AG269" s="280"/>
      <c r="AH269" s="280"/>
      <c r="AI269" s="280"/>
      <c r="AJ269" s="280"/>
      <c r="AK269" s="280"/>
      <c r="AL269" s="280"/>
      <c r="AM269" s="280"/>
      <c r="AN269" s="280"/>
      <c r="AO269" s="280"/>
      <c r="AP269" s="280"/>
      <c r="AQ269" s="280"/>
      <c r="AR269" s="280"/>
      <c r="AS269" s="285"/>
      <c r="AT269" s="285"/>
    </row>
    <row r="270" spans="8:47" ht="11.25" hidden="1" x14ac:dyDescent="0.15">
      <c r="H270" s="279"/>
      <c r="I270" s="279"/>
      <c r="J270" s="279"/>
      <c r="K270" s="279"/>
      <c r="L270" s="279"/>
      <c r="M270" s="279"/>
      <c r="N270" s="279"/>
      <c r="O270" s="279"/>
      <c r="P270" s="279"/>
      <c r="Q270" s="279"/>
      <c r="R270" s="279"/>
      <c r="S270" s="279"/>
      <c r="T270" s="279"/>
      <c r="U270" s="279"/>
      <c r="V270" s="279"/>
      <c r="W270" s="279"/>
      <c r="X270" s="279"/>
      <c r="Y270" s="279"/>
      <c r="Z270" s="279"/>
      <c r="AA270" s="279"/>
      <c r="AB270" s="279"/>
      <c r="AC270" s="279"/>
      <c r="AD270" s="279"/>
      <c r="AE270" s="279"/>
      <c r="AF270" s="279"/>
      <c r="AG270" s="279"/>
      <c r="AH270" s="279"/>
      <c r="AI270" s="279"/>
      <c r="AJ270" s="279"/>
      <c r="AK270" s="279"/>
      <c r="AL270" s="279"/>
      <c r="AM270" s="279"/>
      <c r="AN270" s="279"/>
      <c r="AO270" s="279"/>
      <c r="AP270" s="279"/>
      <c r="AQ270" s="279"/>
      <c r="AR270" s="279"/>
      <c r="AS270" s="279"/>
      <c r="AT270" s="279"/>
      <c r="AU270" s="279"/>
    </row>
    <row r="271" spans="8:47" ht="11.25" hidden="1" x14ac:dyDescent="0.15">
      <c r="H271" s="286"/>
    </row>
    <row r="272" spans="8:47" ht="11.25" hidden="1" x14ac:dyDescent="0.15">
      <c r="H272" s="286"/>
    </row>
    <row r="273" spans="8:44" hidden="1" x14ac:dyDescent="0.15"/>
    <row r="274" spans="8:44" ht="11.25" hidden="1" x14ac:dyDescent="0.15">
      <c r="H274" s="281"/>
      <c r="I274" s="281"/>
      <c r="J274" s="280"/>
      <c r="K274" s="280"/>
      <c r="L274" s="280"/>
      <c r="M274" s="280"/>
      <c r="N274" s="280"/>
      <c r="O274" s="280"/>
      <c r="P274" s="280"/>
      <c r="Q274" s="280"/>
      <c r="R274" s="280"/>
      <c r="S274" s="280"/>
      <c r="T274" s="280"/>
      <c r="U274" s="280"/>
      <c r="V274" s="280"/>
      <c r="W274" s="280"/>
      <c r="X274" s="280"/>
      <c r="Y274" s="280"/>
      <c r="Z274" s="280"/>
      <c r="AA274" s="280"/>
      <c r="AB274" s="280"/>
      <c r="AC274" s="280"/>
      <c r="AD274" s="280"/>
      <c r="AE274" s="280"/>
      <c r="AF274" s="280"/>
      <c r="AG274" s="280"/>
      <c r="AH274" s="280"/>
      <c r="AI274" s="280"/>
      <c r="AJ274" s="280"/>
      <c r="AK274" s="280"/>
      <c r="AL274" s="280"/>
      <c r="AM274" s="280"/>
      <c r="AN274" s="280"/>
      <c r="AO274" s="280"/>
      <c r="AP274" s="280"/>
      <c r="AQ274" s="280"/>
      <c r="AR274" s="280"/>
    </row>
    <row r="275" spans="8:44" hidden="1" x14ac:dyDescent="0.15">
      <c r="H275" s="281"/>
      <c r="I275" s="281"/>
      <c r="J275" s="282"/>
      <c r="K275" s="283"/>
      <c r="L275" s="283"/>
      <c r="M275" s="282"/>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c r="AL275" s="284"/>
      <c r="AM275" s="284"/>
      <c r="AN275" s="284"/>
      <c r="AO275" s="284"/>
      <c r="AP275" s="284"/>
      <c r="AQ275" s="284"/>
      <c r="AR275" s="282"/>
    </row>
    <row r="276" spans="8:44" hidden="1" x14ac:dyDescent="0.15">
      <c r="H276" s="281"/>
      <c r="I276" s="285"/>
      <c r="J276" s="282"/>
      <c r="K276" s="283"/>
      <c r="L276" s="285"/>
      <c r="M276" s="282"/>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c r="AL276" s="284"/>
      <c r="AM276" s="284"/>
      <c r="AN276" s="284"/>
      <c r="AO276" s="284"/>
      <c r="AP276" s="284"/>
      <c r="AQ276" s="285"/>
      <c r="AR276" s="282"/>
    </row>
    <row r="277" spans="8:44" hidden="1" x14ac:dyDescent="0.15">
      <c r="H277" s="281"/>
      <c r="I277" s="285"/>
      <c r="J277" s="282"/>
      <c r="K277" s="283"/>
      <c r="L277" s="285"/>
      <c r="M277" s="282"/>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c r="AL277" s="284"/>
      <c r="AM277" s="284"/>
      <c r="AN277" s="284"/>
      <c r="AO277" s="284"/>
      <c r="AP277" s="284"/>
      <c r="AQ277" s="285"/>
      <c r="AR277" s="282"/>
    </row>
    <row r="278" spans="8:44" hidden="1" x14ac:dyDescent="0.15">
      <c r="H278" s="281"/>
      <c r="I278" s="285"/>
      <c r="J278" s="282"/>
      <c r="K278" s="283"/>
      <c r="L278" s="285"/>
      <c r="M278" s="282"/>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c r="AL278" s="284"/>
      <c r="AM278" s="284"/>
      <c r="AN278" s="284"/>
      <c r="AO278" s="284"/>
      <c r="AP278" s="284"/>
      <c r="AQ278" s="285"/>
      <c r="AR278" s="282"/>
    </row>
    <row r="279" spans="8:44" hidden="1" x14ac:dyDescent="0.15">
      <c r="H279" s="281"/>
      <c r="I279" s="285"/>
      <c r="J279" s="282"/>
      <c r="K279" s="283"/>
      <c r="L279" s="285"/>
      <c r="M279" s="282"/>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c r="AL279" s="284"/>
      <c r="AM279" s="284"/>
      <c r="AN279" s="284"/>
      <c r="AO279" s="284"/>
      <c r="AP279" s="284"/>
      <c r="AQ279" s="285"/>
      <c r="AR279" s="282"/>
    </row>
    <row r="280" spans="8:44" ht="11.25" hidden="1" x14ac:dyDescent="0.15">
      <c r="H280" s="280"/>
      <c r="I280" s="280"/>
      <c r="J280" s="280"/>
      <c r="K280" s="283"/>
      <c r="L280" s="285"/>
      <c r="M280" s="282"/>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c r="AL280" s="284"/>
      <c r="AM280" s="284"/>
      <c r="AN280" s="284"/>
      <c r="AO280" s="284"/>
      <c r="AP280" s="284"/>
      <c r="AQ280" s="285"/>
      <c r="AR280" s="282"/>
    </row>
    <row r="281" spans="8:44" ht="11.25" hidden="1" x14ac:dyDescent="0.15">
      <c r="H281" s="280"/>
      <c r="I281" s="280"/>
      <c r="J281" s="280"/>
      <c r="K281" s="283"/>
      <c r="L281" s="285"/>
      <c r="M281" s="282"/>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c r="AL281" s="284"/>
      <c r="AM281" s="284"/>
      <c r="AN281" s="284"/>
      <c r="AO281" s="284"/>
      <c r="AP281" s="284"/>
      <c r="AQ281" s="285"/>
      <c r="AR281" s="282"/>
    </row>
    <row r="282" spans="8:44" ht="11.25" hidden="1" x14ac:dyDescent="0.15">
      <c r="H282" s="286"/>
    </row>
    <row r="283" spans="8:44" ht="11.25" hidden="1" x14ac:dyDescent="0.15">
      <c r="H283" s="286"/>
    </row>
    <row r="284" spans="8:44" ht="11.25" hidden="1" x14ac:dyDescent="0.15">
      <c r="H284" s="286"/>
    </row>
    <row r="285" spans="8:44" hidden="1" x14ac:dyDescent="0.15">
      <c r="H285" s="287"/>
    </row>
    <row r="286" spans="8:44" ht="11.25" hidden="1" x14ac:dyDescent="0.2">
      <c r="H286" s="288"/>
    </row>
    <row r="287" spans="8:44" hidden="1" x14ac:dyDescent="0.15">
      <c r="H287" s="285"/>
      <c r="I287" s="285"/>
      <c r="J287" s="282"/>
      <c r="K287" s="283"/>
      <c r="L287" s="283"/>
      <c r="M287" s="282"/>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c r="AL287" s="284"/>
      <c r="AM287" s="284"/>
      <c r="AN287" s="284"/>
      <c r="AO287" s="284"/>
      <c r="AP287" s="284"/>
      <c r="AQ287" s="284"/>
      <c r="AR287" s="282"/>
    </row>
    <row r="288" spans="8:44" hidden="1" x14ac:dyDescent="0.15">
      <c r="H288" s="285"/>
      <c r="I288" s="285"/>
      <c r="J288" s="282"/>
      <c r="K288" s="283"/>
      <c r="L288" s="285"/>
      <c r="M288" s="282"/>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c r="AL288" s="284"/>
      <c r="AM288" s="284"/>
      <c r="AN288" s="284"/>
      <c r="AO288" s="284"/>
      <c r="AP288" s="284"/>
      <c r="AQ288" s="285"/>
      <c r="AR288" s="282"/>
    </row>
    <row r="289" spans="8:44" hidden="1" x14ac:dyDescent="0.15">
      <c r="H289" s="285"/>
      <c r="I289" s="285"/>
      <c r="J289" s="282"/>
      <c r="K289" s="283"/>
      <c r="L289" s="285"/>
      <c r="M289" s="282"/>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c r="AL289" s="284"/>
      <c r="AM289" s="284"/>
      <c r="AN289" s="284"/>
      <c r="AO289" s="284"/>
      <c r="AP289" s="284"/>
      <c r="AQ289" s="285"/>
      <c r="AR289" s="282"/>
    </row>
    <row r="290" spans="8:44" hidden="1" x14ac:dyDescent="0.15">
      <c r="H290" s="285"/>
      <c r="I290" s="285"/>
      <c r="J290" s="282"/>
      <c r="K290" s="283"/>
      <c r="L290" s="285"/>
      <c r="M290" s="282"/>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c r="AL290" s="284"/>
      <c r="AM290" s="284"/>
      <c r="AN290" s="284"/>
      <c r="AO290" s="284"/>
      <c r="AP290" s="284"/>
      <c r="AQ290" s="285"/>
      <c r="AR290" s="282"/>
    </row>
    <row r="291" spans="8:44" hidden="1" x14ac:dyDescent="0.15">
      <c r="H291" s="285"/>
      <c r="I291" s="285"/>
      <c r="J291" s="282"/>
      <c r="K291" s="283"/>
      <c r="L291" s="285"/>
      <c r="M291" s="282"/>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c r="AL291" s="284"/>
      <c r="AM291" s="284"/>
      <c r="AN291" s="284"/>
      <c r="AO291" s="284"/>
      <c r="AP291" s="284"/>
      <c r="AQ291" s="285"/>
      <c r="AR291" s="282"/>
    </row>
    <row r="292" spans="8:44" ht="11.25" hidden="1" x14ac:dyDescent="0.15">
      <c r="H292" s="280"/>
      <c r="I292" s="280"/>
      <c r="J292" s="280"/>
      <c r="K292" s="283"/>
      <c r="L292" s="285"/>
      <c r="M292" s="282"/>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5"/>
      <c r="AR292" s="282"/>
    </row>
    <row r="293" spans="8:44" ht="11.25" hidden="1" x14ac:dyDescent="0.15">
      <c r="H293" s="280"/>
      <c r="I293" s="280"/>
      <c r="J293" s="280"/>
      <c r="K293" s="283"/>
      <c r="L293" s="285"/>
      <c r="M293" s="282"/>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c r="AL293" s="284"/>
      <c r="AM293" s="284"/>
      <c r="AN293" s="284"/>
      <c r="AO293" s="284"/>
      <c r="AP293" s="284"/>
      <c r="AQ293" s="285"/>
      <c r="AR293" s="282"/>
    </row>
    <row r="294" spans="8:44" ht="11.25" hidden="1" x14ac:dyDescent="0.15">
      <c r="H294" s="286"/>
    </row>
    <row r="295" spans="8:44" ht="11.25" hidden="1" x14ac:dyDescent="0.15">
      <c r="H295" s="286"/>
    </row>
    <row r="296" spans="8:44" ht="11.25" hidden="1" x14ac:dyDescent="0.15">
      <c r="H296" s="286"/>
    </row>
    <row r="297" spans="8:44" hidden="1" x14ac:dyDescent="0.15">
      <c r="H297" s="287"/>
    </row>
    <row r="298" spans="8:44" ht="11.25" hidden="1" x14ac:dyDescent="0.2">
      <c r="H298" s="288"/>
    </row>
    <row r="299" spans="8:44" hidden="1" x14ac:dyDescent="0.15">
      <c r="H299" s="281"/>
      <c r="I299" s="281"/>
      <c r="J299" s="282"/>
      <c r="K299" s="283"/>
      <c r="L299" s="283"/>
      <c r="M299" s="282"/>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c r="AL299" s="284"/>
      <c r="AM299" s="284"/>
      <c r="AN299" s="284"/>
      <c r="AO299" s="284"/>
      <c r="AP299" s="284"/>
      <c r="AQ299" s="284"/>
      <c r="AR299" s="282"/>
    </row>
    <row r="300" spans="8:44" hidden="1" x14ac:dyDescent="0.15">
      <c r="H300" s="281"/>
      <c r="I300" s="285"/>
      <c r="J300" s="282"/>
      <c r="K300" s="283"/>
      <c r="L300" s="285"/>
      <c r="M300" s="282"/>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c r="AL300" s="284"/>
      <c r="AM300" s="284"/>
      <c r="AN300" s="284"/>
      <c r="AO300" s="284"/>
      <c r="AP300" s="284"/>
      <c r="AQ300" s="285"/>
      <c r="AR300" s="282"/>
    </row>
    <row r="301" spans="8:44" hidden="1" x14ac:dyDescent="0.15">
      <c r="H301" s="281"/>
      <c r="I301" s="285"/>
      <c r="J301" s="282"/>
      <c r="K301" s="283"/>
      <c r="L301" s="285"/>
      <c r="M301" s="282"/>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c r="AL301" s="284"/>
      <c r="AM301" s="284"/>
      <c r="AN301" s="284"/>
      <c r="AO301" s="284"/>
      <c r="AP301" s="284"/>
      <c r="AQ301" s="285"/>
      <c r="AR301" s="282"/>
    </row>
    <row r="302" spans="8:44" hidden="1" x14ac:dyDescent="0.15">
      <c r="H302" s="281"/>
      <c r="I302" s="285"/>
      <c r="J302" s="282"/>
      <c r="K302" s="283"/>
      <c r="L302" s="285"/>
      <c r="M302" s="282"/>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c r="AL302" s="284"/>
      <c r="AM302" s="284"/>
      <c r="AN302" s="284"/>
      <c r="AO302" s="284"/>
      <c r="AP302" s="284"/>
      <c r="AQ302" s="285"/>
      <c r="AR302" s="282"/>
    </row>
    <row r="303" spans="8:44" hidden="1" x14ac:dyDescent="0.15">
      <c r="H303" s="281"/>
      <c r="I303" s="285"/>
      <c r="J303" s="282"/>
      <c r="K303" s="283"/>
      <c r="L303" s="285"/>
      <c r="M303" s="282"/>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c r="AL303" s="284"/>
      <c r="AM303" s="284"/>
      <c r="AN303" s="284"/>
      <c r="AO303" s="284"/>
      <c r="AP303" s="284"/>
      <c r="AQ303" s="285"/>
      <c r="AR303" s="282"/>
    </row>
    <row r="304" spans="8:44" ht="11.25" hidden="1" x14ac:dyDescent="0.15">
      <c r="H304" s="280"/>
      <c r="I304" s="280"/>
      <c r="J304" s="280"/>
      <c r="K304" s="283"/>
      <c r="L304" s="285"/>
      <c r="M304" s="282"/>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c r="AL304" s="284"/>
      <c r="AM304" s="284"/>
      <c r="AN304" s="284"/>
      <c r="AO304" s="284"/>
      <c r="AP304" s="284"/>
      <c r="AQ304" s="285"/>
      <c r="AR304" s="282"/>
    </row>
    <row r="305" spans="8:44" ht="11.25" hidden="1" x14ac:dyDescent="0.15">
      <c r="H305" s="280"/>
      <c r="I305" s="280"/>
      <c r="J305" s="280"/>
      <c r="K305" s="280"/>
      <c r="L305" s="280"/>
      <c r="M305" s="280"/>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c r="AL305" s="284"/>
      <c r="AM305" s="284"/>
      <c r="AN305" s="284"/>
      <c r="AO305" s="284"/>
      <c r="AP305" s="284"/>
      <c r="AQ305" s="285"/>
      <c r="AR305" s="282"/>
    </row>
    <row r="306" spans="8:44" ht="11.25" hidden="1" x14ac:dyDescent="0.15">
      <c r="H306" s="286"/>
    </row>
    <row r="307" spans="8:44" ht="11.25" hidden="1" x14ac:dyDescent="0.15">
      <c r="H307" s="286"/>
    </row>
    <row r="308" spans="8:44" ht="11.25" hidden="1" x14ac:dyDescent="0.15">
      <c r="H308" s="286"/>
    </row>
    <row r="309" spans="8:44" hidden="1" x14ac:dyDescent="0.15">
      <c r="H309" s="287"/>
    </row>
    <row r="310" spans="8:44" ht="11.25" hidden="1" x14ac:dyDescent="0.2">
      <c r="H310" s="288"/>
    </row>
    <row r="311" spans="8:44" hidden="1" x14ac:dyDescent="0.15">
      <c r="H311" s="285"/>
      <c r="I311" s="285"/>
      <c r="J311" s="282"/>
      <c r="K311" s="283"/>
      <c r="L311" s="283"/>
      <c r="M311" s="282"/>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c r="AL311" s="284"/>
      <c r="AM311" s="284"/>
      <c r="AN311" s="284"/>
      <c r="AO311" s="284"/>
      <c r="AP311" s="284"/>
      <c r="AQ311" s="284"/>
      <c r="AR311" s="282"/>
    </row>
    <row r="312" spans="8:44" hidden="1" x14ac:dyDescent="0.15">
      <c r="H312" s="285"/>
      <c r="I312" s="285"/>
      <c r="J312" s="282"/>
      <c r="K312" s="283"/>
      <c r="L312" s="285"/>
      <c r="M312" s="282"/>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c r="AL312" s="284"/>
      <c r="AM312" s="284"/>
      <c r="AN312" s="284"/>
      <c r="AO312" s="284"/>
      <c r="AP312" s="284"/>
      <c r="AQ312" s="285"/>
      <c r="AR312" s="282"/>
    </row>
    <row r="313" spans="8:44" hidden="1" x14ac:dyDescent="0.15">
      <c r="H313" s="285"/>
      <c r="I313" s="285"/>
      <c r="J313" s="282"/>
      <c r="K313" s="283"/>
      <c r="L313" s="285"/>
      <c r="M313" s="282"/>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c r="AL313" s="284"/>
      <c r="AM313" s="284"/>
      <c r="AN313" s="284"/>
      <c r="AO313" s="284"/>
      <c r="AP313" s="284"/>
      <c r="AQ313" s="285"/>
      <c r="AR313" s="282"/>
    </row>
    <row r="314" spans="8:44" hidden="1" x14ac:dyDescent="0.15">
      <c r="H314" s="285"/>
      <c r="I314" s="285"/>
      <c r="J314" s="282"/>
      <c r="K314" s="283"/>
      <c r="L314" s="285"/>
      <c r="M314" s="282"/>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c r="AL314" s="284"/>
      <c r="AM314" s="284"/>
      <c r="AN314" s="284"/>
      <c r="AO314" s="284"/>
      <c r="AP314" s="284"/>
      <c r="AQ314" s="285"/>
      <c r="AR314" s="282"/>
    </row>
    <row r="315" spans="8:44" hidden="1" x14ac:dyDescent="0.15">
      <c r="H315" s="285"/>
      <c r="I315" s="285"/>
      <c r="J315" s="282"/>
      <c r="K315" s="283"/>
      <c r="L315" s="285"/>
      <c r="M315" s="282"/>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c r="AL315" s="284"/>
      <c r="AM315" s="284"/>
      <c r="AN315" s="284"/>
      <c r="AO315" s="284"/>
      <c r="AP315" s="284"/>
      <c r="AQ315" s="285"/>
      <c r="AR315" s="282"/>
    </row>
    <row r="316" spans="8:44" ht="11.25" hidden="1" x14ac:dyDescent="0.15">
      <c r="H316" s="280"/>
      <c r="I316" s="280"/>
      <c r="J316" s="280"/>
      <c r="K316" s="283"/>
      <c r="L316" s="285"/>
      <c r="M316" s="282"/>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c r="AL316" s="284"/>
      <c r="AM316" s="284"/>
      <c r="AN316" s="284"/>
      <c r="AO316" s="284"/>
      <c r="AP316" s="284"/>
      <c r="AQ316" s="285"/>
      <c r="AR316" s="282"/>
    </row>
    <row r="317" spans="8:44" ht="11.25" hidden="1" x14ac:dyDescent="0.15">
      <c r="H317" s="280"/>
      <c r="I317" s="280"/>
      <c r="J317" s="280"/>
      <c r="K317" s="283"/>
      <c r="L317" s="285"/>
      <c r="M317" s="282"/>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c r="AL317" s="284"/>
      <c r="AM317" s="284"/>
      <c r="AN317" s="284"/>
      <c r="AO317" s="284"/>
      <c r="AP317" s="284"/>
      <c r="AQ317" s="285"/>
      <c r="AR317" s="282"/>
    </row>
    <row r="318" spans="8:44" ht="11.25" hidden="1" x14ac:dyDescent="0.15">
      <c r="H318" s="280"/>
      <c r="I318" s="280"/>
      <c r="J318" s="280"/>
      <c r="K318" s="280"/>
      <c r="L318" s="280"/>
      <c r="M318" s="280"/>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c r="AL318" s="284"/>
      <c r="AM318" s="284"/>
      <c r="AN318" s="284"/>
      <c r="AO318" s="284"/>
      <c r="AP318" s="284"/>
      <c r="AQ318" s="285"/>
      <c r="AR318" s="282"/>
    </row>
    <row r="319" spans="8:44" ht="11.25" hidden="1" x14ac:dyDescent="0.15">
      <c r="H319" s="289"/>
    </row>
    <row r="320" spans="8:44" hidden="1" x14ac:dyDescent="0.15">
      <c r="H320" s="290"/>
    </row>
    <row r="321" spans="8:44" ht="11.25" hidden="1" x14ac:dyDescent="0.15">
      <c r="H321" s="291"/>
    </row>
    <row r="322" spans="8:44" ht="11.25" hidden="1" x14ac:dyDescent="0.15">
      <c r="H322" s="292"/>
    </row>
    <row r="323" spans="8:44" ht="11.25" hidden="1" x14ac:dyDescent="0.15">
      <c r="H323" s="293"/>
    </row>
    <row r="324" spans="8:44" ht="11.25" hidden="1" x14ac:dyDescent="0.15">
      <c r="H324" s="281"/>
      <c r="I324" s="281"/>
      <c r="J324" s="280"/>
      <c r="K324" s="280"/>
      <c r="L324" s="280"/>
      <c r="M324" s="280"/>
      <c r="N324" s="280"/>
      <c r="O324" s="280"/>
      <c r="P324" s="280"/>
      <c r="Q324" s="280"/>
      <c r="R324" s="280"/>
      <c r="S324" s="280"/>
      <c r="T324" s="280"/>
      <c r="U324" s="280"/>
      <c r="V324" s="280"/>
      <c r="W324" s="280"/>
      <c r="X324" s="280"/>
      <c r="Y324" s="280"/>
      <c r="Z324" s="280"/>
      <c r="AA324" s="280"/>
      <c r="AB324" s="280"/>
      <c r="AC324" s="280"/>
      <c r="AD324" s="280"/>
      <c r="AE324" s="280"/>
      <c r="AF324" s="280"/>
      <c r="AG324" s="280"/>
      <c r="AH324" s="280"/>
      <c r="AI324" s="280"/>
      <c r="AJ324" s="280"/>
      <c r="AK324" s="280"/>
      <c r="AL324" s="280"/>
      <c r="AM324" s="280"/>
      <c r="AN324" s="280"/>
      <c r="AO324" s="280"/>
      <c r="AP324" s="280"/>
      <c r="AQ324" s="280"/>
      <c r="AR324" s="280"/>
    </row>
    <row r="325" spans="8:44" hidden="1" x14ac:dyDescent="0.15">
      <c r="H325" s="281"/>
      <c r="I325" s="281"/>
      <c r="J325" s="282"/>
      <c r="K325" s="283"/>
      <c r="L325" s="283"/>
      <c r="M325" s="282"/>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c r="AL325" s="284"/>
      <c r="AM325" s="284"/>
      <c r="AN325" s="284"/>
      <c r="AO325" s="284"/>
      <c r="AP325" s="284"/>
      <c r="AQ325" s="284"/>
      <c r="AR325" s="282"/>
    </row>
    <row r="326" spans="8:44" hidden="1" x14ac:dyDescent="0.15">
      <c r="H326" s="281"/>
      <c r="I326" s="285"/>
      <c r="J326" s="282"/>
      <c r="K326" s="283"/>
      <c r="L326" s="285"/>
      <c r="M326" s="282"/>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c r="AL326" s="284"/>
      <c r="AM326" s="284"/>
      <c r="AN326" s="284"/>
      <c r="AO326" s="284"/>
      <c r="AP326" s="284"/>
      <c r="AQ326" s="285"/>
      <c r="AR326" s="282"/>
    </row>
    <row r="327" spans="8:44" hidden="1" x14ac:dyDescent="0.15">
      <c r="H327" s="281"/>
      <c r="I327" s="285"/>
      <c r="J327" s="282"/>
      <c r="K327" s="283"/>
      <c r="L327" s="285"/>
      <c r="M327" s="282"/>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c r="AL327" s="284"/>
      <c r="AM327" s="284"/>
      <c r="AN327" s="284"/>
      <c r="AO327" s="284"/>
      <c r="AP327" s="284"/>
      <c r="AQ327" s="285"/>
      <c r="AR327" s="282"/>
    </row>
    <row r="328" spans="8:44" hidden="1" x14ac:dyDescent="0.15">
      <c r="H328" s="281"/>
      <c r="I328" s="285"/>
      <c r="J328" s="282"/>
      <c r="K328" s="283"/>
      <c r="L328" s="285"/>
      <c r="M328" s="282"/>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c r="AL328" s="284"/>
      <c r="AM328" s="284"/>
      <c r="AN328" s="284"/>
      <c r="AO328" s="284"/>
      <c r="AP328" s="284"/>
      <c r="AQ328" s="285"/>
      <c r="AR328" s="282"/>
    </row>
    <row r="329" spans="8:44" hidden="1" x14ac:dyDescent="0.15">
      <c r="H329" s="281"/>
      <c r="I329" s="285"/>
      <c r="J329" s="282"/>
      <c r="K329" s="283"/>
      <c r="L329" s="285"/>
      <c r="M329" s="282"/>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c r="AL329" s="284"/>
      <c r="AM329" s="284"/>
      <c r="AN329" s="284"/>
      <c r="AO329" s="284"/>
      <c r="AP329" s="284"/>
      <c r="AQ329" s="285"/>
      <c r="AR329" s="282"/>
    </row>
    <row r="330" spans="8:44" ht="11.25" hidden="1" x14ac:dyDescent="0.15">
      <c r="H330" s="280"/>
      <c r="I330" s="280"/>
      <c r="J330" s="280"/>
      <c r="K330" s="283"/>
      <c r="L330" s="285"/>
      <c r="M330" s="282"/>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c r="AL330" s="284"/>
      <c r="AM330" s="284"/>
      <c r="AN330" s="284"/>
      <c r="AO330" s="284"/>
      <c r="AP330" s="284"/>
      <c r="AQ330" s="285"/>
      <c r="AR330" s="282"/>
    </row>
    <row r="331" spans="8:44" ht="11.25" hidden="1" x14ac:dyDescent="0.15">
      <c r="H331" s="280"/>
      <c r="I331" s="280"/>
      <c r="J331" s="280"/>
      <c r="K331" s="283"/>
      <c r="L331" s="285"/>
      <c r="M331" s="282"/>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c r="AL331" s="284"/>
      <c r="AM331" s="284"/>
      <c r="AN331" s="284"/>
      <c r="AO331" s="284"/>
      <c r="AP331" s="284"/>
      <c r="AQ331" s="285"/>
      <c r="AR331" s="282"/>
    </row>
    <row r="332" spans="8:44" ht="11.25" hidden="1" x14ac:dyDescent="0.15">
      <c r="H332" s="280"/>
      <c r="I332" s="280"/>
      <c r="J332" s="280"/>
      <c r="K332" s="280"/>
      <c r="L332" s="280"/>
      <c r="M332" s="280"/>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c r="AL332" s="284"/>
      <c r="AM332" s="284"/>
      <c r="AN332" s="284"/>
      <c r="AO332" s="284"/>
      <c r="AP332" s="284"/>
      <c r="AQ332" s="285"/>
      <c r="AR332" s="282"/>
    </row>
    <row r="333" spans="8:44" ht="11.25" hidden="1" x14ac:dyDescent="0.15">
      <c r="H333" s="286"/>
    </row>
    <row r="334" spans="8:44" ht="11.25" hidden="1" x14ac:dyDescent="0.15">
      <c r="H334" s="286"/>
    </row>
    <row r="335" spans="8:44" ht="11.25" hidden="1" x14ac:dyDescent="0.15">
      <c r="H335" s="286"/>
    </row>
    <row r="336" spans="8:44" hidden="1" x14ac:dyDescent="0.15">
      <c r="H336" s="287"/>
    </row>
    <row r="337" spans="8:44" ht="11.25" hidden="1" x14ac:dyDescent="0.2">
      <c r="H337" s="288"/>
    </row>
    <row r="338" spans="8:44" hidden="1" x14ac:dyDescent="0.15">
      <c r="H338" s="285"/>
      <c r="I338" s="285"/>
      <c r="J338" s="282"/>
      <c r="K338" s="283"/>
      <c r="L338" s="283"/>
      <c r="M338" s="282"/>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c r="AL338" s="284"/>
      <c r="AM338" s="284"/>
      <c r="AN338" s="284"/>
      <c r="AO338" s="284"/>
      <c r="AP338" s="284"/>
      <c r="AQ338" s="284"/>
      <c r="AR338" s="285"/>
    </row>
    <row r="339" spans="8:44" hidden="1" x14ac:dyDescent="0.15">
      <c r="H339" s="285"/>
      <c r="I339" s="285"/>
      <c r="J339" s="282"/>
      <c r="K339" s="283"/>
      <c r="L339" s="285"/>
      <c r="M339" s="282"/>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c r="AL339" s="284"/>
      <c r="AM339" s="284"/>
      <c r="AN339" s="284"/>
      <c r="AO339" s="284"/>
      <c r="AP339" s="284"/>
      <c r="AQ339" s="285"/>
      <c r="AR339" s="285"/>
    </row>
    <row r="340" spans="8:44" hidden="1" x14ac:dyDescent="0.15">
      <c r="H340" s="285"/>
      <c r="I340" s="285"/>
      <c r="J340" s="282"/>
      <c r="K340" s="283"/>
      <c r="L340" s="285"/>
      <c r="M340" s="282"/>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c r="AL340" s="284"/>
      <c r="AM340" s="284"/>
      <c r="AN340" s="284"/>
      <c r="AO340" s="284"/>
      <c r="AP340" s="284"/>
      <c r="AQ340" s="285"/>
      <c r="AR340" s="285"/>
    </row>
    <row r="341" spans="8:44" hidden="1" x14ac:dyDescent="0.15">
      <c r="H341" s="285"/>
      <c r="I341" s="285"/>
      <c r="J341" s="282"/>
      <c r="K341" s="283"/>
      <c r="L341" s="285"/>
      <c r="M341" s="282"/>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c r="AL341" s="284"/>
      <c r="AM341" s="284"/>
      <c r="AN341" s="284"/>
      <c r="AO341" s="284"/>
      <c r="AP341" s="284"/>
      <c r="AQ341" s="285"/>
      <c r="AR341" s="285"/>
    </row>
    <row r="342" spans="8:44" hidden="1" x14ac:dyDescent="0.15">
      <c r="H342" s="285"/>
      <c r="I342" s="285"/>
      <c r="J342" s="282"/>
      <c r="K342" s="283"/>
      <c r="L342" s="285"/>
      <c r="M342" s="282"/>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c r="AL342" s="284"/>
      <c r="AM342" s="284"/>
      <c r="AN342" s="284"/>
      <c r="AO342" s="284"/>
      <c r="AP342" s="284"/>
      <c r="AQ342" s="285"/>
      <c r="AR342" s="285"/>
    </row>
    <row r="343" spans="8:44" ht="11.25" hidden="1" x14ac:dyDescent="0.15">
      <c r="H343" s="280"/>
      <c r="I343" s="280"/>
      <c r="J343" s="280"/>
      <c r="K343" s="283"/>
      <c r="L343" s="285"/>
      <c r="M343" s="282"/>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c r="AL343" s="284"/>
      <c r="AM343" s="284"/>
      <c r="AN343" s="284"/>
      <c r="AO343" s="284"/>
      <c r="AP343" s="284"/>
      <c r="AQ343" s="285"/>
      <c r="AR343" s="285"/>
    </row>
    <row r="344" spans="8:44" ht="11.25" hidden="1" x14ac:dyDescent="0.15">
      <c r="H344" s="280"/>
      <c r="I344" s="280"/>
      <c r="J344" s="280"/>
      <c r="K344" s="283"/>
      <c r="L344" s="285"/>
      <c r="M344" s="282"/>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c r="AL344" s="284"/>
      <c r="AM344" s="284"/>
      <c r="AN344" s="284"/>
      <c r="AO344" s="284"/>
      <c r="AP344" s="284"/>
      <c r="AQ344" s="285"/>
      <c r="AR344" s="285"/>
    </row>
    <row r="345" spans="8:44" ht="11.25" hidden="1" x14ac:dyDescent="0.15">
      <c r="H345" s="280"/>
      <c r="I345" s="280"/>
      <c r="J345" s="280"/>
      <c r="K345" s="283"/>
      <c r="L345" s="285"/>
      <c r="M345" s="282"/>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c r="AL345" s="284"/>
      <c r="AM345" s="284"/>
      <c r="AN345" s="284"/>
      <c r="AO345" s="284"/>
      <c r="AP345" s="284"/>
      <c r="AQ345" s="285"/>
      <c r="AR345" s="285"/>
    </row>
    <row r="346" spans="8:44" ht="11.25" hidden="1" x14ac:dyDescent="0.15">
      <c r="H346" s="280"/>
      <c r="I346" s="280"/>
      <c r="J346" s="280"/>
      <c r="K346" s="280"/>
      <c r="L346" s="280"/>
      <c r="M346" s="280"/>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c r="AL346" s="284"/>
      <c r="AM346" s="284"/>
      <c r="AN346" s="284"/>
      <c r="AO346" s="284"/>
      <c r="AP346" s="284"/>
      <c r="AQ346" s="285"/>
      <c r="AR346" s="285"/>
    </row>
    <row r="347" spans="8:44" ht="11.25" hidden="1" x14ac:dyDescent="0.15">
      <c r="H347" s="286"/>
    </row>
    <row r="348" spans="8:44" ht="11.25" hidden="1" x14ac:dyDescent="0.15">
      <c r="H348" s="281"/>
      <c r="I348" s="281"/>
      <c r="J348" s="280"/>
      <c r="K348" s="280"/>
      <c r="L348" s="280"/>
      <c r="M348" s="280"/>
      <c r="N348" s="280"/>
      <c r="O348" s="280"/>
      <c r="P348" s="280"/>
      <c r="Q348" s="280"/>
      <c r="R348" s="280"/>
      <c r="S348" s="280"/>
      <c r="T348" s="280"/>
      <c r="U348" s="280"/>
      <c r="V348" s="280"/>
      <c r="W348" s="280"/>
      <c r="X348" s="280"/>
      <c r="Y348" s="280"/>
      <c r="Z348" s="280"/>
      <c r="AA348" s="280"/>
      <c r="AB348" s="280"/>
      <c r="AC348" s="280"/>
      <c r="AD348" s="280"/>
      <c r="AE348" s="280"/>
      <c r="AF348" s="280"/>
      <c r="AG348" s="280"/>
      <c r="AH348" s="280"/>
      <c r="AI348" s="280"/>
      <c r="AJ348" s="280"/>
      <c r="AK348" s="280"/>
      <c r="AL348" s="280"/>
      <c r="AM348" s="280"/>
      <c r="AN348" s="280"/>
      <c r="AO348" s="280"/>
      <c r="AP348" s="280"/>
      <c r="AQ348" s="280"/>
      <c r="AR348" s="280"/>
    </row>
    <row r="349" spans="8:44" hidden="1" x14ac:dyDescent="0.15">
      <c r="H349" s="281"/>
      <c r="I349" s="281"/>
      <c r="J349" s="282"/>
      <c r="K349" s="283"/>
      <c r="L349" s="283"/>
      <c r="M349" s="282"/>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c r="AL349" s="284"/>
      <c r="AM349" s="284"/>
      <c r="AN349" s="284"/>
      <c r="AO349" s="284"/>
      <c r="AP349" s="284"/>
      <c r="AQ349" s="284"/>
      <c r="AR349" s="282"/>
    </row>
    <row r="350" spans="8:44" hidden="1" x14ac:dyDescent="0.15">
      <c r="H350" s="281"/>
      <c r="I350" s="285"/>
      <c r="J350" s="282"/>
      <c r="K350" s="283"/>
      <c r="L350" s="285"/>
      <c r="M350" s="282"/>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c r="AL350" s="284"/>
      <c r="AM350" s="284"/>
      <c r="AN350" s="284"/>
      <c r="AO350" s="284"/>
      <c r="AP350" s="284"/>
      <c r="AQ350" s="285"/>
      <c r="AR350" s="282"/>
    </row>
    <row r="351" spans="8:44" hidden="1" x14ac:dyDescent="0.15">
      <c r="H351" s="281"/>
      <c r="I351" s="285"/>
      <c r="J351" s="282"/>
      <c r="K351" s="283"/>
      <c r="L351" s="285"/>
      <c r="M351" s="282"/>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c r="AL351" s="284"/>
      <c r="AM351" s="284"/>
      <c r="AN351" s="284"/>
      <c r="AO351" s="284"/>
      <c r="AP351" s="284"/>
      <c r="AQ351" s="285"/>
      <c r="AR351" s="282"/>
    </row>
    <row r="352" spans="8:44" hidden="1" x14ac:dyDescent="0.15">
      <c r="H352" s="281"/>
      <c r="I352" s="285"/>
      <c r="J352" s="282"/>
      <c r="K352" s="283"/>
      <c r="L352" s="285"/>
      <c r="M352" s="282"/>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c r="AL352" s="284"/>
      <c r="AM352" s="284"/>
      <c r="AN352" s="284"/>
      <c r="AO352" s="284"/>
      <c r="AP352" s="284"/>
      <c r="AQ352" s="285"/>
      <c r="AR352" s="282"/>
    </row>
    <row r="353" spans="8:44" hidden="1" x14ac:dyDescent="0.15">
      <c r="H353" s="281"/>
      <c r="I353" s="285"/>
      <c r="J353" s="282"/>
      <c r="K353" s="283"/>
      <c r="L353" s="285"/>
      <c r="M353" s="282"/>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c r="AL353" s="284"/>
      <c r="AM353" s="284"/>
      <c r="AN353" s="284"/>
      <c r="AO353" s="284"/>
      <c r="AP353" s="284"/>
      <c r="AQ353" s="285"/>
      <c r="AR353" s="282"/>
    </row>
    <row r="354" spans="8:44" ht="11.25" hidden="1" x14ac:dyDescent="0.15">
      <c r="H354" s="280"/>
      <c r="I354" s="280"/>
      <c r="J354" s="280"/>
      <c r="K354" s="283"/>
      <c r="L354" s="285"/>
      <c r="M354" s="282"/>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c r="AL354" s="284"/>
      <c r="AM354" s="284"/>
      <c r="AN354" s="284"/>
      <c r="AO354" s="284"/>
      <c r="AP354" s="284"/>
      <c r="AQ354" s="285"/>
      <c r="AR354" s="282"/>
    </row>
    <row r="355" spans="8:44" ht="11.25" hidden="1" x14ac:dyDescent="0.15">
      <c r="H355" s="280"/>
      <c r="I355" s="280"/>
      <c r="J355" s="280"/>
      <c r="K355" s="283"/>
      <c r="L355" s="285"/>
      <c r="M355" s="282"/>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c r="AL355" s="284"/>
      <c r="AM355" s="284"/>
      <c r="AN355" s="284"/>
      <c r="AO355" s="284"/>
      <c r="AP355" s="284"/>
      <c r="AQ355" s="285"/>
      <c r="AR355" s="282"/>
    </row>
    <row r="356" spans="8:44" ht="11.25" hidden="1" x14ac:dyDescent="0.15">
      <c r="H356" s="280"/>
      <c r="I356" s="280"/>
      <c r="J356" s="280"/>
      <c r="K356" s="283"/>
      <c r="L356" s="285"/>
      <c r="M356" s="282"/>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c r="AL356" s="284"/>
      <c r="AM356" s="284"/>
      <c r="AN356" s="284"/>
      <c r="AO356" s="284"/>
      <c r="AP356" s="284"/>
      <c r="AQ356" s="285"/>
      <c r="AR356" s="282"/>
    </row>
    <row r="357" spans="8:44" ht="11.25" hidden="1" x14ac:dyDescent="0.15">
      <c r="H357" s="280"/>
      <c r="I357" s="280"/>
      <c r="J357" s="280"/>
      <c r="K357" s="280"/>
      <c r="L357" s="280"/>
      <c r="M357" s="280"/>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c r="AL357" s="284"/>
      <c r="AM357" s="284"/>
      <c r="AN357" s="284"/>
      <c r="AO357" s="284"/>
      <c r="AP357" s="284"/>
      <c r="AQ357" s="285"/>
      <c r="AR357" s="282"/>
    </row>
    <row r="358" spans="8:44" ht="11.25" hidden="1" x14ac:dyDescent="0.15">
      <c r="H358" s="286"/>
    </row>
    <row r="359" spans="8:44" hidden="1" x14ac:dyDescent="0.15">
      <c r="H359" s="294"/>
    </row>
    <row r="360" spans="8:44" ht="11.25" hidden="1" x14ac:dyDescent="0.15">
      <c r="H360" s="286"/>
    </row>
    <row r="361" spans="8:44" hidden="1" x14ac:dyDescent="0.15">
      <c r="H361" s="281"/>
      <c r="I361" s="285"/>
    </row>
    <row r="362" spans="8:44" hidden="1" x14ac:dyDescent="0.15">
      <c r="H362" s="281"/>
      <c r="I362" s="285"/>
    </row>
    <row r="363" spans="8:44" hidden="1" x14ac:dyDescent="0.15">
      <c r="H363" s="281"/>
      <c r="I363" s="285"/>
    </row>
    <row r="364" spans="8:44" hidden="1" x14ac:dyDescent="0.15">
      <c r="H364" s="281"/>
      <c r="I364" s="285"/>
    </row>
    <row r="365" spans="8:44" hidden="1" x14ac:dyDescent="0.15">
      <c r="H365" s="281"/>
      <c r="I365" s="285"/>
    </row>
    <row r="366" spans="8:44" hidden="1" x14ac:dyDescent="0.15">
      <c r="H366" s="281"/>
      <c r="I366" s="285"/>
    </row>
    <row r="367" spans="8:44" hidden="1" x14ac:dyDescent="0.15">
      <c r="H367" s="281"/>
      <c r="I367" s="285"/>
    </row>
    <row r="368" spans="8:44" hidden="1" x14ac:dyDescent="0.15">
      <c r="H368" s="281"/>
      <c r="I368" s="285"/>
    </row>
    <row r="369" spans="8:8" ht="11.25" hidden="1" x14ac:dyDescent="0.15">
      <c r="H369" s="286"/>
    </row>
    <row r="370" spans="8:8" hidden="1" x14ac:dyDescent="0.15">
      <c r="H370" s="287"/>
    </row>
    <row r="371" spans="8:8" hidden="1" x14ac:dyDescent="0.15">
      <c r="H371" s="287"/>
    </row>
    <row r="372" spans="8:8" hidden="1" x14ac:dyDescent="0.15"/>
    <row r="373" spans="8:8" hidden="1" x14ac:dyDescent="0.15"/>
    <row r="374" spans="8:8" hidden="1" x14ac:dyDescent="0.15"/>
    <row r="375" spans="8:8" hidden="1" x14ac:dyDescent="0.15"/>
    <row r="376" spans="8:8" hidden="1" x14ac:dyDescent="0.15"/>
    <row r="377" spans="8:8" hidden="1" x14ac:dyDescent="0.15"/>
    <row r="378" spans="8:8" hidden="1" x14ac:dyDescent="0.15"/>
    <row r="379" spans="8:8" hidden="1" x14ac:dyDescent="0.15"/>
    <row r="380" spans="8:8" hidden="1" x14ac:dyDescent="0.15"/>
    <row r="381" spans="8:8" hidden="1" x14ac:dyDescent="0.15"/>
    <row r="382" spans="8:8" hidden="1" x14ac:dyDescent="0.15"/>
  </sheetData>
  <sheetProtection algorithmName="SHA-512" hashValue="SmTb3gEDH+fNLDVWpJvxNGOAUomTapFw/9tuBAE0vS95OlhTSti/uDX0qJw5cxM4ir28dLPc9emCxSLDHNWbnQ==" saltValue="EVN3TZ20FPH1z4igYxkH5w==" spinCount="100000" sheet="1" objects="1" scenarios="1"/>
  <conditionalFormatting sqref="D8">
    <cfRule type="cellIs" dxfId="6" priority="2" operator="greaterThan">
      <formula>1</formula>
    </cfRule>
    <cfRule type="cellIs" dxfId="5" priority="3" operator="lessThan">
      <formula>1</formula>
    </cfRule>
    <cfRule type="cellIs" dxfId="4" priority="4" operator="equal">
      <formula>1</formula>
    </cfRule>
  </conditionalFormatting>
  <conditionalFormatting sqref="AU16:AU243">
    <cfRule type="duplicateValues" dxfId="3" priority="1"/>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D7F1-17DF-4651-A152-CB90E9D54A22}">
  <sheetPr>
    <tabColor theme="7" tint="0.79998168889431442"/>
  </sheetPr>
  <dimension ref="A1:AX354"/>
  <sheetViews>
    <sheetView showGridLines="0" zoomScaleNormal="100" workbookViewId="0">
      <selection activeCell="A16" sqref="A16"/>
    </sheetView>
  </sheetViews>
  <sheetFormatPr defaultColWidth="0" defaultRowHeight="10.5" customHeight="1" zeroHeight="1" x14ac:dyDescent="0.15"/>
  <cols>
    <col min="1" max="1" width="14.5703125" style="171" customWidth="1"/>
    <col min="2" max="30" width="10.28515625" style="171" customWidth="1"/>
    <col min="31" max="31" width="17.28515625" style="171" bestFit="1" customWidth="1"/>
    <col min="32" max="32" width="12.28515625" style="171" bestFit="1" customWidth="1"/>
    <col min="33" max="34" width="10.28515625" style="171" customWidth="1"/>
    <col min="35" max="36" width="12.5703125" style="171" bestFit="1" customWidth="1"/>
    <col min="37" max="45" width="10.28515625" style="171" customWidth="1"/>
    <col min="46" max="16384" width="10.28515625" style="171" hidden="1"/>
  </cols>
  <sheetData>
    <row r="1" spans="1:50" x14ac:dyDescent="0.15">
      <c r="A1" s="168" t="s">
        <v>455</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70"/>
    </row>
    <row r="2" spans="1:50" x14ac:dyDescent="0.15">
      <c r="A2" s="172" t="s">
        <v>456</v>
      </c>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4"/>
    </row>
    <row r="3" spans="1:50" x14ac:dyDescent="0.15">
      <c r="A3" s="173"/>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4"/>
    </row>
    <row r="4" spans="1:50" x14ac:dyDescent="0.15">
      <c r="A4" s="175" t="s">
        <v>166</v>
      </c>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7"/>
    </row>
    <row r="5" spans="1:50" x14ac:dyDescent="0.15">
      <c r="A5" s="173"/>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4"/>
    </row>
    <row r="6" spans="1:50" x14ac:dyDescent="0.15">
      <c r="A6" s="178" t="s">
        <v>457</v>
      </c>
      <c r="B6" s="179"/>
      <c r="C6" s="179"/>
      <c r="D6" s="235">
        <v>0</v>
      </c>
      <c r="E6" s="173"/>
      <c r="F6" s="182" t="s">
        <v>458</v>
      </c>
      <c r="G6" s="183"/>
      <c r="H6" s="183"/>
      <c r="I6" s="183"/>
      <c r="J6" s="183"/>
      <c r="K6" s="183"/>
      <c r="L6" s="183"/>
      <c r="M6" s="183"/>
      <c r="N6" s="184"/>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4"/>
    </row>
    <row r="7" spans="1:50" x14ac:dyDescent="0.15">
      <c r="A7" s="178" t="s">
        <v>459</v>
      </c>
      <c r="B7" s="179"/>
      <c r="C7" s="179"/>
      <c r="D7" s="235">
        <v>1</v>
      </c>
      <c r="E7" s="173"/>
      <c r="F7" s="182" t="s">
        <v>460</v>
      </c>
      <c r="G7" s="183"/>
      <c r="H7" s="183"/>
      <c r="I7" s="183"/>
      <c r="J7" s="183"/>
      <c r="K7" s="183"/>
      <c r="L7" s="183"/>
      <c r="M7" s="183"/>
      <c r="N7" s="184"/>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4"/>
    </row>
    <row r="8" spans="1:50" x14ac:dyDescent="0.15">
      <c r="A8" s="178" t="s">
        <v>154</v>
      </c>
      <c r="B8" s="179"/>
      <c r="C8" s="180"/>
      <c r="D8" s="185">
        <f>SUM(D6:D7)</f>
        <v>1</v>
      </c>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4"/>
    </row>
    <row r="9" spans="1:50" x14ac:dyDescent="0.15">
      <c r="A9" s="178" t="s">
        <v>171</v>
      </c>
      <c r="B9" s="179"/>
      <c r="C9" s="180"/>
      <c r="D9" s="236">
        <v>1878</v>
      </c>
      <c r="E9" s="173"/>
      <c r="F9" s="182" t="s">
        <v>461</v>
      </c>
      <c r="G9" s="183"/>
      <c r="H9" s="183"/>
      <c r="I9" s="183"/>
      <c r="J9" s="183"/>
      <c r="K9" s="183"/>
      <c r="L9" s="183"/>
      <c r="M9" s="183"/>
      <c r="N9" s="184"/>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4"/>
    </row>
    <row r="10" spans="1:50" x14ac:dyDescent="0.15">
      <c r="A10" s="178" t="s">
        <v>444</v>
      </c>
      <c r="B10" s="179"/>
      <c r="C10" s="180"/>
      <c r="D10" s="236">
        <v>156</v>
      </c>
      <c r="E10" s="173"/>
      <c r="F10" s="182" t="s">
        <v>462</v>
      </c>
      <c r="G10" s="183"/>
      <c r="H10" s="183"/>
      <c r="I10" s="183"/>
      <c r="J10" s="183"/>
      <c r="K10" s="183"/>
      <c r="L10" s="183"/>
      <c r="M10" s="183"/>
      <c r="N10" s="184"/>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4"/>
    </row>
    <row r="11" spans="1:50" x14ac:dyDescent="0.15">
      <c r="A11" s="237"/>
      <c r="B11" s="237"/>
      <c r="C11" s="237"/>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4"/>
    </row>
    <row r="12" spans="1:50" x14ac:dyDescent="0.15">
      <c r="A12" s="175" t="s">
        <v>173</v>
      </c>
      <c r="B12" s="176"/>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7"/>
    </row>
    <row r="13" spans="1:50" x14ac:dyDescent="0.15">
      <c r="A13" s="187"/>
      <c r="B13" s="173"/>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73"/>
      <c r="AO13" s="173"/>
      <c r="AP13" s="173"/>
      <c r="AQ13" s="173"/>
      <c r="AR13" s="173"/>
      <c r="AS13" s="174"/>
    </row>
    <row r="14" spans="1:50" x14ac:dyDescent="0.15">
      <c r="A14" s="257" t="s">
        <v>463</v>
      </c>
      <c r="B14" s="227"/>
      <c r="C14" s="227"/>
      <c r="D14" s="227"/>
      <c r="E14" s="227"/>
      <c r="F14" s="227"/>
      <c r="G14" s="257" t="s">
        <v>463</v>
      </c>
      <c r="H14" s="227"/>
      <c r="I14" s="227"/>
      <c r="J14" s="227"/>
      <c r="K14" s="227"/>
      <c r="L14" s="173"/>
      <c r="M14" s="257" t="s">
        <v>463</v>
      </c>
      <c r="N14" s="227"/>
      <c r="O14" s="227"/>
      <c r="P14" s="227"/>
      <c r="Q14" s="227"/>
      <c r="R14" s="227"/>
      <c r="S14" s="257" t="s">
        <v>464</v>
      </c>
      <c r="T14" s="227"/>
      <c r="U14" s="227"/>
      <c r="V14" s="227"/>
      <c r="W14" s="227"/>
      <c r="X14" s="227"/>
      <c r="Y14" s="257" t="s">
        <v>464</v>
      </c>
      <c r="Z14" s="227"/>
      <c r="AA14" s="227"/>
      <c r="AB14" s="227"/>
      <c r="AC14" s="227"/>
      <c r="AD14" s="173"/>
      <c r="AE14" s="227"/>
      <c r="AF14" s="227"/>
      <c r="AG14" s="227"/>
      <c r="AH14" s="227"/>
      <c r="AI14" s="227"/>
      <c r="AJ14" s="227"/>
      <c r="AK14" s="173"/>
      <c r="AL14" s="173"/>
      <c r="AM14" s="173"/>
      <c r="AN14" s="173"/>
      <c r="AO14" s="173"/>
      <c r="AP14" s="173"/>
      <c r="AQ14" s="173"/>
      <c r="AR14" s="173"/>
      <c r="AS14" s="173"/>
      <c r="AT14" s="173"/>
      <c r="AU14" s="173"/>
      <c r="AV14" s="173"/>
      <c r="AW14" s="173"/>
      <c r="AX14" s="174"/>
    </row>
    <row r="15" spans="1:50" x14ac:dyDescent="0.15">
      <c r="A15" s="238" t="s">
        <v>465</v>
      </c>
      <c r="B15" s="191"/>
      <c r="C15" s="191"/>
      <c r="D15" s="191"/>
      <c r="E15" s="191"/>
      <c r="F15" s="191"/>
      <c r="G15" s="238" t="s">
        <v>466</v>
      </c>
      <c r="H15" s="191"/>
      <c r="I15" s="191"/>
      <c r="J15" s="191"/>
      <c r="K15" s="191"/>
      <c r="L15" s="173"/>
      <c r="M15" s="238" t="s">
        <v>467</v>
      </c>
      <c r="N15" s="191"/>
      <c r="O15" s="191"/>
      <c r="P15" s="191"/>
      <c r="Q15" s="191"/>
      <c r="R15" s="191"/>
      <c r="S15" s="238" t="s">
        <v>468</v>
      </c>
      <c r="T15" s="191"/>
      <c r="U15" s="191"/>
      <c r="V15" s="191"/>
      <c r="W15" s="191"/>
      <c r="X15" s="191"/>
      <c r="Y15" s="238" t="s">
        <v>469</v>
      </c>
      <c r="Z15" s="191"/>
      <c r="AA15" s="191"/>
      <c r="AB15" s="191"/>
      <c r="AC15" s="191"/>
      <c r="AD15" s="193"/>
      <c r="AE15" s="190" t="s">
        <v>179</v>
      </c>
      <c r="AF15" s="227"/>
      <c r="AG15" s="227"/>
      <c r="AH15" s="227"/>
      <c r="AI15" s="227"/>
      <c r="AJ15" s="227"/>
      <c r="AK15" s="173"/>
      <c r="AL15" s="210"/>
      <c r="AM15" s="210"/>
      <c r="AN15" s="210"/>
      <c r="AO15" s="210"/>
      <c r="AP15" s="210"/>
      <c r="AQ15" s="210"/>
      <c r="AR15" s="173"/>
      <c r="AS15" s="173"/>
      <c r="AT15" s="173"/>
      <c r="AU15" s="173"/>
      <c r="AV15" s="173"/>
      <c r="AW15" s="173"/>
      <c r="AX15" s="174"/>
    </row>
    <row r="16" spans="1:50" ht="11.25" thickBot="1" x14ac:dyDescent="0.2">
      <c r="A16" s="295" t="s">
        <v>36</v>
      </c>
      <c r="B16" s="295" t="s">
        <v>470</v>
      </c>
      <c r="C16" s="295" t="s">
        <v>180</v>
      </c>
      <c r="D16" s="295" t="s">
        <v>182</v>
      </c>
      <c r="E16" s="295" t="s">
        <v>471</v>
      </c>
      <c r="F16" s="296"/>
      <c r="G16" s="295" t="s">
        <v>36</v>
      </c>
      <c r="H16" s="295" t="s">
        <v>470</v>
      </c>
      <c r="I16" s="295" t="s">
        <v>180</v>
      </c>
      <c r="J16" s="295" t="s">
        <v>182</v>
      </c>
      <c r="K16" s="295" t="s">
        <v>471</v>
      </c>
      <c r="L16" s="173"/>
      <c r="M16" s="295" t="s">
        <v>36</v>
      </c>
      <c r="N16" s="295" t="s">
        <v>470</v>
      </c>
      <c r="O16" s="295" t="s">
        <v>180</v>
      </c>
      <c r="P16" s="295" t="s">
        <v>182</v>
      </c>
      <c r="Q16" s="295" t="s">
        <v>471</v>
      </c>
      <c r="R16" s="296"/>
      <c r="S16" s="295" t="s">
        <v>36</v>
      </c>
      <c r="T16" s="295" t="s">
        <v>470</v>
      </c>
      <c r="U16" s="295" t="s">
        <v>180</v>
      </c>
      <c r="V16" s="295" t="s">
        <v>182</v>
      </c>
      <c r="W16" s="295" t="s">
        <v>471</v>
      </c>
      <c r="X16" s="296"/>
      <c r="Y16" s="295" t="s">
        <v>36</v>
      </c>
      <c r="Z16" s="295" t="s">
        <v>470</v>
      </c>
      <c r="AA16" s="295" t="s">
        <v>180</v>
      </c>
      <c r="AB16" s="295" t="s">
        <v>182</v>
      </c>
      <c r="AC16" s="295" t="s">
        <v>471</v>
      </c>
      <c r="AD16" s="193"/>
      <c r="AE16" s="295" t="s">
        <v>36</v>
      </c>
      <c r="AF16" s="295" t="s">
        <v>470</v>
      </c>
      <c r="AG16" s="295" t="s">
        <v>180</v>
      </c>
      <c r="AH16" s="295" t="s">
        <v>182</v>
      </c>
      <c r="AI16" s="201" t="s">
        <v>437</v>
      </c>
      <c r="AJ16" s="201" t="s">
        <v>438</v>
      </c>
      <c r="AK16" s="201" t="s">
        <v>439</v>
      </c>
      <c r="AL16" s="201" t="s">
        <v>187</v>
      </c>
      <c r="AM16" s="193"/>
      <c r="AN16" s="193"/>
      <c r="AO16" s="193"/>
      <c r="AP16" s="193"/>
      <c r="AQ16" s="193"/>
      <c r="AR16" s="173"/>
      <c r="AS16" s="173"/>
      <c r="AT16" s="173"/>
      <c r="AU16" s="173"/>
      <c r="AV16" s="173"/>
      <c r="AW16" s="173"/>
      <c r="AX16" s="174"/>
    </row>
    <row r="17" spans="1:50" x14ac:dyDescent="0.15">
      <c r="A17" s="296">
        <v>1</v>
      </c>
      <c r="B17" s="296" t="s">
        <v>472</v>
      </c>
      <c r="C17" s="296" t="str">
        <f>B17</f>
        <v>Start</v>
      </c>
      <c r="D17" s="296" t="str">
        <f>A17&amp;"_"&amp;B17</f>
        <v>1_Start</v>
      </c>
      <c r="E17" s="297">
        <v>1729</v>
      </c>
      <c r="F17" s="296"/>
      <c r="G17" s="296">
        <v>1</v>
      </c>
      <c r="H17" s="296" t="s">
        <v>472</v>
      </c>
      <c r="I17" s="296" t="str">
        <f>H17</f>
        <v>Start</v>
      </c>
      <c r="J17" s="296" t="str">
        <f>G17&amp;"_"&amp;H17</f>
        <v>1_Start</v>
      </c>
      <c r="K17" s="297">
        <v>1785</v>
      </c>
      <c r="L17" s="173"/>
      <c r="M17" s="296">
        <v>1</v>
      </c>
      <c r="N17" s="296" t="s">
        <v>472</v>
      </c>
      <c r="O17" s="296" t="str">
        <f>N17</f>
        <v>Start</v>
      </c>
      <c r="P17" s="296" t="str">
        <f>M17&amp;"_"&amp;N17</f>
        <v>1_Start</v>
      </c>
      <c r="Q17" s="297">
        <v>1830</v>
      </c>
      <c r="R17" s="297"/>
      <c r="S17" s="296">
        <v>1</v>
      </c>
      <c r="T17" s="296" t="s">
        <v>472</v>
      </c>
      <c r="U17" s="296" t="str">
        <f>T17</f>
        <v>Start</v>
      </c>
      <c r="V17" s="296" t="str">
        <f>S17&amp;"_"&amp;T17</f>
        <v>1_Start</v>
      </c>
      <c r="W17" s="297">
        <v>1830</v>
      </c>
      <c r="X17" s="297"/>
      <c r="Y17" s="296">
        <v>1</v>
      </c>
      <c r="Z17" s="296" t="s">
        <v>472</v>
      </c>
      <c r="AA17" s="296" t="str">
        <f>Z17</f>
        <v>Start</v>
      </c>
      <c r="AB17" s="296" t="str">
        <f>Y17&amp;"_"&amp;Z17</f>
        <v>1_Start</v>
      </c>
      <c r="AC17" s="297">
        <v>1867</v>
      </c>
      <c r="AD17" s="247"/>
      <c r="AE17" s="296">
        <v>1</v>
      </c>
      <c r="AF17" s="296" t="s">
        <v>472</v>
      </c>
      <c r="AG17" s="296" t="str">
        <f>AF17</f>
        <v>Start</v>
      </c>
      <c r="AH17" s="296" t="str">
        <f t="shared" ref="AH17:AH80" si="0">AE17&amp;"_"&amp;AF17</f>
        <v>1_Start</v>
      </c>
      <c r="AI17" s="239">
        <f>INDEX($W$17:$W$346,MATCH($AH17,$V$17:$V$346,0))</f>
        <v>1830</v>
      </c>
      <c r="AJ17" s="239">
        <f>INDEX($AC$17:$AC$346,MATCH(AH17,$AB$17:$AB$346,0))</f>
        <v>1867</v>
      </c>
      <c r="AK17" s="262">
        <f>IFERROR($D$6*AI17+$D$7*AJ17,"")</f>
        <v>1867</v>
      </c>
      <c r="AL17" s="298">
        <f>IFERROR(AK17/$D$10,"")</f>
        <v>11.967948717948717</v>
      </c>
      <c r="AM17" s="237"/>
      <c r="AN17" s="237"/>
      <c r="AO17" s="237"/>
      <c r="AP17" s="237"/>
      <c r="AQ17" s="237"/>
      <c r="AR17" s="173"/>
      <c r="AS17" s="173"/>
      <c r="AT17" s="173"/>
      <c r="AU17" s="173"/>
      <c r="AV17" s="173"/>
      <c r="AW17" s="173"/>
      <c r="AX17" s="174"/>
    </row>
    <row r="18" spans="1:50" x14ac:dyDescent="0.15">
      <c r="A18" s="296">
        <v>1</v>
      </c>
      <c r="B18" s="296">
        <v>0</v>
      </c>
      <c r="C18" s="296">
        <f t="shared" ref="C18:C81" si="1">B18</f>
        <v>0</v>
      </c>
      <c r="D18" s="296" t="str">
        <f t="shared" ref="D18:D81" si="2">A18&amp;"_"&amp;B18</f>
        <v>1_0</v>
      </c>
      <c r="E18" s="297">
        <v>1769</v>
      </c>
      <c r="F18" s="296"/>
      <c r="G18" s="296">
        <v>1</v>
      </c>
      <c r="H18" s="296">
        <v>0</v>
      </c>
      <c r="I18" s="296">
        <f t="shared" ref="I18:I81" si="3">H18</f>
        <v>0</v>
      </c>
      <c r="J18" s="296" t="str">
        <f t="shared" ref="J18:J81" si="4">G18&amp;"_"&amp;H18</f>
        <v>1_0</v>
      </c>
      <c r="K18" s="297">
        <v>1826</v>
      </c>
      <c r="L18" s="173"/>
      <c r="M18" s="296">
        <v>1</v>
      </c>
      <c r="N18" s="296">
        <v>0</v>
      </c>
      <c r="O18" s="296">
        <f t="shared" ref="O18:O81" si="5">N18</f>
        <v>0</v>
      </c>
      <c r="P18" s="296" t="str">
        <f t="shared" ref="P18:P81" si="6">M18&amp;"_"&amp;N18</f>
        <v>1_0</v>
      </c>
      <c r="Q18" s="297">
        <v>1872</v>
      </c>
      <c r="R18" s="297"/>
      <c r="S18" s="296">
        <v>1</v>
      </c>
      <c r="T18" s="296">
        <v>0</v>
      </c>
      <c r="U18" s="296">
        <f t="shared" ref="U18:U81" si="7">T18</f>
        <v>0</v>
      </c>
      <c r="V18" s="296" t="str">
        <f t="shared" ref="V18:V81" si="8">S18&amp;"_"&amp;T18</f>
        <v>1_0</v>
      </c>
      <c r="W18" s="297">
        <v>1872</v>
      </c>
      <c r="X18" s="297"/>
      <c r="Y18" s="296">
        <v>1</v>
      </c>
      <c r="Z18" s="296">
        <v>0</v>
      </c>
      <c r="AA18" s="296">
        <f t="shared" ref="AA18:AA81" si="9">Z18</f>
        <v>0</v>
      </c>
      <c r="AB18" s="296" t="str">
        <f t="shared" ref="AB18:AB81" si="10">Y18&amp;"_"&amp;Z18</f>
        <v>1_0</v>
      </c>
      <c r="AC18" s="297">
        <v>1909</v>
      </c>
      <c r="AD18" s="247"/>
      <c r="AE18" s="296">
        <v>1</v>
      </c>
      <c r="AF18" s="296">
        <v>0</v>
      </c>
      <c r="AG18" s="296">
        <f t="shared" ref="AG18:AG81" si="11">AF18</f>
        <v>0</v>
      </c>
      <c r="AH18" s="296" t="str">
        <f t="shared" si="0"/>
        <v>1_0</v>
      </c>
      <c r="AI18" s="239">
        <f t="shared" ref="AI18:AI81" si="12">INDEX($W$17:$W$346,MATCH($AH18,$V$17:$V$346,0))</f>
        <v>1872</v>
      </c>
      <c r="AJ18" s="239">
        <f t="shared" ref="AJ18:AJ81" si="13">INDEX($AC$17:$AC$346,MATCH(AH18,$AB$17:$AB$346,0))</f>
        <v>1909</v>
      </c>
      <c r="AK18" s="262">
        <f t="shared" ref="AK18:AK81" si="14">IFERROR($D$6*AI18+$D$7*AJ18,"")</f>
        <v>1909</v>
      </c>
      <c r="AL18" s="237">
        <f>IFERROR(AK18/$D$10,"")</f>
        <v>12.237179487179487</v>
      </c>
      <c r="AM18" s="237"/>
      <c r="AN18" s="237"/>
      <c r="AO18" s="237"/>
      <c r="AP18" s="237"/>
      <c r="AQ18" s="237"/>
      <c r="AR18" s="173"/>
      <c r="AS18" s="173"/>
      <c r="AT18" s="173"/>
      <c r="AU18" s="173"/>
      <c r="AV18" s="173"/>
      <c r="AW18" s="173"/>
      <c r="AX18" s="174"/>
    </row>
    <row r="19" spans="1:50" x14ac:dyDescent="0.15">
      <c r="A19" s="296">
        <v>1</v>
      </c>
      <c r="B19" s="296">
        <v>1</v>
      </c>
      <c r="C19" s="296">
        <f t="shared" si="1"/>
        <v>1</v>
      </c>
      <c r="D19" s="296" t="str">
        <f t="shared" si="2"/>
        <v>1_1</v>
      </c>
      <c r="E19" s="297">
        <v>1811</v>
      </c>
      <c r="F19" s="296"/>
      <c r="G19" s="296">
        <v>1</v>
      </c>
      <c r="H19" s="296">
        <v>1</v>
      </c>
      <c r="I19" s="296">
        <f t="shared" si="3"/>
        <v>1</v>
      </c>
      <c r="J19" s="296" t="str">
        <f t="shared" si="4"/>
        <v>1_1</v>
      </c>
      <c r="K19" s="297">
        <v>1870</v>
      </c>
      <c r="L19" s="173"/>
      <c r="M19" s="296">
        <v>1</v>
      </c>
      <c r="N19" s="296">
        <v>1</v>
      </c>
      <c r="O19" s="296">
        <f t="shared" si="5"/>
        <v>1</v>
      </c>
      <c r="P19" s="296" t="str">
        <f t="shared" si="6"/>
        <v>1_1</v>
      </c>
      <c r="Q19" s="297">
        <v>1917</v>
      </c>
      <c r="R19" s="297"/>
      <c r="S19" s="296">
        <v>1</v>
      </c>
      <c r="T19" s="296">
        <v>1</v>
      </c>
      <c r="U19" s="296">
        <f t="shared" si="7"/>
        <v>1</v>
      </c>
      <c r="V19" s="296" t="str">
        <f t="shared" si="8"/>
        <v>1_1</v>
      </c>
      <c r="W19" s="297">
        <v>1917</v>
      </c>
      <c r="X19" s="297"/>
      <c r="Y19" s="296">
        <v>1</v>
      </c>
      <c r="Z19" s="296">
        <v>1</v>
      </c>
      <c r="AA19" s="296">
        <f t="shared" si="9"/>
        <v>1</v>
      </c>
      <c r="AB19" s="296" t="str">
        <f t="shared" si="10"/>
        <v>1_1</v>
      </c>
      <c r="AC19" s="297">
        <v>1955</v>
      </c>
      <c r="AD19" s="299"/>
      <c r="AE19" s="296">
        <v>1</v>
      </c>
      <c r="AF19" s="296">
        <v>1</v>
      </c>
      <c r="AG19" s="296">
        <f t="shared" si="11"/>
        <v>1</v>
      </c>
      <c r="AH19" s="296" t="str">
        <f t="shared" si="0"/>
        <v>1_1</v>
      </c>
      <c r="AI19" s="239">
        <f t="shared" si="12"/>
        <v>1917</v>
      </c>
      <c r="AJ19" s="239">
        <f t="shared" si="13"/>
        <v>1955</v>
      </c>
      <c r="AK19" s="262">
        <f t="shared" si="14"/>
        <v>1955</v>
      </c>
      <c r="AL19" s="237">
        <f t="shared" ref="AL19:AL82" si="15">IFERROR(AK19/$D$10,"")</f>
        <v>12.532051282051283</v>
      </c>
      <c r="AM19" s="237"/>
      <c r="AN19" s="237"/>
      <c r="AO19" s="237"/>
      <c r="AP19" s="237"/>
      <c r="AQ19" s="237"/>
      <c r="AR19" s="173"/>
      <c r="AS19" s="173"/>
      <c r="AT19" s="173"/>
      <c r="AU19" s="173"/>
      <c r="AV19" s="173"/>
      <c r="AW19" s="173"/>
      <c r="AX19" s="174"/>
    </row>
    <row r="20" spans="1:50" x14ac:dyDescent="0.15">
      <c r="A20" s="296">
        <v>1</v>
      </c>
      <c r="B20" s="296">
        <v>2</v>
      </c>
      <c r="C20" s="296">
        <f t="shared" si="1"/>
        <v>2</v>
      </c>
      <c r="D20" s="296" t="str">
        <f t="shared" si="2"/>
        <v>1_2</v>
      </c>
      <c r="E20" s="297">
        <v>1855</v>
      </c>
      <c r="F20" s="296"/>
      <c r="G20" s="296">
        <v>1</v>
      </c>
      <c r="H20" s="296">
        <v>2</v>
      </c>
      <c r="I20" s="296">
        <f t="shared" si="3"/>
        <v>2</v>
      </c>
      <c r="J20" s="296" t="str">
        <f t="shared" si="4"/>
        <v>1_2</v>
      </c>
      <c r="K20" s="297">
        <v>1915</v>
      </c>
      <c r="L20" s="173"/>
      <c r="M20" s="296">
        <v>1</v>
      </c>
      <c r="N20" s="296">
        <v>2</v>
      </c>
      <c r="O20" s="296">
        <f t="shared" si="5"/>
        <v>2</v>
      </c>
      <c r="P20" s="296" t="str">
        <f t="shared" si="6"/>
        <v>1_2</v>
      </c>
      <c r="Q20" s="297">
        <v>1963</v>
      </c>
      <c r="R20" s="297"/>
      <c r="S20" s="296">
        <v>1</v>
      </c>
      <c r="T20" s="296">
        <v>2</v>
      </c>
      <c r="U20" s="296">
        <f t="shared" si="7"/>
        <v>2</v>
      </c>
      <c r="V20" s="296" t="str">
        <f t="shared" si="8"/>
        <v>1_2</v>
      </c>
      <c r="W20" s="297">
        <v>1963</v>
      </c>
      <c r="X20" s="297"/>
      <c r="Y20" s="296">
        <v>1</v>
      </c>
      <c r="Z20" s="296">
        <v>2</v>
      </c>
      <c r="AA20" s="296">
        <f t="shared" si="9"/>
        <v>2</v>
      </c>
      <c r="AB20" s="296" t="str">
        <f t="shared" si="10"/>
        <v>1_2</v>
      </c>
      <c r="AC20" s="297">
        <v>2002</v>
      </c>
      <c r="AD20" s="299"/>
      <c r="AE20" s="296">
        <v>1</v>
      </c>
      <c r="AF20" s="296">
        <v>2</v>
      </c>
      <c r="AG20" s="296">
        <f t="shared" si="11"/>
        <v>2</v>
      </c>
      <c r="AH20" s="296" t="str">
        <f t="shared" si="0"/>
        <v>1_2</v>
      </c>
      <c r="AI20" s="239">
        <f t="shared" si="12"/>
        <v>1963</v>
      </c>
      <c r="AJ20" s="239">
        <f t="shared" si="13"/>
        <v>2002</v>
      </c>
      <c r="AK20" s="262">
        <f t="shared" si="14"/>
        <v>2002</v>
      </c>
      <c r="AL20" s="237">
        <f t="shared" si="15"/>
        <v>12.833333333333334</v>
      </c>
      <c r="AM20" s="237"/>
      <c r="AN20" s="237"/>
      <c r="AO20" s="237"/>
      <c r="AP20" s="237"/>
      <c r="AQ20" s="237"/>
      <c r="AR20" s="173"/>
      <c r="AS20" s="173"/>
      <c r="AT20" s="173"/>
      <c r="AU20" s="173"/>
      <c r="AV20" s="173"/>
      <c r="AW20" s="173"/>
      <c r="AX20" s="174"/>
    </row>
    <row r="21" spans="1:50" x14ac:dyDescent="0.15">
      <c r="A21" s="296">
        <v>1</v>
      </c>
      <c r="B21" s="296">
        <v>3</v>
      </c>
      <c r="C21" s="296">
        <f t="shared" si="1"/>
        <v>3</v>
      </c>
      <c r="D21" s="296" t="str">
        <f t="shared" si="2"/>
        <v>1_3</v>
      </c>
      <c r="E21" s="297">
        <v>1901</v>
      </c>
      <c r="F21" s="296"/>
      <c r="G21" s="296">
        <v>1</v>
      </c>
      <c r="H21" s="296">
        <v>3</v>
      </c>
      <c r="I21" s="296">
        <f t="shared" si="3"/>
        <v>3</v>
      </c>
      <c r="J21" s="296" t="str">
        <f t="shared" si="4"/>
        <v>1_3</v>
      </c>
      <c r="K21" s="297">
        <v>1963</v>
      </c>
      <c r="L21" s="173"/>
      <c r="M21" s="296">
        <v>1</v>
      </c>
      <c r="N21" s="296">
        <v>3</v>
      </c>
      <c r="O21" s="296">
        <f t="shared" si="5"/>
        <v>3</v>
      </c>
      <c r="P21" s="296" t="str">
        <f t="shared" si="6"/>
        <v>1_3</v>
      </c>
      <c r="Q21" s="297">
        <v>2012</v>
      </c>
      <c r="R21" s="297"/>
      <c r="S21" s="296">
        <v>1</v>
      </c>
      <c r="T21" s="296">
        <v>3</v>
      </c>
      <c r="U21" s="296">
        <f t="shared" si="7"/>
        <v>3</v>
      </c>
      <c r="V21" s="296" t="str">
        <f t="shared" si="8"/>
        <v>1_3</v>
      </c>
      <c r="W21" s="297">
        <v>2012</v>
      </c>
      <c r="X21" s="297"/>
      <c r="Y21" s="296">
        <v>1</v>
      </c>
      <c r="Z21" s="296">
        <v>3</v>
      </c>
      <c r="AA21" s="296">
        <f t="shared" si="9"/>
        <v>3</v>
      </c>
      <c r="AB21" s="296" t="str">
        <f t="shared" si="10"/>
        <v>1_3</v>
      </c>
      <c r="AC21" s="297">
        <v>2052</v>
      </c>
      <c r="AD21" s="299"/>
      <c r="AE21" s="296">
        <v>1</v>
      </c>
      <c r="AF21" s="296">
        <v>3</v>
      </c>
      <c r="AG21" s="296">
        <f t="shared" si="11"/>
        <v>3</v>
      </c>
      <c r="AH21" s="296" t="str">
        <f t="shared" si="0"/>
        <v>1_3</v>
      </c>
      <c r="AI21" s="239">
        <f t="shared" si="12"/>
        <v>2012</v>
      </c>
      <c r="AJ21" s="239">
        <f t="shared" si="13"/>
        <v>2052</v>
      </c>
      <c r="AK21" s="262">
        <f t="shared" si="14"/>
        <v>2052</v>
      </c>
      <c r="AL21" s="237">
        <f t="shared" si="15"/>
        <v>13.153846153846153</v>
      </c>
      <c r="AM21" s="237"/>
      <c r="AN21" s="237"/>
      <c r="AO21" s="237"/>
      <c r="AP21" s="237"/>
      <c r="AQ21" s="237"/>
      <c r="AR21" s="173"/>
      <c r="AS21" s="173"/>
      <c r="AT21" s="173"/>
      <c r="AU21" s="173"/>
      <c r="AV21" s="173"/>
      <c r="AW21" s="173"/>
      <c r="AX21" s="174"/>
    </row>
    <row r="22" spans="1:50" x14ac:dyDescent="0.15">
      <c r="A22" s="296">
        <v>1</v>
      </c>
      <c r="B22" s="296">
        <v>4</v>
      </c>
      <c r="C22" s="296">
        <f t="shared" si="1"/>
        <v>4</v>
      </c>
      <c r="D22" s="296" t="str">
        <f t="shared" si="2"/>
        <v>1_4</v>
      </c>
      <c r="E22" s="297">
        <v>1945</v>
      </c>
      <c r="F22" s="296"/>
      <c r="G22" s="296">
        <v>1</v>
      </c>
      <c r="H22" s="296">
        <v>4</v>
      </c>
      <c r="I22" s="296">
        <f t="shared" si="3"/>
        <v>4</v>
      </c>
      <c r="J22" s="296" t="str">
        <f t="shared" si="4"/>
        <v>1_4</v>
      </c>
      <c r="K22" s="297">
        <v>2008</v>
      </c>
      <c r="L22" s="173"/>
      <c r="M22" s="296">
        <v>1</v>
      </c>
      <c r="N22" s="296">
        <v>4</v>
      </c>
      <c r="O22" s="296">
        <f t="shared" si="5"/>
        <v>4</v>
      </c>
      <c r="P22" s="296" t="str">
        <f t="shared" si="6"/>
        <v>1_4</v>
      </c>
      <c r="Q22" s="297">
        <v>2058</v>
      </c>
      <c r="R22" s="297"/>
      <c r="S22" s="296">
        <v>1</v>
      </c>
      <c r="T22" s="296">
        <v>4</v>
      </c>
      <c r="U22" s="296">
        <f t="shared" si="7"/>
        <v>4</v>
      </c>
      <c r="V22" s="296" t="str">
        <f t="shared" si="8"/>
        <v>1_4</v>
      </c>
      <c r="W22" s="297">
        <v>2058</v>
      </c>
      <c r="X22" s="297"/>
      <c r="Y22" s="296">
        <v>1</v>
      </c>
      <c r="Z22" s="296">
        <v>4</v>
      </c>
      <c r="AA22" s="296">
        <f t="shared" si="9"/>
        <v>4</v>
      </c>
      <c r="AB22" s="296" t="str">
        <f t="shared" si="10"/>
        <v>1_4</v>
      </c>
      <c r="AC22" s="297">
        <v>2099</v>
      </c>
      <c r="AD22" s="299"/>
      <c r="AE22" s="296">
        <v>1</v>
      </c>
      <c r="AF22" s="296">
        <v>4</v>
      </c>
      <c r="AG22" s="296">
        <f t="shared" si="11"/>
        <v>4</v>
      </c>
      <c r="AH22" s="296" t="str">
        <f t="shared" si="0"/>
        <v>1_4</v>
      </c>
      <c r="AI22" s="239">
        <f t="shared" si="12"/>
        <v>2058</v>
      </c>
      <c r="AJ22" s="239">
        <f t="shared" si="13"/>
        <v>2099</v>
      </c>
      <c r="AK22" s="262">
        <f t="shared" si="14"/>
        <v>2099</v>
      </c>
      <c r="AL22" s="237">
        <f t="shared" si="15"/>
        <v>13.455128205128204</v>
      </c>
      <c r="AM22" s="237"/>
      <c r="AN22" s="237"/>
      <c r="AO22" s="237"/>
      <c r="AP22" s="237"/>
      <c r="AQ22" s="237"/>
      <c r="AR22" s="173"/>
      <c r="AS22" s="173"/>
      <c r="AT22" s="173"/>
      <c r="AU22" s="173"/>
      <c r="AV22" s="173"/>
      <c r="AW22" s="173"/>
      <c r="AX22" s="174"/>
    </row>
    <row r="23" spans="1:50" x14ac:dyDescent="0.15">
      <c r="A23" s="296">
        <v>1</v>
      </c>
      <c r="B23" s="296">
        <v>5</v>
      </c>
      <c r="C23" s="296">
        <f t="shared" si="1"/>
        <v>5</v>
      </c>
      <c r="D23" s="296" t="str">
        <f t="shared" si="2"/>
        <v>1_5</v>
      </c>
      <c r="E23" s="297">
        <v>1989</v>
      </c>
      <c r="F23" s="296"/>
      <c r="G23" s="296">
        <v>1</v>
      </c>
      <c r="H23" s="296">
        <v>5</v>
      </c>
      <c r="I23" s="296">
        <f t="shared" si="3"/>
        <v>5</v>
      </c>
      <c r="J23" s="296" t="str">
        <f t="shared" si="4"/>
        <v>1_5</v>
      </c>
      <c r="K23" s="297">
        <v>2054</v>
      </c>
      <c r="L23" s="173"/>
      <c r="M23" s="296">
        <v>1</v>
      </c>
      <c r="N23" s="296">
        <v>5</v>
      </c>
      <c r="O23" s="296">
        <f t="shared" si="5"/>
        <v>5</v>
      </c>
      <c r="P23" s="296" t="str">
        <f t="shared" si="6"/>
        <v>1_5</v>
      </c>
      <c r="Q23" s="297">
        <v>2105</v>
      </c>
      <c r="R23" s="297"/>
      <c r="S23" s="296">
        <v>1</v>
      </c>
      <c r="T23" s="296">
        <v>5</v>
      </c>
      <c r="U23" s="296">
        <f t="shared" si="7"/>
        <v>5</v>
      </c>
      <c r="V23" s="296" t="str">
        <f t="shared" si="8"/>
        <v>1_5</v>
      </c>
      <c r="W23" s="297">
        <v>2105</v>
      </c>
      <c r="X23" s="297"/>
      <c r="Y23" s="296">
        <v>1</v>
      </c>
      <c r="Z23" s="296">
        <v>5</v>
      </c>
      <c r="AA23" s="296">
        <f t="shared" si="9"/>
        <v>5</v>
      </c>
      <c r="AB23" s="296" t="str">
        <f t="shared" si="10"/>
        <v>1_5</v>
      </c>
      <c r="AC23" s="297">
        <v>2147</v>
      </c>
      <c r="AD23" s="299"/>
      <c r="AE23" s="296">
        <v>1</v>
      </c>
      <c r="AF23" s="296">
        <v>5</v>
      </c>
      <c r="AG23" s="296">
        <f t="shared" si="11"/>
        <v>5</v>
      </c>
      <c r="AH23" s="296" t="str">
        <f t="shared" si="0"/>
        <v>1_5</v>
      </c>
      <c r="AI23" s="239">
        <f t="shared" si="12"/>
        <v>2105</v>
      </c>
      <c r="AJ23" s="239">
        <f t="shared" si="13"/>
        <v>2147</v>
      </c>
      <c r="AK23" s="262">
        <f t="shared" si="14"/>
        <v>2147</v>
      </c>
      <c r="AL23" s="237">
        <f t="shared" si="15"/>
        <v>13.762820512820513</v>
      </c>
      <c r="AM23" s="237"/>
      <c r="AN23" s="237"/>
      <c r="AO23" s="237"/>
      <c r="AP23" s="237"/>
      <c r="AQ23" s="237"/>
      <c r="AR23" s="173"/>
      <c r="AS23" s="173"/>
      <c r="AT23" s="173"/>
      <c r="AU23" s="173"/>
      <c r="AV23" s="173"/>
      <c r="AW23" s="173"/>
      <c r="AX23" s="174"/>
    </row>
    <row r="24" spans="1:50" x14ac:dyDescent="0.15">
      <c r="A24" s="296">
        <v>1</v>
      </c>
      <c r="B24" s="296">
        <v>6</v>
      </c>
      <c r="C24" s="296">
        <f t="shared" si="1"/>
        <v>6</v>
      </c>
      <c r="D24" s="296" t="str">
        <f t="shared" si="2"/>
        <v>1_6</v>
      </c>
      <c r="E24" s="297">
        <v>2038</v>
      </c>
      <c r="F24" s="296"/>
      <c r="G24" s="296">
        <v>1</v>
      </c>
      <c r="H24" s="296">
        <v>6</v>
      </c>
      <c r="I24" s="296">
        <f t="shared" si="3"/>
        <v>6</v>
      </c>
      <c r="J24" s="296" t="str">
        <f t="shared" si="4"/>
        <v>1_6</v>
      </c>
      <c r="K24" s="297">
        <v>2104</v>
      </c>
      <c r="L24" s="173"/>
      <c r="M24" s="296">
        <v>1</v>
      </c>
      <c r="N24" s="296">
        <v>6</v>
      </c>
      <c r="O24" s="296">
        <f t="shared" si="5"/>
        <v>6</v>
      </c>
      <c r="P24" s="296" t="str">
        <f t="shared" si="6"/>
        <v>1_6</v>
      </c>
      <c r="Q24" s="297">
        <v>2157</v>
      </c>
      <c r="R24" s="297"/>
      <c r="S24" s="296">
        <v>1</v>
      </c>
      <c r="T24" s="296">
        <v>6</v>
      </c>
      <c r="U24" s="296">
        <f t="shared" si="7"/>
        <v>6</v>
      </c>
      <c r="V24" s="296" t="str">
        <f t="shared" si="8"/>
        <v>1_6</v>
      </c>
      <c r="W24" s="297">
        <v>2157</v>
      </c>
      <c r="X24" s="297"/>
      <c r="Y24" s="296">
        <v>1</v>
      </c>
      <c r="Z24" s="296">
        <v>6</v>
      </c>
      <c r="AA24" s="296">
        <f t="shared" si="9"/>
        <v>6</v>
      </c>
      <c r="AB24" s="296" t="str">
        <f t="shared" si="10"/>
        <v>1_6</v>
      </c>
      <c r="AC24" s="297">
        <v>2200</v>
      </c>
      <c r="AD24" s="299"/>
      <c r="AE24" s="296">
        <v>1</v>
      </c>
      <c r="AF24" s="296">
        <v>6</v>
      </c>
      <c r="AG24" s="296">
        <f t="shared" si="11"/>
        <v>6</v>
      </c>
      <c r="AH24" s="296" t="str">
        <f t="shared" si="0"/>
        <v>1_6</v>
      </c>
      <c r="AI24" s="239">
        <f t="shared" si="12"/>
        <v>2157</v>
      </c>
      <c r="AJ24" s="239">
        <f t="shared" si="13"/>
        <v>2200</v>
      </c>
      <c r="AK24" s="262">
        <f t="shared" si="14"/>
        <v>2200</v>
      </c>
      <c r="AL24" s="237">
        <f t="shared" si="15"/>
        <v>14.102564102564102</v>
      </c>
      <c r="AM24" s="237"/>
      <c r="AN24" s="237"/>
      <c r="AO24" s="237"/>
      <c r="AP24" s="237"/>
      <c r="AQ24" s="237"/>
      <c r="AR24" s="173"/>
      <c r="AS24" s="173"/>
      <c r="AT24" s="173"/>
      <c r="AU24" s="173"/>
      <c r="AV24" s="173"/>
      <c r="AW24" s="173"/>
      <c r="AX24" s="174"/>
    </row>
    <row r="25" spans="1:50" x14ac:dyDescent="0.15">
      <c r="A25" s="296">
        <v>1</v>
      </c>
      <c r="B25" s="296">
        <v>7</v>
      </c>
      <c r="C25" s="296">
        <f t="shared" si="1"/>
        <v>7</v>
      </c>
      <c r="D25" s="296" t="str">
        <f t="shared" si="2"/>
        <v>1_7</v>
      </c>
      <c r="E25" s="297">
        <v>2089</v>
      </c>
      <c r="F25" s="296"/>
      <c r="G25" s="296">
        <v>1</v>
      </c>
      <c r="H25" s="296">
        <v>7</v>
      </c>
      <c r="I25" s="296">
        <f t="shared" si="3"/>
        <v>7</v>
      </c>
      <c r="J25" s="296" t="str">
        <f t="shared" si="4"/>
        <v>1_7</v>
      </c>
      <c r="K25" s="297">
        <v>2157</v>
      </c>
      <c r="L25" s="173"/>
      <c r="M25" s="296">
        <v>1</v>
      </c>
      <c r="N25" s="296">
        <v>7</v>
      </c>
      <c r="O25" s="296">
        <f t="shared" si="5"/>
        <v>7</v>
      </c>
      <c r="P25" s="296" t="str">
        <f t="shared" si="6"/>
        <v>1_7</v>
      </c>
      <c r="Q25" s="297">
        <v>2211</v>
      </c>
      <c r="R25" s="297"/>
      <c r="S25" s="296">
        <v>1</v>
      </c>
      <c r="T25" s="296">
        <v>7</v>
      </c>
      <c r="U25" s="296">
        <f t="shared" si="7"/>
        <v>7</v>
      </c>
      <c r="V25" s="296" t="str">
        <f t="shared" si="8"/>
        <v>1_7</v>
      </c>
      <c r="W25" s="297">
        <v>2211</v>
      </c>
      <c r="X25" s="297"/>
      <c r="Y25" s="296">
        <v>1</v>
      </c>
      <c r="Z25" s="296">
        <v>7</v>
      </c>
      <c r="AA25" s="296">
        <f t="shared" si="9"/>
        <v>7</v>
      </c>
      <c r="AB25" s="296" t="str">
        <f t="shared" si="10"/>
        <v>1_7</v>
      </c>
      <c r="AC25" s="297">
        <v>2255</v>
      </c>
      <c r="AD25" s="299"/>
      <c r="AE25" s="296">
        <v>1</v>
      </c>
      <c r="AF25" s="296">
        <v>7</v>
      </c>
      <c r="AG25" s="296">
        <f t="shared" si="11"/>
        <v>7</v>
      </c>
      <c r="AH25" s="296" t="str">
        <f t="shared" si="0"/>
        <v>1_7</v>
      </c>
      <c r="AI25" s="239">
        <f t="shared" si="12"/>
        <v>2211</v>
      </c>
      <c r="AJ25" s="239">
        <f t="shared" si="13"/>
        <v>2255</v>
      </c>
      <c r="AK25" s="262">
        <f t="shared" si="14"/>
        <v>2255</v>
      </c>
      <c r="AL25" s="237">
        <f t="shared" si="15"/>
        <v>14.455128205128204</v>
      </c>
      <c r="AM25" s="237"/>
      <c r="AN25" s="237"/>
      <c r="AO25" s="237"/>
      <c r="AP25" s="237"/>
      <c r="AQ25" s="237"/>
      <c r="AR25" s="173"/>
      <c r="AS25" s="173"/>
      <c r="AT25" s="173"/>
      <c r="AU25" s="173"/>
      <c r="AV25" s="173"/>
      <c r="AW25" s="173"/>
      <c r="AX25" s="174"/>
    </row>
    <row r="26" spans="1:50" x14ac:dyDescent="0.15">
      <c r="A26" s="296">
        <v>1</v>
      </c>
      <c r="B26" s="296">
        <v>8</v>
      </c>
      <c r="C26" s="296">
        <f t="shared" si="1"/>
        <v>8</v>
      </c>
      <c r="D26" s="296" t="str">
        <f t="shared" si="2"/>
        <v>1_8</v>
      </c>
      <c r="E26" s="297">
        <v>2138</v>
      </c>
      <c r="F26" s="296"/>
      <c r="G26" s="296">
        <v>1</v>
      </c>
      <c r="H26" s="296">
        <v>8</v>
      </c>
      <c r="I26" s="296">
        <f t="shared" si="3"/>
        <v>8</v>
      </c>
      <c r="J26" s="296" t="str">
        <f t="shared" si="4"/>
        <v>1_8</v>
      </c>
      <c r="K26" s="297">
        <v>2207</v>
      </c>
      <c r="L26" s="173"/>
      <c r="M26" s="296">
        <v>1</v>
      </c>
      <c r="N26" s="296">
        <v>8</v>
      </c>
      <c r="O26" s="296">
        <f t="shared" si="5"/>
        <v>8</v>
      </c>
      <c r="P26" s="296" t="str">
        <f t="shared" si="6"/>
        <v>1_8</v>
      </c>
      <c r="Q26" s="297">
        <v>2262</v>
      </c>
      <c r="R26" s="297"/>
      <c r="S26" s="296">
        <v>1</v>
      </c>
      <c r="T26" s="296">
        <v>8</v>
      </c>
      <c r="U26" s="296">
        <f t="shared" si="7"/>
        <v>8</v>
      </c>
      <c r="V26" s="296" t="str">
        <f t="shared" si="8"/>
        <v>1_8</v>
      </c>
      <c r="W26" s="297">
        <v>2262</v>
      </c>
      <c r="X26" s="297"/>
      <c r="Y26" s="296">
        <v>1</v>
      </c>
      <c r="Z26" s="296">
        <v>8</v>
      </c>
      <c r="AA26" s="296">
        <f t="shared" si="9"/>
        <v>8</v>
      </c>
      <c r="AB26" s="296" t="str">
        <f t="shared" si="10"/>
        <v>1_8</v>
      </c>
      <c r="AC26" s="297">
        <v>2307</v>
      </c>
      <c r="AD26" s="299"/>
      <c r="AE26" s="296">
        <v>1</v>
      </c>
      <c r="AF26" s="296">
        <v>8</v>
      </c>
      <c r="AG26" s="296">
        <f t="shared" si="11"/>
        <v>8</v>
      </c>
      <c r="AH26" s="296" t="str">
        <f t="shared" si="0"/>
        <v>1_8</v>
      </c>
      <c r="AI26" s="239">
        <f t="shared" si="12"/>
        <v>2262</v>
      </c>
      <c r="AJ26" s="239">
        <f t="shared" si="13"/>
        <v>2307</v>
      </c>
      <c r="AK26" s="262">
        <f t="shared" si="14"/>
        <v>2307</v>
      </c>
      <c r="AL26" s="237">
        <f t="shared" si="15"/>
        <v>14.788461538461538</v>
      </c>
      <c r="AM26" s="237"/>
      <c r="AN26" s="237"/>
      <c r="AO26" s="237"/>
      <c r="AP26" s="237"/>
      <c r="AQ26" s="237"/>
      <c r="AR26" s="173"/>
      <c r="AS26" s="173"/>
      <c r="AT26" s="173"/>
      <c r="AU26" s="173"/>
      <c r="AV26" s="173"/>
      <c r="AW26" s="173"/>
      <c r="AX26" s="174"/>
    </row>
    <row r="27" spans="1:50" x14ac:dyDescent="0.15">
      <c r="A27" s="296">
        <v>1</v>
      </c>
      <c r="B27" s="296">
        <v>9</v>
      </c>
      <c r="C27" s="296">
        <f t="shared" si="1"/>
        <v>9</v>
      </c>
      <c r="D27" s="296" t="str">
        <f t="shared" si="2"/>
        <v>1_9</v>
      </c>
      <c r="E27" s="297">
        <v>2191</v>
      </c>
      <c r="F27" s="296"/>
      <c r="G27" s="296">
        <v>1</v>
      </c>
      <c r="H27" s="296">
        <v>9</v>
      </c>
      <c r="I27" s="296">
        <f t="shared" si="3"/>
        <v>9</v>
      </c>
      <c r="J27" s="296" t="str">
        <f t="shared" si="4"/>
        <v>1_9</v>
      </c>
      <c r="K27" s="297">
        <v>2262</v>
      </c>
      <c r="L27" s="173"/>
      <c r="M27" s="296">
        <v>1</v>
      </c>
      <c r="N27" s="296">
        <v>9</v>
      </c>
      <c r="O27" s="296">
        <f t="shared" si="5"/>
        <v>9</v>
      </c>
      <c r="P27" s="296" t="str">
        <f t="shared" si="6"/>
        <v>1_9</v>
      </c>
      <c r="Q27" s="297">
        <v>2319</v>
      </c>
      <c r="R27" s="297"/>
      <c r="S27" s="296">
        <v>1</v>
      </c>
      <c r="T27" s="296">
        <v>9</v>
      </c>
      <c r="U27" s="296">
        <f t="shared" si="7"/>
        <v>9</v>
      </c>
      <c r="V27" s="296" t="str">
        <f t="shared" si="8"/>
        <v>1_9</v>
      </c>
      <c r="W27" s="297">
        <v>2319</v>
      </c>
      <c r="X27" s="297"/>
      <c r="Y27" s="296">
        <v>1</v>
      </c>
      <c r="Z27" s="296">
        <v>9</v>
      </c>
      <c r="AA27" s="296">
        <f t="shared" si="9"/>
        <v>9</v>
      </c>
      <c r="AB27" s="296" t="str">
        <f t="shared" si="10"/>
        <v>1_9</v>
      </c>
      <c r="AC27" s="297">
        <v>2365</v>
      </c>
      <c r="AD27" s="299"/>
      <c r="AE27" s="296">
        <v>1</v>
      </c>
      <c r="AF27" s="296">
        <v>9</v>
      </c>
      <c r="AG27" s="296">
        <f t="shared" si="11"/>
        <v>9</v>
      </c>
      <c r="AH27" s="296" t="str">
        <f t="shared" si="0"/>
        <v>1_9</v>
      </c>
      <c r="AI27" s="239">
        <f t="shared" si="12"/>
        <v>2319</v>
      </c>
      <c r="AJ27" s="239">
        <f t="shared" si="13"/>
        <v>2365</v>
      </c>
      <c r="AK27" s="262">
        <f t="shared" si="14"/>
        <v>2365</v>
      </c>
      <c r="AL27" s="237">
        <f t="shared" si="15"/>
        <v>15.160256410256411</v>
      </c>
      <c r="AM27" s="237"/>
      <c r="AN27" s="237"/>
      <c r="AO27" s="237"/>
      <c r="AP27" s="237"/>
      <c r="AQ27" s="237"/>
      <c r="AR27" s="173"/>
      <c r="AS27" s="173"/>
      <c r="AT27" s="173"/>
      <c r="AU27" s="173"/>
      <c r="AV27" s="173"/>
      <c r="AW27" s="173"/>
      <c r="AX27" s="174"/>
    </row>
    <row r="28" spans="1:50" x14ac:dyDescent="0.15">
      <c r="A28" s="296">
        <v>1</v>
      </c>
      <c r="B28" s="296">
        <v>10</v>
      </c>
      <c r="C28" s="296">
        <f t="shared" si="1"/>
        <v>10</v>
      </c>
      <c r="D28" s="296" t="str">
        <f t="shared" si="2"/>
        <v>1_10</v>
      </c>
      <c r="E28" s="296"/>
      <c r="F28" s="296"/>
      <c r="G28" s="296">
        <v>1</v>
      </c>
      <c r="H28" s="296">
        <v>10</v>
      </c>
      <c r="I28" s="296">
        <f t="shared" si="3"/>
        <v>10</v>
      </c>
      <c r="J28" s="296" t="str">
        <f t="shared" si="4"/>
        <v>1_10</v>
      </c>
      <c r="K28" s="296"/>
      <c r="L28" s="173"/>
      <c r="M28" s="296">
        <v>1</v>
      </c>
      <c r="N28" s="296">
        <v>10</v>
      </c>
      <c r="O28" s="296">
        <f t="shared" si="5"/>
        <v>10</v>
      </c>
      <c r="P28" s="296" t="str">
        <f t="shared" si="6"/>
        <v>1_10</v>
      </c>
      <c r="Q28" s="296"/>
      <c r="R28" s="296"/>
      <c r="S28" s="296">
        <v>1</v>
      </c>
      <c r="T28" s="296">
        <v>10</v>
      </c>
      <c r="U28" s="296">
        <f t="shared" si="7"/>
        <v>10</v>
      </c>
      <c r="V28" s="296" t="str">
        <f t="shared" si="8"/>
        <v>1_10</v>
      </c>
      <c r="W28" s="297" t="s">
        <v>473</v>
      </c>
      <c r="X28" s="297"/>
      <c r="Y28" s="296">
        <v>1</v>
      </c>
      <c r="Z28" s="296">
        <v>10</v>
      </c>
      <c r="AA28" s="296">
        <f t="shared" si="9"/>
        <v>10</v>
      </c>
      <c r="AB28" s="296" t="str">
        <f t="shared" si="10"/>
        <v>1_10</v>
      </c>
      <c r="AC28" s="297" t="s">
        <v>473</v>
      </c>
      <c r="AD28" s="299"/>
      <c r="AE28" s="296">
        <v>1</v>
      </c>
      <c r="AF28" s="296">
        <v>10</v>
      </c>
      <c r="AG28" s="296">
        <f t="shared" si="11"/>
        <v>10</v>
      </c>
      <c r="AH28" s="296" t="str">
        <f t="shared" si="0"/>
        <v>1_10</v>
      </c>
      <c r="AI28" s="239" t="str">
        <f t="shared" si="12"/>
        <v/>
      </c>
      <c r="AJ28" s="239" t="str">
        <f t="shared" si="13"/>
        <v/>
      </c>
      <c r="AK28" s="262" t="str">
        <f t="shared" si="14"/>
        <v/>
      </c>
      <c r="AL28" s="237" t="str">
        <f t="shared" si="15"/>
        <v/>
      </c>
      <c r="AM28" s="237"/>
      <c r="AN28" s="237"/>
      <c r="AO28" s="237"/>
      <c r="AP28" s="237"/>
      <c r="AQ28" s="237"/>
      <c r="AR28" s="173"/>
      <c r="AS28" s="173"/>
      <c r="AT28" s="173"/>
      <c r="AU28" s="173"/>
      <c r="AV28" s="173"/>
      <c r="AW28" s="173"/>
      <c r="AX28" s="174"/>
    </row>
    <row r="29" spans="1:50" x14ac:dyDescent="0.15">
      <c r="A29" s="296">
        <v>1</v>
      </c>
      <c r="B29" s="296">
        <v>11</v>
      </c>
      <c r="C29" s="296">
        <f t="shared" si="1"/>
        <v>11</v>
      </c>
      <c r="D29" s="296" t="str">
        <f t="shared" si="2"/>
        <v>1_11</v>
      </c>
      <c r="E29" s="296"/>
      <c r="F29" s="296"/>
      <c r="G29" s="296">
        <v>1</v>
      </c>
      <c r="H29" s="296">
        <v>11</v>
      </c>
      <c r="I29" s="296">
        <f t="shared" si="3"/>
        <v>11</v>
      </c>
      <c r="J29" s="296" t="str">
        <f t="shared" si="4"/>
        <v>1_11</v>
      </c>
      <c r="K29" s="296"/>
      <c r="L29" s="173"/>
      <c r="M29" s="296">
        <v>1</v>
      </c>
      <c r="N29" s="296">
        <v>11</v>
      </c>
      <c r="O29" s="296">
        <f t="shared" si="5"/>
        <v>11</v>
      </c>
      <c r="P29" s="296" t="str">
        <f t="shared" si="6"/>
        <v>1_11</v>
      </c>
      <c r="Q29" s="296"/>
      <c r="R29" s="296"/>
      <c r="S29" s="296">
        <v>1</v>
      </c>
      <c r="T29" s="296">
        <v>11</v>
      </c>
      <c r="U29" s="296">
        <f t="shared" si="7"/>
        <v>11</v>
      </c>
      <c r="V29" s="296" t="str">
        <f t="shared" si="8"/>
        <v>1_11</v>
      </c>
      <c r="W29" s="297" t="s">
        <v>473</v>
      </c>
      <c r="X29" s="297"/>
      <c r="Y29" s="296">
        <v>1</v>
      </c>
      <c r="Z29" s="296">
        <v>11</v>
      </c>
      <c r="AA29" s="296">
        <f t="shared" si="9"/>
        <v>11</v>
      </c>
      <c r="AB29" s="296" t="str">
        <f t="shared" si="10"/>
        <v>1_11</v>
      </c>
      <c r="AC29" s="297" t="s">
        <v>473</v>
      </c>
      <c r="AD29" s="299"/>
      <c r="AE29" s="296">
        <v>1</v>
      </c>
      <c r="AF29" s="296">
        <v>11</v>
      </c>
      <c r="AG29" s="296">
        <f t="shared" si="11"/>
        <v>11</v>
      </c>
      <c r="AH29" s="296" t="str">
        <f t="shared" si="0"/>
        <v>1_11</v>
      </c>
      <c r="AI29" s="239" t="str">
        <f t="shared" si="12"/>
        <v/>
      </c>
      <c r="AJ29" s="239" t="str">
        <f t="shared" si="13"/>
        <v/>
      </c>
      <c r="AK29" s="262" t="str">
        <f t="shared" si="14"/>
        <v/>
      </c>
      <c r="AL29" s="237" t="str">
        <f t="shared" si="15"/>
        <v/>
      </c>
      <c r="AM29" s="237"/>
      <c r="AN29" s="237"/>
      <c r="AO29" s="237"/>
      <c r="AP29" s="237"/>
      <c r="AQ29" s="237"/>
      <c r="AR29" s="173"/>
      <c r="AS29" s="173"/>
      <c r="AT29" s="173"/>
      <c r="AU29" s="173"/>
      <c r="AV29" s="173"/>
      <c r="AW29" s="173"/>
      <c r="AX29" s="174"/>
    </row>
    <row r="30" spans="1:50" x14ac:dyDescent="0.15">
      <c r="A30" s="296">
        <v>1</v>
      </c>
      <c r="B30" s="296">
        <v>12</v>
      </c>
      <c r="C30" s="296">
        <f t="shared" si="1"/>
        <v>12</v>
      </c>
      <c r="D30" s="296" t="str">
        <f t="shared" si="2"/>
        <v>1_12</v>
      </c>
      <c r="E30" s="296"/>
      <c r="F30" s="296"/>
      <c r="G30" s="296">
        <v>1</v>
      </c>
      <c r="H30" s="296">
        <v>12</v>
      </c>
      <c r="I30" s="296">
        <f t="shared" si="3"/>
        <v>12</v>
      </c>
      <c r="J30" s="296" t="str">
        <f t="shared" si="4"/>
        <v>1_12</v>
      </c>
      <c r="K30" s="296"/>
      <c r="L30" s="173"/>
      <c r="M30" s="296">
        <v>1</v>
      </c>
      <c r="N30" s="296">
        <v>12</v>
      </c>
      <c r="O30" s="296">
        <f t="shared" si="5"/>
        <v>12</v>
      </c>
      <c r="P30" s="296" t="str">
        <f t="shared" si="6"/>
        <v>1_12</v>
      </c>
      <c r="Q30" s="296"/>
      <c r="R30" s="296"/>
      <c r="S30" s="296">
        <v>1</v>
      </c>
      <c r="T30" s="296">
        <v>12</v>
      </c>
      <c r="U30" s="296">
        <f t="shared" si="7"/>
        <v>12</v>
      </c>
      <c r="V30" s="296" t="str">
        <f t="shared" si="8"/>
        <v>1_12</v>
      </c>
      <c r="W30" s="297" t="s">
        <v>473</v>
      </c>
      <c r="X30" s="297"/>
      <c r="Y30" s="296">
        <v>1</v>
      </c>
      <c r="Z30" s="296">
        <v>12</v>
      </c>
      <c r="AA30" s="296">
        <f t="shared" si="9"/>
        <v>12</v>
      </c>
      <c r="AB30" s="296" t="str">
        <f t="shared" si="10"/>
        <v>1_12</v>
      </c>
      <c r="AC30" s="297" t="s">
        <v>473</v>
      </c>
      <c r="AD30" s="299"/>
      <c r="AE30" s="296">
        <v>1</v>
      </c>
      <c r="AF30" s="296">
        <v>12</v>
      </c>
      <c r="AG30" s="296">
        <f t="shared" si="11"/>
        <v>12</v>
      </c>
      <c r="AH30" s="296" t="str">
        <f t="shared" si="0"/>
        <v>1_12</v>
      </c>
      <c r="AI30" s="239" t="str">
        <f t="shared" si="12"/>
        <v/>
      </c>
      <c r="AJ30" s="239" t="str">
        <f t="shared" si="13"/>
        <v/>
      </c>
      <c r="AK30" s="262" t="str">
        <f t="shared" si="14"/>
        <v/>
      </c>
      <c r="AL30" s="237" t="str">
        <f t="shared" si="15"/>
        <v/>
      </c>
      <c r="AM30" s="237"/>
      <c r="AN30" s="237"/>
      <c r="AO30" s="237"/>
      <c r="AP30" s="237"/>
      <c r="AQ30" s="237"/>
      <c r="AR30" s="173"/>
      <c r="AS30" s="173"/>
      <c r="AT30" s="173"/>
      <c r="AU30" s="173"/>
      <c r="AV30" s="173"/>
      <c r="AW30" s="173"/>
      <c r="AX30" s="174"/>
    </row>
    <row r="31" spans="1:50" x14ac:dyDescent="0.15">
      <c r="A31" s="296">
        <v>1</v>
      </c>
      <c r="B31" s="296">
        <v>13</v>
      </c>
      <c r="C31" s="296">
        <f t="shared" si="1"/>
        <v>13</v>
      </c>
      <c r="D31" s="296" t="str">
        <f t="shared" si="2"/>
        <v>1_13</v>
      </c>
      <c r="E31" s="296"/>
      <c r="F31" s="296"/>
      <c r="G31" s="296">
        <v>1</v>
      </c>
      <c r="H31" s="296">
        <v>13</v>
      </c>
      <c r="I31" s="296">
        <f t="shared" si="3"/>
        <v>13</v>
      </c>
      <c r="J31" s="296" t="str">
        <f t="shared" si="4"/>
        <v>1_13</v>
      </c>
      <c r="K31" s="296"/>
      <c r="L31" s="173"/>
      <c r="M31" s="296">
        <v>1</v>
      </c>
      <c r="N31" s="296">
        <v>13</v>
      </c>
      <c r="O31" s="296">
        <f t="shared" si="5"/>
        <v>13</v>
      </c>
      <c r="P31" s="296" t="str">
        <f t="shared" si="6"/>
        <v>1_13</v>
      </c>
      <c r="Q31" s="296"/>
      <c r="R31" s="296"/>
      <c r="S31" s="296">
        <v>1</v>
      </c>
      <c r="T31" s="296">
        <v>13</v>
      </c>
      <c r="U31" s="296">
        <f t="shared" si="7"/>
        <v>13</v>
      </c>
      <c r="V31" s="296" t="str">
        <f t="shared" si="8"/>
        <v>1_13</v>
      </c>
      <c r="W31" s="297" t="s">
        <v>473</v>
      </c>
      <c r="X31" s="297"/>
      <c r="Y31" s="296">
        <v>1</v>
      </c>
      <c r="Z31" s="296">
        <v>13</v>
      </c>
      <c r="AA31" s="296">
        <f t="shared" si="9"/>
        <v>13</v>
      </c>
      <c r="AB31" s="296" t="str">
        <f t="shared" si="10"/>
        <v>1_13</v>
      </c>
      <c r="AC31" s="297" t="s">
        <v>473</v>
      </c>
      <c r="AD31" s="299"/>
      <c r="AE31" s="296">
        <v>1</v>
      </c>
      <c r="AF31" s="296">
        <v>13</v>
      </c>
      <c r="AG31" s="296">
        <f t="shared" si="11"/>
        <v>13</v>
      </c>
      <c r="AH31" s="296" t="str">
        <f t="shared" si="0"/>
        <v>1_13</v>
      </c>
      <c r="AI31" s="239" t="str">
        <f t="shared" si="12"/>
        <v/>
      </c>
      <c r="AJ31" s="239" t="str">
        <f t="shared" si="13"/>
        <v/>
      </c>
      <c r="AK31" s="262" t="str">
        <f t="shared" si="14"/>
        <v/>
      </c>
      <c r="AL31" s="237" t="str">
        <f t="shared" si="15"/>
        <v/>
      </c>
      <c r="AM31" s="237"/>
      <c r="AN31" s="237"/>
      <c r="AO31" s="237"/>
      <c r="AP31" s="237"/>
      <c r="AQ31" s="237"/>
      <c r="AR31" s="173"/>
      <c r="AS31" s="173"/>
      <c r="AT31" s="173"/>
      <c r="AU31" s="173"/>
      <c r="AV31" s="173"/>
      <c r="AW31" s="173"/>
      <c r="AX31" s="174"/>
    </row>
    <row r="32" spans="1:50" x14ac:dyDescent="0.15">
      <c r="A32" s="296">
        <v>1</v>
      </c>
      <c r="B32" s="296" t="s">
        <v>474</v>
      </c>
      <c r="C32" s="296" t="str">
        <f t="shared" si="1"/>
        <v>u1</v>
      </c>
      <c r="D32" s="296" t="str">
        <f t="shared" si="2"/>
        <v>1_u1</v>
      </c>
      <c r="E32" s="297">
        <v>2264</v>
      </c>
      <c r="F32" s="296"/>
      <c r="G32" s="296">
        <v>1</v>
      </c>
      <c r="H32" s="296" t="s">
        <v>474</v>
      </c>
      <c r="I32" s="296" t="str">
        <f t="shared" si="3"/>
        <v>u1</v>
      </c>
      <c r="J32" s="296" t="str">
        <f t="shared" si="4"/>
        <v>1_u1</v>
      </c>
      <c r="K32" s="297">
        <v>2338</v>
      </c>
      <c r="L32" s="173"/>
      <c r="M32" s="296">
        <v>1</v>
      </c>
      <c r="N32" s="296" t="s">
        <v>474</v>
      </c>
      <c r="O32" s="296" t="str">
        <f t="shared" si="5"/>
        <v>u1</v>
      </c>
      <c r="P32" s="296" t="str">
        <f t="shared" si="6"/>
        <v>1_u1</v>
      </c>
      <c r="Q32" s="297">
        <v>2396</v>
      </c>
      <c r="R32" s="297"/>
      <c r="S32" s="296">
        <v>1</v>
      </c>
      <c r="T32" s="296" t="s">
        <v>474</v>
      </c>
      <c r="U32" s="296" t="str">
        <f t="shared" si="7"/>
        <v>u1</v>
      </c>
      <c r="V32" s="296" t="str">
        <f t="shared" si="8"/>
        <v>1_u1</v>
      </c>
      <c r="W32" s="297">
        <v>2396</v>
      </c>
      <c r="X32" s="297"/>
      <c r="Y32" s="296">
        <v>1</v>
      </c>
      <c r="Z32" s="296" t="s">
        <v>474</v>
      </c>
      <c r="AA32" s="296" t="str">
        <f t="shared" si="9"/>
        <v>u1</v>
      </c>
      <c r="AB32" s="296" t="str">
        <f t="shared" si="10"/>
        <v>1_u1</v>
      </c>
      <c r="AC32" s="297">
        <v>2444</v>
      </c>
      <c r="AD32" s="299"/>
      <c r="AE32" s="296">
        <v>1</v>
      </c>
      <c r="AF32" s="296" t="s">
        <v>474</v>
      </c>
      <c r="AG32" s="296" t="str">
        <f t="shared" si="11"/>
        <v>u1</v>
      </c>
      <c r="AH32" s="296" t="str">
        <f t="shared" si="0"/>
        <v>1_u1</v>
      </c>
      <c r="AI32" s="239">
        <f t="shared" si="12"/>
        <v>2396</v>
      </c>
      <c r="AJ32" s="239">
        <f t="shared" si="13"/>
        <v>2444</v>
      </c>
      <c r="AK32" s="262">
        <f t="shared" si="14"/>
        <v>2444</v>
      </c>
      <c r="AL32" s="237">
        <f t="shared" si="15"/>
        <v>15.666666666666666</v>
      </c>
      <c r="AM32" s="237"/>
      <c r="AN32" s="237"/>
      <c r="AO32" s="237"/>
      <c r="AP32" s="237"/>
      <c r="AQ32" s="237"/>
      <c r="AR32" s="173"/>
      <c r="AS32" s="173"/>
      <c r="AT32" s="173"/>
      <c r="AU32" s="173"/>
      <c r="AV32" s="173"/>
      <c r="AW32" s="173"/>
      <c r="AX32" s="174"/>
    </row>
    <row r="33" spans="1:50" x14ac:dyDescent="0.15">
      <c r="A33" s="296">
        <v>1</v>
      </c>
      <c r="B33" s="296" t="s">
        <v>475</v>
      </c>
      <c r="C33" s="296" t="str">
        <f t="shared" si="1"/>
        <v>u2</v>
      </c>
      <c r="D33" s="296" t="str">
        <f t="shared" si="2"/>
        <v>1_u2</v>
      </c>
      <c r="E33" s="297">
        <v>2327</v>
      </c>
      <c r="F33" s="296"/>
      <c r="G33" s="296">
        <v>1</v>
      </c>
      <c r="H33" s="296" t="s">
        <v>475</v>
      </c>
      <c r="I33" s="296" t="str">
        <f t="shared" si="3"/>
        <v>u2</v>
      </c>
      <c r="J33" s="296" t="str">
        <f t="shared" si="4"/>
        <v>1_u2</v>
      </c>
      <c r="K33" s="297">
        <v>2403</v>
      </c>
      <c r="L33" s="173"/>
      <c r="M33" s="296">
        <v>1</v>
      </c>
      <c r="N33" s="296" t="s">
        <v>475</v>
      </c>
      <c r="O33" s="296" t="str">
        <f t="shared" si="5"/>
        <v>u2</v>
      </c>
      <c r="P33" s="296" t="str">
        <f t="shared" si="6"/>
        <v>1_u2</v>
      </c>
      <c r="Q33" s="297">
        <v>2463</v>
      </c>
      <c r="R33" s="297"/>
      <c r="S33" s="296">
        <v>1</v>
      </c>
      <c r="T33" s="296" t="s">
        <v>475</v>
      </c>
      <c r="U33" s="296" t="str">
        <f t="shared" si="7"/>
        <v>u2</v>
      </c>
      <c r="V33" s="296" t="str">
        <f t="shared" si="8"/>
        <v>1_u2</v>
      </c>
      <c r="W33" s="297">
        <v>2463</v>
      </c>
      <c r="X33" s="297"/>
      <c r="Y33" s="296">
        <v>1</v>
      </c>
      <c r="Z33" s="296" t="s">
        <v>475</v>
      </c>
      <c r="AA33" s="296" t="str">
        <f t="shared" si="9"/>
        <v>u2</v>
      </c>
      <c r="AB33" s="296" t="str">
        <f t="shared" si="10"/>
        <v>1_u2</v>
      </c>
      <c r="AC33" s="297">
        <v>2512</v>
      </c>
      <c r="AD33" s="299"/>
      <c r="AE33" s="296">
        <v>1</v>
      </c>
      <c r="AF33" s="296" t="s">
        <v>475</v>
      </c>
      <c r="AG33" s="296" t="str">
        <f t="shared" si="11"/>
        <v>u2</v>
      </c>
      <c r="AH33" s="296" t="str">
        <f t="shared" si="0"/>
        <v>1_u2</v>
      </c>
      <c r="AI33" s="239">
        <f t="shared" si="12"/>
        <v>2463</v>
      </c>
      <c r="AJ33" s="239">
        <f t="shared" si="13"/>
        <v>2512</v>
      </c>
      <c r="AK33" s="262">
        <f t="shared" si="14"/>
        <v>2512</v>
      </c>
      <c r="AL33" s="237">
        <f t="shared" si="15"/>
        <v>16.102564102564102</v>
      </c>
      <c r="AM33" s="237"/>
      <c r="AN33" s="237"/>
      <c r="AO33" s="237"/>
      <c r="AP33" s="237"/>
      <c r="AQ33" s="237"/>
      <c r="AR33" s="173"/>
      <c r="AS33" s="173"/>
      <c r="AT33" s="173"/>
      <c r="AU33" s="173"/>
      <c r="AV33" s="173"/>
      <c r="AW33" s="173"/>
      <c r="AX33" s="174"/>
    </row>
    <row r="34" spans="1:50" x14ac:dyDescent="0.15">
      <c r="A34" s="296">
        <v>1</v>
      </c>
      <c r="B34" s="296" t="s">
        <v>476</v>
      </c>
      <c r="C34" s="296" t="str">
        <f t="shared" si="1"/>
        <v>a</v>
      </c>
      <c r="D34" s="296" t="str">
        <f t="shared" si="2"/>
        <v>1_a</v>
      </c>
      <c r="E34" s="297">
        <v>2264</v>
      </c>
      <c r="F34" s="296"/>
      <c r="G34" s="296">
        <v>1</v>
      </c>
      <c r="H34" s="296" t="s">
        <v>476</v>
      </c>
      <c r="I34" s="296" t="str">
        <f t="shared" si="3"/>
        <v>a</v>
      </c>
      <c r="J34" s="296" t="str">
        <f t="shared" si="4"/>
        <v>1_a</v>
      </c>
      <c r="K34" s="297">
        <v>2338</v>
      </c>
      <c r="L34" s="173"/>
      <c r="M34" s="296">
        <v>1</v>
      </c>
      <c r="N34" s="296" t="s">
        <v>476</v>
      </c>
      <c r="O34" s="296" t="str">
        <f t="shared" si="5"/>
        <v>a</v>
      </c>
      <c r="P34" s="296" t="str">
        <f t="shared" si="6"/>
        <v>1_a</v>
      </c>
      <c r="Q34" s="297">
        <v>2396</v>
      </c>
      <c r="R34" s="297"/>
      <c r="S34" s="296">
        <v>1</v>
      </c>
      <c r="T34" s="296" t="s">
        <v>476</v>
      </c>
      <c r="U34" s="296" t="str">
        <f t="shared" si="7"/>
        <v>a</v>
      </c>
      <c r="V34" s="296" t="str">
        <f t="shared" si="8"/>
        <v>1_a</v>
      </c>
      <c r="W34" s="297">
        <v>2396</v>
      </c>
      <c r="X34" s="297"/>
      <c r="Y34" s="296">
        <v>1</v>
      </c>
      <c r="Z34" s="296" t="s">
        <v>476</v>
      </c>
      <c r="AA34" s="296" t="str">
        <f t="shared" si="9"/>
        <v>a</v>
      </c>
      <c r="AB34" s="296" t="str">
        <f t="shared" si="10"/>
        <v>1_a</v>
      </c>
      <c r="AC34" s="297">
        <v>2444</v>
      </c>
      <c r="AD34" s="299"/>
      <c r="AE34" s="296">
        <v>1</v>
      </c>
      <c r="AF34" s="296" t="s">
        <v>476</v>
      </c>
      <c r="AG34" s="296" t="str">
        <f t="shared" si="11"/>
        <v>a</v>
      </c>
      <c r="AH34" s="296" t="str">
        <f t="shared" si="0"/>
        <v>1_a</v>
      </c>
      <c r="AI34" s="239">
        <f t="shared" si="12"/>
        <v>2396</v>
      </c>
      <c r="AJ34" s="239">
        <f t="shared" si="13"/>
        <v>2444</v>
      </c>
      <c r="AK34" s="262">
        <f t="shared" si="14"/>
        <v>2444</v>
      </c>
      <c r="AL34" s="237">
        <f t="shared" si="15"/>
        <v>15.666666666666666</v>
      </c>
      <c r="AM34" s="237"/>
      <c r="AN34" s="237"/>
      <c r="AO34" s="237"/>
      <c r="AP34" s="237"/>
      <c r="AQ34" s="237"/>
      <c r="AR34" s="173"/>
      <c r="AS34" s="173"/>
      <c r="AT34" s="173"/>
      <c r="AU34" s="173"/>
      <c r="AV34" s="173"/>
      <c r="AW34" s="173"/>
      <c r="AX34" s="174"/>
    </row>
    <row r="35" spans="1:50" x14ac:dyDescent="0.15">
      <c r="A35" s="296">
        <v>1</v>
      </c>
      <c r="B35" s="296" t="s">
        <v>477</v>
      </c>
      <c r="C35" s="296" t="str">
        <f t="shared" si="1"/>
        <v>b</v>
      </c>
      <c r="D35" s="296" t="str">
        <f t="shared" si="2"/>
        <v>1_b</v>
      </c>
      <c r="E35" s="297">
        <v>2327</v>
      </c>
      <c r="F35" s="296"/>
      <c r="G35" s="296">
        <v>1</v>
      </c>
      <c r="H35" s="296" t="s">
        <v>477</v>
      </c>
      <c r="I35" s="296" t="str">
        <f t="shared" si="3"/>
        <v>b</v>
      </c>
      <c r="J35" s="296" t="str">
        <f t="shared" si="4"/>
        <v>1_b</v>
      </c>
      <c r="K35" s="297">
        <v>2403</v>
      </c>
      <c r="L35" s="173"/>
      <c r="M35" s="296">
        <v>1</v>
      </c>
      <c r="N35" s="296" t="s">
        <v>477</v>
      </c>
      <c r="O35" s="296" t="str">
        <f t="shared" si="5"/>
        <v>b</v>
      </c>
      <c r="P35" s="296" t="str">
        <f t="shared" si="6"/>
        <v>1_b</v>
      </c>
      <c r="Q35" s="297">
        <v>2463</v>
      </c>
      <c r="R35" s="297"/>
      <c r="S35" s="296">
        <v>1</v>
      </c>
      <c r="T35" s="296" t="s">
        <v>477</v>
      </c>
      <c r="U35" s="296" t="str">
        <f t="shared" si="7"/>
        <v>b</v>
      </c>
      <c r="V35" s="296" t="str">
        <f t="shared" si="8"/>
        <v>1_b</v>
      </c>
      <c r="W35" s="297">
        <v>2463</v>
      </c>
      <c r="X35" s="297"/>
      <c r="Y35" s="296">
        <v>1</v>
      </c>
      <c r="Z35" s="296" t="s">
        <v>477</v>
      </c>
      <c r="AA35" s="296" t="str">
        <f t="shared" si="9"/>
        <v>b</v>
      </c>
      <c r="AB35" s="296" t="str">
        <f t="shared" si="10"/>
        <v>1_b</v>
      </c>
      <c r="AC35" s="297">
        <v>2512</v>
      </c>
      <c r="AD35" s="299"/>
      <c r="AE35" s="296">
        <v>1</v>
      </c>
      <c r="AF35" s="296" t="s">
        <v>477</v>
      </c>
      <c r="AG35" s="296" t="str">
        <f t="shared" si="11"/>
        <v>b</v>
      </c>
      <c r="AH35" s="296" t="str">
        <f t="shared" si="0"/>
        <v>1_b</v>
      </c>
      <c r="AI35" s="239">
        <f t="shared" si="12"/>
        <v>2463</v>
      </c>
      <c r="AJ35" s="239">
        <f t="shared" si="13"/>
        <v>2512</v>
      </c>
      <c r="AK35" s="262">
        <f t="shared" si="14"/>
        <v>2512</v>
      </c>
      <c r="AL35" s="237">
        <f t="shared" si="15"/>
        <v>16.102564102564102</v>
      </c>
      <c r="AM35" s="237"/>
      <c r="AN35" s="237"/>
      <c r="AO35" s="237"/>
      <c r="AP35" s="237"/>
      <c r="AQ35" s="237"/>
      <c r="AR35" s="173"/>
      <c r="AS35" s="173"/>
      <c r="AT35" s="173"/>
      <c r="AU35" s="173"/>
      <c r="AV35" s="173"/>
      <c r="AW35" s="173"/>
      <c r="AX35" s="174"/>
    </row>
    <row r="36" spans="1:50" x14ac:dyDescent="0.15">
      <c r="A36" s="296">
        <v>1</v>
      </c>
      <c r="B36" s="296" t="s">
        <v>478</v>
      </c>
      <c r="C36" s="296" t="str">
        <f t="shared" si="1"/>
        <v>c</v>
      </c>
      <c r="D36" s="296" t="str">
        <f t="shared" si="2"/>
        <v>1_c</v>
      </c>
      <c r="E36" s="297">
        <v>2403</v>
      </c>
      <c r="F36" s="296"/>
      <c r="G36" s="296">
        <v>1</v>
      </c>
      <c r="H36" s="296" t="s">
        <v>478</v>
      </c>
      <c r="I36" s="296" t="str">
        <f t="shared" si="3"/>
        <v>c</v>
      </c>
      <c r="J36" s="296" t="str">
        <f t="shared" si="4"/>
        <v>1_c</v>
      </c>
      <c r="K36" s="297">
        <v>2481</v>
      </c>
      <c r="L36" s="173"/>
      <c r="M36" s="296">
        <v>1</v>
      </c>
      <c r="N36" s="296" t="s">
        <v>478</v>
      </c>
      <c r="O36" s="296" t="str">
        <f t="shared" si="5"/>
        <v>c</v>
      </c>
      <c r="P36" s="296" t="str">
        <f t="shared" si="6"/>
        <v>1_c</v>
      </c>
      <c r="Q36" s="297">
        <v>2543</v>
      </c>
      <c r="R36" s="297"/>
      <c r="S36" s="296">
        <v>1</v>
      </c>
      <c r="T36" s="296" t="s">
        <v>478</v>
      </c>
      <c r="U36" s="296" t="str">
        <f t="shared" si="7"/>
        <v>c</v>
      </c>
      <c r="V36" s="296" t="str">
        <f t="shared" si="8"/>
        <v>1_c</v>
      </c>
      <c r="W36" s="297">
        <v>2543</v>
      </c>
      <c r="X36" s="297"/>
      <c r="Y36" s="296">
        <v>1</v>
      </c>
      <c r="Z36" s="296" t="s">
        <v>478</v>
      </c>
      <c r="AA36" s="296" t="str">
        <f t="shared" si="9"/>
        <v>c</v>
      </c>
      <c r="AB36" s="296" t="str">
        <f t="shared" si="10"/>
        <v>1_c</v>
      </c>
      <c r="AC36" s="297">
        <v>2594</v>
      </c>
      <c r="AD36" s="299"/>
      <c r="AE36" s="296">
        <v>1</v>
      </c>
      <c r="AF36" s="296" t="s">
        <v>478</v>
      </c>
      <c r="AG36" s="296" t="str">
        <f t="shared" si="11"/>
        <v>c</v>
      </c>
      <c r="AH36" s="296" t="str">
        <f t="shared" si="0"/>
        <v>1_c</v>
      </c>
      <c r="AI36" s="239">
        <f t="shared" si="12"/>
        <v>2543</v>
      </c>
      <c r="AJ36" s="239">
        <f t="shared" si="13"/>
        <v>2594</v>
      </c>
      <c r="AK36" s="262">
        <f t="shared" si="14"/>
        <v>2594</v>
      </c>
      <c r="AL36" s="237">
        <f t="shared" si="15"/>
        <v>16.628205128205128</v>
      </c>
      <c r="AM36" s="237"/>
      <c r="AN36" s="237"/>
      <c r="AO36" s="237"/>
      <c r="AP36" s="237"/>
      <c r="AQ36" s="237"/>
      <c r="AR36" s="173"/>
      <c r="AS36" s="173"/>
      <c r="AT36" s="173"/>
      <c r="AU36" s="173"/>
      <c r="AV36" s="173"/>
      <c r="AW36" s="173"/>
      <c r="AX36" s="174"/>
    </row>
    <row r="37" spans="1:50" x14ac:dyDescent="0.15">
      <c r="A37" s="296">
        <v>1</v>
      </c>
      <c r="B37" s="296" t="s">
        <v>479</v>
      </c>
      <c r="C37" s="296" t="str">
        <f t="shared" si="1"/>
        <v>d</v>
      </c>
      <c r="D37" s="296" t="str">
        <f t="shared" si="2"/>
        <v>1_d</v>
      </c>
      <c r="E37" s="297">
        <v>2470</v>
      </c>
      <c r="F37" s="296"/>
      <c r="G37" s="296">
        <v>1</v>
      </c>
      <c r="H37" s="296" t="s">
        <v>479</v>
      </c>
      <c r="I37" s="296" t="str">
        <f t="shared" si="3"/>
        <v>d</v>
      </c>
      <c r="J37" s="296" t="str">
        <f t="shared" si="4"/>
        <v>1_d</v>
      </c>
      <c r="K37" s="297">
        <v>2550</v>
      </c>
      <c r="L37" s="173"/>
      <c r="M37" s="296">
        <v>1</v>
      </c>
      <c r="N37" s="296" t="s">
        <v>479</v>
      </c>
      <c r="O37" s="296" t="str">
        <f t="shared" si="5"/>
        <v>d</v>
      </c>
      <c r="P37" s="296" t="str">
        <f t="shared" si="6"/>
        <v>1_d</v>
      </c>
      <c r="Q37" s="297">
        <v>2614</v>
      </c>
      <c r="R37" s="297"/>
      <c r="S37" s="296">
        <v>1</v>
      </c>
      <c r="T37" s="296" t="s">
        <v>479</v>
      </c>
      <c r="U37" s="296" t="str">
        <f t="shared" si="7"/>
        <v>d</v>
      </c>
      <c r="V37" s="296" t="str">
        <f t="shared" si="8"/>
        <v>1_d</v>
      </c>
      <c r="W37" s="297">
        <v>2614</v>
      </c>
      <c r="X37" s="297"/>
      <c r="Y37" s="296">
        <v>1</v>
      </c>
      <c r="Z37" s="296" t="s">
        <v>479</v>
      </c>
      <c r="AA37" s="296" t="str">
        <f t="shared" si="9"/>
        <v>d</v>
      </c>
      <c r="AB37" s="296" t="str">
        <f t="shared" si="10"/>
        <v>1_d</v>
      </c>
      <c r="AC37" s="297">
        <v>2666</v>
      </c>
      <c r="AD37" s="299"/>
      <c r="AE37" s="296">
        <v>1</v>
      </c>
      <c r="AF37" s="296" t="s">
        <v>479</v>
      </c>
      <c r="AG37" s="296" t="str">
        <f t="shared" si="11"/>
        <v>d</v>
      </c>
      <c r="AH37" s="296" t="str">
        <f t="shared" si="0"/>
        <v>1_d</v>
      </c>
      <c r="AI37" s="239">
        <f t="shared" si="12"/>
        <v>2614</v>
      </c>
      <c r="AJ37" s="239">
        <f t="shared" si="13"/>
        <v>2666</v>
      </c>
      <c r="AK37" s="262">
        <f t="shared" si="14"/>
        <v>2666</v>
      </c>
      <c r="AL37" s="237">
        <f t="shared" si="15"/>
        <v>17.089743589743591</v>
      </c>
      <c r="AM37" s="237"/>
      <c r="AN37" s="237"/>
      <c r="AO37" s="237"/>
      <c r="AP37" s="237"/>
      <c r="AQ37" s="237"/>
      <c r="AR37" s="173"/>
      <c r="AS37" s="173"/>
      <c r="AT37" s="173"/>
      <c r="AU37" s="173"/>
      <c r="AV37" s="173"/>
      <c r="AW37" s="173"/>
      <c r="AX37" s="174"/>
    </row>
    <row r="38" spans="1:50" x14ac:dyDescent="0.15">
      <c r="A38" s="296">
        <v>1</v>
      </c>
      <c r="B38" s="296" t="s">
        <v>480</v>
      </c>
      <c r="C38" s="296" t="str">
        <f t="shared" si="1"/>
        <v>e</v>
      </c>
      <c r="D38" s="296" t="str">
        <f t="shared" si="2"/>
        <v>1_e</v>
      </c>
      <c r="E38" s="297">
        <v>2544</v>
      </c>
      <c r="F38" s="296"/>
      <c r="G38" s="296">
        <v>1</v>
      </c>
      <c r="H38" s="296" t="s">
        <v>480</v>
      </c>
      <c r="I38" s="296" t="str">
        <f t="shared" si="3"/>
        <v>e</v>
      </c>
      <c r="J38" s="296" t="str">
        <f t="shared" si="4"/>
        <v>1_e</v>
      </c>
      <c r="K38" s="297">
        <v>2627</v>
      </c>
      <c r="L38" s="173"/>
      <c r="M38" s="296">
        <v>1</v>
      </c>
      <c r="N38" s="296" t="s">
        <v>480</v>
      </c>
      <c r="O38" s="296" t="str">
        <f t="shared" si="5"/>
        <v>e</v>
      </c>
      <c r="P38" s="296" t="str">
        <f t="shared" si="6"/>
        <v>1_e</v>
      </c>
      <c r="Q38" s="297">
        <v>2693</v>
      </c>
      <c r="R38" s="297"/>
      <c r="S38" s="296">
        <v>1</v>
      </c>
      <c r="T38" s="296" t="s">
        <v>480</v>
      </c>
      <c r="U38" s="296" t="str">
        <f t="shared" si="7"/>
        <v>e</v>
      </c>
      <c r="V38" s="296" t="str">
        <f t="shared" si="8"/>
        <v>1_e</v>
      </c>
      <c r="W38" s="297">
        <v>2693</v>
      </c>
      <c r="X38" s="297"/>
      <c r="Y38" s="296">
        <v>1</v>
      </c>
      <c r="Z38" s="296" t="s">
        <v>480</v>
      </c>
      <c r="AA38" s="296" t="str">
        <f t="shared" si="9"/>
        <v>e</v>
      </c>
      <c r="AB38" s="296" t="str">
        <f t="shared" si="10"/>
        <v>1_e</v>
      </c>
      <c r="AC38" s="297">
        <v>2747</v>
      </c>
      <c r="AD38" s="299"/>
      <c r="AE38" s="296">
        <v>1</v>
      </c>
      <c r="AF38" s="296" t="s">
        <v>480</v>
      </c>
      <c r="AG38" s="296" t="str">
        <f t="shared" si="11"/>
        <v>e</v>
      </c>
      <c r="AH38" s="296" t="str">
        <f t="shared" si="0"/>
        <v>1_e</v>
      </c>
      <c r="AI38" s="239">
        <f t="shared" si="12"/>
        <v>2693</v>
      </c>
      <c r="AJ38" s="239">
        <f t="shared" si="13"/>
        <v>2747</v>
      </c>
      <c r="AK38" s="262">
        <f t="shared" si="14"/>
        <v>2747</v>
      </c>
      <c r="AL38" s="237">
        <f t="shared" si="15"/>
        <v>17.608974358974358</v>
      </c>
      <c r="AM38" s="237"/>
      <c r="AN38" s="237"/>
      <c r="AO38" s="237"/>
      <c r="AP38" s="237"/>
      <c r="AQ38" s="237"/>
      <c r="AR38" s="173"/>
      <c r="AS38" s="173"/>
      <c r="AT38" s="173"/>
      <c r="AU38" s="173"/>
      <c r="AV38" s="173"/>
      <c r="AW38" s="173"/>
      <c r="AX38" s="174"/>
    </row>
    <row r="39" spans="1:50" x14ac:dyDescent="0.15">
      <c r="A39" s="296">
        <v>2</v>
      </c>
      <c r="B39" s="296" t="s">
        <v>472</v>
      </c>
      <c r="C39" s="296" t="str">
        <f t="shared" si="1"/>
        <v>Start</v>
      </c>
      <c r="D39" s="296" t="str">
        <f t="shared" si="2"/>
        <v>2_Start</v>
      </c>
      <c r="E39" s="297">
        <v>1771</v>
      </c>
      <c r="F39" s="296"/>
      <c r="G39" s="296">
        <v>2</v>
      </c>
      <c r="H39" s="296" t="s">
        <v>472</v>
      </c>
      <c r="I39" s="296" t="str">
        <f t="shared" si="3"/>
        <v>Start</v>
      </c>
      <c r="J39" s="296" t="str">
        <f t="shared" si="4"/>
        <v>2_Start</v>
      </c>
      <c r="K39" s="297">
        <v>1829</v>
      </c>
      <c r="L39" s="173"/>
      <c r="M39" s="296">
        <v>2</v>
      </c>
      <c r="N39" s="296" t="s">
        <v>472</v>
      </c>
      <c r="O39" s="296" t="str">
        <f t="shared" si="5"/>
        <v>Start</v>
      </c>
      <c r="P39" s="296" t="str">
        <f t="shared" si="6"/>
        <v>2_Start</v>
      </c>
      <c r="Q39" s="297">
        <v>1875</v>
      </c>
      <c r="R39" s="297"/>
      <c r="S39" s="296">
        <v>2</v>
      </c>
      <c r="T39" s="296" t="s">
        <v>472</v>
      </c>
      <c r="U39" s="296" t="str">
        <f t="shared" si="7"/>
        <v>Start</v>
      </c>
      <c r="V39" s="296" t="str">
        <f t="shared" si="8"/>
        <v>2_Start</v>
      </c>
      <c r="W39" s="297">
        <v>1875</v>
      </c>
      <c r="X39" s="297"/>
      <c r="Y39" s="296">
        <v>2</v>
      </c>
      <c r="Z39" s="296" t="s">
        <v>472</v>
      </c>
      <c r="AA39" s="296" t="str">
        <f t="shared" si="9"/>
        <v>Start</v>
      </c>
      <c r="AB39" s="296" t="str">
        <f t="shared" si="10"/>
        <v>2_Start</v>
      </c>
      <c r="AC39" s="297">
        <v>1913</v>
      </c>
      <c r="AD39" s="299"/>
      <c r="AE39" s="296">
        <v>2</v>
      </c>
      <c r="AF39" s="296" t="s">
        <v>472</v>
      </c>
      <c r="AG39" s="296" t="str">
        <f t="shared" si="11"/>
        <v>Start</v>
      </c>
      <c r="AH39" s="296" t="str">
        <f t="shared" si="0"/>
        <v>2_Start</v>
      </c>
      <c r="AI39" s="239">
        <f t="shared" si="12"/>
        <v>1875</v>
      </c>
      <c r="AJ39" s="239">
        <f t="shared" si="13"/>
        <v>1913</v>
      </c>
      <c r="AK39" s="262">
        <f t="shared" si="14"/>
        <v>1913</v>
      </c>
      <c r="AL39" s="237">
        <f t="shared" si="15"/>
        <v>12.262820512820513</v>
      </c>
      <c r="AM39" s="237"/>
      <c r="AN39" s="237"/>
      <c r="AO39" s="237"/>
      <c r="AP39" s="237"/>
      <c r="AQ39" s="237"/>
      <c r="AR39" s="173"/>
      <c r="AS39" s="173"/>
      <c r="AT39" s="173"/>
      <c r="AU39" s="173"/>
      <c r="AV39" s="173"/>
      <c r="AW39" s="173"/>
      <c r="AX39" s="174"/>
    </row>
    <row r="40" spans="1:50" x14ac:dyDescent="0.15">
      <c r="A40" s="296">
        <v>2</v>
      </c>
      <c r="B40" s="296">
        <v>0</v>
      </c>
      <c r="C40" s="296">
        <f t="shared" si="1"/>
        <v>0</v>
      </c>
      <c r="D40" s="296" t="str">
        <f t="shared" si="2"/>
        <v>2_0</v>
      </c>
      <c r="E40" s="297">
        <v>1811</v>
      </c>
      <c r="F40" s="296"/>
      <c r="G40" s="296">
        <v>2</v>
      </c>
      <c r="H40" s="296">
        <v>0</v>
      </c>
      <c r="I40" s="296">
        <f t="shared" si="3"/>
        <v>0</v>
      </c>
      <c r="J40" s="296" t="str">
        <f t="shared" si="4"/>
        <v>2_0</v>
      </c>
      <c r="K40" s="297">
        <v>1870</v>
      </c>
      <c r="L40" s="173"/>
      <c r="M40" s="296">
        <v>2</v>
      </c>
      <c r="N40" s="296">
        <v>0</v>
      </c>
      <c r="O40" s="296">
        <f t="shared" si="5"/>
        <v>0</v>
      </c>
      <c r="P40" s="296" t="str">
        <f t="shared" si="6"/>
        <v>2_0</v>
      </c>
      <c r="Q40" s="297">
        <v>1917</v>
      </c>
      <c r="R40" s="297"/>
      <c r="S40" s="296">
        <v>2</v>
      </c>
      <c r="T40" s="296">
        <v>0</v>
      </c>
      <c r="U40" s="296">
        <f t="shared" si="7"/>
        <v>0</v>
      </c>
      <c r="V40" s="296" t="str">
        <f t="shared" si="8"/>
        <v>2_0</v>
      </c>
      <c r="W40" s="297">
        <v>1917</v>
      </c>
      <c r="X40" s="297"/>
      <c r="Y40" s="296">
        <v>2</v>
      </c>
      <c r="Z40" s="296">
        <v>0</v>
      </c>
      <c r="AA40" s="296">
        <f t="shared" si="9"/>
        <v>0</v>
      </c>
      <c r="AB40" s="296" t="str">
        <f t="shared" si="10"/>
        <v>2_0</v>
      </c>
      <c r="AC40" s="297">
        <v>1955</v>
      </c>
      <c r="AD40" s="299"/>
      <c r="AE40" s="296">
        <v>2</v>
      </c>
      <c r="AF40" s="296">
        <v>0</v>
      </c>
      <c r="AG40" s="296">
        <f t="shared" si="11"/>
        <v>0</v>
      </c>
      <c r="AH40" s="296" t="str">
        <f t="shared" si="0"/>
        <v>2_0</v>
      </c>
      <c r="AI40" s="239">
        <f t="shared" si="12"/>
        <v>1917</v>
      </c>
      <c r="AJ40" s="239">
        <f t="shared" si="13"/>
        <v>1955</v>
      </c>
      <c r="AK40" s="262">
        <f t="shared" si="14"/>
        <v>1955</v>
      </c>
      <c r="AL40" s="237">
        <f t="shared" si="15"/>
        <v>12.532051282051283</v>
      </c>
      <c r="AM40" s="237"/>
      <c r="AN40" s="237"/>
      <c r="AO40" s="237"/>
      <c r="AP40" s="237"/>
      <c r="AQ40" s="237"/>
      <c r="AR40" s="173"/>
      <c r="AS40" s="173"/>
      <c r="AT40" s="173"/>
      <c r="AU40" s="173"/>
      <c r="AV40" s="173"/>
      <c r="AW40" s="173"/>
      <c r="AX40" s="174"/>
    </row>
    <row r="41" spans="1:50" x14ac:dyDescent="0.15">
      <c r="A41" s="296">
        <v>2</v>
      </c>
      <c r="B41" s="296">
        <v>1</v>
      </c>
      <c r="C41" s="296">
        <f t="shared" si="1"/>
        <v>1</v>
      </c>
      <c r="D41" s="296" t="str">
        <f t="shared" si="2"/>
        <v>2_1</v>
      </c>
      <c r="E41" s="297">
        <v>1855</v>
      </c>
      <c r="F41" s="296"/>
      <c r="G41" s="296">
        <v>2</v>
      </c>
      <c r="H41" s="296">
        <v>1</v>
      </c>
      <c r="I41" s="296">
        <f t="shared" si="3"/>
        <v>1</v>
      </c>
      <c r="J41" s="296" t="str">
        <f t="shared" si="4"/>
        <v>2_1</v>
      </c>
      <c r="K41" s="297">
        <v>1915</v>
      </c>
      <c r="L41" s="173"/>
      <c r="M41" s="296">
        <v>2</v>
      </c>
      <c r="N41" s="296">
        <v>1</v>
      </c>
      <c r="O41" s="296">
        <f t="shared" si="5"/>
        <v>1</v>
      </c>
      <c r="P41" s="296" t="str">
        <f t="shared" si="6"/>
        <v>2_1</v>
      </c>
      <c r="Q41" s="297">
        <v>1963</v>
      </c>
      <c r="R41" s="297"/>
      <c r="S41" s="296">
        <v>2</v>
      </c>
      <c r="T41" s="296">
        <v>1</v>
      </c>
      <c r="U41" s="296">
        <f t="shared" si="7"/>
        <v>1</v>
      </c>
      <c r="V41" s="296" t="str">
        <f t="shared" si="8"/>
        <v>2_1</v>
      </c>
      <c r="W41" s="297">
        <v>1963</v>
      </c>
      <c r="X41" s="297"/>
      <c r="Y41" s="296">
        <v>2</v>
      </c>
      <c r="Z41" s="296">
        <v>1</v>
      </c>
      <c r="AA41" s="296">
        <f t="shared" si="9"/>
        <v>1</v>
      </c>
      <c r="AB41" s="296" t="str">
        <f t="shared" si="10"/>
        <v>2_1</v>
      </c>
      <c r="AC41" s="297">
        <v>2002</v>
      </c>
      <c r="AD41" s="193"/>
      <c r="AE41" s="296">
        <v>2</v>
      </c>
      <c r="AF41" s="296">
        <v>1</v>
      </c>
      <c r="AG41" s="296">
        <f t="shared" si="11"/>
        <v>1</v>
      </c>
      <c r="AH41" s="296" t="str">
        <f t="shared" si="0"/>
        <v>2_1</v>
      </c>
      <c r="AI41" s="239">
        <f t="shared" si="12"/>
        <v>1963</v>
      </c>
      <c r="AJ41" s="239">
        <f t="shared" si="13"/>
        <v>2002</v>
      </c>
      <c r="AK41" s="262">
        <f t="shared" si="14"/>
        <v>2002</v>
      </c>
      <c r="AL41" s="237">
        <f t="shared" si="15"/>
        <v>12.833333333333334</v>
      </c>
      <c r="AM41" s="237"/>
      <c r="AN41" s="237"/>
      <c r="AO41" s="237"/>
      <c r="AP41" s="237"/>
      <c r="AQ41" s="237"/>
      <c r="AR41" s="173"/>
      <c r="AS41" s="173"/>
      <c r="AT41" s="173"/>
      <c r="AU41" s="173"/>
      <c r="AV41" s="173"/>
      <c r="AW41" s="173"/>
      <c r="AX41" s="174"/>
    </row>
    <row r="42" spans="1:50" x14ac:dyDescent="0.15">
      <c r="A42" s="296">
        <v>2</v>
      </c>
      <c r="B42" s="296">
        <v>2</v>
      </c>
      <c r="C42" s="296">
        <f t="shared" si="1"/>
        <v>2</v>
      </c>
      <c r="D42" s="296" t="str">
        <f t="shared" si="2"/>
        <v>2_2</v>
      </c>
      <c r="E42" s="297">
        <v>1901</v>
      </c>
      <c r="F42" s="296"/>
      <c r="G42" s="296">
        <v>2</v>
      </c>
      <c r="H42" s="296">
        <v>2</v>
      </c>
      <c r="I42" s="296">
        <f t="shared" si="3"/>
        <v>2</v>
      </c>
      <c r="J42" s="296" t="str">
        <f t="shared" si="4"/>
        <v>2_2</v>
      </c>
      <c r="K42" s="297">
        <v>1963</v>
      </c>
      <c r="L42" s="173"/>
      <c r="M42" s="296">
        <v>2</v>
      </c>
      <c r="N42" s="296">
        <v>2</v>
      </c>
      <c r="O42" s="296">
        <f t="shared" si="5"/>
        <v>2</v>
      </c>
      <c r="P42" s="296" t="str">
        <f t="shared" si="6"/>
        <v>2_2</v>
      </c>
      <c r="Q42" s="297">
        <v>2012</v>
      </c>
      <c r="R42" s="297"/>
      <c r="S42" s="296">
        <v>2</v>
      </c>
      <c r="T42" s="296">
        <v>2</v>
      </c>
      <c r="U42" s="296">
        <f t="shared" si="7"/>
        <v>2</v>
      </c>
      <c r="V42" s="296" t="str">
        <f t="shared" si="8"/>
        <v>2_2</v>
      </c>
      <c r="W42" s="297">
        <v>2012</v>
      </c>
      <c r="X42" s="297"/>
      <c r="Y42" s="296">
        <v>2</v>
      </c>
      <c r="Z42" s="296">
        <v>2</v>
      </c>
      <c r="AA42" s="296">
        <f t="shared" si="9"/>
        <v>2</v>
      </c>
      <c r="AB42" s="296" t="str">
        <f t="shared" si="10"/>
        <v>2_2</v>
      </c>
      <c r="AC42" s="297">
        <v>2052</v>
      </c>
      <c r="AD42" s="193"/>
      <c r="AE42" s="296">
        <v>2</v>
      </c>
      <c r="AF42" s="296">
        <v>2</v>
      </c>
      <c r="AG42" s="296">
        <f t="shared" si="11"/>
        <v>2</v>
      </c>
      <c r="AH42" s="296" t="str">
        <f t="shared" si="0"/>
        <v>2_2</v>
      </c>
      <c r="AI42" s="239">
        <f t="shared" si="12"/>
        <v>2012</v>
      </c>
      <c r="AJ42" s="239">
        <f t="shared" si="13"/>
        <v>2052</v>
      </c>
      <c r="AK42" s="262">
        <f t="shared" si="14"/>
        <v>2052</v>
      </c>
      <c r="AL42" s="237">
        <f t="shared" si="15"/>
        <v>13.153846153846153</v>
      </c>
      <c r="AM42" s="237"/>
      <c r="AN42" s="237"/>
      <c r="AO42" s="237"/>
      <c r="AP42" s="237"/>
      <c r="AQ42" s="237"/>
      <c r="AR42" s="173"/>
      <c r="AS42" s="173"/>
      <c r="AT42" s="173"/>
      <c r="AU42" s="173"/>
      <c r="AV42" s="173"/>
      <c r="AW42" s="173"/>
      <c r="AX42" s="174"/>
    </row>
    <row r="43" spans="1:50" x14ac:dyDescent="0.15">
      <c r="A43" s="296">
        <v>2</v>
      </c>
      <c r="B43" s="296">
        <v>3</v>
      </c>
      <c r="C43" s="296">
        <f t="shared" si="1"/>
        <v>3</v>
      </c>
      <c r="D43" s="296" t="str">
        <f t="shared" si="2"/>
        <v>2_3</v>
      </c>
      <c r="E43" s="297">
        <v>1945</v>
      </c>
      <c r="F43" s="296"/>
      <c r="G43" s="296">
        <v>2</v>
      </c>
      <c r="H43" s="296">
        <v>3</v>
      </c>
      <c r="I43" s="296">
        <f t="shared" si="3"/>
        <v>3</v>
      </c>
      <c r="J43" s="296" t="str">
        <f t="shared" si="4"/>
        <v>2_3</v>
      </c>
      <c r="K43" s="297">
        <v>2008</v>
      </c>
      <c r="L43" s="173"/>
      <c r="M43" s="296">
        <v>2</v>
      </c>
      <c r="N43" s="296">
        <v>3</v>
      </c>
      <c r="O43" s="296">
        <f t="shared" si="5"/>
        <v>3</v>
      </c>
      <c r="P43" s="296" t="str">
        <f t="shared" si="6"/>
        <v>2_3</v>
      </c>
      <c r="Q43" s="297">
        <v>2058</v>
      </c>
      <c r="R43" s="297"/>
      <c r="S43" s="296">
        <v>2</v>
      </c>
      <c r="T43" s="296">
        <v>3</v>
      </c>
      <c r="U43" s="296">
        <f t="shared" si="7"/>
        <v>3</v>
      </c>
      <c r="V43" s="296" t="str">
        <f t="shared" si="8"/>
        <v>2_3</v>
      </c>
      <c r="W43" s="297">
        <v>2058</v>
      </c>
      <c r="X43" s="297"/>
      <c r="Y43" s="296">
        <v>2</v>
      </c>
      <c r="Z43" s="296">
        <v>3</v>
      </c>
      <c r="AA43" s="296">
        <f t="shared" si="9"/>
        <v>3</v>
      </c>
      <c r="AB43" s="296" t="str">
        <f t="shared" si="10"/>
        <v>2_3</v>
      </c>
      <c r="AC43" s="297">
        <v>2099</v>
      </c>
      <c r="AD43" s="193"/>
      <c r="AE43" s="296">
        <v>2</v>
      </c>
      <c r="AF43" s="296">
        <v>3</v>
      </c>
      <c r="AG43" s="296">
        <f t="shared" si="11"/>
        <v>3</v>
      </c>
      <c r="AH43" s="296" t="str">
        <f t="shared" si="0"/>
        <v>2_3</v>
      </c>
      <c r="AI43" s="239">
        <f t="shared" si="12"/>
        <v>2058</v>
      </c>
      <c r="AJ43" s="239">
        <f t="shared" si="13"/>
        <v>2099</v>
      </c>
      <c r="AK43" s="262">
        <f t="shared" si="14"/>
        <v>2099</v>
      </c>
      <c r="AL43" s="237">
        <f t="shared" si="15"/>
        <v>13.455128205128204</v>
      </c>
      <c r="AM43" s="237"/>
      <c r="AN43" s="237"/>
      <c r="AO43" s="237"/>
      <c r="AP43" s="237"/>
      <c r="AQ43" s="237"/>
      <c r="AR43" s="173"/>
      <c r="AS43" s="173"/>
      <c r="AT43" s="173"/>
      <c r="AU43" s="173"/>
      <c r="AV43" s="173"/>
      <c r="AW43" s="173"/>
      <c r="AX43" s="174"/>
    </row>
    <row r="44" spans="1:50" x14ac:dyDescent="0.15">
      <c r="A44" s="296">
        <v>2</v>
      </c>
      <c r="B44" s="296">
        <v>4</v>
      </c>
      <c r="C44" s="296">
        <f t="shared" si="1"/>
        <v>4</v>
      </c>
      <c r="D44" s="296" t="str">
        <f t="shared" si="2"/>
        <v>2_4</v>
      </c>
      <c r="E44" s="297">
        <v>1989</v>
      </c>
      <c r="F44" s="296"/>
      <c r="G44" s="296">
        <v>2</v>
      </c>
      <c r="H44" s="296">
        <v>4</v>
      </c>
      <c r="I44" s="296">
        <f t="shared" si="3"/>
        <v>4</v>
      </c>
      <c r="J44" s="296" t="str">
        <f t="shared" si="4"/>
        <v>2_4</v>
      </c>
      <c r="K44" s="297">
        <v>2054</v>
      </c>
      <c r="L44" s="173"/>
      <c r="M44" s="296">
        <v>2</v>
      </c>
      <c r="N44" s="296">
        <v>4</v>
      </c>
      <c r="O44" s="296">
        <f t="shared" si="5"/>
        <v>4</v>
      </c>
      <c r="P44" s="296" t="str">
        <f t="shared" si="6"/>
        <v>2_4</v>
      </c>
      <c r="Q44" s="297">
        <v>2105</v>
      </c>
      <c r="R44" s="297"/>
      <c r="S44" s="296">
        <v>2</v>
      </c>
      <c r="T44" s="296">
        <v>4</v>
      </c>
      <c r="U44" s="296">
        <f t="shared" si="7"/>
        <v>4</v>
      </c>
      <c r="V44" s="296" t="str">
        <f t="shared" si="8"/>
        <v>2_4</v>
      </c>
      <c r="W44" s="297">
        <v>2105</v>
      </c>
      <c r="X44" s="297"/>
      <c r="Y44" s="296">
        <v>2</v>
      </c>
      <c r="Z44" s="296">
        <v>4</v>
      </c>
      <c r="AA44" s="296">
        <f t="shared" si="9"/>
        <v>4</v>
      </c>
      <c r="AB44" s="296" t="str">
        <f t="shared" si="10"/>
        <v>2_4</v>
      </c>
      <c r="AC44" s="297">
        <v>2147</v>
      </c>
      <c r="AD44" s="193"/>
      <c r="AE44" s="296">
        <v>2</v>
      </c>
      <c r="AF44" s="296">
        <v>4</v>
      </c>
      <c r="AG44" s="296">
        <f t="shared" si="11"/>
        <v>4</v>
      </c>
      <c r="AH44" s="296" t="str">
        <f t="shared" si="0"/>
        <v>2_4</v>
      </c>
      <c r="AI44" s="239">
        <f t="shared" si="12"/>
        <v>2105</v>
      </c>
      <c r="AJ44" s="239">
        <f t="shared" si="13"/>
        <v>2147</v>
      </c>
      <c r="AK44" s="262">
        <f t="shared" si="14"/>
        <v>2147</v>
      </c>
      <c r="AL44" s="237">
        <f t="shared" si="15"/>
        <v>13.762820512820513</v>
      </c>
      <c r="AM44" s="237"/>
      <c r="AN44" s="237"/>
      <c r="AO44" s="237"/>
      <c r="AP44" s="237"/>
      <c r="AQ44" s="237"/>
      <c r="AR44" s="173"/>
      <c r="AS44" s="173"/>
      <c r="AT44" s="173"/>
      <c r="AU44" s="173"/>
      <c r="AV44" s="173"/>
      <c r="AW44" s="173"/>
      <c r="AX44" s="174"/>
    </row>
    <row r="45" spans="1:50" x14ac:dyDescent="0.15">
      <c r="A45" s="296">
        <v>2</v>
      </c>
      <c r="B45" s="296">
        <v>5</v>
      </c>
      <c r="C45" s="296">
        <f t="shared" si="1"/>
        <v>5</v>
      </c>
      <c r="D45" s="296" t="str">
        <f t="shared" si="2"/>
        <v>2_5</v>
      </c>
      <c r="E45" s="297">
        <v>2038</v>
      </c>
      <c r="F45" s="296"/>
      <c r="G45" s="296">
        <v>2</v>
      </c>
      <c r="H45" s="296">
        <v>5</v>
      </c>
      <c r="I45" s="296">
        <f t="shared" si="3"/>
        <v>5</v>
      </c>
      <c r="J45" s="296" t="str">
        <f t="shared" si="4"/>
        <v>2_5</v>
      </c>
      <c r="K45" s="297">
        <v>2104</v>
      </c>
      <c r="L45" s="173"/>
      <c r="M45" s="296">
        <v>2</v>
      </c>
      <c r="N45" s="296">
        <v>5</v>
      </c>
      <c r="O45" s="296">
        <f t="shared" si="5"/>
        <v>5</v>
      </c>
      <c r="P45" s="296" t="str">
        <f t="shared" si="6"/>
        <v>2_5</v>
      </c>
      <c r="Q45" s="297">
        <v>2157</v>
      </c>
      <c r="R45" s="297"/>
      <c r="S45" s="296">
        <v>2</v>
      </c>
      <c r="T45" s="296">
        <v>5</v>
      </c>
      <c r="U45" s="296">
        <f t="shared" si="7"/>
        <v>5</v>
      </c>
      <c r="V45" s="296" t="str">
        <f t="shared" si="8"/>
        <v>2_5</v>
      </c>
      <c r="W45" s="297">
        <v>2157</v>
      </c>
      <c r="X45" s="297"/>
      <c r="Y45" s="296">
        <v>2</v>
      </c>
      <c r="Z45" s="296">
        <v>5</v>
      </c>
      <c r="AA45" s="296">
        <f t="shared" si="9"/>
        <v>5</v>
      </c>
      <c r="AB45" s="296" t="str">
        <f t="shared" si="10"/>
        <v>2_5</v>
      </c>
      <c r="AC45" s="297">
        <v>2200</v>
      </c>
      <c r="AD45" s="247"/>
      <c r="AE45" s="296">
        <v>2</v>
      </c>
      <c r="AF45" s="296">
        <v>5</v>
      </c>
      <c r="AG45" s="296">
        <f t="shared" si="11"/>
        <v>5</v>
      </c>
      <c r="AH45" s="296" t="str">
        <f t="shared" si="0"/>
        <v>2_5</v>
      </c>
      <c r="AI45" s="239">
        <f t="shared" si="12"/>
        <v>2157</v>
      </c>
      <c r="AJ45" s="239">
        <f t="shared" si="13"/>
        <v>2200</v>
      </c>
      <c r="AK45" s="262">
        <f t="shared" si="14"/>
        <v>2200</v>
      </c>
      <c r="AL45" s="237">
        <f t="shared" si="15"/>
        <v>14.102564102564102</v>
      </c>
      <c r="AM45" s="237"/>
      <c r="AN45" s="237"/>
      <c r="AO45" s="237"/>
      <c r="AP45" s="237"/>
      <c r="AQ45" s="237"/>
      <c r="AR45" s="173"/>
      <c r="AS45" s="173"/>
      <c r="AT45" s="173"/>
      <c r="AU45" s="173"/>
      <c r="AV45" s="173"/>
      <c r="AW45" s="173"/>
      <c r="AX45" s="174"/>
    </row>
    <row r="46" spans="1:50" x14ac:dyDescent="0.15">
      <c r="A46" s="296">
        <v>2</v>
      </c>
      <c r="B46" s="296">
        <v>6</v>
      </c>
      <c r="C46" s="296">
        <f t="shared" si="1"/>
        <v>6</v>
      </c>
      <c r="D46" s="296" t="str">
        <f t="shared" si="2"/>
        <v>2_6</v>
      </c>
      <c r="E46" s="297">
        <v>2089</v>
      </c>
      <c r="F46" s="296"/>
      <c r="G46" s="296">
        <v>2</v>
      </c>
      <c r="H46" s="296">
        <v>6</v>
      </c>
      <c r="I46" s="296">
        <f t="shared" si="3"/>
        <v>6</v>
      </c>
      <c r="J46" s="296" t="str">
        <f t="shared" si="4"/>
        <v>2_6</v>
      </c>
      <c r="K46" s="297">
        <v>2157</v>
      </c>
      <c r="L46" s="173"/>
      <c r="M46" s="296">
        <v>2</v>
      </c>
      <c r="N46" s="296">
        <v>6</v>
      </c>
      <c r="O46" s="296">
        <f t="shared" si="5"/>
        <v>6</v>
      </c>
      <c r="P46" s="296" t="str">
        <f t="shared" si="6"/>
        <v>2_6</v>
      </c>
      <c r="Q46" s="297">
        <v>2211</v>
      </c>
      <c r="R46" s="297"/>
      <c r="S46" s="296">
        <v>2</v>
      </c>
      <c r="T46" s="296">
        <v>6</v>
      </c>
      <c r="U46" s="296">
        <f t="shared" si="7"/>
        <v>6</v>
      </c>
      <c r="V46" s="296" t="str">
        <f t="shared" si="8"/>
        <v>2_6</v>
      </c>
      <c r="W46" s="297">
        <v>2211</v>
      </c>
      <c r="X46" s="297"/>
      <c r="Y46" s="296">
        <v>2</v>
      </c>
      <c r="Z46" s="296">
        <v>6</v>
      </c>
      <c r="AA46" s="296">
        <f t="shared" si="9"/>
        <v>6</v>
      </c>
      <c r="AB46" s="296" t="str">
        <f t="shared" si="10"/>
        <v>2_6</v>
      </c>
      <c r="AC46" s="297">
        <v>2255</v>
      </c>
      <c r="AD46" s="247"/>
      <c r="AE46" s="296">
        <v>2</v>
      </c>
      <c r="AF46" s="296">
        <v>6</v>
      </c>
      <c r="AG46" s="296">
        <f t="shared" si="11"/>
        <v>6</v>
      </c>
      <c r="AH46" s="296" t="str">
        <f t="shared" si="0"/>
        <v>2_6</v>
      </c>
      <c r="AI46" s="239">
        <f t="shared" si="12"/>
        <v>2211</v>
      </c>
      <c r="AJ46" s="239">
        <f t="shared" si="13"/>
        <v>2255</v>
      </c>
      <c r="AK46" s="262">
        <f t="shared" si="14"/>
        <v>2255</v>
      </c>
      <c r="AL46" s="237">
        <f t="shared" si="15"/>
        <v>14.455128205128204</v>
      </c>
      <c r="AM46" s="237"/>
      <c r="AN46" s="237"/>
      <c r="AO46" s="237"/>
      <c r="AP46" s="237"/>
      <c r="AQ46" s="237"/>
      <c r="AR46" s="173"/>
      <c r="AS46" s="173"/>
      <c r="AT46" s="173"/>
      <c r="AU46" s="173"/>
      <c r="AV46" s="173"/>
      <c r="AW46" s="173"/>
      <c r="AX46" s="174"/>
    </row>
    <row r="47" spans="1:50" x14ac:dyDescent="0.15">
      <c r="A47" s="296">
        <v>2</v>
      </c>
      <c r="B47" s="296">
        <v>7</v>
      </c>
      <c r="C47" s="296">
        <f t="shared" si="1"/>
        <v>7</v>
      </c>
      <c r="D47" s="296" t="str">
        <f t="shared" si="2"/>
        <v>2_7</v>
      </c>
      <c r="E47" s="297">
        <v>2138</v>
      </c>
      <c r="F47" s="296"/>
      <c r="G47" s="296">
        <v>2</v>
      </c>
      <c r="H47" s="296">
        <v>7</v>
      </c>
      <c r="I47" s="296">
        <f t="shared" si="3"/>
        <v>7</v>
      </c>
      <c r="J47" s="296" t="str">
        <f t="shared" si="4"/>
        <v>2_7</v>
      </c>
      <c r="K47" s="297">
        <v>2207</v>
      </c>
      <c r="L47" s="173"/>
      <c r="M47" s="296">
        <v>2</v>
      </c>
      <c r="N47" s="296">
        <v>7</v>
      </c>
      <c r="O47" s="296">
        <f t="shared" si="5"/>
        <v>7</v>
      </c>
      <c r="P47" s="296" t="str">
        <f t="shared" si="6"/>
        <v>2_7</v>
      </c>
      <c r="Q47" s="297">
        <v>2262</v>
      </c>
      <c r="R47" s="297"/>
      <c r="S47" s="296">
        <v>2</v>
      </c>
      <c r="T47" s="296">
        <v>7</v>
      </c>
      <c r="U47" s="296">
        <f t="shared" si="7"/>
        <v>7</v>
      </c>
      <c r="V47" s="296" t="str">
        <f t="shared" si="8"/>
        <v>2_7</v>
      </c>
      <c r="W47" s="297">
        <v>2262</v>
      </c>
      <c r="X47" s="297"/>
      <c r="Y47" s="296">
        <v>2</v>
      </c>
      <c r="Z47" s="296">
        <v>7</v>
      </c>
      <c r="AA47" s="296">
        <f t="shared" si="9"/>
        <v>7</v>
      </c>
      <c r="AB47" s="296" t="str">
        <f t="shared" si="10"/>
        <v>2_7</v>
      </c>
      <c r="AC47" s="297">
        <v>2307</v>
      </c>
      <c r="AD47" s="193"/>
      <c r="AE47" s="296">
        <v>2</v>
      </c>
      <c r="AF47" s="296">
        <v>7</v>
      </c>
      <c r="AG47" s="296">
        <f t="shared" si="11"/>
        <v>7</v>
      </c>
      <c r="AH47" s="296" t="str">
        <f t="shared" si="0"/>
        <v>2_7</v>
      </c>
      <c r="AI47" s="239">
        <f t="shared" si="12"/>
        <v>2262</v>
      </c>
      <c r="AJ47" s="239">
        <f t="shared" si="13"/>
        <v>2307</v>
      </c>
      <c r="AK47" s="262">
        <f t="shared" si="14"/>
        <v>2307</v>
      </c>
      <c r="AL47" s="237">
        <f t="shared" si="15"/>
        <v>14.788461538461538</v>
      </c>
      <c r="AM47" s="237"/>
      <c r="AN47" s="237"/>
      <c r="AO47" s="237"/>
      <c r="AP47" s="237"/>
      <c r="AQ47" s="237"/>
      <c r="AR47" s="173"/>
      <c r="AS47" s="173"/>
      <c r="AT47" s="173"/>
      <c r="AU47" s="173"/>
      <c r="AV47" s="173"/>
      <c r="AW47" s="173"/>
      <c r="AX47" s="174"/>
    </row>
    <row r="48" spans="1:50" x14ac:dyDescent="0.15">
      <c r="A48" s="296">
        <v>2</v>
      </c>
      <c r="B48" s="296">
        <v>8</v>
      </c>
      <c r="C48" s="296">
        <f t="shared" si="1"/>
        <v>8</v>
      </c>
      <c r="D48" s="296" t="str">
        <f t="shared" si="2"/>
        <v>2_8</v>
      </c>
      <c r="E48" s="297">
        <v>2191</v>
      </c>
      <c r="F48" s="296"/>
      <c r="G48" s="296">
        <v>2</v>
      </c>
      <c r="H48" s="296">
        <v>8</v>
      </c>
      <c r="I48" s="296">
        <f t="shared" si="3"/>
        <v>8</v>
      </c>
      <c r="J48" s="296" t="str">
        <f t="shared" si="4"/>
        <v>2_8</v>
      </c>
      <c r="K48" s="297">
        <v>2262</v>
      </c>
      <c r="L48" s="173"/>
      <c r="M48" s="296">
        <v>2</v>
      </c>
      <c r="N48" s="296">
        <v>8</v>
      </c>
      <c r="O48" s="296">
        <f t="shared" si="5"/>
        <v>8</v>
      </c>
      <c r="P48" s="296" t="str">
        <f t="shared" si="6"/>
        <v>2_8</v>
      </c>
      <c r="Q48" s="297">
        <v>2319</v>
      </c>
      <c r="R48" s="297"/>
      <c r="S48" s="296">
        <v>2</v>
      </c>
      <c r="T48" s="296">
        <v>8</v>
      </c>
      <c r="U48" s="296">
        <f t="shared" si="7"/>
        <v>8</v>
      </c>
      <c r="V48" s="296" t="str">
        <f t="shared" si="8"/>
        <v>2_8</v>
      </c>
      <c r="W48" s="297">
        <v>2319</v>
      </c>
      <c r="X48" s="297"/>
      <c r="Y48" s="296">
        <v>2</v>
      </c>
      <c r="Z48" s="296">
        <v>8</v>
      </c>
      <c r="AA48" s="296">
        <f t="shared" si="9"/>
        <v>8</v>
      </c>
      <c r="AB48" s="296" t="str">
        <f t="shared" si="10"/>
        <v>2_8</v>
      </c>
      <c r="AC48" s="297">
        <v>2365</v>
      </c>
      <c r="AD48" s="193"/>
      <c r="AE48" s="296">
        <v>2</v>
      </c>
      <c r="AF48" s="296">
        <v>8</v>
      </c>
      <c r="AG48" s="296">
        <f t="shared" si="11"/>
        <v>8</v>
      </c>
      <c r="AH48" s="296" t="str">
        <f t="shared" si="0"/>
        <v>2_8</v>
      </c>
      <c r="AI48" s="239">
        <f t="shared" si="12"/>
        <v>2319</v>
      </c>
      <c r="AJ48" s="239">
        <f t="shared" si="13"/>
        <v>2365</v>
      </c>
      <c r="AK48" s="262">
        <f t="shared" si="14"/>
        <v>2365</v>
      </c>
      <c r="AL48" s="237">
        <f t="shared" si="15"/>
        <v>15.160256410256411</v>
      </c>
      <c r="AM48" s="237"/>
      <c r="AN48" s="237"/>
      <c r="AO48" s="237"/>
      <c r="AP48" s="237"/>
      <c r="AQ48" s="237"/>
      <c r="AR48" s="173"/>
      <c r="AS48" s="173"/>
      <c r="AT48" s="173"/>
      <c r="AU48" s="173"/>
      <c r="AV48" s="173"/>
      <c r="AW48" s="173"/>
      <c r="AX48" s="174"/>
    </row>
    <row r="49" spans="1:50" x14ac:dyDescent="0.15">
      <c r="A49" s="296">
        <v>2</v>
      </c>
      <c r="B49" s="296">
        <v>9</v>
      </c>
      <c r="C49" s="296">
        <f t="shared" si="1"/>
        <v>9</v>
      </c>
      <c r="D49" s="296" t="str">
        <f t="shared" si="2"/>
        <v>2_9</v>
      </c>
      <c r="E49" s="297">
        <v>2264</v>
      </c>
      <c r="F49" s="296"/>
      <c r="G49" s="296">
        <v>2</v>
      </c>
      <c r="H49" s="296">
        <v>9</v>
      </c>
      <c r="I49" s="296">
        <f t="shared" si="3"/>
        <v>9</v>
      </c>
      <c r="J49" s="296" t="str">
        <f t="shared" si="4"/>
        <v>2_9</v>
      </c>
      <c r="K49" s="297">
        <v>2338</v>
      </c>
      <c r="L49" s="173"/>
      <c r="M49" s="296">
        <v>2</v>
      </c>
      <c r="N49" s="296">
        <v>9</v>
      </c>
      <c r="O49" s="296">
        <f t="shared" si="5"/>
        <v>9</v>
      </c>
      <c r="P49" s="296" t="str">
        <f t="shared" si="6"/>
        <v>2_9</v>
      </c>
      <c r="Q49" s="297">
        <v>2396</v>
      </c>
      <c r="R49" s="297"/>
      <c r="S49" s="296">
        <v>2</v>
      </c>
      <c r="T49" s="296">
        <v>9</v>
      </c>
      <c r="U49" s="296">
        <f t="shared" si="7"/>
        <v>9</v>
      </c>
      <c r="V49" s="296" t="str">
        <f t="shared" si="8"/>
        <v>2_9</v>
      </c>
      <c r="W49" s="297">
        <v>2396</v>
      </c>
      <c r="X49" s="297"/>
      <c r="Y49" s="296">
        <v>2</v>
      </c>
      <c r="Z49" s="296">
        <v>9</v>
      </c>
      <c r="AA49" s="296">
        <f t="shared" si="9"/>
        <v>9</v>
      </c>
      <c r="AB49" s="296" t="str">
        <f t="shared" si="10"/>
        <v>2_9</v>
      </c>
      <c r="AC49" s="297">
        <v>2444</v>
      </c>
      <c r="AD49" s="193"/>
      <c r="AE49" s="296">
        <v>2</v>
      </c>
      <c r="AF49" s="296">
        <v>9</v>
      </c>
      <c r="AG49" s="296">
        <f t="shared" si="11"/>
        <v>9</v>
      </c>
      <c r="AH49" s="296" t="str">
        <f t="shared" si="0"/>
        <v>2_9</v>
      </c>
      <c r="AI49" s="239">
        <f t="shared" si="12"/>
        <v>2396</v>
      </c>
      <c r="AJ49" s="239">
        <f t="shared" si="13"/>
        <v>2444</v>
      </c>
      <c r="AK49" s="262">
        <f t="shared" si="14"/>
        <v>2444</v>
      </c>
      <c r="AL49" s="237">
        <f t="shared" si="15"/>
        <v>15.666666666666666</v>
      </c>
      <c r="AM49" s="237"/>
      <c r="AN49" s="237"/>
      <c r="AO49" s="237"/>
      <c r="AP49" s="237"/>
      <c r="AQ49" s="237"/>
      <c r="AR49" s="173"/>
      <c r="AS49" s="173"/>
      <c r="AT49" s="173"/>
      <c r="AU49" s="173"/>
      <c r="AV49" s="173"/>
      <c r="AW49" s="173"/>
      <c r="AX49" s="174"/>
    </row>
    <row r="50" spans="1:50" x14ac:dyDescent="0.15">
      <c r="A50" s="296">
        <v>2</v>
      </c>
      <c r="B50" s="296">
        <v>10</v>
      </c>
      <c r="C50" s="296">
        <f t="shared" si="1"/>
        <v>10</v>
      </c>
      <c r="D50" s="296" t="str">
        <f t="shared" si="2"/>
        <v>2_10</v>
      </c>
      <c r="E50" s="297">
        <v>2327</v>
      </c>
      <c r="F50" s="296"/>
      <c r="G50" s="296">
        <v>2</v>
      </c>
      <c r="H50" s="296">
        <v>10</v>
      </c>
      <c r="I50" s="296">
        <f t="shared" si="3"/>
        <v>10</v>
      </c>
      <c r="J50" s="296" t="str">
        <f t="shared" si="4"/>
        <v>2_10</v>
      </c>
      <c r="K50" s="297">
        <v>2403</v>
      </c>
      <c r="L50" s="173"/>
      <c r="M50" s="296">
        <v>2</v>
      </c>
      <c r="N50" s="296">
        <v>10</v>
      </c>
      <c r="O50" s="296">
        <f t="shared" si="5"/>
        <v>10</v>
      </c>
      <c r="P50" s="296" t="str">
        <f t="shared" si="6"/>
        <v>2_10</v>
      </c>
      <c r="Q50" s="297">
        <v>2463</v>
      </c>
      <c r="R50" s="297"/>
      <c r="S50" s="296">
        <v>2</v>
      </c>
      <c r="T50" s="296">
        <v>10</v>
      </c>
      <c r="U50" s="296">
        <f t="shared" si="7"/>
        <v>10</v>
      </c>
      <c r="V50" s="296" t="str">
        <f t="shared" si="8"/>
        <v>2_10</v>
      </c>
      <c r="W50" s="297">
        <v>2463</v>
      </c>
      <c r="X50" s="297"/>
      <c r="Y50" s="296">
        <v>2</v>
      </c>
      <c r="Z50" s="296">
        <v>10</v>
      </c>
      <c r="AA50" s="296">
        <f t="shared" si="9"/>
        <v>10</v>
      </c>
      <c r="AB50" s="296" t="str">
        <f t="shared" si="10"/>
        <v>2_10</v>
      </c>
      <c r="AC50" s="297">
        <v>2512</v>
      </c>
      <c r="AD50" s="193"/>
      <c r="AE50" s="296">
        <v>2</v>
      </c>
      <c r="AF50" s="296">
        <v>10</v>
      </c>
      <c r="AG50" s="296">
        <f t="shared" si="11"/>
        <v>10</v>
      </c>
      <c r="AH50" s="296" t="str">
        <f t="shared" si="0"/>
        <v>2_10</v>
      </c>
      <c r="AI50" s="239">
        <f t="shared" si="12"/>
        <v>2463</v>
      </c>
      <c r="AJ50" s="239">
        <f t="shared" si="13"/>
        <v>2512</v>
      </c>
      <c r="AK50" s="262">
        <f t="shared" si="14"/>
        <v>2512</v>
      </c>
      <c r="AL50" s="237">
        <f t="shared" si="15"/>
        <v>16.102564102564102</v>
      </c>
      <c r="AM50" s="237"/>
      <c r="AN50" s="237"/>
      <c r="AO50" s="237"/>
      <c r="AP50" s="237"/>
      <c r="AQ50" s="237"/>
      <c r="AR50" s="173"/>
      <c r="AS50" s="173"/>
      <c r="AT50" s="173"/>
      <c r="AU50" s="173"/>
      <c r="AV50" s="173"/>
      <c r="AW50" s="173"/>
      <c r="AX50" s="174"/>
    </row>
    <row r="51" spans="1:50" x14ac:dyDescent="0.15">
      <c r="A51" s="296">
        <v>2</v>
      </c>
      <c r="B51" s="296">
        <v>11</v>
      </c>
      <c r="C51" s="296">
        <f t="shared" si="1"/>
        <v>11</v>
      </c>
      <c r="D51" s="296" t="str">
        <f t="shared" si="2"/>
        <v>2_11</v>
      </c>
      <c r="E51" s="296"/>
      <c r="F51" s="296"/>
      <c r="G51" s="296">
        <v>2</v>
      </c>
      <c r="H51" s="296">
        <v>11</v>
      </c>
      <c r="I51" s="296">
        <f t="shared" si="3"/>
        <v>11</v>
      </c>
      <c r="J51" s="296" t="str">
        <f t="shared" si="4"/>
        <v>2_11</v>
      </c>
      <c r="K51" s="296"/>
      <c r="L51" s="173"/>
      <c r="M51" s="296">
        <v>2</v>
      </c>
      <c r="N51" s="296">
        <v>11</v>
      </c>
      <c r="O51" s="296">
        <f t="shared" si="5"/>
        <v>11</v>
      </c>
      <c r="P51" s="296" t="str">
        <f t="shared" si="6"/>
        <v>2_11</v>
      </c>
      <c r="Q51" s="296"/>
      <c r="R51" s="296"/>
      <c r="S51" s="296">
        <v>2</v>
      </c>
      <c r="T51" s="296">
        <v>11</v>
      </c>
      <c r="U51" s="296">
        <f t="shared" si="7"/>
        <v>11</v>
      </c>
      <c r="V51" s="296" t="str">
        <f t="shared" si="8"/>
        <v>2_11</v>
      </c>
      <c r="W51" s="297" t="s">
        <v>473</v>
      </c>
      <c r="X51" s="297"/>
      <c r="Y51" s="296">
        <v>2</v>
      </c>
      <c r="Z51" s="296">
        <v>11</v>
      </c>
      <c r="AA51" s="296">
        <f t="shared" si="9"/>
        <v>11</v>
      </c>
      <c r="AB51" s="296" t="str">
        <f t="shared" si="10"/>
        <v>2_11</v>
      </c>
      <c r="AC51" s="297" t="s">
        <v>473</v>
      </c>
      <c r="AD51" s="193"/>
      <c r="AE51" s="296">
        <v>2</v>
      </c>
      <c r="AF51" s="296">
        <v>11</v>
      </c>
      <c r="AG51" s="296">
        <f t="shared" si="11"/>
        <v>11</v>
      </c>
      <c r="AH51" s="296" t="str">
        <f t="shared" si="0"/>
        <v>2_11</v>
      </c>
      <c r="AI51" s="239" t="str">
        <f t="shared" si="12"/>
        <v/>
      </c>
      <c r="AJ51" s="239" t="str">
        <f t="shared" si="13"/>
        <v/>
      </c>
      <c r="AK51" s="262" t="str">
        <f t="shared" si="14"/>
        <v/>
      </c>
      <c r="AL51" s="237" t="str">
        <f t="shared" si="15"/>
        <v/>
      </c>
      <c r="AM51" s="237"/>
      <c r="AN51" s="237"/>
      <c r="AO51" s="237"/>
      <c r="AP51" s="237"/>
      <c r="AQ51" s="237"/>
      <c r="AR51" s="173"/>
      <c r="AS51" s="173"/>
      <c r="AT51" s="173"/>
      <c r="AU51" s="173"/>
      <c r="AV51" s="173"/>
      <c r="AW51" s="173"/>
      <c r="AX51" s="174"/>
    </row>
    <row r="52" spans="1:50" x14ac:dyDescent="0.15">
      <c r="A52" s="296">
        <v>2</v>
      </c>
      <c r="B52" s="296">
        <v>12</v>
      </c>
      <c r="C52" s="296">
        <f t="shared" si="1"/>
        <v>12</v>
      </c>
      <c r="D52" s="296" t="str">
        <f t="shared" si="2"/>
        <v>2_12</v>
      </c>
      <c r="E52" s="296"/>
      <c r="F52" s="296"/>
      <c r="G52" s="296">
        <v>2</v>
      </c>
      <c r="H52" s="296">
        <v>12</v>
      </c>
      <c r="I52" s="296">
        <f t="shared" si="3"/>
        <v>12</v>
      </c>
      <c r="J52" s="296" t="str">
        <f t="shared" si="4"/>
        <v>2_12</v>
      </c>
      <c r="K52" s="296"/>
      <c r="L52" s="173"/>
      <c r="M52" s="296">
        <v>2</v>
      </c>
      <c r="N52" s="296">
        <v>12</v>
      </c>
      <c r="O52" s="296">
        <f t="shared" si="5"/>
        <v>12</v>
      </c>
      <c r="P52" s="296" t="str">
        <f t="shared" si="6"/>
        <v>2_12</v>
      </c>
      <c r="Q52" s="296"/>
      <c r="R52" s="296"/>
      <c r="S52" s="296">
        <v>2</v>
      </c>
      <c r="T52" s="296">
        <v>12</v>
      </c>
      <c r="U52" s="296">
        <f t="shared" si="7"/>
        <v>12</v>
      </c>
      <c r="V52" s="296" t="str">
        <f t="shared" si="8"/>
        <v>2_12</v>
      </c>
      <c r="W52" s="297" t="s">
        <v>473</v>
      </c>
      <c r="X52" s="297"/>
      <c r="Y52" s="296">
        <v>2</v>
      </c>
      <c r="Z52" s="296">
        <v>12</v>
      </c>
      <c r="AA52" s="296">
        <f t="shared" si="9"/>
        <v>12</v>
      </c>
      <c r="AB52" s="296" t="str">
        <f t="shared" si="10"/>
        <v>2_12</v>
      </c>
      <c r="AC52" s="297" t="s">
        <v>473</v>
      </c>
      <c r="AD52" s="193"/>
      <c r="AE52" s="296">
        <v>2</v>
      </c>
      <c r="AF52" s="296">
        <v>12</v>
      </c>
      <c r="AG52" s="296">
        <f t="shared" si="11"/>
        <v>12</v>
      </c>
      <c r="AH52" s="296" t="str">
        <f t="shared" si="0"/>
        <v>2_12</v>
      </c>
      <c r="AI52" s="239" t="str">
        <f t="shared" si="12"/>
        <v/>
      </c>
      <c r="AJ52" s="239" t="str">
        <f t="shared" si="13"/>
        <v/>
      </c>
      <c r="AK52" s="262" t="str">
        <f t="shared" si="14"/>
        <v/>
      </c>
      <c r="AL52" s="237" t="str">
        <f t="shared" si="15"/>
        <v/>
      </c>
      <c r="AM52" s="237"/>
      <c r="AN52" s="237"/>
      <c r="AO52" s="237"/>
      <c r="AP52" s="237"/>
      <c r="AQ52" s="237"/>
      <c r="AR52" s="173"/>
      <c r="AS52" s="173"/>
      <c r="AT52" s="173"/>
      <c r="AU52" s="173"/>
      <c r="AV52" s="173"/>
      <c r="AW52" s="173"/>
      <c r="AX52" s="174"/>
    </row>
    <row r="53" spans="1:50" x14ac:dyDescent="0.15">
      <c r="A53" s="296">
        <v>2</v>
      </c>
      <c r="B53" s="296">
        <v>13</v>
      </c>
      <c r="C53" s="296">
        <f t="shared" si="1"/>
        <v>13</v>
      </c>
      <c r="D53" s="296" t="str">
        <f t="shared" si="2"/>
        <v>2_13</v>
      </c>
      <c r="E53" s="296"/>
      <c r="F53" s="296"/>
      <c r="G53" s="296">
        <v>2</v>
      </c>
      <c r="H53" s="296">
        <v>13</v>
      </c>
      <c r="I53" s="296">
        <f t="shared" si="3"/>
        <v>13</v>
      </c>
      <c r="J53" s="296" t="str">
        <f t="shared" si="4"/>
        <v>2_13</v>
      </c>
      <c r="K53" s="296"/>
      <c r="L53" s="173"/>
      <c r="M53" s="296">
        <v>2</v>
      </c>
      <c r="N53" s="296">
        <v>13</v>
      </c>
      <c r="O53" s="296">
        <f t="shared" si="5"/>
        <v>13</v>
      </c>
      <c r="P53" s="296" t="str">
        <f t="shared" si="6"/>
        <v>2_13</v>
      </c>
      <c r="Q53" s="296"/>
      <c r="R53" s="296"/>
      <c r="S53" s="296">
        <v>2</v>
      </c>
      <c r="T53" s="296">
        <v>13</v>
      </c>
      <c r="U53" s="296">
        <f t="shared" si="7"/>
        <v>13</v>
      </c>
      <c r="V53" s="296" t="str">
        <f t="shared" si="8"/>
        <v>2_13</v>
      </c>
      <c r="W53" s="297" t="s">
        <v>473</v>
      </c>
      <c r="X53" s="297"/>
      <c r="Y53" s="296">
        <v>2</v>
      </c>
      <c r="Z53" s="296">
        <v>13</v>
      </c>
      <c r="AA53" s="296">
        <f t="shared" si="9"/>
        <v>13</v>
      </c>
      <c r="AB53" s="296" t="str">
        <f t="shared" si="10"/>
        <v>2_13</v>
      </c>
      <c r="AC53" s="297" t="s">
        <v>473</v>
      </c>
      <c r="AD53" s="193"/>
      <c r="AE53" s="296">
        <v>2</v>
      </c>
      <c r="AF53" s="296">
        <v>13</v>
      </c>
      <c r="AG53" s="296">
        <f t="shared" si="11"/>
        <v>13</v>
      </c>
      <c r="AH53" s="296" t="str">
        <f t="shared" si="0"/>
        <v>2_13</v>
      </c>
      <c r="AI53" s="239" t="str">
        <f t="shared" si="12"/>
        <v/>
      </c>
      <c r="AJ53" s="239" t="str">
        <f t="shared" si="13"/>
        <v/>
      </c>
      <c r="AK53" s="262" t="str">
        <f t="shared" si="14"/>
        <v/>
      </c>
      <c r="AL53" s="237" t="str">
        <f t="shared" si="15"/>
        <v/>
      </c>
      <c r="AM53" s="237"/>
      <c r="AN53" s="237"/>
      <c r="AO53" s="237"/>
      <c r="AP53" s="237"/>
      <c r="AQ53" s="237"/>
      <c r="AR53" s="173"/>
      <c r="AS53" s="173"/>
      <c r="AT53" s="173"/>
      <c r="AU53" s="173"/>
      <c r="AV53" s="173"/>
      <c r="AW53" s="173"/>
      <c r="AX53" s="174"/>
    </row>
    <row r="54" spans="1:50" x14ac:dyDescent="0.15">
      <c r="A54" s="296">
        <v>2</v>
      </c>
      <c r="B54" s="296" t="s">
        <v>474</v>
      </c>
      <c r="C54" s="296" t="str">
        <f t="shared" si="1"/>
        <v>u1</v>
      </c>
      <c r="D54" s="296" t="str">
        <f t="shared" si="2"/>
        <v>2_u1</v>
      </c>
      <c r="E54" s="297">
        <v>2403</v>
      </c>
      <c r="F54" s="296"/>
      <c r="G54" s="296">
        <v>2</v>
      </c>
      <c r="H54" s="296" t="s">
        <v>474</v>
      </c>
      <c r="I54" s="296" t="str">
        <f t="shared" si="3"/>
        <v>u1</v>
      </c>
      <c r="J54" s="296" t="str">
        <f t="shared" si="4"/>
        <v>2_u1</v>
      </c>
      <c r="K54" s="297">
        <v>2481</v>
      </c>
      <c r="L54" s="173"/>
      <c r="M54" s="296">
        <v>2</v>
      </c>
      <c r="N54" s="296" t="s">
        <v>474</v>
      </c>
      <c r="O54" s="296" t="str">
        <f t="shared" si="5"/>
        <v>u1</v>
      </c>
      <c r="P54" s="296" t="str">
        <f t="shared" si="6"/>
        <v>2_u1</v>
      </c>
      <c r="Q54" s="297">
        <v>2543</v>
      </c>
      <c r="R54" s="297"/>
      <c r="S54" s="296">
        <v>2</v>
      </c>
      <c r="T54" s="296" t="s">
        <v>474</v>
      </c>
      <c r="U54" s="296" t="str">
        <f t="shared" si="7"/>
        <v>u1</v>
      </c>
      <c r="V54" s="296" t="str">
        <f t="shared" si="8"/>
        <v>2_u1</v>
      </c>
      <c r="W54" s="297">
        <v>2543</v>
      </c>
      <c r="X54" s="297"/>
      <c r="Y54" s="296">
        <v>2</v>
      </c>
      <c r="Z54" s="296" t="s">
        <v>474</v>
      </c>
      <c r="AA54" s="296" t="str">
        <f t="shared" si="9"/>
        <v>u1</v>
      </c>
      <c r="AB54" s="296" t="str">
        <f t="shared" si="10"/>
        <v>2_u1</v>
      </c>
      <c r="AC54" s="297">
        <v>2594</v>
      </c>
      <c r="AD54" s="193"/>
      <c r="AE54" s="296">
        <v>2</v>
      </c>
      <c r="AF54" s="296" t="s">
        <v>474</v>
      </c>
      <c r="AG54" s="296" t="str">
        <f t="shared" si="11"/>
        <v>u1</v>
      </c>
      <c r="AH54" s="296" t="str">
        <f t="shared" si="0"/>
        <v>2_u1</v>
      </c>
      <c r="AI54" s="239">
        <f t="shared" si="12"/>
        <v>2543</v>
      </c>
      <c r="AJ54" s="239">
        <f t="shared" si="13"/>
        <v>2594</v>
      </c>
      <c r="AK54" s="262">
        <f t="shared" si="14"/>
        <v>2594</v>
      </c>
      <c r="AL54" s="237">
        <f t="shared" si="15"/>
        <v>16.628205128205128</v>
      </c>
      <c r="AM54" s="237"/>
      <c r="AN54" s="237"/>
      <c r="AO54" s="237"/>
      <c r="AP54" s="237"/>
      <c r="AQ54" s="237"/>
      <c r="AR54" s="173"/>
      <c r="AS54" s="173"/>
      <c r="AT54" s="173"/>
      <c r="AU54" s="173"/>
      <c r="AV54" s="173"/>
      <c r="AW54" s="173"/>
      <c r="AX54" s="174"/>
    </row>
    <row r="55" spans="1:50" x14ac:dyDescent="0.15">
      <c r="A55" s="296">
        <v>2</v>
      </c>
      <c r="B55" s="296" t="s">
        <v>475</v>
      </c>
      <c r="C55" s="296" t="str">
        <f t="shared" si="1"/>
        <v>u2</v>
      </c>
      <c r="D55" s="296" t="str">
        <f t="shared" si="2"/>
        <v>2_u2</v>
      </c>
      <c r="E55" s="297">
        <v>2470</v>
      </c>
      <c r="F55" s="296"/>
      <c r="G55" s="296">
        <v>2</v>
      </c>
      <c r="H55" s="296" t="s">
        <v>475</v>
      </c>
      <c r="I55" s="296" t="str">
        <f t="shared" si="3"/>
        <v>u2</v>
      </c>
      <c r="J55" s="296" t="str">
        <f t="shared" si="4"/>
        <v>2_u2</v>
      </c>
      <c r="K55" s="297">
        <v>2550</v>
      </c>
      <c r="L55" s="173"/>
      <c r="M55" s="296">
        <v>2</v>
      </c>
      <c r="N55" s="296" t="s">
        <v>475</v>
      </c>
      <c r="O55" s="296" t="str">
        <f t="shared" si="5"/>
        <v>u2</v>
      </c>
      <c r="P55" s="296" t="str">
        <f t="shared" si="6"/>
        <v>2_u2</v>
      </c>
      <c r="Q55" s="297">
        <v>2614</v>
      </c>
      <c r="R55" s="297"/>
      <c r="S55" s="296">
        <v>2</v>
      </c>
      <c r="T55" s="296" t="s">
        <v>475</v>
      </c>
      <c r="U55" s="296" t="str">
        <f t="shared" si="7"/>
        <v>u2</v>
      </c>
      <c r="V55" s="296" t="str">
        <f t="shared" si="8"/>
        <v>2_u2</v>
      </c>
      <c r="W55" s="297">
        <v>2614</v>
      </c>
      <c r="X55" s="297"/>
      <c r="Y55" s="296">
        <v>2</v>
      </c>
      <c r="Z55" s="296" t="s">
        <v>475</v>
      </c>
      <c r="AA55" s="296" t="str">
        <f t="shared" si="9"/>
        <v>u2</v>
      </c>
      <c r="AB55" s="296" t="str">
        <f t="shared" si="10"/>
        <v>2_u2</v>
      </c>
      <c r="AC55" s="297">
        <v>2666</v>
      </c>
      <c r="AD55" s="193"/>
      <c r="AE55" s="296">
        <v>2</v>
      </c>
      <c r="AF55" s="296" t="s">
        <v>475</v>
      </c>
      <c r="AG55" s="296" t="str">
        <f t="shared" si="11"/>
        <v>u2</v>
      </c>
      <c r="AH55" s="296" t="str">
        <f t="shared" si="0"/>
        <v>2_u2</v>
      </c>
      <c r="AI55" s="239">
        <f t="shared" si="12"/>
        <v>2614</v>
      </c>
      <c r="AJ55" s="239">
        <f t="shared" si="13"/>
        <v>2666</v>
      </c>
      <c r="AK55" s="262">
        <f t="shared" si="14"/>
        <v>2666</v>
      </c>
      <c r="AL55" s="237">
        <f t="shared" si="15"/>
        <v>17.089743589743591</v>
      </c>
      <c r="AM55" s="237"/>
      <c r="AN55" s="237"/>
      <c r="AO55" s="237"/>
      <c r="AP55" s="237"/>
      <c r="AQ55" s="237"/>
      <c r="AR55" s="173"/>
      <c r="AS55" s="173"/>
      <c r="AT55" s="173"/>
      <c r="AU55" s="173"/>
      <c r="AV55" s="173"/>
      <c r="AW55" s="173"/>
      <c r="AX55" s="174"/>
    </row>
    <row r="56" spans="1:50" x14ac:dyDescent="0.15">
      <c r="A56" s="296">
        <v>2</v>
      </c>
      <c r="B56" s="296" t="s">
        <v>476</v>
      </c>
      <c r="C56" s="296" t="str">
        <f t="shared" si="1"/>
        <v>a</v>
      </c>
      <c r="D56" s="296" t="str">
        <f t="shared" si="2"/>
        <v>2_a</v>
      </c>
      <c r="E56" s="297">
        <v>2403</v>
      </c>
      <c r="F56" s="296"/>
      <c r="G56" s="296">
        <v>2</v>
      </c>
      <c r="H56" s="296" t="s">
        <v>476</v>
      </c>
      <c r="I56" s="296" t="str">
        <f t="shared" si="3"/>
        <v>a</v>
      </c>
      <c r="J56" s="296" t="str">
        <f t="shared" si="4"/>
        <v>2_a</v>
      </c>
      <c r="K56" s="297">
        <v>2481</v>
      </c>
      <c r="L56" s="173"/>
      <c r="M56" s="296">
        <v>2</v>
      </c>
      <c r="N56" s="296" t="s">
        <v>476</v>
      </c>
      <c r="O56" s="296" t="str">
        <f t="shared" si="5"/>
        <v>a</v>
      </c>
      <c r="P56" s="296" t="str">
        <f t="shared" si="6"/>
        <v>2_a</v>
      </c>
      <c r="Q56" s="297">
        <v>2543</v>
      </c>
      <c r="R56" s="297"/>
      <c r="S56" s="296">
        <v>2</v>
      </c>
      <c r="T56" s="296" t="s">
        <v>476</v>
      </c>
      <c r="U56" s="296" t="str">
        <f t="shared" si="7"/>
        <v>a</v>
      </c>
      <c r="V56" s="296" t="str">
        <f t="shared" si="8"/>
        <v>2_a</v>
      </c>
      <c r="W56" s="297">
        <v>2543</v>
      </c>
      <c r="X56" s="297"/>
      <c r="Y56" s="296">
        <v>2</v>
      </c>
      <c r="Z56" s="296" t="s">
        <v>476</v>
      </c>
      <c r="AA56" s="296" t="str">
        <f t="shared" si="9"/>
        <v>a</v>
      </c>
      <c r="AB56" s="296" t="str">
        <f t="shared" si="10"/>
        <v>2_a</v>
      </c>
      <c r="AC56" s="297">
        <v>2594</v>
      </c>
      <c r="AD56" s="193"/>
      <c r="AE56" s="296">
        <v>2</v>
      </c>
      <c r="AF56" s="296" t="s">
        <v>476</v>
      </c>
      <c r="AG56" s="296" t="str">
        <f t="shared" si="11"/>
        <v>a</v>
      </c>
      <c r="AH56" s="296" t="str">
        <f t="shared" si="0"/>
        <v>2_a</v>
      </c>
      <c r="AI56" s="239">
        <f t="shared" si="12"/>
        <v>2543</v>
      </c>
      <c r="AJ56" s="239">
        <f t="shared" si="13"/>
        <v>2594</v>
      </c>
      <c r="AK56" s="262">
        <f t="shared" si="14"/>
        <v>2594</v>
      </c>
      <c r="AL56" s="237">
        <f t="shared" si="15"/>
        <v>16.628205128205128</v>
      </c>
      <c r="AM56" s="237"/>
      <c r="AN56" s="237"/>
      <c r="AO56" s="237"/>
      <c r="AP56" s="237"/>
      <c r="AQ56" s="237"/>
      <c r="AR56" s="173"/>
      <c r="AS56" s="173"/>
      <c r="AT56" s="173"/>
      <c r="AU56" s="173"/>
      <c r="AV56" s="173"/>
      <c r="AW56" s="173"/>
      <c r="AX56" s="174"/>
    </row>
    <row r="57" spans="1:50" x14ac:dyDescent="0.15">
      <c r="A57" s="296">
        <v>2</v>
      </c>
      <c r="B57" s="296" t="s">
        <v>477</v>
      </c>
      <c r="C57" s="296" t="str">
        <f t="shared" si="1"/>
        <v>b</v>
      </c>
      <c r="D57" s="296" t="str">
        <f t="shared" si="2"/>
        <v>2_b</v>
      </c>
      <c r="E57" s="297">
        <v>2470</v>
      </c>
      <c r="F57" s="296"/>
      <c r="G57" s="296">
        <v>2</v>
      </c>
      <c r="H57" s="296" t="s">
        <v>477</v>
      </c>
      <c r="I57" s="296" t="str">
        <f t="shared" si="3"/>
        <v>b</v>
      </c>
      <c r="J57" s="296" t="str">
        <f t="shared" si="4"/>
        <v>2_b</v>
      </c>
      <c r="K57" s="297">
        <v>2550</v>
      </c>
      <c r="L57" s="173"/>
      <c r="M57" s="296">
        <v>2</v>
      </c>
      <c r="N57" s="296" t="s">
        <v>477</v>
      </c>
      <c r="O57" s="296" t="str">
        <f t="shared" si="5"/>
        <v>b</v>
      </c>
      <c r="P57" s="296" t="str">
        <f t="shared" si="6"/>
        <v>2_b</v>
      </c>
      <c r="Q57" s="297">
        <v>2614</v>
      </c>
      <c r="R57" s="297"/>
      <c r="S57" s="296">
        <v>2</v>
      </c>
      <c r="T57" s="296" t="s">
        <v>477</v>
      </c>
      <c r="U57" s="296" t="str">
        <f t="shared" si="7"/>
        <v>b</v>
      </c>
      <c r="V57" s="296" t="str">
        <f t="shared" si="8"/>
        <v>2_b</v>
      </c>
      <c r="W57" s="297">
        <v>2614</v>
      </c>
      <c r="X57" s="297"/>
      <c r="Y57" s="296">
        <v>2</v>
      </c>
      <c r="Z57" s="296" t="s">
        <v>477</v>
      </c>
      <c r="AA57" s="296" t="str">
        <f t="shared" si="9"/>
        <v>b</v>
      </c>
      <c r="AB57" s="296" t="str">
        <f t="shared" si="10"/>
        <v>2_b</v>
      </c>
      <c r="AC57" s="297">
        <v>2666</v>
      </c>
      <c r="AD57" s="193"/>
      <c r="AE57" s="296">
        <v>2</v>
      </c>
      <c r="AF57" s="296" t="s">
        <v>477</v>
      </c>
      <c r="AG57" s="296" t="str">
        <f t="shared" si="11"/>
        <v>b</v>
      </c>
      <c r="AH57" s="296" t="str">
        <f t="shared" si="0"/>
        <v>2_b</v>
      </c>
      <c r="AI57" s="239">
        <f t="shared" si="12"/>
        <v>2614</v>
      </c>
      <c r="AJ57" s="239">
        <f t="shared" si="13"/>
        <v>2666</v>
      </c>
      <c r="AK57" s="262">
        <f t="shared" si="14"/>
        <v>2666</v>
      </c>
      <c r="AL57" s="237">
        <f t="shared" si="15"/>
        <v>17.089743589743591</v>
      </c>
      <c r="AM57" s="237"/>
      <c r="AN57" s="237"/>
      <c r="AO57" s="237"/>
      <c r="AP57" s="237"/>
      <c r="AQ57" s="237"/>
      <c r="AR57" s="173"/>
      <c r="AS57" s="173"/>
      <c r="AT57" s="173"/>
      <c r="AU57" s="173"/>
      <c r="AV57" s="173"/>
      <c r="AW57" s="173"/>
      <c r="AX57" s="174"/>
    </row>
    <row r="58" spans="1:50" x14ac:dyDescent="0.15">
      <c r="A58" s="296">
        <v>2</v>
      </c>
      <c r="B58" s="296" t="s">
        <v>478</v>
      </c>
      <c r="C58" s="296" t="str">
        <f t="shared" si="1"/>
        <v>c</v>
      </c>
      <c r="D58" s="296" t="str">
        <f t="shared" si="2"/>
        <v>2_c</v>
      </c>
      <c r="E58" s="297">
        <v>2544</v>
      </c>
      <c r="F58" s="296"/>
      <c r="G58" s="296">
        <v>2</v>
      </c>
      <c r="H58" s="296" t="s">
        <v>478</v>
      </c>
      <c r="I58" s="296" t="str">
        <f t="shared" si="3"/>
        <v>c</v>
      </c>
      <c r="J58" s="296" t="str">
        <f t="shared" si="4"/>
        <v>2_c</v>
      </c>
      <c r="K58" s="297">
        <v>2627</v>
      </c>
      <c r="L58" s="173"/>
      <c r="M58" s="296">
        <v>2</v>
      </c>
      <c r="N58" s="296" t="s">
        <v>478</v>
      </c>
      <c r="O58" s="296" t="str">
        <f t="shared" si="5"/>
        <v>c</v>
      </c>
      <c r="P58" s="296" t="str">
        <f t="shared" si="6"/>
        <v>2_c</v>
      </c>
      <c r="Q58" s="297">
        <v>2693</v>
      </c>
      <c r="R58" s="297"/>
      <c r="S58" s="296">
        <v>2</v>
      </c>
      <c r="T58" s="296" t="s">
        <v>478</v>
      </c>
      <c r="U58" s="296" t="str">
        <f t="shared" si="7"/>
        <v>c</v>
      </c>
      <c r="V58" s="296" t="str">
        <f t="shared" si="8"/>
        <v>2_c</v>
      </c>
      <c r="W58" s="297">
        <v>2693</v>
      </c>
      <c r="X58" s="297"/>
      <c r="Y58" s="296">
        <v>2</v>
      </c>
      <c r="Z58" s="296" t="s">
        <v>478</v>
      </c>
      <c r="AA58" s="296" t="str">
        <f t="shared" si="9"/>
        <v>c</v>
      </c>
      <c r="AB58" s="296" t="str">
        <f t="shared" si="10"/>
        <v>2_c</v>
      </c>
      <c r="AC58" s="297">
        <v>2747</v>
      </c>
      <c r="AD58" s="193"/>
      <c r="AE58" s="296">
        <v>2</v>
      </c>
      <c r="AF58" s="296" t="s">
        <v>478</v>
      </c>
      <c r="AG58" s="296" t="str">
        <f t="shared" si="11"/>
        <v>c</v>
      </c>
      <c r="AH58" s="296" t="str">
        <f t="shared" si="0"/>
        <v>2_c</v>
      </c>
      <c r="AI58" s="239">
        <f t="shared" si="12"/>
        <v>2693</v>
      </c>
      <c r="AJ58" s="239">
        <f t="shared" si="13"/>
        <v>2747</v>
      </c>
      <c r="AK58" s="262">
        <f t="shared" si="14"/>
        <v>2747</v>
      </c>
      <c r="AL58" s="237">
        <f t="shared" si="15"/>
        <v>17.608974358974358</v>
      </c>
      <c r="AM58" s="237"/>
      <c r="AN58" s="237"/>
      <c r="AO58" s="237"/>
      <c r="AP58" s="237"/>
      <c r="AQ58" s="237"/>
      <c r="AR58" s="173"/>
      <c r="AS58" s="173"/>
      <c r="AT58" s="173"/>
      <c r="AU58" s="173"/>
      <c r="AV58" s="173"/>
      <c r="AW58" s="173"/>
      <c r="AX58" s="174"/>
    </row>
    <row r="59" spans="1:50" x14ac:dyDescent="0.15">
      <c r="A59" s="296">
        <v>2</v>
      </c>
      <c r="B59" s="296" t="s">
        <v>479</v>
      </c>
      <c r="C59" s="296" t="str">
        <f t="shared" si="1"/>
        <v>d</v>
      </c>
      <c r="D59" s="296" t="str">
        <f t="shared" si="2"/>
        <v>2_d</v>
      </c>
      <c r="E59" s="297">
        <v>2609</v>
      </c>
      <c r="F59" s="296"/>
      <c r="G59" s="296">
        <v>2</v>
      </c>
      <c r="H59" s="296" t="s">
        <v>479</v>
      </c>
      <c r="I59" s="296" t="str">
        <f t="shared" si="3"/>
        <v>d</v>
      </c>
      <c r="J59" s="296" t="str">
        <f t="shared" si="4"/>
        <v>2_d</v>
      </c>
      <c r="K59" s="297">
        <v>2694</v>
      </c>
      <c r="L59" s="173"/>
      <c r="M59" s="296">
        <v>2</v>
      </c>
      <c r="N59" s="296" t="s">
        <v>479</v>
      </c>
      <c r="O59" s="296" t="str">
        <f t="shared" si="5"/>
        <v>d</v>
      </c>
      <c r="P59" s="296" t="str">
        <f t="shared" si="6"/>
        <v>2_d</v>
      </c>
      <c r="Q59" s="297">
        <v>2761</v>
      </c>
      <c r="R59" s="297"/>
      <c r="S59" s="296">
        <v>2</v>
      </c>
      <c r="T59" s="296" t="s">
        <v>479</v>
      </c>
      <c r="U59" s="296" t="str">
        <f t="shared" si="7"/>
        <v>d</v>
      </c>
      <c r="V59" s="296" t="str">
        <f t="shared" si="8"/>
        <v>2_d</v>
      </c>
      <c r="W59" s="297">
        <v>2761</v>
      </c>
      <c r="X59" s="297"/>
      <c r="Y59" s="296">
        <v>2</v>
      </c>
      <c r="Z59" s="296" t="s">
        <v>479</v>
      </c>
      <c r="AA59" s="296" t="str">
        <f t="shared" si="9"/>
        <v>d</v>
      </c>
      <c r="AB59" s="296" t="str">
        <f t="shared" si="10"/>
        <v>2_d</v>
      </c>
      <c r="AC59" s="297">
        <v>2816</v>
      </c>
      <c r="AD59" s="193"/>
      <c r="AE59" s="296">
        <v>2</v>
      </c>
      <c r="AF59" s="296" t="s">
        <v>479</v>
      </c>
      <c r="AG59" s="296" t="str">
        <f t="shared" si="11"/>
        <v>d</v>
      </c>
      <c r="AH59" s="296" t="str">
        <f t="shared" si="0"/>
        <v>2_d</v>
      </c>
      <c r="AI59" s="239">
        <f t="shared" si="12"/>
        <v>2761</v>
      </c>
      <c r="AJ59" s="239">
        <f t="shared" si="13"/>
        <v>2816</v>
      </c>
      <c r="AK59" s="262">
        <f t="shared" si="14"/>
        <v>2816</v>
      </c>
      <c r="AL59" s="237">
        <f t="shared" si="15"/>
        <v>18.051282051282051</v>
      </c>
      <c r="AM59" s="237"/>
      <c r="AN59" s="237"/>
      <c r="AO59" s="237"/>
      <c r="AP59" s="237"/>
      <c r="AQ59" s="237"/>
      <c r="AR59" s="173"/>
      <c r="AS59" s="173"/>
      <c r="AT59" s="173"/>
      <c r="AU59" s="173"/>
      <c r="AV59" s="173"/>
      <c r="AW59" s="173"/>
      <c r="AX59" s="174"/>
    </row>
    <row r="60" spans="1:50" x14ac:dyDescent="0.15">
      <c r="A60" s="296">
        <v>2</v>
      </c>
      <c r="B60" s="296" t="s">
        <v>480</v>
      </c>
      <c r="C60" s="296" t="str">
        <f t="shared" si="1"/>
        <v>e</v>
      </c>
      <c r="D60" s="296" t="str">
        <f t="shared" si="2"/>
        <v>2_e</v>
      </c>
      <c r="E60" s="297">
        <v>2676</v>
      </c>
      <c r="F60" s="296"/>
      <c r="G60" s="296">
        <v>2</v>
      </c>
      <c r="H60" s="296" t="s">
        <v>480</v>
      </c>
      <c r="I60" s="296" t="str">
        <f t="shared" si="3"/>
        <v>e</v>
      </c>
      <c r="J60" s="296" t="str">
        <f t="shared" si="4"/>
        <v>2_e</v>
      </c>
      <c r="K60" s="297">
        <v>2763</v>
      </c>
      <c r="L60" s="173"/>
      <c r="M60" s="296">
        <v>2</v>
      </c>
      <c r="N60" s="296" t="s">
        <v>480</v>
      </c>
      <c r="O60" s="296" t="str">
        <f t="shared" si="5"/>
        <v>e</v>
      </c>
      <c r="P60" s="296" t="str">
        <f t="shared" si="6"/>
        <v>2_e</v>
      </c>
      <c r="Q60" s="297">
        <v>2832</v>
      </c>
      <c r="R60" s="297"/>
      <c r="S60" s="296">
        <v>2</v>
      </c>
      <c r="T60" s="296" t="s">
        <v>480</v>
      </c>
      <c r="U60" s="296" t="str">
        <f t="shared" si="7"/>
        <v>e</v>
      </c>
      <c r="V60" s="296" t="str">
        <f t="shared" si="8"/>
        <v>2_e</v>
      </c>
      <c r="W60" s="297">
        <v>2832</v>
      </c>
      <c r="X60" s="297"/>
      <c r="Y60" s="296">
        <v>2</v>
      </c>
      <c r="Z60" s="296" t="s">
        <v>480</v>
      </c>
      <c r="AA60" s="296" t="str">
        <f t="shared" si="9"/>
        <v>e</v>
      </c>
      <c r="AB60" s="296" t="str">
        <f t="shared" si="10"/>
        <v>2_e</v>
      </c>
      <c r="AC60" s="297">
        <v>2889</v>
      </c>
      <c r="AD60" s="193"/>
      <c r="AE60" s="296">
        <v>2</v>
      </c>
      <c r="AF60" s="296" t="s">
        <v>480</v>
      </c>
      <c r="AG60" s="296" t="str">
        <f t="shared" si="11"/>
        <v>e</v>
      </c>
      <c r="AH60" s="296" t="str">
        <f t="shared" si="0"/>
        <v>2_e</v>
      </c>
      <c r="AI60" s="239">
        <f t="shared" si="12"/>
        <v>2832</v>
      </c>
      <c r="AJ60" s="239">
        <f t="shared" si="13"/>
        <v>2889</v>
      </c>
      <c r="AK60" s="262">
        <f t="shared" si="14"/>
        <v>2889</v>
      </c>
      <c r="AL60" s="237">
        <f t="shared" si="15"/>
        <v>18.51923076923077</v>
      </c>
      <c r="AM60" s="237"/>
      <c r="AN60" s="237"/>
      <c r="AO60" s="237"/>
      <c r="AP60" s="237"/>
      <c r="AQ60" s="237"/>
      <c r="AR60" s="173"/>
      <c r="AS60" s="173"/>
      <c r="AT60" s="173"/>
      <c r="AU60" s="173"/>
      <c r="AV60" s="173"/>
      <c r="AW60" s="173"/>
      <c r="AX60" s="174"/>
    </row>
    <row r="61" spans="1:50" x14ac:dyDescent="0.15">
      <c r="A61" s="296">
        <v>3</v>
      </c>
      <c r="B61" s="296" t="s">
        <v>472</v>
      </c>
      <c r="C61" s="296" t="str">
        <f t="shared" si="1"/>
        <v>Start</v>
      </c>
      <c r="D61" s="296" t="str">
        <f t="shared" si="2"/>
        <v>3_Start</v>
      </c>
      <c r="E61" s="297">
        <v>1814</v>
      </c>
      <c r="F61" s="296"/>
      <c r="G61" s="296">
        <v>3</v>
      </c>
      <c r="H61" s="296" t="s">
        <v>472</v>
      </c>
      <c r="I61" s="296" t="str">
        <f t="shared" si="3"/>
        <v>Start</v>
      </c>
      <c r="J61" s="296" t="str">
        <f t="shared" si="4"/>
        <v>3_Start</v>
      </c>
      <c r="K61" s="297">
        <v>1873</v>
      </c>
      <c r="L61" s="173"/>
      <c r="M61" s="296">
        <v>3</v>
      </c>
      <c r="N61" s="296" t="s">
        <v>472</v>
      </c>
      <c r="O61" s="296" t="str">
        <f t="shared" si="5"/>
        <v>Start</v>
      </c>
      <c r="P61" s="296" t="str">
        <f t="shared" si="6"/>
        <v>3_Start</v>
      </c>
      <c r="Q61" s="297">
        <v>1920</v>
      </c>
      <c r="R61" s="297"/>
      <c r="S61" s="296">
        <v>3</v>
      </c>
      <c r="T61" s="296" t="s">
        <v>472</v>
      </c>
      <c r="U61" s="296" t="str">
        <f t="shared" si="7"/>
        <v>Start</v>
      </c>
      <c r="V61" s="296" t="str">
        <f t="shared" si="8"/>
        <v>3_Start</v>
      </c>
      <c r="W61" s="297">
        <v>1920</v>
      </c>
      <c r="X61" s="297"/>
      <c r="Y61" s="296">
        <v>3</v>
      </c>
      <c r="Z61" s="296" t="s">
        <v>472</v>
      </c>
      <c r="AA61" s="296" t="str">
        <f t="shared" si="9"/>
        <v>Start</v>
      </c>
      <c r="AB61" s="296" t="str">
        <f t="shared" si="10"/>
        <v>3_Start</v>
      </c>
      <c r="AC61" s="297">
        <v>1958</v>
      </c>
      <c r="AD61" s="193"/>
      <c r="AE61" s="296">
        <v>3</v>
      </c>
      <c r="AF61" s="296" t="s">
        <v>472</v>
      </c>
      <c r="AG61" s="296" t="str">
        <f t="shared" si="11"/>
        <v>Start</v>
      </c>
      <c r="AH61" s="296" t="str">
        <f t="shared" si="0"/>
        <v>3_Start</v>
      </c>
      <c r="AI61" s="239">
        <f t="shared" si="12"/>
        <v>1920</v>
      </c>
      <c r="AJ61" s="239">
        <f t="shared" si="13"/>
        <v>1958</v>
      </c>
      <c r="AK61" s="262">
        <f t="shared" si="14"/>
        <v>1958</v>
      </c>
      <c r="AL61" s="237">
        <f t="shared" si="15"/>
        <v>12.551282051282051</v>
      </c>
      <c r="AM61" s="237"/>
      <c r="AN61" s="237"/>
      <c r="AO61" s="237"/>
      <c r="AP61" s="237"/>
      <c r="AQ61" s="237"/>
      <c r="AR61" s="173"/>
      <c r="AS61" s="173"/>
      <c r="AT61" s="173"/>
      <c r="AU61" s="173"/>
      <c r="AV61" s="173"/>
      <c r="AW61" s="173"/>
      <c r="AX61" s="174"/>
    </row>
    <row r="62" spans="1:50" x14ac:dyDescent="0.15">
      <c r="A62" s="296">
        <v>3</v>
      </c>
      <c r="B62" s="296">
        <v>0</v>
      </c>
      <c r="C62" s="296">
        <f t="shared" si="1"/>
        <v>0</v>
      </c>
      <c r="D62" s="296" t="str">
        <f t="shared" si="2"/>
        <v>3_0</v>
      </c>
      <c r="E62" s="297">
        <v>1855</v>
      </c>
      <c r="F62" s="296"/>
      <c r="G62" s="296">
        <v>3</v>
      </c>
      <c r="H62" s="296">
        <v>0</v>
      </c>
      <c r="I62" s="296">
        <f t="shared" si="3"/>
        <v>0</v>
      </c>
      <c r="J62" s="296" t="str">
        <f t="shared" si="4"/>
        <v>3_0</v>
      </c>
      <c r="K62" s="297">
        <v>1915</v>
      </c>
      <c r="L62" s="173"/>
      <c r="M62" s="296">
        <v>3</v>
      </c>
      <c r="N62" s="296">
        <v>0</v>
      </c>
      <c r="O62" s="296">
        <f t="shared" si="5"/>
        <v>0</v>
      </c>
      <c r="P62" s="296" t="str">
        <f t="shared" si="6"/>
        <v>3_0</v>
      </c>
      <c r="Q62" s="297">
        <v>1963</v>
      </c>
      <c r="R62" s="297"/>
      <c r="S62" s="296">
        <v>3</v>
      </c>
      <c r="T62" s="296">
        <v>0</v>
      </c>
      <c r="U62" s="296">
        <f t="shared" si="7"/>
        <v>0</v>
      </c>
      <c r="V62" s="296" t="str">
        <f t="shared" si="8"/>
        <v>3_0</v>
      </c>
      <c r="W62" s="297">
        <v>1963</v>
      </c>
      <c r="X62" s="297"/>
      <c r="Y62" s="296">
        <v>3</v>
      </c>
      <c r="Z62" s="296">
        <v>0</v>
      </c>
      <c r="AA62" s="296">
        <f t="shared" si="9"/>
        <v>0</v>
      </c>
      <c r="AB62" s="296" t="str">
        <f t="shared" si="10"/>
        <v>3_0</v>
      </c>
      <c r="AC62" s="297">
        <v>2002</v>
      </c>
      <c r="AD62" s="193"/>
      <c r="AE62" s="296">
        <v>3</v>
      </c>
      <c r="AF62" s="296">
        <v>0</v>
      </c>
      <c r="AG62" s="296">
        <f t="shared" si="11"/>
        <v>0</v>
      </c>
      <c r="AH62" s="296" t="str">
        <f t="shared" si="0"/>
        <v>3_0</v>
      </c>
      <c r="AI62" s="239">
        <f t="shared" si="12"/>
        <v>1963</v>
      </c>
      <c r="AJ62" s="239">
        <f t="shared" si="13"/>
        <v>2002</v>
      </c>
      <c r="AK62" s="262">
        <f t="shared" si="14"/>
        <v>2002</v>
      </c>
      <c r="AL62" s="237">
        <f t="shared" si="15"/>
        <v>12.833333333333334</v>
      </c>
      <c r="AM62" s="237"/>
      <c r="AN62" s="237"/>
      <c r="AO62" s="237"/>
      <c r="AP62" s="237"/>
      <c r="AQ62" s="237"/>
      <c r="AR62" s="173"/>
      <c r="AS62" s="173"/>
      <c r="AT62" s="173"/>
      <c r="AU62" s="173"/>
      <c r="AV62" s="173"/>
      <c r="AW62" s="173"/>
      <c r="AX62" s="174"/>
    </row>
    <row r="63" spans="1:50" x14ac:dyDescent="0.15">
      <c r="A63" s="296">
        <v>3</v>
      </c>
      <c r="B63" s="296">
        <v>1</v>
      </c>
      <c r="C63" s="296">
        <f t="shared" si="1"/>
        <v>1</v>
      </c>
      <c r="D63" s="296" t="str">
        <f t="shared" si="2"/>
        <v>3_1</v>
      </c>
      <c r="E63" s="297">
        <v>1901</v>
      </c>
      <c r="F63" s="296"/>
      <c r="G63" s="296">
        <v>3</v>
      </c>
      <c r="H63" s="296">
        <v>1</v>
      </c>
      <c r="I63" s="296">
        <f t="shared" si="3"/>
        <v>1</v>
      </c>
      <c r="J63" s="296" t="str">
        <f t="shared" si="4"/>
        <v>3_1</v>
      </c>
      <c r="K63" s="297">
        <v>1963</v>
      </c>
      <c r="L63" s="173"/>
      <c r="M63" s="296">
        <v>3</v>
      </c>
      <c r="N63" s="296">
        <v>1</v>
      </c>
      <c r="O63" s="296">
        <f t="shared" si="5"/>
        <v>1</v>
      </c>
      <c r="P63" s="296" t="str">
        <f t="shared" si="6"/>
        <v>3_1</v>
      </c>
      <c r="Q63" s="297">
        <v>2012</v>
      </c>
      <c r="R63" s="297"/>
      <c r="S63" s="296">
        <v>3</v>
      </c>
      <c r="T63" s="296">
        <v>1</v>
      </c>
      <c r="U63" s="296">
        <f t="shared" si="7"/>
        <v>1</v>
      </c>
      <c r="V63" s="296" t="str">
        <f t="shared" si="8"/>
        <v>3_1</v>
      </c>
      <c r="W63" s="297">
        <v>2012</v>
      </c>
      <c r="X63" s="297"/>
      <c r="Y63" s="296">
        <v>3</v>
      </c>
      <c r="Z63" s="296">
        <v>1</v>
      </c>
      <c r="AA63" s="296">
        <f t="shared" si="9"/>
        <v>1</v>
      </c>
      <c r="AB63" s="296" t="str">
        <f t="shared" si="10"/>
        <v>3_1</v>
      </c>
      <c r="AC63" s="297">
        <v>2052</v>
      </c>
      <c r="AD63" s="193"/>
      <c r="AE63" s="296">
        <v>3</v>
      </c>
      <c r="AF63" s="296">
        <v>1</v>
      </c>
      <c r="AG63" s="296">
        <f t="shared" si="11"/>
        <v>1</v>
      </c>
      <c r="AH63" s="296" t="str">
        <f t="shared" si="0"/>
        <v>3_1</v>
      </c>
      <c r="AI63" s="239">
        <f t="shared" si="12"/>
        <v>2012</v>
      </c>
      <c r="AJ63" s="239">
        <f t="shared" si="13"/>
        <v>2052</v>
      </c>
      <c r="AK63" s="262">
        <f t="shared" si="14"/>
        <v>2052</v>
      </c>
      <c r="AL63" s="237">
        <f t="shared" si="15"/>
        <v>13.153846153846153</v>
      </c>
      <c r="AM63" s="237"/>
      <c r="AN63" s="237"/>
      <c r="AO63" s="237"/>
      <c r="AP63" s="237"/>
      <c r="AQ63" s="237"/>
      <c r="AR63" s="173"/>
      <c r="AS63" s="173"/>
      <c r="AT63" s="173"/>
      <c r="AU63" s="173"/>
      <c r="AV63" s="173"/>
      <c r="AW63" s="173"/>
      <c r="AX63" s="174"/>
    </row>
    <row r="64" spans="1:50" x14ac:dyDescent="0.15">
      <c r="A64" s="296">
        <v>3</v>
      </c>
      <c r="B64" s="296">
        <v>2</v>
      </c>
      <c r="C64" s="296">
        <f t="shared" si="1"/>
        <v>2</v>
      </c>
      <c r="D64" s="296" t="str">
        <f t="shared" si="2"/>
        <v>3_2</v>
      </c>
      <c r="E64" s="297">
        <v>1945</v>
      </c>
      <c r="F64" s="296"/>
      <c r="G64" s="296">
        <v>3</v>
      </c>
      <c r="H64" s="296">
        <v>2</v>
      </c>
      <c r="I64" s="296">
        <f t="shared" si="3"/>
        <v>2</v>
      </c>
      <c r="J64" s="296" t="str">
        <f t="shared" si="4"/>
        <v>3_2</v>
      </c>
      <c r="K64" s="297">
        <v>2008</v>
      </c>
      <c r="L64" s="173"/>
      <c r="M64" s="296">
        <v>3</v>
      </c>
      <c r="N64" s="296">
        <v>2</v>
      </c>
      <c r="O64" s="296">
        <f t="shared" si="5"/>
        <v>2</v>
      </c>
      <c r="P64" s="296" t="str">
        <f t="shared" si="6"/>
        <v>3_2</v>
      </c>
      <c r="Q64" s="297">
        <v>2058</v>
      </c>
      <c r="R64" s="297"/>
      <c r="S64" s="296">
        <v>3</v>
      </c>
      <c r="T64" s="296">
        <v>2</v>
      </c>
      <c r="U64" s="296">
        <f t="shared" si="7"/>
        <v>2</v>
      </c>
      <c r="V64" s="296" t="str">
        <f t="shared" si="8"/>
        <v>3_2</v>
      </c>
      <c r="W64" s="297">
        <v>2058</v>
      </c>
      <c r="X64" s="297"/>
      <c r="Y64" s="296">
        <v>3</v>
      </c>
      <c r="Z64" s="296">
        <v>2</v>
      </c>
      <c r="AA64" s="296">
        <f t="shared" si="9"/>
        <v>2</v>
      </c>
      <c r="AB64" s="296" t="str">
        <f t="shared" si="10"/>
        <v>3_2</v>
      </c>
      <c r="AC64" s="297">
        <v>2099</v>
      </c>
      <c r="AD64" s="193"/>
      <c r="AE64" s="296">
        <v>3</v>
      </c>
      <c r="AF64" s="296">
        <v>2</v>
      </c>
      <c r="AG64" s="296">
        <f t="shared" si="11"/>
        <v>2</v>
      </c>
      <c r="AH64" s="296" t="str">
        <f t="shared" si="0"/>
        <v>3_2</v>
      </c>
      <c r="AI64" s="239">
        <f t="shared" si="12"/>
        <v>2058</v>
      </c>
      <c r="AJ64" s="239">
        <f t="shared" si="13"/>
        <v>2099</v>
      </c>
      <c r="AK64" s="262">
        <f t="shared" si="14"/>
        <v>2099</v>
      </c>
      <c r="AL64" s="237">
        <f t="shared" si="15"/>
        <v>13.455128205128204</v>
      </c>
      <c r="AM64" s="237"/>
      <c r="AN64" s="237"/>
      <c r="AO64" s="237"/>
      <c r="AP64" s="237"/>
      <c r="AQ64" s="237"/>
      <c r="AR64" s="173"/>
      <c r="AS64" s="173"/>
      <c r="AT64" s="173"/>
      <c r="AU64" s="173"/>
      <c r="AV64" s="173"/>
      <c r="AW64" s="173"/>
      <c r="AX64" s="174"/>
    </row>
    <row r="65" spans="1:50" x14ac:dyDescent="0.15">
      <c r="A65" s="296">
        <v>3</v>
      </c>
      <c r="B65" s="296">
        <v>3</v>
      </c>
      <c r="C65" s="296">
        <f t="shared" si="1"/>
        <v>3</v>
      </c>
      <c r="D65" s="296" t="str">
        <f t="shared" si="2"/>
        <v>3_3</v>
      </c>
      <c r="E65" s="297">
        <v>1989</v>
      </c>
      <c r="F65" s="296"/>
      <c r="G65" s="296">
        <v>3</v>
      </c>
      <c r="H65" s="296">
        <v>3</v>
      </c>
      <c r="I65" s="296">
        <f t="shared" si="3"/>
        <v>3</v>
      </c>
      <c r="J65" s="296" t="str">
        <f t="shared" si="4"/>
        <v>3_3</v>
      </c>
      <c r="K65" s="297">
        <v>2054</v>
      </c>
      <c r="L65" s="173"/>
      <c r="M65" s="296">
        <v>3</v>
      </c>
      <c r="N65" s="296">
        <v>3</v>
      </c>
      <c r="O65" s="296">
        <f t="shared" si="5"/>
        <v>3</v>
      </c>
      <c r="P65" s="296" t="str">
        <f t="shared" si="6"/>
        <v>3_3</v>
      </c>
      <c r="Q65" s="297">
        <v>2105</v>
      </c>
      <c r="R65" s="297"/>
      <c r="S65" s="296">
        <v>3</v>
      </c>
      <c r="T65" s="296">
        <v>3</v>
      </c>
      <c r="U65" s="296">
        <f t="shared" si="7"/>
        <v>3</v>
      </c>
      <c r="V65" s="296" t="str">
        <f t="shared" si="8"/>
        <v>3_3</v>
      </c>
      <c r="W65" s="297">
        <v>2105</v>
      </c>
      <c r="X65" s="297"/>
      <c r="Y65" s="296">
        <v>3</v>
      </c>
      <c r="Z65" s="296">
        <v>3</v>
      </c>
      <c r="AA65" s="296">
        <f t="shared" si="9"/>
        <v>3</v>
      </c>
      <c r="AB65" s="296" t="str">
        <f t="shared" si="10"/>
        <v>3_3</v>
      </c>
      <c r="AC65" s="297">
        <v>2147</v>
      </c>
      <c r="AD65" s="193"/>
      <c r="AE65" s="296">
        <v>3</v>
      </c>
      <c r="AF65" s="296">
        <v>3</v>
      </c>
      <c r="AG65" s="296">
        <f t="shared" si="11"/>
        <v>3</v>
      </c>
      <c r="AH65" s="296" t="str">
        <f t="shared" si="0"/>
        <v>3_3</v>
      </c>
      <c r="AI65" s="239">
        <f t="shared" si="12"/>
        <v>2105</v>
      </c>
      <c r="AJ65" s="239">
        <f t="shared" si="13"/>
        <v>2147</v>
      </c>
      <c r="AK65" s="262">
        <f t="shared" si="14"/>
        <v>2147</v>
      </c>
      <c r="AL65" s="237">
        <f t="shared" si="15"/>
        <v>13.762820512820513</v>
      </c>
      <c r="AM65" s="237"/>
      <c r="AN65" s="237"/>
      <c r="AO65" s="237"/>
      <c r="AP65" s="237"/>
      <c r="AQ65" s="237"/>
      <c r="AR65" s="173"/>
      <c r="AS65" s="173"/>
      <c r="AT65" s="173"/>
      <c r="AU65" s="173"/>
      <c r="AV65" s="173"/>
      <c r="AW65" s="173"/>
      <c r="AX65" s="174"/>
    </row>
    <row r="66" spans="1:50" x14ac:dyDescent="0.15">
      <c r="A66" s="296">
        <v>3</v>
      </c>
      <c r="B66" s="296">
        <v>4</v>
      </c>
      <c r="C66" s="296">
        <f t="shared" si="1"/>
        <v>4</v>
      </c>
      <c r="D66" s="296" t="str">
        <f t="shared" si="2"/>
        <v>3_4</v>
      </c>
      <c r="E66" s="297">
        <v>2038</v>
      </c>
      <c r="F66" s="296"/>
      <c r="G66" s="296">
        <v>3</v>
      </c>
      <c r="H66" s="296">
        <v>4</v>
      </c>
      <c r="I66" s="296">
        <f t="shared" si="3"/>
        <v>4</v>
      </c>
      <c r="J66" s="296" t="str">
        <f t="shared" si="4"/>
        <v>3_4</v>
      </c>
      <c r="K66" s="297">
        <v>2104</v>
      </c>
      <c r="L66" s="173"/>
      <c r="M66" s="296">
        <v>3</v>
      </c>
      <c r="N66" s="296">
        <v>4</v>
      </c>
      <c r="O66" s="296">
        <f t="shared" si="5"/>
        <v>4</v>
      </c>
      <c r="P66" s="296" t="str">
        <f t="shared" si="6"/>
        <v>3_4</v>
      </c>
      <c r="Q66" s="297">
        <v>2157</v>
      </c>
      <c r="R66" s="297"/>
      <c r="S66" s="296">
        <v>3</v>
      </c>
      <c r="T66" s="296">
        <v>4</v>
      </c>
      <c r="U66" s="296">
        <f t="shared" si="7"/>
        <v>4</v>
      </c>
      <c r="V66" s="296" t="str">
        <f t="shared" si="8"/>
        <v>3_4</v>
      </c>
      <c r="W66" s="297">
        <v>2157</v>
      </c>
      <c r="X66" s="297"/>
      <c r="Y66" s="296">
        <v>3</v>
      </c>
      <c r="Z66" s="296">
        <v>4</v>
      </c>
      <c r="AA66" s="296">
        <f t="shared" si="9"/>
        <v>4</v>
      </c>
      <c r="AB66" s="296" t="str">
        <f t="shared" si="10"/>
        <v>3_4</v>
      </c>
      <c r="AC66" s="297">
        <v>2200</v>
      </c>
      <c r="AD66" s="193"/>
      <c r="AE66" s="296">
        <v>3</v>
      </c>
      <c r="AF66" s="296">
        <v>4</v>
      </c>
      <c r="AG66" s="296">
        <f t="shared" si="11"/>
        <v>4</v>
      </c>
      <c r="AH66" s="296" t="str">
        <f t="shared" si="0"/>
        <v>3_4</v>
      </c>
      <c r="AI66" s="239">
        <f t="shared" si="12"/>
        <v>2157</v>
      </c>
      <c r="AJ66" s="239">
        <f t="shared" si="13"/>
        <v>2200</v>
      </c>
      <c r="AK66" s="262">
        <f t="shared" si="14"/>
        <v>2200</v>
      </c>
      <c r="AL66" s="237">
        <f t="shared" si="15"/>
        <v>14.102564102564102</v>
      </c>
      <c r="AM66" s="237"/>
      <c r="AN66" s="237"/>
      <c r="AO66" s="237"/>
      <c r="AP66" s="237"/>
      <c r="AQ66" s="237"/>
      <c r="AR66" s="173"/>
      <c r="AS66" s="173"/>
      <c r="AT66" s="173"/>
      <c r="AU66" s="173"/>
      <c r="AV66" s="173"/>
      <c r="AW66" s="173"/>
      <c r="AX66" s="174"/>
    </row>
    <row r="67" spans="1:50" x14ac:dyDescent="0.15">
      <c r="A67" s="296">
        <v>3</v>
      </c>
      <c r="B67" s="296">
        <v>5</v>
      </c>
      <c r="C67" s="296">
        <f t="shared" si="1"/>
        <v>5</v>
      </c>
      <c r="D67" s="296" t="str">
        <f t="shared" si="2"/>
        <v>3_5</v>
      </c>
      <c r="E67" s="297">
        <v>2089</v>
      </c>
      <c r="F67" s="296"/>
      <c r="G67" s="296">
        <v>3</v>
      </c>
      <c r="H67" s="296">
        <v>5</v>
      </c>
      <c r="I67" s="296">
        <f t="shared" si="3"/>
        <v>5</v>
      </c>
      <c r="J67" s="296" t="str">
        <f t="shared" si="4"/>
        <v>3_5</v>
      </c>
      <c r="K67" s="297">
        <v>2157</v>
      </c>
      <c r="L67" s="173"/>
      <c r="M67" s="296">
        <v>3</v>
      </c>
      <c r="N67" s="296">
        <v>5</v>
      </c>
      <c r="O67" s="296">
        <f t="shared" si="5"/>
        <v>5</v>
      </c>
      <c r="P67" s="296" t="str">
        <f t="shared" si="6"/>
        <v>3_5</v>
      </c>
      <c r="Q67" s="297">
        <v>2211</v>
      </c>
      <c r="R67" s="297"/>
      <c r="S67" s="296">
        <v>3</v>
      </c>
      <c r="T67" s="296">
        <v>5</v>
      </c>
      <c r="U67" s="296">
        <f t="shared" si="7"/>
        <v>5</v>
      </c>
      <c r="V67" s="296" t="str">
        <f t="shared" si="8"/>
        <v>3_5</v>
      </c>
      <c r="W67" s="297">
        <v>2211</v>
      </c>
      <c r="X67" s="297"/>
      <c r="Y67" s="296">
        <v>3</v>
      </c>
      <c r="Z67" s="296">
        <v>5</v>
      </c>
      <c r="AA67" s="296">
        <f t="shared" si="9"/>
        <v>5</v>
      </c>
      <c r="AB67" s="296" t="str">
        <f t="shared" si="10"/>
        <v>3_5</v>
      </c>
      <c r="AC67" s="297">
        <v>2255</v>
      </c>
      <c r="AD67" s="193"/>
      <c r="AE67" s="296">
        <v>3</v>
      </c>
      <c r="AF67" s="296">
        <v>5</v>
      </c>
      <c r="AG67" s="296">
        <f t="shared" si="11"/>
        <v>5</v>
      </c>
      <c r="AH67" s="296" t="str">
        <f t="shared" si="0"/>
        <v>3_5</v>
      </c>
      <c r="AI67" s="239">
        <f t="shared" si="12"/>
        <v>2211</v>
      </c>
      <c r="AJ67" s="239">
        <f t="shared" si="13"/>
        <v>2255</v>
      </c>
      <c r="AK67" s="262">
        <f t="shared" si="14"/>
        <v>2255</v>
      </c>
      <c r="AL67" s="237">
        <f t="shared" si="15"/>
        <v>14.455128205128204</v>
      </c>
      <c r="AM67" s="237"/>
      <c r="AN67" s="237"/>
      <c r="AO67" s="237"/>
      <c r="AP67" s="237"/>
      <c r="AQ67" s="237"/>
      <c r="AR67" s="173"/>
      <c r="AS67" s="173"/>
      <c r="AT67" s="173"/>
      <c r="AU67" s="173"/>
      <c r="AV67" s="173"/>
      <c r="AW67" s="173"/>
      <c r="AX67" s="174"/>
    </row>
    <row r="68" spans="1:50" x14ac:dyDescent="0.15">
      <c r="A68" s="296">
        <v>3</v>
      </c>
      <c r="B68" s="296">
        <v>6</v>
      </c>
      <c r="C68" s="296">
        <f t="shared" si="1"/>
        <v>6</v>
      </c>
      <c r="D68" s="296" t="str">
        <f t="shared" si="2"/>
        <v>3_6</v>
      </c>
      <c r="E68" s="297">
        <v>2138</v>
      </c>
      <c r="F68" s="296"/>
      <c r="G68" s="296">
        <v>3</v>
      </c>
      <c r="H68" s="296">
        <v>6</v>
      </c>
      <c r="I68" s="296">
        <f t="shared" si="3"/>
        <v>6</v>
      </c>
      <c r="J68" s="296" t="str">
        <f t="shared" si="4"/>
        <v>3_6</v>
      </c>
      <c r="K68" s="297">
        <v>2207</v>
      </c>
      <c r="L68" s="173"/>
      <c r="M68" s="296">
        <v>3</v>
      </c>
      <c r="N68" s="296">
        <v>6</v>
      </c>
      <c r="O68" s="296">
        <f t="shared" si="5"/>
        <v>6</v>
      </c>
      <c r="P68" s="296" t="str">
        <f t="shared" si="6"/>
        <v>3_6</v>
      </c>
      <c r="Q68" s="297">
        <v>2262</v>
      </c>
      <c r="R68" s="297"/>
      <c r="S68" s="296">
        <v>3</v>
      </c>
      <c r="T68" s="296">
        <v>6</v>
      </c>
      <c r="U68" s="296">
        <f t="shared" si="7"/>
        <v>6</v>
      </c>
      <c r="V68" s="296" t="str">
        <f t="shared" si="8"/>
        <v>3_6</v>
      </c>
      <c r="W68" s="297">
        <v>2262</v>
      </c>
      <c r="X68" s="297"/>
      <c r="Y68" s="296">
        <v>3</v>
      </c>
      <c r="Z68" s="296">
        <v>6</v>
      </c>
      <c r="AA68" s="296">
        <f t="shared" si="9"/>
        <v>6</v>
      </c>
      <c r="AB68" s="296" t="str">
        <f t="shared" si="10"/>
        <v>3_6</v>
      </c>
      <c r="AC68" s="297">
        <v>2307</v>
      </c>
      <c r="AD68" s="193"/>
      <c r="AE68" s="296">
        <v>3</v>
      </c>
      <c r="AF68" s="296">
        <v>6</v>
      </c>
      <c r="AG68" s="296">
        <f t="shared" si="11"/>
        <v>6</v>
      </c>
      <c r="AH68" s="296" t="str">
        <f t="shared" si="0"/>
        <v>3_6</v>
      </c>
      <c r="AI68" s="239">
        <f t="shared" si="12"/>
        <v>2262</v>
      </c>
      <c r="AJ68" s="239">
        <f t="shared" si="13"/>
        <v>2307</v>
      </c>
      <c r="AK68" s="262">
        <f t="shared" si="14"/>
        <v>2307</v>
      </c>
      <c r="AL68" s="237">
        <f t="shared" si="15"/>
        <v>14.788461538461538</v>
      </c>
      <c r="AM68" s="237"/>
      <c r="AN68" s="237"/>
      <c r="AO68" s="237"/>
      <c r="AP68" s="237"/>
      <c r="AQ68" s="237"/>
      <c r="AR68" s="173"/>
      <c r="AS68" s="173"/>
      <c r="AT68" s="173"/>
      <c r="AU68" s="173"/>
      <c r="AV68" s="173"/>
      <c r="AW68" s="173"/>
      <c r="AX68" s="174"/>
    </row>
    <row r="69" spans="1:50" x14ac:dyDescent="0.15">
      <c r="A69" s="296">
        <v>3</v>
      </c>
      <c r="B69" s="296">
        <v>7</v>
      </c>
      <c r="C69" s="296">
        <f t="shared" si="1"/>
        <v>7</v>
      </c>
      <c r="D69" s="296" t="str">
        <f t="shared" si="2"/>
        <v>3_7</v>
      </c>
      <c r="E69" s="297">
        <v>2191</v>
      </c>
      <c r="F69" s="296"/>
      <c r="G69" s="296">
        <v>3</v>
      </c>
      <c r="H69" s="296">
        <v>7</v>
      </c>
      <c r="I69" s="296">
        <f t="shared" si="3"/>
        <v>7</v>
      </c>
      <c r="J69" s="296" t="str">
        <f t="shared" si="4"/>
        <v>3_7</v>
      </c>
      <c r="K69" s="297">
        <v>2262</v>
      </c>
      <c r="L69" s="173"/>
      <c r="M69" s="296">
        <v>3</v>
      </c>
      <c r="N69" s="296">
        <v>7</v>
      </c>
      <c r="O69" s="296">
        <f t="shared" si="5"/>
        <v>7</v>
      </c>
      <c r="P69" s="296" t="str">
        <f t="shared" si="6"/>
        <v>3_7</v>
      </c>
      <c r="Q69" s="297">
        <v>2319</v>
      </c>
      <c r="R69" s="297"/>
      <c r="S69" s="296">
        <v>3</v>
      </c>
      <c r="T69" s="296">
        <v>7</v>
      </c>
      <c r="U69" s="296">
        <f t="shared" si="7"/>
        <v>7</v>
      </c>
      <c r="V69" s="296" t="str">
        <f t="shared" si="8"/>
        <v>3_7</v>
      </c>
      <c r="W69" s="297">
        <v>2319</v>
      </c>
      <c r="X69" s="297"/>
      <c r="Y69" s="296">
        <v>3</v>
      </c>
      <c r="Z69" s="296">
        <v>7</v>
      </c>
      <c r="AA69" s="296">
        <f t="shared" si="9"/>
        <v>7</v>
      </c>
      <c r="AB69" s="296" t="str">
        <f t="shared" si="10"/>
        <v>3_7</v>
      </c>
      <c r="AC69" s="297">
        <v>2365</v>
      </c>
      <c r="AD69" s="193"/>
      <c r="AE69" s="296">
        <v>3</v>
      </c>
      <c r="AF69" s="296">
        <v>7</v>
      </c>
      <c r="AG69" s="296">
        <f t="shared" si="11"/>
        <v>7</v>
      </c>
      <c r="AH69" s="296" t="str">
        <f t="shared" si="0"/>
        <v>3_7</v>
      </c>
      <c r="AI69" s="239">
        <f t="shared" si="12"/>
        <v>2319</v>
      </c>
      <c r="AJ69" s="239">
        <f t="shared" si="13"/>
        <v>2365</v>
      </c>
      <c r="AK69" s="262">
        <f t="shared" si="14"/>
        <v>2365</v>
      </c>
      <c r="AL69" s="237">
        <f t="shared" si="15"/>
        <v>15.160256410256411</v>
      </c>
      <c r="AM69" s="237"/>
      <c r="AN69" s="237"/>
      <c r="AO69" s="237"/>
      <c r="AP69" s="237"/>
      <c r="AQ69" s="237"/>
      <c r="AR69" s="173"/>
      <c r="AS69" s="173"/>
      <c r="AT69" s="173"/>
      <c r="AU69" s="173"/>
      <c r="AV69" s="173"/>
      <c r="AW69" s="173"/>
      <c r="AX69" s="174"/>
    </row>
    <row r="70" spans="1:50" x14ac:dyDescent="0.15">
      <c r="A70" s="296">
        <v>3</v>
      </c>
      <c r="B70" s="296">
        <v>8</v>
      </c>
      <c r="C70" s="296">
        <f t="shared" si="1"/>
        <v>8</v>
      </c>
      <c r="D70" s="296" t="str">
        <f t="shared" si="2"/>
        <v>3_8</v>
      </c>
      <c r="E70" s="297">
        <v>2264</v>
      </c>
      <c r="F70" s="296"/>
      <c r="G70" s="296">
        <v>3</v>
      </c>
      <c r="H70" s="296">
        <v>8</v>
      </c>
      <c r="I70" s="296">
        <f t="shared" si="3"/>
        <v>8</v>
      </c>
      <c r="J70" s="296" t="str">
        <f t="shared" si="4"/>
        <v>3_8</v>
      </c>
      <c r="K70" s="297">
        <v>2338</v>
      </c>
      <c r="L70" s="173"/>
      <c r="M70" s="296">
        <v>3</v>
      </c>
      <c r="N70" s="296">
        <v>8</v>
      </c>
      <c r="O70" s="296">
        <f t="shared" si="5"/>
        <v>8</v>
      </c>
      <c r="P70" s="296" t="str">
        <f t="shared" si="6"/>
        <v>3_8</v>
      </c>
      <c r="Q70" s="297">
        <v>2396</v>
      </c>
      <c r="R70" s="297"/>
      <c r="S70" s="296">
        <v>3</v>
      </c>
      <c r="T70" s="296">
        <v>8</v>
      </c>
      <c r="U70" s="296">
        <f t="shared" si="7"/>
        <v>8</v>
      </c>
      <c r="V70" s="296" t="str">
        <f t="shared" si="8"/>
        <v>3_8</v>
      </c>
      <c r="W70" s="297">
        <v>2396</v>
      </c>
      <c r="X70" s="297"/>
      <c r="Y70" s="296">
        <v>3</v>
      </c>
      <c r="Z70" s="296">
        <v>8</v>
      </c>
      <c r="AA70" s="296">
        <f t="shared" si="9"/>
        <v>8</v>
      </c>
      <c r="AB70" s="296" t="str">
        <f t="shared" si="10"/>
        <v>3_8</v>
      </c>
      <c r="AC70" s="297">
        <v>2444</v>
      </c>
      <c r="AD70" s="193"/>
      <c r="AE70" s="296">
        <v>3</v>
      </c>
      <c r="AF70" s="296">
        <v>8</v>
      </c>
      <c r="AG70" s="296">
        <f t="shared" si="11"/>
        <v>8</v>
      </c>
      <c r="AH70" s="296" t="str">
        <f t="shared" si="0"/>
        <v>3_8</v>
      </c>
      <c r="AI70" s="239">
        <f t="shared" si="12"/>
        <v>2396</v>
      </c>
      <c r="AJ70" s="239">
        <f t="shared" si="13"/>
        <v>2444</v>
      </c>
      <c r="AK70" s="262">
        <f t="shared" si="14"/>
        <v>2444</v>
      </c>
      <c r="AL70" s="237">
        <f t="shared" si="15"/>
        <v>15.666666666666666</v>
      </c>
      <c r="AM70" s="237"/>
      <c r="AN70" s="237"/>
      <c r="AO70" s="237"/>
      <c r="AP70" s="237"/>
      <c r="AQ70" s="237"/>
      <c r="AR70" s="173"/>
      <c r="AS70" s="173"/>
      <c r="AT70" s="173"/>
      <c r="AU70" s="173"/>
      <c r="AV70" s="173"/>
      <c r="AW70" s="173"/>
      <c r="AX70" s="174"/>
    </row>
    <row r="71" spans="1:50" x14ac:dyDescent="0.15">
      <c r="A71" s="296">
        <v>3</v>
      </c>
      <c r="B71" s="296">
        <v>9</v>
      </c>
      <c r="C71" s="296">
        <f t="shared" si="1"/>
        <v>9</v>
      </c>
      <c r="D71" s="296" t="str">
        <f t="shared" si="2"/>
        <v>3_9</v>
      </c>
      <c r="E71" s="297">
        <v>2327</v>
      </c>
      <c r="F71" s="296"/>
      <c r="G71" s="296">
        <v>3</v>
      </c>
      <c r="H71" s="296">
        <v>9</v>
      </c>
      <c r="I71" s="296">
        <f t="shared" si="3"/>
        <v>9</v>
      </c>
      <c r="J71" s="296" t="str">
        <f t="shared" si="4"/>
        <v>3_9</v>
      </c>
      <c r="K71" s="297">
        <v>2403</v>
      </c>
      <c r="L71" s="173"/>
      <c r="M71" s="296">
        <v>3</v>
      </c>
      <c r="N71" s="296">
        <v>9</v>
      </c>
      <c r="O71" s="296">
        <f t="shared" si="5"/>
        <v>9</v>
      </c>
      <c r="P71" s="296" t="str">
        <f t="shared" si="6"/>
        <v>3_9</v>
      </c>
      <c r="Q71" s="297">
        <v>2463</v>
      </c>
      <c r="R71" s="297"/>
      <c r="S71" s="296">
        <v>3</v>
      </c>
      <c r="T71" s="296">
        <v>9</v>
      </c>
      <c r="U71" s="296">
        <f t="shared" si="7"/>
        <v>9</v>
      </c>
      <c r="V71" s="296" t="str">
        <f t="shared" si="8"/>
        <v>3_9</v>
      </c>
      <c r="W71" s="297">
        <v>2463</v>
      </c>
      <c r="X71" s="297"/>
      <c r="Y71" s="296">
        <v>3</v>
      </c>
      <c r="Z71" s="296">
        <v>9</v>
      </c>
      <c r="AA71" s="296">
        <f t="shared" si="9"/>
        <v>9</v>
      </c>
      <c r="AB71" s="296" t="str">
        <f t="shared" si="10"/>
        <v>3_9</v>
      </c>
      <c r="AC71" s="297">
        <v>2512</v>
      </c>
      <c r="AD71" s="193"/>
      <c r="AE71" s="296">
        <v>3</v>
      </c>
      <c r="AF71" s="296">
        <v>9</v>
      </c>
      <c r="AG71" s="296">
        <f t="shared" si="11"/>
        <v>9</v>
      </c>
      <c r="AH71" s="296" t="str">
        <f t="shared" si="0"/>
        <v>3_9</v>
      </c>
      <c r="AI71" s="239">
        <f t="shared" si="12"/>
        <v>2463</v>
      </c>
      <c r="AJ71" s="239">
        <f t="shared" si="13"/>
        <v>2512</v>
      </c>
      <c r="AK71" s="262">
        <f t="shared" si="14"/>
        <v>2512</v>
      </c>
      <c r="AL71" s="237">
        <f t="shared" si="15"/>
        <v>16.102564102564102</v>
      </c>
      <c r="AM71" s="237"/>
      <c r="AN71" s="237"/>
      <c r="AO71" s="237"/>
      <c r="AP71" s="237"/>
      <c r="AQ71" s="237"/>
      <c r="AR71" s="173"/>
      <c r="AS71" s="173"/>
      <c r="AT71" s="173"/>
      <c r="AU71" s="173"/>
      <c r="AV71" s="173"/>
      <c r="AW71" s="173"/>
      <c r="AX71" s="174"/>
    </row>
    <row r="72" spans="1:50" x14ac:dyDescent="0.15">
      <c r="A72" s="296">
        <v>3</v>
      </c>
      <c r="B72" s="296">
        <v>10</v>
      </c>
      <c r="C72" s="296">
        <f t="shared" si="1"/>
        <v>10</v>
      </c>
      <c r="D72" s="296" t="str">
        <f t="shared" si="2"/>
        <v>3_10</v>
      </c>
      <c r="E72" s="297">
        <v>2403</v>
      </c>
      <c r="F72" s="296"/>
      <c r="G72" s="296">
        <v>3</v>
      </c>
      <c r="H72" s="296">
        <v>10</v>
      </c>
      <c r="I72" s="296">
        <f t="shared" si="3"/>
        <v>10</v>
      </c>
      <c r="J72" s="296" t="str">
        <f t="shared" si="4"/>
        <v>3_10</v>
      </c>
      <c r="K72" s="297">
        <v>2481</v>
      </c>
      <c r="L72" s="173"/>
      <c r="M72" s="296">
        <v>3</v>
      </c>
      <c r="N72" s="296">
        <v>10</v>
      </c>
      <c r="O72" s="296">
        <f t="shared" si="5"/>
        <v>10</v>
      </c>
      <c r="P72" s="296" t="str">
        <f t="shared" si="6"/>
        <v>3_10</v>
      </c>
      <c r="Q72" s="297">
        <v>2543</v>
      </c>
      <c r="R72" s="297"/>
      <c r="S72" s="296">
        <v>3</v>
      </c>
      <c r="T72" s="296">
        <v>10</v>
      </c>
      <c r="U72" s="296">
        <f t="shared" si="7"/>
        <v>10</v>
      </c>
      <c r="V72" s="296" t="str">
        <f t="shared" si="8"/>
        <v>3_10</v>
      </c>
      <c r="W72" s="297">
        <v>2543</v>
      </c>
      <c r="X72" s="297"/>
      <c r="Y72" s="296">
        <v>3</v>
      </c>
      <c r="Z72" s="296">
        <v>10</v>
      </c>
      <c r="AA72" s="296">
        <f t="shared" si="9"/>
        <v>10</v>
      </c>
      <c r="AB72" s="296" t="str">
        <f t="shared" si="10"/>
        <v>3_10</v>
      </c>
      <c r="AC72" s="297">
        <v>2594</v>
      </c>
      <c r="AD72" s="193"/>
      <c r="AE72" s="296">
        <v>3</v>
      </c>
      <c r="AF72" s="296">
        <v>10</v>
      </c>
      <c r="AG72" s="296">
        <f t="shared" si="11"/>
        <v>10</v>
      </c>
      <c r="AH72" s="296" t="str">
        <f t="shared" si="0"/>
        <v>3_10</v>
      </c>
      <c r="AI72" s="239">
        <f t="shared" si="12"/>
        <v>2543</v>
      </c>
      <c r="AJ72" s="239">
        <f t="shared" si="13"/>
        <v>2594</v>
      </c>
      <c r="AK72" s="262">
        <f t="shared" si="14"/>
        <v>2594</v>
      </c>
      <c r="AL72" s="237">
        <f t="shared" si="15"/>
        <v>16.628205128205128</v>
      </c>
      <c r="AM72" s="237"/>
      <c r="AN72" s="237"/>
      <c r="AO72" s="237"/>
      <c r="AP72" s="237"/>
      <c r="AQ72" s="237"/>
      <c r="AR72" s="173"/>
      <c r="AS72" s="173"/>
      <c r="AT72" s="173"/>
      <c r="AU72" s="173"/>
      <c r="AV72" s="173"/>
      <c r="AW72" s="173"/>
      <c r="AX72" s="174"/>
    </row>
    <row r="73" spans="1:50" x14ac:dyDescent="0.15">
      <c r="A73" s="296">
        <v>3</v>
      </c>
      <c r="B73" s="296">
        <v>11</v>
      </c>
      <c r="C73" s="296">
        <f t="shared" si="1"/>
        <v>11</v>
      </c>
      <c r="D73" s="296" t="str">
        <f t="shared" si="2"/>
        <v>3_11</v>
      </c>
      <c r="E73" s="297">
        <v>2470</v>
      </c>
      <c r="F73" s="296"/>
      <c r="G73" s="296">
        <v>3</v>
      </c>
      <c r="H73" s="296">
        <v>11</v>
      </c>
      <c r="I73" s="296">
        <f t="shared" si="3"/>
        <v>11</v>
      </c>
      <c r="J73" s="296" t="str">
        <f t="shared" si="4"/>
        <v>3_11</v>
      </c>
      <c r="K73" s="297">
        <v>2550</v>
      </c>
      <c r="L73" s="173"/>
      <c r="M73" s="296">
        <v>3</v>
      </c>
      <c r="N73" s="296">
        <v>11</v>
      </c>
      <c r="O73" s="296">
        <f t="shared" si="5"/>
        <v>11</v>
      </c>
      <c r="P73" s="296" t="str">
        <f t="shared" si="6"/>
        <v>3_11</v>
      </c>
      <c r="Q73" s="297">
        <v>2614</v>
      </c>
      <c r="R73" s="297"/>
      <c r="S73" s="296">
        <v>3</v>
      </c>
      <c r="T73" s="296">
        <v>11</v>
      </c>
      <c r="U73" s="296">
        <f t="shared" si="7"/>
        <v>11</v>
      </c>
      <c r="V73" s="296" t="str">
        <f t="shared" si="8"/>
        <v>3_11</v>
      </c>
      <c r="W73" s="297">
        <v>2614</v>
      </c>
      <c r="X73" s="297"/>
      <c r="Y73" s="296">
        <v>3</v>
      </c>
      <c r="Z73" s="296">
        <v>11</v>
      </c>
      <c r="AA73" s="296">
        <f t="shared" si="9"/>
        <v>11</v>
      </c>
      <c r="AB73" s="296" t="str">
        <f t="shared" si="10"/>
        <v>3_11</v>
      </c>
      <c r="AC73" s="297">
        <v>2666</v>
      </c>
      <c r="AD73" s="247"/>
      <c r="AE73" s="296">
        <v>3</v>
      </c>
      <c r="AF73" s="296">
        <v>11</v>
      </c>
      <c r="AG73" s="296">
        <f t="shared" si="11"/>
        <v>11</v>
      </c>
      <c r="AH73" s="296" t="str">
        <f t="shared" si="0"/>
        <v>3_11</v>
      </c>
      <c r="AI73" s="239">
        <f t="shared" si="12"/>
        <v>2614</v>
      </c>
      <c r="AJ73" s="239">
        <f t="shared" si="13"/>
        <v>2666</v>
      </c>
      <c r="AK73" s="262">
        <f t="shared" si="14"/>
        <v>2666</v>
      </c>
      <c r="AL73" s="237">
        <f t="shared" si="15"/>
        <v>17.089743589743591</v>
      </c>
      <c r="AM73" s="237"/>
      <c r="AN73" s="237"/>
      <c r="AO73" s="237"/>
      <c r="AP73" s="237"/>
      <c r="AQ73" s="237"/>
      <c r="AR73" s="173"/>
      <c r="AS73" s="173"/>
      <c r="AT73" s="173"/>
      <c r="AU73" s="173"/>
      <c r="AV73" s="173"/>
      <c r="AW73" s="173"/>
      <c r="AX73" s="174"/>
    </row>
    <row r="74" spans="1:50" x14ac:dyDescent="0.15">
      <c r="A74" s="296">
        <v>3</v>
      </c>
      <c r="B74" s="296">
        <v>12</v>
      </c>
      <c r="C74" s="296">
        <f t="shared" si="1"/>
        <v>12</v>
      </c>
      <c r="D74" s="296" t="str">
        <f t="shared" si="2"/>
        <v>3_12</v>
      </c>
      <c r="E74" s="296"/>
      <c r="F74" s="296"/>
      <c r="G74" s="296">
        <v>3</v>
      </c>
      <c r="H74" s="296">
        <v>12</v>
      </c>
      <c r="I74" s="296">
        <f t="shared" si="3"/>
        <v>12</v>
      </c>
      <c r="J74" s="296" t="str">
        <f t="shared" si="4"/>
        <v>3_12</v>
      </c>
      <c r="K74" s="296"/>
      <c r="L74" s="173"/>
      <c r="M74" s="296">
        <v>3</v>
      </c>
      <c r="N74" s="296">
        <v>12</v>
      </c>
      <c r="O74" s="296">
        <f t="shared" si="5"/>
        <v>12</v>
      </c>
      <c r="P74" s="296" t="str">
        <f t="shared" si="6"/>
        <v>3_12</v>
      </c>
      <c r="Q74" s="296"/>
      <c r="R74" s="296"/>
      <c r="S74" s="296">
        <v>3</v>
      </c>
      <c r="T74" s="296">
        <v>12</v>
      </c>
      <c r="U74" s="296">
        <f t="shared" si="7"/>
        <v>12</v>
      </c>
      <c r="V74" s="296" t="str">
        <f t="shared" si="8"/>
        <v>3_12</v>
      </c>
      <c r="W74" s="297" t="s">
        <v>473</v>
      </c>
      <c r="X74" s="297"/>
      <c r="Y74" s="296">
        <v>3</v>
      </c>
      <c r="Z74" s="296">
        <v>12</v>
      </c>
      <c r="AA74" s="296">
        <f t="shared" si="9"/>
        <v>12</v>
      </c>
      <c r="AB74" s="296" t="str">
        <f t="shared" si="10"/>
        <v>3_12</v>
      </c>
      <c r="AC74" s="297" t="s">
        <v>473</v>
      </c>
      <c r="AD74" s="247"/>
      <c r="AE74" s="296">
        <v>3</v>
      </c>
      <c r="AF74" s="296">
        <v>12</v>
      </c>
      <c r="AG74" s="296">
        <f t="shared" si="11"/>
        <v>12</v>
      </c>
      <c r="AH74" s="296" t="str">
        <f t="shared" si="0"/>
        <v>3_12</v>
      </c>
      <c r="AI74" s="239" t="str">
        <f t="shared" si="12"/>
        <v/>
      </c>
      <c r="AJ74" s="239" t="str">
        <f t="shared" si="13"/>
        <v/>
      </c>
      <c r="AK74" s="262" t="str">
        <f t="shared" si="14"/>
        <v/>
      </c>
      <c r="AL74" s="237" t="str">
        <f t="shared" si="15"/>
        <v/>
      </c>
      <c r="AM74" s="237"/>
      <c r="AN74" s="237"/>
      <c r="AO74" s="237"/>
      <c r="AP74" s="237"/>
      <c r="AQ74" s="237"/>
      <c r="AR74" s="173"/>
      <c r="AS74" s="173"/>
      <c r="AT74" s="173"/>
      <c r="AU74" s="173"/>
      <c r="AV74" s="173"/>
      <c r="AW74" s="173"/>
      <c r="AX74" s="174"/>
    </row>
    <row r="75" spans="1:50" x14ac:dyDescent="0.15">
      <c r="A75" s="296">
        <v>3</v>
      </c>
      <c r="B75" s="296">
        <v>13</v>
      </c>
      <c r="C75" s="296">
        <f t="shared" si="1"/>
        <v>13</v>
      </c>
      <c r="D75" s="296" t="str">
        <f t="shared" si="2"/>
        <v>3_13</v>
      </c>
      <c r="E75" s="296"/>
      <c r="F75" s="296"/>
      <c r="G75" s="296">
        <v>3</v>
      </c>
      <c r="H75" s="296">
        <v>13</v>
      </c>
      <c r="I75" s="296">
        <f t="shared" si="3"/>
        <v>13</v>
      </c>
      <c r="J75" s="296" t="str">
        <f t="shared" si="4"/>
        <v>3_13</v>
      </c>
      <c r="K75" s="296"/>
      <c r="L75" s="173"/>
      <c r="M75" s="296">
        <v>3</v>
      </c>
      <c r="N75" s="296">
        <v>13</v>
      </c>
      <c r="O75" s="296">
        <f t="shared" si="5"/>
        <v>13</v>
      </c>
      <c r="P75" s="296" t="str">
        <f t="shared" si="6"/>
        <v>3_13</v>
      </c>
      <c r="Q75" s="296"/>
      <c r="R75" s="296"/>
      <c r="S75" s="296">
        <v>3</v>
      </c>
      <c r="T75" s="296">
        <v>13</v>
      </c>
      <c r="U75" s="296">
        <f t="shared" si="7"/>
        <v>13</v>
      </c>
      <c r="V75" s="296" t="str">
        <f t="shared" si="8"/>
        <v>3_13</v>
      </c>
      <c r="W75" s="297" t="s">
        <v>473</v>
      </c>
      <c r="X75" s="297"/>
      <c r="Y75" s="296">
        <v>3</v>
      </c>
      <c r="Z75" s="296">
        <v>13</v>
      </c>
      <c r="AA75" s="296">
        <f t="shared" si="9"/>
        <v>13</v>
      </c>
      <c r="AB75" s="296" t="str">
        <f t="shared" si="10"/>
        <v>3_13</v>
      </c>
      <c r="AC75" s="297" t="s">
        <v>473</v>
      </c>
      <c r="AD75" s="193"/>
      <c r="AE75" s="296">
        <v>3</v>
      </c>
      <c r="AF75" s="296">
        <v>13</v>
      </c>
      <c r="AG75" s="296">
        <f t="shared" si="11"/>
        <v>13</v>
      </c>
      <c r="AH75" s="296" t="str">
        <f t="shared" si="0"/>
        <v>3_13</v>
      </c>
      <c r="AI75" s="239" t="str">
        <f t="shared" si="12"/>
        <v/>
      </c>
      <c r="AJ75" s="239" t="str">
        <f t="shared" si="13"/>
        <v/>
      </c>
      <c r="AK75" s="262" t="str">
        <f t="shared" si="14"/>
        <v/>
      </c>
      <c r="AL75" s="237" t="str">
        <f t="shared" si="15"/>
        <v/>
      </c>
      <c r="AM75" s="237"/>
      <c r="AN75" s="237"/>
      <c r="AO75" s="237"/>
      <c r="AP75" s="237"/>
      <c r="AQ75" s="237"/>
      <c r="AR75" s="173"/>
      <c r="AS75" s="173"/>
      <c r="AT75" s="173"/>
      <c r="AU75" s="173"/>
      <c r="AV75" s="173"/>
      <c r="AW75" s="173"/>
      <c r="AX75" s="174"/>
    </row>
    <row r="76" spans="1:50" x14ac:dyDescent="0.15">
      <c r="A76" s="296">
        <v>3</v>
      </c>
      <c r="B76" s="296" t="s">
        <v>474</v>
      </c>
      <c r="C76" s="296" t="str">
        <f t="shared" si="1"/>
        <v>u1</v>
      </c>
      <c r="D76" s="296" t="str">
        <f t="shared" si="2"/>
        <v>3_u1</v>
      </c>
      <c r="E76" s="297">
        <v>2544</v>
      </c>
      <c r="F76" s="296"/>
      <c r="G76" s="296">
        <v>3</v>
      </c>
      <c r="H76" s="296" t="s">
        <v>474</v>
      </c>
      <c r="I76" s="296" t="str">
        <f t="shared" si="3"/>
        <v>u1</v>
      </c>
      <c r="J76" s="296" t="str">
        <f t="shared" si="4"/>
        <v>3_u1</v>
      </c>
      <c r="K76" s="297">
        <v>2627</v>
      </c>
      <c r="L76" s="173"/>
      <c r="M76" s="296">
        <v>3</v>
      </c>
      <c r="N76" s="296" t="s">
        <v>474</v>
      </c>
      <c r="O76" s="296" t="str">
        <f t="shared" si="5"/>
        <v>u1</v>
      </c>
      <c r="P76" s="296" t="str">
        <f t="shared" si="6"/>
        <v>3_u1</v>
      </c>
      <c r="Q76" s="297">
        <v>2693</v>
      </c>
      <c r="R76" s="297"/>
      <c r="S76" s="296">
        <v>3</v>
      </c>
      <c r="T76" s="296" t="s">
        <v>474</v>
      </c>
      <c r="U76" s="296" t="str">
        <f t="shared" si="7"/>
        <v>u1</v>
      </c>
      <c r="V76" s="296" t="str">
        <f t="shared" si="8"/>
        <v>3_u1</v>
      </c>
      <c r="W76" s="297">
        <v>2693</v>
      </c>
      <c r="X76" s="297"/>
      <c r="Y76" s="296">
        <v>3</v>
      </c>
      <c r="Z76" s="296" t="s">
        <v>474</v>
      </c>
      <c r="AA76" s="296" t="str">
        <f t="shared" si="9"/>
        <v>u1</v>
      </c>
      <c r="AB76" s="296" t="str">
        <f t="shared" si="10"/>
        <v>3_u1</v>
      </c>
      <c r="AC76" s="297">
        <v>2747</v>
      </c>
      <c r="AD76" s="193"/>
      <c r="AE76" s="296">
        <v>3</v>
      </c>
      <c r="AF76" s="296" t="s">
        <v>474</v>
      </c>
      <c r="AG76" s="296" t="str">
        <f t="shared" si="11"/>
        <v>u1</v>
      </c>
      <c r="AH76" s="296" t="str">
        <f t="shared" si="0"/>
        <v>3_u1</v>
      </c>
      <c r="AI76" s="239">
        <f t="shared" si="12"/>
        <v>2693</v>
      </c>
      <c r="AJ76" s="239">
        <f t="shared" si="13"/>
        <v>2747</v>
      </c>
      <c r="AK76" s="262">
        <f t="shared" si="14"/>
        <v>2747</v>
      </c>
      <c r="AL76" s="237">
        <f t="shared" si="15"/>
        <v>17.608974358974358</v>
      </c>
      <c r="AM76" s="237"/>
      <c r="AN76" s="237"/>
      <c r="AO76" s="237"/>
      <c r="AP76" s="237"/>
      <c r="AQ76" s="237"/>
      <c r="AR76" s="173"/>
      <c r="AS76" s="173"/>
      <c r="AT76" s="173"/>
      <c r="AU76" s="173"/>
      <c r="AV76" s="173"/>
      <c r="AW76" s="173"/>
      <c r="AX76" s="174"/>
    </row>
    <row r="77" spans="1:50" x14ac:dyDescent="0.15">
      <c r="A77" s="296">
        <v>3</v>
      </c>
      <c r="B77" s="296" t="s">
        <v>475</v>
      </c>
      <c r="C77" s="296" t="str">
        <f t="shared" si="1"/>
        <v>u2</v>
      </c>
      <c r="D77" s="296" t="str">
        <f t="shared" si="2"/>
        <v>3_u2</v>
      </c>
      <c r="E77" s="297">
        <v>2609</v>
      </c>
      <c r="F77" s="296"/>
      <c r="G77" s="296">
        <v>3</v>
      </c>
      <c r="H77" s="296" t="s">
        <v>475</v>
      </c>
      <c r="I77" s="296" t="str">
        <f t="shared" si="3"/>
        <v>u2</v>
      </c>
      <c r="J77" s="296" t="str">
        <f t="shared" si="4"/>
        <v>3_u2</v>
      </c>
      <c r="K77" s="297">
        <v>2694</v>
      </c>
      <c r="L77" s="173"/>
      <c r="M77" s="296">
        <v>3</v>
      </c>
      <c r="N77" s="296" t="s">
        <v>475</v>
      </c>
      <c r="O77" s="296" t="str">
        <f t="shared" si="5"/>
        <v>u2</v>
      </c>
      <c r="P77" s="296" t="str">
        <f t="shared" si="6"/>
        <v>3_u2</v>
      </c>
      <c r="Q77" s="297">
        <v>2761</v>
      </c>
      <c r="R77" s="297"/>
      <c r="S77" s="296">
        <v>3</v>
      </c>
      <c r="T77" s="296" t="s">
        <v>475</v>
      </c>
      <c r="U77" s="296" t="str">
        <f t="shared" si="7"/>
        <v>u2</v>
      </c>
      <c r="V77" s="296" t="str">
        <f t="shared" si="8"/>
        <v>3_u2</v>
      </c>
      <c r="W77" s="297">
        <v>2761</v>
      </c>
      <c r="X77" s="297"/>
      <c r="Y77" s="296">
        <v>3</v>
      </c>
      <c r="Z77" s="296" t="s">
        <v>475</v>
      </c>
      <c r="AA77" s="296" t="str">
        <f t="shared" si="9"/>
        <v>u2</v>
      </c>
      <c r="AB77" s="296" t="str">
        <f t="shared" si="10"/>
        <v>3_u2</v>
      </c>
      <c r="AC77" s="297">
        <v>2816</v>
      </c>
      <c r="AD77" s="193"/>
      <c r="AE77" s="296">
        <v>3</v>
      </c>
      <c r="AF77" s="296" t="s">
        <v>475</v>
      </c>
      <c r="AG77" s="296" t="str">
        <f t="shared" si="11"/>
        <v>u2</v>
      </c>
      <c r="AH77" s="296" t="str">
        <f t="shared" si="0"/>
        <v>3_u2</v>
      </c>
      <c r="AI77" s="239">
        <f t="shared" si="12"/>
        <v>2761</v>
      </c>
      <c r="AJ77" s="239">
        <f t="shared" si="13"/>
        <v>2816</v>
      </c>
      <c r="AK77" s="262">
        <f t="shared" si="14"/>
        <v>2816</v>
      </c>
      <c r="AL77" s="237">
        <f t="shared" si="15"/>
        <v>18.051282051282051</v>
      </c>
      <c r="AM77" s="237"/>
      <c r="AN77" s="237"/>
      <c r="AO77" s="237"/>
      <c r="AP77" s="237"/>
      <c r="AQ77" s="237"/>
      <c r="AR77" s="173"/>
      <c r="AS77" s="173"/>
      <c r="AT77" s="173"/>
      <c r="AU77" s="173"/>
      <c r="AV77" s="173"/>
      <c r="AW77" s="173"/>
      <c r="AX77" s="174"/>
    </row>
    <row r="78" spans="1:50" x14ac:dyDescent="0.15">
      <c r="A78" s="296">
        <v>3</v>
      </c>
      <c r="B78" s="296" t="s">
        <v>476</v>
      </c>
      <c r="C78" s="296" t="str">
        <f t="shared" si="1"/>
        <v>a</v>
      </c>
      <c r="D78" s="296" t="str">
        <f t="shared" si="2"/>
        <v>3_a</v>
      </c>
      <c r="E78" s="297">
        <v>2544</v>
      </c>
      <c r="F78" s="296"/>
      <c r="G78" s="296">
        <v>3</v>
      </c>
      <c r="H78" s="296" t="s">
        <v>476</v>
      </c>
      <c r="I78" s="296" t="str">
        <f t="shared" si="3"/>
        <v>a</v>
      </c>
      <c r="J78" s="296" t="str">
        <f t="shared" si="4"/>
        <v>3_a</v>
      </c>
      <c r="K78" s="297">
        <v>2627</v>
      </c>
      <c r="L78" s="173"/>
      <c r="M78" s="296">
        <v>3</v>
      </c>
      <c r="N78" s="296" t="s">
        <v>476</v>
      </c>
      <c r="O78" s="296" t="str">
        <f t="shared" si="5"/>
        <v>a</v>
      </c>
      <c r="P78" s="296" t="str">
        <f t="shared" si="6"/>
        <v>3_a</v>
      </c>
      <c r="Q78" s="297">
        <v>2693</v>
      </c>
      <c r="R78" s="297"/>
      <c r="S78" s="296">
        <v>3</v>
      </c>
      <c r="T78" s="296" t="s">
        <v>476</v>
      </c>
      <c r="U78" s="296" t="str">
        <f t="shared" si="7"/>
        <v>a</v>
      </c>
      <c r="V78" s="296" t="str">
        <f t="shared" si="8"/>
        <v>3_a</v>
      </c>
      <c r="W78" s="297">
        <v>2693</v>
      </c>
      <c r="X78" s="297"/>
      <c r="Y78" s="296">
        <v>3</v>
      </c>
      <c r="Z78" s="296" t="s">
        <v>476</v>
      </c>
      <c r="AA78" s="296" t="str">
        <f t="shared" si="9"/>
        <v>a</v>
      </c>
      <c r="AB78" s="296" t="str">
        <f t="shared" si="10"/>
        <v>3_a</v>
      </c>
      <c r="AC78" s="297">
        <v>2747</v>
      </c>
      <c r="AD78" s="193"/>
      <c r="AE78" s="296">
        <v>3</v>
      </c>
      <c r="AF78" s="296" t="s">
        <v>476</v>
      </c>
      <c r="AG78" s="296" t="str">
        <f t="shared" si="11"/>
        <v>a</v>
      </c>
      <c r="AH78" s="296" t="str">
        <f t="shared" si="0"/>
        <v>3_a</v>
      </c>
      <c r="AI78" s="239">
        <f t="shared" si="12"/>
        <v>2693</v>
      </c>
      <c r="AJ78" s="239">
        <f t="shared" si="13"/>
        <v>2747</v>
      </c>
      <c r="AK78" s="262">
        <f t="shared" si="14"/>
        <v>2747</v>
      </c>
      <c r="AL78" s="237">
        <f t="shared" si="15"/>
        <v>17.608974358974358</v>
      </c>
      <c r="AM78" s="237"/>
      <c r="AN78" s="237"/>
      <c r="AO78" s="237"/>
      <c r="AP78" s="237"/>
      <c r="AQ78" s="237"/>
      <c r="AR78" s="173"/>
      <c r="AS78" s="173"/>
      <c r="AT78" s="173"/>
      <c r="AU78" s="173"/>
      <c r="AV78" s="173"/>
      <c r="AW78" s="173"/>
      <c r="AX78" s="174"/>
    </row>
    <row r="79" spans="1:50" x14ac:dyDescent="0.15">
      <c r="A79" s="296">
        <v>3</v>
      </c>
      <c r="B79" s="296" t="s">
        <v>477</v>
      </c>
      <c r="C79" s="296" t="str">
        <f t="shared" si="1"/>
        <v>b</v>
      </c>
      <c r="D79" s="296" t="str">
        <f t="shared" si="2"/>
        <v>3_b</v>
      </c>
      <c r="E79" s="297">
        <v>2609</v>
      </c>
      <c r="F79" s="296"/>
      <c r="G79" s="296">
        <v>3</v>
      </c>
      <c r="H79" s="296" t="s">
        <v>477</v>
      </c>
      <c r="I79" s="296" t="str">
        <f t="shared" si="3"/>
        <v>b</v>
      </c>
      <c r="J79" s="296" t="str">
        <f t="shared" si="4"/>
        <v>3_b</v>
      </c>
      <c r="K79" s="297">
        <v>2694</v>
      </c>
      <c r="L79" s="173"/>
      <c r="M79" s="296">
        <v>3</v>
      </c>
      <c r="N79" s="296" t="s">
        <v>477</v>
      </c>
      <c r="O79" s="296" t="str">
        <f t="shared" si="5"/>
        <v>b</v>
      </c>
      <c r="P79" s="296" t="str">
        <f t="shared" si="6"/>
        <v>3_b</v>
      </c>
      <c r="Q79" s="297">
        <v>2761</v>
      </c>
      <c r="R79" s="297"/>
      <c r="S79" s="296">
        <v>3</v>
      </c>
      <c r="T79" s="296" t="s">
        <v>477</v>
      </c>
      <c r="U79" s="296" t="str">
        <f t="shared" si="7"/>
        <v>b</v>
      </c>
      <c r="V79" s="296" t="str">
        <f t="shared" si="8"/>
        <v>3_b</v>
      </c>
      <c r="W79" s="297">
        <v>2761</v>
      </c>
      <c r="X79" s="297"/>
      <c r="Y79" s="296">
        <v>3</v>
      </c>
      <c r="Z79" s="296" t="s">
        <v>477</v>
      </c>
      <c r="AA79" s="296" t="str">
        <f t="shared" si="9"/>
        <v>b</v>
      </c>
      <c r="AB79" s="296" t="str">
        <f t="shared" si="10"/>
        <v>3_b</v>
      </c>
      <c r="AC79" s="297">
        <v>2816</v>
      </c>
      <c r="AD79" s="193"/>
      <c r="AE79" s="296">
        <v>3</v>
      </c>
      <c r="AF79" s="296" t="s">
        <v>477</v>
      </c>
      <c r="AG79" s="296" t="str">
        <f t="shared" si="11"/>
        <v>b</v>
      </c>
      <c r="AH79" s="296" t="str">
        <f t="shared" si="0"/>
        <v>3_b</v>
      </c>
      <c r="AI79" s="239">
        <f t="shared" si="12"/>
        <v>2761</v>
      </c>
      <c r="AJ79" s="239">
        <f t="shared" si="13"/>
        <v>2816</v>
      </c>
      <c r="AK79" s="262">
        <f t="shared" si="14"/>
        <v>2816</v>
      </c>
      <c r="AL79" s="237">
        <f t="shared" si="15"/>
        <v>18.051282051282051</v>
      </c>
      <c r="AM79" s="237"/>
      <c r="AN79" s="237"/>
      <c r="AO79" s="237"/>
      <c r="AP79" s="237"/>
      <c r="AQ79" s="237"/>
      <c r="AR79" s="173"/>
      <c r="AS79" s="173"/>
      <c r="AT79" s="173"/>
      <c r="AU79" s="173"/>
      <c r="AV79" s="173"/>
      <c r="AW79" s="173"/>
      <c r="AX79" s="174"/>
    </row>
    <row r="80" spans="1:50" x14ac:dyDescent="0.15">
      <c r="A80" s="296">
        <v>3</v>
      </c>
      <c r="B80" s="296" t="s">
        <v>478</v>
      </c>
      <c r="C80" s="296" t="str">
        <f t="shared" si="1"/>
        <v>c</v>
      </c>
      <c r="D80" s="296" t="str">
        <f t="shared" si="2"/>
        <v>3_c</v>
      </c>
      <c r="E80" s="297">
        <v>2676</v>
      </c>
      <c r="F80" s="296"/>
      <c r="G80" s="296">
        <v>3</v>
      </c>
      <c r="H80" s="296" t="s">
        <v>478</v>
      </c>
      <c r="I80" s="296" t="str">
        <f t="shared" si="3"/>
        <v>c</v>
      </c>
      <c r="J80" s="296" t="str">
        <f t="shared" si="4"/>
        <v>3_c</v>
      </c>
      <c r="K80" s="297">
        <v>2763</v>
      </c>
      <c r="L80" s="173"/>
      <c r="M80" s="296">
        <v>3</v>
      </c>
      <c r="N80" s="296" t="s">
        <v>478</v>
      </c>
      <c r="O80" s="296" t="str">
        <f t="shared" si="5"/>
        <v>c</v>
      </c>
      <c r="P80" s="296" t="str">
        <f t="shared" si="6"/>
        <v>3_c</v>
      </c>
      <c r="Q80" s="297">
        <v>2832</v>
      </c>
      <c r="R80" s="297"/>
      <c r="S80" s="296">
        <v>3</v>
      </c>
      <c r="T80" s="296" t="s">
        <v>478</v>
      </c>
      <c r="U80" s="296" t="str">
        <f t="shared" si="7"/>
        <v>c</v>
      </c>
      <c r="V80" s="296" t="str">
        <f t="shared" si="8"/>
        <v>3_c</v>
      </c>
      <c r="W80" s="297">
        <v>2832</v>
      </c>
      <c r="X80" s="297"/>
      <c r="Y80" s="296">
        <v>3</v>
      </c>
      <c r="Z80" s="296" t="s">
        <v>478</v>
      </c>
      <c r="AA80" s="296" t="str">
        <f t="shared" si="9"/>
        <v>c</v>
      </c>
      <c r="AB80" s="296" t="str">
        <f t="shared" si="10"/>
        <v>3_c</v>
      </c>
      <c r="AC80" s="297">
        <v>2889</v>
      </c>
      <c r="AD80" s="193"/>
      <c r="AE80" s="296">
        <v>3</v>
      </c>
      <c r="AF80" s="296" t="s">
        <v>478</v>
      </c>
      <c r="AG80" s="296" t="str">
        <f t="shared" si="11"/>
        <v>c</v>
      </c>
      <c r="AH80" s="296" t="str">
        <f t="shared" si="0"/>
        <v>3_c</v>
      </c>
      <c r="AI80" s="239">
        <f t="shared" si="12"/>
        <v>2832</v>
      </c>
      <c r="AJ80" s="239">
        <f t="shared" si="13"/>
        <v>2889</v>
      </c>
      <c r="AK80" s="262">
        <f t="shared" si="14"/>
        <v>2889</v>
      </c>
      <c r="AL80" s="237">
        <f t="shared" si="15"/>
        <v>18.51923076923077</v>
      </c>
      <c r="AM80" s="237"/>
      <c r="AN80" s="237"/>
      <c r="AO80" s="237"/>
      <c r="AP80" s="237"/>
      <c r="AQ80" s="237"/>
      <c r="AR80" s="173"/>
      <c r="AS80" s="173"/>
      <c r="AT80" s="173"/>
      <c r="AU80" s="173"/>
      <c r="AV80" s="173"/>
      <c r="AW80" s="173"/>
      <c r="AX80" s="174"/>
    </row>
    <row r="81" spans="1:50" x14ac:dyDescent="0.15">
      <c r="A81" s="296">
        <v>3</v>
      </c>
      <c r="B81" s="296" t="s">
        <v>479</v>
      </c>
      <c r="C81" s="296" t="str">
        <f t="shared" si="1"/>
        <v>d</v>
      </c>
      <c r="D81" s="296" t="str">
        <f t="shared" si="2"/>
        <v>3_d</v>
      </c>
      <c r="E81" s="297">
        <v>2729</v>
      </c>
      <c r="F81" s="296"/>
      <c r="G81" s="296">
        <v>3</v>
      </c>
      <c r="H81" s="296" t="s">
        <v>479</v>
      </c>
      <c r="I81" s="296" t="str">
        <f t="shared" si="3"/>
        <v>d</v>
      </c>
      <c r="J81" s="296" t="str">
        <f t="shared" si="4"/>
        <v>3_d</v>
      </c>
      <c r="K81" s="297">
        <v>2818</v>
      </c>
      <c r="L81" s="173"/>
      <c r="M81" s="296">
        <v>3</v>
      </c>
      <c r="N81" s="296" t="s">
        <v>479</v>
      </c>
      <c r="O81" s="296" t="str">
        <f t="shared" si="5"/>
        <v>d</v>
      </c>
      <c r="P81" s="296" t="str">
        <f t="shared" si="6"/>
        <v>3_d</v>
      </c>
      <c r="Q81" s="297">
        <v>2888</v>
      </c>
      <c r="R81" s="297"/>
      <c r="S81" s="296">
        <v>3</v>
      </c>
      <c r="T81" s="296" t="s">
        <v>479</v>
      </c>
      <c r="U81" s="296" t="str">
        <f t="shared" si="7"/>
        <v>d</v>
      </c>
      <c r="V81" s="296" t="str">
        <f t="shared" si="8"/>
        <v>3_d</v>
      </c>
      <c r="W81" s="297">
        <v>2888</v>
      </c>
      <c r="X81" s="297"/>
      <c r="Y81" s="296">
        <v>3</v>
      </c>
      <c r="Z81" s="296" t="s">
        <v>479</v>
      </c>
      <c r="AA81" s="296" t="str">
        <f t="shared" si="9"/>
        <v>d</v>
      </c>
      <c r="AB81" s="296" t="str">
        <f t="shared" si="10"/>
        <v>3_d</v>
      </c>
      <c r="AC81" s="297">
        <v>2946</v>
      </c>
      <c r="AD81" s="193"/>
      <c r="AE81" s="296">
        <v>3</v>
      </c>
      <c r="AF81" s="296" t="s">
        <v>479</v>
      </c>
      <c r="AG81" s="296" t="str">
        <f t="shared" si="11"/>
        <v>d</v>
      </c>
      <c r="AH81" s="296" t="str">
        <f t="shared" ref="AH81:AH144" si="16">AE81&amp;"_"&amp;AF81</f>
        <v>3_d</v>
      </c>
      <c r="AI81" s="239">
        <f t="shared" si="12"/>
        <v>2888</v>
      </c>
      <c r="AJ81" s="239">
        <f t="shared" si="13"/>
        <v>2946</v>
      </c>
      <c r="AK81" s="262">
        <f t="shared" si="14"/>
        <v>2946</v>
      </c>
      <c r="AL81" s="237">
        <f t="shared" si="15"/>
        <v>18.884615384615383</v>
      </c>
      <c r="AM81" s="237"/>
      <c r="AN81" s="237"/>
      <c r="AO81" s="237"/>
      <c r="AP81" s="237"/>
      <c r="AQ81" s="237"/>
      <c r="AR81" s="173"/>
      <c r="AS81" s="173"/>
      <c r="AT81" s="173"/>
      <c r="AU81" s="173"/>
      <c r="AV81" s="173"/>
      <c r="AW81" s="173"/>
      <c r="AX81" s="174"/>
    </row>
    <row r="82" spans="1:50" x14ac:dyDescent="0.15">
      <c r="A82" s="296">
        <v>3</v>
      </c>
      <c r="B82" s="296" t="s">
        <v>480</v>
      </c>
      <c r="C82" s="296" t="str">
        <f t="shared" ref="C82:C145" si="17">B82</f>
        <v>e</v>
      </c>
      <c r="D82" s="296" t="str">
        <f t="shared" ref="D82:D145" si="18">A82&amp;"_"&amp;B82</f>
        <v>3_e</v>
      </c>
      <c r="E82" s="297">
        <v>2789</v>
      </c>
      <c r="F82" s="296"/>
      <c r="G82" s="296">
        <v>3</v>
      </c>
      <c r="H82" s="296" t="s">
        <v>480</v>
      </c>
      <c r="I82" s="296" t="str">
        <f t="shared" ref="I82:I145" si="19">H82</f>
        <v>e</v>
      </c>
      <c r="J82" s="296" t="str">
        <f t="shared" ref="J82:J145" si="20">G82&amp;"_"&amp;H82</f>
        <v>3_e</v>
      </c>
      <c r="K82" s="297">
        <v>2880</v>
      </c>
      <c r="L82" s="173"/>
      <c r="M82" s="296">
        <v>3</v>
      </c>
      <c r="N82" s="296" t="s">
        <v>480</v>
      </c>
      <c r="O82" s="296" t="str">
        <f t="shared" ref="O82:O145" si="21">N82</f>
        <v>e</v>
      </c>
      <c r="P82" s="296" t="str">
        <f t="shared" ref="P82:P145" si="22">M82&amp;"_"&amp;N82</f>
        <v>3_e</v>
      </c>
      <c r="Q82" s="297">
        <v>2952</v>
      </c>
      <c r="R82" s="297"/>
      <c r="S82" s="296">
        <v>3</v>
      </c>
      <c r="T82" s="296" t="s">
        <v>480</v>
      </c>
      <c r="U82" s="296" t="str">
        <f t="shared" ref="U82:U145" si="23">T82</f>
        <v>e</v>
      </c>
      <c r="V82" s="296" t="str">
        <f t="shared" ref="V82:V145" si="24">S82&amp;"_"&amp;T82</f>
        <v>3_e</v>
      </c>
      <c r="W82" s="297">
        <v>2952</v>
      </c>
      <c r="X82" s="297"/>
      <c r="Y82" s="296">
        <v>3</v>
      </c>
      <c r="Z82" s="296" t="s">
        <v>480</v>
      </c>
      <c r="AA82" s="296" t="str">
        <f t="shared" ref="AA82:AA145" si="25">Z82</f>
        <v>e</v>
      </c>
      <c r="AB82" s="296" t="str">
        <f t="shared" ref="AB82:AB145" si="26">Y82&amp;"_"&amp;Z82</f>
        <v>3_e</v>
      </c>
      <c r="AC82" s="297">
        <v>3011</v>
      </c>
      <c r="AD82" s="193"/>
      <c r="AE82" s="296">
        <v>3</v>
      </c>
      <c r="AF82" s="296" t="s">
        <v>480</v>
      </c>
      <c r="AG82" s="296" t="str">
        <f t="shared" ref="AG82:AG145" si="27">AF82</f>
        <v>e</v>
      </c>
      <c r="AH82" s="296" t="str">
        <f t="shared" si="16"/>
        <v>3_e</v>
      </c>
      <c r="AI82" s="239">
        <f t="shared" ref="AI82:AI145" si="28">INDEX($W$17:$W$346,MATCH($AH82,$V$17:$V$346,0))</f>
        <v>2952</v>
      </c>
      <c r="AJ82" s="239">
        <f t="shared" ref="AJ82:AJ145" si="29">INDEX($AC$17:$AC$346,MATCH(AH82,$AB$17:$AB$346,0))</f>
        <v>3011</v>
      </c>
      <c r="AK82" s="262">
        <f t="shared" ref="AK82:AK145" si="30">IFERROR($D$6*AI82+$D$7*AJ82,"")</f>
        <v>3011</v>
      </c>
      <c r="AL82" s="237">
        <f t="shared" si="15"/>
        <v>19.301282051282051</v>
      </c>
      <c r="AM82" s="237"/>
      <c r="AN82" s="237"/>
      <c r="AO82" s="237"/>
      <c r="AP82" s="237"/>
      <c r="AQ82" s="237"/>
      <c r="AR82" s="173"/>
      <c r="AS82" s="173"/>
      <c r="AT82" s="173"/>
      <c r="AU82" s="173"/>
      <c r="AV82" s="173"/>
      <c r="AW82" s="173"/>
      <c r="AX82" s="174"/>
    </row>
    <row r="83" spans="1:50" x14ac:dyDescent="0.15">
      <c r="A83" s="296">
        <v>4</v>
      </c>
      <c r="B83" s="296" t="s">
        <v>472</v>
      </c>
      <c r="C83" s="296" t="str">
        <f t="shared" si="17"/>
        <v>Start</v>
      </c>
      <c r="D83" s="296" t="str">
        <f t="shared" si="18"/>
        <v>4_Start</v>
      </c>
      <c r="E83" s="297">
        <v>1946</v>
      </c>
      <c r="F83" s="296"/>
      <c r="G83" s="296">
        <v>4</v>
      </c>
      <c r="H83" s="296" t="s">
        <v>472</v>
      </c>
      <c r="I83" s="296" t="str">
        <f t="shared" si="19"/>
        <v>Start</v>
      </c>
      <c r="J83" s="296" t="str">
        <f t="shared" si="20"/>
        <v>4_Start</v>
      </c>
      <c r="K83" s="297">
        <v>2009</v>
      </c>
      <c r="L83" s="173"/>
      <c r="M83" s="296">
        <v>4</v>
      </c>
      <c r="N83" s="296" t="s">
        <v>472</v>
      </c>
      <c r="O83" s="296" t="str">
        <f t="shared" si="21"/>
        <v>Start</v>
      </c>
      <c r="P83" s="296" t="str">
        <f t="shared" si="22"/>
        <v>4_Start</v>
      </c>
      <c r="Q83" s="297">
        <v>2059</v>
      </c>
      <c r="R83" s="297"/>
      <c r="S83" s="296">
        <v>4</v>
      </c>
      <c r="T83" s="296" t="s">
        <v>472</v>
      </c>
      <c r="U83" s="296" t="str">
        <f t="shared" si="23"/>
        <v>Start</v>
      </c>
      <c r="V83" s="296" t="str">
        <f t="shared" si="24"/>
        <v>4_Start</v>
      </c>
      <c r="W83" s="297">
        <v>2082</v>
      </c>
      <c r="X83" s="297"/>
      <c r="Y83" s="296">
        <v>4</v>
      </c>
      <c r="Z83" s="296" t="s">
        <v>472</v>
      </c>
      <c r="AA83" s="296" t="str">
        <f t="shared" si="25"/>
        <v>Start</v>
      </c>
      <c r="AB83" s="296" t="str">
        <f t="shared" si="26"/>
        <v>4_Start</v>
      </c>
      <c r="AC83" s="297">
        <v>2124</v>
      </c>
      <c r="AD83" s="193"/>
      <c r="AE83" s="296">
        <v>4</v>
      </c>
      <c r="AF83" s="296" t="s">
        <v>472</v>
      </c>
      <c r="AG83" s="296" t="str">
        <f t="shared" si="27"/>
        <v>Start</v>
      </c>
      <c r="AH83" s="296" t="str">
        <f t="shared" si="16"/>
        <v>4_Start</v>
      </c>
      <c r="AI83" s="239">
        <f t="shared" si="28"/>
        <v>2082</v>
      </c>
      <c r="AJ83" s="239">
        <f t="shared" si="29"/>
        <v>2124</v>
      </c>
      <c r="AK83" s="262">
        <f t="shared" si="30"/>
        <v>2124</v>
      </c>
      <c r="AL83" s="237">
        <f t="shared" ref="AL83:AL146" si="31">IFERROR(AK83/$D$10,"")</f>
        <v>13.615384615384615</v>
      </c>
      <c r="AM83" s="237"/>
      <c r="AN83" s="237"/>
      <c r="AO83" s="237"/>
      <c r="AP83" s="237"/>
      <c r="AQ83" s="237"/>
      <c r="AR83" s="173"/>
      <c r="AS83" s="173"/>
      <c r="AT83" s="173"/>
      <c r="AU83" s="173"/>
      <c r="AV83" s="173"/>
      <c r="AW83" s="173"/>
      <c r="AX83" s="174"/>
    </row>
    <row r="84" spans="1:50" x14ac:dyDescent="0.15">
      <c r="A84" s="296">
        <v>4</v>
      </c>
      <c r="B84" s="296">
        <v>0</v>
      </c>
      <c r="C84" s="296">
        <f t="shared" si="17"/>
        <v>0</v>
      </c>
      <c r="D84" s="296" t="str">
        <f t="shared" si="18"/>
        <v>4_0</v>
      </c>
      <c r="E84" s="297">
        <v>1989</v>
      </c>
      <c r="F84" s="296"/>
      <c r="G84" s="296">
        <v>4</v>
      </c>
      <c r="H84" s="296">
        <v>0</v>
      </c>
      <c r="I84" s="296">
        <f t="shared" si="19"/>
        <v>0</v>
      </c>
      <c r="J84" s="296" t="str">
        <f t="shared" si="20"/>
        <v>4_0</v>
      </c>
      <c r="K84" s="297">
        <v>2054</v>
      </c>
      <c r="L84" s="173"/>
      <c r="M84" s="296">
        <v>4</v>
      </c>
      <c r="N84" s="296">
        <v>0</v>
      </c>
      <c r="O84" s="296">
        <f t="shared" si="21"/>
        <v>0</v>
      </c>
      <c r="P84" s="296" t="str">
        <f t="shared" si="22"/>
        <v>4_0</v>
      </c>
      <c r="Q84" s="297">
        <v>2105</v>
      </c>
      <c r="R84" s="297"/>
      <c r="S84" s="296">
        <v>4</v>
      </c>
      <c r="T84" s="296">
        <v>0</v>
      </c>
      <c r="U84" s="296">
        <f t="shared" si="23"/>
        <v>0</v>
      </c>
      <c r="V84" s="296" t="str">
        <f t="shared" si="24"/>
        <v>4_0</v>
      </c>
      <c r="W84" s="297">
        <v>2129</v>
      </c>
      <c r="X84" s="297"/>
      <c r="Y84" s="296">
        <v>4</v>
      </c>
      <c r="Z84" s="296">
        <v>0</v>
      </c>
      <c r="AA84" s="296">
        <f t="shared" si="25"/>
        <v>0</v>
      </c>
      <c r="AB84" s="296" t="str">
        <f t="shared" si="26"/>
        <v>4_0</v>
      </c>
      <c r="AC84" s="297">
        <v>2172</v>
      </c>
      <c r="AD84" s="193"/>
      <c r="AE84" s="296">
        <v>4</v>
      </c>
      <c r="AF84" s="296">
        <v>0</v>
      </c>
      <c r="AG84" s="296">
        <f t="shared" si="27"/>
        <v>0</v>
      </c>
      <c r="AH84" s="296" t="str">
        <f t="shared" si="16"/>
        <v>4_0</v>
      </c>
      <c r="AI84" s="239">
        <f t="shared" si="28"/>
        <v>2129</v>
      </c>
      <c r="AJ84" s="239">
        <f t="shared" si="29"/>
        <v>2172</v>
      </c>
      <c r="AK84" s="262">
        <f t="shared" si="30"/>
        <v>2172</v>
      </c>
      <c r="AL84" s="237">
        <f t="shared" si="31"/>
        <v>13.923076923076923</v>
      </c>
      <c r="AM84" s="237"/>
      <c r="AN84" s="237"/>
      <c r="AO84" s="237"/>
      <c r="AP84" s="237"/>
      <c r="AQ84" s="237"/>
      <c r="AR84" s="173"/>
      <c r="AS84" s="173"/>
      <c r="AT84" s="173"/>
      <c r="AU84" s="173"/>
      <c r="AV84" s="173"/>
      <c r="AW84" s="173"/>
      <c r="AX84" s="174"/>
    </row>
    <row r="85" spans="1:50" x14ac:dyDescent="0.15">
      <c r="A85" s="296">
        <v>4</v>
      </c>
      <c r="B85" s="296">
        <v>1</v>
      </c>
      <c r="C85" s="296">
        <f t="shared" si="17"/>
        <v>1</v>
      </c>
      <c r="D85" s="296" t="str">
        <f t="shared" si="18"/>
        <v>4_1</v>
      </c>
      <c r="E85" s="297">
        <v>2038</v>
      </c>
      <c r="F85" s="296"/>
      <c r="G85" s="296">
        <v>4</v>
      </c>
      <c r="H85" s="296">
        <v>1</v>
      </c>
      <c r="I85" s="296">
        <f t="shared" si="19"/>
        <v>1</v>
      </c>
      <c r="J85" s="296" t="str">
        <f t="shared" si="20"/>
        <v>4_1</v>
      </c>
      <c r="K85" s="297">
        <v>2104</v>
      </c>
      <c r="L85" s="173"/>
      <c r="M85" s="296">
        <v>4</v>
      </c>
      <c r="N85" s="296">
        <v>1</v>
      </c>
      <c r="O85" s="296">
        <f t="shared" si="21"/>
        <v>1</v>
      </c>
      <c r="P85" s="296" t="str">
        <f t="shared" si="22"/>
        <v>4_1</v>
      </c>
      <c r="Q85" s="297">
        <v>2157</v>
      </c>
      <c r="R85" s="297"/>
      <c r="S85" s="296">
        <v>4</v>
      </c>
      <c r="T85" s="296">
        <v>1</v>
      </c>
      <c r="U85" s="296">
        <f t="shared" si="23"/>
        <v>1</v>
      </c>
      <c r="V85" s="296" t="str">
        <f t="shared" si="24"/>
        <v>4_1</v>
      </c>
      <c r="W85" s="297">
        <v>2181</v>
      </c>
      <c r="X85" s="297"/>
      <c r="Y85" s="296">
        <v>4</v>
      </c>
      <c r="Z85" s="296">
        <v>1</v>
      </c>
      <c r="AA85" s="296">
        <f t="shared" si="25"/>
        <v>1</v>
      </c>
      <c r="AB85" s="296" t="str">
        <f t="shared" si="26"/>
        <v>4_1</v>
      </c>
      <c r="AC85" s="297">
        <v>2225</v>
      </c>
      <c r="AD85" s="193"/>
      <c r="AE85" s="296">
        <v>4</v>
      </c>
      <c r="AF85" s="296">
        <v>1</v>
      </c>
      <c r="AG85" s="296">
        <f t="shared" si="27"/>
        <v>1</v>
      </c>
      <c r="AH85" s="296" t="str">
        <f t="shared" si="16"/>
        <v>4_1</v>
      </c>
      <c r="AI85" s="239">
        <f t="shared" si="28"/>
        <v>2181</v>
      </c>
      <c r="AJ85" s="239">
        <f t="shared" si="29"/>
        <v>2225</v>
      </c>
      <c r="AK85" s="262">
        <f t="shared" si="30"/>
        <v>2225</v>
      </c>
      <c r="AL85" s="237">
        <f t="shared" si="31"/>
        <v>14.262820512820513</v>
      </c>
      <c r="AM85" s="237"/>
      <c r="AN85" s="237"/>
      <c r="AO85" s="237"/>
      <c r="AP85" s="237"/>
      <c r="AQ85" s="237"/>
      <c r="AR85" s="173"/>
      <c r="AS85" s="173"/>
      <c r="AT85" s="173"/>
      <c r="AU85" s="173"/>
      <c r="AV85" s="173"/>
      <c r="AW85" s="173"/>
      <c r="AX85" s="174"/>
    </row>
    <row r="86" spans="1:50" x14ac:dyDescent="0.15">
      <c r="A86" s="296">
        <v>4</v>
      </c>
      <c r="B86" s="296">
        <v>2</v>
      </c>
      <c r="C86" s="296">
        <f t="shared" si="17"/>
        <v>2</v>
      </c>
      <c r="D86" s="296" t="str">
        <f t="shared" si="18"/>
        <v>4_2</v>
      </c>
      <c r="E86" s="297">
        <v>2089</v>
      </c>
      <c r="F86" s="296"/>
      <c r="G86" s="296">
        <v>4</v>
      </c>
      <c r="H86" s="296">
        <v>2</v>
      </c>
      <c r="I86" s="296">
        <f t="shared" si="19"/>
        <v>2</v>
      </c>
      <c r="J86" s="296" t="str">
        <f t="shared" si="20"/>
        <v>4_2</v>
      </c>
      <c r="K86" s="297">
        <v>2157</v>
      </c>
      <c r="L86" s="173"/>
      <c r="M86" s="296">
        <v>4</v>
      </c>
      <c r="N86" s="296">
        <v>2</v>
      </c>
      <c r="O86" s="296">
        <f t="shared" si="21"/>
        <v>2</v>
      </c>
      <c r="P86" s="296" t="str">
        <f t="shared" si="22"/>
        <v>4_2</v>
      </c>
      <c r="Q86" s="297">
        <v>2211</v>
      </c>
      <c r="R86" s="297"/>
      <c r="S86" s="296">
        <v>4</v>
      </c>
      <c r="T86" s="296">
        <v>2</v>
      </c>
      <c r="U86" s="296">
        <f t="shared" si="23"/>
        <v>2</v>
      </c>
      <c r="V86" s="296" t="str">
        <f t="shared" si="24"/>
        <v>4_2</v>
      </c>
      <c r="W86" s="297">
        <v>2236</v>
      </c>
      <c r="X86" s="297"/>
      <c r="Y86" s="296">
        <v>4</v>
      </c>
      <c r="Z86" s="296">
        <v>2</v>
      </c>
      <c r="AA86" s="296">
        <f t="shared" si="25"/>
        <v>2</v>
      </c>
      <c r="AB86" s="296" t="str">
        <f t="shared" si="26"/>
        <v>4_2</v>
      </c>
      <c r="AC86" s="297">
        <v>2281</v>
      </c>
      <c r="AD86" s="193"/>
      <c r="AE86" s="296">
        <v>4</v>
      </c>
      <c r="AF86" s="296">
        <v>2</v>
      </c>
      <c r="AG86" s="296">
        <f t="shared" si="27"/>
        <v>2</v>
      </c>
      <c r="AH86" s="296" t="str">
        <f t="shared" si="16"/>
        <v>4_2</v>
      </c>
      <c r="AI86" s="239">
        <f t="shared" si="28"/>
        <v>2236</v>
      </c>
      <c r="AJ86" s="239">
        <f t="shared" si="29"/>
        <v>2281</v>
      </c>
      <c r="AK86" s="262">
        <f t="shared" si="30"/>
        <v>2281</v>
      </c>
      <c r="AL86" s="237">
        <f t="shared" si="31"/>
        <v>14.621794871794872</v>
      </c>
      <c r="AM86" s="237"/>
      <c r="AN86" s="237"/>
      <c r="AO86" s="237"/>
      <c r="AP86" s="237"/>
      <c r="AQ86" s="237"/>
      <c r="AR86" s="173"/>
      <c r="AS86" s="173"/>
      <c r="AT86" s="173"/>
      <c r="AU86" s="173"/>
      <c r="AV86" s="173"/>
      <c r="AW86" s="173"/>
      <c r="AX86" s="174"/>
    </row>
    <row r="87" spans="1:50" x14ac:dyDescent="0.15">
      <c r="A87" s="296">
        <v>4</v>
      </c>
      <c r="B87" s="296">
        <v>3</v>
      </c>
      <c r="C87" s="296">
        <f t="shared" si="17"/>
        <v>3</v>
      </c>
      <c r="D87" s="296" t="str">
        <f t="shared" si="18"/>
        <v>4_3</v>
      </c>
      <c r="E87" s="297">
        <v>2138</v>
      </c>
      <c r="F87" s="296"/>
      <c r="G87" s="296">
        <v>4</v>
      </c>
      <c r="H87" s="296">
        <v>3</v>
      </c>
      <c r="I87" s="296">
        <f t="shared" si="19"/>
        <v>3</v>
      </c>
      <c r="J87" s="296" t="str">
        <f t="shared" si="20"/>
        <v>4_3</v>
      </c>
      <c r="K87" s="297">
        <v>2207</v>
      </c>
      <c r="L87" s="173"/>
      <c r="M87" s="296">
        <v>4</v>
      </c>
      <c r="N87" s="296">
        <v>3</v>
      </c>
      <c r="O87" s="296">
        <f t="shared" si="21"/>
        <v>3</v>
      </c>
      <c r="P87" s="296" t="str">
        <f t="shared" si="22"/>
        <v>4_3</v>
      </c>
      <c r="Q87" s="297">
        <v>2262</v>
      </c>
      <c r="R87" s="297"/>
      <c r="S87" s="296">
        <v>4</v>
      </c>
      <c r="T87" s="296">
        <v>3</v>
      </c>
      <c r="U87" s="296">
        <f t="shared" si="23"/>
        <v>3</v>
      </c>
      <c r="V87" s="296" t="str">
        <f t="shared" si="24"/>
        <v>4_3</v>
      </c>
      <c r="W87" s="297">
        <v>2288</v>
      </c>
      <c r="X87" s="297"/>
      <c r="Y87" s="296">
        <v>4</v>
      </c>
      <c r="Z87" s="296">
        <v>3</v>
      </c>
      <c r="AA87" s="296">
        <f t="shared" si="25"/>
        <v>3</v>
      </c>
      <c r="AB87" s="296" t="str">
        <f t="shared" si="26"/>
        <v>4_3</v>
      </c>
      <c r="AC87" s="297">
        <v>2334</v>
      </c>
      <c r="AD87" s="193"/>
      <c r="AE87" s="296">
        <v>4</v>
      </c>
      <c r="AF87" s="296">
        <v>3</v>
      </c>
      <c r="AG87" s="296">
        <f t="shared" si="27"/>
        <v>3</v>
      </c>
      <c r="AH87" s="296" t="str">
        <f t="shared" si="16"/>
        <v>4_3</v>
      </c>
      <c r="AI87" s="239">
        <f t="shared" si="28"/>
        <v>2288</v>
      </c>
      <c r="AJ87" s="239">
        <f t="shared" si="29"/>
        <v>2334</v>
      </c>
      <c r="AK87" s="262">
        <f t="shared" si="30"/>
        <v>2334</v>
      </c>
      <c r="AL87" s="237">
        <f t="shared" si="31"/>
        <v>14.961538461538462</v>
      </c>
      <c r="AM87" s="237"/>
      <c r="AN87" s="237"/>
      <c r="AO87" s="237"/>
      <c r="AP87" s="237"/>
      <c r="AQ87" s="237"/>
      <c r="AR87" s="173"/>
      <c r="AS87" s="173"/>
      <c r="AT87" s="173"/>
      <c r="AU87" s="173"/>
      <c r="AV87" s="173"/>
      <c r="AW87" s="173"/>
      <c r="AX87" s="174"/>
    </row>
    <row r="88" spans="1:50" x14ac:dyDescent="0.15">
      <c r="A88" s="296">
        <v>4</v>
      </c>
      <c r="B88" s="296">
        <v>4</v>
      </c>
      <c r="C88" s="296">
        <f t="shared" si="17"/>
        <v>4</v>
      </c>
      <c r="D88" s="296" t="str">
        <f t="shared" si="18"/>
        <v>4_4</v>
      </c>
      <c r="E88" s="297">
        <v>2191</v>
      </c>
      <c r="F88" s="296"/>
      <c r="G88" s="296">
        <v>4</v>
      </c>
      <c r="H88" s="296">
        <v>4</v>
      </c>
      <c r="I88" s="296">
        <f t="shared" si="19"/>
        <v>4</v>
      </c>
      <c r="J88" s="296" t="str">
        <f t="shared" si="20"/>
        <v>4_4</v>
      </c>
      <c r="K88" s="297">
        <v>2262</v>
      </c>
      <c r="L88" s="173"/>
      <c r="M88" s="296">
        <v>4</v>
      </c>
      <c r="N88" s="296">
        <v>4</v>
      </c>
      <c r="O88" s="296">
        <f t="shared" si="21"/>
        <v>4</v>
      </c>
      <c r="P88" s="296" t="str">
        <f t="shared" si="22"/>
        <v>4_4</v>
      </c>
      <c r="Q88" s="297">
        <v>2319</v>
      </c>
      <c r="R88" s="297"/>
      <c r="S88" s="296">
        <v>4</v>
      </c>
      <c r="T88" s="296">
        <v>4</v>
      </c>
      <c r="U88" s="296">
        <f t="shared" si="23"/>
        <v>4</v>
      </c>
      <c r="V88" s="296" t="str">
        <f t="shared" si="24"/>
        <v>4_4</v>
      </c>
      <c r="W88" s="297">
        <v>2345</v>
      </c>
      <c r="X88" s="297"/>
      <c r="Y88" s="296">
        <v>4</v>
      </c>
      <c r="Z88" s="296">
        <v>4</v>
      </c>
      <c r="AA88" s="296">
        <f t="shared" si="25"/>
        <v>4</v>
      </c>
      <c r="AB88" s="296" t="str">
        <f t="shared" si="26"/>
        <v>4_4</v>
      </c>
      <c r="AC88" s="297">
        <v>2392</v>
      </c>
      <c r="AD88" s="193"/>
      <c r="AE88" s="296">
        <v>4</v>
      </c>
      <c r="AF88" s="296">
        <v>4</v>
      </c>
      <c r="AG88" s="296">
        <f t="shared" si="27"/>
        <v>4</v>
      </c>
      <c r="AH88" s="296" t="str">
        <f t="shared" si="16"/>
        <v>4_4</v>
      </c>
      <c r="AI88" s="239">
        <f t="shared" si="28"/>
        <v>2345</v>
      </c>
      <c r="AJ88" s="239">
        <f t="shared" si="29"/>
        <v>2392</v>
      </c>
      <c r="AK88" s="262">
        <f t="shared" si="30"/>
        <v>2392</v>
      </c>
      <c r="AL88" s="237">
        <f t="shared" si="31"/>
        <v>15.333333333333334</v>
      </c>
      <c r="AM88" s="237"/>
      <c r="AN88" s="237"/>
      <c r="AO88" s="237"/>
      <c r="AP88" s="237"/>
      <c r="AQ88" s="237"/>
      <c r="AR88" s="173"/>
      <c r="AS88" s="173"/>
      <c r="AT88" s="173"/>
      <c r="AU88" s="173"/>
      <c r="AV88" s="173"/>
      <c r="AW88" s="173"/>
      <c r="AX88" s="174"/>
    </row>
    <row r="89" spans="1:50" x14ac:dyDescent="0.15">
      <c r="A89" s="296">
        <v>4</v>
      </c>
      <c r="B89" s="296">
        <v>5</v>
      </c>
      <c r="C89" s="296">
        <f t="shared" si="17"/>
        <v>5</v>
      </c>
      <c r="D89" s="296" t="str">
        <f t="shared" si="18"/>
        <v>4_5</v>
      </c>
      <c r="E89" s="297">
        <v>2264</v>
      </c>
      <c r="F89" s="296"/>
      <c r="G89" s="296">
        <v>4</v>
      </c>
      <c r="H89" s="296">
        <v>5</v>
      </c>
      <c r="I89" s="296">
        <f t="shared" si="19"/>
        <v>5</v>
      </c>
      <c r="J89" s="296" t="str">
        <f t="shared" si="20"/>
        <v>4_5</v>
      </c>
      <c r="K89" s="297">
        <v>2338</v>
      </c>
      <c r="L89" s="173"/>
      <c r="M89" s="296">
        <v>4</v>
      </c>
      <c r="N89" s="296">
        <v>5</v>
      </c>
      <c r="O89" s="296">
        <f t="shared" si="21"/>
        <v>5</v>
      </c>
      <c r="P89" s="296" t="str">
        <f t="shared" si="22"/>
        <v>4_5</v>
      </c>
      <c r="Q89" s="297">
        <v>2396</v>
      </c>
      <c r="R89" s="297"/>
      <c r="S89" s="296">
        <v>4</v>
      </c>
      <c r="T89" s="296">
        <v>5</v>
      </c>
      <c r="U89" s="296">
        <f t="shared" si="23"/>
        <v>5</v>
      </c>
      <c r="V89" s="296" t="str">
        <f t="shared" si="24"/>
        <v>4_5</v>
      </c>
      <c r="W89" s="297">
        <v>2423</v>
      </c>
      <c r="X89" s="297"/>
      <c r="Y89" s="296">
        <v>4</v>
      </c>
      <c r="Z89" s="296">
        <v>5</v>
      </c>
      <c r="AA89" s="296">
        <f t="shared" si="25"/>
        <v>5</v>
      </c>
      <c r="AB89" s="296" t="str">
        <f t="shared" si="26"/>
        <v>4_5</v>
      </c>
      <c r="AC89" s="297">
        <v>2471</v>
      </c>
      <c r="AD89" s="193"/>
      <c r="AE89" s="296">
        <v>4</v>
      </c>
      <c r="AF89" s="296">
        <v>5</v>
      </c>
      <c r="AG89" s="296">
        <f t="shared" si="27"/>
        <v>5</v>
      </c>
      <c r="AH89" s="296" t="str">
        <f t="shared" si="16"/>
        <v>4_5</v>
      </c>
      <c r="AI89" s="239">
        <f t="shared" si="28"/>
        <v>2423</v>
      </c>
      <c r="AJ89" s="239">
        <f t="shared" si="29"/>
        <v>2471</v>
      </c>
      <c r="AK89" s="262">
        <f t="shared" si="30"/>
        <v>2471</v>
      </c>
      <c r="AL89" s="237">
        <f t="shared" si="31"/>
        <v>15.839743589743589</v>
      </c>
      <c r="AM89" s="237"/>
      <c r="AN89" s="237"/>
      <c r="AO89" s="237"/>
      <c r="AP89" s="237"/>
      <c r="AQ89" s="237"/>
      <c r="AR89" s="173"/>
      <c r="AS89" s="173"/>
      <c r="AT89" s="173"/>
      <c r="AU89" s="173"/>
      <c r="AV89" s="173"/>
      <c r="AW89" s="173"/>
      <c r="AX89" s="174"/>
    </row>
    <row r="90" spans="1:50" x14ac:dyDescent="0.15">
      <c r="A90" s="296">
        <v>4</v>
      </c>
      <c r="B90" s="296">
        <v>6</v>
      </c>
      <c r="C90" s="296">
        <f t="shared" si="17"/>
        <v>6</v>
      </c>
      <c r="D90" s="296" t="str">
        <f t="shared" si="18"/>
        <v>4_6</v>
      </c>
      <c r="E90" s="297">
        <v>2327</v>
      </c>
      <c r="F90" s="296"/>
      <c r="G90" s="296">
        <v>4</v>
      </c>
      <c r="H90" s="296">
        <v>6</v>
      </c>
      <c r="I90" s="296">
        <f t="shared" si="19"/>
        <v>6</v>
      </c>
      <c r="J90" s="296" t="str">
        <f t="shared" si="20"/>
        <v>4_6</v>
      </c>
      <c r="K90" s="297">
        <v>2403</v>
      </c>
      <c r="L90" s="173"/>
      <c r="M90" s="296">
        <v>4</v>
      </c>
      <c r="N90" s="296">
        <v>6</v>
      </c>
      <c r="O90" s="296">
        <f t="shared" si="21"/>
        <v>6</v>
      </c>
      <c r="P90" s="296" t="str">
        <f t="shared" si="22"/>
        <v>4_6</v>
      </c>
      <c r="Q90" s="297">
        <v>2463</v>
      </c>
      <c r="R90" s="297"/>
      <c r="S90" s="296">
        <v>4</v>
      </c>
      <c r="T90" s="296">
        <v>6</v>
      </c>
      <c r="U90" s="296">
        <f t="shared" si="23"/>
        <v>6</v>
      </c>
      <c r="V90" s="296" t="str">
        <f t="shared" si="24"/>
        <v>4_6</v>
      </c>
      <c r="W90" s="297">
        <v>2491</v>
      </c>
      <c r="X90" s="297"/>
      <c r="Y90" s="296">
        <v>4</v>
      </c>
      <c r="Z90" s="296">
        <v>6</v>
      </c>
      <c r="AA90" s="296">
        <f t="shared" si="25"/>
        <v>6</v>
      </c>
      <c r="AB90" s="296" t="str">
        <f t="shared" si="26"/>
        <v>4_6</v>
      </c>
      <c r="AC90" s="297">
        <v>2541</v>
      </c>
      <c r="AD90" s="193"/>
      <c r="AE90" s="296">
        <v>4</v>
      </c>
      <c r="AF90" s="296">
        <v>6</v>
      </c>
      <c r="AG90" s="296">
        <f t="shared" si="27"/>
        <v>6</v>
      </c>
      <c r="AH90" s="296" t="str">
        <f t="shared" si="16"/>
        <v>4_6</v>
      </c>
      <c r="AI90" s="239">
        <f t="shared" si="28"/>
        <v>2491</v>
      </c>
      <c r="AJ90" s="239">
        <f t="shared" si="29"/>
        <v>2541</v>
      </c>
      <c r="AK90" s="262">
        <f t="shared" si="30"/>
        <v>2541</v>
      </c>
      <c r="AL90" s="237">
        <f t="shared" si="31"/>
        <v>16.28846153846154</v>
      </c>
      <c r="AM90" s="237"/>
      <c r="AN90" s="237"/>
      <c r="AO90" s="237"/>
      <c r="AP90" s="237"/>
      <c r="AQ90" s="237"/>
      <c r="AR90" s="173"/>
      <c r="AS90" s="173"/>
      <c r="AT90" s="173"/>
      <c r="AU90" s="173"/>
      <c r="AV90" s="173"/>
      <c r="AW90" s="173"/>
      <c r="AX90" s="174"/>
    </row>
    <row r="91" spans="1:50" x14ac:dyDescent="0.15">
      <c r="A91" s="296">
        <v>4</v>
      </c>
      <c r="B91" s="296">
        <v>7</v>
      </c>
      <c r="C91" s="296">
        <f t="shared" si="17"/>
        <v>7</v>
      </c>
      <c r="D91" s="296" t="str">
        <f t="shared" si="18"/>
        <v>4_7</v>
      </c>
      <c r="E91" s="297">
        <v>2403</v>
      </c>
      <c r="F91" s="296"/>
      <c r="G91" s="296">
        <v>4</v>
      </c>
      <c r="H91" s="296">
        <v>7</v>
      </c>
      <c r="I91" s="296">
        <f t="shared" si="19"/>
        <v>7</v>
      </c>
      <c r="J91" s="296" t="str">
        <f t="shared" si="20"/>
        <v>4_7</v>
      </c>
      <c r="K91" s="297">
        <v>2481</v>
      </c>
      <c r="L91" s="173"/>
      <c r="M91" s="296">
        <v>4</v>
      </c>
      <c r="N91" s="296">
        <v>7</v>
      </c>
      <c r="O91" s="296">
        <f t="shared" si="21"/>
        <v>7</v>
      </c>
      <c r="P91" s="296" t="str">
        <f t="shared" si="22"/>
        <v>4_7</v>
      </c>
      <c r="Q91" s="297">
        <v>2543</v>
      </c>
      <c r="R91" s="297"/>
      <c r="S91" s="296">
        <v>4</v>
      </c>
      <c r="T91" s="296">
        <v>7</v>
      </c>
      <c r="U91" s="296">
        <f t="shared" si="23"/>
        <v>7</v>
      </c>
      <c r="V91" s="296" t="str">
        <f t="shared" si="24"/>
        <v>4_7</v>
      </c>
      <c r="W91" s="297">
        <v>2572</v>
      </c>
      <c r="X91" s="297"/>
      <c r="Y91" s="296">
        <v>4</v>
      </c>
      <c r="Z91" s="296">
        <v>7</v>
      </c>
      <c r="AA91" s="296">
        <f t="shared" si="25"/>
        <v>7</v>
      </c>
      <c r="AB91" s="296" t="str">
        <f t="shared" si="26"/>
        <v>4_7</v>
      </c>
      <c r="AC91" s="297">
        <v>2623</v>
      </c>
      <c r="AD91" s="193"/>
      <c r="AE91" s="296">
        <v>4</v>
      </c>
      <c r="AF91" s="296">
        <v>7</v>
      </c>
      <c r="AG91" s="296">
        <f t="shared" si="27"/>
        <v>7</v>
      </c>
      <c r="AH91" s="296" t="str">
        <f t="shared" si="16"/>
        <v>4_7</v>
      </c>
      <c r="AI91" s="239">
        <f t="shared" si="28"/>
        <v>2572</v>
      </c>
      <c r="AJ91" s="239">
        <f t="shared" si="29"/>
        <v>2623</v>
      </c>
      <c r="AK91" s="262">
        <f t="shared" si="30"/>
        <v>2623</v>
      </c>
      <c r="AL91" s="237">
        <f t="shared" si="31"/>
        <v>16.814102564102566</v>
      </c>
      <c r="AM91" s="237"/>
      <c r="AN91" s="237"/>
      <c r="AO91" s="237"/>
      <c r="AP91" s="237"/>
      <c r="AQ91" s="237"/>
      <c r="AR91" s="173"/>
      <c r="AS91" s="173"/>
      <c r="AT91" s="173"/>
      <c r="AU91" s="173"/>
      <c r="AV91" s="173"/>
      <c r="AW91" s="173"/>
      <c r="AX91" s="174"/>
    </row>
    <row r="92" spans="1:50" x14ac:dyDescent="0.15">
      <c r="A92" s="296">
        <v>4</v>
      </c>
      <c r="B92" s="296">
        <v>8</v>
      </c>
      <c r="C92" s="296">
        <f t="shared" si="17"/>
        <v>8</v>
      </c>
      <c r="D92" s="296" t="str">
        <f t="shared" si="18"/>
        <v>4_8</v>
      </c>
      <c r="E92" s="297">
        <v>2470</v>
      </c>
      <c r="F92" s="296"/>
      <c r="G92" s="296">
        <v>4</v>
      </c>
      <c r="H92" s="296">
        <v>8</v>
      </c>
      <c r="I92" s="296">
        <f t="shared" si="19"/>
        <v>8</v>
      </c>
      <c r="J92" s="296" t="str">
        <f t="shared" si="20"/>
        <v>4_8</v>
      </c>
      <c r="K92" s="297">
        <v>2550</v>
      </c>
      <c r="L92" s="173"/>
      <c r="M92" s="296">
        <v>4</v>
      </c>
      <c r="N92" s="296">
        <v>8</v>
      </c>
      <c r="O92" s="296">
        <f t="shared" si="21"/>
        <v>8</v>
      </c>
      <c r="P92" s="296" t="str">
        <f t="shared" si="22"/>
        <v>4_8</v>
      </c>
      <c r="Q92" s="297">
        <v>2614</v>
      </c>
      <c r="R92" s="297"/>
      <c r="S92" s="296">
        <v>4</v>
      </c>
      <c r="T92" s="296">
        <v>8</v>
      </c>
      <c r="U92" s="296">
        <f t="shared" si="23"/>
        <v>8</v>
      </c>
      <c r="V92" s="296" t="str">
        <f t="shared" si="24"/>
        <v>4_8</v>
      </c>
      <c r="W92" s="297">
        <v>2644</v>
      </c>
      <c r="X92" s="297"/>
      <c r="Y92" s="296">
        <v>4</v>
      </c>
      <c r="Z92" s="296">
        <v>8</v>
      </c>
      <c r="AA92" s="296">
        <f t="shared" si="25"/>
        <v>8</v>
      </c>
      <c r="AB92" s="296" t="str">
        <f t="shared" si="26"/>
        <v>4_8</v>
      </c>
      <c r="AC92" s="297">
        <v>2697</v>
      </c>
      <c r="AD92" s="193"/>
      <c r="AE92" s="296">
        <v>4</v>
      </c>
      <c r="AF92" s="296">
        <v>8</v>
      </c>
      <c r="AG92" s="296">
        <f t="shared" si="27"/>
        <v>8</v>
      </c>
      <c r="AH92" s="296" t="str">
        <f t="shared" si="16"/>
        <v>4_8</v>
      </c>
      <c r="AI92" s="239">
        <f t="shared" si="28"/>
        <v>2644</v>
      </c>
      <c r="AJ92" s="239">
        <f t="shared" si="29"/>
        <v>2697</v>
      </c>
      <c r="AK92" s="262">
        <f t="shared" si="30"/>
        <v>2697</v>
      </c>
      <c r="AL92" s="237">
        <f t="shared" si="31"/>
        <v>17.28846153846154</v>
      </c>
      <c r="AM92" s="237"/>
      <c r="AN92" s="237"/>
      <c r="AO92" s="237"/>
      <c r="AP92" s="237"/>
      <c r="AQ92" s="237"/>
      <c r="AR92" s="173"/>
      <c r="AS92" s="173"/>
      <c r="AT92" s="173"/>
      <c r="AU92" s="173"/>
      <c r="AV92" s="173"/>
      <c r="AW92" s="173"/>
      <c r="AX92" s="174"/>
    </row>
    <row r="93" spans="1:50" x14ac:dyDescent="0.15">
      <c r="A93" s="296">
        <v>4</v>
      </c>
      <c r="B93" s="296">
        <v>9</v>
      </c>
      <c r="C93" s="296">
        <f t="shared" si="17"/>
        <v>9</v>
      </c>
      <c r="D93" s="296" t="str">
        <f t="shared" si="18"/>
        <v>4_9</v>
      </c>
      <c r="E93" s="297">
        <v>2544</v>
      </c>
      <c r="F93" s="296"/>
      <c r="G93" s="296">
        <v>4</v>
      </c>
      <c r="H93" s="296">
        <v>9</v>
      </c>
      <c r="I93" s="296">
        <f t="shared" si="19"/>
        <v>9</v>
      </c>
      <c r="J93" s="296" t="str">
        <f t="shared" si="20"/>
        <v>4_9</v>
      </c>
      <c r="K93" s="297">
        <v>2627</v>
      </c>
      <c r="L93" s="173"/>
      <c r="M93" s="296">
        <v>4</v>
      </c>
      <c r="N93" s="296">
        <v>9</v>
      </c>
      <c r="O93" s="296">
        <f t="shared" si="21"/>
        <v>9</v>
      </c>
      <c r="P93" s="296" t="str">
        <f t="shared" si="22"/>
        <v>4_9</v>
      </c>
      <c r="Q93" s="297">
        <v>2693</v>
      </c>
      <c r="R93" s="297"/>
      <c r="S93" s="296">
        <v>4</v>
      </c>
      <c r="T93" s="296">
        <v>9</v>
      </c>
      <c r="U93" s="296">
        <f t="shared" si="23"/>
        <v>9</v>
      </c>
      <c r="V93" s="296" t="str">
        <f t="shared" si="24"/>
        <v>4_9</v>
      </c>
      <c r="W93" s="297">
        <v>2723</v>
      </c>
      <c r="X93" s="297"/>
      <c r="Y93" s="296">
        <v>4</v>
      </c>
      <c r="Z93" s="296">
        <v>9</v>
      </c>
      <c r="AA93" s="296">
        <f t="shared" si="25"/>
        <v>9</v>
      </c>
      <c r="AB93" s="296" t="str">
        <f t="shared" si="26"/>
        <v>4_9</v>
      </c>
      <c r="AC93" s="297">
        <v>2777</v>
      </c>
      <c r="AD93" s="193"/>
      <c r="AE93" s="296">
        <v>4</v>
      </c>
      <c r="AF93" s="296">
        <v>9</v>
      </c>
      <c r="AG93" s="296">
        <f t="shared" si="27"/>
        <v>9</v>
      </c>
      <c r="AH93" s="296" t="str">
        <f t="shared" si="16"/>
        <v>4_9</v>
      </c>
      <c r="AI93" s="239">
        <f t="shared" si="28"/>
        <v>2723</v>
      </c>
      <c r="AJ93" s="239">
        <f t="shared" si="29"/>
        <v>2777</v>
      </c>
      <c r="AK93" s="262">
        <f t="shared" si="30"/>
        <v>2777</v>
      </c>
      <c r="AL93" s="237">
        <f t="shared" si="31"/>
        <v>17.801282051282051</v>
      </c>
      <c r="AM93" s="237"/>
      <c r="AN93" s="237"/>
      <c r="AO93" s="237"/>
      <c r="AP93" s="237"/>
      <c r="AQ93" s="237"/>
      <c r="AR93" s="173"/>
      <c r="AS93" s="173"/>
      <c r="AT93" s="173"/>
      <c r="AU93" s="173"/>
      <c r="AV93" s="173"/>
      <c r="AW93" s="173"/>
      <c r="AX93" s="174"/>
    </row>
    <row r="94" spans="1:50" x14ac:dyDescent="0.15">
      <c r="A94" s="296">
        <v>4</v>
      </c>
      <c r="B94" s="296">
        <v>10</v>
      </c>
      <c r="C94" s="296">
        <f t="shared" si="17"/>
        <v>10</v>
      </c>
      <c r="D94" s="296" t="str">
        <f t="shared" si="18"/>
        <v>4_10</v>
      </c>
      <c r="E94" s="297">
        <v>2609</v>
      </c>
      <c r="F94" s="296"/>
      <c r="G94" s="296">
        <v>4</v>
      </c>
      <c r="H94" s="296">
        <v>10</v>
      </c>
      <c r="I94" s="296">
        <f t="shared" si="19"/>
        <v>10</v>
      </c>
      <c r="J94" s="296" t="str">
        <f t="shared" si="20"/>
        <v>4_10</v>
      </c>
      <c r="K94" s="297">
        <v>2694</v>
      </c>
      <c r="L94" s="173"/>
      <c r="M94" s="296">
        <v>4</v>
      </c>
      <c r="N94" s="296">
        <v>10</v>
      </c>
      <c r="O94" s="296">
        <f t="shared" si="21"/>
        <v>10</v>
      </c>
      <c r="P94" s="296" t="str">
        <f t="shared" si="22"/>
        <v>4_10</v>
      </c>
      <c r="Q94" s="297">
        <v>2761</v>
      </c>
      <c r="R94" s="297"/>
      <c r="S94" s="296">
        <v>4</v>
      </c>
      <c r="T94" s="296">
        <v>10</v>
      </c>
      <c r="U94" s="296">
        <f t="shared" si="23"/>
        <v>10</v>
      </c>
      <c r="V94" s="296" t="str">
        <f t="shared" si="24"/>
        <v>4_10</v>
      </c>
      <c r="W94" s="297">
        <v>2792</v>
      </c>
      <c r="X94" s="297"/>
      <c r="Y94" s="296">
        <v>4</v>
      </c>
      <c r="Z94" s="296">
        <v>10</v>
      </c>
      <c r="AA94" s="296">
        <f t="shared" si="25"/>
        <v>10</v>
      </c>
      <c r="AB94" s="296" t="str">
        <f t="shared" si="26"/>
        <v>4_10</v>
      </c>
      <c r="AC94" s="297">
        <v>2848</v>
      </c>
      <c r="AD94" s="193"/>
      <c r="AE94" s="296">
        <v>4</v>
      </c>
      <c r="AF94" s="296">
        <v>10</v>
      </c>
      <c r="AG94" s="296">
        <f t="shared" si="27"/>
        <v>10</v>
      </c>
      <c r="AH94" s="296" t="str">
        <f t="shared" si="16"/>
        <v>4_10</v>
      </c>
      <c r="AI94" s="239">
        <f t="shared" si="28"/>
        <v>2792</v>
      </c>
      <c r="AJ94" s="239">
        <f t="shared" si="29"/>
        <v>2848</v>
      </c>
      <c r="AK94" s="262">
        <f t="shared" si="30"/>
        <v>2848</v>
      </c>
      <c r="AL94" s="237">
        <f t="shared" si="31"/>
        <v>18.256410256410255</v>
      </c>
      <c r="AM94" s="237"/>
      <c r="AN94" s="237"/>
      <c r="AO94" s="237"/>
      <c r="AP94" s="237"/>
      <c r="AQ94" s="237"/>
      <c r="AR94" s="173"/>
      <c r="AS94" s="173"/>
      <c r="AT94" s="173"/>
      <c r="AU94" s="173"/>
      <c r="AV94" s="173"/>
      <c r="AW94" s="173"/>
      <c r="AX94" s="174"/>
    </row>
    <row r="95" spans="1:50" x14ac:dyDescent="0.15">
      <c r="A95" s="296">
        <v>4</v>
      </c>
      <c r="B95" s="296">
        <v>11</v>
      </c>
      <c r="C95" s="296">
        <f t="shared" si="17"/>
        <v>11</v>
      </c>
      <c r="D95" s="296" t="str">
        <f t="shared" si="18"/>
        <v>4_11</v>
      </c>
      <c r="E95" s="297">
        <v>2676</v>
      </c>
      <c r="F95" s="296"/>
      <c r="G95" s="296">
        <v>4</v>
      </c>
      <c r="H95" s="296">
        <v>11</v>
      </c>
      <c r="I95" s="296">
        <f t="shared" si="19"/>
        <v>11</v>
      </c>
      <c r="J95" s="296" t="str">
        <f t="shared" si="20"/>
        <v>4_11</v>
      </c>
      <c r="K95" s="297">
        <v>2763</v>
      </c>
      <c r="L95" s="173"/>
      <c r="M95" s="296">
        <v>4</v>
      </c>
      <c r="N95" s="296">
        <v>11</v>
      </c>
      <c r="O95" s="296">
        <f t="shared" si="21"/>
        <v>11</v>
      </c>
      <c r="P95" s="296" t="str">
        <f t="shared" si="22"/>
        <v>4_11</v>
      </c>
      <c r="Q95" s="297">
        <v>2832</v>
      </c>
      <c r="R95" s="297"/>
      <c r="S95" s="296">
        <v>4</v>
      </c>
      <c r="T95" s="296">
        <v>11</v>
      </c>
      <c r="U95" s="296">
        <f t="shared" si="23"/>
        <v>11</v>
      </c>
      <c r="V95" s="296" t="str">
        <f t="shared" si="24"/>
        <v>4_11</v>
      </c>
      <c r="W95" s="297">
        <v>2864</v>
      </c>
      <c r="X95" s="297"/>
      <c r="Y95" s="296">
        <v>4</v>
      </c>
      <c r="Z95" s="296">
        <v>11</v>
      </c>
      <c r="AA95" s="296">
        <f t="shared" si="25"/>
        <v>11</v>
      </c>
      <c r="AB95" s="296" t="str">
        <f t="shared" si="26"/>
        <v>4_11</v>
      </c>
      <c r="AC95" s="297">
        <v>2921</v>
      </c>
      <c r="AD95" s="193"/>
      <c r="AE95" s="296">
        <v>4</v>
      </c>
      <c r="AF95" s="296">
        <v>11</v>
      </c>
      <c r="AG95" s="296">
        <f t="shared" si="27"/>
        <v>11</v>
      </c>
      <c r="AH95" s="296" t="str">
        <f t="shared" si="16"/>
        <v>4_11</v>
      </c>
      <c r="AI95" s="239">
        <f t="shared" si="28"/>
        <v>2864</v>
      </c>
      <c r="AJ95" s="239">
        <f t="shared" si="29"/>
        <v>2921</v>
      </c>
      <c r="AK95" s="262">
        <f t="shared" si="30"/>
        <v>2921</v>
      </c>
      <c r="AL95" s="237">
        <f t="shared" si="31"/>
        <v>18.724358974358974</v>
      </c>
      <c r="AM95" s="237"/>
      <c r="AN95" s="237"/>
      <c r="AO95" s="237"/>
      <c r="AP95" s="237"/>
      <c r="AQ95" s="237"/>
      <c r="AR95" s="173"/>
      <c r="AS95" s="173"/>
      <c r="AT95" s="173"/>
      <c r="AU95" s="173"/>
      <c r="AV95" s="173"/>
      <c r="AW95" s="173"/>
      <c r="AX95" s="174"/>
    </row>
    <row r="96" spans="1:50" x14ac:dyDescent="0.15">
      <c r="A96" s="296">
        <v>4</v>
      </c>
      <c r="B96" s="296">
        <v>12</v>
      </c>
      <c r="C96" s="296">
        <f t="shared" si="17"/>
        <v>12</v>
      </c>
      <c r="D96" s="296" t="str">
        <f t="shared" si="18"/>
        <v>4_12</v>
      </c>
      <c r="E96" s="296"/>
      <c r="F96" s="296"/>
      <c r="G96" s="296">
        <v>4</v>
      </c>
      <c r="H96" s="296">
        <v>12</v>
      </c>
      <c r="I96" s="296">
        <f t="shared" si="19"/>
        <v>12</v>
      </c>
      <c r="J96" s="296" t="str">
        <f t="shared" si="20"/>
        <v>4_12</v>
      </c>
      <c r="K96" s="296"/>
      <c r="L96" s="173"/>
      <c r="M96" s="296">
        <v>4</v>
      </c>
      <c r="N96" s="296">
        <v>12</v>
      </c>
      <c r="O96" s="296">
        <f t="shared" si="21"/>
        <v>12</v>
      </c>
      <c r="P96" s="296" t="str">
        <f t="shared" si="22"/>
        <v>4_12</v>
      </c>
      <c r="Q96" s="296"/>
      <c r="R96" s="296"/>
      <c r="S96" s="296">
        <v>4</v>
      </c>
      <c r="T96" s="296">
        <v>12</v>
      </c>
      <c r="U96" s="296">
        <f t="shared" si="23"/>
        <v>12</v>
      </c>
      <c r="V96" s="296" t="str">
        <f t="shared" si="24"/>
        <v>4_12</v>
      </c>
      <c r="W96" s="297" t="s">
        <v>473</v>
      </c>
      <c r="X96" s="297"/>
      <c r="Y96" s="296">
        <v>4</v>
      </c>
      <c r="Z96" s="296">
        <v>12</v>
      </c>
      <c r="AA96" s="296">
        <f t="shared" si="25"/>
        <v>12</v>
      </c>
      <c r="AB96" s="296" t="str">
        <f t="shared" si="26"/>
        <v>4_12</v>
      </c>
      <c r="AC96" s="297" t="s">
        <v>473</v>
      </c>
      <c r="AD96" s="193"/>
      <c r="AE96" s="296">
        <v>4</v>
      </c>
      <c r="AF96" s="296">
        <v>12</v>
      </c>
      <c r="AG96" s="296">
        <f t="shared" si="27"/>
        <v>12</v>
      </c>
      <c r="AH96" s="296" t="str">
        <f t="shared" si="16"/>
        <v>4_12</v>
      </c>
      <c r="AI96" s="239" t="str">
        <f t="shared" si="28"/>
        <v/>
      </c>
      <c r="AJ96" s="239" t="str">
        <f t="shared" si="29"/>
        <v/>
      </c>
      <c r="AK96" s="262" t="str">
        <f t="shared" si="30"/>
        <v/>
      </c>
      <c r="AL96" s="237" t="str">
        <f t="shared" si="31"/>
        <v/>
      </c>
      <c r="AM96" s="237"/>
      <c r="AN96" s="237"/>
      <c r="AO96" s="237"/>
      <c r="AP96" s="237"/>
      <c r="AQ96" s="237"/>
      <c r="AR96" s="173"/>
      <c r="AS96" s="173"/>
      <c r="AT96" s="173"/>
      <c r="AU96" s="173"/>
      <c r="AV96" s="173"/>
      <c r="AW96" s="173"/>
      <c r="AX96" s="174"/>
    </row>
    <row r="97" spans="1:50" x14ac:dyDescent="0.15">
      <c r="A97" s="296">
        <v>4</v>
      </c>
      <c r="B97" s="296">
        <v>13</v>
      </c>
      <c r="C97" s="296">
        <f t="shared" si="17"/>
        <v>13</v>
      </c>
      <c r="D97" s="296" t="str">
        <f t="shared" si="18"/>
        <v>4_13</v>
      </c>
      <c r="E97" s="296"/>
      <c r="F97" s="296"/>
      <c r="G97" s="296">
        <v>4</v>
      </c>
      <c r="H97" s="296">
        <v>13</v>
      </c>
      <c r="I97" s="296">
        <f t="shared" si="19"/>
        <v>13</v>
      </c>
      <c r="J97" s="296" t="str">
        <f t="shared" si="20"/>
        <v>4_13</v>
      </c>
      <c r="K97" s="296"/>
      <c r="L97" s="173"/>
      <c r="M97" s="296">
        <v>4</v>
      </c>
      <c r="N97" s="296">
        <v>13</v>
      </c>
      <c r="O97" s="296">
        <f t="shared" si="21"/>
        <v>13</v>
      </c>
      <c r="P97" s="296" t="str">
        <f t="shared" si="22"/>
        <v>4_13</v>
      </c>
      <c r="Q97" s="296"/>
      <c r="R97" s="296"/>
      <c r="S97" s="296">
        <v>4</v>
      </c>
      <c r="T97" s="296">
        <v>13</v>
      </c>
      <c r="U97" s="296">
        <f t="shared" si="23"/>
        <v>13</v>
      </c>
      <c r="V97" s="296" t="str">
        <f t="shared" si="24"/>
        <v>4_13</v>
      </c>
      <c r="W97" s="297" t="s">
        <v>473</v>
      </c>
      <c r="X97" s="297"/>
      <c r="Y97" s="296">
        <v>4</v>
      </c>
      <c r="Z97" s="296">
        <v>13</v>
      </c>
      <c r="AA97" s="296">
        <f t="shared" si="25"/>
        <v>13</v>
      </c>
      <c r="AB97" s="296" t="str">
        <f t="shared" si="26"/>
        <v>4_13</v>
      </c>
      <c r="AC97" s="297" t="s">
        <v>473</v>
      </c>
      <c r="AD97" s="193"/>
      <c r="AE97" s="296">
        <v>4</v>
      </c>
      <c r="AF97" s="296">
        <v>13</v>
      </c>
      <c r="AG97" s="296">
        <f t="shared" si="27"/>
        <v>13</v>
      </c>
      <c r="AH97" s="296" t="str">
        <f t="shared" si="16"/>
        <v>4_13</v>
      </c>
      <c r="AI97" s="239" t="str">
        <f t="shared" si="28"/>
        <v/>
      </c>
      <c r="AJ97" s="239" t="str">
        <f t="shared" si="29"/>
        <v/>
      </c>
      <c r="AK97" s="262" t="str">
        <f t="shared" si="30"/>
        <v/>
      </c>
      <c r="AL97" s="237" t="str">
        <f t="shared" si="31"/>
        <v/>
      </c>
      <c r="AM97" s="237"/>
      <c r="AN97" s="237"/>
      <c r="AO97" s="237"/>
      <c r="AP97" s="237"/>
      <c r="AQ97" s="237"/>
      <c r="AR97" s="173"/>
      <c r="AS97" s="173"/>
      <c r="AT97" s="173"/>
      <c r="AU97" s="173"/>
      <c r="AV97" s="173"/>
      <c r="AW97" s="173"/>
      <c r="AX97" s="174"/>
    </row>
    <row r="98" spans="1:50" x14ac:dyDescent="0.15">
      <c r="A98" s="296">
        <v>4</v>
      </c>
      <c r="B98" s="296" t="s">
        <v>474</v>
      </c>
      <c r="C98" s="296" t="str">
        <f t="shared" si="17"/>
        <v>u1</v>
      </c>
      <c r="D98" s="296" t="str">
        <f t="shared" si="18"/>
        <v>4_u1</v>
      </c>
      <c r="E98" s="297">
        <v>2729</v>
      </c>
      <c r="F98" s="296"/>
      <c r="G98" s="296">
        <v>4</v>
      </c>
      <c r="H98" s="296" t="s">
        <v>474</v>
      </c>
      <c r="I98" s="296" t="str">
        <f t="shared" si="19"/>
        <v>u1</v>
      </c>
      <c r="J98" s="296" t="str">
        <f t="shared" si="20"/>
        <v>4_u1</v>
      </c>
      <c r="K98" s="297">
        <v>2818</v>
      </c>
      <c r="L98" s="173"/>
      <c r="M98" s="296">
        <v>4</v>
      </c>
      <c r="N98" s="296" t="s">
        <v>474</v>
      </c>
      <c r="O98" s="296" t="str">
        <f t="shared" si="21"/>
        <v>u1</v>
      </c>
      <c r="P98" s="296" t="str">
        <f t="shared" si="22"/>
        <v>4_u1</v>
      </c>
      <c r="Q98" s="297">
        <v>2888</v>
      </c>
      <c r="R98" s="297"/>
      <c r="S98" s="296">
        <v>4</v>
      </c>
      <c r="T98" s="296" t="s">
        <v>474</v>
      </c>
      <c r="U98" s="296" t="str">
        <f t="shared" si="23"/>
        <v>u1</v>
      </c>
      <c r="V98" s="296" t="str">
        <f t="shared" si="24"/>
        <v>4_u1</v>
      </c>
      <c r="W98" s="297">
        <v>2921</v>
      </c>
      <c r="X98" s="297"/>
      <c r="Y98" s="296">
        <v>4</v>
      </c>
      <c r="Z98" s="296" t="s">
        <v>474</v>
      </c>
      <c r="AA98" s="296" t="str">
        <f t="shared" si="25"/>
        <v>u1</v>
      </c>
      <c r="AB98" s="296" t="str">
        <f t="shared" si="26"/>
        <v>4_u1</v>
      </c>
      <c r="AC98" s="297">
        <v>2979</v>
      </c>
      <c r="AD98" s="193"/>
      <c r="AE98" s="296">
        <v>4</v>
      </c>
      <c r="AF98" s="296" t="s">
        <v>474</v>
      </c>
      <c r="AG98" s="296" t="str">
        <f t="shared" si="27"/>
        <v>u1</v>
      </c>
      <c r="AH98" s="296" t="str">
        <f t="shared" si="16"/>
        <v>4_u1</v>
      </c>
      <c r="AI98" s="239">
        <f t="shared" si="28"/>
        <v>2921</v>
      </c>
      <c r="AJ98" s="239">
        <f t="shared" si="29"/>
        <v>2979</v>
      </c>
      <c r="AK98" s="262">
        <f t="shared" si="30"/>
        <v>2979</v>
      </c>
      <c r="AL98" s="237">
        <f t="shared" si="31"/>
        <v>19.096153846153847</v>
      </c>
      <c r="AM98" s="237"/>
      <c r="AN98" s="237"/>
      <c r="AO98" s="237"/>
      <c r="AP98" s="237"/>
      <c r="AQ98" s="237"/>
      <c r="AR98" s="173"/>
      <c r="AS98" s="173"/>
      <c r="AT98" s="173"/>
      <c r="AU98" s="173"/>
      <c r="AV98" s="173"/>
      <c r="AW98" s="173"/>
      <c r="AX98" s="174"/>
    </row>
    <row r="99" spans="1:50" x14ac:dyDescent="0.15">
      <c r="A99" s="296">
        <v>4</v>
      </c>
      <c r="B99" s="296" t="s">
        <v>475</v>
      </c>
      <c r="C99" s="296" t="str">
        <f t="shared" si="17"/>
        <v>u2</v>
      </c>
      <c r="D99" s="296" t="str">
        <f t="shared" si="18"/>
        <v>4_u2</v>
      </c>
      <c r="E99" s="297">
        <v>2789</v>
      </c>
      <c r="F99" s="296"/>
      <c r="G99" s="296">
        <v>4</v>
      </c>
      <c r="H99" s="296" t="s">
        <v>475</v>
      </c>
      <c r="I99" s="296" t="str">
        <f t="shared" si="19"/>
        <v>u2</v>
      </c>
      <c r="J99" s="296" t="str">
        <f t="shared" si="20"/>
        <v>4_u2</v>
      </c>
      <c r="K99" s="297">
        <v>2880</v>
      </c>
      <c r="L99" s="173"/>
      <c r="M99" s="296">
        <v>4</v>
      </c>
      <c r="N99" s="296" t="s">
        <v>475</v>
      </c>
      <c r="O99" s="296" t="str">
        <f t="shared" si="21"/>
        <v>u2</v>
      </c>
      <c r="P99" s="296" t="str">
        <f t="shared" si="22"/>
        <v>4_u2</v>
      </c>
      <c r="Q99" s="297">
        <v>2952</v>
      </c>
      <c r="R99" s="297"/>
      <c r="S99" s="296">
        <v>4</v>
      </c>
      <c r="T99" s="296" t="s">
        <v>475</v>
      </c>
      <c r="U99" s="296" t="str">
        <f t="shared" si="23"/>
        <v>u2</v>
      </c>
      <c r="V99" s="296" t="str">
        <f t="shared" si="24"/>
        <v>4_u2</v>
      </c>
      <c r="W99" s="297">
        <v>2985</v>
      </c>
      <c r="X99" s="297"/>
      <c r="Y99" s="296">
        <v>4</v>
      </c>
      <c r="Z99" s="296" t="s">
        <v>475</v>
      </c>
      <c r="AA99" s="296" t="str">
        <f t="shared" si="25"/>
        <v>u2</v>
      </c>
      <c r="AB99" s="296" t="str">
        <f t="shared" si="26"/>
        <v>4_u2</v>
      </c>
      <c r="AC99" s="297">
        <v>3045</v>
      </c>
      <c r="AD99" s="193"/>
      <c r="AE99" s="296">
        <v>4</v>
      </c>
      <c r="AF99" s="296" t="s">
        <v>475</v>
      </c>
      <c r="AG99" s="296" t="str">
        <f t="shared" si="27"/>
        <v>u2</v>
      </c>
      <c r="AH99" s="296" t="str">
        <f t="shared" si="16"/>
        <v>4_u2</v>
      </c>
      <c r="AI99" s="239">
        <f t="shared" si="28"/>
        <v>2985</v>
      </c>
      <c r="AJ99" s="239">
        <f t="shared" si="29"/>
        <v>3045</v>
      </c>
      <c r="AK99" s="262">
        <f t="shared" si="30"/>
        <v>3045</v>
      </c>
      <c r="AL99" s="237">
        <f t="shared" si="31"/>
        <v>19.51923076923077</v>
      </c>
      <c r="AM99" s="237"/>
      <c r="AN99" s="237"/>
      <c r="AO99" s="237"/>
      <c r="AP99" s="237"/>
      <c r="AQ99" s="237"/>
      <c r="AR99" s="173"/>
      <c r="AS99" s="173"/>
      <c r="AT99" s="173"/>
      <c r="AU99" s="173"/>
      <c r="AV99" s="173"/>
      <c r="AW99" s="173"/>
      <c r="AX99" s="174"/>
    </row>
    <row r="100" spans="1:50" x14ac:dyDescent="0.15">
      <c r="A100" s="296">
        <v>4</v>
      </c>
      <c r="B100" s="296" t="s">
        <v>476</v>
      </c>
      <c r="C100" s="296" t="str">
        <f t="shared" si="17"/>
        <v>a</v>
      </c>
      <c r="D100" s="296" t="str">
        <f t="shared" si="18"/>
        <v>4_a</v>
      </c>
      <c r="E100" s="297">
        <v>2729</v>
      </c>
      <c r="F100" s="296"/>
      <c r="G100" s="296">
        <v>4</v>
      </c>
      <c r="H100" s="296" t="s">
        <v>476</v>
      </c>
      <c r="I100" s="296" t="str">
        <f t="shared" si="19"/>
        <v>a</v>
      </c>
      <c r="J100" s="296" t="str">
        <f t="shared" si="20"/>
        <v>4_a</v>
      </c>
      <c r="K100" s="297">
        <v>2818</v>
      </c>
      <c r="L100" s="173"/>
      <c r="M100" s="296">
        <v>4</v>
      </c>
      <c r="N100" s="296" t="s">
        <v>476</v>
      </c>
      <c r="O100" s="296" t="str">
        <f t="shared" si="21"/>
        <v>a</v>
      </c>
      <c r="P100" s="296" t="str">
        <f t="shared" si="22"/>
        <v>4_a</v>
      </c>
      <c r="Q100" s="297">
        <v>2888</v>
      </c>
      <c r="R100" s="297"/>
      <c r="S100" s="296">
        <v>4</v>
      </c>
      <c r="T100" s="296" t="s">
        <v>476</v>
      </c>
      <c r="U100" s="296" t="str">
        <f t="shared" si="23"/>
        <v>a</v>
      </c>
      <c r="V100" s="296" t="str">
        <f t="shared" si="24"/>
        <v>4_a</v>
      </c>
      <c r="W100" s="297">
        <v>2921</v>
      </c>
      <c r="X100" s="297"/>
      <c r="Y100" s="296">
        <v>4</v>
      </c>
      <c r="Z100" s="296" t="s">
        <v>476</v>
      </c>
      <c r="AA100" s="296" t="str">
        <f t="shared" si="25"/>
        <v>a</v>
      </c>
      <c r="AB100" s="296" t="str">
        <f t="shared" si="26"/>
        <v>4_a</v>
      </c>
      <c r="AC100" s="297">
        <v>2979</v>
      </c>
      <c r="AD100" s="193"/>
      <c r="AE100" s="296">
        <v>4</v>
      </c>
      <c r="AF100" s="296" t="s">
        <v>476</v>
      </c>
      <c r="AG100" s="296" t="str">
        <f t="shared" si="27"/>
        <v>a</v>
      </c>
      <c r="AH100" s="296" t="str">
        <f t="shared" si="16"/>
        <v>4_a</v>
      </c>
      <c r="AI100" s="239">
        <f t="shared" si="28"/>
        <v>2921</v>
      </c>
      <c r="AJ100" s="239">
        <f t="shared" si="29"/>
        <v>2979</v>
      </c>
      <c r="AK100" s="262">
        <f t="shared" si="30"/>
        <v>2979</v>
      </c>
      <c r="AL100" s="237">
        <f t="shared" si="31"/>
        <v>19.096153846153847</v>
      </c>
      <c r="AM100" s="237"/>
      <c r="AN100" s="237"/>
      <c r="AO100" s="237"/>
      <c r="AP100" s="237"/>
      <c r="AQ100" s="237"/>
      <c r="AR100" s="173"/>
      <c r="AS100" s="173"/>
      <c r="AT100" s="173"/>
      <c r="AU100" s="173"/>
      <c r="AV100" s="173"/>
      <c r="AW100" s="173"/>
      <c r="AX100" s="174"/>
    </row>
    <row r="101" spans="1:50" x14ac:dyDescent="0.15">
      <c r="A101" s="296">
        <v>4</v>
      </c>
      <c r="B101" s="296" t="s">
        <v>477</v>
      </c>
      <c r="C101" s="296" t="str">
        <f t="shared" si="17"/>
        <v>b</v>
      </c>
      <c r="D101" s="296" t="str">
        <f t="shared" si="18"/>
        <v>4_b</v>
      </c>
      <c r="E101" s="297">
        <v>2789</v>
      </c>
      <c r="F101" s="296"/>
      <c r="G101" s="296">
        <v>4</v>
      </c>
      <c r="H101" s="296" t="s">
        <v>477</v>
      </c>
      <c r="I101" s="296" t="str">
        <f t="shared" si="19"/>
        <v>b</v>
      </c>
      <c r="J101" s="296" t="str">
        <f t="shared" si="20"/>
        <v>4_b</v>
      </c>
      <c r="K101" s="297">
        <v>2880</v>
      </c>
      <c r="L101" s="173"/>
      <c r="M101" s="296">
        <v>4</v>
      </c>
      <c r="N101" s="296" t="s">
        <v>477</v>
      </c>
      <c r="O101" s="296" t="str">
        <f t="shared" si="21"/>
        <v>b</v>
      </c>
      <c r="P101" s="296" t="str">
        <f t="shared" si="22"/>
        <v>4_b</v>
      </c>
      <c r="Q101" s="297">
        <v>2952</v>
      </c>
      <c r="R101" s="297"/>
      <c r="S101" s="296">
        <v>4</v>
      </c>
      <c r="T101" s="296" t="s">
        <v>477</v>
      </c>
      <c r="U101" s="296" t="str">
        <f t="shared" si="23"/>
        <v>b</v>
      </c>
      <c r="V101" s="296" t="str">
        <f t="shared" si="24"/>
        <v>4_b</v>
      </c>
      <c r="W101" s="297">
        <v>2985</v>
      </c>
      <c r="X101" s="297"/>
      <c r="Y101" s="296">
        <v>4</v>
      </c>
      <c r="Z101" s="296" t="s">
        <v>477</v>
      </c>
      <c r="AA101" s="296" t="str">
        <f t="shared" si="25"/>
        <v>b</v>
      </c>
      <c r="AB101" s="296" t="str">
        <f t="shared" si="26"/>
        <v>4_b</v>
      </c>
      <c r="AC101" s="297">
        <v>3045</v>
      </c>
      <c r="AD101" s="247"/>
      <c r="AE101" s="296">
        <v>4</v>
      </c>
      <c r="AF101" s="296" t="s">
        <v>477</v>
      </c>
      <c r="AG101" s="296" t="str">
        <f t="shared" si="27"/>
        <v>b</v>
      </c>
      <c r="AH101" s="296" t="str">
        <f t="shared" si="16"/>
        <v>4_b</v>
      </c>
      <c r="AI101" s="239">
        <f t="shared" si="28"/>
        <v>2985</v>
      </c>
      <c r="AJ101" s="239">
        <f t="shared" si="29"/>
        <v>3045</v>
      </c>
      <c r="AK101" s="262">
        <f t="shared" si="30"/>
        <v>3045</v>
      </c>
      <c r="AL101" s="237">
        <f t="shared" si="31"/>
        <v>19.51923076923077</v>
      </c>
      <c r="AM101" s="237"/>
      <c r="AN101" s="237"/>
      <c r="AO101" s="237"/>
      <c r="AP101" s="237"/>
      <c r="AQ101" s="237"/>
      <c r="AR101" s="173"/>
      <c r="AS101" s="173"/>
      <c r="AT101" s="173"/>
      <c r="AU101" s="173"/>
      <c r="AV101" s="173"/>
      <c r="AW101" s="173"/>
      <c r="AX101" s="174"/>
    </row>
    <row r="102" spans="1:50" x14ac:dyDescent="0.15">
      <c r="A102" s="296">
        <v>4</v>
      </c>
      <c r="B102" s="296" t="s">
        <v>478</v>
      </c>
      <c r="C102" s="296" t="str">
        <f t="shared" si="17"/>
        <v>c</v>
      </c>
      <c r="D102" s="296" t="str">
        <f t="shared" si="18"/>
        <v>4_c</v>
      </c>
      <c r="E102" s="297">
        <v>2844</v>
      </c>
      <c r="F102" s="296"/>
      <c r="G102" s="296">
        <v>4</v>
      </c>
      <c r="H102" s="296" t="s">
        <v>478</v>
      </c>
      <c r="I102" s="296" t="str">
        <f t="shared" si="19"/>
        <v>c</v>
      </c>
      <c r="J102" s="296" t="str">
        <f t="shared" si="20"/>
        <v>4_c</v>
      </c>
      <c r="K102" s="297">
        <v>2936</v>
      </c>
      <c r="L102" s="173"/>
      <c r="M102" s="296">
        <v>4</v>
      </c>
      <c r="N102" s="296" t="s">
        <v>478</v>
      </c>
      <c r="O102" s="296" t="str">
        <f t="shared" si="21"/>
        <v>c</v>
      </c>
      <c r="P102" s="296" t="str">
        <f t="shared" si="22"/>
        <v>4_c</v>
      </c>
      <c r="Q102" s="297">
        <v>3009</v>
      </c>
      <c r="R102" s="297"/>
      <c r="S102" s="296">
        <v>4</v>
      </c>
      <c r="T102" s="296" t="s">
        <v>478</v>
      </c>
      <c r="U102" s="296" t="str">
        <f t="shared" si="23"/>
        <v>c</v>
      </c>
      <c r="V102" s="296" t="str">
        <f t="shared" si="24"/>
        <v>4_c</v>
      </c>
      <c r="W102" s="297">
        <v>3043</v>
      </c>
      <c r="X102" s="297"/>
      <c r="Y102" s="296">
        <v>4</v>
      </c>
      <c r="Z102" s="296" t="s">
        <v>478</v>
      </c>
      <c r="AA102" s="296" t="str">
        <f t="shared" si="25"/>
        <v>c</v>
      </c>
      <c r="AB102" s="296" t="str">
        <f t="shared" si="26"/>
        <v>4_c</v>
      </c>
      <c r="AC102" s="297">
        <v>3104</v>
      </c>
      <c r="AD102" s="247"/>
      <c r="AE102" s="296">
        <v>4</v>
      </c>
      <c r="AF102" s="296" t="s">
        <v>478</v>
      </c>
      <c r="AG102" s="296" t="str">
        <f t="shared" si="27"/>
        <v>c</v>
      </c>
      <c r="AH102" s="296" t="str">
        <f t="shared" si="16"/>
        <v>4_c</v>
      </c>
      <c r="AI102" s="239">
        <f t="shared" si="28"/>
        <v>3043</v>
      </c>
      <c r="AJ102" s="239">
        <f t="shared" si="29"/>
        <v>3104</v>
      </c>
      <c r="AK102" s="262">
        <f t="shared" si="30"/>
        <v>3104</v>
      </c>
      <c r="AL102" s="237">
        <f t="shared" si="31"/>
        <v>19.897435897435898</v>
      </c>
      <c r="AM102" s="237"/>
      <c r="AN102" s="237"/>
      <c r="AO102" s="237"/>
      <c r="AP102" s="237"/>
      <c r="AQ102" s="237"/>
      <c r="AR102" s="173"/>
      <c r="AS102" s="173"/>
      <c r="AT102" s="173"/>
      <c r="AU102" s="173"/>
      <c r="AV102" s="173"/>
      <c r="AW102" s="173"/>
      <c r="AX102" s="174"/>
    </row>
    <row r="103" spans="1:50" x14ac:dyDescent="0.15">
      <c r="A103" s="296">
        <v>4</v>
      </c>
      <c r="B103" s="296" t="s">
        <v>479</v>
      </c>
      <c r="C103" s="296" t="str">
        <f t="shared" si="17"/>
        <v>d</v>
      </c>
      <c r="D103" s="296" t="str">
        <f t="shared" si="18"/>
        <v>4_d</v>
      </c>
      <c r="E103" s="297">
        <v>2951</v>
      </c>
      <c r="F103" s="296"/>
      <c r="G103" s="296">
        <v>4</v>
      </c>
      <c r="H103" s="296" t="s">
        <v>479</v>
      </c>
      <c r="I103" s="296" t="str">
        <f t="shared" si="19"/>
        <v>d</v>
      </c>
      <c r="J103" s="296" t="str">
        <f t="shared" si="20"/>
        <v>4_d</v>
      </c>
      <c r="K103" s="297">
        <v>3047</v>
      </c>
      <c r="L103" s="173"/>
      <c r="M103" s="296">
        <v>4</v>
      </c>
      <c r="N103" s="296" t="s">
        <v>479</v>
      </c>
      <c r="O103" s="296" t="str">
        <f t="shared" si="21"/>
        <v>d</v>
      </c>
      <c r="P103" s="296" t="str">
        <f t="shared" si="22"/>
        <v>4_d</v>
      </c>
      <c r="Q103" s="297">
        <v>3123</v>
      </c>
      <c r="R103" s="297"/>
      <c r="S103" s="296">
        <v>4</v>
      </c>
      <c r="T103" s="296" t="s">
        <v>479</v>
      </c>
      <c r="U103" s="296" t="str">
        <f t="shared" si="23"/>
        <v>d</v>
      </c>
      <c r="V103" s="296" t="str">
        <f t="shared" si="24"/>
        <v>4_d</v>
      </c>
      <c r="W103" s="297">
        <v>3158</v>
      </c>
      <c r="X103" s="297"/>
      <c r="Y103" s="296">
        <v>4</v>
      </c>
      <c r="Z103" s="296" t="s">
        <v>479</v>
      </c>
      <c r="AA103" s="296" t="str">
        <f t="shared" si="25"/>
        <v>d</v>
      </c>
      <c r="AB103" s="296" t="str">
        <f t="shared" si="26"/>
        <v>4_d</v>
      </c>
      <c r="AC103" s="297">
        <v>3221</v>
      </c>
      <c r="AD103" s="193"/>
      <c r="AE103" s="296">
        <v>4</v>
      </c>
      <c r="AF103" s="296" t="s">
        <v>479</v>
      </c>
      <c r="AG103" s="296" t="str">
        <f t="shared" si="27"/>
        <v>d</v>
      </c>
      <c r="AH103" s="296" t="str">
        <f t="shared" si="16"/>
        <v>4_d</v>
      </c>
      <c r="AI103" s="239">
        <f t="shared" si="28"/>
        <v>3158</v>
      </c>
      <c r="AJ103" s="239">
        <f t="shared" si="29"/>
        <v>3221</v>
      </c>
      <c r="AK103" s="262">
        <f t="shared" si="30"/>
        <v>3221</v>
      </c>
      <c r="AL103" s="237">
        <f t="shared" si="31"/>
        <v>20.647435897435898</v>
      </c>
      <c r="AM103" s="237"/>
      <c r="AN103" s="237"/>
      <c r="AO103" s="237"/>
      <c r="AP103" s="237"/>
      <c r="AQ103" s="237"/>
      <c r="AR103" s="173"/>
      <c r="AS103" s="173"/>
      <c r="AT103" s="173"/>
      <c r="AU103" s="173"/>
      <c r="AV103" s="173"/>
      <c r="AW103" s="173"/>
      <c r="AX103" s="174"/>
    </row>
    <row r="104" spans="1:50" x14ac:dyDescent="0.15">
      <c r="A104" s="296">
        <v>4</v>
      </c>
      <c r="B104" s="296" t="s">
        <v>480</v>
      </c>
      <c r="C104" s="296" t="str">
        <f t="shared" si="17"/>
        <v>e</v>
      </c>
      <c r="D104" s="296" t="str">
        <f t="shared" si="18"/>
        <v>4_e</v>
      </c>
      <c r="E104" s="297">
        <v>3021</v>
      </c>
      <c r="F104" s="296"/>
      <c r="G104" s="296">
        <v>4</v>
      </c>
      <c r="H104" s="296" t="s">
        <v>480</v>
      </c>
      <c r="I104" s="296" t="str">
        <f t="shared" si="19"/>
        <v>e</v>
      </c>
      <c r="J104" s="296" t="str">
        <f t="shared" si="20"/>
        <v>4_e</v>
      </c>
      <c r="K104" s="297">
        <v>3119</v>
      </c>
      <c r="L104" s="173"/>
      <c r="M104" s="296">
        <v>4</v>
      </c>
      <c r="N104" s="296" t="s">
        <v>480</v>
      </c>
      <c r="O104" s="296" t="str">
        <f t="shared" si="21"/>
        <v>e</v>
      </c>
      <c r="P104" s="296" t="str">
        <f t="shared" si="22"/>
        <v>4_e</v>
      </c>
      <c r="Q104" s="297">
        <v>3197</v>
      </c>
      <c r="R104" s="297"/>
      <c r="S104" s="296">
        <v>4</v>
      </c>
      <c r="T104" s="296" t="s">
        <v>480</v>
      </c>
      <c r="U104" s="296" t="str">
        <f t="shared" si="23"/>
        <v>e</v>
      </c>
      <c r="V104" s="296" t="str">
        <f t="shared" si="24"/>
        <v>4_e</v>
      </c>
      <c r="W104" s="297">
        <v>3233</v>
      </c>
      <c r="X104" s="297"/>
      <c r="Y104" s="296">
        <v>4</v>
      </c>
      <c r="Z104" s="296" t="s">
        <v>480</v>
      </c>
      <c r="AA104" s="296" t="str">
        <f t="shared" si="25"/>
        <v>e</v>
      </c>
      <c r="AB104" s="296" t="str">
        <f t="shared" si="26"/>
        <v>4_e</v>
      </c>
      <c r="AC104" s="297">
        <v>3298</v>
      </c>
      <c r="AD104" s="193"/>
      <c r="AE104" s="296">
        <v>4</v>
      </c>
      <c r="AF104" s="296" t="s">
        <v>480</v>
      </c>
      <c r="AG104" s="296" t="str">
        <f t="shared" si="27"/>
        <v>e</v>
      </c>
      <c r="AH104" s="296" t="str">
        <f t="shared" si="16"/>
        <v>4_e</v>
      </c>
      <c r="AI104" s="239">
        <f t="shared" si="28"/>
        <v>3233</v>
      </c>
      <c r="AJ104" s="239">
        <f t="shared" si="29"/>
        <v>3298</v>
      </c>
      <c r="AK104" s="262">
        <f t="shared" si="30"/>
        <v>3298</v>
      </c>
      <c r="AL104" s="237">
        <f t="shared" si="31"/>
        <v>21.141025641025642</v>
      </c>
      <c r="AM104" s="237"/>
      <c r="AN104" s="237"/>
      <c r="AO104" s="237"/>
      <c r="AP104" s="237"/>
      <c r="AQ104" s="237"/>
      <c r="AR104" s="173"/>
      <c r="AS104" s="173"/>
      <c r="AT104" s="173"/>
      <c r="AU104" s="173"/>
      <c r="AV104" s="173"/>
      <c r="AW104" s="173"/>
      <c r="AX104" s="174"/>
    </row>
    <row r="105" spans="1:50" x14ac:dyDescent="0.15">
      <c r="A105" s="296">
        <v>5</v>
      </c>
      <c r="B105" s="296" t="s">
        <v>472</v>
      </c>
      <c r="C105" s="296" t="str">
        <f t="shared" si="17"/>
        <v>Start</v>
      </c>
      <c r="D105" s="296" t="str">
        <f t="shared" si="18"/>
        <v>5_Start</v>
      </c>
      <c r="E105" s="297">
        <v>1996</v>
      </c>
      <c r="F105" s="296"/>
      <c r="G105" s="296">
        <v>5</v>
      </c>
      <c r="H105" s="296" t="s">
        <v>472</v>
      </c>
      <c r="I105" s="296" t="str">
        <f t="shared" si="19"/>
        <v>Start</v>
      </c>
      <c r="J105" s="296" t="str">
        <f t="shared" si="20"/>
        <v>5_Start</v>
      </c>
      <c r="K105" s="297">
        <v>2061</v>
      </c>
      <c r="L105" s="173"/>
      <c r="M105" s="296">
        <v>5</v>
      </c>
      <c r="N105" s="296" t="s">
        <v>472</v>
      </c>
      <c r="O105" s="296" t="str">
        <f t="shared" si="21"/>
        <v>Start</v>
      </c>
      <c r="P105" s="296" t="str">
        <f t="shared" si="22"/>
        <v>5_Start</v>
      </c>
      <c r="Q105" s="297">
        <v>2113</v>
      </c>
      <c r="R105" s="297"/>
      <c r="S105" s="296">
        <v>5</v>
      </c>
      <c r="T105" s="296" t="s">
        <v>472</v>
      </c>
      <c r="U105" s="296" t="str">
        <f t="shared" si="23"/>
        <v>Start</v>
      </c>
      <c r="V105" s="296" t="str">
        <f t="shared" si="24"/>
        <v>5_Start</v>
      </c>
      <c r="W105" s="297">
        <v>2137</v>
      </c>
      <c r="X105" s="297"/>
      <c r="Y105" s="296">
        <v>5</v>
      </c>
      <c r="Z105" s="296" t="s">
        <v>472</v>
      </c>
      <c r="AA105" s="296" t="str">
        <f t="shared" si="25"/>
        <v>Start</v>
      </c>
      <c r="AB105" s="296" t="str">
        <f t="shared" si="26"/>
        <v>5_Start</v>
      </c>
      <c r="AC105" s="297">
        <v>2180</v>
      </c>
      <c r="AD105" s="193"/>
      <c r="AE105" s="296">
        <v>5</v>
      </c>
      <c r="AF105" s="296" t="s">
        <v>472</v>
      </c>
      <c r="AG105" s="296" t="str">
        <f t="shared" si="27"/>
        <v>Start</v>
      </c>
      <c r="AH105" s="296" t="str">
        <f t="shared" si="16"/>
        <v>5_Start</v>
      </c>
      <c r="AI105" s="239">
        <f t="shared" si="28"/>
        <v>2137</v>
      </c>
      <c r="AJ105" s="239">
        <f t="shared" si="29"/>
        <v>2180</v>
      </c>
      <c r="AK105" s="262">
        <f t="shared" si="30"/>
        <v>2180</v>
      </c>
      <c r="AL105" s="237">
        <f t="shared" si="31"/>
        <v>13.974358974358974</v>
      </c>
      <c r="AM105" s="237"/>
      <c r="AN105" s="237"/>
      <c r="AO105" s="237"/>
      <c r="AP105" s="237"/>
      <c r="AQ105" s="237"/>
      <c r="AR105" s="173"/>
      <c r="AS105" s="173"/>
      <c r="AT105" s="173"/>
      <c r="AU105" s="173"/>
      <c r="AV105" s="173"/>
      <c r="AW105" s="173"/>
      <c r="AX105" s="174"/>
    </row>
    <row r="106" spans="1:50" x14ac:dyDescent="0.15">
      <c r="A106" s="296">
        <v>5</v>
      </c>
      <c r="B106" s="296">
        <v>0</v>
      </c>
      <c r="C106" s="296">
        <f t="shared" si="17"/>
        <v>0</v>
      </c>
      <c r="D106" s="296" t="str">
        <f t="shared" si="18"/>
        <v>5_0</v>
      </c>
      <c r="E106" s="297">
        <v>2038</v>
      </c>
      <c r="F106" s="296"/>
      <c r="G106" s="296">
        <v>5</v>
      </c>
      <c r="H106" s="296">
        <v>0</v>
      </c>
      <c r="I106" s="296">
        <f t="shared" si="19"/>
        <v>0</v>
      </c>
      <c r="J106" s="296" t="str">
        <f t="shared" si="20"/>
        <v>5_0</v>
      </c>
      <c r="K106" s="297">
        <v>2104</v>
      </c>
      <c r="L106" s="173"/>
      <c r="M106" s="296">
        <v>5</v>
      </c>
      <c r="N106" s="296">
        <v>0</v>
      </c>
      <c r="O106" s="296">
        <f t="shared" si="21"/>
        <v>0</v>
      </c>
      <c r="P106" s="296" t="str">
        <f t="shared" si="22"/>
        <v>5_0</v>
      </c>
      <c r="Q106" s="297">
        <v>2157</v>
      </c>
      <c r="R106" s="297"/>
      <c r="S106" s="296">
        <v>5</v>
      </c>
      <c r="T106" s="296">
        <v>0</v>
      </c>
      <c r="U106" s="296">
        <f t="shared" si="23"/>
        <v>0</v>
      </c>
      <c r="V106" s="296" t="str">
        <f t="shared" si="24"/>
        <v>5_0</v>
      </c>
      <c r="W106" s="297">
        <v>2181</v>
      </c>
      <c r="X106" s="297"/>
      <c r="Y106" s="296">
        <v>5</v>
      </c>
      <c r="Z106" s="296">
        <v>0</v>
      </c>
      <c r="AA106" s="296">
        <f t="shared" si="25"/>
        <v>0</v>
      </c>
      <c r="AB106" s="296" t="str">
        <f t="shared" si="26"/>
        <v>5_0</v>
      </c>
      <c r="AC106" s="297">
        <v>2225</v>
      </c>
      <c r="AD106" s="193"/>
      <c r="AE106" s="296">
        <v>5</v>
      </c>
      <c r="AF106" s="296">
        <v>0</v>
      </c>
      <c r="AG106" s="296">
        <f t="shared" si="27"/>
        <v>0</v>
      </c>
      <c r="AH106" s="296" t="str">
        <f t="shared" si="16"/>
        <v>5_0</v>
      </c>
      <c r="AI106" s="239">
        <f t="shared" si="28"/>
        <v>2181</v>
      </c>
      <c r="AJ106" s="239">
        <f t="shared" si="29"/>
        <v>2225</v>
      </c>
      <c r="AK106" s="262">
        <f t="shared" si="30"/>
        <v>2225</v>
      </c>
      <c r="AL106" s="237">
        <f t="shared" si="31"/>
        <v>14.262820512820513</v>
      </c>
      <c r="AM106" s="237"/>
      <c r="AN106" s="237"/>
      <c r="AO106" s="237"/>
      <c r="AP106" s="237"/>
      <c r="AQ106" s="237"/>
      <c r="AR106" s="173"/>
      <c r="AS106" s="173"/>
      <c r="AT106" s="173"/>
      <c r="AU106" s="173"/>
      <c r="AV106" s="173"/>
      <c r="AW106" s="173"/>
      <c r="AX106" s="174"/>
    </row>
    <row r="107" spans="1:50" x14ac:dyDescent="0.15">
      <c r="A107" s="296">
        <v>5</v>
      </c>
      <c r="B107" s="296">
        <v>1</v>
      </c>
      <c r="C107" s="296">
        <f t="shared" si="17"/>
        <v>1</v>
      </c>
      <c r="D107" s="296" t="str">
        <f t="shared" si="18"/>
        <v>5_1</v>
      </c>
      <c r="E107" s="297">
        <v>2089</v>
      </c>
      <c r="F107" s="296"/>
      <c r="G107" s="296">
        <v>5</v>
      </c>
      <c r="H107" s="296">
        <v>1</v>
      </c>
      <c r="I107" s="296">
        <f t="shared" si="19"/>
        <v>1</v>
      </c>
      <c r="J107" s="296" t="str">
        <f t="shared" si="20"/>
        <v>5_1</v>
      </c>
      <c r="K107" s="297">
        <v>2157</v>
      </c>
      <c r="L107" s="173"/>
      <c r="M107" s="296">
        <v>5</v>
      </c>
      <c r="N107" s="296">
        <v>1</v>
      </c>
      <c r="O107" s="296">
        <f t="shared" si="21"/>
        <v>1</v>
      </c>
      <c r="P107" s="296" t="str">
        <f t="shared" si="22"/>
        <v>5_1</v>
      </c>
      <c r="Q107" s="297">
        <v>2211</v>
      </c>
      <c r="R107" s="297"/>
      <c r="S107" s="296">
        <v>5</v>
      </c>
      <c r="T107" s="296">
        <v>1</v>
      </c>
      <c r="U107" s="296">
        <f t="shared" si="23"/>
        <v>1</v>
      </c>
      <c r="V107" s="296" t="str">
        <f t="shared" si="24"/>
        <v>5_1</v>
      </c>
      <c r="W107" s="297">
        <v>2236</v>
      </c>
      <c r="X107" s="297"/>
      <c r="Y107" s="296">
        <v>5</v>
      </c>
      <c r="Z107" s="296">
        <v>1</v>
      </c>
      <c r="AA107" s="296">
        <f t="shared" si="25"/>
        <v>1</v>
      </c>
      <c r="AB107" s="296" t="str">
        <f t="shared" si="26"/>
        <v>5_1</v>
      </c>
      <c r="AC107" s="297">
        <v>2281</v>
      </c>
      <c r="AD107" s="193"/>
      <c r="AE107" s="296">
        <v>5</v>
      </c>
      <c r="AF107" s="296">
        <v>1</v>
      </c>
      <c r="AG107" s="296">
        <f t="shared" si="27"/>
        <v>1</v>
      </c>
      <c r="AH107" s="296" t="str">
        <f t="shared" si="16"/>
        <v>5_1</v>
      </c>
      <c r="AI107" s="239">
        <f t="shared" si="28"/>
        <v>2236</v>
      </c>
      <c r="AJ107" s="239">
        <f t="shared" si="29"/>
        <v>2281</v>
      </c>
      <c r="AK107" s="262">
        <f t="shared" si="30"/>
        <v>2281</v>
      </c>
      <c r="AL107" s="237">
        <f t="shared" si="31"/>
        <v>14.621794871794872</v>
      </c>
      <c r="AM107" s="237"/>
      <c r="AN107" s="237"/>
      <c r="AO107" s="237"/>
      <c r="AP107" s="237"/>
      <c r="AQ107" s="237"/>
      <c r="AR107" s="173"/>
      <c r="AS107" s="173"/>
      <c r="AT107" s="173"/>
      <c r="AU107" s="173"/>
      <c r="AV107" s="173"/>
      <c r="AW107" s="173"/>
      <c r="AX107" s="174"/>
    </row>
    <row r="108" spans="1:50" x14ac:dyDescent="0.15">
      <c r="A108" s="296">
        <v>5</v>
      </c>
      <c r="B108" s="296">
        <v>2</v>
      </c>
      <c r="C108" s="296">
        <f t="shared" si="17"/>
        <v>2</v>
      </c>
      <c r="D108" s="296" t="str">
        <f t="shared" si="18"/>
        <v>5_2</v>
      </c>
      <c r="E108" s="297">
        <v>2138</v>
      </c>
      <c r="F108" s="296"/>
      <c r="G108" s="296">
        <v>5</v>
      </c>
      <c r="H108" s="296">
        <v>2</v>
      </c>
      <c r="I108" s="296">
        <f t="shared" si="19"/>
        <v>2</v>
      </c>
      <c r="J108" s="296" t="str">
        <f t="shared" si="20"/>
        <v>5_2</v>
      </c>
      <c r="K108" s="297">
        <v>2207</v>
      </c>
      <c r="L108" s="173"/>
      <c r="M108" s="296">
        <v>5</v>
      </c>
      <c r="N108" s="296">
        <v>2</v>
      </c>
      <c r="O108" s="296">
        <f t="shared" si="21"/>
        <v>2</v>
      </c>
      <c r="P108" s="296" t="str">
        <f t="shared" si="22"/>
        <v>5_2</v>
      </c>
      <c r="Q108" s="297">
        <v>2262</v>
      </c>
      <c r="R108" s="297"/>
      <c r="S108" s="296">
        <v>5</v>
      </c>
      <c r="T108" s="296">
        <v>2</v>
      </c>
      <c r="U108" s="296">
        <f t="shared" si="23"/>
        <v>2</v>
      </c>
      <c r="V108" s="296" t="str">
        <f t="shared" si="24"/>
        <v>5_2</v>
      </c>
      <c r="W108" s="297">
        <v>2288</v>
      </c>
      <c r="X108" s="297"/>
      <c r="Y108" s="296">
        <v>5</v>
      </c>
      <c r="Z108" s="296">
        <v>2</v>
      </c>
      <c r="AA108" s="296">
        <f t="shared" si="25"/>
        <v>2</v>
      </c>
      <c r="AB108" s="296" t="str">
        <f t="shared" si="26"/>
        <v>5_2</v>
      </c>
      <c r="AC108" s="297">
        <v>2334</v>
      </c>
      <c r="AD108" s="193"/>
      <c r="AE108" s="296">
        <v>5</v>
      </c>
      <c r="AF108" s="296">
        <v>2</v>
      </c>
      <c r="AG108" s="296">
        <f t="shared" si="27"/>
        <v>2</v>
      </c>
      <c r="AH108" s="296" t="str">
        <f t="shared" si="16"/>
        <v>5_2</v>
      </c>
      <c r="AI108" s="239">
        <f t="shared" si="28"/>
        <v>2288</v>
      </c>
      <c r="AJ108" s="239">
        <f t="shared" si="29"/>
        <v>2334</v>
      </c>
      <c r="AK108" s="262">
        <f t="shared" si="30"/>
        <v>2334</v>
      </c>
      <c r="AL108" s="237">
        <f t="shared" si="31"/>
        <v>14.961538461538462</v>
      </c>
      <c r="AM108" s="237"/>
      <c r="AN108" s="237"/>
      <c r="AO108" s="237"/>
      <c r="AP108" s="237"/>
      <c r="AQ108" s="237"/>
      <c r="AR108" s="173"/>
      <c r="AS108" s="173"/>
      <c r="AT108" s="173"/>
      <c r="AU108" s="173"/>
      <c r="AV108" s="173"/>
      <c r="AW108" s="173"/>
      <c r="AX108" s="174"/>
    </row>
    <row r="109" spans="1:50" x14ac:dyDescent="0.15">
      <c r="A109" s="296">
        <v>5</v>
      </c>
      <c r="B109" s="296">
        <v>3</v>
      </c>
      <c r="C109" s="296">
        <f t="shared" si="17"/>
        <v>3</v>
      </c>
      <c r="D109" s="296" t="str">
        <f t="shared" si="18"/>
        <v>5_3</v>
      </c>
      <c r="E109" s="297">
        <v>2191</v>
      </c>
      <c r="F109" s="296"/>
      <c r="G109" s="296">
        <v>5</v>
      </c>
      <c r="H109" s="296">
        <v>3</v>
      </c>
      <c r="I109" s="296">
        <f t="shared" si="19"/>
        <v>3</v>
      </c>
      <c r="J109" s="296" t="str">
        <f t="shared" si="20"/>
        <v>5_3</v>
      </c>
      <c r="K109" s="297">
        <v>2262</v>
      </c>
      <c r="L109" s="173"/>
      <c r="M109" s="296">
        <v>5</v>
      </c>
      <c r="N109" s="296">
        <v>3</v>
      </c>
      <c r="O109" s="296">
        <f t="shared" si="21"/>
        <v>3</v>
      </c>
      <c r="P109" s="296" t="str">
        <f t="shared" si="22"/>
        <v>5_3</v>
      </c>
      <c r="Q109" s="297">
        <v>2319</v>
      </c>
      <c r="R109" s="297"/>
      <c r="S109" s="296">
        <v>5</v>
      </c>
      <c r="T109" s="296">
        <v>3</v>
      </c>
      <c r="U109" s="296">
        <f t="shared" si="23"/>
        <v>3</v>
      </c>
      <c r="V109" s="296" t="str">
        <f t="shared" si="24"/>
        <v>5_3</v>
      </c>
      <c r="W109" s="297">
        <v>2345</v>
      </c>
      <c r="X109" s="297"/>
      <c r="Y109" s="296">
        <v>5</v>
      </c>
      <c r="Z109" s="296">
        <v>3</v>
      </c>
      <c r="AA109" s="296">
        <f t="shared" si="25"/>
        <v>3</v>
      </c>
      <c r="AB109" s="296" t="str">
        <f t="shared" si="26"/>
        <v>5_3</v>
      </c>
      <c r="AC109" s="297">
        <v>2392</v>
      </c>
      <c r="AD109" s="193"/>
      <c r="AE109" s="296">
        <v>5</v>
      </c>
      <c r="AF109" s="296">
        <v>3</v>
      </c>
      <c r="AG109" s="296">
        <f t="shared" si="27"/>
        <v>3</v>
      </c>
      <c r="AH109" s="296" t="str">
        <f t="shared" si="16"/>
        <v>5_3</v>
      </c>
      <c r="AI109" s="239">
        <f t="shared" si="28"/>
        <v>2345</v>
      </c>
      <c r="AJ109" s="239">
        <f t="shared" si="29"/>
        <v>2392</v>
      </c>
      <c r="AK109" s="262">
        <f t="shared" si="30"/>
        <v>2392</v>
      </c>
      <c r="AL109" s="237">
        <f t="shared" si="31"/>
        <v>15.333333333333334</v>
      </c>
      <c r="AM109" s="237"/>
      <c r="AN109" s="237"/>
      <c r="AO109" s="237"/>
      <c r="AP109" s="237"/>
      <c r="AQ109" s="237"/>
      <c r="AR109" s="173"/>
      <c r="AS109" s="173"/>
      <c r="AT109" s="173"/>
      <c r="AU109" s="173"/>
      <c r="AV109" s="173"/>
      <c r="AW109" s="173"/>
      <c r="AX109" s="174"/>
    </row>
    <row r="110" spans="1:50" x14ac:dyDescent="0.15">
      <c r="A110" s="296">
        <v>5</v>
      </c>
      <c r="B110" s="296">
        <v>4</v>
      </c>
      <c r="C110" s="296">
        <f t="shared" si="17"/>
        <v>4</v>
      </c>
      <c r="D110" s="296" t="str">
        <f t="shared" si="18"/>
        <v>5_4</v>
      </c>
      <c r="E110" s="297">
        <v>2264</v>
      </c>
      <c r="F110" s="296"/>
      <c r="G110" s="296">
        <v>5</v>
      </c>
      <c r="H110" s="296">
        <v>4</v>
      </c>
      <c r="I110" s="296">
        <f t="shared" si="19"/>
        <v>4</v>
      </c>
      <c r="J110" s="296" t="str">
        <f t="shared" si="20"/>
        <v>5_4</v>
      </c>
      <c r="K110" s="297">
        <v>2338</v>
      </c>
      <c r="L110" s="173"/>
      <c r="M110" s="296">
        <v>5</v>
      </c>
      <c r="N110" s="296">
        <v>4</v>
      </c>
      <c r="O110" s="296">
        <f t="shared" si="21"/>
        <v>4</v>
      </c>
      <c r="P110" s="296" t="str">
        <f t="shared" si="22"/>
        <v>5_4</v>
      </c>
      <c r="Q110" s="297">
        <v>2396</v>
      </c>
      <c r="R110" s="297"/>
      <c r="S110" s="296">
        <v>5</v>
      </c>
      <c r="T110" s="296">
        <v>4</v>
      </c>
      <c r="U110" s="296">
        <f t="shared" si="23"/>
        <v>4</v>
      </c>
      <c r="V110" s="296" t="str">
        <f t="shared" si="24"/>
        <v>5_4</v>
      </c>
      <c r="W110" s="297">
        <v>2423</v>
      </c>
      <c r="X110" s="297"/>
      <c r="Y110" s="296">
        <v>5</v>
      </c>
      <c r="Z110" s="296">
        <v>4</v>
      </c>
      <c r="AA110" s="296">
        <f t="shared" si="25"/>
        <v>4</v>
      </c>
      <c r="AB110" s="296" t="str">
        <f t="shared" si="26"/>
        <v>5_4</v>
      </c>
      <c r="AC110" s="297">
        <v>2471</v>
      </c>
      <c r="AD110" s="193"/>
      <c r="AE110" s="296">
        <v>5</v>
      </c>
      <c r="AF110" s="296">
        <v>4</v>
      </c>
      <c r="AG110" s="296">
        <f t="shared" si="27"/>
        <v>4</v>
      </c>
      <c r="AH110" s="296" t="str">
        <f t="shared" si="16"/>
        <v>5_4</v>
      </c>
      <c r="AI110" s="239">
        <f t="shared" si="28"/>
        <v>2423</v>
      </c>
      <c r="AJ110" s="239">
        <f t="shared" si="29"/>
        <v>2471</v>
      </c>
      <c r="AK110" s="262">
        <f t="shared" si="30"/>
        <v>2471</v>
      </c>
      <c r="AL110" s="237">
        <f t="shared" si="31"/>
        <v>15.839743589743589</v>
      </c>
      <c r="AM110" s="237"/>
      <c r="AN110" s="237"/>
      <c r="AO110" s="237"/>
      <c r="AP110" s="237"/>
      <c r="AQ110" s="237"/>
      <c r="AR110" s="173"/>
      <c r="AS110" s="173"/>
      <c r="AT110" s="173"/>
      <c r="AU110" s="173"/>
      <c r="AV110" s="173"/>
      <c r="AW110" s="173"/>
      <c r="AX110" s="174"/>
    </row>
    <row r="111" spans="1:50" x14ac:dyDescent="0.15">
      <c r="A111" s="296">
        <v>5</v>
      </c>
      <c r="B111" s="296">
        <v>5</v>
      </c>
      <c r="C111" s="296">
        <f t="shared" si="17"/>
        <v>5</v>
      </c>
      <c r="D111" s="296" t="str">
        <f t="shared" si="18"/>
        <v>5_5</v>
      </c>
      <c r="E111" s="297">
        <v>2327</v>
      </c>
      <c r="F111" s="296"/>
      <c r="G111" s="296">
        <v>5</v>
      </c>
      <c r="H111" s="296">
        <v>5</v>
      </c>
      <c r="I111" s="296">
        <f t="shared" si="19"/>
        <v>5</v>
      </c>
      <c r="J111" s="296" t="str">
        <f t="shared" si="20"/>
        <v>5_5</v>
      </c>
      <c r="K111" s="297">
        <v>2403</v>
      </c>
      <c r="L111" s="173"/>
      <c r="M111" s="296">
        <v>5</v>
      </c>
      <c r="N111" s="296">
        <v>5</v>
      </c>
      <c r="O111" s="296">
        <f t="shared" si="21"/>
        <v>5</v>
      </c>
      <c r="P111" s="296" t="str">
        <f t="shared" si="22"/>
        <v>5_5</v>
      </c>
      <c r="Q111" s="297">
        <v>2463</v>
      </c>
      <c r="R111" s="297"/>
      <c r="S111" s="296">
        <v>5</v>
      </c>
      <c r="T111" s="296">
        <v>5</v>
      </c>
      <c r="U111" s="296">
        <f t="shared" si="23"/>
        <v>5</v>
      </c>
      <c r="V111" s="296" t="str">
        <f t="shared" si="24"/>
        <v>5_5</v>
      </c>
      <c r="W111" s="297">
        <v>2491</v>
      </c>
      <c r="X111" s="297"/>
      <c r="Y111" s="296">
        <v>5</v>
      </c>
      <c r="Z111" s="296">
        <v>5</v>
      </c>
      <c r="AA111" s="296">
        <f t="shared" si="25"/>
        <v>5</v>
      </c>
      <c r="AB111" s="296" t="str">
        <f t="shared" si="26"/>
        <v>5_5</v>
      </c>
      <c r="AC111" s="297">
        <v>2541</v>
      </c>
      <c r="AD111" s="193"/>
      <c r="AE111" s="296">
        <v>5</v>
      </c>
      <c r="AF111" s="296">
        <v>5</v>
      </c>
      <c r="AG111" s="296">
        <f t="shared" si="27"/>
        <v>5</v>
      </c>
      <c r="AH111" s="296" t="str">
        <f t="shared" si="16"/>
        <v>5_5</v>
      </c>
      <c r="AI111" s="239">
        <f t="shared" si="28"/>
        <v>2491</v>
      </c>
      <c r="AJ111" s="239">
        <f t="shared" si="29"/>
        <v>2541</v>
      </c>
      <c r="AK111" s="262">
        <f t="shared" si="30"/>
        <v>2541</v>
      </c>
      <c r="AL111" s="237">
        <f t="shared" si="31"/>
        <v>16.28846153846154</v>
      </c>
      <c r="AM111" s="237"/>
      <c r="AN111" s="237"/>
      <c r="AO111" s="237"/>
      <c r="AP111" s="237"/>
      <c r="AQ111" s="237"/>
      <c r="AR111" s="173"/>
      <c r="AS111" s="173"/>
      <c r="AT111" s="173"/>
      <c r="AU111" s="173"/>
      <c r="AV111" s="173"/>
      <c r="AW111" s="173"/>
      <c r="AX111" s="174"/>
    </row>
    <row r="112" spans="1:50" x14ac:dyDescent="0.15">
      <c r="A112" s="296">
        <v>5</v>
      </c>
      <c r="B112" s="296">
        <v>6</v>
      </c>
      <c r="C112" s="296">
        <f t="shared" si="17"/>
        <v>6</v>
      </c>
      <c r="D112" s="296" t="str">
        <f t="shared" si="18"/>
        <v>5_6</v>
      </c>
      <c r="E112" s="297">
        <v>2403</v>
      </c>
      <c r="F112" s="296"/>
      <c r="G112" s="296">
        <v>5</v>
      </c>
      <c r="H112" s="296">
        <v>6</v>
      </c>
      <c r="I112" s="296">
        <f t="shared" si="19"/>
        <v>6</v>
      </c>
      <c r="J112" s="296" t="str">
        <f t="shared" si="20"/>
        <v>5_6</v>
      </c>
      <c r="K112" s="297">
        <v>2481</v>
      </c>
      <c r="L112" s="173"/>
      <c r="M112" s="296">
        <v>5</v>
      </c>
      <c r="N112" s="296">
        <v>6</v>
      </c>
      <c r="O112" s="296">
        <f t="shared" si="21"/>
        <v>6</v>
      </c>
      <c r="P112" s="296" t="str">
        <f t="shared" si="22"/>
        <v>5_6</v>
      </c>
      <c r="Q112" s="297">
        <v>2543</v>
      </c>
      <c r="R112" s="297"/>
      <c r="S112" s="296">
        <v>5</v>
      </c>
      <c r="T112" s="296">
        <v>6</v>
      </c>
      <c r="U112" s="296">
        <f t="shared" si="23"/>
        <v>6</v>
      </c>
      <c r="V112" s="296" t="str">
        <f t="shared" si="24"/>
        <v>5_6</v>
      </c>
      <c r="W112" s="297">
        <v>2572</v>
      </c>
      <c r="X112" s="297"/>
      <c r="Y112" s="296">
        <v>5</v>
      </c>
      <c r="Z112" s="296">
        <v>6</v>
      </c>
      <c r="AA112" s="296">
        <f t="shared" si="25"/>
        <v>6</v>
      </c>
      <c r="AB112" s="296" t="str">
        <f t="shared" si="26"/>
        <v>5_6</v>
      </c>
      <c r="AC112" s="297">
        <v>2623</v>
      </c>
      <c r="AD112" s="193"/>
      <c r="AE112" s="296">
        <v>5</v>
      </c>
      <c r="AF112" s="296">
        <v>6</v>
      </c>
      <c r="AG112" s="296">
        <f t="shared" si="27"/>
        <v>6</v>
      </c>
      <c r="AH112" s="296" t="str">
        <f t="shared" si="16"/>
        <v>5_6</v>
      </c>
      <c r="AI112" s="239">
        <f t="shared" si="28"/>
        <v>2572</v>
      </c>
      <c r="AJ112" s="239">
        <f t="shared" si="29"/>
        <v>2623</v>
      </c>
      <c r="AK112" s="262">
        <f t="shared" si="30"/>
        <v>2623</v>
      </c>
      <c r="AL112" s="237">
        <f t="shared" si="31"/>
        <v>16.814102564102566</v>
      </c>
      <c r="AM112" s="237"/>
      <c r="AN112" s="237"/>
      <c r="AO112" s="237"/>
      <c r="AP112" s="237"/>
      <c r="AQ112" s="237"/>
      <c r="AR112" s="173"/>
      <c r="AS112" s="173"/>
      <c r="AT112" s="173"/>
      <c r="AU112" s="173"/>
      <c r="AV112" s="173"/>
      <c r="AW112" s="173"/>
      <c r="AX112" s="174"/>
    </row>
    <row r="113" spans="1:50" x14ac:dyDescent="0.15">
      <c r="A113" s="296">
        <v>5</v>
      </c>
      <c r="B113" s="296">
        <v>7</v>
      </c>
      <c r="C113" s="296">
        <f t="shared" si="17"/>
        <v>7</v>
      </c>
      <c r="D113" s="296" t="str">
        <f t="shared" si="18"/>
        <v>5_7</v>
      </c>
      <c r="E113" s="297">
        <v>2470</v>
      </c>
      <c r="F113" s="296"/>
      <c r="G113" s="296">
        <v>5</v>
      </c>
      <c r="H113" s="296">
        <v>7</v>
      </c>
      <c r="I113" s="296">
        <f t="shared" si="19"/>
        <v>7</v>
      </c>
      <c r="J113" s="296" t="str">
        <f t="shared" si="20"/>
        <v>5_7</v>
      </c>
      <c r="K113" s="297">
        <v>2550</v>
      </c>
      <c r="L113" s="173"/>
      <c r="M113" s="296">
        <v>5</v>
      </c>
      <c r="N113" s="296">
        <v>7</v>
      </c>
      <c r="O113" s="296">
        <f t="shared" si="21"/>
        <v>7</v>
      </c>
      <c r="P113" s="296" t="str">
        <f t="shared" si="22"/>
        <v>5_7</v>
      </c>
      <c r="Q113" s="297">
        <v>2614</v>
      </c>
      <c r="R113" s="297"/>
      <c r="S113" s="296">
        <v>5</v>
      </c>
      <c r="T113" s="296">
        <v>7</v>
      </c>
      <c r="U113" s="296">
        <f t="shared" si="23"/>
        <v>7</v>
      </c>
      <c r="V113" s="296" t="str">
        <f t="shared" si="24"/>
        <v>5_7</v>
      </c>
      <c r="W113" s="297">
        <v>2644</v>
      </c>
      <c r="X113" s="297"/>
      <c r="Y113" s="296">
        <v>5</v>
      </c>
      <c r="Z113" s="296">
        <v>7</v>
      </c>
      <c r="AA113" s="296">
        <f t="shared" si="25"/>
        <v>7</v>
      </c>
      <c r="AB113" s="296" t="str">
        <f t="shared" si="26"/>
        <v>5_7</v>
      </c>
      <c r="AC113" s="297">
        <v>2697</v>
      </c>
      <c r="AD113" s="193"/>
      <c r="AE113" s="296">
        <v>5</v>
      </c>
      <c r="AF113" s="296">
        <v>7</v>
      </c>
      <c r="AG113" s="296">
        <f t="shared" si="27"/>
        <v>7</v>
      </c>
      <c r="AH113" s="296" t="str">
        <f t="shared" si="16"/>
        <v>5_7</v>
      </c>
      <c r="AI113" s="239">
        <f t="shared" si="28"/>
        <v>2644</v>
      </c>
      <c r="AJ113" s="239">
        <f t="shared" si="29"/>
        <v>2697</v>
      </c>
      <c r="AK113" s="262">
        <f t="shared" si="30"/>
        <v>2697</v>
      </c>
      <c r="AL113" s="237">
        <f t="shared" si="31"/>
        <v>17.28846153846154</v>
      </c>
      <c r="AM113" s="237"/>
      <c r="AN113" s="237"/>
      <c r="AO113" s="237"/>
      <c r="AP113" s="237"/>
      <c r="AQ113" s="237"/>
      <c r="AR113" s="173"/>
      <c r="AS113" s="173"/>
      <c r="AT113" s="173"/>
      <c r="AU113" s="173"/>
      <c r="AV113" s="173"/>
      <c r="AW113" s="173"/>
      <c r="AX113" s="174"/>
    </row>
    <row r="114" spans="1:50" x14ac:dyDescent="0.15">
      <c r="A114" s="296">
        <v>5</v>
      </c>
      <c r="B114" s="296">
        <v>8</v>
      </c>
      <c r="C114" s="296">
        <f t="shared" si="17"/>
        <v>8</v>
      </c>
      <c r="D114" s="296" t="str">
        <f t="shared" si="18"/>
        <v>5_8</v>
      </c>
      <c r="E114" s="297">
        <v>2544</v>
      </c>
      <c r="F114" s="296"/>
      <c r="G114" s="296">
        <v>5</v>
      </c>
      <c r="H114" s="296">
        <v>8</v>
      </c>
      <c r="I114" s="296">
        <f t="shared" si="19"/>
        <v>8</v>
      </c>
      <c r="J114" s="296" t="str">
        <f t="shared" si="20"/>
        <v>5_8</v>
      </c>
      <c r="K114" s="297">
        <v>2627</v>
      </c>
      <c r="L114" s="173"/>
      <c r="M114" s="296">
        <v>5</v>
      </c>
      <c r="N114" s="296">
        <v>8</v>
      </c>
      <c r="O114" s="296">
        <f t="shared" si="21"/>
        <v>8</v>
      </c>
      <c r="P114" s="296" t="str">
        <f t="shared" si="22"/>
        <v>5_8</v>
      </c>
      <c r="Q114" s="297">
        <v>2693</v>
      </c>
      <c r="R114" s="297"/>
      <c r="S114" s="296">
        <v>5</v>
      </c>
      <c r="T114" s="296">
        <v>8</v>
      </c>
      <c r="U114" s="296">
        <f t="shared" si="23"/>
        <v>8</v>
      </c>
      <c r="V114" s="296" t="str">
        <f t="shared" si="24"/>
        <v>5_8</v>
      </c>
      <c r="W114" s="297">
        <v>2723</v>
      </c>
      <c r="X114" s="297"/>
      <c r="Y114" s="296">
        <v>5</v>
      </c>
      <c r="Z114" s="296">
        <v>8</v>
      </c>
      <c r="AA114" s="296">
        <f t="shared" si="25"/>
        <v>8</v>
      </c>
      <c r="AB114" s="296" t="str">
        <f t="shared" si="26"/>
        <v>5_8</v>
      </c>
      <c r="AC114" s="297">
        <v>2777</v>
      </c>
      <c r="AD114" s="193"/>
      <c r="AE114" s="296">
        <v>5</v>
      </c>
      <c r="AF114" s="296">
        <v>8</v>
      </c>
      <c r="AG114" s="296">
        <f t="shared" si="27"/>
        <v>8</v>
      </c>
      <c r="AH114" s="296" t="str">
        <f t="shared" si="16"/>
        <v>5_8</v>
      </c>
      <c r="AI114" s="239">
        <f t="shared" si="28"/>
        <v>2723</v>
      </c>
      <c r="AJ114" s="239">
        <f t="shared" si="29"/>
        <v>2777</v>
      </c>
      <c r="AK114" s="262">
        <f t="shared" si="30"/>
        <v>2777</v>
      </c>
      <c r="AL114" s="237">
        <f t="shared" si="31"/>
        <v>17.801282051282051</v>
      </c>
      <c r="AM114" s="237"/>
      <c r="AN114" s="237"/>
      <c r="AO114" s="237"/>
      <c r="AP114" s="237"/>
      <c r="AQ114" s="237"/>
      <c r="AR114" s="173"/>
      <c r="AS114" s="173"/>
      <c r="AT114" s="173"/>
      <c r="AU114" s="173"/>
      <c r="AV114" s="173"/>
      <c r="AW114" s="173"/>
      <c r="AX114" s="174"/>
    </row>
    <row r="115" spans="1:50" x14ac:dyDescent="0.15">
      <c r="A115" s="296">
        <v>5</v>
      </c>
      <c r="B115" s="296">
        <v>9</v>
      </c>
      <c r="C115" s="296">
        <f t="shared" si="17"/>
        <v>9</v>
      </c>
      <c r="D115" s="296" t="str">
        <f t="shared" si="18"/>
        <v>5_9</v>
      </c>
      <c r="E115" s="297">
        <v>2609</v>
      </c>
      <c r="F115" s="296"/>
      <c r="G115" s="296">
        <v>5</v>
      </c>
      <c r="H115" s="296">
        <v>9</v>
      </c>
      <c r="I115" s="296">
        <f t="shared" si="19"/>
        <v>9</v>
      </c>
      <c r="J115" s="296" t="str">
        <f t="shared" si="20"/>
        <v>5_9</v>
      </c>
      <c r="K115" s="297">
        <v>2694</v>
      </c>
      <c r="L115" s="173"/>
      <c r="M115" s="296">
        <v>5</v>
      </c>
      <c r="N115" s="296">
        <v>9</v>
      </c>
      <c r="O115" s="296">
        <f t="shared" si="21"/>
        <v>9</v>
      </c>
      <c r="P115" s="296" t="str">
        <f t="shared" si="22"/>
        <v>5_9</v>
      </c>
      <c r="Q115" s="297">
        <v>2761</v>
      </c>
      <c r="R115" s="297"/>
      <c r="S115" s="296">
        <v>5</v>
      </c>
      <c r="T115" s="296">
        <v>9</v>
      </c>
      <c r="U115" s="296">
        <f t="shared" si="23"/>
        <v>9</v>
      </c>
      <c r="V115" s="296" t="str">
        <f t="shared" si="24"/>
        <v>5_9</v>
      </c>
      <c r="W115" s="297">
        <v>2792</v>
      </c>
      <c r="X115" s="297"/>
      <c r="Y115" s="296">
        <v>5</v>
      </c>
      <c r="Z115" s="296">
        <v>9</v>
      </c>
      <c r="AA115" s="296">
        <f t="shared" si="25"/>
        <v>9</v>
      </c>
      <c r="AB115" s="296" t="str">
        <f t="shared" si="26"/>
        <v>5_9</v>
      </c>
      <c r="AC115" s="297">
        <v>2848</v>
      </c>
      <c r="AD115" s="193"/>
      <c r="AE115" s="296">
        <v>5</v>
      </c>
      <c r="AF115" s="296">
        <v>9</v>
      </c>
      <c r="AG115" s="296">
        <f t="shared" si="27"/>
        <v>9</v>
      </c>
      <c r="AH115" s="296" t="str">
        <f t="shared" si="16"/>
        <v>5_9</v>
      </c>
      <c r="AI115" s="239">
        <f t="shared" si="28"/>
        <v>2792</v>
      </c>
      <c r="AJ115" s="239">
        <f t="shared" si="29"/>
        <v>2848</v>
      </c>
      <c r="AK115" s="262">
        <f t="shared" si="30"/>
        <v>2848</v>
      </c>
      <c r="AL115" s="237">
        <f t="shared" si="31"/>
        <v>18.256410256410255</v>
      </c>
      <c r="AM115" s="237"/>
      <c r="AN115" s="237"/>
      <c r="AO115" s="237"/>
      <c r="AP115" s="237"/>
      <c r="AQ115" s="237"/>
      <c r="AR115" s="173"/>
      <c r="AS115" s="173"/>
      <c r="AT115" s="173"/>
      <c r="AU115" s="173"/>
      <c r="AV115" s="173"/>
      <c r="AW115" s="173"/>
      <c r="AX115" s="174"/>
    </row>
    <row r="116" spans="1:50" x14ac:dyDescent="0.15">
      <c r="A116" s="296">
        <v>5</v>
      </c>
      <c r="B116" s="296">
        <v>10</v>
      </c>
      <c r="C116" s="296">
        <f t="shared" si="17"/>
        <v>10</v>
      </c>
      <c r="D116" s="296" t="str">
        <f t="shared" si="18"/>
        <v>5_10</v>
      </c>
      <c r="E116" s="297">
        <v>2676</v>
      </c>
      <c r="F116" s="296"/>
      <c r="G116" s="296">
        <v>5</v>
      </c>
      <c r="H116" s="296">
        <v>10</v>
      </c>
      <c r="I116" s="296">
        <f t="shared" si="19"/>
        <v>10</v>
      </c>
      <c r="J116" s="296" t="str">
        <f t="shared" si="20"/>
        <v>5_10</v>
      </c>
      <c r="K116" s="297">
        <v>2763</v>
      </c>
      <c r="L116" s="173"/>
      <c r="M116" s="296">
        <v>5</v>
      </c>
      <c r="N116" s="296">
        <v>10</v>
      </c>
      <c r="O116" s="296">
        <f t="shared" si="21"/>
        <v>10</v>
      </c>
      <c r="P116" s="296" t="str">
        <f t="shared" si="22"/>
        <v>5_10</v>
      </c>
      <c r="Q116" s="297">
        <v>2832</v>
      </c>
      <c r="R116" s="297"/>
      <c r="S116" s="296">
        <v>5</v>
      </c>
      <c r="T116" s="296">
        <v>10</v>
      </c>
      <c r="U116" s="296">
        <f t="shared" si="23"/>
        <v>10</v>
      </c>
      <c r="V116" s="296" t="str">
        <f t="shared" si="24"/>
        <v>5_10</v>
      </c>
      <c r="W116" s="297">
        <v>2864</v>
      </c>
      <c r="X116" s="297"/>
      <c r="Y116" s="296">
        <v>5</v>
      </c>
      <c r="Z116" s="296">
        <v>10</v>
      </c>
      <c r="AA116" s="296">
        <f t="shared" si="25"/>
        <v>10</v>
      </c>
      <c r="AB116" s="296" t="str">
        <f t="shared" si="26"/>
        <v>5_10</v>
      </c>
      <c r="AC116" s="297">
        <v>2921</v>
      </c>
      <c r="AD116" s="193"/>
      <c r="AE116" s="296">
        <v>5</v>
      </c>
      <c r="AF116" s="296">
        <v>10</v>
      </c>
      <c r="AG116" s="296">
        <f t="shared" si="27"/>
        <v>10</v>
      </c>
      <c r="AH116" s="296" t="str">
        <f t="shared" si="16"/>
        <v>5_10</v>
      </c>
      <c r="AI116" s="239">
        <f t="shared" si="28"/>
        <v>2864</v>
      </c>
      <c r="AJ116" s="239">
        <f t="shared" si="29"/>
        <v>2921</v>
      </c>
      <c r="AK116" s="262">
        <f t="shared" si="30"/>
        <v>2921</v>
      </c>
      <c r="AL116" s="237">
        <f t="shared" si="31"/>
        <v>18.724358974358974</v>
      </c>
      <c r="AM116" s="237"/>
      <c r="AN116" s="237"/>
      <c r="AO116" s="237"/>
      <c r="AP116" s="237"/>
      <c r="AQ116" s="237"/>
      <c r="AR116" s="173"/>
      <c r="AS116" s="173"/>
      <c r="AT116" s="173"/>
      <c r="AU116" s="173"/>
      <c r="AV116" s="173"/>
      <c r="AW116" s="173"/>
      <c r="AX116" s="174"/>
    </row>
    <row r="117" spans="1:50" x14ac:dyDescent="0.15">
      <c r="A117" s="296">
        <v>5</v>
      </c>
      <c r="B117" s="296">
        <v>11</v>
      </c>
      <c r="C117" s="296">
        <f t="shared" si="17"/>
        <v>11</v>
      </c>
      <c r="D117" s="296" t="str">
        <f t="shared" si="18"/>
        <v>5_11</v>
      </c>
      <c r="E117" s="297">
        <v>2729</v>
      </c>
      <c r="F117" s="296"/>
      <c r="G117" s="296">
        <v>5</v>
      </c>
      <c r="H117" s="296">
        <v>11</v>
      </c>
      <c r="I117" s="296">
        <f t="shared" si="19"/>
        <v>11</v>
      </c>
      <c r="J117" s="296" t="str">
        <f t="shared" si="20"/>
        <v>5_11</v>
      </c>
      <c r="K117" s="297">
        <v>2818</v>
      </c>
      <c r="L117" s="173"/>
      <c r="M117" s="296">
        <v>5</v>
      </c>
      <c r="N117" s="296">
        <v>11</v>
      </c>
      <c r="O117" s="296">
        <f t="shared" si="21"/>
        <v>11</v>
      </c>
      <c r="P117" s="296" t="str">
        <f t="shared" si="22"/>
        <v>5_11</v>
      </c>
      <c r="Q117" s="297">
        <v>2888</v>
      </c>
      <c r="R117" s="297"/>
      <c r="S117" s="296">
        <v>5</v>
      </c>
      <c r="T117" s="296">
        <v>11</v>
      </c>
      <c r="U117" s="296">
        <f t="shared" si="23"/>
        <v>11</v>
      </c>
      <c r="V117" s="296" t="str">
        <f t="shared" si="24"/>
        <v>5_11</v>
      </c>
      <c r="W117" s="297">
        <v>2921</v>
      </c>
      <c r="X117" s="297"/>
      <c r="Y117" s="296">
        <v>5</v>
      </c>
      <c r="Z117" s="296">
        <v>11</v>
      </c>
      <c r="AA117" s="296">
        <f t="shared" si="25"/>
        <v>11</v>
      </c>
      <c r="AB117" s="296" t="str">
        <f t="shared" si="26"/>
        <v>5_11</v>
      </c>
      <c r="AC117" s="297">
        <v>2979</v>
      </c>
      <c r="AD117" s="193"/>
      <c r="AE117" s="296">
        <v>5</v>
      </c>
      <c r="AF117" s="296">
        <v>11</v>
      </c>
      <c r="AG117" s="296">
        <f t="shared" si="27"/>
        <v>11</v>
      </c>
      <c r="AH117" s="296" t="str">
        <f t="shared" si="16"/>
        <v>5_11</v>
      </c>
      <c r="AI117" s="239">
        <f t="shared" si="28"/>
        <v>2921</v>
      </c>
      <c r="AJ117" s="239">
        <f t="shared" si="29"/>
        <v>2979</v>
      </c>
      <c r="AK117" s="262">
        <f t="shared" si="30"/>
        <v>2979</v>
      </c>
      <c r="AL117" s="237">
        <f t="shared" si="31"/>
        <v>19.096153846153847</v>
      </c>
      <c r="AM117" s="237"/>
      <c r="AN117" s="237"/>
      <c r="AO117" s="237"/>
      <c r="AP117" s="237"/>
      <c r="AQ117" s="237"/>
      <c r="AR117" s="173"/>
      <c r="AS117" s="173"/>
      <c r="AT117" s="173"/>
      <c r="AU117" s="173"/>
      <c r="AV117" s="173"/>
      <c r="AW117" s="173"/>
      <c r="AX117" s="174"/>
    </row>
    <row r="118" spans="1:50" x14ac:dyDescent="0.15">
      <c r="A118" s="296">
        <v>5</v>
      </c>
      <c r="B118" s="296">
        <v>12</v>
      </c>
      <c r="C118" s="296">
        <f t="shared" si="17"/>
        <v>12</v>
      </c>
      <c r="D118" s="296" t="str">
        <f t="shared" si="18"/>
        <v>5_12</v>
      </c>
      <c r="E118" s="297">
        <v>2789</v>
      </c>
      <c r="F118" s="296"/>
      <c r="G118" s="296">
        <v>5</v>
      </c>
      <c r="H118" s="296">
        <v>12</v>
      </c>
      <c r="I118" s="296">
        <f t="shared" si="19"/>
        <v>12</v>
      </c>
      <c r="J118" s="296" t="str">
        <f t="shared" si="20"/>
        <v>5_12</v>
      </c>
      <c r="K118" s="297">
        <v>2880</v>
      </c>
      <c r="L118" s="173"/>
      <c r="M118" s="296">
        <v>5</v>
      </c>
      <c r="N118" s="296">
        <v>12</v>
      </c>
      <c r="O118" s="296">
        <f t="shared" si="21"/>
        <v>12</v>
      </c>
      <c r="P118" s="296" t="str">
        <f t="shared" si="22"/>
        <v>5_12</v>
      </c>
      <c r="Q118" s="297">
        <v>2952</v>
      </c>
      <c r="R118" s="297"/>
      <c r="S118" s="296">
        <v>5</v>
      </c>
      <c r="T118" s="296">
        <v>12</v>
      </c>
      <c r="U118" s="296">
        <f t="shared" si="23"/>
        <v>12</v>
      </c>
      <c r="V118" s="296" t="str">
        <f t="shared" si="24"/>
        <v>5_12</v>
      </c>
      <c r="W118" s="297">
        <v>2985</v>
      </c>
      <c r="X118" s="297"/>
      <c r="Y118" s="296">
        <v>5</v>
      </c>
      <c r="Z118" s="296">
        <v>12</v>
      </c>
      <c r="AA118" s="296">
        <f t="shared" si="25"/>
        <v>12</v>
      </c>
      <c r="AB118" s="296" t="str">
        <f t="shared" si="26"/>
        <v>5_12</v>
      </c>
      <c r="AC118" s="297">
        <v>3045</v>
      </c>
      <c r="AD118" s="193"/>
      <c r="AE118" s="296">
        <v>5</v>
      </c>
      <c r="AF118" s="296">
        <v>12</v>
      </c>
      <c r="AG118" s="296">
        <f t="shared" si="27"/>
        <v>12</v>
      </c>
      <c r="AH118" s="296" t="str">
        <f t="shared" si="16"/>
        <v>5_12</v>
      </c>
      <c r="AI118" s="239">
        <f t="shared" si="28"/>
        <v>2985</v>
      </c>
      <c r="AJ118" s="239">
        <f t="shared" si="29"/>
        <v>3045</v>
      </c>
      <c r="AK118" s="262">
        <f t="shared" si="30"/>
        <v>3045</v>
      </c>
      <c r="AL118" s="237">
        <f t="shared" si="31"/>
        <v>19.51923076923077</v>
      </c>
      <c r="AM118" s="237"/>
      <c r="AN118" s="237"/>
      <c r="AO118" s="237"/>
      <c r="AP118" s="237"/>
      <c r="AQ118" s="237"/>
      <c r="AR118" s="173"/>
      <c r="AS118" s="173"/>
      <c r="AT118" s="173"/>
      <c r="AU118" s="173"/>
      <c r="AV118" s="173"/>
      <c r="AW118" s="173"/>
      <c r="AX118" s="174"/>
    </row>
    <row r="119" spans="1:50" x14ac:dyDescent="0.15">
      <c r="A119" s="296">
        <v>5</v>
      </c>
      <c r="B119" s="296">
        <v>13</v>
      </c>
      <c r="C119" s="296">
        <f t="shared" si="17"/>
        <v>13</v>
      </c>
      <c r="D119" s="296" t="str">
        <f t="shared" si="18"/>
        <v>5_13</v>
      </c>
      <c r="E119" s="297">
        <v>2844</v>
      </c>
      <c r="F119" s="296"/>
      <c r="G119" s="296">
        <v>5</v>
      </c>
      <c r="H119" s="296">
        <v>13</v>
      </c>
      <c r="I119" s="296">
        <f t="shared" si="19"/>
        <v>13</v>
      </c>
      <c r="J119" s="296" t="str">
        <f t="shared" si="20"/>
        <v>5_13</v>
      </c>
      <c r="K119" s="297">
        <v>2936</v>
      </c>
      <c r="L119" s="173"/>
      <c r="M119" s="296">
        <v>5</v>
      </c>
      <c r="N119" s="296">
        <v>13</v>
      </c>
      <c r="O119" s="296">
        <f t="shared" si="21"/>
        <v>13</v>
      </c>
      <c r="P119" s="296" t="str">
        <f t="shared" si="22"/>
        <v>5_13</v>
      </c>
      <c r="Q119" s="297">
        <v>3009</v>
      </c>
      <c r="R119" s="297"/>
      <c r="S119" s="296">
        <v>5</v>
      </c>
      <c r="T119" s="296">
        <v>13</v>
      </c>
      <c r="U119" s="296">
        <f t="shared" si="23"/>
        <v>13</v>
      </c>
      <c r="V119" s="296" t="str">
        <f t="shared" si="24"/>
        <v>5_13</v>
      </c>
      <c r="W119" s="297">
        <v>3043</v>
      </c>
      <c r="X119" s="297"/>
      <c r="Y119" s="296">
        <v>5</v>
      </c>
      <c r="Z119" s="296">
        <v>13</v>
      </c>
      <c r="AA119" s="296">
        <f t="shared" si="25"/>
        <v>13</v>
      </c>
      <c r="AB119" s="296" t="str">
        <f t="shared" si="26"/>
        <v>5_13</v>
      </c>
      <c r="AC119" s="297">
        <v>3104</v>
      </c>
      <c r="AD119" s="193"/>
      <c r="AE119" s="296">
        <v>5</v>
      </c>
      <c r="AF119" s="296">
        <v>13</v>
      </c>
      <c r="AG119" s="296">
        <f t="shared" si="27"/>
        <v>13</v>
      </c>
      <c r="AH119" s="296" t="str">
        <f t="shared" si="16"/>
        <v>5_13</v>
      </c>
      <c r="AI119" s="239">
        <f t="shared" si="28"/>
        <v>3043</v>
      </c>
      <c r="AJ119" s="239">
        <f t="shared" si="29"/>
        <v>3104</v>
      </c>
      <c r="AK119" s="262">
        <f t="shared" si="30"/>
        <v>3104</v>
      </c>
      <c r="AL119" s="237">
        <f t="shared" si="31"/>
        <v>19.897435897435898</v>
      </c>
      <c r="AM119" s="237"/>
      <c r="AN119" s="237"/>
      <c r="AO119" s="237"/>
      <c r="AP119" s="237"/>
      <c r="AQ119" s="237"/>
      <c r="AR119" s="173"/>
      <c r="AS119" s="173"/>
      <c r="AT119" s="173"/>
      <c r="AU119" s="173"/>
      <c r="AV119" s="173"/>
      <c r="AW119" s="173"/>
      <c r="AX119" s="174"/>
    </row>
    <row r="120" spans="1:50" x14ac:dyDescent="0.15">
      <c r="A120" s="296">
        <v>5</v>
      </c>
      <c r="B120" s="296" t="s">
        <v>474</v>
      </c>
      <c r="C120" s="296" t="str">
        <f t="shared" si="17"/>
        <v>u1</v>
      </c>
      <c r="D120" s="296" t="str">
        <f t="shared" si="18"/>
        <v>5_u1</v>
      </c>
      <c r="E120" s="297">
        <v>2951</v>
      </c>
      <c r="F120" s="296"/>
      <c r="G120" s="296">
        <v>5</v>
      </c>
      <c r="H120" s="296" t="s">
        <v>474</v>
      </c>
      <c r="I120" s="296" t="str">
        <f t="shared" si="19"/>
        <v>u1</v>
      </c>
      <c r="J120" s="296" t="str">
        <f t="shared" si="20"/>
        <v>5_u1</v>
      </c>
      <c r="K120" s="297">
        <v>3047</v>
      </c>
      <c r="L120" s="173"/>
      <c r="M120" s="296">
        <v>5</v>
      </c>
      <c r="N120" s="296" t="s">
        <v>474</v>
      </c>
      <c r="O120" s="296" t="str">
        <f t="shared" si="21"/>
        <v>u1</v>
      </c>
      <c r="P120" s="296" t="str">
        <f t="shared" si="22"/>
        <v>5_u1</v>
      </c>
      <c r="Q120" s="297">
        <v>3123</v>
      </c>
      <c r="R120" s="297"/>
      <c r="S120" s="296">
        <v>5</v>
      </c>
      <c r="T120" s="296" t="s">
        <v>474</v>
      </c>
      <c r="U120" s="296" t="str">
        <f t="shared" si="23"/>
        <v>u1</v>
      </c>
      <c r="V120" s="296" t="str">
        <f t="shared" si="24"/>
        <v>5_u1</v>
      </c>
      <c r="W120" s="297">
        <v>3158</v>
      </c>
      <c r="X120" s="297"/>
      <c r="Y120" s="296">
        <v>5</v>
      </c>
      <c r="Z120" s="296" t="s">
        <v>474</v>
      </c>
      <c r="AA120" s="296" t="str">
        <f t="shared" si="25"/>
        <v>u1</v>
      </c>
      <c r="AB120" s="296" t="str">
        <f t="shared" si="26"/>
        <v>5_u1</v>
      </c>
      <c r="AC120" s="297">
        <v>3221</v>
      </c>
      <c r="AD120" s="193"/>
      <c r="AE120" s="296">
        <v>5</v>
      </c>
      <c r="AF120" s="296" t="s">
        <v>474</v>
      </c>
      <c r="AG120" s="296" t="str">
        <f t="shared" si="27"/>
        <v>u1</v>
      </c>
      <c r="AH120" s="296" t="str">
        <f t="shared" si="16"/>
        <v>5_u1</v>
      </c>
      <c r="AI120" s="239">
        <f t="shared" si="28"/>
        <v>3158</v>
      </c>
      <c r="AJ120" s="239">
        <f t="shared" si="29"/>
        <v>3221</v>
      </c>
      <c r="AK120" s="262">
        <f t="shared" si="30"/>
        <v>3221</v>
      </c>
      <c r="AL120" s="237">
        <f t="shared" si="31"/>
        <v>20.647435897435898</v>
      </c>
      <c r="AM120" s="237"/>
      <c r="AN120" s="237"/>
      <c r="AO120" s="237"/>
      <c r="AP120" s="237"/>
      <c r="AQ120" s="237"/>
      <c r="AR120" s="173"/>
      <c r="AS120" s="173"/>
      <c r="AT120" s="173"/>
      <c r="AU120" s="173"/>
      <c r="AV120" s="173"/>
      <c r="AW120" s="173"/>
      <c r="AX120" s="174"/>
    </row>
    <row r="121" spans="1:50" x14ac:dyDescent="0.15">
      <c r="A121" s="296">
        <v>5</v>
      </c>
      <c r="B121" s="296" t="s">
        <v>475</v>
      </c>
      <c r="C121" s="296" t="str">
        <f t="shared" si="17"/>
        <v>u2</v>
      </c>
      <c r="D121" s="296" t="str">
        <f t="shared" si="18"/>
        <v>5_u2</v>
      </c>
      <c r="E121" s="297">
        <v>3021</v>
      </c>
      <c r="F121" s="296"/>
      <c r="G121" s="296">
        <v>5</v>
      </c>
      <c r="H121" s="296" t="s">
        <v>475</v>
      </c>
      <c r="I121" s="296" t="str">
        <f t="shared" si="19"/>
        <v>u2</v>
      </c>
      <c r="J121" s="296" t="str">
        <f t="shared" si="20"/>
        <v>5_u2</v>
      </c>
      <c r="K121" s="297">
        <v>3119</v>
      </c>
      <c r="L121" s="173"/>
      <c r="M121" s="296">
        <v>5</v>
      </c>
      <c r="N121" s="296" t="s">
        <v>475</v>
      </c>
      <c r="O121" s="296" t="str">
        <f t="shared" si="21"/>
        <v>u2</v>
      </c>
      <c r="P121" s="296" t="str">
        <f t="shared" si="22"/>
        <v>5_u2</v>
      </c>
      <c r="Q121" s="297">
        <v>3197</v>
      </c>
      <c r="R121" s="297"/>
      <c r="S121" s="296">
        <v>5</v>
      </c>
      <c r="T121" s="296" t="s">
        <v>475</v>
      </c>
      <c r="U121" s="296" t="str">
        <f t="shared" si="23"/>
        <v>u2</v>
      </c>
      <c r="V121" s="296" t="str">
        <f t="shared" si="24"/>
        <v>5_u2</v>
      </c>
      <c r="W121" s="297">
        <v>3233</v>
      </c>
      <c r="X121" s="297"/>
      <c r="Y121" s="296">
        <v>5</v>
      </c>
      <c r="Z121" s="296" t="s">
        <v>475</v>
      </c>
      <c r="AA121" s="296" t="str">
        <f t="shared" si="25"/>
        <v>u2</v>
      </c>
      <c r="AB121" s="296" t="str">
        <f t="shared" si="26"/>
        <v>5_u2</v>
      </c>
      <c r="AC121" s="297">
        <v>3298</v>
      </c>
      <c r="AD121" s="193"/>
      <c r="AE121" s="296">
        <v>5</v>
      </c>
      <c r="AF121" s="296" t="s">
        <v>475</v>
      </c>
      <c r="AG121" s="296" t="str">
        <f t="shared" si="27"/>
        <v>u2</v>
      </c>
      <c r="AH121" s="296" t="str">
        <f t="shared" si="16"/>
        <v>5_u2</v>
      </c>
      <c r="AI121" s="239">
        <f t="shared" si="28"/>
        <v>3233</v>
      </c>
      <c r="AJ121" s="239">
        <f t="shared" si="29"/>
        <v>3298</v>
      </c>
      <c r="AK121" s="262">
        <f t="shared" si="30"/>
        <v>3298</v>
      </c>
      <c r="AL121" s="237">
        <f t="shared" si="31"/>
        <v>21.141025641025642</v>
      </c>
      <c r="AM121" s="237"/>
      <c r="AN121" s="237"/>
      <c r="AO121" s="237"/>
      <c r="AP121" s="237"/>
      <c r="AQ121" s="237"/>
      <c r="AR121" s="173"/>
      <c r="AS121" s="173"/>
      <c r="AT121" s="173"/>
      <c r="AU121" s="173"/>
      <c r="AV121" s="173"/>
      <c r="AW121" s="173"/>
      <c r="AX121" s="174"/>
    </row>
    <row r="122" spans="1:50" x14ac:dyDescent="0.15">
      <c r="A122" s="296">
        <v>5</v>
      </c>
      <c r="B122" s="296" t="s">
        <v>476</v>
      </c>
      <c r="C122" s="296" t="str">
        <f t="shared" si="17"/>
        <v>a</v>
      </c>
      <c r="D122" s="296" t="str">
        <f t="shared" si="18"/>
        <v>5_a</v>
      </c>
      <c r="E122" s="297">
        <v>2951</v>
      </c>
      <c r="F122" s="296"/>
      <c r="G122" s="296">
        <v>5</v>
      </c>
      <c r="H122" s="296" t="s">
        <v>476</v>
      </c>
      <c r="I122" s="296" t="str">
        <f t="shared" si="19"/>
        <v>a</v>
      </c>
      <c r="J122" s="296" t="str">
        <f t="shared" si="20"/>
        <v>5_a</v>
      </c>
      <c r="K122" s="297">
        <v>3047</v>
      </c>
      <c r="L122" s="173"/>
      <c r="M122" s="296">
        <v>5</v>
      </c>
      <c r="N122" s="296" t="s">
        <v>476</v>
      </c>
      <c r="O122" s="296" t="str">
        <f t="shared" si="21"/>
        <v>a</v>
      </c>
      <c r="P122" s="296" t="str">
        <f t="shared" si="22"/>
        <v>5_a</v>
      </c>
      <c r="Q122" s="297">
        <v>3123</v>
      </c>
      <c r="R122" s="297"/>
      <c r="S122" s="296">
        <v>5</v>
      </c>
      <c r="T122" s="296" t="s">
        <v>476</v>
      </c>
      <c r="U122" s="296" t="str">
        <f t="shared" si="23"/>
        <v>a</v>
      </c>
      <c r="V122" s="296" t="str">
        <f t="shared" si="24"/>
        <v>5_a</v>
      </c>
      <c r="W122" s="297">
        <v>3158</v>
      </c>
      <c r="X122" s="297"/>
      <c r="Y122" s="296">
        <v>5</v>
      </c>
      <c r="Z122" s="296" t="s">
        <v>476</v>
      </c>
      <c r="AA122" s="296" t="str">
        <f t="shared" si="25"/>
        <v>a</v>
      </c>
      <c r="AB122" s="296" t="str">
        <f t="shared" si="26"/>
        <v>5_a</v>
      </c>
      <c r="AC122" s="297">
        <v>3221</v>
      </c>
      <c r="AD122" s="193"/>
      <c r="AE122" s="296">
        <v>5</v>
      </c>
      <c r="AF122" s="296" t="s">
        <v>476</v>
      </c>
      <c r="AG122" s="296" t="str">
        <f t="shared" si="27"/>
        <v>a</v>
      </c>
      <c r="AH122" s="296" t="str">
        <f t="shared" si="16"/>
        <v>5_a</v>
      </c>
      <c r="AI122" s="239">
        <f t="shared" si="28"/>
        <v>3158</v>
      </c>
      <c r="AJ122" s="239">
        <f t="shared" si="29"/>
        <v>3221</v>
      </c>
      <c r="AK122" s="262">
        <f t="shared" si="30"/>
        <v>3221</v>
      </c>
      <c r="AL122" s="237">
        <f t="shared" si="31"/>
        <v>20.647435897435898</v>
      </c>
      <c r="AM122" s="237"/>
      <c r="AN122" s="237"/>
      <c r="AO122" s="237"/>
      <c r="AP122" s="237"/>
      <c r="AQ122" s="237"/>
      <c r="AR122" s="173"/>
      <c r="AS122" s="173"/>
      <c r="AT122" s="173"/>
      <c r="AU122" s="173"/>
      <c r="AV122" s="173"/>
      <c r="AW122" s="173"/>
      <c r="AX122" s="174"/>
    </row>
    <row r="123" spans="1:50" x14ac:dyDescent="0.15">
      <c r="A123" s="296">
        <v>5</v>
      </c>
      <c r="B123" s="296" t="s">
        <v>477</v>
      </c>
      <c r="C123" s="296" t="str">
        <f t="shared" si="17"/>
        <v>b</v>
      </c>
      <c r="D123" s="296" t="str">
        <f t="shared" si="18"/>
        <v>5_b</v>
      </c>
      <c r="E123" s="297">
        <v>3021</v>
      </c>
      <c r="F123" s="296"/>
      <c r="G123" s="296">
        <v>5</v>
      </c>
      <c r="H123" s="296" t="s">
        <v>477</v>
      </c>
      <c r="I123" s="296" t="str">
        <f t="shared" si="19"/>
        <v>b</v>
      </c>
      <c r="J123" s="296" t="str">
        <f t="shared" si="20"/>
        <v>5_b</v>
      </c>
      <c r="K123" s="297">
        <v>3119</v>
      </c>
      <c r="L123" s="173"/>
      <c r="M123" s="296">
        <v>5</v>
      </c>
      <c r="N123" s="296" t="s">
        <v>477</v>
      </c>
      <c r="O123" s="296" t="str">
        <f t="shared" si="21"/>
        <v>b</v>
      </c>
      <c r="P123" s="296" t="str">
        <f t="shared" si="22"/>
        <v>5_b</v>
      </c>
      <c r="Q123" s="297">
        <v>3197</v>
      </c>
      <c r="R123" s="297"/>
      <c r="S123" s="296">
        <v>5</v>
      </c>
      <c r="T123" s="296" t="s">
        <v>477</v>
      </c>
      <c r="U123" s="296" t="str">
        <f t="shared" si="23"/>
        <v>b</v>
      </c>
      <c r="V123" s="296" t="str">
        <f t="shared" si="24"/>
        <v>5_b</v>
      </c>
      <c r="W123" s="297">
        <v>3233</v>
      </c>
      <c r="X123" s="297"/>
      <c r="Y123" s="296">
        <v>5</v>
      </c>
      <c r="Z123" s="296" t="s">
        <v>477</v>
      </c>
      <c r="AA123" s="296" t="str">
        <f t="shared" si="25"/>
        <v>b</v>
      </c>
      <c r="AB123" s="296" t="str">
        <f t="shared" si="26"/>
        <v>5_b</v>
      </c>
      <c r="AC123" s="297">
        <v>3298</v>
      </c>
      <c r="AD123" s="193"/>
      <c r="AE123" s="296">
        <v>5</v>
      </c>
      <c r="AF123" s="296" t="s">
        <v>477</v>
      </c>
      <c r="AG123" s="296" t="str">
        <f t="shared" si="27"/>
        <v>b</v>
      </c>
      <c r="AH123" s="296" t="str">
        <f t="shared" si="16"/>
        <v>5_b</v>
      </c>
      <c r="AI123" s="239">
        <f t="shared" si="28"/>
        <v>3233</v>
      </c>
      <c r="AJ123" s="239">
        <f t="shared" si="29"/>
        <v>3298</v>
      </c>
      <c r="AK123" s="262">
        <f t="shared" si="30"/>
        <v>3298</v>
      </c>
      <c r="AL123" s="237">
        <f t="shared" si="31"/>
        <v>21.141025641025642</v>
      </c>
      <c r="AM123" s="237"/>
      <c r="AN123" s="237"/>
      <c r="AO123" s="237"/>
      <c r="AP123" s="237"/>
      <c r="AQ123" s="237"/>
      <c r="AR123" s="173"/>
      <c r="AS123" s="173"/>
      <c r="AT123" s="173"/>
      <c r="AU123" s="173"/>
      <c r="AV123" s="173"/>
      <c r="AW123" s="173"/>
      <c r="AX123" s="174"/>
    </row>
    <row r="124" spans="1:50" x14ac:dyDescent="0.15">
      <c r="A124" s="296">
        <v>5</v>
      </c>
      <c r="B124" s="296" t="s">
        <v>478</v>
      </c>
      <c r="C124" s="296" t="str">
        <f t="shared" si="17"/>
        <v>c</v>
      </c>
      <c r="D124" s="296" t="str">
        <f t="shared" si="18"/>
        <v>5_c</v>
      </c>
      <c r="E124" s="297">
        <v>3096</v>
      </c>
      <c r="F124" s="296"/>
      <c r="G124" s="296">
        <v>5</v>
      </c>
      <c r="H124" s="296" t="s">
        <v>478</v>
      </c>
      <c r="I124" s="296" t="str">
        <f t="shared" si="19"/>
        <v>c</v>
      </c>
      <c r="J124" s="296" t="str">
        <f t="shared" si="20"/>
        <v>5_c</v>
      </c>
      <c r="K124" s="297">
        <v>3197</v>
      </c>
      <c r="L124" s="173"/>
      <c r="M124" s="296">
        <v>5</v>
      </c>
      <c r="N124" s="296" t="s">
        <v>478</v>
      </c>
      <c r="O124" s="296" t="str">
        <f t="shared" si="21"/>
        <v>c</v>
      </c>
      <c r="P124" s="296" t="str">
        <f t="shared" si="22"/>
        <v>5_c</v>
      </c>
      <c r="Q124" s="297">
        <v>3277</v>
      </c>
      <c r="R124" s="297"/>
      <c r="S124" s="296">
        <v>5</v>
      </c>
      <c r="T124" s="296" t="s">
        <v>478</v>
      </c>
      <c r="U124" s="296" t="str">
        <f t="shared" si="23"/>
        <v>c</v>
      </c>
      <c r="V124" s="296" t="str">
        <f t="shared" si="24"/>
        <v>5_c</v>
      </c>
      <c r="W124" s="297">
        <v>3314</v>
      </c>
      <c r="X124" s="297"/>
      <c r="Y124" s="296">
        <v>5</v>
      </c>
      <c r="Z124" s="296" t="s">
        <v>478</v>
      </c>
      <c r="AA124" s="296" t="str">
        <f t="shared" si="25"/>
        <v>c</v>
      </c>
      <c r="AB124" s="296" t="str">
        <f t="shared" si="26"/>
        <v>5_c</v>
      </c>
      <c r="AC124" s="297">
        <v>3380</v>
      </c>
      <c r="AD124" s="193"/>
      <c r="AE124" s="296">
        <v>5</v>
      </c>
      <c r="AF124" s="296" t="s">
        <v>478</v>
      </c>
      <c r="AG124" s="296" t="str">
        <f t="shared" si="27"/>
        <v>c</v>
      </c>
      <c r="AH124" s="296" t="str">
        <f t="shared" si="16"/>
        <v>5_c</v>
      </c>
      <c r="AI124" s="239">
        <f t="shared" si="28"/>
        <v>3314</v>
      </c>
      <c r="AJ124" s="239">
        <f t="shared" si="29"/>
        <v>3380</v>
      </c>
      <c r="AK124" s="262">
        <f t="shared" si="30"/>
        <v>3380</v>
      </c>
      <c r="AL124" s="237">
        <f t="shared" si="31"/>
        <v>21.666666666666668</v>
      </c>
      <c r="AM124" s="237"/>
      <c r="AN124" s="237"/>
      <c r="AO124" s="237"/>
      <c r="AP124" s="237"/>
      <c r="AQ124" s="237"/>
      <c r="AR124" s="173"/>
      <c r="AS124" s="173"/>
      <c r="AT124" s="173"/>
      <c r="AU124" s="173"/>
      <c r="AV124" s="173"/>
      <c r="AW124" s="173"/>
      <c r="AX124" s="174"/>
    </row>
    <row r="125" spans="1:50" x14ac:dyDescent="0.15">
      <c r="A125" s="296">
        <v>5</v>
      </c>
      <c r="B125" s="296" t="s">
        <v>479</v>
      </c>
      <c r="C125" s="296" t="str">
        <f t="shared" si="17"/>
        <v>d</v>
      </c>
      <c r="D125" s="296" t="str">
        <f t="shared" si="18"/>
        <v>5_d</v>
      </c>
      <c r="E125" s="297">
        <v>3176</v>
      </c>
      <c r="F125" s="296"/>
      <c r="G125" s="296">
        <v>5</v>
      </c>
      <c r="H125" s="296" t="s">
        <v>479</v>
      </c>
      <c r="I125" s="296" t="str">
        <f t="shared" si="19"/>
        <v>d</v>
      </c>
      <c r="J125" s="296" t="str">
        <f t="shared" si="20"/>
        <v>5_d</v>
      </c>
      <c r="K125" s="297">
        <v>3279</v>
      </c>
      <c r="L125" s="173"/>
      <c r="M125" s="296">
        <v>5</v>
      </c>
      <c r="N125" s="296" t="s">
        <v>479</v>
      </c>
      <c r="O125" s="296" t="str">
        <f t="shared" si="21"/>
        <v>d</v>
      </c>
      <c r="P125" s="296" t="str">
        <f t="shared" si="22"/>
        <v>5_d</v>
      </c>
      <c r="Q125" s="297">
        <v>3361</v>
      </c>
      <c r="R125" s="297"/>
      <c r="S125" s="296">
        <v>5</v>
      </c>
      <c r="T125" s="296" t="s">
        <v>479</v>
      </c>
      <c r="U125" s="296" t="str">
        <f t="shared" si="23"/>
        <v>d</v>
      </c>
      <c r="V125" s="296" t="str">
        <f t="shared" si="24"/>
        <v>5_d</v>
      </c>
      <c r="W125" s="297">
        <v>3399</v>
      </c>
      <c r="X125" s="297"/>
      <c r="Y125" s="296">
        <v>5</v>
      </c>
      <c r="Z125" s="296" t="s">
        <v>479</v>
      </c>
      <c r="AA125" s="296" t="str">
        <f t="shared" si="25"/>
        <v>d</v>
      </c>
      <c r="AB125" s="296" t="str">
        <f t="shared" si="26"/>
        <v>5_d</v>
      </c>
      <c r="AC125" s="297">
        <v>3467</v>
      </c>
      <c r="AD125" s="193"/>
      <c r="AE125" s="296">
        <v>5</v>
      </c>
      <c r="AF125" s="296" t="s">
        <v>479</v>
      </c>
      <c r="AG125" s="296" t="str">
        <f t="shared" si="27"/>
        <v>d</v>
      </c>
      <c r="AH125" s="296" t="str">
        <f t="shared" si="16"/>
        <v>5_d</v>
      </c>
      <c r="AI125" s="239">
        <f t="shared" si="28"/>
        <v>3399</v>
      </c>
      <c r="AJ125" s="239">
        <f t="shared" si="29"/>
        <v>3467</v>
      </c>
      <c r="AK125" s="262">
        <f t="shared" si="30"/>
        <v>3467</v>
      </c>
      <c r="AL125" s="237">
        <f t="shared" si="31"/>
        <v>22.224358974358974</v>
      </c>
      <c r="AM125" s="237"/>
      <c r="AN125" s="237"/>
      <c r="AO125" s="237"/>
      <c r="AP125" s="237"/>
      <c r="AQ125" s="237"/>
      <c r="AR125" s="173"/>
      <c r="AS125" s="173"/>
      <c r="AT125" s="173"/>
      <c r="AU125" s="173"/>
      <c r="AV125" s="173"/>
      <c r="AW125" s="173"/>
      <c r="AX125" s="174"/>
    </row>
    <row r="126" spans="1:50" x14ac:dyDescent="0.15">
      <c r="A126" s="296">
        <v>5</v>
      </c>
      <c r="B126" s="296" t="s">
        <v>480</v>
      </c>
      <c r="C126" s="296" t="str">
        <f t="shared" si="17"/>
        <v>e</v>
      </c>
      <c r="D126" s="296" t="str">
        <f t="shared" si="18"/>
        <v>5_e</v>
      </c>
      <c r="E126" s="297">
        <v>3242</v>
      </c>
      <c r="F126" s="296"/>
      <c r="G126" s="296">
        <v>5</v>
      </c>
      <c r="H126" s="296" t="s">
        <v>480</v>
      </c>
      <c r="I126" s="296" t="str">
        <f t="shared" si="19"/>
        <v>e</v>
      </c>
      <c r="J126" s="296" t="str">
        <f t="shared" si="20"/>
        <v>5_e</v>
      </c>
      <c r="K126" s="297">
        <v>3347</v>
      </c>
      <c r="L126" s="173"/>
      <c r="M126" s="296">
        <v>5</v>
      </c>
      <c r="N126" s="296" t="s">
        <v>480</v>
      </c>
      <c r="O126" s="296" t="str">
        <f t="shared" si="21"/>
        <v>e</v>
      </c>
      <c r="P126" s="296" t="str">
        <f t="shared" si="22"/>
        <v>5_e</v>
      </c>
      <c r="Q126" s="297">
        <v>3431</v>
      </c>
      <c r="R126" s="297"/>
      <c r="S126" s="296">
        <v>5</v>
      </c>
      <c r="T126" s="296" t="s">
        <v>480</v>
      </c>
      <c r="U126" s="296" t="str">
        <f t="shared" si="23"/>
        <v>e</v>
      </c>
      <c r="V126" s="296" t="str">
        <f t="shared" si="24"/>
        <v>5_e</v>
      </c>
      <c r="W126" s="297">
        <v>3470</v>
      </c>
      <c r="X126" s="297"/>
      <c r="Y126" s="296">
        <v>5</v>
      </c>
      <c r="Z126" s="296" t="s">
        <v>480</v>
      </c>
      <c r="AA126" s="296" t="str">
        <f t="shared" si="25"/>
        <v>e</v>
      </c>
      <c r="AB126" s="296" t="str">
        <f t="shared" si="26"/>
        <v>5_e</v>
      </c>
      <c r="AC126" s="297">
        <v>3539</v>
      </c>
      <c r="AD126" s="193"/>
      <c r="AE126" s="296">
        <v>5</v>
      </c>
      <c r="AF126" s="296" t="s">
        <v>480</v>
      </c>
      <c r="AG126" s="296" t="str">
        <f t="shared" si="27"/>
        <v>e</v>
      </c>
      <c r="AH126" s="296" t="str">
        <f t="shared" si="16"/>
        <v>5_e</v>
      </c>
      <c r="AI126" s="239">
        <f t="shared" si="28"/>
        <v>3470</v>
      </c>
      <c r="AJ126" s="239">
        <f t="shared" si="29"/>
        <v>3539</v>
      </c>
      <c r="AK126" s="262">
        <f t="shared" si="30"/>
        <v>3539</v>
      </c>
      <c r="AL126" s="237">
        <f t="shared" si="31"/>
        <v>22.685897435897434</v>
      </c>
      <c r="AM126" s="237"/>
      <c r="AN126" s="237"/>
      <c r="AO126" s="237"/>
      <c r="AP126" s="237"/>
      <c r="AQ126" s="237"/>
      <c r="AR126" s="173"/>
      <c r="AS126" s="173"/>
      <c r="AT126" s="173"/>
      <c r="AU126" s="173"/>
      <c r="AV126" s="173"/>
      <c r="AW126" s="173"/>
      <c r="AX126" s="174"/>
    </row>
    <row r="127" spans="1:50" x14ac:dyDescent="0.15">
      <c r="A127" s="296">
        <v>6</v>
      </c>
      <c r="B127" s="296" t="s">
        <v>472</v>
      </c>
      <c r="C127" s="296" t="str">
        <f t="shared" si="17"/>
        <v>Start</v>
      </c>
      <c r="D127" s="296" t="str">
        <f t="shared" si="18"/>
        <v>6_Start</v>
      </c>
      <c r="E127" s="297">
        <v>2219</v>
      </c>
      <c r="F127" s="296"/>
      <c r="G127" s="296">
        <v>6</v>
      </c>
      <c r="H127" s="296" t="s">
        <v>472</v>
      </c>
      <c r="I127" s="296" t="str">
        <f t="shared" si="19"/>
        <v>Start</v>
      </c>
      <c r="J127" s="296" t="str">
        <f t="shared" si="20"/>
        <v>6_Start</v>
      </c>
      <c r="K127" s="297">
        <v>2291</v>
      </c>
      <c r="L127" s="173"/>
      <c r="M127" s="296">
        <v>6</v>
      </c>
      <c r="N127" s="296" t="s">
        <v>472</v>
      </c>
      <c r="O127" s="296" t="str">
        <f t="shared" si="21"/>
        <v>Start</v>
      </c>
      <c r="P127" s="296" t="str">
        <f t="shared" si="22"/>
        <v>6_Start</v>
      </c>
      <c r="Q127" s="297">
        <v>2348</v>
      </c>
      <c r="R127" s="297"/>
      <c r="S127" s="296">
        <v>6</v>
      </c>
      <c r="T127" s="296" t="s">
        <v>472</v>
      </c>
      <c r="U127" s="296" t="str">
        <f t="shared" si="23"/>
        <v>Start</v>
      </c>
      <c r="V127" s="296" t="str">
        <f t="shared" si="24"/>
        <v>6_Start</v>
      </c>
      <c r="W127" s="297">
        <v>2375</v>
      </c>
      <c r="X127" s="297"/>
      <c r="Y127" s="296">
        <v>6</v>
      </c>
      <c r="Z127" s="296" t="s">
        <v>472</v>
      </c>
      <c r="AA127" s="296" t="str">
        <f t="shared" si="25"/>
        <v>Start</v>
      </c>
      <c r="AB127" s="296" t="str">
        <f t="shared" si="26"/>
        <v>6_Start</v>
      </c>
      <c r="AC127" s="297">
        <v>2423</v>
      </c>
      <c r="AD127" s="193"/>
      <c r="AE127" s="296">
        <v>6</v>
      </c>
      <c r="AF127" s="296" t="s">
        <v>472</v>
      </c>
      <c r="AG127" s="296" t="str">
        <f t="shared" si="27"/>
        <v>Start</v>
      </c>
      <c r="AH127" s="296" t="str">
        <f t="shared" si="16"/>
        <v>6_Start</v>
      </c>
      <c r="AI127" s="239">
        <f t="shared" si="28"/>
        <v>2375</v>
      </c>
      <c r="AJ127" s="239">
        <f t="shared" si="29"/>
        <v>2423</v>
      </c>
      <c r="AK127" s="262">
        <f t="shared" si="30"/>
        <v>2423</v>
      </c>
      <c r="AL127" s="237">
        <f t="shared" si="31"/>
        <v>15.532051282051283</v>
      </c>
      <c r="AM127" s="237"/>
      <c r="AN127" s="237"/>
      <c r="AO127" s="237"/>
      <c r="AP127" s="237"/>
      <c r="AQ127" s="237"/>
      <c r="AR127" s="173"/>
      <c r="AS127" s="173"/>
      <c r="AT127" s="173"/>
      <c r="AU127" s="173"/>
      <c r="AV127" s="173"/>
      <c r="AW127" s="173"/>
      <c r="AX127" s="174"/>
    </row>
    <row r="128" spans="1:50" x14ac:dyDescent="0.15">
      <c r="A128" s="296">
        <v>6</v>
      </c>
      <c r="B128" s="296">
        <v>0</v>
      </c>
      <c r="C128" s="296">
        <f t="shared" si="17"/>
        <v>0</v>
      </c>
      <c r="D128" s="296" t="str">
        <f t="shared" si="18"/>
        <v>6_0</v>
      </c>
      <c r="E128" s="297">
        <v>2264</v>
      </c>
      <c r="F128" s="296"/>
      <c r="G128" s="296">
        <v>6</v>
      </c>
      <c r="H128" s="296">
        <v>0</v>
      </c>
      <c r="I128" s="296">
        <f t="shared" si="19"/>
        <v>0</v>
      </c>
      <c r="J128" s="296" t="str">
        <f t="shared" si="20"/>
        <v>6_0</v>
      </c>
      <c r="K128" s="297">
        <v>2338</v>
      </c>
      <c r="L128" s="173"/>
      <c r="M128" s="296">
        <v>6</v>
      </c>
      <c r="N128" s="296">
        <v>0</v>
      </c>
      <c r="O128" s="296">
        <f t="shared" si="21"/>
        <v>0</v>
      </c>
      <c r="P128" s="296" t="str">
        <f t="shared" si="22"/>
        <v>6_0</v>
      </c>
      <c r="Q128" s="297">
        <v>2396</v>
      </c>
      <c r="R128" s="297"/>
      <c r="S128" s="296">
        <v>6</v>
      </c>
      <c r="T128" s="296">
        <v>0</v>
      </c>
      <c r="U128" s="296">
        <f t="shared" si="23"/>
        <v>0</v>
      </c>
      <c r="V128" s="296" t="str">
        <f t="shared" si="24"/>
        <v>6_0</v>
      </c>
      <c r="W128" s="297">
        <v>2423</v>
      </c>
      <c r="X128" s="297"/>
      <c r="Y128" s="296">
        <v>6</v>
      </c>
      <c r="Z128" s="296">
        <v>0</v>
      </c>
      <c r="AA128" s="296">
        <f t="shared" si="25"/>
        <v>0</v>
      </c>
      <c r="AB128" s="296" t="str">
        <f t="shared" si="26"/>
        <v>6_0</v>
      </c>
      <c r="AC128" s="297">
        <v>2471</v>
      </c>
      <c r="AD128" s="193"/>
      <c r="AE128" s="296">
        <v>6</v>
      </c>
      <c r="AF128" s="296">
        <v>0</v>
      </c>
      <c r="AG128" s="296">
        <f t="shared" si="27"/>
        <v>0</v>
      </c>
      <c r="AH128" s="296" t="str">
        <f t="shared" si="16"/>
        <v>6_0</v>
      </c>
      <c r="AI128" s="239">
        <f t="shared" si="28"/>
        <v>2423</v>
      </c>
      <c r="AJ128" s="239">
        <f t="shared" si="29"/>
        <v>2471</v>
      </c>
      <c r="AK128" s="262">
        <f t="shared" si="30"/>
        <v>2471</v>
      </c>
      <c r="AL128" s="237">
        <f t="shared" si="31"/>
        <v>15.839743589743589</v>
      </c>
      <c r="AM128" s="237"/>
      <c r="AN128" s="237"/>
      <c r="AO128" s="237"/>
      <c r="AP128" s="237"/>
      <c r="AQ128" s="237"/>
      <c r="AR128" s="173"/>
      <c r="AS128" s="173"/>
      <c r="AT128" s="173"/>
      <c r="AU128" s="173"/>
      <c r="AV128" s="173"/>
      <c r="AW128" s="173"/>
      <c r="AX128" s="174"/>
    </row>
    <row r="129" spans="1:50" x14ac:dyDescent="0.15">
      <c r="A129" s="296">
        <v>6</v>
      </c>
      <c r="B129" s="296">
        <v>1</v>
      </c>
      <c r="C129" s="296">
        <f t="shared" si="17"/>
        <v>1</v>
      </c>
      <c r="D129" s="296" t="str">
        <f t="shared" si="18"/>
        <v>6_1</v>
      </c>
      <c r="E129" s="297">
        <v>2327</v>
      </c>
      <c r="F129" s="296"/>
      <c r="G129" s="296">
        <v>6</v>
      </c>
      <c r="H129" s="296">
        <v>1</v>
      </c>
      <c r="I129" s="296">
        <f t="shared" si="19"/>
        <v>1</v>
      </c>
      <c r="J129" s="296" t="str">
        <f t="shared" si="20"/>
        <v>6_1</v>
      </c>
      <c r="K129" s="297">
        <v>2403</v>
      </c>
      <c r="L129" s="173"/>
      <c r="M129" s="296">
        <v>6</v>
      </c>
      <c r="N129" s="296">
        <v>1</v>
      </c>
      <c r="O129" s="296">
        <f t="shared" si="21"/>
        <v>1</v>
      </c>
      <c r="P129" s="296" t="str">
        <f t="shared" si="22"/>
        <v>6_1</v>
      </c>
      <c r="Q129" s="297">
        <v>2463</v>
      </c>
      <c r="R129" s="297"/>
      <c r="S129" s="296">
        <v>6</v>
      </c>
      <c r="T129" s="296">
        <v>1</v>
      </c>
      <c r="U129" s="296">
        <f t="shared" si="23"/>
        <v>1</v>
      </c>
      <c r="V129" s="296" t="str">
        <f t="shared" si="24"/>
        <v>6_1</v>
      </c>
      <c r="W129" s="297">
        <v>2491</v>
      </c>
      <c r="X129" s="297"/>
      <c r="Y129" s="296">
        <v>6</v>
      </c>
      <c r="Z129" s="296">
        <v>1</v>
      </c>
      <c r="AA129" s="296">
        <f t="shared" si="25"/>
        <v>1</v>
      </c>
      <c r="AB129" s="296" t="str">
        <f t="shared" si="26"/>
        <v>6_1</v>
      </c>
      <c r="AC129" s="297">
        <v>2541</v>
      </c>
      <c r="AD129" s="193"/>
      <c r="AE129" s="296">
        <v>6</v>
      </c>
      <c r="AF129" s="296">
        <v>1</v>
      </c>
      <c r="AG129" s="296">
        <f t="shared" si="27"/>
        <v>1</v>
      </c>
      <c r="AH129" s="296" t="str">
        <f t="shared" si="16"/>
        <v>6_1</v>
      </c>
      <c r="AI129" s="239">
        <f t="shared" si="28"/>
        <v>2491</v>
      </c>
      <c r="AJ129" s="239">
        <f t="shared" si="29"/>
        <v>2541</v>
      </c>
      <c r="AK129" s="262">
        <f t="shared" si="30"/>
        <v>2541</v>
      </c>
      <c r="AL129" s="237">
        <f t="shared" si="31"/>
        <v>16.28846153846154</v>
      </c>
      <c r="AM129" s="237"/>
      <c r="AN129" s="237"/>
      <c r="AO129" s="237"/>
      <c r="AP129" s="237"/>
      <c r="AQ129" s="237"/>
      <c r="AR129" s="173"/>
      <c r="AS129" s="173"/>
      <c r="AT129" s="173"/>
      <c r="AU129" s="173"/>
      <c r="AV129" s="173"/>
      <c r="AW129" s="173"/>
      <c r="AX129" s="174"/>
    </row>
    <row r="130" spans="1:50" x14ac:dyDescent="0.15">
      <c r="A130" s="296">
        <v>6</v>
      </c>
      <c r="B130" s="296">
        <v>2</v>
      </c>
      <c r="C130" s="296">
        <f t="shared" si="17"/>
        <v>2</v>
      </c>
      <c r="D130" s="296" t="str">
        <f t="shared" si="18"/>
        <v>6_2</v>
      </c>
      <c r="E130" s="297">
        <v>2403</v>
      </c>
      <c r="F130" s="296"/>
      <c r="G130" s="296">
        <v>6</v>
      </c>
      <c r="H130" s="296">
        <v>2</v>
      </c>
      <c r="I130" s="296">
        <f t="shared" si="19"/>
        <v>2</v>
      </c>
      <c r="J130" s="296" t="str">
        <f t="shared" si="20"/>
        <v>6_2</v>
      </c>
      <c r="K130" s="297">
        <v>2481</v>
      </c>
      <c r="L130" s="173"/>
      <c r="M130" s="296">
        <v>6</v>
      </c>
      <c r="N130" s="296">
        <v>2</v>
      </c>
      <c r="O130" s="296">
        <f t="shared" si="21"/>
        <v>2</v>
      </c>
      <c r="P130" s="296" t="str">
        <f t="shared" si="22"/>
        <v>6_2</v>
      </c>
      <c r="Q130" s="297">
        <v>2543</v>
      </c>
      <c r="R130" s="297"/>
      <c r="S130" s="296">
        <v>6</v>
      </c>
      <c r="T130" s="296">
        <v>2</v>
      </c>
      <c r="U130" s="296">
        <f t="shared" si="23"/>
        <v>2</v>
      </c>
      <c r="V130" s="296" t="str">
        <f t="shared" si="24"/>
        <v>6_2</v>
      </c>
      <c r="W130" s="297">
        <v>2572</v>
      </c>
      <c r="X130" s="297"/>
      <c r="Y130" s="296">
        <v>6</v>
      </c>
      <c r="Z130" s="296">
        <v>2</v>
      </c>
      <c r="AA130" s="296">
        <f t="shared" si="25"/>
        <v>2</v>
      </c>
      <c r="AB130" s="296" t="str">
        <f t="shared" si="26"/>
        <v>6_2</v>
      </c>
      <c r="AC130" s="297">
        <v>2623</v>
      </c>
      <c r="AD130" s="193"/>
      <c r="AE130" s="296">
        <v>6</v>
      </c>
      <c r="AF130" s="296">
        <v>2</v>
      </c>
      <c r="AG130" s="296">
        <f t="shared" si="27"/>
        <v>2</v>
      </c>
      <c r="AH130" s="296" t="str">
        <f t="shared" si="16"/>
        <v>6_2</v>
      </c>
      <c r="AI130" s="239">
        <f t="shared" si="28"/>
        <v>2572</v>
      </c>
      <c r="AJ130" s="239">
        <f t="shared" si="29"/>
        <v>2623</v>
      </c>
      <c r="AK130" s="262">
        <f t="shared" si="30"/>
        <v>2623</v>
      </c>
      <c r="AL130" s="237">
        <f t="shared" si="31"/>
        <v>16.814102564102566</v>
      </c>
      <c r="AM130" s="237"/>
      <c r="AN130" s="237"/>
      <c r="AO130" s="237"/>
      <c r="AP130" s="237"/>
      <c r="AQ130" s="237"/>
      <c r="AR130" s="173"/>
      <c r="AS130" s="173"/>
      <c r="AT130" s="173"/>
      <c r="AU130" s="173"/>
      <c r="AV130" s="173"/>
      <c r="AW130" s="173"/>
      <c r="AX130" s="174"/>
    </row>
    <row r="131" spans="1:50" x14ac:dyDescent="0.15">
      <c r="A131" s="296">
        <v>6</v>
      </c>
      <c r="B131" s="296">
        <v>3</v>
      </c>
      <c r="C131" s="296">
        <f t="shared" si="17"/>
        <v>3</v>
      </c>
      <c r="D131" s="296" t="str">
        <f t="shared" si="18"/>
        <v>6_3</v>
      </c>
      <c r="E131" s="297">
        <v>2470</v>
      </c>
      <c r="F131" s="296"/>
      <c r="G131" s="296">
        <v>6</v>
      </c>
      <c r="H131" s="296">
        <v>3</v>
      </c>
      <c r="I131" s="296">
        <f t="shared" si="19"/>
        <v>3</v>
      </c>
      <c r="J131" s="296" t="str">
        <f t="shared" si="20"/>
        <v>6_3</v>
      </c>
      <c r="K131" s="297">
        <v>2550</v>
      </c>
      <c r="L131" s="173"/>
      <c r="M131" s="296">
        <v>6</v>
      </c>
      <c r="N131" s="296">
        <v>3</v>
      </c>
      <c r="O131" s="296">
        <f t="shared" si="21"/>
        <v>3</v>
      </c>
      <c r="P131" s="296" t="str">
        <f t="shared" si="22"/>
        <v>6_3</v>
      </c>
      <c r="Q131" s="297">
        <v>2614</v>
      </c>
      <c r="R131" s="297"/>
      <c r="S131" s="296">
        <v>6</v>
      </c>
      <c r="T131" s="296">
        <v>3</v>
      </c>
      <c r="U131" s="296">
        <f t="shared" si="23"/>
        <v>3</v>
      </c>
      <c r="V131" s="296" t="str">
        <f t="shared" si="24"/>
        <v>6_3</v>
      </c>
      <c r="W131" s="297">
        <v>2644</v>
      </c>
      <c r="X131" s="297"/>
      <c r="Y131" s="296">
        <v>6</v>
      </c>
      <c r="Z131" s="296">
        <v>3</v>
      </c>
      <c r="AA131" s="296">
        <f t="shared" si="25"/>
        <v>3</v>
      </c>
      <c r="AB131" s="296" t="str">
        <f t="shared" si="26"/>
        <v>6_3</v>
      </c>
      <c r="AC131" s="297">
        <v>2697</v>
      </c>
      <c r="AD131" s="193"/>
      <c r="AE131" s="296">
        <v>6</v>
      </c>
      <c r="AF131" s="296">
        <v>3</v>
      </c>
      <c r="AG131" s="296">
        <f t="shared" si="27"/>
        <v>3</v>
      </c>
      <c r="AH131" s="296" t="str">
        <f t="shared" si="16"/>
        <v>6_3</v>
      </c>
      <c r="AI131" s="239">
        <f t="shared" si="28"/>
        <v>2644</v>
      </c>
      <c r="AJ131" s="239">
        <f t="shared" si="29"/>
        <v>2697</v>
      </c>
      <c r="AK131" s="262">
        <f t="shared" si="30"/>
        <v>2697</v>
      </c>
      <c r="AL131" s="237">
        <f t="shared" si="31"/>
        <v>17.28846153846154</v>
      </c>
      <c r="AM131" s="237"/>
      <c r="AN131" s="237"/>
      <c r="AO131" s="237"/>
      <c r="AP131" s="237"/>
      <c r="AQ131" s="237"/>
      <c r="AR131" s="173"/>
      <c r="AS131" s="173"/>
      <c r="AT131" s="173"/>
      <c r="AU131" s="173"/>
      <c r="AV131" s="173"/>
      <c r="AW131" s="173"/>
      <c r="AX131" s="174"/>
    </row>
    <row r="132" spans="1:50" x14ac:dyDescent="0.15">
      <c r="A132" s="296">
        <v>6</v>
      </c>
      <c r="B132" s="296">
        <v>4</v>
      </c>
      <c r="C132" s="296">
        <f t="shared" si="17"/>
        <v>4</v>
      </c>
      <c r="D132" s="296" t="str">
        <f t="shared" si="18"/>
        <v>6_4</v>
      </c>
      <c r="E132" s="297">
        <v>2544</v>
      </c>
      <c r="F132" s="296"/>
      <c r="G132" s="296">
        <v>6</v>
      </c>
      <c r="H132" s="296">
        <v>4</v>
      </c>
      <c r="I132" s="296">
        <f t="shared" si="19"/>
        <v>4</v>
      </c>
      <c r="J132" s="296" t="str">
        <f t="shared" si="20"/>
        <v>6_4</v>
      </c>
      <c r="K132" s="297">
        <v>2627</v>
      </c>
      <c r="L132" s="173"/>
      <c r="M132" s="296">
        <v>6</v>
      </c>
      <c r="N132" s="296">
        <v>4</v>
      </c>
      <c r="O132" s="296">
        <f t="shared" si="21"/>
        <v>4</v>
      </c>
      <c r="P132" s="296" t="str">
        <f t="shared" si="22"/>
        <v>6_4</v>
      </c>
      <c r="Q132" s="297">
        <v>2693</v>
      </c>
      <c r="R132" s="297"/>
      <c r="S132" s="296">
        <v>6</v>
      </c>
      <c r="T132" s="296">
        <v>4</v>
      </c>
      <c r="U132" s="296">
        <f t="shared" si="23"/>
        <v>4</v>
      </c>
      <c r="V132" s="296" t="str">
        <f t="shared" si="24"/>
        <v>6_4</v>
      </c>
      <c r="W132" s="297">
        <v>2723</v>
      </c>
      <c r="X132" s="297"/>
      <c r="Y132" s="296">
        <v>6</v>
      </c>
      <c r="Z132" s="296">
        <v>4</v>
      </c>
      <c r="AA132" s="296">
        <f t="shared" si="25"/>
        <v>4</v>
      </c>
      <c r="AB132" s="296" t="str">
        <f t="shared" si="26"/>
        <v>6_4</v>
      </c>
      <c r="AC132" s="297">
        <v>2777</v>
      </c>
      <c r="AD132" s="193"/>
      <c r="AE132" s="296">
        <v>6</v>
      </c>
      <c r="AF132" s="296">
        <v>4</v>
      </c>
      <c r="AG132" s="296">
        <f t="shared" si="27"/>
        <v>4</v>
      </c>
      <c r="AH132" s="296" t="str">
        <f t="shared" si="16"/>
        <v>6_4</v>
      </c>
      <c r="AI132" s="239">
        <f t="shared" si="28"/>
        <v>2723</v>
      </c>
      <c r="AJ132" s="239">
        <f t="shared" si="29"/>
        <v>2777</v>
      </c>
      <c r="AK132" s="262">
        <f t="shared" si="30"/>
        <v>2777</v>
      </c>
      <c r="AL132" s="237">
        <f t="shared" si="31"/>
        <v>17.801282051282051</v>
      </c>
      <c r="AM132" s="237"/>
      <c r="AN132" s="237"/>
      <c r="AO132" s="237"/>
      <c r="AP132" s="237"/>
      <c r="AQ132" s="237"/>
      <c r="AR132" s="173"/>
      <c r="AS132" s="173"/>
      <c r="AT132" s="173"/>
      <c r="AU132" s="173"/>
      <c r="AV132" s="173"/>
      <c r="AW132" s="173"/>
      <c r="AX132" s="174"/>
    </row>
    <row r="133" spans="1:50" x14ac:dyDescent="0.15">
      <c r="A133" s="296">
        <v>6</v>
      </c>
      <c r="B133" s="296">
        <v>5</v>
      </c>
      <c r="C133" s="296">
        <f t="shared" si="17"/>
        <v>5</v>
      </c>
      <c r="D133" s="296" t="str">
        <f t="shared" si="18"/>
        <v>6_5</v>
      </c>
      <c r="E133" s="297">
        <v>2609</v>
      </c>
      <c r="F133" s="296"/>
      <c r="G133" s="296">
        <v>6</v>
      </c>
      <c r="H133" s="296">
        <v>5</v>
      </c>
      <c r="I133" s="296">
        <f t="shared" si="19"/>
        <v>5</v>
      </c>
      <c r="J133" s="296" t="str">
        <f t="shared" si="20"/>
        <v>6_5</v>
      </c>
      <c r="K133" s="297">
        <v>2694</v>
      </c>
      <c r="L133" s="173"/>
      <c r="M133" s="296">
        <v>6</v>
      </c>
      <c r="N133" s="296">
        <v>5</v>
      </c>
      <c r="O133" s="296">
        <f t="shared" si="21"/>
        <v>5</v>
      </c>
      <c r="P133" s="296" t="str">
        <f t="shared" si="22"/>
        <v>6_5</v>
      </c>
      <c r="Q133" s="297">
        <v>2761</v>
      </c>
      <c r="R133" s="297"/>
      <c r="S133" s="296">
        <v>6</v>
      </c>
      <c r="T133" s="296">
        <v>5</v>
      </c>
      <c r="U133" s="296">
        <f t="shared" si="23"/>
        <v>5</v>
      </c>
      <c r="V133" s="296" t="str">
        <f t="shared" si="24"/>
        <v>6_5</v>
      </c>
      <c r="W133" s="297">
        <v>2792</v>
      </c>
      <c r="X133" s="297"/>
      <c r="Y133" s="296">
        <v>6</v>
      </c>
      <c r="Z133" s="296">
        <v>5</v>
      </c>
      <c r="AA133" s="296">
        <f t="shared" si="25"/>
        <v>5</v>
      </c>
      <c r="AB133" s="296" t="str">
        <f t="shared" si="26"/>
        <v>6_5</v>
      </c>
      <c r="AC133" s="297">
        <v>2848</v>
      </c>
      <c r="AD133" s="193"/>
      <c r="AE133" s="296">
        <v>6</v>
      </c>
      <c r="AF133" s="296">
        <v>5</v>
      </c>
      <c r="AG133" s="296">
        <f t="shared" si="27"/>
        <v>5</v>
      </c>
      <c r="AH133" s="296" t="str">
        <f t="shared" si="16"/>
        <v>6_5</v>
      </c>
      <c r="AI133" s="239">
        <f t="shared" si="28"/>
        <v>2792</v>
      </c>
      <c r="AJ133" s="239">
        <f t="shared" si="29"/>
        <v>2848</v>
      </c>
      <c r="AK133" s="262">
        <f t="shared" si="30"/>
        <v>2848</v>
      </c>
      <c r="AL133" s="237">
        <f t="shared" si="31"/>
        <v>18.256410256410255</v>
      </c>
      <c r="AM133" s="237"/>
      <c r="AN133" s="237"/>
      <c r="AO133" s="237"/>
      <c r="AP133" s="237"/>
      <c r="AQ133" s="237"/>
      <c r="AR133" s="173"/>
      <c r="AS133" s="173"/>
      <c r="AT133" s="173"/>
      <c r="AU133" s="173"/>
      <c r="AV133" s="173"/>
      <c r="AW133" s="173"/>
      <c r="AX133" s="174"/>
    </row>
    <row r="134" spans="1:50" x14ac:dyDescent="0.15">
      <c r="A134" s="296">
        <v>6</v>
      </c>
      <c r="B134" s="296">
        <v>6</v>
      </c>
      <c r="C134" s="296">
        <f t="shared" si="17"/>
        <v>6</v>
      </c>
      <c r="D134" s="296" t="str">
        <f t="shared" si="18"/>
        <v>6_6</v>
      </c>
      <c r="E134" s="297">
        <v>2676</v>
      </c>
      <c r="F134" s="296"/>
      <c r="G134" s="296">
        <v>6</v>
      </c>
      <c r="H134" s="296">
        <v>6</v>
      </c>
      <c r="I134" s="296">
        <f t="shared" si="19"/>
        <v>6</v>
      </c>
      <c r="J134" s="296" t="str">
        <f t="shared" si="20"/>
        <v>6_6</v>
      </c>
      <c r="K134" s="297">
        <v>2763</v>
      </c>
      <c r="L134" s="173"/>
      <c r="M134" s="296">
        <v>6</v>
      </c>
      <c r="N134" s="296">
        <v>6</v>
      </c>
      <c r="O134" s="296">
        <f t="shared" si="21"/>
        <v>6</v>
      </c>
      <c r="P134" s="296" t="str">
        <f t="shared" si="22"/>
        <v>6_6</v>
      </c>
      <c r="Q134" s="297">
        <v>2832</v>
      </c>
      <c r="R134" s="297"/>
      <c r="S134" s="296">
        <v>6</v>
      </c>
      <c r="T134" s="296">
        <v>6</v>
      </c>
      <c r="U134" s="296">
        <f t="shared" si="23"/>
        <v>6</v>
      </c>
      <c r="V134" s="296" t="str">
        <f t="shared" si="24"/>
        <v>6_6</v>
      </c>
      <c r="W134" s="297">
        <v>2864</v>
      </c>
      <c r="X134" s="297"/>
      <c r="Y134" s="296">
        <v>6</v>
      </c>
      <c r="Z134" s="296">
        <v>6</v>
      </c>
      <c r="AA134" s="296">
        <f t="shared" si="25"/>
        <v>6</v>
      </c>
      <c r="AB134" s="296" t="str">
        <f t="shared" si="26"/>
        <v>6_6</v>
      </c>
      <c r="AC134" s="297">
        <v>2921</v>
      </c>
      <c r="AD134" s="193"/>
      <c r="AE134" s="296">
        <v>6</v>
      </c>
      <c r="AF134" s="296">
        <v>6</v>
      </c>
      <c r="AG134" s="296">
        <f t="shared" si="27"/>
        <v>6</v>
      </c>
      <c r="AH134" s="296" t="str">
        <f t="shared" si="16"/>
        <v>6_6</v>
      </c>
      <c r="AI134" s="239">
        <f t="shared" si="28"/>
        <v>2864</v>
      </c>
      <c r="AJ134" s="239">
        <f t="shared" si="29"/>
        <v>2921</v>
      </c>
      <c r="AK134" s="262">
        <f t="shared" si="30"/>
        <v>2921</v>
      </c>
      <c r="AL134" s="237">
        <f t="shared" si="31"/>
        <v>18.724358974358974</v>
      </c>
      <c r="AM134" s="237"/>
      <c r="AN134" s="237"/>
      <c r="AO134" s="237"/>
      <c r="AP134" s="237"/>
      <c r="AQ134" s="237"/>
      <c r="AR134" s="173"/>
      <c r="AS134" s="173"/>
      <c r="AT134" s="173"/>
      <c r="AU134" s="173"/>
      <c r="AV134" s="173"/>
      <c r="AW134" s="173"/>
      <c r="AX134" s="174"/>
    </row>
    <row r="135" spans="1:50" x14ac:dyDescent="0.15">
      <c r="A135" s="296">
        <v>6</v>
      </c>
      <c r="B135" s="296">
        <v>7</v>
      </c>
      <c r="C135" s="296">
        <f t="shared" si="17"/>
        <v>7</v>
      </c>
      <c r="D135" s="296" t="str">
        <f t="shared" si="18"/>
        <v>6_7</v>
      </c>
      <c r="E135" s="297">
        <v>2729</v>
      </c>
      <c r="F135" s="296"/>
      <c r="G135" s="296">
        <v>6</v>
      </c>
      <c r="H135" s="296">
        <v>7</v>
      </c>
      <c r="I135" s="296">
        <f t="shared" si="19"/>
        <v>7</v>
      </c>
      <c r="J135" s="296" t="str">
        <f t="shared" si="20"/>
        <v>6_7</v>
      </c>
      <c r="K135" s="297">
        <v>2818</v>
      </c>
      <c r="L135" s="173"/>
      <c r="M135" s="296">
        <v>6</v>
      </c>
      <c r="N135" s="296">
        <v>7</v>
      </c>
      <c r="O135" s="296">
        <f t="shared" si="21"/>
        <v>7</v>
      </c>
      <c r="P135" s="296" t="str">
        <f t="shared" si="22"/>
        <v>6_7</v>
      </c>
      <c r="Q135" s="297">
        <v>2888</v>
      </c>
      <c r="R135" s="297"/>
      <c r="S135" s="296">
        <v>6</v>
      </c>
      <c r="T135" s="296">
        <v>7</v>
      </c>
      <c r="U135" s="296">
        <f t="shared" si="23"/>
        <v>7</v>
      </c>
      <c r="V135" s="296" t="str">
        <f t="shared" si="24"/>
        <v>6_7</v>
      </c>
      <c r="W135" s="297">
        <v>2921</v>
      </c>
      <c r="X135" s="297"/>
      <c r="Y135" s="296">
        <v>6</v>
      </c>
      <c r="Z135" s="296">
        <v>7</v>
      </c>
      <c r="AA135" s="296">
        <f t="shared" si="25"/>
        <v>7</v>
      </c>
      <c r="AB135" s="296" t="str">
        <f t="shared" si="26"/>
        <v>6_7</v>
      </c>
      <c r="AC135" s="297">
        <v>2979</v>
      </c>
      <c r="AD135" s="193"/>
      <c r="AE135" s="296">
        <v>6</v>
      </c>
      <c r="AF135" s="296">
        <v>7</v>
      </c>
      <c r="AG135" s="296">
        <f t="shared" si="27"/>
        <v>7</v>
      </c>
      <c r="AH135" s="296" t="str">
        <f t="shared" si="16"/>
        <v>6_7</v>
      </c>
      <c r="AI135" s="239">
        <f t="shared" si="28"/>
        <v>2921</v>
      </c>
      <c r="AJ135" s="239">
        <f t="shared" si="29"/>
        <v>2979</v>
      </c>
      <c r="AK135" s="262">
        <f t="shared" si="30"/>
        <v>2979</v>
      </c>
      <c r="AL135" s="237">
        <f t="shared" si="31"/>
        <v>19.096153846153847</v>
      </c>
      <c r="AM135" s="237"/>
      <c r="AN135" s="237"/>
      <c r="AO135" s="237"/>
      <c r="AP135" s="237"/>
      <c r="AQ135" s="237"/>
      <c r="AR135" s="173"/>
      <c r="AS135" s="173"/>
      <c r="AT135" s="173"/>
      <c r="AU135" s="173"/>
      <c r="AV135" s="173"/>
      <c r="AW135" s="173"/>
      <c r="AX135" s="174"/>
    </row>
    <row r="136" spans="1:50" x14ac:dyDescent="0.15">
      <c r="A136" s="296">
        <v>6</v>
      </c>
      <c r="B136" s="296">
        <v>8</v>
      </c>
      <c r="C136" s="296">
        <f t="shared" si="17"/>
        <v>8</v>
      </c>
      <c r="D136" s="296" t="str">
        <f t="shared" si="18"/>
        <v>6_8</v>
      </c>
      <c r="E136" s="297">
        <v>2789</v>
      </c>
      <c r="F136" s="296"/>
      <c r="G136" s="296">
        <v>6</v>
      </c>
      <c r="H136" s="296">
        <v>8</v>
      </c>
      <c r="I136" s="296">
        <f t="shared" si="19"/>
        <v>8</v>
      </c>
      <c r="J136" s="296" t="str">
        <f t="shared" si="20"/>
        <v>6_8</v>
      </c>
      <c r="K136" s="297">
        <v>2880</v>
      </c>
      <c r="L136" s="173"/>
      <c r="M136" s="296">
        <v>6</v>
      </c>
      <c r="N136" s="296">
        <v>8</v>
      </c>
      <c r="O136" s="296">
        <f t="shared" si="21"/>
        <v>8</v>
      </c>
      <c r="P136" s="296" t="str">
        <f t="shared" si="22"/>
        <v>6_8</v>
      </c>
      <c r="Q136" s="297">
        <v>2952</v>
      </c>
      <c r="R136" s="297"/>
      <c r="S136" s="296">
        <v>6</v>
      </c>
      <c r="T136" s="296">
        <v>8</v>
      </c>
      <c r="U136" s="296">
        <f t="shared" si="23"/>
        <v>8</v>
      </c>
      <c r="V136" s="296" t="str">
        <f t="shared" si="24"/>
        <v>6_8</v>
      </c>
      <c r="W136" s="297">
        <v>2985</v>
      </c>
      <c r="X136" s="297"/>
      <c r="Y136" s="296">
        <v>6</v>
      </c>
      <c r="Z136" s="296">
        <v>8</v>
      </c>
      <c r="AA136" s="296">
        <f t="shared" si="25"/>
        <v>8</v>
      </c>
      <c r="AB136" s="296" t="str">
        <f t="shared" si="26"/>
        <v>6_8</v>
      </c>
      <c r="AC136" s="297">
        <v>3045</v>
      </c>
      <c r="AD136" s="193"/>
      <c r="AE136" s="296">
        <v>6</v>
      </c>
      <c r="AF136" s="296">
        <v>8</v>
      </c>
      <c r="AG136" s="296">
        <f t="shared" si="27"/>
        <v>8</v>
      </c>
      <c r="AH136" s="296" t="str">
        <f t="shared" si="16"/>
        <v>6_8</v>
      </c>
      <c r="AI136" s="239">
        <f t="shared" si="28"/>
        <v>2985</v>
      </c>
      <c r="AJ136" s="239">
        <f t="shared" si="29"/>
        <v>3045</v>
      </c>
      <c r="AK136" s="262">
        <f t="shared" si="30"/>
        <v>3045</v>
      </c>
      <c r="AL136" s="237">
        <f t="shared" si="31"/>
        <v>19.51923076923077</v>
      </c>
      <c r="AM136" s="237"/>
      <c r="AN136" s="237"/>
      <c r="AO136" s="237"/>
      <c r="AP136" s="237"/>
      <c r="AQ136" s="237"/>
      <c r="AR136" s="173"/>
      <c r="AS136" s="173"/>
      <c r="AT136" s="173"/>
      <c r="AU136" s="173"/>
      <c r="AV136" s="173"/>
      <c r="AW136" s="173"/>
      <c r="AX136" s="174"/>
    </row>
    <row r="137" spans="1:50" x14ac:dyDescent="0.15">
      <c r="A137" s="296">
        <v>6</v>
      </c>
      <c r="B137" s="296">
        <v>9</v>
      </c>
      <c r="C137" s="296">
        <f t="shared" si="17"/>
        <v>9</v>
      </c>
      <c r="D137" s="296" t="str">
        <f t="shared" si="18"/>
        <v>6_9</v>
      </c>
      <c r="E137" s="297">
        <v>2844</v>
      </c>
      <c r="F137" s="296"/>
      <c r="G137" s="296">
        <v>6</v>
      </c>
      <c r="H137" s="296">
        <v>9</v>
      </c>
      <c r="I137" s="296">
        <f t="shared" si="19"/>
        <v>9</v>
      </c>
      <c r="J137" s="296" t="str">
        <f t="shared" si="20"/>
        <v>6_9</v>
      </c>
      <c r="K137" s="297">
        <v>2936</v>
      </c>
      <c r="L137" s="173"/>
      <c r="M137" s="296">
        <v>6</v>
      </c>
      <c r="N137" s="296">
        <v>9</v>
      </c>
      <c r="O137" s="296">
        <f t="shared" si="21"/>
        <v>9</v>
      </c>
      <c r="P137" s="296" t="str">
        <f t="shared" si="22"/>
        <v>6_9</v>
      </c>
      <c r="Q137" s="297">
        <v>3009</v>
      </c>
      <c r="R137" s="297"/>
      <c r="S137" s="296">
        <v>6</v>
      </c>
      <c r="T137" s="296">
        <v>9</v>
      </c>
      <c r="U137" s="296">
        <f t="shared" si="23"/>
        <v>9</v>
      </c>
      <c r="V137" s="296" t="str">
        <f t="shared" si="24"/>
        <v>6_9</v>
      </c>
      <c r="W137" s="297">
        <v>3043</v>
      </c>
      <c r="X137" s="297"/>
      <c r="Y137" s="296">
        <v>6</v>
      </c>
      <c r="Z137" s="296">
        <v>9</v>
      </c>
      <c r="AA137" s="296">
        <f t="shared" si="25"/>
        <v>9</v>
      </c>
      <c r="AB137" s="296" t="str">
        <f t="shared" si="26"/>
        <v>6_9</v>
      </c>
      <c r="AC137" s="297">
        <v>3104</v>
      </c>
      <c r="AD137" s="193"/>
      <c r="AE137" s="296">
        <v>6</v>
      </c>
      <c r="AF137" s="296">
        <v>9</v>
      </c>
      <c r="AG137" s="296">
        <f t="shared" si="27"/>
        <v>9</v>
      </c>
      <c r="AH137" s="296" t="str">
        <f t="shared" si="16"/>
        <v>6_9</v>
      </c>
      <c r="AI137" s="239">
        <f t="shared" si="28"/>
        <v>3043</v>
      </c>
      <c r="AJ137" s="239">
        <f t="shared" si="29"/>
        <v>3104</v>
      </c>
      <c r="AK137" s="262">
        <f t="shared" si="30"/>
        <v>3104</v>
      </c>
      <c r="AL137" s="237">
        <f t="shared" si="31"/>
        <v>19.897435897435898</v>
      </c>
      <c r="AM137" s="237"/>
      <c r="AN137" s="237"/>
      <c r="AO137" s="237"/>
      <c r="AP137" s="237"/>
      <c r="AQ137" s="237"/>
      <c r="AR137" s="173"/>
      <c r="AS137" s="173"/>
      <c r="AT137" s="173"/>
      <c r="AU137" s="173"/>
      <c r="AV137" s="173"/>
      <c r="AW137" s="173"/>
      <c r="AX137" s="174"/>
    </row>
    <row r="138" spans="1:50" x14ac:dyDescent="0.15">
      <c r="A138" s="296">
        <v>6</v>
      </c>
      <c r="B138" s="296">
        <v>10</v>
      </c>
      <c r="C138" s="296">
        <f t="shared" si="17"/>
        <v>10</v>
      </c>
      <c r="D138" s="296" t="str">
        <f t="shared" si="18"/>
        <v>6_10</v>
      </c>
      <c r="E138" s="297">
        <v>2951</v>
      </c>
      <c r="F138" s="296"/>
      <c r="G138" s="296">
        <v>6</v>
      </c>
      <c r="H138" s="296">
        <v>10</v>
      </c>
      <c r="I138" s="296">
        <f t="shared" si="19"/>
        <v>10</v>
      </c>
      <c r="J138" s="296" t="str">
        <f t="shared" si="20"/>
        <v>6_10</v>
      </c>
      <c r="K138" s="297">
        <v>3047</v>
      </c>
      <c r="L138" s="173"/>
      <c r="M138" s="296">
        <v>6</v>
      </c>
      <c r="N138" s="296">
        <v>10</v>
      </c>
      <c r="O138" s="296">
        <f t="shared" si="21"/>
        <v>10</v>
      </c>
      <c r="P138" s="296" t="str">
        <f t="shared" si="22"/>
        <v>6_10</v>
      </c>
      <c r="Q138" s="297">
        <v>3123</v>
      </c>
      <c r="R138" s="297"/>
      <c r="S138" s="296">
        <v>6</v>
      </c>
      <c r="T138" s="296">
        <v>10</v>
      </c>
      <c r="U138" s="296">
        <f t="shared" si="23"/>
        <v>10</v>
      </c>
      <c r="V138" s="296" t="str">
        <f t="shared" si="24"/>
        <v>6_10</v>
      </c>
      <c r="W138" s="297">
        <v>3158</v>
      </c>
      <c r="X138" s="297"/>
      <c r="Y138" s="296">
        <v>6</v>
      </c>
      <c r="Z138" s="296">
        <v>10</v>
      </c>
      <c r="AA138" s="296">
        <f t="shared" si="25"/>
        <v>10</v>
      </c>
      <c r="AB138" s="296" t="str">
        <f t="shared" si="26"/>
        <v>6_10</v>
      </c>
      <c r="AC138" s="297">
        <v>3221</v>
      </c>
      <c r="AD138" s="193"/>
      <c r="AE138" s="296">
        <v>6</v>
      </c>
      <c r="AF138" s="296">
        <v>10</v>
      </c>
      <c r="AG138" s="296">
        <f t="shared" si="27"/>
        <v>10</v>
      </c>
      <c r="AH138" s="296" t="str">
        <f t="shared" si="16"/>
        <v>6_10</v>
      </c>
      <c r="AI138" s="239">
        <f t="shared" si="28"/>
        <v>3158</v>
      </c>
      <c r="AJ138" s="239">
        <f t="shared" si="29"/>
        <v>3221</v>
      </c>
      <c r="AK138" s="262">
        <f t="shared" si="30"/>
        <v>3221</v>
      </c>
      <c r="AL138" s="237">
        <f t="shared" si="31"/>
        <v>20.647435897435898</v>
      </c>
      <c r="AM138" s="237"/>
      <c r="AN138" s="237"/>
      <c r="AO138" s="237"/>
      <c r="AP138" s="237"/>
      <c r="AQ138" s="237"/>
      <c r="AR138" s="173"/>
      <c r="AS138" s="173"/>
      <c r="AT138" s="173"/>
      <c r="AU138" s="173"/>
      <c r="AV138" s="173"/>
      <c r="AW138" s="173"/>
      <c r="AX138" s="174"/>
    </row>
    <row r="139" spans="1:50" x14ac:dyDescent="0.15">
      <c r="A139" s="296">
        <v>6</v>
      </c>
      <c r="B139" s="296">
        <v>11</v>
      </c>
      <c r="C139" s="296">
        <f t="shared" si="17"/>
        <v>11</v>
      </c>
      <c r="D139" s="296" t="str">
        <f t="shared" si="18"/>
        <v>6_11</v>
      </c>
      <c r="E139" s="297">
        <v>3021</v>
      </c>
      <c r="F139" s="296"/>
      <c r="G139" s="296">
        <v>6</v>
      </c>
      <c r="H139" s="296">
        <v>11</v>
      </c>
      <c r="I139" s="296">
        <f t="shared" si="19"/>
        <v>11</v>
      </c>
      <c r="J139" s="296" t="str">
        <f t="shared" si="20"/>
        <v>6_11</v>
      </c>
      <c r="K139" s="297">
        <v>3119</v>
      </c>
      <c r="L139" s="173"/>
      <c r="M139" s="296">
        <v>6</v>
      </c>
      <c r="N139" s="296">
        <v>11</v>
      </c>
      <c r="O139" s="296">
        <f t="shared" si="21"/>
        <v>11</v>
      </c>
      <c r="P139" s="296" t="str">
        <f t="shared" si="22"/>
        <v>6_11</v>
      </c>
      <c r="Q139" s="297">
        <v>3197</v>
      </c>
      <c r="R139" s="297"/>
      <c r="S139" s="296">
        <v>6</v>
      </c>
      <c r="T139" s="296">
        <v>11</v>
      </c>
      <c r="U139" s="296">
        <f t="shared" si="23"/>
        <v>11</v>
      </c>
      <c r="V139" s="296" t="str">
        <f t="shared" si="24"/>
        <v>6_11</v>
      </c>
      <c r="W139" s="297">
        <v>3233</v>
      </c>
      <c r="X139" s="297"/>
      <c r="Y139" s="296">
        <v>6</v>
      </c>
      <c r="Z139" s="296">
        <v>11</v>
      </c>
      <c r="AA139" s="296">
        <f t="shared" si="25"/>
        <v>11</v>
      </c>
      <c r="AB139" s="296" t="str">
        <f t="shared" si="26"/>
        <v>6_11</v>
      </c>
      <c r="AC139" s="297">
        <v>3298</v>
      </c>
      <c r="AD139" s="193"/>
      <c r="AE139" s="296">
        <v>6</v>
      </c>
      <c r="AF139" s="296">
        <v>11</v>
      </c>
      <c r="AG139" s="296">
        <f t="shared" si="27"/>
        <v>11</v>
      </c>
      <c r="AH139" s="296" t="str">
        <f t="shared" si="16"/>
        <v>6_11</v>
      </c>
      <c r="AI139" s="239">
        <f t="shared" si="28"/>
        <v>3233</v>
      </c>
      <c r="AJ139" s="239">
        <f t="shared" si="29"/>
        <v>3298</v>
      </c>
      <c r="AK139" s="262">
        <f t="shared" si="30"/>
        <v>3298</v>
      </c>
      <c r="AL139" s="237">
        <f t="shared" si="31"/>
        <v>21.141025641025642</v>
      </c>
      <c r="AM139" s="237"/>
      <c r="AN139" s="237"/>
      <c r="AO139" s="237"/>
      <c r="AP139" s="237"/>
      <c r="AQ139" s="237"/>
      <c r="AR139" s="173"/>
      <c r="AS139" s="173"/>
      <c r="AT139" s="173"/>
      <c r="AU139" s="173"/>
      <c r="AV139" s="173"/>
      <c r="AW139" s="173"/>
      <c r="AX139" s="174"/>
    </row>
    <row r="140" spans="1:50" x14ac:dyDescent="0.15">
      <c r="A140" s="296">
        <v>6</v>
      </c>
      <c r="B140" s="296">
        <v>12</v>
      </c>
      <c r="C140" s="296">
        <f t="shared" si="17"/>
        <v>12</v>
      </c>
      <c r="D140" s="296" t="str">
        <f t="shared" si="18"/>
        <v>6_12</v>
      </c>
      <c r="E140" s="297">
        <v>3096</v>
      </c>
      <c r="F140" s="296"/>
      <c r="G140" s="296">
        <v>6</v>
      </c>
      <c r="H140" s="296">
        <v>12</v>
      </c>
      <c r="I140" s="296">
        <f t="shared" si="19"/>
        <v>12</v>
      </c>
      <c r="J140" s="296" t="str">
        <f t="shared" si="20"/>
        <v>6_12</v>
      </c>
      <c r="K140" s="297">
        <v>3197</v>
      </c>
      <c r="L140" s="173"/>
      <c r="M140" s="296">
        <v>6</v>
      </c>
      <c r="N140" s="296">
        <v>12</v>
      </c>
      <c r="O140" s="296">
        <f t="shared" si="21"/>
        <v>12</v>
      </c>
      <c r="P140" s="296" t="str">
        <f t="shared" si="22"/>
        <v>6_12</v>
      </c>
      <c r="Q140" s="297">
        <v>3277</v>
      </c>
      <c r="R140" s="297"/>
      <c r="S140" s="296">
        <v>6</v>
      </c>
      <c r="T140" s="296">
        <v>12</v>
      </c>
      <c r="U140" s="296">
        <f t="shared" si="23"/>
        <v>12</v>
      </c>
      <c r="V140" s="296" t="str">
        <f t="shared" si="24"/>
        <v>6_12</v>
      </c>
      <c r="W140" s="297">
        <v>3314</v>
      </c>
      <c r="X140" s="297"/>
      <c r="Y140" s="296">
        <v>6</v>
      </c>
      <c r="Z140" s="296">
        <v>12</v>
      </c>
      <c r="AA140" s="296">
        <f t="shared" si="25"/>
        <v>12</v>
      </c>
      <c r="AB140" s="296" t="str">
        <f t="shared" si="26"/>
        <v>6_12</v>
      </c>
      <c r="AC140" s="297">
        <v>3380</v>
      </c>
      <c r="AD140" s="193"/>
      <c r="AE140" s="296">
        <v>6</v>
      </c>
      <c r="AF140" s="296">
        <v>12</v>
      </c>
      <c r="AG140" s="296">
        <f t="shared" si="27"/>
        <v>12</v>
      </c>
      <c r="AH140" s="296" t="str">
        <f t="shared" si="16"/>
        <v>6_12</v>
      </c>
      <c r="AI140" s="239">
        <f t="shared" si="28"/>
        <v>3314</v>
      </c>
      <c r="AJ140" s="239">
        <f t="shared" si="29"/>
        <v>3380</v>
      </c>
      <c r="AK140" s="262">
        <f t="shared" si="30"/>
        <v>3380</v>
      </c>
      <c r="AL140" s="237">
        <f t="shared" si="31"/>
        <v>21.666666666666668</v>
      </c>
      <c r="AM140" s="237"/>
      <c r="AN140" s="237"/>
      <c r="AO140" s="237"/>
      <c r="AP140" s="237"/>
      <c r="AQ140" s="237"/>
      <c r="AR140" s="173"/>
      <c r="AS140" s="173"/>
      <c r="AT140" s="173"/>
      <c r="AU140" s="173"/>
      <c r="AV140" s="173"/>
      <c r="AW140" s="173"/>
      <c r="AX140" s="174"/>
    </row>
    <row r="141" spans="1:50" x14ac:dyDescent="0.15">
      <c r="A141" s="296">
        <v>6</v>
      </c>
      <c r="B141" s="296">
        <v>13</v>
      </c>
      <c r="C141" s="296">
        <f t="shared" si="17"/>
        <v>13</v>
      </c>
      <c r="D141" s="296" t="str">
        <f t="shared" si="18"/>
        <v>6_13</v>
      </c>
      <c r="E141" s="297">
        <v>3176</v>
      </c>
      <c r="F141" s="296"/>
      <c r="G141" s="296">
        <v>6</v>
      </c>
      <c r="H141" s="296">
        <v>13</v>
      </c>
      <c r="I141" s="296">
        <f t="shared" si="19"/>
        <v>13</v>
      </c>
      <c r="J141" s="296" t="str">
        <f t="shared" si="20"/>
        <v>6_13</v>
      </c>
      <c r="K141" s="297">
        <v>3279</v>
      </c>
      <c r="L141" s="173"/>
      <c r="M141" s="296">
        <v>6</v>
      </c>
      <c r="N141" s="296">
        <v>13</v>
      </c>
      <c r="O141" s="296">
        <f t="shared" si="21"/>
        <v>13</v>
      </c>
      <c r="P141" s="296" t="str">
        <f t="shared" si="22"/>
        <v>6_13</v>
      </c>
      <c r="Q141" s="297">
        <v>3361</v>
      </c>
      <c r="R141" s="297"/>
      <c r="S141" s="296">
        <v>6</v>
      </c>
      <c r="T141" s="296">
        <v>13</v>
      </c>
      <c r="U141" s="296">
        <f t="shared" si="23"/>
        <v>13</v>
      </c>
      <c r="V141" s="296" t="str">
        <f t="shared" si="24"/>
        <v>6_13</v>
      </c>
      <c r="W141" s="297">
        <v>3399</v>
      </c>
      <c r="X141" s="297"/>
      <c r="Y141" s="296">
        <v>6</v>
      </c>
      <c r="Z141" s="296">
        <v>13</v>
      </c>
      <c r="AA141" s="296">
        <f t="shared" si="25"/>
        <v>13</v>
      </c>
      <c r="AB141" s="296" t="str">
        <f t="shared" si="26"/>
        <v>6_13</v>
      </c>
      <c r="AC141" s="297">
        <v>3467</v>
      </c>
      <c r="AD141" s="193"/>
      <c r="AE141" s="296">
        <v>6</v>
      </c>
      <c r="AF141" s="296">
        <v>13</v>
      </c>
      <c r="AG141" s="296">
        <f t="shared" si="27"/>
        <v>13</v>
      </c>
      <c r="AH141" s="296" t="str">
        <f t="shared" si="16"/>
        <v>6_13</v>
      </c>
      <c r="AI141" s="239">
        <f t="shared" si="28"/>
        <v>3399</v>
      </c>
      <c r="AJ141" s="239">
        <f t="shared" si="29"/>
        <v>3467</v>
      </c>
      <c r="AK141" s="262">
        <f t="shared" si="30"/>
        <v>3467</v>
      </c>
      <c r="AL141" s="237">
        <f t="shared" si="31"/>
        <v>22.224358974358974</v>
      </c>
      <c r="AM141" s="237"/>
      <c r="AN141" s="237"/>
      <c r="AO141" s="237"/>
      <c r="AP141" s="237"/>
      <c r="AQ141" s="237"/>
      <c r="AR141" s="173"/>
      <c r="AS141" s="173"/>
      <c r="AT141" s="173"/>
      <c r="AU141" s="173"/>
      <c r="AV141" s="173"/>
      <c r="AW141" s="173"/>
      <c r="AX141" s="174"/>
    </row>
    <row r="142" spans="1:50" x14ac:dyDescent="0.15">
      <c r="A142" s="296">
        <v>6</v>
      </c>
      <c r="B142" s="296" t="s">
        <v>474</v>
      </c>
      <c r="C142" s="296" t="str">
        <f t="shared" si="17"/>
        <v>u1</v>
      </c>
      <c r="D142" s="296" t="str">
        <f t="shared" si="18"/>
        <v>6_u1</v>
      </c>
      <c r="E142" s="297">
        <v>3242</v>
      </c>
      <c r="F142" s="296"/>
      <c r="G142" s="296">
        <v>6</v>
      </c>
      <c r="H142" s="296" t="s">
        <v>474</v>
      </c>
      <c r="I142" s="296" t="str">
        <f t="shared" si="19"/>
        <v>u1</v>
      </c>
      <c r="J142" s="296" t="str">
        <f t="shared" si="20"/>
        <v>6_u1</v>
      </c>
      <c r="K142" s="297">
        <v>3347</v>
      </c>
      <c r="L142" s="173"/>
      <c r="M142" s="296">
        <v>6</v>
      </c>
      <c r="N142" s="296" t="s">
        <v>474</v>
      </c>
      <c r="O142" s="296" t="str">
        <f t="shared" si="21"/>
        <v>u1</v>
      </c>
      <c r="P142" s="296" t="str">
        <f t="shared" si="22"/>
        <v>6_u1</v>
      </c>
      <c r="Q142" s="297">
        <v>3431</v>
      </c>
      <c r="R142" s="297"/>
      <c r="S142" s="296">
        <v>6</v>
      </c>
      <c r="T142" s="296" t="s">
        <v>474</v>
      </c>
      <c r="U142" s="296" t="str">
        <f t="shared" si="23"/>
        <v>u1</v>
      </c>
      <c r="V142" s="296" t="str">
        <f t="shared" si="24"/>
        <v>6_u1</v>
      </c>
      <c r="W142" s="297">
        <v>3470</v>
      </c>
      <c r="X142" s="297"/>
      <c r="Y142" s="296">
        <v>6</v>
      </c>
      <c r="Z142" s="296" t="s">
        <v>474</v>
      </c>
      <c r="AA142" s="296" t="str">
        <f t="shared" si="25"/>
        <v>u1</v>
      </c>
      <c r="AB142" s="296" t="str">
        <f t="shared" si="26"/>
        <v>6_u1</v>
      </c>
      <c r="AC142" s="297">
        <v>3539</v>
      </c>
      <c r="AD142" s="193"/>
      <c r="AE142" s="296">
        <v>6</v>
      </c>
      <c r="AF142" s="296" t="s">
        <v>474</v>
      </c>
      <c r="AG142" s="296" t="str">
        <f t="shared" si="27"/>
        <v>u1</v>
      </c>
      <c r="AH142" s="296" t="str">
        <f t="shared" si="16"/>
        <v>6_u1</v>
      </c>
      <c r="AI142" s="239">
        <f t="shared" si="28"/>
        <v>3470</v>
      </c>
      <c r="AJ142" s="239">
        <f t="shared" si="29"/>
        <v>3539</v>
      </c>
      <c r="AK142" s="262">
        <f t="shared" si="30"/>
        <v>3539</v>
      </c>
      <c r="AL142" s="237">
        <f t="shared" si="31"/>
        <v>22.685897435897434</v>
      </c>
      <c r="AM142" s="237"/>
      <c r="AN142" s="237"/>
      <c r="AO142" s="237"/>
      <c r="AP142" s="237"/>
      <c r="AQ142" s="237"/>
      <c r="AR142" s="173"/>
      <c r="AS142" s="173"/>
      <c r="AT142" s="173"/>
      <c r="AU142" s="173"/>
      <c r="AV142" s="173"/>
      <c r="AW142" s="173"/>
      <c r="AX142" s="174"/>
    </row>
    <row r="143" spans="1:50" x14ac:dyDescent="0.15">
      <c r="A143" s="296">
        <v>6</v>
      </c>
      <c r="B143" s="296" t="s">
        <v>475</v>
      </c>
      <c r="C143" s="296" t="str">
        <f t="shared" si="17"/>
        <v>u2</v>
      </c>
      <c r="D143" s="296" t="str">
        <f t="shared" si="18"/>
        <v>6_u2</v>
      </c>
      <c r="E143" s="297">
        <v>3314</v>
      </c>
      <c r="F143" s="296"/>
      <c r="G143" s="296">
        <v>6</v>
      </c>
      <c r="H143" s="296" t="s">
        <v>475</v>
      </c>
      <c r="I143" s="296" t="str">
        <f t="shared" si="19"/>
        <v>u2</v>
      </c>
      <c r="J143" s="296" t="str">
        <f t="shared" si="20"/>
        <v>6_u2</v>
      </c>
      <c r="K143" s="297">
        <v>3422</v>
      </c>
      <c r="L143" s="173"/>
      <c r="M143" s="296">
        <v>6</v>
      </c>
      <c r="N143" s="296" t="s">
        <v>475</v>
      </c>
      <c r="O143" s="296" t="str">
        <f t="shared" si="21"/>
        <v>u2</v>
      </c>
      <c r="P143" s="296" t="str">
        <f t="shared" si="22"/>
        <v>6_u2</v>
      </c>
      <c r="Q143" s="297">
        <v>3508</v>
      </c>
      <c r="R143" s="297"/>
      <c r="S143" s="296">
        <v>6</v>
      </c>
      <c r="T143" s="296" t="s">
        <v>475</v>
      </c>
      <c r="U143" s="296" t="str">
        <f t="shared" si="23"/>
        <v>u2</v>
      </c>
      <c r="V143" s="296" t="str">
        <f t="shared" si="24"/>
        <v>6_u2</v>
      </c>
      <c r="W143" s="297">
        <v>3548</v>
      </c>
      <c r="X143" s="297"/>
      <c r="Y143" s="296">
        <v>6</v>
      </c>
      <c r="Z143" s="296" t="s">
        <v>475</v>
      </c>
      <c r="AA143" s="296" t="str">
        <f t="shared" si="25"/>
        <v>u2</v>
      </c>
      <c r="AB143" s="296" t="str">
        <f t="shared" si="26"/>
        <v>6_u2</v>
      </c>
      <c r="AC143" s="297">
        <v>3619</v>
      </c>
      <c r="AD143" s="193"/>
      <c r="AE143" s="296">
        <v>6</v>
      </c>
      <c r="AF143" s="296" t="s">
        <v>475</v>
      </c>
      <c r="AG143" s="296" t="str">
        <f t="shared" si="27"/>
        <v>u2</v>
      </c>
      <c r="AH143" s="296" t="str">
        <f t="shared" si="16"/>
        <v>6_u2</v>
      </c>
      <c r="AI143" s="239">
        <f t="shared" si="28"/>
        <v>3548</v>
      </c>
      <c r="AJ143" s="239">
        <f t="shared" si="29"/>
        <v>3619</v>
      </c>
      <c r="AK143" s="262">
        <f t="shared" si="30"/>
        <v>3619</v>
      </c>
      <c r="AL143" s="237">
        <f t="shared" si="31"/>
        <v>23.198717948717949</v>
      </c>
      <c r="AM143" s="237"/>
      <c r="AN143" s="237"/>
      <c r="AO143" s="237"/>
      <c r="AP143" s="237"/>
      <c r="AQ143" s="237"/>
      <c r="AR143" s="173"/>
      <c r="AS143" s="173"/>
      <c r="AT143" s="173"/>
      <c r="AU143" s="173"/>
      <c r="AV143" s="173"/>
      <c r="AW143" s="173"/>
      <c r="AX143" s="174"/>
    </row>
    <row r="144" spans="1:50" x14ac:dyDescent="0.15">
      <c r="A144" s="296">
        <v>6</v>
      </c>
      <c r="B144" s="296" t="s">
        <v>476</v>
      </c>
      <c r="C144" s="296" t="str">
        <f t="shared" si="17"/>
        <v>a</v>
      </c>
      <c r="D144" s="296" t="str">
        <f t="shared" si="18"/>
        <v>6_a</v>
      </c>
      <c r="E144" s="297">
        <v>3242</v>
      </c>
      <c r="F144" s="296"/>
      <c r="G144" s="296">
        <v>6</v>
      </c>
      <c r="H144" s="296" t="s">
        <v>476</v>
      </c>
      <c r="I144" s="296" t="str">
        <f t="shared" si="19"/>
        <v>a</v>
      </c>
      <c r="J144" s="296" t="str">
        <f t="shared" si="20"/>
        <v>6_a</v>
      </c>
      <c r="K144" s="297">
        <v>3347</v>
      </c>
      <c r="L144" s="173"/>
      <c r="M144" s="296">
        <v>6</v>
      </c>
      <c r="N144" s="296" t="s">
        <v>476</v>
      </c>
      <c r="O144" s="296" t="str">
        <f t="shared" si="21"/>
        <v>a</v>
      </c>
      <c r="P144" s="296" t="str">
        <f t="shared" si="22"/>
        <v>6_a</v>
      </c>
      <c r="Q144" s="297">
        <v>3431</v>
      </c>
      <c r="R144" s="297"/>
      <c r="S144" s="296">
        <v>6</v>
      </c>
      <c r="T144" s="296" t="s">
        <v>476</v>
      </c>
      <c r="U144" s="296" t="str">
        <f t="shared" si="23"/>
        <v>a</v>
      </c>
      <c r="V144" s="296" t="str">
        <f t="shared" si="24"/>
        <v>6_a</v>
      </c>
      <c r="W144" s="297">
        <v>3470</v>
      </c>
      <c r="X144" s="297"/>
      <c r="Y144" s="296">
        <v>6</v>
      </c>
      <c r="Z144" s="296" t="s">
        <v>476</v>
      </c>
      <c r="AA144" s="296" t="str">
        <f t="shared" si="25"/>
        <v>a</v>
      </c>
      <c r="AB144" s="296" t="str">
        <f t="shared" si="26"/>
        <v>6_a</v>
      </c>
      <c r="AC144" s="297">
        <v>3539</v>
      </c>
      <c r="AD144" s="193"/>
      <c r="AE144" s="296">
        <v>6</v>
      </c>
      <c r="AF144" s="296" t="s">
        <v>476</v>
      </c>
      <c r="AG144" s="296" t="str">
        <f t="shared" si="27"/>
        <v>a</v>
      </c>
      <c r="AH144" s="296" t="str">
        <f t="shared" si="16"/>
        <v>6_a</v>
      </c>
      <c r="AI144" s="239">
        <f t="shared" si="28"/>
        <v>3470</v>
      </c>
      <c r="AJ144" s="239">
        <f t="shared" si="29"/>
        <v>3539</v>
      </c>
      <c r="AK144" s="262">
        <f t="shared" si="30"/>
        <v>3539</v>
      </c>
      <c r="AL144" s="237">
        <f t="shared" si="31"/>
        <v>22.685897435897434</v>
      </c>
      <c r="AM144" s="237"/>
      <c r="AN144" s="237"/>
      <c r="AO144" s="237"/>
      <c r="AP144" s="237"/>
      <c r="AQ144" s="237"/>
      <c r="AR144" s="173"/>
      <c r="AS144" s="173"/>
      <c r="AT144" s="173"/>
      <c r="AU144" s="173"/>
      <c r="AV144" s="173"/>
      <c r="AW144" s="173"/>
      <c r="AX144" s="174"/>
    </row>
    <row r="145" spans="1:50" x14ac:dyDescent="0.15">
      <c r="A145" s="296">
        <v>6</v>
      </c>
      <c r="B145" s="296" t="s">
        <v>477</v>
      </c>
      <c r="C145" s="296" t="str">
        <f t="shared" si="17"/>
        <v>b</v>
      </c>
      <c r="D145" s="296" t="str">
        <f t="shared" si="18"/>
        <v>6_b</v>
      </c>
      <c r="E145" s="297">
        <v>3314</v>
      </c>
      <c r="F145" s="296"/>
      <c r="G145" s="296">
        <v>6</v>
      </c>
      <c r="H145" s="296" t="s">
        <v>477</v>
      </c>
      <c r="I145" s="296" t="str">
        <f t="shared" si="19"/>
        <v>b</v>
      </c>
      <c r="J145" s="296" t="str">
        <f t="shared" si="20"/>
        <v>6_b</v>
      </c>
      <c r="K145" s="297">
        <v>3422</v>
      </c>
      <c r="L145" s="173"/>
      <c r="M145" s="296">
        <v>6</v>
      </c>
      <c r="N145" s="296" t="s">
        <v>477</v>
      </c>
      <c r="O145" s="296" t="str">
        <f t="shared" si="21"/>
        <v>b</v>
      </c>
      <c r="P145" s="296" t="str">
        <f t="shared" si="22"/>
        <v>6_b</v>
      </c>
      <c r="Q145" s="297">
        <v>3508</v>
      </c>
      <c r="R145" s="297"/>
      <c r="S145" s="296">
        <v>6</v>
      </c>
      <c r="T145" s="296" t="s">
        <v>477</v>
      </c>
      <c r="U145" s="296" t="str">
        <f t="shared" si="23"/>
        <v>b</v>
      </c>
      <c r="V145" s="296" t="str">
        <f t="shared" si="24"/>
        <v>6_b</v>
      </c>
      <c r="W145" s="297">
        <v>3548</v>
      </c>
      <c r="X145" s="297"/>
      <c r="Y145" s="296">
        <v>6</v>
      </c>
      <c r="Z145" s="296" t="s">
        <v>477</v>
      </c>
      <c r="AA145" s="296" t="str">
        <f t="shared" si="25"/>
        <v>b</v>
      </c>
      <c r="AB145" s="296" t="str">
        <f t="shared" si="26"/>
        <v>6_b</v>
      </c>
      <c r="AC145" s="297">
        <v>3619</v>
      </c>
      <c r="AD145" s="193"/>
      <c r="AE145" s="296">
        <v>6</v>
      </c>
      <c r="AF145" s="296" t="s">
        <v>477</v>
      </c>
      <c r="AG145" s="296" t="str">
        <f t="shared" si="27"/>
        <v>b</v>
      </c>
      <c r="AH145" s="296" t="str">
        <f t="shared" ref="AH145:AH208" si="32">AE145&amp;"_"&amp;AF145</f>
        <v>6_b</v>
      </c>
      <c r="AI145" s="239">
        <f t="shared" si="28"/>
        <v>3548</v>
      </c>
      <c r="AJ145" s="239">
        <f t="shared" si="29"/>
        <v>3619</v>
      </c>
      <c r="AK145" s="262">
        <f t="shared" si="30"/>
        <v>3619</v>
      </c>
      <c r="AL145" s="237">
        <f t="shared" si="31"/>
        <v>23.198717948717949</v>
      </c>
      <c r="AM145" s="237"/>
      <c r="AN145" s="237"/>
      <c r="AO145" s="237"/>
      <c r="AP145" s="237"/>
      <c r="AQ145" s="237"/>
      <c r="AR145" s="173"/>
      <c r="AS145" s="173"/>
      <c r="AT145" s="173"/>
      <c r="AU145" s="173"/>
      <c r="AV145" s="173"/>
      <c r="AW145" s="173"/>
      <c r="AX145" s="174"/>
    </row>
    <row r="146" spans="1:50" x14ac:dyDescent="0.15">
      <c r="A146" s="296">
        <v>6</v>
      </c>
      <c r="B146" s="296" t="s">
        <v>478</v>
      </c>
      <c r="C146" s="296" t="str">
        <f t="shared" ref="C146:C209" si="33">B146</f>
        <v>c</v>
      </c>
      <c r="D146" s="296" t="str">
        <f t="shared" ref="D146:D209" si="34">A146&amp;"_"&amp;B146</f>
        <v>6_c</v>
      </c>
      <c r="E146" s="297">
        <v>3384</v>
      </c>
      <c r="F146" s="296"/>
      <c r="G146" s="296">
        <v>6</v>
      </c>
      <c r="H146" s="296" t="s">
        <v>478</v>
      </c>
      <c r="I146" s="296" t="str">
        <f t="shared" ref="I146:I209" si="35">H146</f>
        <v>c</v>
      </c>
      <c r="J146" s="296" t="str">
        <f t="shared" ref="J146:J209" si="36">G146&amp;"_"&amp;H146</f>
        <v>6_c</v>
      </c>
      <c r="K146" s="297">
        <v>3494</v>
      </c>
      <c r="L146" s="173"/>
      <c r="M146" s="296">
        <v>6</v>
      </c>
      <c r="N146" s="296" t="s">
        <v>478</v>
      </c>
      <c r="O146" s="296" t="str">
        <f t="shared" ref="O146:O209" si="37">N146</f>
        <v>c</v>
      </c>
      <c r="P146" s="296" t="str">
        <f t="shared" ref="P146:P209" si="38">M146&amp;"_"&amp;N146</f>
        <v>6_c</v>
      </c>
      <c r="Q146" s="297">
        <v>3581</v>
      </c>
      <c r="R146" s="297"/>
      <c r="S146" s="296">
        <v>6</v>
      </c>
      <c r="T146" s="296" t="s">
        <v>478</v>
      </c>
      <c r="U146" s="296" t="str">
        <f t="shared" ref="U146:U209" si="39">T146</f>
        <v>c</v>
      </c>
      <c r="V146" s="296" t="str">
        <f t="shared" ref="V146:V209" si="40">S146&amp;"_"&amp;T146</f>
        <v>6_c</v>
      </c>
      <c r="W146" s="297">
        <v>3621</v>
      </c>
      <c r="X146" s="297"/>
      <c r="Y146" s="296">
        <v>6</v>
      </c>
      <c r="Z146" s="296" t="s">
        <v>478</v>
      </c>
      <c r="AA146" s="296" t="str">
        <f t="shared" ref="AA146:AA209" si="41">Z146</f>
        <v>c</v>
      </c>
      <c r="AB146" s="296" t="str">
        <f t="shared" ref="AB146:AB209" si="42">Y146&amp;"_"&amp;Z146</f>
        <v>6_c</v>
      </c>
      <c r="AC146" s="297">
        <v>3693</v>
      </c>
      <c r="AD146" s="193"/>
      <c r="AE146" s="296">
        <v>6</v>
      </c>
      <c r="AF146" s="296" t="s">
        <v>478</v>
      </c>
      <c r="AG146" s="296" t="str">
        <f t="shared" ref="AG146:AG209" si="43">AF146</f>
        <v>c</v>
      </c>
      <c r="AH146" s="296" t="str">
        <f t="shared" si="32"/>
        <v>6_c</v>
      </c>
      <c r="AI146" s="239">
        <f t="shared" ref="AI146:AI209" si="44">INDEX($W$17:$W$346,MATCH($AH146,$V$17:$V$346,0))</f>
        <v>3621</v>
      </c>
      <c r="AJ146" s="239">
        <f t="shared" ref="AJ146:AJ209" si="45">INDEX($AC$17:$AC$346,MATCH(AH146,$AB$17:$AB$346,0))</f>
        <v>3693</v>
      </c>
      <c r="AK146" s="262">
        <f t="shared" ref="AK146:AK209" si="46">IFERROR($D$6*AI146+$D$7*AJ146,"")</f>
        <v>3693</v>
      </c>
      <c r="AL146" s="237">
        <f t="shared" si="31"/>
        <v>23.673076923076923</v>
      </c>
      <c r="AM146" s="237"/>
      <c r="AN146" s="237"/>
      <c r="AO146" s="237"/>
      <c r="AP146" s="237"/>
      <c r="AQ146" s="237"/>
      <c r="AR146" s="173"/>
      <c r="AS146" s="173"/>
      <c r="AT146" s="173"/>
      <c r="AU146" s="173"/>
      <c r="AV146" s="173"/>
      <c r="AW146" s="173"/>
      <c r="AX146" s="174"/>
    </row>
    <row r="147" spans="1:50" x14ac:dyDescent="0.15">
      <c r="A147" s="296">
        <v>6</v>
      </c>
      <c r="B147" s="296" t="s">
        <v>479</v>
      </c>
      <c r="C147" s="296" t="str">
        <f t="shared" si="33"/>
        <v>d</v>
      </c>
      <c r="D147" s="296" t="str">
        <f t="shared" si="34"/>
        <v>6_d</v>
      </c>
      <c r="E147" s="297">
        <v>3499</v>
      </c>
      <c r="F147" s="296"/>
      <c r="G147" s="296">
        <v>6</v>
      </c>
      <c r="H147" s="296" t="s">
        <v>479</v>
      </c>
      <c r="I147" s="296" t="str">
        <f t="shared" si="35"/>
        <v>d</v>
      </c>
      <c r="J147" s="296" t="str">
        <f t="shared" si="36"/>
        <v>6_d</v>
      </c>
      <c r="K147" s="297">
        <v>3613</v>
      </c>
      <c r="L147" s="173"/>
      <c r="M147" s="296">
        <v>6</v>
      </c>
      <c r="N147" s="296" t="s">
        <v>479</v>
      </c>
      <c r="O147" s="296" t="str">
        <f t="shared" si="37"/>
        <v>d</v>
      </c>
      <c r="P147" s="296" t="str">
        <f t="shared" si="38"/>
        <v>6_d</v>
      </c>
      <c r="Q147" s="297">
        <v>3703</v>
      </c>
      <c r="R147" s="297"/>
      <c r="S147" s="296">
        <v>6</v>
      </c>
      <c r="T147" s="296" t="s">
        <v>479</v>
      </c>
      <c r="U147" s="296" t="str">
        <f t="shared" si="39"/>
        <v>d</v>
      </c>
      <c r="V147" s="296" t="str">
        <f t="shared" si="40"/>
        <v>6_d</v>
      </c>
      <c r="W147" s="297">
        <v>3745</v>
      </c>
      <c r="X147" s="297"/>
      <c r="Y147" s="296">
        <v>6</v>
      </c>
      <c r="Z147" s="296" t="s">
        <v>479</v>
      </c>
      <c r="AA147" s="296" t="str">
        <f t="shared" si="41"/>
        <v>d</v>
      </c>
      <c r="AB147" s="296" t="str">
        <f t="shared" si="42"/>
        <v>6_d</v>
      </c>
      <c r="AC147" s="297">
        <v>3820</v>
      </c>
      <c r="AD147" s="193"/>
      <c r="AE147" s="296">
        <v>6</v>
      </c>
      <c r="AF147" s="296" t="s">
        <v>479</v>
      </c>
      <c r="AG147" s="296" t="str">
        <f t="shared" si="43"/>
        <v>d</v>
      </c>
      <c r="AH147" s="296" t="str">
        <f t="shared" si="32"/>
        <v>6_d</v>
      </c>
      <c r="AI147" s="239">
        <f t="shared" si="44"/>
        <v>3745</v>
      </c>
      <c r="AJ147" s="239">
        <f t="shared" si="45"/>
        <v>3820</v>
      </c>
      <c r="AK147" s="262">
        <f t="shared" si="46"/>
        <v>3820</v>
      </c>
      <c r="AL147" s="237">
        <f t="shared" ref="AL147:AL210" si="47">IFERROR(AK147/$D$10,"")</f>
        <v>24.487179487179485</v>
      </c>
      <c r="AM147" s="237"/>
      <c r="AN147" s="237"/>
      <c r="AO147" s="237"/>
      <c r="AP147" s="237"/>
      <c r="AQ147" s="237"/>
      <c r="AR147" s="173"/>
      <c r="AS147" s="173"/>
      <c r="AT147" s="173"/>
      <c r="AU147" s="173"/>
      <c r="AV147" s="173"/>
      <c r="AW147" s="173"/>
      <c r="AX147" s="174"/>
    </row>
    <row r="148" spans="1:50" x14ac:dyDescent="0.15">
      <c r="A148" s="296">
        <v>6</v>
      </c>
      <c r="B148" s="296" t="s">
        <v>480</v>
      </c>
      <c r="C148" s="296" t="str">
        <f t="shared" si="33"/>
        <v>e</v>
      </c>
      <c r="D148" s="296" t="str">
        <f t="shared" si="34"/>
        <v>6_e</v>
      </c>
      <c r="E148" s="297">
        <v>3620</v>
      </c>
      <c r="F148" s="296"/>
      <c r="G148" s="296">
        <v>6</v>
      </c>
      <c r="H148" s="296" t="s">
        <v>480</v>
      </c>
      <c r="I148" s="296" t="str">
        <f t="shared" si="35"/>
        <v>e</v>
      </c>
      <c r="J148" s="296" t="str">
        <f t="shared" si="36"/>
        <v>6_e</v>
      </c>
      <c r="K148" s="297">
        <v>3738</v>
      </c>
      <c r="L148" s="173"/>
      <c r="M148" s="296">
        <v>6</v>
      </c>
      <c r="N148" s="296" t="s">
        <v>480</v>
      </c>
      <c r="O148" s="296" t="str">
        <f t="shared" si="37"/>
        <v>e</v>
      </c>
      <c r="P148" s="296" t="str">
        <f t="shared" si="38"/>
        <v>6_e</v>
      </c>
      <c r="Q148" s="297">
        <v>3831</v>
      </c>
      <c r="R148" s="297"/>
      <c r="S148" s="296">
        <v>6</v>
      </c>
      <c r="T148" s="296" t="s">
        <v>480</v>
      </c>
      <c r="U148" s="296" t="str">
        <f t="shared" si="39"/>
        <v>e</v>
      </c>
      <c r="V148" s="296" t="str">
        <f t="shared" si="40"/>
        <v>6_e</v>
      </c>
      <c r="W148" s="297">
        <v>3874</v>
      </c>
      <c r="X148" s="297"/>
      <c r="Y148" s="296">
        <v>6</v>
      </c>
      <c r="Z148" s="296" t="s">
        <v>480</v>
      </c>
      <c r="AA148" s="296" t="str">
        <f t="shared" si="41"/>
        <v>e</v>
      </c>
      <c r="AB148" s="296" t="str">
        <f t="shared" si="42"/>
        <v>6_e</v>
      </c>
      <c r="AC148" s="297">
        <v>3951</v>
      </c>
      <c r="AD148" s="193"/>
      <c r="AE148" s="296">
        <v>6</v>
      </c>
      <c r="AF148" s="296" t="s">
        <v>480</v>
      </c>
      <c r="AG148" s="296" t="str">
        <f t="shared" si="43"/>
        <v>e</v>
      </c>
      <c r="AH148" s="296" t="str">
        <f t="shared" si="32"/>
        <v>6_e</v>
      </c>
      <c r="AI148" s="239">
        <f t="shared" si="44"/>
        <v>3874</v>
      </c>
      <c r="AJ148" s="239">
        <f t="shared" si="45"/>
        <v>3951</v>
      </c>
      <c r="AK148" s="262">
        <f t="shared" si="46"/>
        <v>3951</v>
      </c>
      <c r="AL148" s="237">
        <f t="shared" si="47"/>
        <v>25.326923076923077</v>
      </c>
      <c r="AM148" s="237"/>
      <c r="AN148" s="237"/>
      <c r="AO148" s="237"/>
      <c r="AP148" s="237"/>
      <c r="AQ148" s="237"/>
      <c r="AR148" s="173"/>
      <c r="AS148" s="173"/>
      <c r="AT148" s="173"/>
      <c r="AU148" s="173"/>
      <c r="AV148" s="173"/>
      <c r="AW148" s="173"/>
      <c r="AX148" s="174"/>
    </row>
    <row r="149" spans="1:50" x14ac:dyDescent="0.15">
      <c r="A149" s="296">
        <v>7</v>
      </c>
      <c r="B149" s="296" t="s">
        <v>472</v>
      </c>
      <c r="C149" s="296" t="str">
        <f t="shared" si="33"/>
        <v>Start</v>
      </c>
      <c r="D149" s="296" t="str">
        <f t="shared" si="34"/>
        <v>7_Start</v>
      </c>
      <c r="E149" s="297">
        <v>2422</v>
      </c>
      <c r="F149" s="296"/>
      <c r="G149" s="296">
        <v>7</v>
      </c>
      <c r="H149" s="296" t="s">
        <v>472</v>
      </c>
      <c r="I149" s="296" t="str">
        <f t="shared" si="35"/>
        <v>Start</v>
      </c>
      <c r="J149" s="296" t="str">
        <f t="shared" si="36"/>
        <v>7_Start</v>
      </c>
      <c r="K149" s="297">
        <v>2501</v>
      </c>
      <c r="L149" s="173"/>
      <c r="M149" s="296">
        <v>7</v>
      </c>
      <c r="N149" s="296" t="s">
        <v>472</v>
      </c>
      <c r="O149" s="296" t="str">
        <f t="shared" si="37"/>
        <v>Start</v>
      </c>
      <c r="P149" s="296" t="str">
        <f t="shared" si="38"/>
        <v>7_Start</v>
      </c>
      <c r="Q149" s="297">
        <v>2564</v>
      </c>
      <c r="R149" s="297"/>
      <c r="S149" s="296">
        <v>7</v>
      </c>
      <c r="T149" s="296" t="s">
        <v>472</v>
      </c>
      <c r="U149" s="296" t="str">
        <f t="shared" si="39"/>
        <v>Start</v>
      </c>
      <c r="V149" s="296" t="str">
        <f t="shared" si="40"/>
        <v>7_Start</v>
      </c>
      <c r="W149" s="297">
        <v>2593</v>
      </c>
      <c r="X149" s="297"/>
      <c r="Y149" s="296">
        <v>7</v>
      </c>
      <c r="Z149" s="296" t="s">
        <v>472</v>
      </c>
      <c r="AA149" s="296" t="str">
        <f t="shared" si="41"/>
        <v>Start</v>
      </c>
      <c r="AB149" s="296" t="str">
        <f t="shared" si="42"/>
        <v>7_Start</v>
      </c>
      <c r="AC149" s="297">
        <v>2645</v>
      </c>
      <c r="AD149" s="193"/>
      <c r="AE149" s="296">
        <v>7</v>
      </c>
      <c r="AF149" s="296" t="s">
        <v>472</v>
      </c>
      <c r="AG149" s="296" t="str">
        <f t="shared" si="43"/>
        <v>Start</v>
      </c>
      <c r="AH149" s="296" t="str">
        <f t="shared" si="32"/>
        <v>7_Start</v>
      </c>
      <c r="AI149" s="239">
        <f t="shared" si="44"/>
        <v>2593</v>
      </c>
      <c r="AJ149" s="239">
        <f t="shared" si="45"/>
        <v>2645</v>
      </c>
      <c r="AK149" s="262">
        <f t="shared" si="46"/>
        <v>2645</v>
      </c>
      <c r="AL149" s="237">
        <f t="shared" si="47"/>
        <v>16.955128205128204</v>
      </c>
      <c r="AM149" s="237"/>
      <c r="AN149" s="237"/>
      <c r="AO149" s="237"/>
      <c r="AP149" s="237"/>
      <c r="AQ149" s="237"/>
      <c r="AR149" s="173"/>
      <c r="AS149" s="173"/>
      <c r="AT149" s="173"/>
      <c r="AU149" s="173"/>
      <c r="AV149" s="173"/>
      <c r="AW149" s="173"/>
      <c r="AX149" s="174"/>
    </row>
    <row r="150" spans="1:50" x14ac:dyDescent="0.15">
      <c r="A150" s="296">
        <v>7</v>
      </c>
      <c r="B150" s="296">
        <v>0</v>
      </c>
      <c r="C150" s="296">
        <f t="shared" si="33"/>
        <v>0</v>
      </c>
      <c r="D150" s="296" t="str">
        <f t="shared" si="34"/>
        <v>7_0</v>
      </c>
      <c r="E150" s="297">
        <v>2470</v>
      </c>
      <c r="F150" s="296"/>
      <c r="G150" s="296">
        <v>7</v>
      </c>
      <c r="H150" s="296">
        <v>0</v>
      </c>
      <c r="I150" s="296">
        <f t="shared" si="35"/>
        <v>0</v>
      </c>
      <c r="J150" s="296" t="str">
        <f t="shared" si="36"/>
        <v>7_0</v>
      </c>
      <c r="K150" s="297">
        <v>2550</v>
      </c>
      <c r="L150" s="173"/>
      <c r="M150" s="296">
        <v>7</v>
      </c>
      <c r="N150" s="296">
        <v>0</v>
      </c>
      <c r="O150" s="296">
        <f t="shared" si="37"/>
        <v>0</v>
      </c>
      <c r="P150" s="296" t="str">
        <f t="shared" si="38"/>
        <v>7_0</v>
      </c>
      <c r="Q150" s="297">
        <v>2614</v>
      </c>
      <c r="R150" s="297"/>
      <c r="S150" s="296">
        <v>7</v>
      </c>
      <c r="T150" s="296">
        <v>0</v>
      </c>
      <c r="U150" s="296">
        <f t="shared" si="39"/>
        <v>0</v>
      </c>
      <c r="V150" s="296" t="str">
        <f t="shared" si="40"/>
        <v>7_0</v>
      </c>
      <c r="W150" s="297">
        <v>2644</v>
      </c>
      <c r="X150" s="297"/>
      <c r="Y150" s="296">
        <v>7</v>
      </c>
      <c r="Z150" s="296">
        <v>0</v>
      </c>
      <c r="AA150" s="296">
        <f t="shared" si="41"/>
        <v>0</v>
      </c>
      <c r="AB150" s="296" t="str">
        <f t="shared" si="42"/>
        <v>7_0</v>
      </c>
      <c r="AC150" s="297">
        <v>2697</v>
      </c>
      <c r="AD150" s="193"/>
      <c r="AE150" s="296">
        <v>7</v>
      </c>
      <c r="AF150" s="296">
        <v>0</v>
      </c>
      <c r="AG150" s="296">
        <f t="shared" si="43"/>
        <v>0</v>
      </c>
      <c r="AH150" s="296" t="str">
        <f t="shared" si="32"/>
        <v>7_0</v>
      </c>
      <c r="AI150" s="239">
        <f t="shared" si="44"/>
        <v>2644</v>
      </c>
      <c r="AJ150" s="239">
        <f t="shared" si="45"/>
        <v>2697</v>
      </c>
      <c r="AK150" s="262">
        <f t="shared" si="46"/>
        <v>2697</v>
      </c>
      <c r="AL150" s="237">
        <f t="shared" si="47"/>
        <v>17.28846153846154</v>
      </c>
      <c r="AM150" s="237"/>
      <c r="AN150" s="237"/>
      <c r="AO150" s="237"/>
      <c r="AP150" s="237"/>
      <c r="AQ150" s="237"/>
      <c r="AR150" s="173"/>
      <c r="AS150" s="173"/>
      <c r="AT150" s="173"/>
      <c r="AU150" s="173"/>
      <c r="AV150" s="173"/>
      <c r="AW150" s="173"/>
      <c r="AX150" s="174"/>
    </row>
    <row r="151" spans="1:50" x14ac:dyDescent="0.15">
      <c r="A151" s="296">
        <v>7</v>
      </c>
      <c r="B151" s="296">
        <v>1</v>
      </c>
      <c r="C151" s="296">
        <f t="shared" si="33"/>
        <v>1</v>
      </c>
      <c r="D151" s="296" t="str">
        <f t="shared" si="34"/>
        <v>7_1</v>
      </c>
      <c r="E151" s="297">
        <v>2544</v>
      </c>
      <c r="F151" s="296"/>
      <c r="G151" s="296">
        <v>7</v>
      </c>
      <c r="H151" s="296">
        <v>1</v>
      </c>
      <c r="I151" s="296">
        <f t="shared" si="35"/>
        <v>1</v>
      </c>
      <c r="J151" s="296" t="str">
        <f t="shared" si="36"/>
        <v>7_1</v>
      </c>
      <c r="K151" s="297">
        <v>2627</v>
      </c>
      <c r="L151" s="173"/>
      <c r="M151" s="296">
        <v>7</v>
      </c>
      <c r="N151" s="296">
        <v>1</v>
      </c>
      <c r="O151" s="296">
        <f t="shared" si="37"/>
        <v>1</v>
      </c>
      <c r="P151" s="296" t="str">
        <f t="shared" si="38"/>
        <v>7_1</v>
      </c>
      <c r="Q151" s="297">
        <v>2693</v>
      </c>
      <c r="R151" s="297"/>
      <c r="S151" s="296">
        <v>7</v>
      </c>
      <c r="T151" s="296">
        <v>1</v>
      </c>
      <c r="U151" s="296">
        <f t="shared" si="39"/>
        <v>1</v>
      </c>
      <c r="V151" s="296" t="str">
        <f t="shared" si="40"/>
        <v>7_1</v>
      </c>
      <c r="W151" s="297">
        <v>2723</v>
      </c>
      <c r="X151" s="297"/>
      <c r="Y151" s="296">
        <v>7</v>
      </c>
      <c r="Z151" s="296">
        <v>1</v>
      </c>
      <c r="AA151" s="296">
        <f t="shared" si="41"/>
        <v>1</v>
      </c>
      <c r="AB151" s="296" t="str">
        <f t="shared" si="42"/>
        <v>7_1</v>
      </c>
      <c r="AC151" s="297">
        <v>2777</v>
      </c>
      <c r="AD151" s="193"/>
      <c r="AE151" s="296">
        <v>7</v>
      </c>
      <c r="AF151" s="296">
        <v>1</v>
      </c>
      <c r="AG151" s="296">
        <f t="shared" si="43"/>
        <v>1</v>
      </c>
      <c r="AH151" s="296" t="str">
        <f t="shared" si="32"/>
        <v>7_1</v>
      </c>
      <c r="AI151" s="239">
        <f t="shared" si="44"/>
        <v>2723</v>
      </c>
      <c r="AJ151" s="239">
        <f t="shared" si="45"/>
        <v>2777</v>
      </c>
      <c r="AK151" s="262">
        <f t="shared" si="46"/>
        <v>2777</v>
      </c>
      <c r="AL151" s="237">
        <f t="shared" si="47"/>
        <v>17.801282051282051</v>
      </c>
      <c r="AM151" s="237"/>
      <c r="AN151" s="237"/>
      <c r="AO151" s="237"/>
      <c r="AP151" s="237"/>
      <c r="AQ151" s="237"/>
      <c r="AR151" s="173"/>
      <c r="AS151" s="173"/>
      <c r="AT151" s="173"/>
      <c r="AU151" s="173"/>
      <c r="AV151" s="173"/>
      <c r="AW151" s="173"/>
      <c r="AX151" s="174"/>
    </row>
    <row r="152" spans="1:50" x14ac:dyDescent="0.15">
      <c r="A152" s="296">
        <v>7</v>
      </c>
      <c r="B152" s="296">
        <v>2</v>
      </c>
      <c r="C152" s="296">
        <f t="shared" si="33"/>
        <v>2</v>
      </c>
      <c r="D152" s="296" t="str">
        <f t="shared" si="34"/>
        <v>7_2</v>
      </c>
      <c r="E152" s="297">
        <v>2609</v>
      </c>
      <c r="F152" s="296"/>
      <c r="G152" s="296">
        <v>7</v>
      </c>
      <c r="H152" s="296">
        <v>2</v>
      </c>
      <c r="I152" s="296">
        <f t="shared" si="35"/>
        <v>2</v>
      </c>
      <c r="J152" s="296" t="str">
        <f t="shared" si="36"/>
        <v>7_2</v>
      </c>
      <c r="K152" s="297">
        <v>2694</v>
      </c>
      <c r="L152" s="173"/>
      <c r="M152" s="296">
        <v>7</v>
      </c>
      <c r="N152" s="296">
        <v>2</v>
      </c>
      <c r="O152" s="296">
        <f t="shared" si="37"/>
        <v>2</v>
      </c>
      <c r="P152" s="296" t="str">
        <f t="shared" si="38"/>
        <v>7_2</v>
      </c>
      <c r="Q152" s="297">
        <v>2761</v>
      </c>
      <c r="R152" s="297"/>
      <c r="S152" s="296">
        <v>7</v>
      </c>
      <c r="T152" s="296">
        <v>2</v>
      </c>
      <c r="U152" s="296">
        <f t="shared" si="39"/>
        <v>2</v>
      </c>
      <c r="V152" s="296" t="str">
        <f t="shared" si="40"/>
        <v>7_2</v>
      </c>
      <c r="W152" s="297">
        <v>2792</v>
      </c>
      <c r="X152" s="297"/>
      <c r="Y152" s="296">
        <v>7</v>
      </c>
      <c r="Z152" s="296">
        <v>2</v>
      </c>
      <c r="AA152" s="296">
        <f t="shared" si="41"/>
        <v>2</v>
      </c>
      <c r="AB152" s="296" t="str">
        <f t="shared" si="42"/>
        <v>7_2</v>
      </c>
      <c r="AC152" s="297">
        <v>2848</v>
      </c>
      <c r="AD152" s="193"/>
      <c r="AE152" s="296">
        <v>7</v>
      </c>
      <c r="AF152" s="296">
        <v>2</v>
      </c>
      <c r="AG152" s="296">
        <f t="shared" si="43"/>
        <v>2</v>
      </c>
      <c r="AH152" s="296" t="str">
        <f t="shared" si="32"/>
        <v>7_2</v>
      </c>
      <c r="AI152" s="239">
        <f t="shared" si="44"/>
        <v>2792</v>
      </c>
      <c r="AJ152" s="239">
        <f t="shared" si="45"/>
        <v>2848</v>
      </c>
      <c r="AK152" s="262">
        <f t="shared" si="46"/>
        <v>2848</v>
      </c>
      <c r="AL152" s="237">
        <f t="shared" si="47"/>
        <v>18.256410256410255</v>
      </c>
      <c r="AM152" s="237"/>
      <c r="AN152" s="237"/>
      <c r="AO152" s="237"/>
      <c r="AP152" s="237"/>
      <c r="AQ152" s="237"/>
      <c r="AR152" s="173"/>
      <c r="AS152" s="173"/>
      <c r="AT152" s="173"/>
      <c r="AU152" s="173"/>
      <c r="AV152" s="173"/>
      <c r="AW152" s="173"/>
      <c r="AX152" s="174"/>
    </row>
    <row r="153" spans="1:50" x14ac:dyDescent="0.15">
      <c r="A153" s="296">
        <v>7</v>
      </c>
      <c r="B153" s="296">
        <v>3</v>
      </c>
      <c r="C153" s="296">
        <f t="shared" si="33"/>
        <v>3</v>
      </c>
      <c r="D153" s="296" t="str">
        <f t="shared" si="34"/>
        <v>7_3</v>
      </c>
      <c r="E153" s="297">
        <v>2676</v>
      </c>
      <c r="F153" s="296"/>
      <c r="G153" s="296">
        <v>7</v>
      </c>
      <c r="H153" s="296">
        <v>3</v>
      </c>
      <c r="I153" s="296">
        <f t="shared" si="35"/>
        <v>3</v>
      </c>
      <c r="J153" s="296" t="str">
        <f t="shared" si="36"/>
        <v>7_3</v>
      </c>
      <c r="K153" s="297">
        <v>2763</v>
      </c>
      <c r="L153" s="173"/>
      <c r="M153" s="296">
        <v>7</v>
      </c>
      <c r="N153" s="296">
        <v>3</v>
      </c>
      <c r="O153" s="296">
        <f t="shared" si="37"/>
        <v>3</v>
      </c>
      <c r="P153" s="296" t="str">
        <f t="shared" si="38"/>
        <v>7_3</v>
      </c>
      <c r="Q153" s="297">
        <v>2832</v>
      </c>
      <c r="R153" s="297"/>
      <c r="S153" s="296">
        <v>7</v>
      </c>
      <c r="T153" s="296">
        <v>3</v>
      </c>
      <c r="U153" s="296">
        <f t="shared" si="39"/>
        <v>3</v>
      </c>
      <c r="V153" s="296" t="str">
        <f t="shared" si="40"/>
        <v>7_3</v>
      </c>
      <c r="W153" s="297">
        <v>2864</v>
      </c>
      <c r="X153" s="297"/>
      <c r="Y153" s="296">
        <v>7</v>
      </c>
      <c r="Z153" s="296">
        <v>3</v>
      </c>
      <c r="AA153" s="296">
        <f t="shared" si="41"/>
        <v>3</v>
      </c>
      <c r="AB153" s="296" t="str">
        <f t="shared" si="42"/>
        <v>7_3</v>
      </c>
      <c r="AC153" s="297">
        <v>2921</v>
      </c>
      <c r="AD153" s="193"/>
      <c r="AE153" s="296">
        <v>7</v>
      </c>
      <c r="AF153" s="296">
        <v>3</v>
      </c>
      <c r="AG153" s="296">
        <f t="shared" si="43"/>
        <v>3</v>
      </c>
      <c r="AH153" s="296" t="str">
        <f t="shared" si="32"/>
        <v>7_3</v>
      </c>
      <c r="AI153" s="239">
        <f t="shared" si="44"/>
        <v>2864</v>
      </c>
      <c r="AJ153" s="239">
        <f t="shared" si="45"/>
        <v>2921</v>
      </c>
      <c r="AK153" s="262">
        <f t="shared" si="46"/>
        <v>2921</v>
      </c>
      <c r="AL153" s="237">
        <f t="shared" si="47"/>
        <v>18.724358974358974</v>
      </c>
      <c r="AM153" s="237"/>
      <c r="AN153" s="237"/>
      <c r="AO153" s="237"/>
      <c r="AP153" s="237"/>
      <c r="AQ153" s="237"/>
      <c r="AR153" s="173"/>
      <c r="AS153" s="173"/>
      <c r="AT153" s="173"/>
      <c r="AU153" s="173"/>
      <c r="AV153" s="173"/>
      <c r="AW153" s="173"/>
      <c r="AX153" s="174"/>
    </row>
    <row r="154" spans="1:50" x14ac:dyDescent="0.15">
      <c r="A154" s="296">
        <v>7</v>
      </c>
      <c r="B154" s="296">
        <v>4</v>
      </c>
      <c r="C154" s="296">
        <f t="shared" si="33"/>
        <v>4</v>
      </c>
      <c r="D154" s="296" t="str">
        <f t="shared" si="34"/>
        <v>7_4</v>
      </c>
      <c r="E154" s="297">
        <v>2729</v>
      </c>
      <c r="F154" s="296"/>
      <c r="G154" s="296">
        <v>7</v>
      </c>
      <c r="H154" s="296">
        <v>4</v>
      </c>
      <c r="I154" s="296">
        <f t="shared" si="35"/>
        <v>4</v>
      </c>
      <c r="J154" s="296" t="str">
        <f t="shared" si="36"/>
        <v>7_4</v>
      </c>
      <c r="K154" s="297">
        <v>2818</v>
      </c>
      <c r="L154" s="173"/>
      <c r="M154" s="296">
        <v>7</v>
      </c>
      <c r="N154" s="296">
        <v>4</v>
      </c>
      <c r="O154" s="296">
        <f t="shared" si="37"/>
        <v>4</v>
      </c>
      <c r="P154" s="296" t="str">
        <f t="shared" si="38"/>
        <v>7_4</v>
      </c>
      <c r="Q154" s="297">
        <v>2888</v>
      </c>
      <c r="R154" s="297"/>
      <c r="S154" s="296">
        <v>7</v>
      </c>
      <c r="T154" s="296">
        <v>4</v>
      </c>
      <c r="U154" s="296">
        <f t="shared" si="39"/>
        <v>4</v>
      </c>
      <c r="V154" s="296" t="str">
        <f t="shared" si="40"/>
        <v>7_4</v>
      </c>
      <c r="W154" s="297">
        <v>2921</v>
      </c>
      <c r="X154" s="297"/>
      <c r="Y154" s="296">
        <v>7</v>
      </c>
      <c r="Z154" s="296">
        <v>4</v>
      </c>
      <c r="AA154" s="296">
        <f t="shared" si="41"/>
        <v>4</v>
      </c>
      <c r="AB154" s="296" t="str">
        <f t="shared" si="42"/>
        <v>7_4</v>
      </c>
      <c r="AC154" s="297">
        <v>2979</v>
      </c>
      <c r="AD154" s="193"/>
      <c r="AE154" s="296">
        <v>7</v>
      </c>
      <c r="AF154" s="296">
        <v>4</v>
      </c>
      <c r="AG154" s="296">
        <f t="shared" si="43"/>
        <v>4</v>
      </c>
      <c r="AH154" s="296" t="str">
        <f t="shared" si="32"/>
        <v>7_4</v>
      </c>
      <c r="AI154" s="239">
        <f t="shared" si="44"/>
        <v>2921</v>
      </c>
      <c r="AJ154" s="239">
        <f t="shared" si="45"/>
        <v>2979</v>
      </c>
      <c r="AK154" s="262">
        <f t="shared" si="46"/>
        <v>2979</v>
      </c>
      <c r="AL154" s="237">
        <f t="shared" si="47"/>
        <v>19.096153846153847</v>
      </c>
      <c r="AM154" s="237"/>
      <c r="AN154" s="237"/>
      <c r="AO154" s="237"/>
      <c r="AP154" s="237"/>
      <c r="AQ154" s="237"/>
      <c r="AR154" s="173"/>
      <c r="AS154" s="173"/>
      <c r="AT154" s="173"/>
      <c r="AU154" s="173"/>
      <c r="AV154" s="173"/>
      <c r="AW154" s="173"/>
      <c r="AX154" s="174"/>
    </row>
    <row r="155" spans="1:50" x14ac:dyDescent="0.15">
      <c r="A155" s="296">
        <v>7</v>
      </c>
      <c r="B155" s="296">
        <v>5</v>
      </c>
      <c r="C155" s="296">
        <f t="shared" si="33"/>
        <v>5</v>
      </c>
      <c r="D155" s="296" t="str">
        <f t="shared" si="34"/>
        <v>7_5</v>
      </c>
      <c r="E155" s="297">
        <v>2789</v>
      </c>
      <c r="F155" s="296"/>
      <c r="G155" s="296">
        <v>7</v>
      </c>
      <c r="H155" s="296">
        <v>5</v>
      </c>
      <c r="I155" s="296">
        <f t="shared" si="35"/>
        <v>5</v>
      </c>
      <c r="J155" s="296" t="str">
        <f t="shared" si="36"/>
        <v>7_5</v>
      </c>
      <c r="K155" s="297">
        <v>2880</v>
      </c>
      <c r="L155" s="173"/>
      <c r="M155" s="296">
        <v>7</v>
      </c>
      <c r="N155" s="296">
        <v>5</v>
      </c>
      <c r="O155" s="296">
        <f t="shared" si="37"/>
        <v>5</v>
      </c>
      <c r="P155" s="296" t="str">
        <f t="shared" si="38"/>
        <v>7_5</v>
      </c>
      <c r="Q155" s="297">
        <v>2952</v>
      </c>
      <c r="R155" s="297"/>
      <c r="S155" s="296">
        <v>7</v>
      </c>
      <c r="T155" s="296">
        <v>5</v>
      </c>
      <c r="U155" s="296">
        <f t="shared" si="39"/>
        <v>5</v>
      </c>
      <c r="V155" s="296" t="str">
        <f t="shared" si="40"/>
        <v>7_5</v>
      </c>
      <c r="W155" s="297">
        <v>2985</v>
      </c>
      <c r="X155" s="297"/>
      <c r="Y155" s="296">
        <v>7</v>
      </c>
      <c r="Z155" s="296">
        <v>5</v>
      </c>
      <c r="AA155" s="296">
        <f t="shared" si="41"/>
        <v>5</v>
      </c>
      <c r="AB155" s="296" t="str">
        <f t="shared" si="42"/>
        <v>7_5</v>
      </c>
      <c r="AC155" s="297">
        <v>3045</v>
      </c>
      <c r="AD155" s="193"/>
      <c r="AE155" s="296">
        <v>7</v>
      </c>
      <c r="AF155" s="296">
        <v>5</v>
      </c>
      <c r="AG155" s="296">
        <f t="shared" si="43"/>
        <v>5</v>
      </c>
      <c r="AH155" s="296" t="str">
        <f t="shared" si="32"/>
        <v>7_5</v>
      </c>
      <c r="AI155" s="239">
        <f t="shared" si="44"/>
        <v>2985</v>
      </c>
      <c r="AJ155" s="239">
        <f t="shared" si="45"/>
        <v>3045</v>
      </c>
      <c r="AK155" s="262">
        <f t="shared" si="46"/>
        <v>3045</v>
      </c>
      <c r="AL155" s="237">
        <f t="shared" si="47"/>
        <v>19.51923076923077</v>
      </c>
      <c r="AM155" s="237"/>
      <c r="AN155" s="237"/>
      <c r="AO155" s="237"/>
      <c r="AP155" s="237"/>
      <c r="AQ155" s="237"/>
      <c r="AR155" s="173"/>
      <c r="AS155" s="173"/>
      <c r="AT155" s="173"/>
      <c r="AU155" s="173"/>
      <c r="AV155" s="173"/>
      <c r="AW155" s="173"/>
      <c r="AX155" s="174"/>
    </row>
    <row r="156" spans="1:50" x14ac:dyDescent="0.15">
      <c r="A156" s="296">
        <v>7</v>
      </c>
      <c r="B156" s="296">
        <v>6</v>
      </c>
      <c r="C156" s="296">
        <f t="shared" si="33"/>
        <v>6</v>
      </c>
      <c r="D156" s="296" t="str">
        <f t="shared" si="34"/>
        <v>7_6</v>
      </c>
      <c r="E156" s="297">
        <v>2844</v>
      </c>
      <c r="F156" s="296"/>
      <c r="G156" s="296">
        <v>7</v>
      </c>
      <c r="H156" s="296">
        <v>6</v>
      </c>
      <c r="I156" s="296">
        <f t="shared" si="35"/>
        <v>6</v>
      </c>
      <c r="J156" s="296" t="str">
        <f t="shared" si="36"/>
        <v>7_6</v>
      </c>
      <c r="K156" s="297">
        <v>2936</v>
      </c>
      <c r="L156" s="173"/>
      <c r="M156" s="296">
        <v>7</v>
      </c>
      <c r="N156" s="296">
        <v>6</v>
      </c>
      <c r="O156" s="296">
        <f t="shared" si="37"/>
        <v>6</v>
      </c>
      <c r="P156" s="296" t="str">
        <f t="shared" si="38"/>
        <v>7_6</v>
      </c>
      <c r="Q156" s="297">
        <v>3009</v>
      </c>
      <c r="R156" s="297"/>
      <c r="S156" s="296">
        <v>7</v>
      </c>
      <c r="T156" s="296">
        <v>6</v>
      </c>
      <c r="U156" s="296">
        <f t="shared" si="39"/>
        <v>6</v>
      </c>
      <c r="V156" s="296" t="str">
        <f t="shared" si="40"/>
        <v>7_6</v>
      </c>
      <c r="W156" s="297">
        <v>3043</v>
      </c>
      <c r="X156" s="297"/>
      <c r="Y156" s="296">
        <v>7</v>
      </c>
      <c r="Z156" s="296">
        <v>6</v>
      </c>
      <c r="AA156" s="296">
        <f t="shared" si="41"/>
        <v>6</v>
      </c>
      <c r="AB156" s="296" t="str">
        <f t="shared" si="42"/>
        <v>7_6</v>
      </c>
      <c r="AC156" s="297">
        <v>3104</v>
      </c>
      <c r="AD156" s="193"/>
      <c r="AE156" s="296">
        <v>7</v>
      </c>
      <c r="AF156" s="296">
        <v>6</v>
      </c>
      <c r="AG156" s="296">
        <f t="shared" si="43"/>
        <v>6</v>
      </c>
      <c r="AH156" s="296" t="str">
        <f t="shared" si="32"/>
        <v>7_6</v>
      </c>
      <c r="AI156" s="239">
        <f t="shared" si="44"/>
        <v>3043</v>
      </c>
      <c r="AJ156" s="239">
        <f t="shared" si="45"/>
        <v>3104</v>
      </c>
      <c r="AK156" s="262">
        <f t="shared" si="46"/>
        <v>3104</v>
      </c>
      <c r="AL156" s="237">
        <f t="shared" si="47"/>
        <v>19.897435897435898</v>
      </c>
      <c r="AM156" s="237"/>
      <c r="AN156" s="237"/>
      <c r="AO156" s="237"/>
      <c r="AP156" s="237"/>
      <c r="AQ156" s="237"/>
      <c r="AR156" s="173"/>
      <c r="AS156" s="173"/>
      <c r="AT156" s="173"/>
      <c r="AU156" s="173"/>
      <c r="AV156" s="173"/>
      <c r="AW156" s="173"/>
      <c r="AX156" s="174"/>
    </row>
    <row r="157" spans="1:50" x14ac:dyDescent="0.15">
      <c r="A157" s="296">
        <v>7</v>
      </c>
      <c r="B157" s="296">
        <v>7</v>
      </c>
      <c r="C157" s="296">
        <f t="shared" si="33"/>
        <v>7</v>
      </c>
      <c r="D157" s="296" t="str">
        <f t="shared" si="34"/>
        <v>7_7</v>
      </c>
      <c r="E157" s="297">
        <v>2951</v>
      </c>
      <c r="F157" s="296"/>
      <c r="G157" s="296">
        <v>7</v>
      </c>
      <c r="H157" s="296">
        <v>7</v>
      </c>
      <c r="I157" s="296">
        <f t="shared" si="35"/>
        <v>7</v>
      </c>
      <c r="J157" s="296" t="str">
        <f t="shared" si="36"/>
        <v>7_7</v>
      </c>
      <c r="K157" s="297">
        <v>3047</v>
      </c>
      <c r="L157" s="173"/>
      <c r="M157" s="296">
        <v>7</v>
      </c>
      <c r="N157" s="296">
        <v>7</v>
      </c>
      <c r="O157" s="296">
        <f t="shared" si="37"/>
        <v>7</v>
      </c>
      <c r="P157" s="296" t="str">
        <f t="shared" si="38"/>
        <v>7_7</v>
      </c>
      <c r="Q157" s="297">
        <v>3123</v>
      </c>
      <c r="R157" s="297"/>
      <c r="S157" s="296">
        <v>7</v>
      </c>
      <c r="T157" s="296">
        <v>7</v>
      </c>
      <c r="U157" s="296">
        <f t="shared" si="39"/>
        <v>7</v>
      </c>
      <c r="V157" s="296" t="str">
        <f t="shared" si="40"/>
        <v>7_7</v>
      </c>
      <c r="W157" s="297">
        <v>3158</v>
      </c>
      <c r="X157" s="297"/>
      <c r="Y157" s="296">
        <v>7</v>
      </c>
      <c r="Z157" s="296">
        <v>7</v>
      </c>
      <c r="AA157" s="296">
        <f t="shared" si="41"/>
        <v>7</v>
      </c>
      <c r="AB157" s="296" t="str">
        <f t="shared" si="42"/>
        <v>7_7</v>
      </c>
      <c r="AC157" s="297">
        <v>3221</v>
      </c>
      <c r="AD157" s="193"/>
      <c r="AE157" s="296">
        <v>7</v>
      </c>
      <c r="AF157" s="296">
        <v>7</v>
      </c>
      <c r="AG157" s="296">
        <f t="shared" si="43"/>
        <v>7</v>
      </c>
      <c r="AH157" s="296" t="str">
        <f t="shared" si="32"/>
        <v>7_7</v>
      </c>
      <c r="AI157" s="239">
        <f t="shared" si="44"/>
        <v>3158</v>
      </c>
      <c r="AJ157" s="239">
        <f t="shared" si="45"/>
        <v>3221</v>
      </c>
      <c r="AK157" s="262">
        <f t="shared" si="46"/>
        <v>3221</v>
      </c>
      <c r="AL157" s="237">
        <f t="shared" si="47"/>
        <v>20.647435897435898</v>
      </c>
      <c r="AM157" s="237"/>
      <c r="AN157" s="237"/>
      <c r="AO157" s="237"/>
      <c r="AP157" s="237"/>
      <c r="AQ157" s="237"/>
      <c r="AR157" s="173"/>
      <c r="AS157" s="173"/>
      <c r="AT157" s="173"/>
      <c r="AU157" s="173"/>
      <c r="AV157" s="173"/>
      <c r="AW157" s="173"/>
      <c r="AX157" s="174"/>
    </row>
    <row r="158" spans="1:50" x14ac:dyDescent="0.15">
      <c r="A158" s="296">
        <v>7</v>
      </c>
      <c r="B158" s="296">
        <v>8</v>
      </c>
      <c r="C158" s="296">
        <f t="shared" si="33"/>
        <v>8</v>
      </c>
      <c r="D158" s="296" t="str">
        <f t="shared" si="34"/>
        <v>7_8</v>
      </c>
      <c r="E158" s="297">
        <v>3021</v>
      </c>
      <c r="F158" s="296"/>
      <c r="G158" s="296">
        <v>7</v>
      </c>
      <c r="H158" s="296">
        <v>8</v>
      </c>
      <c r="I158" s="296">
        <f t="shared" si="35"/>
        <v>8</v>
      </c>
      <c r="J158" s="296" t="str">
        <f t="shared" si="36"/>
        <v>7_8</v>
      </c>
      <c r="K158" s="297">
        <v>3119</v>
      </c>
      <c r="L158" s="173"/>
      <c r="M158" s="296">
        <v>7</v>
      </c>
      <c r="N158" s="296">
        <v>8</v>
      </c>
      <c r="O158" s="296">
        <f t="shared" si="37"/>
        <v>8</v>
      </c>
      <c r="P158" s="296" t="str">
        <f t="shared" si="38"/>
        <v>7_8</v>
      </c>
      <c r="Q158" s="297">
        <v>3197</v>
      </c>
      <c r="R158" s="297"/>
      <c r="S158" s="296">
        <v>7</v>
      </c>
      <c r="T158" s="296">
        <v>8</v>
      </c>
      <c r="U158" s="296">
        <f t="shared" si="39"/>
        <v>8</v>
      </c>
      <c r="V158" s="296" t="str">
        <f t="shared" si="40"/>
        <v>7_8</v>
      </c>
      <c r="W158" s="297">
        <v>3233</v>
      </c>
      <c r="X158" s="297"/>
      <c r="Y158" s="296">
        <v>7</v>
      </c>
      <c r="Z158" s="296">
        <v>8</v>
      </c>
      <c r="AA158" s="296">
        <f t="shared" si="41"/>
        <v>8</v>
      </c>
      <c r="AB158" s="296" t="str">
        <f t="shared" si="42"/>
        <v>7_8</v>
      </c>
      <c r="AC158" s="297">
        <v>3298</v>
      </c>
      <c r="AD158" s="193"/>
      <c r="AE158" s="296">
        <v>7</v>
      </c>
      <c r="AF158" s="296">
        <v>8</v>
      </c>
      <c r="AG158" s="296">
        <f t="shared" si="43"/>
        <v>8</v>
      </c>
      <c r="AH158" s="296" t="str">
        <f t="shared" si="32"/>
        <v>7_8</v>
      </c>
      <c r="AI158" s="239">
        <f t="shared" si="44"/>
        <v>3233</v>
      </c>
      <c r="AJ158" s="239">
        <f t="shared" si="45"/>
        <v>3298</v>
      </c>
      <c r="AK158" s="262">
        <f t="shared" si="46"/>
        <v>3298</v>
      </c>
      <c r="AL158" s="237">
        <f t="shared" si="47"/>
        <v>21.141025641025642</v>
      </c>
      <c r="AM158" s="237"/>
      <c r="AN158" s="237"/>
      <c r="AO158" s="237"/>
      <c r="AP158" s="237"/>
      <c r="AQ158" s="237"/>
      <c r="AR158" s="173"/>
      <c r="AS158" s="173"/>
      <c r="AT158" s="173"/>
      <c r="AU158" s="173"/>
      <c r="AV158" s="173"/>
      <c r="AW158" s="173"/>
      <c r="AX158" s="174"/>
    </row>
    <row r="159" spans="1:50" x14ac:dyDescent="0.15">
      <c r="A159" s="296">
        <v>7</v>
      </c>
      <c r="B159" s="296">
        <v>9</v>
      </c>
      <c r="C159" s="296">
        <f t="shared" si="33"/>
        <v>9</v>
      </c>
      <c r="D159" s="296" t="str">
        <f t="shared" si="34"/>
        <v>7_9</v>
      </c>
      <c r="E159" s="297">
        <v>3096</v>
      </c>
      <c r="F159" s="296"/>
      <c r="G159" s="296">
        <v>7</v>
      </c>
      <c r="H159" s="296">
        <v>9</v>
      </c>
      <c r="I159" s="296">
        <f t="shared" si="35"/>
        <v>9</v>
      </c>
      <c r="J159" s="296" t="str">
        <f t="shared" si="36"/>
        <v>7_9</v>
      </c>
      <c r="K159" s="297">
        <v>3197</v>
      </c>
      <c r="L159" s="173"/>
      <c r="M159" s="296">
        <v>7</v>
      </c>
      <c r="N159" s="296">
        <v>9</v>
      </c>
      <c r="O159" s="296">
        <f t="shared" si="37"/>
        <v>9</v>
      </c>
      <c r="P159" s="296" t="str">
        <f t="shared" si="38"/>
        <v>7_9</v>
      </c>
      <c r="Q159" s="297">
        <v>3277</v>
      </c>
      <c r="R159" s="297"/>
      <c r="S159" s="296">
        <v>7</v>
      </c>
      <c r="T159" s="296">
        <v>9</v>
      </c>
      <c r="U159" s="296">
        <f t="shared" si="39"/>
        <v>9</v>
      </c>
      <c r="V159" s="296" t="str">
        <f t="shared" si="40"/>
        <v>7_9</v>
      </c>
      <c r="W159" s="297">
        <v>3314</v>
      </c>
      <c r="X159" s="297"/>
      <c r="Y159" s="296">
        <v>7</v>
      </c>
      <c r="Z159" s="296">
        <v>9</v>
      </c>
      <c r="AA159" s="296">
        <f t="shared" si="41"/>
        <v>9</v>
      </c>
      <c r="AB159" s="296" t="str">
        <f t="shared" si="42"/>
        <v>7_9</v>
      </c>
      <c r="AC159" s="297">
        <v>3380</v>
      </c>
      <c r="AD159" s="193"/>
      <c r="AE159" s="296">
        <v>7</v>
      </c>
      <c r="AF159" s="296">
        <v>9</v>
      </c>
      <c r="AG159" s="296">
        <f t="shared" si="43"/>
        <v>9</v>
      </c>
      <c r="AH159" s="296" t="str">
        <f t="shared" si="32"/>
        <v>7_9</v>
      </c>
      <c r="AI159" s="239">
        <f t="shared" si="44"/>
        <v>3314</v>
      </c>
      <c r="AJ159" s="239">
        <f t="shared" si="45"/>
        <v>3380</v>
      </c>
      <c r="AK159" s="262">
        <f t="shared" si="46"/>
        <v>3380</v>
      </c>
      <c r="AL159" s="237">
        <f t="shared" si="47"/>
        <v>21.666666666666668</v>
      </c>
      <c r="AM159" s="237"/>
      <c r="AN159" s="237"/>
      <c r="AO159" s="237"/>
      <c r="AP159" s="237"/>
      <c r="AQ159" s="237"/>
      <c r="AR159" s="173"/>
      <c r="AS159" s="173"/>
      <c r="AT159" s="173"/>
      <c r="AU159" s="173"/>
      <c r="AV159" s="173"/>
      <c r="AW159" s="173"/>
      <c r="AX159" s="174"/>
    </row>
    <row r="160" spans="1:50" x14ac:dyDescent="0.15">
      <c r="A160" s="296">
        <v>7</v>
      </c>
      <c r="B160" s="296">
        <v>10</v>
      </c>
      <c r="C160" s="296">
        <f t="shared" si="33"/>
        <v>10</v>
      </c>
      <c r="D160" s="296" t="str">
        <f t="shared" si="34"/>
        <v>7_10</v>
      </c>
      <c r="E160" s="297">
        <v>3176</v>
      </c>
      <c r="F160" s="296"/>
      <c r="G160" s="296">
        <v>7</v>
      </c>
      <c r="H160" s="296">
        <v>10</v>
      </c>
      <c r="I160" s="296">
        <f t="shared" si="35"/>
        <v>10</v>
      </c>
      <c r="J160" s="296" t="str">
        <f t="shared" si="36"/>
        <v>7_10</v>
      </c>
      <c r="K160" s="297">
        <v>3279</v>
      </c>
      <c r="L160" s="173"/>
      <c r="M160" s="296">
        <v>7</v>
      </c>
      <c r="N160" s="296">
        <v>10</v>
      </c>
      <c r="O160" s="296">
        <f t="shared" si="37"/>
        <v>10</v>
      </c>
      <c r="P160" s="296" t="str">
        <f t="shared" si="38"/>
        <v>7_10</v>
      </c>
      <c r="Q160" s="297">
        <v>3361</v>
      </c>
      <c r="R160" s="297"/>
      <c r="S160" s="296">
        <v>7</v>
      </c>
      <c r="T160" s="296">
        <v>10</v>
      </c>
      <c r="U160" s="296">
        <f t="shared" si="39"/>
        <v>10</v>
      </c>
      <c r="V160" s="296" t="str">
        <f t="shared" si="40"/>
        <v>7_10</v>
      </c>
      <c r="W160" s="297">
        <v>3399</v>
      </c>
      <c r="X160" s="297"/>
      <c r="Y160" s="296">
        <v>7</v>
      </c>
      <c r="Z160" s="296">
        <v>10</v>
      </c>
      <c r="AA160" s="296">
        <f t="shared" si="41"/>
        <v>10</v>
      </c>
      <c r="AB160" s="296" t="str">
        <f t="shared" si="42"/>
        <v>7_10</v>
      </c>
      <c r="AC160" s="297">
        <v>3467</v>
      </c>
      <c r="AD160" s="193"/>
      <c r="AE160" s="296">
        <v>7</v>
      </c>
      <c r="AF160" s="296">
        <v>10</v>
      </c>
      <c r="AG160" s="296">
        <f t="shared" si="43"/>
        <v>10</v>
      </c>
      <c r="AH160" s="296" t="str">
        <f t="shared" si="32"/>
        <v>7_10</v>
      </c>
      <c r="AI160" s="239">
        <f t="shared" si="44"/>
        <v>3399</v>
      </c>
      <c r="AJ160" s="239">
        <f t="shared" si="45"/>
        <v>3467</v>
      </c>
      <c r="AK160" s="262">
        <f t="shared" si="46"/>
        <v>3467</v>
      </c>
      <c r="AL160" s="237">
        <f t="shared" si="47"/>
        <v>22.224358974358974</v>
      </c>
      <c r="AM160" s="237"/>
      <c r="AN160" s="237"/>
      <c r="AO160" s="237"/>
      <c r="AP160" s="237"/>
      <c r="AQ160" s="237"/>
      <c r="AR160" s="173"/>
      <c r="AS160" s="173"/>
      <c r="AT160" s="173"/>
      <c r="AU160" s="173"/>
      <c r="AV160" s="173"/>
      <c r="AW160" s="173"/>
      <c r="AX160" s="174"/>
    </row>
    <row r="161" spans="1:50" x14ac:dyDescent="0.15">
      <c r="A161" s="296">
        <v>7</v>
      </c>
      <c r="B161" s="296">
        <v>11</v>
      </c>
      <c r="C161" s="296">
        <f t="shared" si="33"/>
        <v>11</v>
      </c>
      <c r="D161" s="296" t="str">
        <f t="shared" si="34"/>
        <v>7_11</v>
      </c>
      <c r="E161" s="297">
        <v>3242</v>
      </c>
      <c r="F161" s="296"/>
      <c r="G161" s="296">
        <v>7</v>
      </c>
      <c r="H161" s="296">
        <v>11</v>
      </c>
      <c r="I161" s="296">
        <f t="shared" si="35"/>
        <v>11</v>
      </c>
      <c r="J161" s="296" t="str">
        <f t="shared" si="36"/>
        <v>7_11</v>
      </c>
      <c r="K161" s="297">
        <v>3347</v>
      </c>
      <c r="L161" s="173"/>
      <c r="M161" s="296">
        <v>7</v>
      </c>
      <c r="N161" s="296">
        <v>11</v>
      </c>
      <c r="O161" s="296">
        <f t="shared" si="37"/>
        <v>11</v>
      </c>
      <c r="P161" s="296" t="str">
        <f t="shared" si="38"/>
        <v>7_11</v>
      </c>
      <c r="Q161" s="297">
        <v>3431</v>
      </c>
      <c r="R161" s="297"/>
      <c r="S161" s="296">
        <v>7</v>
      </c>
      <c r="T161" s="296">
        <v>11</v>
      </c>
      <c r="U161" s="296">
        <f t="shared" si="39"/>
        <v>11</v>
      </c>
      <c r="V161" s="296" t="str">
        <f t="shared" si="40"/>
        <v>7_11</v>
      </c>
      <c r="W161" s="297">
        <v>3470</v>
      </c>
      <c r="X161" s="297"/>
      <c r="Y161" s="296">
        <v>7</v>
      </c>
      <c r="Z161" s="296">
        <v>11</v>
      </c>
      <c r="AA161" s="296">
        <f t="shared" si="41"/>
        <v>11</v>
      </c>
      <c r="AB161" s="296" t="str">
        <f t="shared" si="42"/>
        <v>7_11</v>
      </c>
      <c r="AC161" s="297">
        <v>3539</v>
      </c>
      <c r="AD161" s="193"/>
      <c r="AE161" s="296">
        <v>7</v>
      </c>
      <c r="AF161" s="296">
        <v>11</v>
      </c>
      <c r="AG161" s="296">
        <f t="shared" si="43"/>
        <v>11</v>
      </c>
      <c r="AH161" s="296" t="str">
        <f t="shared" si="32"/>
        <v>7_11</v>
      </c>
      <c r="AI161" s="239">
        <f t="shared" si="44"/>
        <v>3470</v>
      </c>
      <c r="AJ161" s="239">
        <f t="shared" si="45"/>
        <v>3539</v>
      </c>
      <c r="AK161" s="262">
        <f t="shared" si="46"/>
        <v>3539</v>
      </c>
      <c r="AL161" s="237">
        <f t="shared" si="47"/>
        <v>22.685897435897434</v>
      </c>
      <c r="AM161" s="237"/>
      <c r="AN161" s="237"/>
      <c r="AO161" s="237"/>
      <c r="AP161" s="237"/>
      <c r="AQ161" s="237"/>
      <c r="AR161" s="173"/>
      <c r="AS161" s="173"/>
      <c r="AT161" s="173"/>
      <c r="AU161" s="173"/>
      <c r="AV161" s="173"/>
      <c r="AW161" s="173"/>
      <c r="AX161" s="174"/>
    </row>
    <row r="162" spans="1:50" x14ac:dyDescent="0.15">
      <c r="A162" s="296">
        <v>7</v>
      </c>
      <c r="B162" s="296">
        <v>12</v>
      </c>
      <c r="C162" s="296">
        <f t="shared" si="33"/>
        <v>12</v>
      </c>
      <c r="D162" s="296" t="str">
        <f t="shared" si="34"/>
        <v>7_12</v>
      </c>
      <c r="E162" s="297">
        <v>3314</v>
      </c>
      <c r="F162" s="296"/>
      <c r="G162" s="296">
        <v>7</v>
      </c>
      <c r="H162" s="296">
        <v>12</v>
      </c>
      <c r="I162" s="296">
        <f t="shared" si="35"/>
        <v>12</v>
      </c>
      <c r="J162" s="296" t="str">
        <f t="shared" si="36"/>
        <v>7_12</v>
      </c>
      <c r="K162" s="297">
        <v>3422</v>
      </c>
      <c r="L162" s="173"/>
      <c r="M162" s="296">
        <v>7</v>
      </c>
      <c r="N162" s="296">
        <v>12</v>
      </c>
      <c r="O162" s="296">
        <f t="shared" si="37"/>
        <v>12</v>
      </c>
      <c r="P162" s="296" t="str">
        <f t="shared" si="38"/>
        <v>7_12</v>
      </c>
      <c r="Q162" s="297">
        <v>3508</v>
      </c>
      <c r="R162" s="297"/>
      <c r="S162" s="296">
        <v>7</v>
      </c>
      <c r="T162" s="296">
        <v>12</v>
      </c>
      <c r="U162" s="296">
        <f t="shared" si="39"/>
        <v>12</v>
      </c>
      <c r="V162" s="296" t="str">
        <f t="shared" si="40"/>
        <v>7_12</v>
      </c>
      <c r="W162" s="297">
        <v>3548</v>
      </c>
      <c r="X162" s="297"/>
      <c r="Y162" s="296">
        <v>7</v>
      </c>
      <c r="Z162" s="296">
        <v>12</v>
      </c>
      <c r="AA162" s="296">
        <f t="shared" si="41"/>
        <v>12</v>
      </c>
      <c r="AB162" s="296" t="str">
        <f t="shared" si="42"/>
        <v>7_12</v>
      </c>
      <c r="AC162" s="297">
        <v>3619</v>
      </c>
      <c r="AD162" s="193"/>
      <c r="AE162" s="296">
        <v>7</v>
      </c>
      <c r="AF162" s="296">
        <v>12</v>
      </c>
      <c r="AG162" s="296">
        <f t="shared" si="43"/>
        <v>12</v>
      </c>
      <c r="AH162" s="296" t="str">
        <f t="shared" si="32"/>
        <v>7_12</v>
      </c>
      <c r="AI162" s="239">
        <f t="shared" si="44"/>
        <v>3548</v>
      </c>
      <c r="AJ162" s="239">
        <f t="shared" si="45"/>
        <v>3619</v>
      </c>
      <c r="AK162" s="262">
        <f t="shared" si="46"/>
        <v>3619</v>
      </c>
      <c r="AL162" s="237">
        <f t="shared" si="47"/>
        <v>23.198717948717949</v>
      </c>
      <c r="AM162" s="237"/>
      <c r="AN162" s="237"/>
      <c r="AO162" s="237"/>
      <c r="AP162" s="237"/>
      <c r="AQ162" s="237"/>
      <c r="AR162" s="173"/>
      <c r="AS162" s="173"/>
      <c r="AT162" s="173"/>
      <c r="AU162" s="173"/>
      <c r="AV162" s="173"/>
      <c r="AW162" s="173"/>
      <c r="AX162" s="174"/>
    </row>
    <row r="163" spans="1:50" x14ac:dyDescent="0.15">
      <c r="A163" s="296">
        <v>7</v>
      </c>
      <c r="B163" s="296">
        <v>13</v>
      </c>
      <c r="C163" s="296">
        <f t="shared" si="33"/>
        <v>13</v>
      </c>
      <c r="D163" s="296" t="str">
        <f t="shared" si="34"/>
        <v>7_13</v>
      </c>
      <c r="E163" s="297">
        <v>3384</v>
      </c>
      <c r="F163" s="296"/>
      <c r="G163" s="296">
        <v>7</v>
      </c>
      <c r="H163" s="296">
        <v>13</v>
      </c>
      <c r="I163" s="296">
        <f t="shared" si="35"/>
        <v>13</v>
      </c>
      <c r="J163" s="296" t="str">
        <f t="shared" si="36"/>
        <v>7_13</v>
      </c>
      <c r="K163" s="297">
        <v>3494</v>
      </c>
      <c r="L163" s="173"/>
      <c r="M163" s="296">
        <v>7</v>
      </c>
      <c r="N163" s="296">
        <v>13</v>
      </c>
      <c r="O163" s="296">
        <f t="shared" si="37"/>
        <v>13</v>
      </c>
      <c r="P163" s="296" t="str">
        <f t="shared" si="38"/>
        <v>7_13</v>
      </c>
      <c r="Q163" s="297">
        <v>3581</v>
      </c>
      <c r="R163" s="297"/>
      <c r="S163" s="296">
        <v>7</v>
      </c>
      <c r="T163" s="296">
        <v>13</v>
      </c>
      <c r="U163" s="296">
        <f t="shared" si="39"/>
        <v>13</v>
      </c>
      <c r="V163" s="296" t="str">
        <f t="shared" si="40"/>
        <v>7_13</v>
      </c>
      <c r="W163" s="297">
        <v>3621</v>
      </c>
      <c r="X163" s="297"/>
      <c r="Y163" s="296">
        <v>7</v>
      </c>
      <c r="Z163" s="296">
        <v>13</v>
      </c>
      <c r="AA163" s="296">
        <f t="shared" si="41"/>
        <v>13</v>
      </c>
      <c r="AB163" s="296" t="str">
        <f t="shared" si="42"/>
        <v>7_13</v>
      </c>
      <c r="AC163" s="297">
        <v>3693</v>
      </c>
      <c r="AD163" s="193"/>
      <c r="AE163" s="296">
        <v>7</v>
      </c>
      <c r="AF163" s="296">
        <v>13</v>
      </c>
      <c r="AG163" s="296">
        <f t="shared" si="43"/>
        <v>13</v>
      </c>
      <c r="AH163" s="296" t="str">
        <f t="shared" si="32"/>
        <v>7_13</v>
      </c>
      <c r="AI163" s="239">
        <f t="shared" si="44"/>
        <v>3621</v>
      </c>
      <c r="AJ163" s="239">
        <f t="shared" si="45"/>
        <v>3693</v>
      </c>
      <c r="AK163" s="262">
        <f t="shared" si="46"/>
        <v>3693</v>
      </c>
      <c r="AL163" s="237">
        <f t="shared" si="47"/>
        <v>23.673076923076923</v>
      </c>
      <c r="AM163" s="237"/>
      <c r="AN163" s="237"/>
      <c r="AO163" s="237"/>
      <c r="AP163" s="237"/>
      <c r="AQ163" s="237"/>
      <c r="AR163" s="173"/>
      <c r="AS163" s="173"/>
      <c r="AT163" s="173"/>
      <c r="AU163" s="173"/>
      <c r="AV163" s="173"/>
      <c r="AW163" s="173"/>
      <c r="AX163" s="174"/>
    </row>
    <row r="164" spans="1:50" x14ac:dyDescent="0.15">
      <c r="A164" s="296">
        <v>7</v>
      </c>
      <c r="B164" s="296" t="s">
        <v>474</v>
      </c>
      <c r="C164" s="296" t="str">
        <f t="shared" si="33"/>
        <v>u1</v>
      </c>
      <c r="D164" s="296" t="str">
        <f t="shared" si="34"/>
        <v>7_u1</v>
      </c>
      <c r="E164" s="297">
        <v>3499</v>
      </c>
      <c r="F164" s="296"/>
      <c r="G164" s="296">
        <v>7</v>
      </c>
      <c r="H164" s="296" t="s">
        <v>474</v>
      </c>
      <c r="I164" s="296" t="str">
        <f t="shared" si="35"/>
        <v>u1</v>
      </c>
      <c r="J164" s="296" t="str">
        <f t="shared" si="36"/>
        <v>7_u1</v>
      </c>
      <c r="K164" s="297">
        <v>3613</v>
      </c>
      <c r="L164" s="173"/>
      <c r="M164" s="296">
        <v>7</v>
      </c>
      <c r="N164" s="296" t="s">
        <v>474</v>
      </c>
      <c r="O164" s="296" t="str">
        <f t="shared" si="37"/>
        <v>u1</v>
      </c>
      <c r="P164" s="296" t="str">
        <f t="shared" si="38"/>
        <v>7_u1</v>
      </c>
      <c r="Q164" s="297">
        <v>3703</v>
      </c>
      <c r="R164" s="297"/>
      <c r="S164" s="296">
        <v>7</v>
      </c>
      <c r="T164" s="296" t="s">
        <v>474</v>
      </c>
      <c r="U164" s="296" t="str">
        <f t="shared" si="39"/>
        <v>u1</v>
      </c>
      <c r="V164" s="296" t="str">
        <f t="shared" si="40"/>
        <v>7_u1</v>
      </c>
      <c r="W164" s="297">
        <v>3745</v>
      </c>
      <c r="X164" s="297"/>
      <c r="Y164" s="296">
        <v>7</v>
      </c>
      <c r="Z164" s="296" t="s">
        <v>474</v>
      </c>
      <c r="AA164" s="296" t="str">
        <f t="shared" si="41"/>
        <v>u1</v>
      </c>
      <c r="AB164" s="296" t="str">
        <f t="shared" si="42"/>
        <v>7_u1</v>
      </c>
      <c r="AC164" s="297">
        <v>3820</v>
      </c>
      <c r="AD164" s="193"/>
      <c r="AE164" s="296">
        <v>7</v>
      </c>
      <c r="AF164" s="296" t="s">
        <v>474</v>
      </c>
      <c r="AG164" s="296" t="str">
        <f t="shared" si="43"/>
        <v>u1</v>
      </c>
      <c r="AH164" s="296" t="str">
        <f t="shared" si="32"/>
        <v>7_u1</v>
      </c>
      <c r="AI164" s="239">
        <f t="shared" si="44"/>
        <v>3745</v>
      </c>
      <c r="AJ164" s="239">
        <f t="shared" si="45"/>
        <v>3820</v>
      </c>
      <c r="AK164" s="262">
        <f t="shared" si="46"/>
        <v>3820</v>
      </c>
      <c r="AL164" s="237">
        <f t="shared" si="47"/>
        <v>24.487179487179485</v>
      </c>
      <c r="AM164" s="237"/>
      <c r="AN164" s="237"/>
      <c r="AO164" s="237"/>
      <c r="AP164" s="237"/>
      <c r="AQ164" s="237"/>
      <c r="AR164" s="173"/>
      <c r="AS164" s="173"/>
      <c r="AT164" s="173"/>
      <c r="AU164" s="173"/>
      <c r="AV164" s="173"/>
      <c r="AW164" s="173"/>
      <c r="AX164" s="174"/>
    </row>
    <row r="165" spans="1:50" x14ac:dyDescent="0.15">
      <c r="A165" s="296">
        <v>7</v>
      </c>
      <c r="B165" s="296" t="s">
        <v>475</v>
      </c>
      <c r="C165" s="296" t="str">
        <f t="shared" si="33"/>
        <v>u2</v>
      </c>
      <c r="D165" s="296" t="str">
        <f t="shared" si="34"/>
        <v>7_u2</v>
      </c>
      <c r="E165" s="297">
        <v>3620</v>
      </c>
      <c r="F165" s="296"/>
      <c r="G165" s="296">
        <v>7</v>
      </c>
      <c r="H165" s="296" t="s">
        <v>475</v>
      </c>
      <c r="I165" s="296" t="str">
        <f t="shared" si="35"/>
        <v>u2</v>
      </c>
      <c r="J165" s="296" t="str">
        <f t="shared" si="36"/>
        <v>7_u2</v>
      </c>
      <c r="K165" s="297">
        <v>3738</v>
      </c>
      <c r="L165" s="173"/>
      <c r="M165" s="296">
        <v>7</v>
      </c>
      <c r="N165" s="296" t="s">
        <v>475</v>
      </c>
      <c r="O165" s="296" t="str">
        <f t="shared" si="37"/>
        <v>u2</v>
      </c>
      <c r="P165" s="296" t="str">
        <f t="shared" si="38"/>
        <v>7_u2</v>
      </c>
      <c r="Q165" s="297">
        <v>3831</v>
      </c>
      <c r="R165" s="297"/>
      <c r="S165" s="296">
        <v>7</v>
      </c>
      <c r="T165" s="296" t="s">
        <v>475</v>
      </c>
      <c r="U165" s="296" t="str">
        <f t="shared" si="39"/>
        <v>u2</v>
      </c>
      <c r="V165" s="296" t="str">
        <f t="shared" si="40"/>
        <v>7_u2</v>
      </c>
      <c r="W165" s="297">
        <v>3874</v>
      </c>
      <c r="X165" s="297"/>
      <c r="Y165" s="296">
        <v>7</v>
      </c>
      <c r="Z165" s="296" t="s">
        <v>475</v>
      </c>
      <c r="AA165" s="296" t="str">
        <f t="shared" si="41"/>
        <v>u2</v>
      </c>
      <c r="AB165" s="296" t="str">
        <f t="shared" si="42"/>
        <v>7_u2</v>
      </c>
      <c r="AC165" s="297">
        <v>3951</v>
      </c>
      <c r="AD165" s="193"/>
      <c r="AE165" s="296">
        <v>7</v>
      </c>
      <c r="AF165" s="296" t="s">
        <v>475</v>
      </c>
      <c r="AG165" s="296" t="str">
        <f t="shared" si="43"/>
        <v>u2</v>
      </c>
      <c r="AH165" s="296" t="str">
        <f t="shared" si="32"/>
        <v>7_u2</v>
      </c>
      <c r="AI165" s="239">
        <f t="shared" si="44"/>
        <v>3874</v>
      </c>
      <c r="AJ165" s="239">
        <f t="shared" si="45"/>
        <v>3951</v>
      </c>
      <c r="AK165" s="262">
        <f t="shared" si="46"/>
        <v>3951</v>
      </c>
      <c r="AL165" s="237">
        <f t="shared" si="47"/>
        <v>25.326923076923077</v>
      </c>
      <c r="AM165" s="237"/>
      <c r="AN165" s="237"/>
      <c r="AO165" s="237"/>
      <c r="AP165" s="237"/>
      <c r="AQ165" s="237"/>
      <c r="AR165" s="173"/>
      <c r="AS165" s="173"/>
      <c r="AT165" s="173"/>
      <c r="AU165" s="173"/>
      <c r="AV165" s="173"/>
      <c r="AW165" s="173"/>
      <c r="AX165" s="174"/>
    </row>
    <row r="166" spans="1:50" x14ac:dyDescent="0.15">
      <c r="A166" s="296">
        <v>7</v>
      </c>
      <c r="B166" s="296" t="s">
        <v>476</v>
      </c>
      <c r="C166" s="296" t="str">
        <f t="shared" si="33"/>
        <v>a</v>
      </c>
      <c r="D166" s="296" t="str">
        <f t="shared" si="34"/>
        <v>7_a</v>
      </c>
      <c r="E166" s="297">
        <v>3499</v>
      </c>
      <c r="F166" s="296"/>
      <c r="G166" s="296">
        <v>7</v>
      </c>
      <c r="H166" s="296" t="s">
        <v>476</v>
      </c>
      <c r="I166" s="296" t="str">
        <f t="shared" si="35"/>
        <v>a</v>
      </c>
      <c r="J166" s="296" t="str">
        <f t="shared" si="36"/>
        <v>7_a</v>
      </c>
      <c r="K166" s="297">
        <v>3613</v>
      </c>
      <c r="L166" s="173"/>
      <c r="M166" s="296">
        <v>7</v>
      </c>
      <c r="N166" s="296" t="s">
        <v>476</v>
      </c>
      <c r="O166" s="296" t="str">
        <f t="shared" si="37"/>
        <v>a</v>
      </c>
      <c r="P166" s="296" t="str">
        <f t="shared" si="38"/>
        <v>7_a</v>
      </c>
      <c r="Q166" s="297">
        <v>3703</v>
      </c>
      <c r="R166" s="297"/>
      <c r="S166" s="296">
        <v>7</v>
      </c>
      <c r="T166" s="296" t="s">
        <v>476</v>
      </c>
      <c r="U166" s="296" t="str">
        <f t="shared" si="39"/>
        <v>a</v>
      </c>
      <c r="V166" s="296" t="str">
        <f t="shared" si="40"/>
        <v>7_a</v>
      </c>
      <c r="W166" s="297">
        <v>3745</v>
      </c>
      <c r="X166" s="297"/>
      <c r="Y166" s="296">
        <v>7</v>
      </c>
      <c r="Z166" s="296" t="s">
        <v>476</v>
      </c>
      <c r="AA166" s="296" t="str">
        <f t="shared" si="41"/>
        <v>a</v>
      </c>
      <c r="AB166" s="296" t="str">
        <f t="shared" si="42"/>
        <v>7_a</v>
      </c>
      <c r="AC166" s="297">
        <v>3820</v>
      </c>
      <c r="AD166" s="193"/>
      <c r="AE166" s="296">
        <v>7</v>
      </c>
      <c r="AF166" s="296" t="s">
        <v>476</v>
      </c>
      <c r="AG166" s="296" t="str">
        <f t="shared" si="43"/>
        <v>a</v>
      </c>
      <c r="AH166" s="296" t="str">
        <f t="shared" si="32"/>
        <v>7_a</v>
      </c>
      <c r="AI166" s="239">
        <f t="shared" si="44"/>
        <v>3745</v>
      </c>
      <c r="AJ166" s="239">
        <f t="shared" si="45"/>
        <v>3820</v>
      </c>
      <c r="AK166" s="262">
        <f t="shared" si="46"/>
        <v>3820</v>
      </c>
      <c r="AL166" s="237">
        <f t="shared" si="47"/>
        <v>24.487179487179485</v>
      </c>
      <c r="AM166" s="237"/>
      <c r="AN166" s="237"/>
      <c r="AO166" s="237"/>
      <c r="AP166" s="237"/>
      <c r="AQ166" s="237"/>
      <c r="AR166" s="173"/>
      <c r="AS166" s="173"/>
      <c r="AT166" s="173"/>
      <c r="AU166" s="173"/>
      <c r="AV166" s="173"/>
      <c r="AW166" s="173"/>
      <c r="AX166" s="174"/>
    </row>
    <row r="167" spans="1:50" x14ac:dyDescent="0.15">
      <c r="A167" s="296">
        <v>7</v>
      </c>
      <c r="B167" s="296" t="s">
        <v>477</v>
      </c>
      <c r="C167" s="296" t="str">
        <f t="shared" si="33"/>
        <v>b</v>
      </c>
      <c r="D167" s="296" t="str">
        <f t="shared" si="34"/>
        <v>7_b</v>
      </c>
      <c r="E167" s="297">
        <v>3620</v>
      </c>
      <c r="F167" s="296"/>
      <c r="G167" s="296">
        <v>7</v>
      </c>
      <c r="H167" s="296" t="s">
        <v>477</v>
      </c>
      <c r="I167" s="296" t="str">
        <f t="shared" si="35"/>
        <v>b</v>
      </c>
      <c r="J167" s="296" t="str">
        <f t="shared" si="36"/>
        <v>7_b</v>
      </c>
      <c r="K167" s="297">
        <v>3738</v>
      </c>
      <c r="L167" s="173"/>
      <c r="M167" s="296">
        <v>7</v>
      </c>
      <c r="N167" s="296" t="s">
        <v>477</v>
      </c>
      <c r="O167" s="296" t="str">
        <f t="shared" si="37"/>
        <v>b</v>
      </c>
      <c r="P167" s="296" t="str">
        <f t="shared" si="38"/>
        <v>7_b</v>
      </c>
      <c r="Q167" s="297">
        <v>3831</v>
      </c>
      <c r="R167" s="297"/>
      <c r="S167" s="296">
        <v>7</v>
      </c>
      <c r="T167" s="296" t="s">
        <v>477</v>
      </c>
      <c r="U167" s="296" t="str">
        <f t="shared" si="39"/>
        <v>b</v>
      </c>
      <c r="V167" s="296" t="str">
        <f t="shared" si="40"/>
        <v>7_b</v>
      </c>
      <c r="W167" s="297">
        <v>3874</v>
      </c>
      <c r="X167" s="297"/>
      <c r="Y167" s="296">
        <v>7</v>
      </c>
      <c r="Z167" s="296" t="s">
        <v>477</v>
      </c>
      <c r="AA167" s="296" t="str">
        <f t="shared" si="41"/>
        <v>b</v>
      </c>
      <c r="AB167" s="296" t="str">
        <f t="shared" si="42"/>
        <v>7_b</v>
      </c>
      <c r="AC167" s="297">
        <v>3951</v>
      </c>
      <c r="AD167" s="193"/>
      <c r="AE167" s="296">
        <v>7</v>
      </c>
      <c r="AF167" s="296" t="s">
        <v>477</v>
      </c>
      <c r="AG167" s="296" t="str">
        <f t="shared" si="43"/>
        <v>b</v>
      </c>
      <c r="AH167" s="296" t="str">
        <f t="shared" si="32"/>
        <v>7_b</v>
      </c>
      <c r="AI167" s="239">
        <f t="shared" si="44"/>
        <v>3874</v>
      </c>
      <c r="AJ167" s="239">
        <f t="shared" si="45"/>
        <v>3951</v>
      </c>
      <c r="AK167" s="262">
        <f t="shared" si="46"/>
        <v>3951</v>
      </c>
      <c r="AL167" s="237">
        <f t="shared" si="47"/>
        <v>25.326923076923077</v>
      </c>
      <c r="AM167" s="237"/>
      <c r="AN167" s="237"/>
      <c r="AO167" s="237"/>
      <c r="AP167" s="237"/>
      <c r="AQ167" s="237"/>
      <c r="AR167" s="173"/>
      <c r="AS167" s="173"/>
      <c r="AT167" s="173"/>
      <c r="AU167" s="173"/>
      <c r="AV167" s="173"/>
      <c r="AW167" s="173"/>
      <c r="AX167" s="174"/>
    </row>
    <row r="168" spans="1:50" x14ac:dyDescent="0.15">
      <c r="A168" s="296">
        <v>7</v>
      </c>
      <c r="B168" s="296" t="s">
        <v>478</v>
      </c>
      <c r="C168" s="296" t="str">
        <f t="shared" si="33"/>
        <v>c</v>
      </c>
      <c r="D168" s="296" t="str">
        <f t="shared" si="34"/>
        <v>7_c</v>
      </c>
      <c r="E168" s="297">
        <v>3742</v>
      </c>
      <c r="F168" s="296"/>
      <c r="G168" s="296">
        <v>7</v>
      </c>
      <c r="H168" s="296" t="s">
        <v>478</v>
      </c>
      <c r="I168" s="296" t="str">
        <f t="shared" si="35"/>
        <v>c</v>
      </c>
      <c r="J168" s="296" t="str">
        <f t="shared" si="36"/>
        <v>7_c</v>
      </c>
      <c r="K168" s="297">
        <v>3864</v>
      </c>
      <c r="L168" s="173"/>
      <c r="M168" s="296">
        <v>7</v>
      </c>
      <c r="N168" s="296" t="s">
        <v>478</v>
      </c>
      <c r="O168" s="296" t="str">
        <f t="shared" si="37"/>
        <v>c</v>
      </c>
      <c r="P168" s="296" t="str">
        <f t="shared" si="38"/>
        <v>7_c</v>
      </c>
      <c r="Q168" s="297">
        <v>3961</v>
      </c>
      <c r="R168" s="297"/>
      <c r="S168" s="296">
        <v>7</v>
      </c>
      <c r="T168" s="296" t="s">
        <v>478</v>
      </c>
      <c r="U168" s="296" t="str">
        <f t="shared" si="39"/>
        <v>c</v>
      </c>
      <c r="V168" s="296" t="str">
        <f t="shared" si="40"/>
        <v>7_c</v>
      </c>
      <c r="W168" s="297">
        <v>4006</v>
      </c>
      <c r="X168" s="297"/>
      <c r="Y168" s="296">
        <v>7</v>
      </c>
      <c r="Z168" s="296" t="s">
        <v>478</v>
      </c>
      <c r="AA168" s="296" t="str">
        <f t="shared" si="41"/>
        <v>c</v>
      </c>
      <c r="AB168" s="296" t="str">
        <f t="shared" si="42"/>
        <v>7_c</v>
      </c>
      <c r="AC168" s="297">
        <v>4086</v>
      </c>
      <c r="AD168" s="193"/>
      <c r="AE168" s="296">
        <v>7</v>
      </c>
      <c r="AF168" s="296" t="s">
        <v>478</v>
      </c>
      <c r="AG168" s="296" t="str">
        <f t="shared" si="43"/>
        <v>c</v>
      </c>
      <c r="AH168" s="296" t="str">
        <f t="shared" si="32"/>
        <v>7_c</v>
      </c>
      <c r="AI168" s="239">
        <f t="shared" si="44"/>
        <v>4006</v>
      </c>
      <c r="AJ168" s="239">
        <f t="shared" si="45"/>
        <v>4086</v>
      </c>
      <c r="AK168" s="262">
        <f t="shared" si="46"/>
        <v>4086</v>
      </c>
      <c r="AL168" s="237">
        <f t="shared" si="47"/>
        <v>26.192307692307693</v>
      </c>
      <c r="AM168" s="237"/>
      <c r="AN168" s="237"/>
      <c r="AO168" s="237"/>
      <c r="AP168" s="237"/>
      <c r="AQ168" s="237"/>
      <c r="AR168" s="173"/>
      <c r="AS168" s="173"/>
      <c r="AT168" s="173"/>
      <c r="AU168" s="173"/>
      <c r="AV168" s="173"/>
      <c r="AW168" s="173"/>
      <c r="AX168" s="174"/>
    </row>
    <row r="169" spans="1:50" x14ac:dyDescent="0.15">
      <c r="A169" s="296">
        <v>7</v>
      </c>
      <c r="B169" s="296" t="s">
        <v>479</v>
      </c>
      <c r="C169" s="296" t="str">
        <f t="shared" si="33"/>
        <v>d</v>
      </c>
      <c r="D169" s="296" t="str">
        <f t="shared" si="34"/>
        <v>7_d</v>
      </c>
      <c r="E169" s="297">
        <v>3864</v>
      </c>
      <c r="F169" s="296"/>
      <c r="G169" s="296">
        <v>7</v>
      </c>
      <c r="H169" s="296" t="s">
        <v>479</v>
      </c>
      <c r="I169" s="296" t="str">
        <f t="shared" si="35"/>
        <v>d</v>
      </c>
      <c r="J169" s="296" t="str">
        <f t="shared" si="36"/>
        <v>7_d</v>
      </c>
      <c r="K169" s="297">
        <v>3990</v>
      </c>
      <c r="L169" s="173"/>
      <c r="M169" s="296">
        <v>7</v>
      </c>
      <c r="N169" s="296" t="s">
        <v>479</v>
      </c>
      <c r="O169" s="296" t="str">
        <f t="shared" si="37"/>
        <v>d</v>
      </c>
      <c r="P169" s="296" t="str">
        <f t="shared" si="38"/>
        <v>7_d</v>
      </c>
      <c r="Q169" s="297">
        <v>4090</v>
      </c>
      <c r="R169" s="297"/>
      <c r="S169" s="296">
        <v>7</v>
      </c>
      <c r="T169" s="296" t="s">
        <v>479</v>
      </c>
      <c r="U169" s="296" t="str">
        <f t="shared" si="39"/>
        <v>d</v>
      </c>
      <c r="V169" s="296" t="str">
        <f t="shared" si="40"/>
        <v>7_d</v>
      </c>
      <c r="W169" s="297">
        <v>4136</v>
      </c>
      <c r="X169" s="297"/>
      <c r="Y169" s="296">
        <v>7</v>
      </c>
      <c r="Z169" s="296" t="s">
        <v>479</v>
      </c>
      <c r="AA169" s="296" t="str">
        <f t="shared" si="41"/>
        <v>d</v>
      </c>
      <c r="AB169" s="296" t="str">
        <f t="shared" si="42"/>
        <v>7_d</v>
      </c>
      <c r="AC169" s="297">
        <v>4219</v>
      </c>
      <c r="AD169" s="193"/>
      <c r="AE169" s="296">
        <v>7</v>
      </c>
      <c r="AF169" s="296" t="s">
        <v>479</v>
      </c>
      <c r="AG169" s="296" t="str">
        <f t="shared" si="43"/>
        <v>d</v>
      </c>
      <c r="AH169" s="296" t="str">
        <f t="shared" si="32"/>
        <v>7_d</v>
      </c>
      <c r="AI169" s="239">
        <f t="shared" si="44"/>
        <v>4136</v>
      </c>
      <c r="AJ169" s="239">
        <f t="shared" si="45"/>
        <v>4219</v>
      </c>
      <c r="AK169" s="262">
        <f t="shared" si="46"/>
        <v>4219</v>
      </c>
      <c r="AL169" s="237">
        <f t="shared" si="47"/>
        <v>27.044871794871796</v>
      </c>
      <c r="AM169" s="237"/>
      <c r="AN169" s="237"/>
      <c r="AO169" s="237"/>
      <c r="AP169" s="237"/>
      <c r="AQ169" s="237"/>
      <c r="AR169" s="173"/>
      <c r="AS169" s="173"/>
      <c r="AT169" s="173"/>
      <c r="AU169" s="173"/>
      <c r="AV169" s="173"/>
      <c r="AW169" s="173"/>
      <c r="AX169" s="174"/>
    </row>
    <row r="170" spans="1:50" x14ac:dyDescent="0.15">
      <c r="A170" s="296">
        <v>7</v>
      </c>
      <c r="B170" s="296" t="s">
        <v>480</v>
      </c>
      <c r="C170" s="296" t="str">
        <f t="shared" si="33"/>
        <v>e</v>
      </c>
      <c r="D170" s="296" t="str">
        <f t="shared" si="34"/>
        <v>7_e</v>
      </c>
      <c r="E170" s="297">
        <v>3989</v>
      </c>
      <c r="F170" s="296"/>
      <c r="G170" s="296">
        <v>7</v>
      </c>
      <c r="H170" s="296" t="s">
        <v>480</v>
      </c>
      <c r="I170" s="296" t="str">
        <f t="shared" si="35"/>
        <v>e</v>
      </c>
      <c r="J170" s="296" t="str">
        <f t="shared" si="36"/>
        <v>7_e</v>
      </c>
      <c r="K170" s="297">
        <v>4119</v>
      </c>
      <c r="L170" s="173"/>
      <c r="M170" s="296">
        <v>7</v>
      </c>
      <c r="N170" s="296" t="s">
        <v>480</v>
      </c>
      <c r="O170" s="296" t="str">
        <f t="shared" si="37"/>
        <v>e</v>
      </c>
      <c r="P170" s="296" t="str">
        <f t="shared" si="38"/>
        <v>7_e</v>
      </c>
      <c r="Q170" s="297">
        <v>4222</v>
      </c>
      <c r="R170" s="297"/>
      <c r="S170" s="296">
        <v>7</v>
      </c>
      <c r="T170" s="296" t="s">
        <v>480</v>
      </c>
      <c r="U170" s="296" t="str">
        <f t="shared" si="39"/>
        <v>e</v>
      </c>
      <c r="V170" s="296" t="str">
        <f t="shared" si="40"/>
        <v>7_e</v>
      </c>
      <c r="W170" s="297">
        <v>4270</v>
      </c>
      <c r="X170" s="297"/>
      <c r="Y170" s="296">
        <v>7</v>
      </c>
      <c r="Z170" s="296" t="s">
        <v>480</v>
      </c>
      <c r="AA170" s="296" t="str">
        <f t="shared" si="41"/>
        <v>e</v>
      </c>
      <c r="AB170" s="296" t="str">
        <f t="shared" si="42"/>
        <v>7_e</v>
      </c>
      <c r="AC170" s="297">
        <v>4355</v>
      </c>
      <c r="AD170" s="193"/>
      <c r="AE170" s="296">
        <v>7</v>
      </c>
      <c r="AF170" s="296" t="s">
        <v>480</v>
      </c>
      <c r="AG170" s="296" t="str">
        <f t="shared" si="43"/>
        <v>e</v>
      </c>
      <c r="AH170" s="296" t="str">
        <f t="shared" si="32"/>
        <v>7_e</v>
      </c>
      <c r="AI170" s="239">
        <f t="shared" si="44"/>
        <v>4270</v>
      </c>
      <c r="AJ170" s="239">
        <f t="shared" si="45"/>
        <v>4355</v>
      </c>
      <c r="AK170" s="262">
        <f t="shared" si="46"/>
        <v>4355</v>
      </c>
      <c r="AL170" s="237">
        <f t="shared" si="47"/>
        <v>27.916666666666668</v>
      </c>
      <c r="AM170" s="237"/>
      <c r="AN170" s="237"/>
      <c r="AO170" s="237"/>
      <c r="AP170" s="237"/>
      <c r="AQ170" s="237"/>
      <c r="AR170" s="173"/>
      <c r="AS170" s="173"/>
      <c r="AT170" s="173"/>
      <c r="AU170" s="173"/>
      <c r="AV170" s="173"/>
      <c r="AW170" s="173"/>
      <c r="AX170" s="174"/>
    </row>
    <row r="171" spans="1:50" x14ac:dyDescent="0.15">
      <c r="A171" s="296">
        <v>8</v>
      </c>
      <c r="B171" s="296" t="s">
        <v>472</v>
      </c>
      <c r="C171" s="296" t="str">
        <f t="shared" si="33"/>
        <v>Start</v>
      </c>
      <c r="D171" s="296" t="str">
        <f t="shared" si="34"/>
        <v>8_Start</v>
      </c>
      <c r="E171" s="297">
        <v>2627</v>
      </c>
      <c r="F171" s="296"/>
      <c r="G171" s="296">
        <v>8</v>
      </c>
      <c r="H171" s="296" t="s">
        <v>472</v>
      </c>
      <c r="I171" s="296" t="str">
        <f t="shared" si="35"/>
        <v>Start</v>
      </c>
      <c r="J171" s="296" t="str">
        <f t="shared" si="36"/>
        <v>8_Start</v>
      </c>
      <c r="K171" s="297">
        <v>2712</v>
      </c>
      <c r="L171" s="173"/>
      <c r="M171" s="296">
        <v>8</v>
      </c>
      <c r="N171" s="296" t="s">
        <v>472</v>
      </c>
      <c r="O171" s="296" t="str">
        <f t="shared" si="37"/>
        <v>Start</v>
      </c>
      <c r="P171" s="296" t="str">
        <f t="shared" si="38"/>
        <v>8_Start</v>
      </c>
      <c r="Q171" s="297">
        <v>2780</v>
      </c>
      <c r="R171" s="297"/>
      <c r="S171" s="296">
        <v>8</v>
      </c>
      <c r="T171" s="296" t="s">
        <v>472</v>
      </c>
      <c r="U171" s="296" t="str">
        <f t="shared" si="39"/>
        <v>Start</v>
      </c>
      <c r="V171" s="296" t="str">
        <f t="shared" si="40"/>
        <v>8_Start</v>
      </c>
      <c r="W171" s="297">
        <v>2811</v>
      </c>
      <c r="X171" s="297"/>
      <c r="Y171" s="296">
        <v>8</v>
      </c>
      <c r="Z171" s="296" t="s">
        <v>472</v>
      </c>
      <c r="AA171" s="296" t="str">
        <f t="shared" si="41"/>
        <v>Start</v>
      </c>
      <c r="AB171" s="296" t="str">
        <f t="shared" si="42"/>
        <v>8_Start</v>
      </c>
      <c r="AC171" s="297">
        <v>2867</v>
      </c>
      <c r="AD171" s="193"/>
      <c r="AE171" s="296">
        <v>8</v>
      </c>
      <c r="AF171" s="296" t="s">
        <v>472</v>
      </c>
      <c r="AG171" s="296" t="str">
        <f t="shared" si="43"/>
        <v>Start</v>
      </c>
      <c r="AH171" s="296" t="str">
        <f t="shared" si="32"/>
        <v>8_Start</v>
      </c>
      <c r="AI171" s="239">
        <f t="shared" si="44"/>
        <v>2811</v>
      </c>
      <c r="AJ171" s="239">
        <f t="shared" si="45"/>
        <v>2867</v>
      </c>
      <c r="AK171" s="262">
        <f t="shared" si="46"/>
        <v>2867</v>
      </c>
      <c r="AL171" s="237">
        <f t="shared" si="47"/>
        <v>18.378205128205128</v>
      </c>
      <c r="AM171" s="237"/>
      <c r="AN171" s="237"/>
      <c r="AO171" s="237"/>
      <c r="AP171" s="237"/>
      <c r="AQ171" s="237"/>
      <c r="AR171" s="173"/>
      <c r="AS171" s="173"/>
      <c r="AT171" s="173"/>
      <c r="AU171" s="173"/>
      <c r="AV171" s="173"/>
      <c r="AW171" s="173"/>
      <c r="AX171" s="174"/>
    </row>
    <row r="172" spans="1:50" x14ac:dyDescent="0.15">
      <c r="A172" s="296">
        <v>8</v>
      </c>
      <c r="B172" s="296">
        <v>0</v>
      </c>
      <c r="C172" s="296">
        <f t="shared" si="33"/>
        <v>0</v>
      </c>
      <c r="D172" s="296" t="str">
        <f t="shared" si="34"/>
        <v>8_0</v>
      </c>
      <c r="E172" s="297">
        <v>2676</v>
      </c>
      <c r="F172" s="296"/>
      <c r="G172" s="296">
        <v>8</v>
      </c>
      <c r="H172" s="296">
        <v>0</v>
      </c>
      <c r="I172" s="296">
        <f t="shared" si="35"/>
        <v>0</v>
      </c>
      <c r="J172" s="296" t="str">
        <f t="shared" si="36"/>
        <v>8_0</v>
      </c>
      <c r="K172" s="297">
        <v>2763</v>
      </c>
      <c r="L172" s="173"/>
      <c r="M172" s="296">
        <v>8</v>
      </c>
      <c r="N172" s="296">
        <v>0</v>
      </c>
      <c r="O172" s="296">
        <f t="shared" si="37"/>
        <v>0</v>
      </c>
      <c r="P172" s="296" t="str">
        <f t="shared" si="38"/>
        <v>8_0</v>
      </c>
      <c r="Q172" s="297">
        <v>2832</v>
      </c>
      <c r="R172" s="297"/>
      <c r="S172" s="296">
        <v>8</v>
      </c>
      <c r="T172" s="296">
        <v>0</v>
      </c>
      <c r="U172" s="296">
        <f t="shared" si="39"/>
        <v>0</v>
      </c>
      <c r="V172" s="296" t="str">
        <f t="shared" si="40"/>
        <v>8_0</v>
      </c>
      <c r="W172" s="297">
        <v>2864</v>
      </c>
      <c r="X172" s="297"/>
      <c r="Y172" s="296">
        <v>8</v>
      </c>
      <c r="Z172" s="296">
        <v>0</v>
      </c>
      <c r="AA172" s="296">
        <f t="shared" si="41"/>
        <v>0</v>
      </c>
      <c r="AB172" s="296" t="str">
        <f t="shared" si="42"/>
        <v>8_0</v>
      </c>
      <c r="AC172" s="297">
        <v>2921</v>
      </c>
      <c r="AD172" s="193"/>
      <c r="AE172" s="296">
        <v>8</v>
      </c>
      <c r="AF172" s="296">
        <v>0</v>
      </c>
      <c r="AG172" s="296">
        <f t="shared" si="43"/>
        <v>0</v>
      </c>
      <c r="AH172" s="296" t="str">
        <f t="shared" si="32"/>
        <v>8_0</v>
      </c>
      <c r="AI172" s="239">
        <f t="shared" si="44"/>
        <v>2864</v>
      </c>
      <c r="AJ172" s="239">
        <f t="shared" si="45"/>
        <v>2921</v>
      </c>
      <c r="AK172" s="262">
        <f t="shared" si="46"/>
        <v>2921</v>
      </c>
      <c r="AL172" s="237">
        <f t="shared" si="47"/>
        <v>18.724358974358974</v>
      </c>
      <c r="AM172" s="237"/>
      <c r="AN172" s="237"/>
      <c r="AO172" s="237"/>
      <c r="AP172" s="237"/>
      <c r="AQ172" s="237"/>
      <c r="AR172" s="173"/>
      <c r="AS172" s="173"/>
      <c r="AT172" s="173"/>
      <c r="AU172" s="173"/>
      <c r="AV172" s="173"/>
      <c r="AW172" s="173"/>
      <c r="AX172" s="174"/>
    </row>
    <row r="173" spans="1:50" x14ac:dyDescent="0.15">
      <c r="A173" s="296">
        <v>8</v>
      </c>
      <c r="B173" s="296">
        <v>1</v>
      </c>
      <c r="C173" s="296">
        <f t="shared" si="33"/>
        <v>1</v>
      </c>
      <c r="D173" s="296" t="str">
        <f t="shared" si="34"/>
        <v>8_1</v>
      </c>
      <c r="E173" s="297">
        <v>2729</v>
      </c>
      <c r="F173" s="296"/>
      <c r="G173" s="296">
        <v>8</v>
      </c>
      <c r="H173" s="296">
        <v>1</v>
      </c>
      <c r="I173" s="296">
        <f t="shared" si="35"/>
        <v>1</v>
      </c>
      <c r="J173" s="296" t="str">
        <f t="shared" si="36"/>
        <v>8_1</v>
      </c>
      <c r="K173" s="297">
        <v>2818</v>
      </c>
      <c r="L173" s="173"/>
      <c r="M173" s="296">
        <v>8</v>
      </c>
      <c r="N173" s="296">
        <v>1</v>
      </c>
      <c r="O173" s="296">
        <f t="shared" si="37"/>
        <v>1</v>
      </c>
      <c r="P173" s="296" t="str">
        <f t="shared" si="38"/>
        <v>8_1</v>
      </c>
      <c r="Q173" s="297">
        <v>2888</v>
      </c>
      <c r="R173" s="297"/>
      <c r="S173" s="296">
        <v>8</v>
      </c>
      <c r="T173" s="296">
        <v>1</v>
      </c>
      <c r="U173" s="296">
        <f t="shared" si="39"/>
        <v>1</v>
      </c>
      <c r="V173" s="296" t="str">
        <f t="shared" si="40"/>
        <v>8_1</v>
      </c>
      <c r="W173" s="297">
        <v>2921</v>
      </c>
      <c r="X173" s="297"/>
      <c r="Y173" s="296">
        <v>8</v>
      </c>
      <c r="Z173" s="296">
        <v>1</v>
      </c>
      <c r="AA173" s="296">
        <f t="shared" si="41"/>
        <v>1</v>
      </c>
      <c r="AB173" s="296" t="str">
        <f t="shared" si="42"/>
        <v>8_1</v>
      </c>
      <c r="AC173" s="297">
        <v>2979</v>
      </c>
      <c r="AD173" s="193"/>
      <c r="AE173" s="296">
        <v>8</v>
      </c>
      <c r="AF173" s="296">
        <v>1</v>
      </c>
      <c r="AG173" s="296">
        <f t="shared" si="43"/>
        <v>1</v>
      </c>
      <c r="AH173" s="296" t="str">
        <f t="shared" si="32"/>
        <v>8_1</v>
      </c>
      <c r="AI173" s="239">
        <f t="shared" si="44"/>
        <v>2921</v>
      </c>
      <c r="AJ173" s="239">
        <f t="shared" si="45"/>
        <v>2979</v>
      </c>
      <c r="AK173" s="262">
        <f t="shared" si="46"/>
        <v>2979</v>
      </c>
      <c r="AL173" s="237">
        <f t="shared" si="47"/>
        <v>19.096153846153847</v>
      </c>
      <c r="AM173" s="237"/>
      <c r="AN173" s="237"/>
      <c r="AO173" s="237"/>
      <c r="AP173" s="237"/>
      <c r="AQ173" s="237"/>
      <c r="AR173" s="173"/>
      <c r="AS173" s="173"/>
      <c r="AT173" s="173"/>
      <c r="AU173" s="173"/>
      <c r="AV173" s="173"/>
      <c r="AW173" s="173"/>
      <c r="AX173" s="174"/>
    </row>
    <row r="174" spans="1:50" x14ac:dyDescent="0.15">
      <c r="A174" s="296">
        <v>8</v>
      </c>
      <c r="B174" s="296">
        <v>2</v>
      </c>
      <c r="C174" s="296">
        <f t="shared" si="33"/>
        <v>2</v>
      </c>
      <c r="D174" s="296" t="str">
        <f t="shared" si="34"/>
        <v>8_2</v>
      </c>
      <c r="E174" s="297">
        <v>2789</v>
      </c>
      <c r="F174" s="296"/>
      <c r="G174" s="296">
        <v>8</v>
      </c>
      <c r="H174" s="296">
        <v>2</v>
      </c>
      <c r="I174" s="296">
        <f t="shared" si="35"/>
        <v>2</v>
      </c>
      <c r="J174" s="296" t="str">
        <f t="shared" si="36"/>
        <v>8_2</v>
      </c>
      <c r="K174" s="297">
        <v>2880</v>
      </c>
      <c r="L174" s="173"/>
      <c r="M174" s="296">
        <v>8</v>
      </c>
      <c r="N174" s="296">
        <v>2</v>
      </c>
      <c r="O174" s="296">
        <f t="shared" si="37"/>
        <v>2</v>
      </c>
      <c r="P174" s="296" t="str">
        <f t="shared" si="38"/>
        <v>8_2</v>
      </c>
      <c r="Q174" s="297">
        <v>2952</v>
      </c>
      <c r="R174" s="297"/>
      <c r="S174" s="296">
        <v>8</v>
      </c>
      <c r="T174" s="296">
        <v>2</v>
      </c>
      <c r="U174" s="296">
        <f t="shared" si="39"/>
        <v>2</v>
      </c>
      <c r="V174" s="296" t="str">
        <f t="shared" si="40"/>
        <v>8_2</v>
      </c>
      <c r="W174" s="297">
        <v>2985</v>
      </c>
      <c r="X174" s="297"/>
      <c r="Y174" s="296">
        <v>8</v>
      </c>
      <c r="Z174" s="296">
        <v>2</v>
      </c>
      <c r="AA174" s="296">
        <f t="shared" si="41"/>
        <v>2</v>
      </c>
      <c r="AB174" s="296" t="str">
        <f t="shared" si="42"/>
        <v>8_2</v>
      </c>
      <c r="AC174" s="297">
        <v>3045</v>
      </c>
      <c r="AD174" s="193"/>
      <c r="AE174" s="296">
        <v>8</v>
      </c>
      <c r="AF174" s="296">
        <v>2</v>
      </c>
      <c r="AG174" s="296">
        <f t="shared" si="43"/>
        <v>2</v>
      </c>
      <c r="AH174" s="296" t="str">
        <f t="shared" si="32"/>
        <v>8_2</v>
      </c>
      <c r="AI174" s="239">
        <f t="shared" si="44"/>
        <v>2985</v>
      </c>
      <c r="AJ174" s="239">
        <f t="shared" si="45"/>
        <v>3045</v>
      </c>
      <c r="AK174" s="262">
        <f t="shared" si="46"/>
        <v>3045</v>
      </c>
      <c r="AL174" s="237">
        <f t="shared" si="47"/>
        <v>19.51923076923077</v>
      </c>
      <c r="AM174" s="237"/>
      <c r="AN174" s="237"/>
      <c r="AO174" s="237"/>
      <c r="AP174" s="237"/>
      <c r="AQ174" s="237"/>
      <c r="AR174" s="173"/>
      <c r="AS174" s="173"/>
      <c r="AT174" s="173"/>
      <c r="AU174" s="173"/>
      <c r="AV174" s="173"/>
      <c r="AW174" s="173"/>
      <c r="AX174" s="174"/>
    </row>
    <row r="175" spans="1:50" x14ac:dyDescent="0.15">
      <c r="A175" s="296">
        <v>8</v>
      </c>
      <c r="B175" s="296">
        <v>3</v>
      </c>
      <c r="C175" s="296">
        <f t="shared" si="33"/>
        <v>3</v>
      </c>
      <c r="D175" s="296" t="str">
        <f t="shared" si="34"/>
        <v>8_3</v>
      </c>
      <c r="E175" s="297">
        <v>2844</v>
      </c>
      <c r="F175" s="296"/>
      <c r="G175" s="296">
        <v>8</v>
      </c>
      <c r="H175" s="296">
        <v>3</v>
      </c>
      <c r="I175" s="296">
        <f t="shared" si="35"/>
        <v>3</v>
      </c>
      <c r="J175" s="296" t="str">
        <f t="shared" si="36"/>
        <v>8_3</v>
      </c>
      <c r="K175" s="297">
        <v>2936</v>
      </c>
      <c r="L175" s="173"/>
      <c r="M175" s="296">
        <v>8</v>
      </c>
      <c r="N175" s="296">
        <v>3</v>
      </c>
      <c r="O175" s="296">
        <f t="shared" si="37"/>
        <v>3</v>
      </c>
      <c r="P175" s="296" t="str">
        <f t="shared" si="38"/>
        <v>8_3</v>
      </c>
      <c r="Q175" s="297">
        <v>3009</v>
      </c>
      <c r="R175" s="297"/>
      <c r="S175" s="296">
        <v>8</v>
      </c>
      <c r="T175" s="296">
        <v>3</v>
      </c>
      <c r="U175" s="296">
        <f t="shared" si="39"/>
        <v>3</v>
      </c>
      <c r="V175" s="296" t="str">
        <f t="shared" si="40"/>
        <v>8_3</v>
      </c>
      <c r="W175" s="297">
        <v>3043</v>
      </c>
      <c r="X175" s="297"/>
      <c r="Y175" s="296">
        <v>8</v>
      </c>
      <c r="Z175" s="296">
        <v>3</v>
      </c>
      <c r="AA175" s="296">
        <f t="shared" si="41"/>
        <v>3</v>
      </c>
      <c r="AB175" s="296" t="str">
        <f t="shared" si="42"/>
        <v>8_3</v>
      </c>
      <c r="AC175" s="297">
        <v>3104</v>
      </c>
      <c r="AD175" s="193"/>
      <c r="AE175" s="296">
        <v>8</v>
      </c>
      <c r="AF175" s="296">
        <v>3</v>
      </c>
      <c r="AG175" s="296">
        <f t="shared" si="43"/>
        <v>3</v>
      </c>
      <c r="AH175" s="296" t="str">
        <f t="shared" si="32"/>
        <v>8_3</v>
      </c>
      <c r="AI175" s="239">
        <f t="shared" si="44"/>
        <v>3043</v>
      </c>
      <c r="AJ175" s="239">
        <f t="shared" si="45"/>
        <v>3104</v>
      </c>
      <c r="AK175" s="262">
        <f t="shared" si="46"/>
        <v>3104</v>
      </c>
      <c r="AL175" s="237">
        <f t="shared" si="47"/>
        <v>19.897435897435898</v>
      </c>
      <c r="AM175" s="237"/>
      <c r="AN175" s="237"/>
      <c r="AO175" s="237"/>
      <c r="AP175" s="237"/>
      <c r="AQ175" s="237"/>
      <c r="AR175" s="173"/>
      <c r="AS175" s="173"/>
      <c r="AT175" s="173"/>
      <c r="AU175" s="173"/>
      <c r="AV175" s="173"/>
      <c r="AW175" s="173"/>
      <c r="AX175" s="174"/>
    </row>
    <row r="176" spans="1:50" x14ac:dyDescent="0.15">
      <c r="A176" s="296">
        <v>8</v>
      </c>
      <c r="B176" s="296">
        <v>4</v>
      </c>
      <c r="C176" s="296">
        <f t="shared" si="33"/>
        <v>4</v>
      </c>
      <c r="D176" s="296" t="str">
        <f t="shared" si="34"/>
        <v>8_4</v>
      </c>
      <c r="E176" s="297">
        <v>2951</v>
      </c>
      <c r="F176" s="296"/>
      <c r="G176" s="296">
        <v>8</v>
      </c>
      <c r="H176" s="296">
        <v>4</v>
      </c>
      <c r="I176" s="296">
        <f t="shared" si="35"/>
        <v>4</v>
      </c>
      <c r="J176" s="296" t="str">
        <f t="shared" si="36"/>
        <v>8_4</v>
      </c>
      <c r="K176" s="297">
        <v>3047</v>
      </c>
      <c r="L176" s="173"/>
      <c r="M176" s="296">
        <v>8</v>
      </c>
      <c r="N176" s="296">
        <v>4</v>
      </c>
      <c r="O176" s="296">
        <f t="shared" si="37"/>
        <v>4</v>
      </c>
      <c r="P176" s="296" t="str">
        <f t="shared" si="38"/>
        <v>8_4</v>
      </c>
      <c r="Q176" s="297">
        <v>3123</v>
      </c>
      <c r="R176" s="297"/>
      <c r="S176" s="296">
        <v>8</v>
      </c>
      <c r="T176" s="296">
        <v>4</v>
      </c>
      <c r="U176" s="296">
        <f t="shared" si="39"/>
        <v>4</v>
      </c>
      <c r="V176" s="296" t="str">
        <f t="shared" si="40"/>
        <v>8_4</v>
      </c>
      <c r="W176" s="297">
        <v>3158</v>
      </c>
      <c r="X176" s="297"/>
      <c r="Y176" s="296">
        <v>8</v>
      </c>
      <c r="Z176" s="296">
        <v>4</v>
      </c>
      <c r="AA176" s="296">
        <f t="shared" si="41"/>
        <v>4</v>
      </c>
      <c r="AB176" s="296" t="str">
        <f t="shared" si="42"/>
        <v>8_4</v>
      </c>
      <c r="AC176" s="297">
        <v>3221</v>
      </c>
      <c r="AD176" s="193"/>
      <c r="AE176" s="296">
        <v>8</v>
      </c>
      <c r="AF176" s="296">
        <v>4</v>
      </c>
      <c r="AG176" s="296">
        <f t="shared" si="43"/>
        <v>4</v>
      </c>
      <c r="AH176" s="296" t="str">
        <f t="shared" si="32"/>
        <v>8_4</v>
      </c>
      <c r="AI176" s="239">
        <f t="shared" si="44"/>
        <v>3158</v>
      </c>
      <c r="AJ176" s="239">
        <f t="shared" si="45"/>
        <v>3221</v>
      </c>
      <c r="AK176" s="262">
        <f t="shared" si="46"/>
        <v>3221</v>
      </c>
      <c r="AL176" s="237">
        <f t="shared" si="47"/>
        <v>20.647435897435898</v>
      </c>
      <c r="AM176" s="237"/>
      <c r="AN176" s="237"/>
      <c r="AO176" s="237"/>
      <c r="AP176" s="237"/>
      <c r="AQ176" s="237"/>
      <c r="AR176" s="173"/>
      <c r="AS176" s="173"/>
      <c r="AT176" s="173"/>
      <c r="AU176" s="173"/>
      <c r="AV176" s="173"/>
      <c r="AW176" s="173"/>
      <c r="AX176" s="174"/>
    </row>
    <row r="177" spans="1:50" x14ac:dyDescent="0.15">
      <c r="A177" s="296">
        <v>8</v>
      </c>
      <c r="B177" s="296">
        <v>5</v>
      </c>
      <c r="C177" s="296">
        <f t="shared" si="33"/>
        <v>5</v>
      </c>
      <c r="D177" s="296" t="str">
        <f t="shared" si="34"/>
        <v>8_5</v>
      </c>
      <c r="E177" s="297">
        <v>3021</v>
      </c>
      <c r="F177" s="296"/>
      <c r="G177" s="296">
        <v>8</v>
      </c>
      <c r="H177" s="296">
        <v>5</v>
      </c>
      <c r="I177" s="296">
        <f t="shared" si="35"/>
        <v>5</v>
      </c>
      <c r="J177" s="296" t="str">
        <f t="shared" si="36"/>
        <v>8_5</v>
      </c>
      <c r="K177" s="297">
        <v>3119</v>
      </c>
      <c r="L177" s="173"/>
      <c r="M177" s="296">
        <v>8</v>
      </c>
      <c r="N177" s="296">
        <v>5</v>
      </c>
      <c r="O177" s="296">
        <f t="shared" si="37"/>
        <v>5</v>
      </c>
      <c r="P177" s="296" t="str">
        <f t="shared" si="38"/>
        <v>8_5</v>
      </c>
      <c r="Q177" s="297">
        <v>3197</v>
      </c>
      <c r="R177" s="297"/>
      <c r="S177" s="296">
        <v>8</v>
      </c>
      <c r="T177" s="296">
        <v>5</v>
      </c>
      <c r="U177" s="296">
        <f t="shared" si="39"/>
        <v>5</v>
      </c>
      <c r="V177" s="296" t="str">
        <f t="shared" si="40"/>
        <v>8_5</v>
      </c>
      <c r="W177" s="297">
        <v>3233</v>
      </c>
      <c r="X177" s="297"/>
      <c r="Y177" s="296">
        <v>8</v>
      </c>
      <c r="Z177" s="296">
        <v>5</v>
      </c>
      <c r="AA177" s="296">
        <f t="shared" si="41"/>
        <v>5</v>
      </c>
      <c r="AB177" s="296" t="str">
        <f t="shared" si="42"/>
        <v>8_5</v>
      </c>
      <c r="AC177" s="297">
        <v>3298</v>
      </c>
      <c r="AD177" s="193"/>
      <c r="AE177" s="296">
        <v>8</v>
      </c>
      <c r="AF177" s="296">
        <v>5</v>
      </c>
      <c r="AG177" s="296">
        <f t="shared" si="43"/>
        <v>5</v>
      </c>
      <c r="AH177" s="296" t="str">
        <f t="shared" si="32"/>
        <v>8_5</v>
      </c>
      <c r="AI177" s="239">
        <f t="shared" si="44"/>
        <v>3233</v>
      </c>
      <c r="AJ177" s="239">
        <f t="shared" si="45"/>
        <v>3298</v>
      </c>
      <c r="AK177" s="262">
        <f t="shared" si="46"/>
        <v>3298</v>
      </c>
      <c r="AL177" s="237">
        <f t="shared" si="47"/>
        <v>21.141025641025642</v>
      </c>
      <c r="AM177" s="237"/>
      <c r="AN177" s="237"/>
      <c r="AO177" s="237"/>
      <c r="AP177" s="237"/>
      <c r="AQ177" s="237"/>
      <c r="AR177" s="173"/>
      <c r="AS177" s="173"/>
      <c r="AT177" s="173"/>
      <c r="AU177" s="173"/>
      <c r="AV177" s="173"/>
      <c r="AW177" s="173"/>
      <c r="AX177" s="174"/>
    </row>
    <row r="178" spans="1:50" x14ac:dyDescent="0.15">
      <c r="A178" s="296">
        <v>8</v>
      </c>
      <c r="B178" s="296">
        <v>6</v>
      </c>
      <c r="C178" s="296">
        <f t="shared" si="33"/>
        <v>6</v>
      </c>
      <c r="D178" s="296" t="str">
        <f t="shared" si="34"/>
        <v>8_6</v>
      </c>
      <c r="E178" s="297">
        <v>3096</v>
      </c>
      <c r="F178" s="296"/>
      <c r="G178" s="296">
        <v>8</v>
      </c>
      <c r="H178" s="296">
        <v>6</v>
      </c>
      <c r="I178" s="296">
        <f t="shared" si="35"/>
        <v>6</v>
      </c>
      <c r="J178" s="296" t="str">
        <f t="shared" si="36"/>
        <v>8_6</v>
      </c>
      <c r="K178" s="297">
        <v>3197</v>
      </c>
      <c r="L178" s="173"/>
      <c r="M178" s="296">
        <v>8</v>
      </c>
      <c r="N178" s="296">
        <v>6</v>
      </c>
      <c r="O178" s="296">
        <f t="shared" si="37"/>
        <v>6</v>
      </c>
      <c r="P178" s="296" t="str">
        <f t="shared" si="38"/>
        <v>8_6</v>
      </c>
      <c r="Q178" s="297">
        <v>3277</v>
      </c>
      <c r="R178" s="297"/>
      <c r="S178" s="296">
        <v>8</v>
      </c>
      <c r="T178" s="296">
        <v>6</v>
      </c>
      <c r="U178" s="296">
        <f t="shared" si="39"/>
        <v>6</v>
      </c>
      <c r="V178" s="296" t="str">
        <f t="shared" si="40"/>
        <v>8_6</v>
      </c>
      <c r="W178" s="297">
        <v>3314</v>
      </c>
      <c r="X178" s="297"/>
      <c r="Y178" s="296">
        <v>8</v>
      </c>
      <c r="Z178" s="296">
        <v>6</v>
      </c>
      <c r="AA178" s="296">
        <f t="shared" si="41"/>
        <v>6</v>
      </c>
      <c r="AB178" s="296" t="str">
        <f t="shared" si="42"/>
        <v>8_6</v>
      </c>
      <c r="AC178" s="297">
        <v>3380</v>
      </c>
      <c r="AD178" s="193"/>
      <c r="AE178" s="296">
        <v>8</v>
      </c>
      <c r="AF178" s="296">
        <v>6</v>
      </c>
      <c r="AG178" s="296">
        <f t="shared" si="43"/>
        <v>6</v>
      </c>
      <c r="AH178" s="296" t="str">
        <f t="shared" si="32"/>
        <v>8_6</v>
      </c>
      <c r="AI178" s="239">
        <f t="shared" si="44"/>
        <v>3314</v>
      </c>
      <c r="AJ178" s="239">
        <f t="shared" si="45"/>
        <v>3380</v>
      </c>
      <c r="AK178" s="262">
        <f t="shared" si="46"/>
        <v>3380</v>
      </c>
      <c r="AL178" s="237">
        <f t="shared" si="47"/>
        <v>21.666666666666668</v>
      </c>
      <c r="AM178" s="237"/>
      <c r="AN178" s="237"/>
      <c r="AO178" s="237"/>
      <c r="AP178" s="237"/>
      <c r="AQ178" s="237"/>
      <c r="AR178" s="173"/>
      <c r="AS178" s="173"/>
      <c r="AT178" s="173"/>
      <c r="AU178" s="173"/>
      <c r="AV178" s="173"/>
      <c r="AW178" s="173"/>
      <c r="AX178" s="174"/>
    </row>
    <row r="179" spans="1:50" x14ac:dyDescent="0.15">
      <c r="A179" s="296">
        <v>8</v>
      </c>
      <c r="B179" s="296">
        <v>7</v>
      </c>
      <c r="C179" s="296">
        <f t="shared" si="33"/>
        <v>7</v>
      </c>
      <c r="D179" s="296" t="str">
        <f t="shared" si="34"/>
        <v>8_7</v>
      </c>
      <c r="E179" s="297">
        <v>3176</v>
      </c>
      <c r="F179" s="296"/>
      <c r="G179" s="296">
        <v>8</v>
      </c>
      <c r="H179" s="296">
        <v>7</v>
      </c>
      <c r="I179" s="296">
        <f t="shared" si="35"/>
        <v>7</v>
      </c>
      <c r="J179" s="296" t="str">
        <f t="shared" si="36"/>
        <v>8_7</v>
      </c>
      <c r="K179" s="297">
        <v>3279</v>
      </c>
      <c r="L179" s="173"/>
      <c r="M179" s="296">
        <v>8</v>
      </c>
      <c r="N179" s="296">
        <v>7</v>
      </c>
      <c r="O179" s="296">
        <f t="shared" si="37"/>
        <v>7</v>
      </c>
      <c r="P179" s="296" t="str">
        <f t="shared" si="38"/>
        <v>8_7</v>
      </c>
      <c r="Q179" s="297">
        <v>3361</v>
      </c>
      <c r="R179" s="297"/>
      <c r="S179" s="296">
        <v>8</v>
      </c>
      <c r="T179" s="296">
        <v>7</v>
      </c>
      <c r="U179" s="296">
        <f t="shared" si="39"/>
        <v>7</v>
      </c>
      <c r="V179" s="296" t="str">
        <f t="shared" si="40"/>
        <v>8_7</v>
      </c>
      <c r="W179" s="297">
        <v>3399</v>
      </c>
      <c r="X179" s="297"/>
      <c r="Y179" s="296">
        <v>8</v>
      </c>
      <c r="Z179" s="296">
        <v>7</v>
      </c>
      <c r="AA179" s="296">
        <f t="shared" si="41"/>
        <v>7</v>
      </c>
      <c r="AB179" s="296" t="str">
        <f t="shared" si="42"/>
        <v>8_7</v>
      </c>
      <c r="AC179" s="297">
        <v>3467</v>
      </c>
      <c r="AD179" s="193"/>
      <c r="AE179" s="296">
        <v>8</v>
      </c>
      <c r="AF179" s="296">
        <v>7</v>
      </c>
      <c r="AG179" s="296">
        <f t="shared" si="43"/>
        <v>7</v>
      </c>
      <c r="AH179" s="296" t="str">
        <f t="shared" si="32"/>
        <v>8_7</v>
      </c>
      <c r="AI179" s="239">
        <f t="shared" si="44"/>
        <v>3399</v>
      </c>
      <c r="AJ179" s="239">
        <f t="shared" si="45"/>
        <v>3467</v>
      </c>
      <c r="AK179" s="262">
        <f t="shared" si="46"/>
        <v>3467</v>
      </c>
      <c r="AL179" s="237">
        <f t="shared" si="47"/>
        <v>22.224358974358974</v>
      </c>
      <c r="AM179" s="237"/>
      <c r="AN179" s="237"/>
      <c r="AO179" s="237"/>
      <c r="AP179" s="237"/>
      <c r="AQ179" s="237"/>
      <c r="AR179" s="173"/>
      <c r="AS179" s="173"/>
      <c r="AT179" s="173"/>
      <c r="AU179" s="173"/>
      <c r="AV179" s="173"/>
      <c r="AW179" s="173"/>
      <c r="AX179" s="174"/>
    </row>
    <row r="180" spans="1:50" x14ac:dyDescent="0.15">
      <c r="A180" s="296">
        <v>8</v>
      </c>
      <c r="B180" s="296">
        <v>8</v>
      </c>
      <c r="C180" s="296">
        <f t="shared" si="33"/>
        <v>8</v>
      </c>
      <c r="D180" s="296" t="str">
        <f t="shared" si="34"/>
        <v>8_8</v>
      </c>
      <c r="E180" s="297">
        <v>3242</v>
      </c>
      <c r="F180" s="296"/>
      <c r="G180" s="296">
        <v>8</v>
      </c>
      <c r="H180" s="296">
        <v>8</v>
      </c>
      <c r="I180" s="296">
        <f t="shared" si="35"/>
        <v>8</v>
      </c>
      <c r="J180" s="296" t="str">
        <f t="shared" si="36"/>
        <v>8_8</v>
      </c>
      <c r="K180" s="297">
        <v>3347</v>
      </c>
      <c r="L180" s="173"/>
      <c r="M180" s="296">
        <v>8</v>
      </c>
      <c r="N180" s="296">
        <v>8</v>
      </c>
      <c r="O180" s="296">
        <f t="shared" si="37"/>
        <v>8</v>
      </c>
      <c r="P180" s="296" t="str">
        <f t="shared" si="38"/>
        <v>8_8</v>
      </c>
      <c r="Q180" s="297">
        <v>3431</v>
      </c>
      <c r="R180" s="297"/>
      <c r="S180" s="296">
        <v>8</v>
      </c>
      <c r="T180" s="296">
        <v>8</v>
      </c>
      <c r="U180" s="296">
        <f t="shared" si="39"/>
        <v>8</v>
      </c>
      <c r="V180" s="296" t="str">
        <f t="shared" si="40"/>
        <v>8_8</v>
      </c>
      <c r="W180" s="297">
        <v>3470</v>
      </c>
      <c r="X180" s="297"/>
      <c r="Y180" s="296">
        <v>8</v>
      </c>
      <c r="Z180" s="296">
        <v>8</v>
      </c>
      <c r="AA180" s="296">
        <f t="shared" si="41"/>
        <v>8</v>
      </c>
      <c r="AB180" s="296" t="str">
        <f t="shared" si="42"/>
        <v>8_8</v>
      </c>
      <c r="AC180" s="297">
        <v>3539</v>
      </c>
      <c r="AD180" s="193"/>
      <c r="AE180" s="296">
        <v>8</v>
      </c>
      <c r="AF180" s="296">
        <v>8</v>
      </c>
      <c r="AG180" s="296">
        <f t="shared" si="43"/>
        <v>8</v>
      </c>
      <c r="AH180" s="296" t="str">
        <f t="shared" si="32"/>
        <v>8_8</v>
      </c>
      <c r="AI180" s="239">
        <f t="shared" si="44"/>
        <v>3470</v>
      </c>
      <c r="AJ180" s="239">
        <f t="shared" si="45"/>
        <v>3539</v>
      </c>
      <c r="AK180" s="262">
        <f t="shared" si="46"/>
        <v>3539</v>
      </c>
      <c r="AL180" s="237">
        <f t="shared" si="47"/>
        <v>22.685897435897434</v>
      </c>
      <c r="AM180" s="237"/>
      <c r="AN180" s="237"/>
      <c r="AO180" s="237"/>
      <c r="AP180" s="237"/>
      <c r="AQ180" s="237"/>
      <c r="AR180" s="173"/>
      <c r="AS180" s="173"/>
      <c r="AT180" s="173"/>
      <c r="AU180" s="173"/>
      <c r="AV180" s="173"/>
      <c r="AW180" s="173"/>
      <c r="AX180" s="174"/>
    </row>
    <row r="181" spans="1:50" x14ac:dyDescent="0.15">
      <c r="A181" s="296">
        <v>8</v>
      </c>
      <c r="B181" s="296">
        <v>9</v>
      </c>
      <c r="C181" s="296">
        <f t="shared" si="33"/>
        <v>9</v>
      </c>
      <c r="D181" s="296" t="str">
        <f t="shared" si="34"/>
        <v>8_9</v>
      </c>
      <c r="E181" s="297">
        <v>3314</v>
      </c>
      <c r="F181" s="296"/>
      <c r="G181" s="296">
        <v>8</v>
      </c>
      <c r="H181" s="296">
        <v>9</v>
      </c>
      <c r="I181" s="296">
        <f t="shared" si="35"/>
        <v>9</v>
      </c>
      <c r="J181" s="296" t="str">
        <f t="shared" si="36"/>
        <v>8_9</v>
      </c>
      <c r="K181" s="297">
        <v>3422</v>
      </c>
      <c r="L181" s="173"/>
      <c r="M181" s="296">
        <v>8</v>
      </c>
      <c r="N181" s="296">
        <v>9</v>
      </c>
      <c r="O181" s="296">
        <f t="shared" si="37"/>
        <v>9</v>
      </c>
      <c r="P181" s="296" t="str">
        <f t="shared" si="38"/>
        <v>8_9</v>
      </c>
      <c r="Q181" s="297">
        <v>3508</v>
      </c>
      <c r="R181" s="297"/>
      <c r="S181" s="296">
        <v>8</v>
      </c>
      <c r="T181" s="296">
        <v>9</v>
      </c>
      <c r="U181" s="296">
        <f t="shared" si="39"/>
        <v>9</v>
      </c>
      <c r="V181" s="296" t="str">
        <f t="shared" si="40"/>
        <v>8_9</v>
      </c>
      <c r="W181" s="297">
        <v>3548</v>
      </c>
      <c r="X181" s="297"/>
      <c r="Y181" s="296">
        <v>8</v>
      </c>
      <c r="Z181" s="296">
        <v>9</v>
      </c>
      <c r="AA181" s="296">
        <f t="shared" si="41"/>
        <v>9</v>
      </c>
      <c r="AB181" s="296" t="str">
        <f t="shared" si="42"/>
        <v>8_9</v>
      </c>
      <c r="AC181" s="297">
        <v>3619</v>
      </c>
      <c r="AD181" s="193"/>
      <c r="AE181" s="296">
        <v>8</v>
      </c>
      <c r="AF181" s="296">
        <v>9</v>
      </c>
      <c r="AG181" s="296">
        <f t="shared" si="43"/>
        <v>9</v>
      </c>
      <c r="AH181" s="296" t="str">
        <f t="shared" si="32"/>
        <v>8_9</v>
      </c>
      <c r="AI181" s="239">
        <f t="shared" si="44"/>
        <v>3548</v>
      </c>
      <c r="AJ181" s="239">
        <f t="shared" si="45"/>
        <v>3619</v>
      </c>
      <c r="AK181" s="262">
        <f t="shared" si="46"/>
        <v>3619</v>
      </c>
      <c r="AL181" s="237">
        <f t="shared" si="47"/>
        <v>23.198717948717949</v>
      </c>
      <c r="AM181" s="237"/>
      <c r="AN181" s="237"/>
      <c r="AO181" s="237"/>
      <c r="AP181" s="237"/>
      <c r="AQ181" s="237"/>
      <c r="AR181" s="173"/>
      <c r="AS181" s="173"/>
      <c r="AT181" s="173"/>
      <c r="AU181" s="173"/>
      <c r="AV181" s="173"/>
      <c r="AW181" s="173"/>
      <c r="AX181" s="174"/>
    </row>
    <row r="182" spans="1:50" x14ac:dyDescent="0.15">
      <c r="A182" s="296">
        <v>8</v>
      </c>
      <c r="B182" s="296">
        <v>10</v>
      </c>
      <c r="C182" s="296">
        <f t="shared" si="33"/>
        <v>10</v>
      </c>
      <c r="D182" s="296" t="str">
        <f t="shared" si="34"/>
        <v>8_10</v>
      </c>
      <c r="E182" s="297">
        <v>3384</v>
      </c>
      <c r="F182" s="296"/>
      <c r="G182" s="296">
        <v>8</v>
      </c>
      <c r="H182" s="296">
        <v>10</v>
      </c>
      <c r="I182" s="296">
        <f t="shared" si="35"/>
        <v>10</v>
      </c>
      <c r="J182" s="296" t="str">
        <f t="shared" si="36"/>
        <v>8_10</v>
      </c>
      <c r="K182" s="297">
        <v>3494</v>
      </c>
      <c r="L182" s="173"/>
      <c r="M182" s="296">
        <v>8</v>
      </c>
      <c r="N182" s="296">
        <v>10</v>
      </c>
      <c r="O182" s="296">
        <f t="shared" si="37"/>
        <v>10</v>
      </c>
      <c r="P182" s="296" t="str">
        <f t="shared" si="38"/>
        <v>8_10</v>
      </c>
      <c r="Q182" s="297">
        <v>3581</v>
      </c>
      <c r="R182" s="297"/>
      <c r="S182" s="296">
        <v>8</v>
      </c>
      <c r="T182" s="296">
        <v>10</v>
      </c>
      <c r="U182" s="296">
        <f t="shared" si="39"/>
        <v>10</v>
      </c>
      <c r="V182" s="296" t="str">
        <f t="shared" si="40"/>
        <v>8_10</v>
      </c>
      <c r="W182" s="297">
        <v>3621</v>
      </c>
      <c r="X182" s="297"/>
      <c r="Y182" s="296">
        <v>8</v>
      </c>
      <c r="Z182" s="296">
        <v>10</v>
      </c>
      <c r="AA182" s="296">
        <f t="shared" si="41"/>
        <v>10</v>
      </c>
      <c r="AB182" s="296" t="str">
        <f t="shared" si="42"/>
        <v>8_10</v>
      </c>
      <c r="AC182" s="297">
        <v>3693</v>
      </c>
      <c r="AD182" s="193"/>
      <c r="AE182" s="296">
        <v>8</v>
      </c>
      <c r="AF182" s="296">
        <v>10</v>
      </c>
      <c r="AG182" s="296">
        <f t="shared" si="43"/>
        <v>10</v>
      </c>
      <c r="AH182" s="296" t="str">
        <f t="shared" si="32"/>
        <v>8_10</v>
      </c>
      <c r="AI182" s="239">
        <f t="shared" si="44"/>
        <v>3621</v>
      </c>
      <c r="AJ182" s="239">
        <f t="shared" si="45"/>
        <v>3693</v>
      </c>
      <c r="AK182" s="262">
        <f t="shared" si="46"/>
        <v>3693</v>
      </c>
      <c r="AL182" s="237">
        <f t="shared" si="47"/>
        <v>23.673076923076923</v>
      </c>
      <c r="AM182" s="237"/>
      <c r="AN182" s="237"/>
      <c r="AO182" s="237"/>
      <c r="AP182" s="237"/>
      <c r="AQ182" s="237"/>
      <c r="AR182" s="173"/>
      <c r="AS182" s="173"/>
      <c r="AT182" s="173"/>
      <c r="AU182" s="173"/>
      <c r="AV182" s="173"/>
      <c r="AW182" s="173"/>
      <c r="AX182" s="174"/>
    </row>
    <row r="183" spans="1:50" x14ac:dyDescent="0.15">
      <c r="A183" s="296">
        <v>8</v>
      </c>
      <c r="B183" s="296">
        <v>11</v>
      </c>
      <c r="C183" s="296">
        <f t="shared" si="33"/>
        <v>11</v>
      </c>
      <c r="D183" s="296" t="str">
        <f t="shared" si="34"/>
        <v>8_11</v>
      </c>
      <c r="E183" s="297">
        <v>3499</v>
      </c>
      <c r="F183" s="296"/>
      <c r="G183" s="296">
        <v>8</v>
      </c>
      <c r="H183" s="296">
        <v>11</v>
      </c>
      <c r="I183" s="296">
        <f t="shared" si="35"/>
        <v>11</v>
      </c>
      <c r="J183" s="296" t="str">
        <f t="shared" si="36"/>
        <v>8_11</v>
      </c>
      <c r="K183" s="297">
        <v>3613</v>
      </c>
      <c r="L183" s="173"/>
      <c r="M183" s="296">
        <v>8</v>
      </c>
      <c r="N183" s="296">
        <v>11</v>
      </c>
      <c r="O183" s="296">
        <f t="shared" si="37"/>
        <v>11</v>
      </c>
      <c r="P183" s="296" t="str">
        <f t="shared" si="38"/>
        <v>8_11</v>
      </c>
      <c r="Q183" s="297">
        <v>3703</v>
      </c>
      <c r="R183" s="297"/>
      <c r="S183" s="296">
        <v>8</v>
      </c>
      <c r="T183" s="296">
        <v>11</v>
      </c>
      <c r="U183" s="296">
        <f t="shared" si="39"/>
        <v>11</v>
      </c>
      <c r="V183" s="296" t="str">
        <f t="shared" si="40"/>
        <v>8_11</v>
      </c>
      <c r="W183" s="297">
        <v>3745</v>
      </c>
      <c r="X183" s="297"/>
      <c r="Y183" s="296">
        <v>8</v>
      </c>
      <c r="Z183" s="296">
        <v>11</v>
      </c>
      <c r="AA183" s="296">
        <f t="shared" si="41"/>
        <v>11</v>
      </c>
      <c r="AB183" s="296" t="str">
        <f t="shared" si="42"/>
        <v>8_11</v>
      </c>
      <c r="AC183" s="297">
        <v>3820</v>
      </c>
      <c r="AD183" s="193"/>
      <c r="AE183" s="296">
        <v>8</v>
      </c>
      <c r="AF183" s="296">
        <v>11</v>
      </c>
      <c r="AG183" s="296">
        <f t="shared" si="43"/>
        <v>11</v>
      </c>
      <c r="AH183" s="296" t="str">
        <f t="shared" si="32"/>
        <v>8_11</v>
      </c>
      <c r="AI183" s="239">
        <f t="shared" si="44"/>
        <v>3745</v>
      </c>
      <c r="AJ183" s="239">
        <f t="shared" si="45"/>
        <v>3820</v>
      </c>
      <c r="AK183" s="262">
        <f t="shared" si="46"/>
        <v>3820</v>
      </c>
      <c r="AL183" s="237">
        <f t="shared" si="47"/>
        <v>24.487179487179485</v>
      </c>
      <c r="AM183" s="237"/>
      <c r="AN183" s="237"/>
      <c r="AO183" s="237"/>
      <c r="AP183" s="237"/>
      <c r="AQ183" s="237"/>
      <c r="AR183" s="173"/>
      <c r="AS183" s="173"/>
      <c r="AT183" s="173"/>
      <c r="AU183" s="173"/>
      <c r="AV183" s="173"/>
      <c r="AW183" s="173"/>
      <c r="AX183" s="174"/>
    </row>
    <row r="184" spans="1:50" x14ac:dyDescent="0.15">
      <c r="A184" s="296">
        <v>8</v>
      </c>
      <c r="B184" s="296">
        <v>12</v>
      </c>
      <c r="C184" s="296">
        <f t="shared" si="33"/>
        <v>12</v>
      </c>
      <c r="D184" s="296" t="str">
        <f t="shared" si="34"/>
        <v>8_12</v>
      </c>
      <c r="E184" s="297">
        <v>3620</v>
      </c>
      <c r="F184" s="296"/>
      <c r="G184" s="296">
        <v>8</v>
      </c>
      <c r="H184" s="296">
        <v>12</v>
      </c>
      <c r="I184" s="296">
        <f t="shared" si="35"/>
        <v>12</v>
      </c>
      <c r="J184" s="296" t="str">
        <f t="shared" si="36"/>
        <v>8_12</v>
      </c>
      <c r="K184" s="297">
        <v>3738</v>
      </c>
      <c r="L184" s="173"/>
      <c r="M184" s="296">
        <v>8</v>
      </c>
      <c r="N184" s="296">
        <v>12</v>
      </c>
      <c r="O184" s="296">
        <f t="shared" si="37"/>
        <v>12</v>
      </c>
      <c r="P184" s="296" t="str">
        <f t="shared" si="38"/>
        <v>8_12</v>
      </c>
      <c r="Q184" s="297">
        <v>3831</v>
      </c>
      <c r="R184" s="297"/>
      <c r="S184" s="296">
        <v>8</v>
      </c>
      <c r="T184" s="296">
        <v>12</v>
      </c>
      <c r="U184" s="296">
        <f t="shared" si="39"/>
        <v>12</v>
      </c>
      <c r="V184" s="296" t="str">
        <f t="shared" si="40"/>
        <v>8_12</v>
      </c>
      <c r="W184" s="297">
        <v>3874</v>
      </c>
      <c r="X184" s="297"/>
      <c r="Y184" s="296">
        <v>8</v>
      </c>
      <c r="Z184" s="296">
        <v>12</v>
      </c>
      <c r="AA184" s="296">
        <f t="shared" si="41"/>
        <v>12</v>
      </c>
      <c r="AB184" s="296" t="str">
        <f t="shared" si="42"/>
        <v>8_12</v>
      </c>
      <c r="AC184" s="297">
        <v>3951</v>
      </c>
      <c r="AD184" s="193"/>
      <c r="AE184" s="296">
        <v>8</v>
      </c>
      <c r="AF184" s="296">
        <v>12</v>
      </c>
      <c r="AG184" s="296">
        <f t="shared" si="43"/>
        <v>12</v>
      </c>
      <c r="AH184" s="296" t="str">
        <f t="shared" si="32"/>
        <v>8_12</v>
      </c>
      <c r="AI184" s="239">
        <f t="shared" si="44"/>
        <v>3874</v>
      </c>
      <c r="AJ184" s="239">
        <f t="shared" si="45"/>
        <v>3951</v>
      </c>
      <c r="AK184" s="262">
        <f t="shared" si="46"/>
        <v>3951</v>
      </c>
      <c r="AL184" s="237">
        <f t="shared" si="47"/>
        <v>25.326923076923077</v>
      </c>
      <c r="AM184" s="237"/>
      <c r="AN184" s="237"/>
      <c r="AO184" s="237"/>
      <c r="AP184" s="237"/>
      <c r="AQ184" s="237"/>
      <c r="AR184" s="173"/>
      <c r="AS184" s="173"/>
      <c r="AT184" s="173"/>
      <c r="AU184" s="173"/>
      <c r="AV184" s="173"/>
      <c r="AW184" s="173"/>
      <c r="AX184" s="174"/>
    </row>
    <row r="185" spans="1:50" x14ac:dyDescent="0.15">
      <c r="A185" s="296">
        <v>8</v>
      </c>
      <c r="B185" s="296">
        <v>13</v>
      </c>
      <c r="C185" s="296">
        <f t="shared" si="33"/>
        <v>13</v>
      </c>
      <c r="D185" s="296" t="str">
        <f t="shared" si="34"/>
        <v>8_13</v>
      </c>
      <c r="E185" s="297">
        <v>3742</v>
      </c>
      <c r="F185" s="296"/>
      <c r="G185" s="296">
        <v>8</v>
      </c>
      <c r="H185" s="296">
        <v>13</v>
      </c>
      <c r="I185" s="296">
        <f t="shared" si="35"/>
        <v>13</v>
      </c>
      <c r="J185" s="296" t="str">
        <f t="shared" si="36"/>
        <v>8_13</v>
      </c>
      <c r="K185" s="297">
        <v>3864</v>
      </c>
      <c r="L185" s="173"/>
      <c r="M185" s="296">
        <v>8</v>
      </c>
      <c r="N185" s="296">
        <v>13</v>
      </c>
      <c r="O185" s="296">
        <f t="shared" si="37"/>
        <v>13</v>
      </c>
      <c r="P185" s="296" t="str">
        <f t="shared" si="38"/>
        <v>8_13</v>
      </c>
      <c r="Q185" s="297">
        <v>3961</v>
      </c>
      <c r="R185" s="297"/>
      <c r="S185" s="296">
        <v>8</v>
      </c>
      <c r="T185" s="296">
        <v>13</v>
      </c>
      <c r="U185" s="296">
        <f t="shared" si="39"/>
        <v>13</v>
      </c>
      <c r="V185" s="296" t="str">
        <f t="shared" si="40"/>
        <v>8_13</v>
      </c>
      <c r="W185" s="297">
        <v>4006</v>
      </c>
      <c r="X185" s="297"/>
      <c r="Y185" s="296">
        <v>8</v>
      </c>
      <c r="Z185" s="296">
        <v>13</v>
      </c>
      <c r="AA185" s="296">
        <f t="shared" si="41"/>
        <v>13</v>
      </c>
      <c r="AB185" s="296" t="str">
        <f t="shared" si="42"/>
        <v>8_13</v>
      </c>
      <c r="AC185" s="297">
        <v>4086</v>
      </c>
      <c r="AD185" s="193"/>
      <c r="AE185" s="296">
        <v>8</v>
      </c>
      <c r="AF185" s="296">
        <v>13</v>
      </c>
      <c r="AG185" s="296">
        <f t="shared" si="43"/>
        <v>13</v>
      </c>
      <c r="AH185" s="296" t="str">
        <f t="shared" si="32"/>
        <v>8_13</v>
      </c>
      <c r="AI185" s="239">
        <f t="shared" si="44"/>
        <v>4006</v>
      </c>
      <c r="AJ185" s="239">
        <f t="shared" si="45"/>
        <v>4086</v>
      </c>
      <c r="AK185" s="262">
        <f t="shared" si="46"/>
        <v>4086</v>
      </c>
      <c r="AL185" s="237">
        <f t="shared" si="47"/>
        <v>26.192307692307693</v>
      </c>
      <c r="AM185" s="237"/>
      <c r="AN185" s="237"/>
      <c r="AO185" s="237"/>
      <c r="AP185" s="237"/>
      <c r="AQ185" s="237"/>
      <c r="AR185" s="173"/>
      <c r="AS185" s="173"/>
      <c r="AT185" s="173"/>
      <c r="AU185" s="173"/>
      <c r="AV185" s="173"/>
      <c r="AW185" s="173"/>
      <c r="AX185" s="174"/>
    </row>
    <row r="186" spans="1:50" x14ac:dyDescent="0.15">
      <c r="A186" s="296">
        <v>8</v>
      </c>
      <c r="B186" s="296" t="s">
        <v>474</v>
      </c>
      <c r="C186" s="296" t="str">
        <f t="shared" si="33"/>
        <v>u1</v>
      </c>
      <c r="D186" s="296" t="str">
        <f t="shared" si="34"/>
        <v>8_u1</v>
      </c>
      <c r="E186" s="297">
        <v>3864</v>
      </c>
      <c r="F186" s="296"/>
      <c r="G186" s="296">
        <v>8</v>
      </c>
      <c r="H186" s="296" t="s">
        <v>474</v>
      </c>
      <c r="I186" s="296" t="str">
        <f t="shared" si="35"/>
        <v>u1</v>
      </c>
      <c r="J186" s="296" t="str">
        <f t="shared" si="36"/>
        <v>8_u1</v>
      </c>
      <c r="K186" s="297">
        <v>3990</v>
      </c>
      <c r="L186" s="173"/>
      <c r="M186" s="296">
        <v>8</v>
      </c>
      <c r="N186" s="296" t="s">
        <v>474</v>
      </c>
      <c r="O186" s="296" t="str">
        <f t="shared" si="37"/>
        <v>u1</v>
      </c>
      <c r="P186" s="296" t="str">
        <f t="shared" si="38"/>
        <v>8_u1</v>
      </c>
      <c r="Q186" s="297">
        <v>4090</v>
      </c>
      <c r="R186" s="297"/>
      <c r="S186" s="296">
        <v>8</v>
      </c>
      <c r="T186" s="296" t="s">
        <v>474</v>
      </c>
      <c r="U186" s="296" t="str">
        <f t="shared" si="39"/>
        <v>u1</v>
      </c>
      <c r="V186" s="296" t="str">
        <f t="shared" si="40"/>
        <v>8_u1</v>
      </c>
      <c r="W186" s="297">
        <v>4136</v>
      </c>
      <c r="X186" s="297"/>
      <c r="Y186" s="296">
        <v>8</v>
      </c>
      <c r="Z186" s="296" t="s">
        <v>474</v>
      </c>
      <c r="AA186" s="296" t="str">
        <f t="shared" si="41"/>
        <v>u1</v>
      </c>
      <c r="AB186" s="296" t="str">
        <f t="shared" si="42"/>
        <v>8_u1</v>
      </c>
      <c r="AC186" s="297">
        <v>4219</v>
      </c>
      <c r="AD186" s="193"/>
      <c r="AE186" s="296">
        <v>8</v>
      </c>
      <c r="AF186" s="296" t="s">
        <v>474</v>
      </c>
      <c r="AG186" s="296" t="str">
        <f t="shared" si="43"/>
        <v>u1</v>
      </c>
      <c r="AH186" s="296" t="str">
        <f t="shared" si="32"/>
        <v>8_u1</v>
      </c>
      <c r="AI186" s="239">
        <f t="shared" si="44"/>
        <v>4136</v>
      </c>
      <c r="AJ186" s="239">
        <f t="shared" si="45"/>
        <v>4219</v>
      </c>
      <c r="AK186" s="262">
        <f t="shared" si="46"/>
        <v>4219</v>
      </c>
      <c r="AL186" s="237">
        <f t="shared" si="47"/>
        <v>27.044871794871796</v>
      </c>
      <c r="AM186" s="237"/>
      <c r="AN186" s="237"/>
      <c r="AO186" s="237"/>
      <c r="AP186" s="237"/>
      <c r="AQ186" s="237"/>
      <c r="AR186" s="173"/>
      <c r="AS186" s="173"/>
      <c r="AT186" s="173"/>
      <c r="AU186" s="173"/>
      <c r="AV186" s="173"/>
      <c r="AW186" s="173"/>
      <c r="AX186" s="174"/>
    </row>
    <row r="187" spans="1:50" x14ac:dyDescent="0.15">
      <c r="A187" s="296">
        <v>8</v>
      </c>
      <c r="B187" s="296" t="s">
        <v>475</v>
      </c>
      <c r="C187" s="296" t="str">
        <f t="shared" si="33"/>
        <v>u2</v>
      </c>
      <c r="D187" s="296" t="str">
        <f t="shared" si="34"/>
        <v>8_u2</v>
      </c>
      <c r="E187" s="297">
        <v>3989</v>
      </c>
      <c r="F187" s="296"/>
      <c r="G187" s="296">
        <v>8</v>
      </c>
      <c r="H187" s="296" t="s">
        <v>475</v>
      </c>
      <c r="I187" s="296" t="str">
        <f t="shared" si="35"/>
        <v>u2</v>
      </c>
      <c r="J187" s="296" t="str">
        <f t="shared" si="36"/>
        <v>8_u2</v>
      </c>
      <c r="K187" s="297">
        <v>4119</v>
      </c>
      <c r="L187" s="173"/>
      <c r="M187" s="296">
        <v>8</v>
      </c>
      <c r="N187" s="296" t="s">
        <v>475</v>
      </c>
      <c r="O187" s="296" t="str">
        <f t="shared" si="37"/>
        <v>u2</v>
      </c>
      <c r="P187" s="296" t="str">
        <f t="shared" si="38"/>
        <v>8_u2</v>
      </c>
      <c r="Q187" s="297">
        <v>4222</v>
      </c>
      <c r="R187" s="297"/>
      <c r="S187" s="296">
        <v>8</v>
      </c>
      <c r="T187" s="296" t="s">
        <v>475</v>
      </c>
      <c r="U187" s="296" t="str">
        <f t="shared" si="39"/>
        <v>u2</v>
      </c>
      <c r="V187" s="296" t="str">
        <f t="shared" si="40"/>
        <v>8_u2</v>
      </c>
      <c r="W187" s="297">
        <v>4270</v>
      </c>
      <c r="X187" s="297"/>
      <c r="Y187" s="296">
        <v>8</v>
      </c>
      <c r="Z187" s="296" t="s">
        <v>475</v>
      </c>
      <c r="AA187" s="296" t="str">
        <f t="shared" si="41"/>
        <v>u2</v>
      </c>
      <c r="AB187" s="296" t="str">
        <f t="shared" si="42"/>
        <v>8_u2</v>
      </c>
      <c r="AC187" s="297">
        <v>4355</v>
      </c>
      <c r="AD187" s="193"/>
      <c r="AE187" s="296">
        <v>8</v>
      </c>
      <c r="AF187" s="296" t="s">
        <v>475</v>
      </c>
      <c r="AG187" s="296" t="str">
        <f t="shared" si="43"/>
        <v>u2</v>
      </c>
      <c r="AH187" s="296" t="str">
        <f t="shared" si="32"/>
        <v>8_u2</v>
      </c>
      <c r="AI187" s="239">
        <f t="shared" si="44"/>
        <v>4270</v>
      </c>
      <c r="AJ187" s="239">
        <f t="shared" si="45"/>
        <v>4355</v>
      </c>
      <c r="AK187" s="262">
        <f t="shared" si="46"/>
        <v>4355</v>
      </c>
      <c r="AL187" s="237">
        <f t="shared" si="47"/>
        <v>27.916666666666668</v>
      </c>
      <c r="AM187" s="237"/>
      <c r="AN187" s="237"/>
      <c r="AO187" s="237"/>
      <c r="AP187" s="237"/>
      <c r="AQ187" s="237"/>
      <c r="AR187" s="173"/>
      <c r="AS187" s="173"/>
      <c r="AT187" s="173"/>
      <c r="AU187" s="173"/>
      <c r="AV187" s="173"/>
      <c r="AW187" s="173"/>
      <c r="AX187" s="174"/>
    </row>
    <row r="188" spans="1:50" x14ac:dyDescent="0.15">
      <c r="A188" s="296">
        <v>8</v>
      </c>
      <c r="B188" s="296" t="s">
        <v>476</v>
      </c>
      <c r="C188" s="296" t="str">
        <f t="shared" si="33"/>
        <v>a</v>
      </c>
      <c r="D188" s="296" t="str">
        <f t="shared" si="34"/>
        <v>8_a</v>
      </c>
      <c r="E188" s="297">
        <v>3864</v>
      </c>
      <c r="F188" s="296"/>
      <c r="G188" s="296">
        <v>8</v>
      </c>
      <c r="H188" s="296" t="s">
        <v>476</v>
      </c>
      <c r="I188" s="296" t="str">
        <f t="shared" si="35"/>
        <v>a</v>
      </c>
      <c r="J188" s="296" t="str">
        <f t="shared" si="36"/>
        <v>8_a</v>
      </c>
      <c r="K188" s="297">
        <v>3990</v>
      </c>
      <c r="L188" s="173"/>
      <c r="M188" s="296">
        <v>8</v>
      </c>
      <c r="N188" s="296" t="s">
        <v>476</v>
      </c>
      <c r="O188" s="296" t="str">
        <f t="shared" si="37"/>
        <v>a</v>
      </c>
      <c r="P188" s="296" t="str">
        <f t="shared" si="38"/>
        <v>8_a</v>
      </c>
      <c r="Q188" s="297">
        <v>4090</v>
      </c>
      <c r="R188" s="297"/>
      <c r="S188" s="296">
        <v>8</v>
      </c>
      <c r="T188" s="296" t="s">
        <v>476</v>
      </c>
      <c r="U188" s="296" t="str">
        <f t="shared" si="39"/>
        <v>a</v>
      </c>
      <c r="V188" s="296" t="str">
        <f t="shared" si="40"/>
        <v>8_a</v>
      </c>
      <c r="W188" s="297">
        <v>4136</v>
      </c>
      <c r="X188" s="297"/>
      <c r="Y188" s="296">
        <v>8</v>
      </c>
      <c r="Z188" s="296" t="s">
        <v>476</v>
      </c>
      <c r="AA188" s="296" t="str">
        <f t="shared" si="41"/>
        <v>a</v>
      </c>
      <c r="AB188" s="296" t="str">
        <f t="shared" si="42"/>
        <v>8_a</v>
      </c>
      <c r="AC188" s="297">
        <v>4219</v>
      </c>
      <c r="AD188" s="193"/>
      <c r="AE188" s="296">
        <v>8</v>
      </c>
      <c r="AF188" s="296" t="s">
        <v>476</v>
      </c>
      <c r="AG188" s="296" t="str">
        <f t="shared" si="43"/>
        <v>a</v>
      </c>
      <c r="AH188" s="296" t="str">
        <f t="shared" si="32"/>
        <v>8_a</v>
      </c>
      <c r="AI188" s="239">
        <f t="shared" si="44"/>
        <v>4136</v>
      </c>
      <c r="AJ188" s="239">
        <f t="shared" si="45"/>
        <v>4219</v>
      </c>
      <c r="AK188" s="262">
        <f t="shared" si="46"/>
        <v>4219</v>
      </c>
      <c r="AL188" s="237">
        <f t="shared" si="47"/>
        <v>27.044871794871796</v>
      </c>
      <c r="AM188" s="237"/>
      <c r="AN188" s="237"/>
      <c r="AO188" s="237"/>
      <c r="AP188" s="237"/>
      <c r="AQ188" s="237"/>
      <c r="AR188" s="173"/>
      <c r="AS188" s="173"/>
      <c r="AT188" s="173"/>
      <c r="AU188" s="173"/>
      <c r="AV188" s="173"/>
      <c r="AW188" s="173"/>
      <c r="AX188" s="174"/>
    </row>
    <row r="189" spans="1:50" x14ac:dyDescent="0.15">
      <c r="A189" s="296">
        <v>8</v>
      </c>
      <c r="B189" s="296" t="s">
        <v>477</v>
      </c>
      <c r="C189" s="296" t="str">
        <f t="shared" si="33"/>
        <v>b</v>
      </c>
      <c r="D189" s="296" t="str">
        <f t="shared" si="34"/>
        <v>8_b</v>
      </c>
      <c r="E189" s="297">
        <v>3989</v>
      </c>
      <c r="F189" s="296"/>
      <c r="G189" s="296">
        <v>8</v>
      </c>
      <c r="H189" s="296" t="s">
        <v>477</v>
      </c>
      <c r="I189" s="296" t="str">
        <f t="shared" si="35"/>
        <v>b</v>
      </c>
      <c r="J189" s="296" t="str">
        <f t="shared" si="36"/>
        <v>8_b</v>
      </c>
      <c r="K189" s="297">
        <v>4119</v>
      </c>
      <c r="L189" s="173"/>
      <c r="M189" s="296">
        <v>8</v>
      </c>
      <c r="N189" s="296" t="s">
        <v>477</v>
      </c>
      <c r="O189" s="296" t="str">
        <f t="shared" si="37"/>
        <v>b</v>
      </c>
      <c r="P189" s="296" t="str">
        <f t="shared" si="38"/>
        <v>8_b</v>
      </c>
      <c r="Q189" s="297">
        <v>4222</v>
      </c>
      <c r="R189" s="297"/>
      <c r="S189" s="296">
        <v>8</v>
      </c>
      <c r="T189" s="296" t="s">
        <v>477</v>
      </c>
      <c r="U189" s="296" t="str">
        <f t="shared" si="39"/>
        <v>b</v>
      </c>
      <c r="V189" s="296" t="str">
        <f t="shared" si="40"/>
        <v>8_b</v>
      </c>
      <c r="W189" s="297">
        <v>4270</v>
      </c>
      <c r="X189" s="297"/>
      <c r="Y189" s="296">
        <v>8</v>
      </c>
      <c r="Z189" s="296" t="s">
        <v>477</v>
      </c>
      <c r="AA189" s="296" t="str">
        <f t="shared" si="41"/>
        <v>b</v>
      </c>
      <c r="AB189" s="296" t="str">
        <f t="shared" si="42"/>
        <v>8_b</v>
      </c>
      <c r="AC189" s="297">
        <v>4355</v>
      </c>
      <c r="AD189" s="193"/>
      <c r="AE189" s="296">
        <v>8</v>
      </c>
      <c r="AF189" s="296" t="s">
        <v>477</v>
      </c>
      <c r="AG189" s="296" t="str">
        <f t="shared" si="43"/>
        <v>b</v>
      </c>
      <c r="AH189" s="296" t="str">
        <f t="shared" si="32"/>
        <v>8_b</v>
      </c>
      <c r="AI189" s="239">
        <f t="shared" si="44"/>
        <v>4270</v>
      </c>
      <c r="AJ189" s="239">
        <f t="shared" si="45"/>
        <v>4355</v>
      </c>
      <c r="AK189" s="262">
        <f t="shared" si="46"/>
        <v>4355</v>
      </c>
      <c r="AL189" s="237">
        <f t="shared" si="47"/>
        <v>27.916666666666668</v>
      </c>
      <c r="AM189" s="237"/>
      <c r="AN189" s="237"/>
      <c r="AO189" s="237"/>
      <c r="AP189" s="237"/>
      <c r="AQ189" s="237"/>
      <c r="AR189" s="173"/>
      <c r="AS189" s="173"/>
      <c r="AT189" s="173"/>
      <c r="AU189" s="173"/>
      <c r="AV189" s="173"/>
      <c r="AW189" s="173"/>
      <c r="AX189" s="174"/>
    </row>
    <row r="190" spans="1:50" x14ac:dyDescent="0.15">
      <c r="A190" s="296">
        <v>8</v>
      </c>
      <c r="B190" s="296" t="s">
        <v>478</v>
      </c>
      <c r="C190" s="296" t="str">
        <f t="shared" si="33"/>
        <v>c</v>
      </c>
      <c r="D190" s="296" t="str">
        <f t="shared" si="34"/>
        <v>8_c</v>
      </c>
      <c r="E190" s="297">
        <v>4118</v>
      </c>
      <c r="F190" s="296"/>
      <c r="G190" s="296">
        <v>8</v>
      </c>
      <c r="H190" s="296" t="s">
        <v>478</v>
      </c>
      <c r="I190" s="296" t="str">
        <f t="shared" si="35"/>
        <v>c</v>
      </c>
      <c r="J190" s="296" t="str">
        <f t="shared" si="36"/>
        <v>8_c</v>
      </c>
      <c r="K190" s="297">
        <v>4252</v>
      </c>
      <c r="L190" s="173"/>
      <c r="M190" s="296">
        <v>8</v>
      </c>
      <c r="N190" s="296" t="s">
        <v>478</v>
      </c>
      <c r="O190" s="296" t="str">
        <f t="shared" si="37"/>
        <v>c</v>
      </c>
      <c r="P190" s="296" t="str">
        <f t="shared" si="38"/>
        <v>8_c</v>
      </c>
      <c r="Q190" s="297">
        <v>4358</v>
      </c>
      <c r="R190" s="297"/>
      <c r="S190" s="296">
        <v>8</v>
      </c>
      <c r="T190" s="296" t="s">
        <v>478</v>
      </c>
      <c r="U190" s="296" t="str">
        <f t="shared" si="39"/>
        <v>c</v>
      </c>
      <c r="V190" s="296" t="str">
        <f t="shared" si="40"/>
        <v>8_c</v>
      </c>
      <c r="W190" s="297">
        <v>4407</v>
      </c>
      <c r="X190" s="297"/>
      <c r="Y190" s="296">
        <v>8</v>
      </c>
      <c r="Z190" s="296" t="s">
        <v>478</v>
      </c>
      <c r="AA190" s="296" t="str">
        <f t="shared" si="41"/>
        <v>c</v>
      </c>
      <c r="AB190" s="296" t="str">
        <f t="shared" si="42"/>
        <v>8_c</v>
      </c>
      <c r="AC190" s="297">
        <v>4495</v>
      </c>
      <c r="AD190" s="193"/>
      <c r="AE190" s="296">
        <v>8</v>
      </c>
      <c r="AF190" s="296" t="s">
        <v>478</v>
      </c>
      <c r="AG190" s="296" t="str">
        <f t="shared" si="43"/>
        <v>c</v>
      </c>
      <c r="AH190" s="296" t="str">
        <f t="shared" si="32"/>
        <v>8_c</v>
      </c>
      <c r="AI190" s="239">
        <f t="shared" si="44"/>
        <v>4407</v>
      </c>
      <c r="AJ190" s="239">
        <f t="shared" si="45"/>
        <v>4495</v>
      </c>
      <c r="AK190" s="262">
        <f t="shared" si="46"/>
        <v>4495</v>
      </c>
      <c r="AL190" s="237">
        <f t="shared" si="47"/>
        <v>28.814102564102566</v>
      </c>
      <c r="AM190" s="237"/>
      <c r="AN190" s="237"/>
      <c r="AO190" s="237"/>
      <c r="AP190" s="237"/>
      <c r="AQ190" s="237"/>
      <c r="AR190" s="173"/>
      <c r="AS190" s="173"/>
      <c r="AT190" s="173"/>
      <c r="AU190" s="173"/>
      <c r="AV190" s="173"/>
      <c r="AW190" s="173"/>
      <c r="AX190" s="174"/>
    </row>
    <row r="191" spans="1:50" x14ac:dyDescent="0.15">
      <c r="A191" s="296">
        <v>8</v>
      </c>
      <c r="B191" s="296" t="s">
        <v>479</v>
      </c>
      <c r="C191" s="296" t="str">
        <f t="shared" si="33"/>
        <v>d</v>
      </c>
      <c r="D191" s="296" t="str">
        <f t="shared" si="34"/>
        <v>8_d</v>
      </c>
      <c r="E191" s="297">
        <v>4261</v>
      </c>
      <c r="F191" s="296"/>
      <c r="G191" s="296">
        <v>8</v>
      </c>
      <c r="H191" s="296" t="s">
        <v>479</v>
      </c>
      <c r="I191" s="296" t="str">
        <f t="shared" si="35"/>
        <v>d</v>
      </c>
      <c r="J191" s="296" t="str">
        <f t="shared" si="36"/>
        <v>8_d</v>
      </c>
      <c r="K191" s="297">
        <v>4399</v>
      </c>
      <c r="L191" s="173"/>
      <c r="M191" s="296">
        <v>8</v>
      </c>
      <c r="N191" s="296" t="s">
        <v>479</v>
      </c>
      <c r="O191" s="296" t="str">
        <f t="shared" si="37"/>
        <v>d</v>
      </c>
      <c r="P191" s="296" t="str">
        <f t="shared" si="38"/>
        <v>8_d</v>
      </c>
      <c r="Q191" s="297">
        <v>4509</v>
      </c>
      <c r="R191" s="297"/>
      <c r="S191" s="296">
        <v>8</v>
      </c>
      <c r="T191" s="296" t="s">
        <v>479</v>
      </c>
      <c r="U191" s="296" t="str">
        <f t="shared" si="39"/>
        <v>d</v>
      </c>
      <c r="V191" s="296" t="str">
        <f t="shared" si="40"/>
        <v>8_d</v>
      </c>
      <c r="W191" s="297">
        <v>4560</v>
      </c>
      <c r="X191" s="297"/>
      <c r="Y191" s="296">
        <v>8</v>
      </c>
      <c r="Z191" s="296" t="s">
        <v>479</v>
      </c>
      <c r="AA191" s="296" t="str">
        <f t="shared" si="41"/>
        <v>d</v>
      </c>
      <c r="AB191" s="296" t="str">
        <f t="shared" si="42"/>
        <v>8_d</v>
      </c>
      <c r="AC191" s="297">
        <v>4651</v>
      </c>
      <c r="AD191" s="193"/>
      <c r="AE191" s="296">
        <v>8</v>
      </c>
      <c r="AF191" s="296" t="s">
        <v>479</v>
      </c>
      <c r="AG191" s="296" t="str">
        <f t="shared" si="43"/>
        <v>d</v>
      </c>
      <c r="AH191" s="296" t="str">
        <f t="shared" si="32"/>
        <v>8_d</v>
      </c>
      <c r="AI191" s="239">
        <f t="shared" si="44"/>
        <v>4560</v>
      </c>
      <c r="AJ191" s="239">
        <f t="shared" si="45"/>
        <v>4651</v>
      </c>
      <c r="AK191" s="262">
        <f t="shared" si="46"/>
        <v>4651</v>
      </c>
      <c r="AL191" s="237">
        <f t="shared" si="47"/>
        <v>29.814102564102566</v>
      </c>
      <c r="AM191" s="237"/>
      <c r="AN191" s="237"/>
      <c r="AO191" s="237"/>
      <c r="AP191" s="237"/>
      <c r="AQ191" s="237"/>
      <c r="AR191" s="173"/>
      <c r="AS191" s="173"/>
      <c r="AT191" s="173"/>
      <c r="AU191" s="173"/>
      <c r="AV191" s="173"/>
      <c r="AW191" s="173"/>
      <c r="AX191" s="174"/>
    </row>
    <row r="192" spans="1:50" x14ac:dyDescent="0.15">
      <c r="A192" s="296">
        <v>8</v>
      </c>
      <c r="B192" s="296" t="s">
        <v>480</v>
      </c>
      <c r="C192" s="296" t="str">
        <f t="shared" si="33"/>
        <v>e</v>
      </c>
      <c r="D192" s="296" t="str">
        <f t="shared" si="34"/>
        <v>8_e</v>
      </c>
      <c r="E192" s="297">
        <v>4413</v>
      </c>
      <c r="F192" s="296"/>
      <c r="G192" s="296">
        <v>8</v>
      </c>
      <c r="H192" s="296" t="s">
        <v>480</v>
      </c>
      <c r="I192" s="296" t="str">
        <f t="shared" si="35"/>
        <v>e</v>
      </c>
      <c r="J192" s="296" t="str">
        <f t="shared" si="36"/>
        <v>8_e</v>
      </c>
      <c r="K192" s="297">
        <v>4556</v>
      </c>
      <c r="L192" s="173"/>
      <c r="M192" s="296">
        <v>8</v>
      </c>
      <c r="N192" s="296" t="s">
        <v>480</v>
      </c>
      <c r="O192" s="296" t="str">
        <f t="shared" si="37"/>
        <v>e</v>
      </c>
      <c r="P192" s="296" t="str">
        <f t="shared" si="38"/>
        <v>8_e</v>
      </c>
      <c r="Q192" s="297">
        <v>4670</v>
      </c>
      <c r="R192" s="297"/>
      <c r="S192" s="296">
        <v>8</v>
      </c>
      <c r="T192" s="296" t="s">
        <v>480</v>
      </c>
      <c r="U192" s="296" t="str">
        <f t="shared" si="39"/>
        <v>e</v>
      </c>
      <c r="V192" s="296" t="str">
        <f t="shared" si="40"/>
        <v>8_e</v>
      </c>
      <c r="W192" s="297">
        <v>4723</v>
      </c>
      <c r="X192" s="297"/>
      <c r="Y192" s="296">
        <v>8</v>
      </c>
      <c r="Z192" s="296" t="s">
        <v>480</v>
      </c>
      <c r="AA192" s="296" t="str">
        <f t="shared" si="41"/>
        <v>e</v>
      </c>
      <c r="AB192" s="296" t="str">
        <f t="shared" si="42"/>
        <v>8_e</v>
      </c>
      <c r="AC192" s="297">
        <v>4817</v>
      </c>
      <c r="AD192" s="193"/>
      <c r="AE192" s="296">
        <v>8</v>
      </c>
      <c r="AF192" s="296" t="s">
        <v>480</v>
      </c>
      <c r="AG192" s="296" t="str">
        <f t="shared" si="43"/>
        <v>e</v>
      </c>
      <c r="AH192" s="296" t="str">
        <f t="shared" si="32"/>
        <v>8_e</v>
      </c>
      <c r="AI192" s="239">
        <f t="shared" si="44"/>
        <v>4723</v>
      </c>
      <c r="AJ192" s="239">
        <f t="shared" si="45"/>
        <v>4817</v>
      </c>
      <c r="AK192" s="262">
        <f t="shared" si="46"/>
        <v>4817</v>
      </c>
      <c r="AL192" s="237">
        <f t="shared" si="47"/>
        <v>30.878205128205128</v>
      </c>
      <c r="AM192" s="237"/>
      <c r="AN192" s="237"/>
      <c r="AO192" s="237"/>
      <c r="AP192" s="237"/>
      <c r="AQ192" s="237"/>
      <c r="AR192" s="173"/>
      <c r="AS192" s="173"/>
      <c r="AT192" s="173"/>
      <c r="AU192" s="173"/>
      <c r="AV192" s="173"/>
      <c r="AW192" s="173"/>
      <c r="AX192" s="174"/>
    </row>
    <row r="193" spans="1:50" x14ac:dyDescent="0.15">
      <c r="A193" s="296">
        <v>9</v>
      </c>
      <c r="B193" s="296" t="s">
        <v>472</v>
      </c>
      <c r="C193" s="296" t="str">
        <f t="shared" si="33"/>
        <v>Start</v>
      </c>
      <c r="D193" s="296" t="str">
        <f t="shared" si="34"/>
        <v>9_Start</v>
      </c>
      <c r="E193" s="297">
        <v>2793</v>
      </c>
      <c r="F193" s="296"/>
      <c r="G193" s="296">
        <v>9</v>
      </c>
      <c r="H193" s="296" t="s">
        <v>472</v>
      </c>
      <c r="I193" s="296" t="str">
        <f t="shared" si="35"/>
        <v>Start</v>
      </c>
      <c r="J193" s="296" t="str">
        <f t="shared" si="36"/>
        <v>9_Start</v>
      </c>
      <c r="K193" s="297">
        <v>2884</v>
      </c>
      <c r="L193" s="173"/>
      <c r="M193" s="296">
        <v>9</v>
      </c>
      <c r="N193" s="296" t="s">
        <v>472</v>
      </c>
      <c r="O193" s="296" t="str">
        <f t="shared" si="37"/>
        <v>Start</v>
      </c>
      <c r="P193" s="296" t="str">
        <f t="shared" si="38"/>
        <v>9_Start</v>
      </c>
      <c r="Q193" s="297">
        <v>2956</v>
      </c>
      <c r="R193" s="297"/>
      <c r="S193" s="296">
        <v>9</v>
      </c>
      <c r="T193" s="296" t="s">
        <v>472</v>
      </c>
      <c r="U193" s="296" t="str">
        <f t="shared" si="39"/>
        <v>Start</v>
      </c>
      <c r="V193" s="296" t="str">
        <f t="shared" si="40"/>
        <v>9_Start</v>
      </c>
      <c r="W193" s="297">
        <v>2989</v>
      </c>
      <c r="X193" s="297"/>
      <c r="Y193" s="296">
        <v>9</v>
      </c>
      <c r="Z193" s="296" t="s">
        <v>472</v>
      </c>
      <c r="AA193" s="296" t="str">
        <f t="shared" si="41"/>
        <v>Start</v>
      </c>
      <c r="AB193" s="296" t="str">
        <f t="shared" si="42"/>
        <v>9_Start</v>
      </c>
      <c r="AC193" s="297">
        <v>3049</v>
      </c>
      <c r="AD193" s="193"/>
      <c r="AE193" s="296">
        <v>9</v>
      </c>
      <c r="AF193" s="296" t="s">
        <v>472</v>
      </c>
      <c r="AG193" s="296" t="str">
        <f t="shared" si="43"/>
        <v>Start</v>
      </c>
      <c r="AH193" s="296" t="str">
        <f t="shared" si="32"/>
        <v>9_Start</v>
      </c>
      <c r="AI193" s="239">
        <f t="shared" si="44"/>
        <v>2989</v>
      </c>
      <c r="AJ193" s="239">
        <f t="shared" si="45"/>
        <v>3049</v>
      </c>
      <c r="AK193" s="262">
        <f t="shared" si="46"/>
        <v>3049</v>
      </c>
      <c r="AL193" s="237">
        <f t="shared" si="47"/>
        <v>19.544871794871796</v>
      </c>
      <c r="AM193" s="237"/>
      <c r="AN193" s="237"/>
      <c r="AO193" s="237"/>
      <c r="AP193" s="237"/>
      <c r="AQ193" s="237"/>
      <c r="AR193" s="173"/>
      <c r="AS193" s="173"/>
      <c r="AT193" s="173"/>
      <c r="AU193" s="173"/>
      <c r="AV193" s="173"/>
      <c r="AW193" s="173"/>
      <c r="AX193" s="174"/>
    </row>
    <row r="194" spans="1:50" x14ac:dyDescent="0.15">
      <c r="A194" s="296">
        <v>9</v>
      </c>
      <c r="B194" s="296">
        <v>0</v>
      </c>
      <c r="C194" s="296">
        <f t="shared" si="33"/>
        <v>0</v>
      </c>
      <c r="D194" s="296" t="str">
        <f t="shared" si="34"/>
        <v>9_0</v>
      </c>
      <c r="E194" s="297">
        <v>2844</v>
      </c>
      <c r="F194" s="296"/>
      <c r="G194" s="296">
        <v>9</v>
      </c>
      <c r="H194" s="296">
        <v>0</v>
      </c>
      <c r="I194" s="296">
        <f t="shared" si="35"/>
        <v>0</v>
      </c>
      <c r="J194" s="296" t="str">
        <f t="shared" si="36"/>
        <v>9_0</v>
      </c>
      <c r="K194" s="297">
        <v>2936</v>
      </c>
      <c r="L194" s="173"/>
      <c r="M194" s="296">
        <v>9</v>
      </c>
      <c r="N194" s="296">
        <v>0</v>
      </c>
      <c r="O194" s="296">
        <f t="shared" si="37"/>
        <v>0</v>
      </c>
      <c r="P194" s="296" t="str">
        <f t="shared" si="38"/>
        <v>9_0</v>
      </c>
      <c r="Q194" s="297">
        <v>3009</v>
      </c>
      <c r="R194" s="297"/>
      <c r="S194" s="296">
        <v>9</v>
      </c>
      <c r="T194" s="296">
        <v>0</v>
      </c>
      <c r="U194" s="296">
        <f t="shared" si="39"/>
        <v>0</v>
      </c>
      <c r="V194" s="296" t="str">
        <f t="shared" si="40"/>
        <v>9_0</v>
      </c>
      <c r="W194" s="297">
        <v>3043</v>
      </c>
      <c r="X194" s="297"/>
      <c r="Y194" s="296">
        <v>9</v>
      </c>
      <c r="Z194" s="296">
        <v>0</v>
      </c>
      <c r="AA194" s="296">
        <f t="shared" si="41"/>
        <v>0</v>
      </c>
      <c r="AB194" s="296" t="str">
        <f t="shared" si="42"/>
        <v>9_0</v>
      </c>
      <c r="AC194" s="297">
        <v>3104</v>
      </c>
      <c r="AD194" s="193"/>
      <c r="AE194" s="296">
        <v>9</v>
      </c>
      <c r="AF194" s="296">
        <v>0</v>
      </c>
      <c r="AG194" s="296">
        <f t="shared" si="43"/>
        <v>0</v>
      </c>
      <c r="AH194" s="296" t="str">
        <f t="shared" si="32"/>
        <v>9_0</v>
      </c>
      <c r="AI194" s="239">
        <f t="shared" si="44"/>
        <v>3043</v>
      </c>
      <c r="AJ194" s="239">
        <f t="shared" si="45"/>
        <v>3104</v>
      </c>
      <c r="AK194" s="262">
        <f t="shared" si="46"/>
        <v>3104</v>
      </c>
      <c r="AL194" s="237">
        <f t="shared" si="47"/>
        <v>19.897435897435898</v>
      </c>
      <c r="AM194" s="237"/>
      <c r="AN194" s="237"/>
      <c r="AO194" s="237"/>
      <c r="AP194" s="237"/>
      <c r="AQ194" s="237"/>
      <c r="AR194" s="173"/>
      <c r="AS194" s="173"/>
      <c r="AT194" s="173"/>
      <c r="AU194" s="173"/>
      <c r="AV194" s="173"/>
      <c r="AW194" s="173"/>
      <c r="AX194" s="174"/>
    </row>
    <row r="195" spans="1:50" x14ac:dyDescent="0.15">
      <c r="A195" s="296">
        <v>9</v>
      </c>
      <c r="B195" s="296">
        <v>1</v>
      </c>
      <c r="C195" s="296">
        <f t="shared" si="33"/>
        <v>1</v>
      </c>
      <c r="D195" s="296" t="str">
        <f t="shared" si="34"/>
        <v>9_1</v>
      </c>
      <c r="E195" s="297">
        <v>2951</v>
      </c>
      <c r="F195" s="296"/>
      <c r="G195" s="296">
        <v>9</v>
      </c>
      <c r="H195" s="296">
        <v>1</v>
      </c>
      <c r="I195" s="296">
        <f t="shared" si="35"/>
        <v>1</v>
      </c>
      <c r="J195" s="296" t="str">
        <f t="shared" si="36"/>
        <v>9_1</v>
      </c>
      <c r="K195" s="297">
        <v>3047</v>
      </c>
      <c r="L195" s="173"/>
      <c r="M195" s="296">
        <v>9</v>
      </c>
      <c r="N195" s="296">
        <v>1</v>
      </c>
      <c r="O195" s="296">
        <f t="shared" si="37"/>
        <v>1</v>
      </c>
      <c r="P195" s="296" t="str">
        <f t="shared" si="38"/>
        <v>9_1</v>
      </c>
      <c r="Q195" s="297">
        <v>3123</v>
      </c>
      <c r="R195" s="297"/>
      <c r="S195" s="296">
        <v>9</v>
      </c>
      <c r="T195" s="296">
        <v>1</v>
      </c>
      <c r="U195" s="296">
        <f t="shared" si="39"/>
        <v>1</v>
      </c>
      <c r="V195" s="296" t="str">
        <f t="shared" si="40"/>
        <v>9_1</v>
      </c>
      <c r="W195" s="297">
        <v>3158</v>
      </c>
      <c r="X195" s="297"/>
      <c r="Y195" s="296">
        <v>9</v>
      </c>
      <c r="Z195" s="296">
        <v>1</v>
      </c>
      <c r="AA195" s="296">
        <f t="shared" si="41"/>
        <v>1</v>
      </c>
      <c r="AB195" s="296" t="str">
        <f t="shared" si="42"/>
        <v>9_1</v>
      </c>
      <c r="AC195" s="297">
        <v>3221</v>
      </c>
      <c r="AD195" s="193"/>
      <c r="AE195" s="296">
        <v>9</v>
      </c>
      <c r="AF195" s="296">
        <v>1</v>
      </c>
      <c r="AG195" s="296">
        <f t="shared" si="43"/>
        <v>1</v>
      </c>
      <c r="AH195" s="296" t="str">
        <f t="shared" si="32"/>
        <v>9_1</v>
      </c>
      <c r="AI195" s="239">
        <f t="shared" si="44"/>
        <v>3158</v>
      </c>
      <c r="AJ195" s="239">
        <f t="shared" si="45"/>
        <v>3221</v>
      </c>
      <c r="AK195" s="262">
        <f t="shared" si="46"/>
        <v>3221</v>
      </c>
      <c r="AL195" s="237">
        <f t="shared" si="47"/>
        <v>20.647435897435898</v>
      </c>
      <c r="AM195" s="237"/>
      <c r="AN195" s="237"/>
      <c r="AO195" s="237"/>
      <c r="AP195" s="237"/>
      <c r="AQ195" s="237"/>
      <c r="AR195" s="173"/>
      <c r="AS195" s="173"/>
      <c r="AT195" s="173"/>
      <c r="AU195" s="173"/>
      <c r="AV195" s="173"/>
      <c r="AW195" s="173"/>
      <c r="AX195" s="174"/>
    </row>
    <row r="196" spans="1:50" x14ac:dyDescent="0.15">
      <c r="A196" s="296">
        <v>9</v>
      </c>
      <c r="B196" s="296">
        <v>2</v>
      </c>
      <c r="C196" s="296">
        <f t="shared" si="33"/>
        <v>2</v>
      </c>
      <c r="D196" s="296" t="str">
        <f t="shared" si="34"/>
        <v>9_2</v>
      </c>
      <c r="E196" s="297">
        <v>3021</v>
      </c>
      <c r="F196" s="296"/>
      <c r="G196" s="296">
        <v>9</v>
      </c>
      <c r="H196" s="296">
        <v>2</v>
      </c>
      <c r="I196" s="296">
        <f t="shared" si="35"/>
        <v>2</v>
      </c>
      <c r="J196" s="296" t="str">
        <f t="shared" si="36"/>
        <v>9_2</v>
      </c>
      <c r="K196" s="297">
        <v>3119</v>
      </c>
      <c r="L196" s="173"/>
      <c r="M196" s="296">
        <v>9</v>
      </c>
      <c r="N196" s="296">
        <v>2</v>
      </c>
      <c r="O196" s="296">
        <f t="shared" si="37"/>
        <v>2</v>
      </c>
      <c r="P196" s="296" t="str">
        <f t="shared" si="38"/>
        <v>9_2</v>
      </c>
      <c r="Q196" s="297">
        <v>3197</v>
      </c>
      <c r="R196" s="297"/>
      <c r="S196" s="296">
        <v>9</v>
      </c>
      <c r="T196" s="296">
        <v>2</v>
      </c>
      <c r="U196" s="296">
        <f t="shared" si="39"/>
        <v>2</v>
      </c>
      <c r="V196" s="296" t="str">
        <f t="shared" si="40"/>
        <v>9_2</v>
      </c>
      <c r="W196" s="297">
        <v>3233</v>
      </c>
      <c r="X196" s="297"/>
      <c r="Y196" s="296">
        <v>9</v>
      </c>
      <c r="Z196" s="296">
        <v>2</v>
      </c>
      <c r="AA196" s="296">
        <f t="shared" si="41"/>
        <v>2</v>
      </c>
      <c r="AB196" s="296" t="str">
        <f t="shared" si="42"/>
        <v>9_2</v>
      </c>
      <c r="AC196" s="297">
        <v>3298</v>
      </c>
      <c r="AD196" s="193"/>
      <c r="AE196" s="296">
        <v>9</v>
      </c>
      <c r="AF196" s="296">
        <v>2</v>
      </c>
      <c r="AG196" s="296">
        <f t="shared" si="43"/>
        <v>2</v>
      </c>
      <c r="AH196" s="296" t="str">
        <f t="shared" si="32"/>
        <v>9_2</v>
      </c>
      <c r="AI196" s="239">
        <f t="shared" si="44"/>
        <v>3233</v>
      </c>
      <c r="AJ196" s="239">
        <f t="shared" si="45"/>
        <v>3298</v>
      </c>
      <c r="AK196" s="262">
        <f t="shared" si="46"/>
        <v>3298</v>
      </c>
      <c r="AL196" s="237">
        <f t="shared" si="47"/>
        <v>21.141025641025642</v>
      </c>
      <c r="AM196" s="237"/>
      <c r="AN196" s="237"/>
      <c r="AO196" s="237"/>
      <c r="AP196" s="237"/>
      <c r="AQ196" s="237"/>
      <c r="AR196" s="173"/>
      <c r="AS196" s="173"/>
      <c r="AT196" s="173"/>
      <c r="AU196" s="173"/>
      <c r="AV196" s="173"/>
      <c r="AW196" s="173"/>
      <c r="AX196" s="174"/>
    </row>
    <row r="197" spans="1:50" x14ac:dyDescent="0.15">
      <c r="A197" s="296">
        <v>9</v>
      </c>
      <c r="B197" s="296">
        <v>3</v>
      </c>
      <c r="C197" s="296">
        <f t="shared" si="33"/>
        <v>3</v>
      </c>
      <c r="D197" s="296" t="str">
        <f t="shared" si="34"/>
        <v>9_3</v>
      </c>
      <c r="E197" s="297">
        <v>3096</v>
      </c>
      <c r="F197" s="296"/>
      <c r="G197" s="296">
        <v>9</v>
      </c>
      <c r="H197" s="296">
        <v>3</v>
      </c>
      <c r="I197" s="296">
        <f t="shared" si="35"/>
        <v>3</v>
      </c>
      <c r="J197" s="296" t="str">
        <f t="shared" si="36"/>
        <v>9_3</v>
      </c>
      <c r="K197" s="297">
        <v>3197</v>
      </c>
      <c r="L197" s="173"/>
      <c r="M197" s="296">
        <v>9</v>
      </c>
      <c r="N197" s="296">
        <v>3</v>
      </c>
      <c r="O197" s="296">
        <f t="shared" si="37"/>
        <v>3</v>
      </c>
      <c r="P197" s="296" t="str">
        <f t="shared" si="38"/>
        <v>9_3</v>
      </c>
      <c r="Q197" s="297">
        <v>3277</v>
      </c>
      <c r="R197" s="297"/>
      <c r="S197" s="296">
        <v>9</v>
      </c>
      <c r="T197" s="296">
        <v>3</v>
      </c>
      <c r="U197" s="296">
        <f t="shared" si="39"/>
        <v>3</v>
      </c>
      <c r="V197" s="296" t="str">
        <f t="shared" si="40"/>
        <v>9_3</v>
      </c>
      <c r="W197" s="297">
        <v>3314</v>
      </c>
      <c r="X197" s="297"/>
      <c r="Y197" s="296">
        <v>9</v>
      </c>
      <c r="Z197" s="296">
        <v>3</v>
      </c>
      <c r="AA197" s="296">
        <f t="shared" si="41"/>
        <v>3</v>
      </c>
      <c r="AB197" s="296" t="str">
        <f t="shared" si="42"/>
        <v>9_3</v>
      </c>
      <c r="AC197" s="297">
        <v>3380</v>
      </c>
      <c r="AD197" s="193"/>
      <c r="AE197" s="296">
        <v>9</v>
      </c>
      <c r="AF197" s="296">
        <v>3</v>
      </c>
      <c r="AG197" s="296">
        <f t="shared" si="43"/>
        <v>3</v>
      </c>
      <c r="AH197" s="296" t="str">
        <f t="shared" si="32"/>
        <v>9_3</v>
      </c>
      <c r="AI197" s="239">
        <f t="shared" si="44"/>
        <v>3314</v>
      </c>
      <c r="AJ197" s="239">
        <f t="shared" si="45"/>
        <v>3380</v>
      </c>
      <c r="AK197" s="262">
        <f t="shared" si="46"/>
        <v>3380</v>
      </c>
      <c r="AL197" s="237">
        <f t="shared" si="47"/>
        <v>21.666666666666668</v>
      </c>
      <c r="AM197" s="237"/>
      <c r="AN197" s="237"/>
      <c r="AO197" s="237"/>
      <c r="AP197" s="237"/>
      <c r="AQ197" s="237"/>
      <c r="AR197" s="173"/>
      <c r="AS197" s="173"/>
      <c r="AT197" s="173"/>
      <c r="AU197" s="173"/>
      <c r="AV197" s="173"/>
      <c r="AW197" s="173"/>
      <c r="AX197" s="174"/>
    </row>
    <row r="198" spans="1:50" x14ac:dyDescent="0.15">
      <c r="A198" s="296">
        <v>9</v>
      </c>
      <c r="B198" s="296">
        <v>4</v>
      </c>
      <c r="C198" s="296">
        <f t="shared" si="33"/>
        <v>4</v>
      </c>
      <c r="D198" s="296" t="str">
        <f t="shared" si="34"/>
        <v>9_4</v>
      </c>
      <c r="E198" s="297">
        <v>3176</v>
      </c>
      <c r="F198" s="296"/>
      <c r="G198" s="296">
        <v>9</v>
      </c>
      <c r="H198" s="296">
        <v>4</v>
      </c>
      <c r="I198" s="296">
        <f t="shared" si="35"/>
        <v>4</v>
      </c>
      <c r="J198" s="296" t="str">
        <f t="shared" si="36"/>
        <v>9_4</v>
      </c>
      <c r="K198" s="297">
        <v>3279</v>
      </c>
      <c r="L198" s="173"/>
      <c r="M198" s="296">
        <v>9</v>
      </c>
      <c r="N198" s="296">
        <v>4</v>
      </c>
      <c r="O198" s="296">
        <f t="shared" si="37"/>
        <v>4</v>
      </c>
      <c r="P198" s="296" t="str">
        <f t="shared" si="38"/>
        <v>9_4</v>
      </c>
      <c r="Q198" s="297">
        <v>3361</v>
      </c>
      <c r="R198" s="297"/>
      <c r="S198" s="296">
        <v>9</v>
      </c>
      <c r="T198" s="296">
        <v>4</v>
      </c>
      <c r="U198" s="296">
        <f t="shared" si="39"/>
        <v>4</v>
      </c>
      <c r="V198" s="296" t="str">
        <f t="shared" si="40"/>
        <v>9_4</v>
      </c>
      <c r="W198" s="297">
        <v>3399</v>
      </c>
      <c r="X198" s="297"/>
      <c r="Y198" s="296">
        <v>9</v>
      </c>
      <c r="Z198" s="296">
        <v>4</v>
      </c>
      <c r="AA198" s="296">
        <f t="shared" si="41"/>
        <v>4</v>
      </c>
      <c r="AB198" s="296" t="str">
        <f t="shared" si="42"/>
        <v>9_4</v>
      </c>
      <c r="AC198" s="297">
        <v>3467</v>
      </c>
      <c r="AD198" s="193"/>
      <c r="AE198" s="296">
        <v>9</v>
      </c>
      <c r="AF198" s="296">
        <v>4</v>
      </c>
      <c r="AG198" s="296">
        <f t="shared" si="43"/>
        <v>4</v>
      </c>
      <c r="AH198" s="296" t="str">
        <f t="shared" si="32"/>
        <v>9_4</v>
      </c>
      <c r="AI198" s="239">
        <f t="shared" si="44"/>
        <v>3399</v>
      </c>
      <c r="AJ198" s="239">
        <f t="shared" si="45"/>
        <v>3467</v>
      </c>
      <c r="AK198" s="262">
        <f t="shared" si="46"/>
        <v>3467</v>
      </c>
      <c r="AL198" s="237">
        <f t="shared" si="47"/>
        <v>22.224358974358974</v>
      </c>
      <c r="AM198" s="237"/>
      <c r="AN198" s="237"/>
      <c r="AO198" s="237"/>
      <c r="AP198" s="237"/>
      <c r="AQ198" s="237"/>
      <c r="AR198" s="173"/>
      <c r="AS198" s="173"/>
      <c r="AT198" s="173"/>
      <c r="AU198" s="173"/>
      <c r="AV198" s="173"/>
      <c r="AW198" s="173"/>
      <c r="AX198" s="174"/>
    </row>
    <row r="199" spans="1:50" x14ac:dyDescent="0.15">
      <c r="A199" s="296">
        <v>9</v>
      </c>
      <c r="B199" s="296">
        <v>5</v>
      </c>
      <c r="C199" s="296">
        <f t="shared" si="33"/>
        <v>5</v>
      </c>
      <c r="D199" s="296" t="str">
        <f t="shared" si="34"/>
        <v>9_5</v>
      </c>
      <c r="E199" s="297">
        <v>3242</v>
      </c>
      <c r="F199" s="296"/>
      <c r="G199" s="296">
        <v>9</v>
      </c>
      <c r="H199" s="296">
        <v>5</v>
      </c>
      <c r="I199" s="296">
        <f t="shared" si="35"/>
        <v>5</v>
      </c>
      <c r="J199" s="296" t="str">
        <f t="shared" si="36"/>
        <v>9_5</v>
      </c>
      <c r="K199" s="297">
        <v>3347</v>
      </c>
      <c r="L199" s="173"/>
      <c r="M199" s="296">
        <v>9</v>
      </c>
      <c r="N199" s="296">
        <v>5</v>
      </c>
      <c r="O199" s="296">
        <f t="shared" si="37"/>
        <v>5</v>
      </c>
      <c r="P199" s="296" t="str">
        <f t="shared" si="38"/>
        <v>9_5</v>
      </c>
      <c r="Q199" s="297">
        <v>3431</v>
      </c>
      <c r="R199" s="297"/>
      <c r="S199" s="296">
        <v>9</v>
      </c>
      <c r="T199" s="296">
        <v>5</v>
      </c>
      <c r="U199" s="296">
        <f t="shared" si="39"/>
        <v>5</v>
      </c>
      <c r="V199" s="296" t="str">
        <f t="shared" si="40"/>
        <v>9_5</v>
      </c>
      <c r="W199" s="297">
        <v>3470</v>
      </c>
      <c r="X199" s="297"/>
      <c r="Y199" s="296">
        <v>9</v>
      </c>
      <c r="Z199" s="296">
        <v>5</v>
      </c>
      <c r="AA199" s="296">
        <f t="shared" si="41"/>
        <v>5</v>
      </c>
      <c r="AB199" s="296" t="str">
        <f t="shared" si="42"/>
        <v>9_5</v>
      </c>
      <c r="AC199" s="297">
        <v>3539</v>
      </c>
      <c r="AD199" s="193"/>
      <c r="AE199" s="296">
        <v>9</v>
      </c>
      <c r="AF199" s="296">
        <v>5</v>
      </c>
      <c r="AG199" s="296">
        <f t="shared" si="43"/>
        <v>5</v>
      </c>
      <c r="AH199" s="296" t="str">
        <f t="shared" si="32"/>
        <v>9_5</v>
      </c>
      <c r="AI199" s="239">
        <f t="shared" si="44"/>
        <v>3470</v>
      </c>
      <c r="AJ199" s="239">
        <f t="shared" si="45"/>
        <v>3539</v>
      </c>
      <c r="AK199" s="262">
        <f t="shared" si="46"/>
        <v>3539</v>
      </c>
      <c r="AL199" s="237">
        <f t="shared" si="47"/>
        <v>22.685897435897434</v>
      </c>
      <c r="AM199" s="237"/>
      <c r="AN199" s="237"/>
      <c r="AO199" s="237"/>
      <c r="AP199" s="237"/>
      <c r="AQ199" s="237"/>
      <c r="AR199" s="173"/>
      <c r="AS199" s="173"/>
      <c r="AT199" s="173"/>
      <c r="AU199" s="173"/>
      <c r="AV199" s="173"/>
      <c r="AW199" s="173"/>
      <c r="AX199" s="174"/>
    </row>
    <row r="200" spans="1:50" x14ac:dyDescent="0.15">
      <c r="A200" s="296">
        <v>9</v>
      </c>
      <c r="B200" s="296">
        <v>6</v>
      </c>
      <c r="C200" s="296">
        <f t="shared" si="33"/>
        <v>6</v>
      </c>
      <c r="D200" s="296" t="str">
        <f t="shared" si="34"/>
        <v>9_6</v>
      </c>
      <c r="E200" s="297">
        <v>3314</v>
      </c>
      <c r="F200" s="296"/>
      <c r="G200" s="296">
        <v>9</v>
      </c>
      <c r="H200" s="296">
        <v>6</v>
      </c>
      <c r="I200" s="296">
        <f t="shared" si="35"/>
        <v>6</v>
      </c>
      <c r="J200" s="296" t="str">
        <f t="shared" si="36"/>
        <v>9_6</v>
      </c>
      <c r="K200" s="297">
        <v>3422</v>
      </c>
      <c r="L200" s="173"/>
      <c r="M200" s="296">
        <v>9</v>
      </c>
      <c r="N200" s="296">
        <v>6</v>
      </c>
      <c r="O200" s="296">
        <f t="shared" si="37"/>
        <v>6</v>
      </c>
      <c r="P200" s="296" t="str">
        <f t="shared" si="38"/>
        <v>9_6</v>
      </c>
      <c r="Q200" s="297">
        <v>3508</v>
      </c>
      <c r="R200" s="297"/>
      <c r="S200" s="296">
        <v>9</v>
      </c>
      <c r="T200" s="296">
        <v>6</v>
      </c>
      <c r="U200" s="296">
        <f t="shared" si="39"/>
        <v>6</v>
      </c>
      <c r="V200" s="296" t="str">
        <f t="shared" si="40"/>
        <v>9_6</v>
      </c>
      <c r="W200" s="297">
        <v>3548</v>
      </c>
      <c r="X200" s="297"/>
      <c r="Y200" s="296">
        <v>9</v>
      </c>
      <c r="Z200" s="296">
        <v>6</v>
      </c>
      <c r="AA200" s="296">
        <f t="shared" si="41"/>
        <v>6</v>
      </c>
      <c r="AB200" s="296" t="str">
        <f t="shared" si="42"/>
        <v>9_6</v>
      </c>
      <c r="AC200" s="297">
        <v>3619</v>
      </c>
      <c r="AD200" s="193"/>
      <c r="AE200" s="296">
        <v>9</v>
      </c>
      <c r="AF200" s="296">
        <v>6</v>
      </c>
      <c r="AG200" s="296">
        <f t="shared" si="43"/>
        <v>6</v>
      </c>
      <c r="AH200" s="296" t="str">
        <f t="shared" si="32"/>
        <v>9_6</v>
      </c>
      <c r="AI200" s="239">
        <f t="shared" si="44"/>
        <v>3548</v>
      </c>
      <c r="AJ200" s="239">
        <f t="shared" si="45"/>
        <v>3619</v>
      </c>
      <c r="AK200" s="262">
        <f t="shared" si="46"/>
        <v>3619</v>
      </c>
      <c r="AL200" s="237">
        <f t="shared" si="47"/>
        <v>23.198717948717949</v>
      </c>
      <c r="AM200" s="237"/>
      <c r="AN200" s="237"/>
      <c r="AO200" s="237"/>
      <c r="AP200" s="237"/>
      <c r="AQ200" s="237"/>
      <c r="AR200" s="173"/>
      <c r="AS200" s="173"/>
      <c r="AT200" s="173"/>
      <c r="AU200" s="173"/>
      <c r="AV200" s="173"/>
      <c r="AW200" s="173"/>
      <c r="AX200" s="174"/>
    </row>
    <row r="201" spans="1:50" x14ac:dyDescent="0.15">
      <c r="A201" s="296">
        <v>9</v>
      </c>
      <c r="B201" s="296">
        <v>7</v>
      </c>
      <c r="C201" s="296">
        <f t="shared" si="33"/>
        <v>7</v>
      </c>
      <c r="D201" s="296" t="str">
        <f t="shared" si="34"/>
        <v>9_7</v>
      </c>
      <c r="E201" s="297">
        <v>3384</v>
      </c>
      <c r="F201" s="296"/>
      <c r="G201" s="296">
        <v>9</v>
      </c>
      <c r="H201" s="296">
        <v>7</v>
      </c>
      <c r="I201" s="296">
        <f t="shared" si="35"/>
        <v>7</v>
      </c>
      <c r="J201" s="296" t="str">
        <f t="shared" si="36"/>
        <v>9_7</v>
      </c>
      <c r="K201" s="297">
        <v>3494</v>
      </c>
      <c r="L201" s="173"/>
      <c r="M201" s="296">
        <v>9</v>
      </c>
      <c r="N201" s="296">
        <v>7</v>
      </c>
      <c r="O201" s="296">
        <f t="shared" si="37"/>
        <v>7</v>
      </c>
      <c r="P201" s="296" t="str">
        <f t="shared" si="38"/>
        <v>9_7</v>
      </c>
      <c r="Q201" s="297">
        <v>3581</v>
      </c>
      <c r="R201" s="297"/>
      <c r="S201" s="296">
        <v>9</v>
      </c>
      <c r="T201" s="296">
        <v>7</v>
      </c>
      <c r="U201" s="296">
        <f t="shared" si="39"/>
        <v>7</v>
      </c>
      <c r="V201" s="296" t="str">
        <f t="shared" si="40"/>
        <v>9_7</v>
      </c>
      <c r="W201" s="297">
        <v>3621</v>
      </c>
      <c r="X201" s="297"/>
      <c r="Y201" s="296">
        <v>9</v>
      </c>
      <c r="Z201" s="296">
        <v>7</v>
      </c>
      <c r="AA201" s="296">
        <f t="shared" si="41"/>
        <v>7</v>
      </c>
      <c r="AB201" s="296" t="str">
        <f t="shared" si="42"/>
        <v>9_7</v>
      </c>
      <c r="AC201" s="297">
        <v>3693</v>
      </c>
      <c r="AD201" s="193"/>
      <c r="AE201" s="296">
        <v>9</v>
      </c>
      <c r="AF201" s="296">
        <v>7</v>
      </c>
      <c r="AG201" s="296">
        <f t="shared" si="43"/>
        <v>7</v>
      </c>
      <c r="AH201" s="296" t="str">
        <f t="shared" si="32"/>
        <v>9_7</v>
      </c>
      <c r="AI201" s="239">
        <f t="shared" si="44"/>
        <v>3621</v>
      </c>
      <c r="AJ201" s="239">
        <f t="shared" si="45"/>
        <v>3693</v>
      </c>
      <c r="AK201" s="262">
        <f t="shared" si="46"/>
        <v>3693</v>
      </c>
      <c r="AL201" s="237">
        <f t="shared" si="47"/>
        <v>23.673076923076923</v>
      </c>
      <c r="AM201" s="237"/>
      <c r="AN201" s="237"/>
      <c r="AO201" s="237"/>
      <c r="AP201" s="237"/>
      <c r="AQ201" s="237"/>
      <c r="AR201" s="173"/>
      <c r="AS201" s="173"/>
      <c r="AT201" s="173"/>
      <c r="AU201" s="173"/>
      <c r="AV201" s="173"/>
      <c r="AW201" s="173"/>
      <c r="AX201" s="174"/>
    </row>
    <row r="202" spans="1:50" x14ac:dyDescent="0.15">
      <c r="A202" s="296">
        <v>9</v>
      </c>
      <c r="B202" s="296">
        <v>8</v>
      </c>
      <c r="C202" s="296">
        <f t="shared" si="33"/>
        <v>8</v>
      </c>
      <c r="D202" s="296" t="str">
        <f t="shared" si="34"/>
        <v>9_8</v>
      </c>
      <c r="E202" s="297">
        <v>3499</v>
      </c>
      <c r="F202" s="296"/>
      <c r="G202" s="296">
        <v>9</v>
      </c>
      <c r="H202" s="296">
        <v>8</v>
      </c>
      <c r="I202" s="296">
        <f t="shared" si="35"/>
        <v>8</v>
      </c>
      <c r="J202" s="296" t="str">
        <f t="shared" si="36"/>
        <v>9_8</v>
      </c>
      <c r="K202" s="297">
        <v>3613</v>
      </c>
      <c r="L202" s="173"/>
      <c r="M202" s="296">
        <v>9</v>
      </c>
      <c r="N202" s="296">
        <v>8</v>
      </c>
      <c r="O202" s="296">
        <f t="shared" si="37"/>
        <v>8</v>
      </c>
      <c r="P202" s="296" t="str">
        <f t="shared" si="38"/>
        <v>9_8</v>
      </c>
      <c r="Q202" s="297">
        <v>3703</v>
      </c>
      <c r="R202" s="297"/>
      <c r="S202" s="296">
        <v>9</v>
      </c>
      <c r="T202" s="296">
        <v>8</v>
      </c>
      <c r="U202" s="296">
        <f t="shared" si="39"/>
        <v>8</v>
      </c>
      <c r="V202" s="296" t="str">
        <f t="shared" si="40"/>
        <v>9_8</v>
      </c>
      <c r="W202" s="297">
        <v>3745</v>
      </c>
      <c r="X202" s="297"/>
      <c r="Y202" s="296">
        <v>9</v>
      </c>
      <c r="Z202" s="296">
        <v>8</v>
      </c>
      <c r="AA202" s="296">
        <f t="shared" si="41"/>
        <v>8</v>
      </c>
      <c r="AB202" s="296" t="str">
        <f t="shared" si="42"/>
        <v>9_8</v>
      </c>
      <c r="AC202" s="297">
        <v>3820</v>
      </c>
      <c r="AD202" s="193"/>
      <c r="AE202" s="296">
        <v>9</v>
      </c>
      <c r="AF202" s="296">
        <v>8</v>
      </c>
      <c r="AG202" s="296">
        <f t="shared" si="43"/>
        <v>8</v>
      </c>
      <c r="AH202" s="296" t="str">
        <f t="shared" si="32"/>
        <v>9_8</v>
      </c>
      <c r="AI202" s="239">
        <f t="shared" si="44"/>
        <v>3745</v>
      </c>
      <c r="AJ202" s="239">
        <f t="shared" si="45"/>
        <v>3820</v>
      </c>
      <c r="AK202" s="262">
        <f t="shared" si="46"/>
        <v>3820</v>
      </c>
      <c r="AL202" s="237">
        <f t="shared" si="47"/>
        <v>24.487179487179485</v>
      </c>
      <c r="AM202" s="237"/>
      <c r="AN202" s="237"/>
      <c r="AO202" s="237"/>
      <c r="AP202" s="237"/>
      <c r="AQ202" s="237"/>
      <c r="AR202" s="173"/>
      <c r="AS202" s="173"/>
      <c r="AT202" s="173"/>
      <c r="AU202" s="173"/>
      <c r="AV202" s="173"/>
      <c r="AW202" s="173"/>
      <c r="AX202" s="174"/>
    </row>
    <row r="203" spans="1:50" x14ac:dyDescent="0.15">
      <c r="A203" s="296">
        <v>9</v>
      </c>
      <c r="B203" s="296">
        <v>9</v>
      </c>
      <c r="C203" s="296">
        <f t="shared" si="33"/>
        <v>9</v>
      </c>
      <c r="D203" s="296" t="str">
        <f t="shared" si="34"/>
        <v>9_9</v>
      </c>
      <c r="E203" s="297">
        <v>3620</v>
      </c>
      <c r="F203" s="296"/>
      <c r="G203" s="296">
        <v>9</v>
      </c>
      <c r="H203" s="296">
        <v>9</v>
      </c>
      <c r="I203" s="296">
        <f t="shared" si="35"/>
        <v>9</v>
      </c>
      <c r="J203" s="296" t="str">
        <f t="shared" si="36"/>
        <v>9_9</v>
      </c>
      <c r="K203" s="297">
        <v>3738</v>
      </c>
      <c r="L203" s="173"/>
      <c r="M203" s="296">
        <v>9</v>
      </c>
      <c r="N203" s="296">
        <v>9</v>
      </c>
      <c r="O203" s="296">
        <f t="shared" si="37"/>
        <v>9</v>
      </c>
      <c r="P203" s="296" t="str">
        <f t="shared" si="38"/>
        <v>9_9</v>
      </c>
      <c r="Q203" s="297">
        <v>3831</v>
      </c>
      <c r="R203" s="297"/>
      <c r="S203" s="296">
        <v>9</v>
      </c>
      <c r="T203" s="296">
        <v>9</v>
      </c>
      <c r="U203" s="296">
        <f t="shared" si="39"/>
        <v>9</v>
      </c>
      <c r="V203" s="296" t="str">
        <f t="shared" si="40"/>
        <v>9_9</v>
      </c>
      <c r="W203" s="297">
        <v>3874</v>
      </c>
      <c r="X203" s="297"/>
      <c r="Y203" s="296">
        <v>9</v>
      </c>
      <c r="Z203" s="296">
        <v>9</v>
      </c>
      <c r="AA203" s="296">
        <f t="shared" si="41"/>
        <v>9</v>
      </c>
      <c r="AB203" s="296" t="str">
        <f t="shared" si="42"/>
        <v>9_9</v>
      </c>
      <c r="AC203" s="297">
        <v>3951</v>
      </c>
      <c r="AD203" s="193"/>
      <c r="AE203" s="296">
        <v>9</v>
      </c>
      <c r="AF203" s="296">
        <v>9</v>
      </c>
      <c r="AG203" s="296">
        <f t="shared" si="43"/>
        <v>9</v>
      </c>
      <c r="AH203" s="296" t="str">
        <f t="shared" si="32"/>
        <v>9_9</v>
      </c>
      <c r="AI203" s="239">
        <f t="shared" si="44"/>
        <v>3874</v>
      </c>
      <c r="AJ203" s="239">
        <f t="shared" si="45"/>
        <v>3951</v>
      </c>
      <c r="AK203" s="262">
        <f t="shared" si="46"/>
        <v>3951</v>
      </c>
      <c r="AL203" s="237">
        <f t="shared" si="47"/>
        <v>25.326923076923077</v>
      </c>
      <c r="AM203" s="237"/>
      <c r="AN203" s="237"/>
      <c r="AO203" s="237"/>
      <c r="AP203" s="237"/>
      <c r="AQ203" s="237"/>
      <c r="AR203" s="173"/>
      <c r="AS203" s="173"/>
      <c r="AT203" s="173"/>
      <c r="AU203" s="173"/>
      <c r="AV203" s="173"/>
      <c r="AW203" s="173"/>
      <c r="AX203" s="174"/>
    </row>
    <row r="204" spans="1:50" x14ac:dyDescent="0.15">
      <c r="A204" s="296">
        <v>9</v>
      </c>
      <c r="B204" s="296">
        <v>10</v>
      </c>
      <c r="C204" s="296">
        <f t="shared" si="33"/>
        <v>10</v>
      </c>
      <c r="D204" s="296" t="str">
        <f t="shared" si="34"/>
        <v>9_10</v>
      </c>
      <c r="E204" s="297">
        <v>3742</v>
      </c>
      <c r="F204" s="296"/>
      <c r="G204" s="296">
        <v>9</v>
      </c>
      <c r="H204" s="296">
        <v>10</v>
      </c>
      <c r="I204" s="296">
        <f t="shared" si="35"/>
        <v>10</v>
      </c>
      <c r="J204" s="296" t="str">
        <f t="shared" si="36"/>
        <v>9_10</v>
      </c>
      <c r="K204" s="297">
        <v>3864</v>
      </c>
      <c r="L204" s="173"/>
      <c r="M204" s="296">
        <v>9</v>
      </c>
      <c r="N204" s="296">
        <v>10</v>
      </c>
      <c r="O204" s="296">
        <f t="shared" si="37"/>
        <v>10</v>
      </c>
      <c r="P204" s="296" t="str">
        <f t="shared" si="38"/>
        <v>9_10</v>
      </c>
      <c r="Q204" s="297">
        <v>3961</v>
      </c>
      <c r="R204" s="297"/>
      <c r="S204" s="296">
        <v>9</v>
      </c>
      <c r="T204" s="296">
        <v>10</v>
      </c>
      <c r="U204" s="296">
        <f t="shared" si="39"/>
        <v>10</v>
      </c>
      <c r="V204" s="296" t="str">
        <f t="shared" si="40"/>
        <v>9_10</v>
      </c>
      <c r="W204" s="297">
        <v>4006</v>
      </c>
      <c r="X204" s="297"/>
      <c r="Y204" s="296">
        <v>9</v>
      </c>
      <c r="Z204" s="296">
        <v>10</v>
      </c>
      <c r="AA204" s="296">
        <f t="shared" si="41"/>
        <v>10</v>
      </c>
      <c r="AB204" s="296" t="str">
        <f t="shared" si="42"/>
        <v>9_10</v>
      </c>
      <c r="AC204" s="297">
        <v>4086</v>
      </c>
      <c r="AD204" s="193"/>
      <c r="AE204" s="296">
        <v>9</v>
      </c>
      <c r="AF204" s="296">
        <v>10</v>
      </c>
      <c r="AG204" s="296">
        <f t="shared" si="43"/>
        <v>10</v>
      </c>
      <c r="AH204" s="296" t="str">
        <f t="shared" si="32"/>
        <v>9_10</v>
      </c>
      <c r="AI204" s="239">
        <f t="shared" si="44"/>
        <v>4006</v>
      </c>
      <c r="AJ204" s="239">
        <f t="shared" si="45"/>
        <v>4086</v>
      </c>
      <c r="AK204" s="262">
        <f t="shared" si="46"/>
        <v>4086</v>
      </c>
      <c r="AL204" s="237">
        <f t="shared" si="47"/>
        <v>26.192307692307693</v>
      </c>
      <c r="AM204" s="237"/>
      <c r="AN204" s="237"/>
      <c r="AO204" s="237"/>
      <c r="AP204" s="237"/>
      <c r="AQ204" s="237"/>
      <c r="AR204" s="173"/>
      <c r="AS204" s="173"/>
      <c r="AT204" s="173"/>
      <c r="AU204" s="173"/>
      <c r="AV204" s="173"/>
      <c r="AW204" s="173"/>
      <c r="AX204" s="174"/>
    </row>
    <row r="205" spans="1:50" x14ac:dyDescent="0.15">
      <c r="A205" s="296">
        <v>9</v>
      </c>
      <c r="B205" s="296">
        <v>11</v>
      </c>
      <c r="C205" s="296">
        <f t="shared" si="33"/>
        <v>11</v>
      </c>
      <c r="D205" s="296" t="str">
        <f t="shared" si="34"/>
        <v>9_11</v>
      </c>
      <c r="E205" s="297">
        <v>3864</v>
      </c>
      <c r="F205" s="296"/>
      <c r="G205" s="296">
        <v>9</v>
      </c>
      <c r="H205" s="296">
        <v>11</v>
      </c>
      <c r="I205" s="296">
        <f t="shared" si="35"/>
        <v>11</v>
      </c>
      <c r="J205" s="296" t="str">
        <f t="shared" si="36"/>
        <v>9_11</v>
      </c>
      <c r="K205" s="297">
        <v>3990</v>
      </c>
      <c r="L205" s="173"/>
      <c r="M205" s="296">
        <v>9</v>
      </c>
      <c r="N205" s="296">
        <v>11</v>
      </c>
      <c r="O205" s="296">
        <f t="shared" si="37"/>
        <v>11</v>
      </c>
      <c r="P205" s="296" t="str">
        <f t="shared" si="38"/>
        <v>9_11</v>
      </c>
      <c r="Q205" s="297">
        <v>4090</v>
      </c>
      <c r="R205" s="297"/>
      <c r="S205" s="296">
        <v>9</v>
      </c>
      <c r="T205" s="296">
        <v>11</v>
      </c>
      <c r="U205" s="296">
        <f t="shared" si="39"/>
        <v>11</v>
      </c>
      <c r="V205" s="296" t="str">
        <f t="shared" si="40"/>
        <v>9_11</v>
      </c>
      <c r="W205" s="297">
        <v>4136</v>
      </c>
      <c r="X205" s="297"/>
      <c r="Y205" s="296">
        <v>9</v>
      </c>
      <c r="Z205" s="296">
        <v>11</v>
      </c>
      <c r="AA205" s="296">
        <f t="shared" si="41"/>
        <v>11</v>
      </c>
      <c r="AB205" s="296" t="str">
        <f t="shared" si="42"/>
        <v>9_11</v>
      </c>
      <c r="AC205" s="297">
        <v>4219</v>
      </c>
      <c r="AD205" s="193"/>
      <c r="AE205" s="296">
        <v>9</v>
      </c>
      <c r="AF205" s="296">
        <v>11</v>
      </c>
      <c r="AG205" s="296">
        <f t="shared" si="43"/>
        <v>11</v>
      </c>
      <c r="AH205" s="296" t="str">
        <f t="shared" si="32"/>
        <v>9_11</v>
      </c>
      <c r="AI205" s="239">
        <f t="shared" si="44"/>
        <v>4136</v>
      </c>
      <c r="AJ205" s="239">
        <f t="shared" si="45"/>
        <v>4219</v>
      </c>
      <c r="AK205" s="262">
        <f t="shared" si="46"/>
        <v>4219</v>
      </c>
      <c r="AL205" s="237">
        <f t="shared" si="47"/>
        <v>27.044871794871796</v>
      </c>
      <c r="AM205" s="237"/>
      <c r="AN205" s="237"/>
      <c r="AO205" s="237"/>
      <c r="AP205" s="237"/>
      <c r="AQ205" s="237"/>
      <c r="AR205" s="173"/>
      <c r="AS205" s="173"/>
      <c r="AT205" s="173"/>
      <c r="AU205" s="173"/>
      <c r="AV205" s="173"/>
      <c r="AW205" s="173"/>
      <c r="AX205" s="174"/>
    </row>
    <row r="206" spans="1:50" x14ac:dyDescent="0.15">
      <c r="A206" s="296">
        <v>9</v>
      </c>
      <c r="B206" s="296">
        <v>12</v>
      </c>
      <c r="C206" s="296">
        <f t="shared" si="33"/>
        <v>12</v>
      </c>
      <c r="D206" s="296" t="str">
        <f t="shared" si="34"/>
        <v>9_12</v>
      </c>
      <c r="E206" s="297">
        <v>3989</v>
      </c>
      <c r="F206" s="296"/>
      <c r="G206" s="296">
        <v>9</v>
      </c>
      <c r="H206" s="296">
        <v>12</v>
      </c>
      <c r="I206" s="296">
        <f t="shared" si="35"/>
        <v>12</v>
      </c>
      <c r="J206" s="296" t="str">
        <f t="shared" si="36"/>
        <v>9_12</v>
      </c>
      <c r="K206" s="297">
        <v>4119</v>
      </c>
      <c r="L206" s="173"/>
      <c r="M206" s="296">
        <v>9</v>
      </c>
      <c r="N206" s="296">
        <v>12</v>
      </c>
      <c r="O206" s="296">
        <f t="shared" si="37"/>
        <v>12</v>
      </c>
      <c r="P206" s="296" t="str">
        <f t="shared" si="38"/>
        <v>9_12</v>
      </c>
      <c r="Q206" s="297">
        <v>4222</v>
      </c>
      <c r="R206" s="297"/>
      <c r="S206" s="296">
        <v>9</v>
      </c>
      <c r="T206" s="296">
        <v>12</v>
      </c>
      <c r="U206" s="296">
        <f t="shared" si="39"/>
        <v>12</v>
      </c>
      <c r="V206" s="296" t="str">
        <f t="shared" si="40"/>
        <v>9_12</v>
      </c>
      <c r="W206" s="297">
        <v>4270</v>
      </c>
      <c r="X206" s="297"/>
      <c r="Y206" s="296">
        <v>9</v>
      </c>
      <c r="Z206" s="296">
        <v>12</v>
      </c>
      <c r="AA206" s="296">
        <f t="shared" si="41"/>
        <v>12</v>
      </c>
      <c r="AB206" s="296" t="str">
        <f t="shared" si="42"/>
        <v>9_12</v>
      </c>
      <c r="AC206" s="297">
        <v>4355</v>
      </c>
      <c r="AD206" s="193"/>
      <c r="AE206" s="296">
        <v>9</v>
      </c>
      <c r="AF206" s="296">
        <v>12</v>
      </c>
      <c r="AG206" s="296">
        <f t="shared" si="43"/>
        <v>12</v>
      </c>
      <c r="AH206" s="296" t="str">
        <f t="shared" si="32"/>
        <v>9_12</v>
      </c>
      <c r="AI206" s="239">
        <f t="shared" si="44"/>
        <v>4270</v>
      </c>
      <c r="AJ206" s="239">
        <f t="shared" si="45"/>
        <v>4355</v>
      </c>
      <c r="AK206" s="262">
        <f t="shared" si="46"/>
        <v>4355</v>
      </c>
      <c r="AL206" s="237">
        <f t="shared" si="47"/>
        <v>27.916666666666668</v>
      </c>
      <c r="AM206" s="237"/>
      <c r="AN206" s="237"/>
      <c r="AO206" s="237"/>
      <c r="AP206" s="237"/>
      <c r="AQ206" s="237"/>
      <c r="AR206" s="173"/>
      <c r="AS206" s="173"/>
      <c r="AT206" s="173"/>
      <c r="AU206" s="173"/>
      <c r="AV206" s="173"/>
      <c r="AW206" s="173"/>
      <c r="AX206" s="174"/>
    </row>
    <row r="207" spans="1:50" x14ac:dyDescent="0.15">
      <c r="A207" s="296">
        <v>9</v>
      </c>
      <c r="B207" s="296">
        <v>13</v>
      </c>
      <c r="C207" s="296">
        <f t="shared" si="33"/>
        <v>13</v>
      </c>
      <c r="D207" s="296" t="str">
        <f t="shared" si="34"/>
        <v>9_13</v>
      </c>
      <c r="E207" s="297">
        <v>4118</v>
      </c>
      <c r="F207" s="296"/>
      <c r="G207" s="296">
        <v>9</v>
      </c>
      <c r="H207" s="296">
        <v>13</v>
      </c>
      <c r="I207" s="296">
        <f t="shared" si="35"/>
        <v>13</v>
      </c>
      <c r="J207" s="296" t="str">
        <f t="shared" si="36"/>
        <v>9_13</v>
      </c>
      <c r="K207" s="297">
        <v>4252</v>
      </c>
      <c r="L207" s="173"/>
      <c r="M207" s="296">
        <v>9</v>
      </c>
      <c r="N207" s="296">
        <v>13</v>
      </c>
      <c r="O207" s="296">
        <f t="shared" si="37"/>
        <v>13</v>
      </c>
      <c r="P207" s="296" t="str">
        <f t="shared" si="38"/>
        <v>9_13</v>
      </c>
      <c r="Q207" s="297">
        <v>4358</v>
      </c>
      <c r="R207" s="297"/>
      <c r="S207" s="296">
        <v>9</v>
      </c>
      <c r="T207" s="296">
        <v>13</v>
      </c>
      <c r="U207" s="296">
        <f t="shared" si="39"/>
        <v>13</v>
      </c>
      <c r="V207" s="296" t="str">
        <f t="shared" si="40"/>
        <v>9_13</v>
      </c>
      <c r="W207" s="297">
        <v>4407</v>
      </c>
      <c r="X207" s="297"/>
      <c r="Y207" s="296">
        <v>9</v>
      </c>
      <c r="Z207" s="296">
        <v>13</v>
      </c>
      <c r="AA207" s="296">
        <f t="shared" si="41"/>
        <v>13</v>
      </c>
      <c r="AB207" s="296" t="str">
        <f t="shared" si="42"/>
        <v>9_13</v>
      </c>
      <c r="AC207" s="297">
        <v>4495</v>
      </c>
      <c r="AD207" s="193"/>
      <c r="AE207" s="296">
        <v>9</v>
      </c>
      <c r="AF207" s="296">
        <v>13</v>
      </c>
      <c r="AG207" s="296">
        <f t="shared" si="43"/>
        <v>13</v>
      </c>
      <c r="AH207" s="296" t="str">
        <f t="shared" si="32"/>
        <v>9_13</v>
      </c>
      <c r="AI207" s="239">
        <f t="shared" si="44"/>
        <v>4407</v>
      </c>
      <c r="AJ207" s="239">
        <f t="shared" si="45"/>
        <v>4495</v>
      </c>
      <c r="AK207" s="262">
        <f t="shared" si="46"/>
        <v>4495</v>
      </c>
      <c r="AL207" s="237">
        <f t="shared" si="47"/>
        <v>28.814102564102566</v>
      </c>
      <c r="AM207" s="237"/>
      <c r="AN207" s="237"/>
      <c r="AO207" s="237"/>
      <c r="AP207" s="237"/>
      <c r="AQ207" s="237"/>
      <c r="AR207" s="173"/>
      <c r="AS207" s="173"/>
      <c r="AT207" s="173"/>
      <c r="AU207" s="173"/>
      <c r="AV207" s="173"/>
      <c r="AW207" s="173"/>
      <c r="AX207" s="174"/>
    </row>
    <row r="208" spans="1:50" x14ac:dyDescent="0.15">
      <c r="A208" s="296">
        <v>9</v>
      </c>
      <c r="B208" s="296" t="s">
        <v>474</v>
      </c>
      <c r="C208" s="296" t="str">
        <f t="shared" si="33"/>
        <v>u1</v>
      </c>
      <c r="D208" s="296" t="str">
        <f t="shared" si="34"/>
        <v>9_u1</v>
      </c>
      <c r="E208" s="297">
        <v>4261</v>
      </c>
      <c r="F208" s="296"/>
      <c r="G208" s="296">
        <v>9</v>
      </c>
      <c r="H208" s="296" t="s">
        <v>474</v>
      </c>
      <c r="I208" s="296" t="str">
        <f t="shared" si="35"/>
        <v>u1</v>
      </c>
      <c r="J208" s="296" t="str">
        <f t="shared" si="36"/>
        <v>9_u1</v>
      </c>
      <c r="K208" s="297">
        <v>4399</v>
      </c>
      <c r="L208" s="173"/>
      <c r="M208" s="296">
        <v>9</v>
      </c>
      <c r="N208" s="296" t="s">
        <v>474</v>
      </c>
      <c r="O208" s="296" t="str">
        <f t="shared" si="37"/>
        <v>u1</v>
      </c>
      <c r="P208" s="296" t="str">
        <f t="shared" si="38"/>
        <v>9_u1</v>
      </c>
      <c r="Q208" s="297">
        <v>4509</v>
      </c>
      <c r="R208" s="297"/>
      <c r="S208" s="296">
        <v>9</v>
      </c>
      <c r="T208" s="296" t="s">
        <v>474</v>
      </c>
      <c r="U208" s="296" t="str">
        <f t="shared" si="39"/>
        <v>u1</v>
      </c>
      <c r="V208" s="296" t="str">
        <f t="shared" si="40"/>
        <v>9_u1</v>
      </c>
      <c r="W208" s="297">
        <v>4560</v>
      </c>
      <c r="X208" s="297"/>
      <c r="Y208" s="296">
        <v>9</v>
      </c>
      <c r="Z208" s="296" t="s">
        <v>474</v>
      </c>
      <c r="AA208" s="296" t="str">
        <f t="shared" si="41"/>
        <v>u1</v>
      </c>
      <c r="AB208" s="296" t="str">
        <f t="shared" si="42"/>
        <v>9_u1</v>
      </c>
      <c r="AC208" s="297">
        <v>4651</v>
      </c>
      <c r="AD208" s="193"/>
      <c r="AE208" s="296">
        <v>9</v>
      </c>
      <c r="AF208" s="296" t="s">
        <v>474</v>
      </c>
      <c r="AG208" s="296" t="str">
        <f t="shared" si="43"/>
        <v>u1</v>
      </c>
      <c r="AH208" s="296" t="str">
        <f t="shared" si="32"/>
        <v>9_u1</v>
      </c>
      <c r="AI208" s="239">
        <f t="shared" si="44"/>
        <v>4560</v>
      </c>
      <c r="AJ208" s="239">
        <f t="shared" si="45"/>
        <v>4651</v>
      </c>
      <c r="AK208" s="262">
        <f t="shared" si="46"/>
        <v>4651</v>
      </c>
      <c r="AL208" s="237">
        <f t="shared" si="47"/>
        <v>29.814102564102566</v>
      </c>
      <c r="AM208" s="237"/>
      <c r="AN208" s="237"/>
      <c r="AO208" s="237"/>
      <c r="AP208" s="237"/>
      <c r="AQ208" s="237"/>
      <c r="AR208" s="173"/>
      <c r="AS208" s="173"/>
      <c r="AT208" s="173"/>
      <c r="AU208" s="173"/>
      <c r="AV208" s="173"/>
      <c r="AW208" s="173"/>
      <c r="AX208" s="174"/>
    </row>
    <row r="209" spans="1:50" x14ac:dyDescent="0.15">
      <c r="A209" s="296">
        <v>9</v>
      </c>
      <c r="B209" s="296" t="s">
        <v>475</v>
      </c>
      <c r="C209" s="296" t="str">
        <f t="shared" si="33"/>
        <v>u2</v>
      </c>
      <c r="D209" s="296" t="str">
        <f t="shared" si="34"/>
        <v>9_u2</v>
      </c>
      <c r="E209" s="297">
        <v>4413</v>
      </c>
      <c r="F209" s="296"/>
      <c r="G209" s="296">
        <v>9</v>
      </c>
      <c r="H209" s="296" t="s">
        <v>475</v>
      </c>
      <c r="I209" s="296" t="str">
        <f t="shared" si="35"/>
        <v>u2</v>
      </c>
      <c r="J209" s="296" t="str">
        <f t="shared" si="36"/>
        <v>9_u2</v>
      </c>
      <c r="K209" s="297">
        <v>4556</v>
      </c>
      <c r="L209" s="173"/>
      <c r="M209" s="296">
        <v>9</v>
      </c>
      <c r="N209" s="296" t="s">
        <v>475</v>
      </c>
      <c r="O209" s="296" t="str">
        <f t="shared" si="37"/>
        <v>u2</v>
      </c>
      <c r="P209" s="296" t="str">
        <f t="shared" si="38"/>
        <v>9_u2</v>
      </c>
      <c r="Q209" s="297">
        <v>4670</v>
      </c>
      <c r="R209" s="297"/>
      <c r="S209" s="296">
        <v>9</v>
      </c>
      <c r="T209" s="296" t="s">
        <v>475</v>
      </c>
      <c r="U209" s="296" t="str">
        <f t="shared" si="39"/>
        <v>u2</v>
      </c>
      <c r="V209" s="296" t="str">
        <f t="shared" si="40"/>
        <v>9_u2</v>
      </c>
      <c r="W209" s="297">
        <v>4723</v>
      </c>
      <c r="X209" s="297"/>
      <c r="Y209" s="296">
        <v>9</v>
      </c>
      <c r="Z209" s="296" t="s">
        <v>475</v>
      </c>
      <c r="AA209" s="296" t="str">
        <f t="shared" si="41"/>
        <v>u2</v>
      </c>
      <c r="AB209" s="296" t="str">
        <f t="shared" si="42"/>
        <v>9_u2</v>
      </c>
      <c r="AC209" s="297">
        <v>4817</v>
      </c>
      <c r="AD209" s="193"/>
      <c r="AE209" s="296">
        <v>9</v>
      </c>
      <c r="AF209" s="296" t="s">
        <v>475</v>
      </c>
      <c r="AG209" s="296" t="str">
        <f t="shared" si="43"/>
        <v>u2</v>
      </c>
      <c r="AH209" s="296" t="str">
        <f t="shared" ref="AH209:AH272" si="48">AE209&amp;"_"&amp;AF209</f>
        <v>9_u2</v>
      </c>
      <c r="AI209" s="239">
        <f t="shared" si="44"/>
        <v>4723</v>
      </c>
      <c r="AJ209" s="239">
        <f t="shared" si="45"/>
        <v>4817</v>
      </c>
      <c r="AK209" s="262">
        <f t="shared" si="46"/>
        <v>4817</v>
      </c>
      <c r="AL209" s="237">
        <f t="shared" si="47"/>
        <v>30.878205128205128</v>
      </c>
      <c r="AM209" s="237"/>
      <c r="AN209" s="237"/>
      <c r="AO209" s="237"/>
      <c r="AP209" s="237"/>
      <c r="AQ209" s="237"/>
      <c r="AR209" s="173"/>
      <c r="AS209" s="173"/>
      <c r="AT209" s="173"/>
      <c r="AU209" s="173"/>
      <c r="AV209" s="173"/>
      <c r="AW209" s="173"/>
      <c r="AX209" s="174"/>
    </row>
    <row r="210" spans="1:50" x14ac:dyDescent="0.15">
      <c r="A210" s="296">
        <v>9</v>
      </c>
      <c r="B210" s="296" t="s">
        <v>476</v>
      </c>
      <c r="C210" s="296" t="str">
        <f t="shared" ref="C210:C273" si="49">B210</f>
        <v>a</v>
      </c>
      <c r="D210" s="296" t="str">
        <f t="shared" ref="D210:D273" si="50">A210&amp;"_"&amp;B210</f>
        <v>9_a</v>
      </c>
      <c r="E210" s="297">
        <v>4261</v>
      </c>
      <c r="F210" s="296"/>
      <c r="G210" s="296">
        <v>9</v>
      </c>
      <c r="H210" s="296" t="s">
        <v>476</v>
      </c>
      <c r="I210" s="296" t="str">
        <f t="shared" ref="I210:I273" si="51">H210</f>
        <v>a</v>
      </c>
      <c r="J210" s="296" t="str">
        <f t="shared" ref="J210:J273" si="52">G210&amp;"_"&amp;H210</f>
        <v>9_a</v>
      </c>
      <c r="K210" s="297">
        <v>4399</v>
      </c>
      <c r="L210" s="173"/>
      <c r="M210" s="296">
        <v>9</v>
      </c>
      <c r="N210" s="296" t="s">
        <v>476</v>
      </c>
      <c r="O210" s="296" t="str">
        <f t="shared" ref="O210:O273" si="53">N210</f>
        <v>a</v>
      </c>
      <c r="P210" s="296" t="str">
        <f t="shared" ref="P210:P273" si="54">M210&amp;"_"&amp;N210</f>
        <v>9_a</v>
      </c>
      <c r="Q210" s="297">
        <v>4509</v>
      </c>
      <c r="R210" s="297"/>
      <c r="S210" s="296">
        <v>9</v>
      </c>
      <c r="T210" s="296" t="s">
        <v>476</v>
      </c>
      <c r="U210" s="296" t="str">
        <f t="shared" ref="U210:U273" si="55">T210</f>
        <v>a</v>
      </c>
      <c r="V210" s="296" t="str">
        <f t="shared" ref="V210:V273" si="56">S210&amp;"_"&amp;T210</f>
        <v>9_a</v>
      </c>
      <c r="W210" s="297">
        <v>4560</v>
      </c>
      <c r="X210" s="297"/>
      <c r="Y210" s="296">
        <v>9</v>
      </c>
      <c r="Z210" s="296" t="s">
        <v>476</v>
      </c>
      <c r="AA210" s="296" t="str">
        <f t="shared" ref="AA210:AA273" si="57">Z210</f>
        <v>a</v>
      </c>
      <c r="AB210" s="296" t="str">
        <f t="shared" ref="AB210:AB273" si="58">Y210&amp;"_"&amp;Z210</f>
        <v>9_a</v>
      </c>
      <c r="AC210" s="297">
        <v>4651</v>
      </c>
      <c r="AD210" s="193"/>
      <c r="AE210" s="296">
        <v>9</v>
      </c>
      <c r="AF210" s="296" t="s">
        <v>476</v>
      </c>
      <c r="AG210" s="296" t="str">
        <f t="shared" ref="AG210:AG273" si="59">AF210</f>
        <v>a</v>
      </c>
      <c r="AH210" s="296" t="str">
        <f t="shared" si="48"/>
        <v>9_a</v>
      </c>
      <c r="AI210" s="239">
        <f t="shared" ref="AI210:AI273" si="60">INDEX($W$17:$W$346,MATCH($AH210,$V$17:$V$346,0))</f>
        <v>4560</v>
      </c>
      <c r="AJ210" s="239">
        <f t="shared" ref="AJ210:AJ273" si="61">INDEX($AC$17:$AC$346,MATCH(AH210,$AB$17:$AB$346,0))</f>
        <v>4651</v>
      </c>
      <c r="AK210" s="262">
        <f t="shared" ref="AK210:AK273" si="62">IFERROR($D$6*AI210+$D$7*AJ210,"")</f>
        <v>4651</v>
      </c>
      <c r="AL210" s="237">
        <f t="shared" si="47"/>
        <v>29.814102564102566</v>
      </c>
      <c r="AM210" s="237"/>
      <c r="AN210" s="237"/>
      <c r="AO210" s="237"/>
      <c r="AP210" s="237"/>
      <c r="AQ210" s="237"/>
      <c r="AR210" s="173"/>
      <c r="AS210" s="173"/>
      <c r="AT210" s="173"/>
      <c r="AU210" s="173"/>
      <c r="AV210" s="173"/>
      <c r="AW210" s="173"/>
      <c r="AX210" s="174"/>
    </row>
    <row r="211" spans="1:50" x14ac:dyDescent="0.15">
      <c r="A211" s="296">
        <v>9</v>
      </c>
      <c r="B211" s="296" t="s">
        <v>477</v>
      </c>
      <c r="C211" s="296" t="str">
        <f t="shared" si="49"/>
        <v>b</v>
      </c>
      <c r="D211" s="296" t="str">
        <f t="shared" si="50"/>
        <v>9_b</v>
      </c>
      <c r="E211" s="297">
        <v>4413</v>
      </c>
      <c r="F211" s="296"/>
      <c r="G211" s="296">
        <v>9</v>
      </c>
      <c r="H211" s="296" t="s">
        <v>477</v>
      </c>
      <c r="I211" s="296" t="str">
        <f t="shared" si="51"/>
        <v>b</v>
      </c>
      <c r="J211" s="296" t="str">
        <f t="shared" si="52"/>
        <v>9_b</v>
      </c>
      <c r="K211" s="297">
        <v>4556</v>
      </c>
      <c r="L211" s="173"/>
      <c r="M211" s="296">
        <v>9</v>
      </c>
      <c r="N211" s="296" t="s">
        <v>477</v>
      </c>
      <c r="O211" s="296" t="str">
        <f t="shared" si="53"/>
        <v>b</v>
      </c>
      <c r="P211" s="296" t="str">
        <f t="shared" si="54"/>
        <v>9_b</v>
      </c>
      <c r="Q211" s="297">
        <v>4670</v>
      </c>
      <c r="R211" s="297"/>
      <c r="S211" s="296">
        <v>9</v>
      </c>
      <c r="T211" s="296" t="s">
        <v>477</v>
      </c>
      <c r="U211" s="296" t="str">
        <f t="shared" si="55"/>
        <v>b</v>
      </c>
      <c r="V211" s="296" t="str">
        <f t="shared" si="56"/>
        <v>9_b</v>
      </c>
      <c r="W211" s="297">
        <v>4723</v>
      </c>
      <c r="X211" s="297"/>
      <c r="Y211" s="296">
        <v>9</v>
      </c>
      <c r="Z211" s="296" t="s">
        <v>477</v>
      </c>
      <c r="AA211" s="296" t="str">
        <f t="shared" si="57"/>
        <v>b</v>
      </c>
      <c r="AB211" s="296" t="str">
        <f t="shared" si="58"/>
        <v>9_b</v>
      </c>
      <c r="AC211" s="297">
        <v>4817</v>
      </c>
      <c r="AD211" s="193"/>
      <c r="AE211" s="296">
        <v>9</v>
      </c>
      <c r="AF211" s="296" t="s">
        <v>477</v>
      </c>
      <c r="AG211" s="296" t="str">
        <f t="shared" si="59"/>
        <v>b</v>
      </c>
      <c r="AH211" s="296" t="str">
        <f t="shared" si="48"/>
        <v>9_b</v>
      </c>
      <c r="AI211" s="239">
        <f t="shared" si="60"/>
        <v>4723</v>
      </c>
      <c r="AJ211" s="239">
        <f t="shared" si="61"/>
        <v>4817</v>
      </c>
      <c r="AK211" s="262">
        <f t="shared" si="62"/>
        <v>4817</v>
      </c>
      <c r="AL211" s="237">
        <f t="shared" ref="AL211:AL274" si="63">IFERROR(AK211/$D$10,"")</f>
        <v>30.878205128205128</v>
      </c>
      <c r="AM211" s="237"/>
      <c r="AN211" s="237"/>
      <c r="AO211" s="237"/>
      <c r="AP211" s="237"/>
      <c r="AQ211" s="237"/>
      <c r="AR211" s="173"/>
      <c r="AS211" s="173"/>
      <c r="AT211" s="173"/>
      <c r="AU211" s="173"/>
      <c r="AV211" s="173"/>
      <c r="AW211" s="173"/>
      <c r="AX211" s="174"/>
    </row>
    <row r="212" spans="1:50" x14ac:dyDescent="0.15">
      <c r="A212" s="296">
        <v>9</v>
      </c>
      <c r="B212" s="296" t="s">
        <v>478</v>
      </c>
      <c r="C212" s="296" t="str">
        <f t="shared" si="49"/>
        <v>c</v>
      </c>
      <c r="D212" s="296" t="str">
        <f t="shared" si="50"/>
        <v>9_c</v>
      </c>
      <c r="E212" s="297">
        <v>4564</v>
      </c>
      <c r="F212" s="296"/>
      <c r="G212" s="296">
        <v>9</v>
      </c>
      <c r="H212" s="296" t="s">
        <v>478</v>
      </c>
      <c r="I212" s="296" t="str">
        <f t="shared" si="51"/>
        <v>c</v>
      </c>
      <c r="J212" s="296" t="str">
        <f t="shared" si="52"/>
        <v>9_c</v>
      </c>
      <c r="K212" s="297">
        <v>4712</v>
      </c>
      <c r="L212" s="173"/>
      <c r="M212" s="296">
        <v>9</v>
      </c>
      <c r="N212" s="296" t="s">
        <v>478</v>
      </c>
      <c r="O212" s="296" t="str">
        <f t="shared" si="53"/>
        <v>c</v>
      </c>
      <c r="P212" s="296" t="str">
        <f t="shared" si="54"/>
        <v>9_c</v>
      </c>
      <c r="Q212" s="297">
        <v>4830</v>
      </c>
      <c r="R212" s="297"/>
      <c r="S212" s="296">
        <v>9</v>
      </c>
      <c r="T212" s="296" t="s">
        <v>478</v>
      </c>
      <c r="U212" s="296" t="str">
        <f t="shared" si="55"/>
        <v>c</v>
      </c>
      <c r="V212" s="296" t="str">
        <f t="shared" si="56"/>
        <v>9_c</v>
      </c>
      <c r="W212" s="297">
        <v>4885</v>
      </c>
      <c r="X212" s="297"/>
      <c r="Y212" s="296">
        <v>9</v>
      </c>
      <c r="Z212" s="296" t="s">
        <v>478</v>
      </c>
      <c r="AA212" s="296" t="str">
        <f t="shared" si="57"/>
        <v>c</v>
      </c>
      <c r="AB212" s="296" t="str">
        <f t="shared" si="58"/>
        <v>9_c</v>
      </c>
      <c r="AC212" s="297">
        <v>4983</v>
      </c>
      <c r="AD212" s="193"/>
      <c r="AE212" s="296">
        <v>9</v>
      </c>
      <c r="AF212" s="296" t="s">
        <v>478</v>
      </c>
      <c r="AG212" s="296" t="str">
        <f t="shared" si="59"/>
        <v>c</v>
      </c>
      <c r="AH212" s="296" t="str">
        <f t="shared" si="48"/>
        <v>9_c</v>
      </c>
      <c r="AI212" s="239">
        <f t="shared" si="60"/>
        <v>4885</v>
      </c>
      <c r="AJ212" s="239">
        <f t="shared" si="61"/>
        <v>4983</v>
      </c>
      <c r="AK212" s="262">
        <f t="shared" si="62"/>
        <v>4983</v>
      </c>
      <c r="AL212" s="237">
        <f t="shared" si="63"/>
        <v>31.942307692307693</v>
      </c>
      <c r="AM212" s="237"/>
      <c r="AN212" s="237"/>
      <c r="AO212" s="237"/>
      <c r="AP212" s="237"/>
      <c r="AQ212" s="237"/>
      <c r="AR212" s="173"/>
      <c r="AS212" s="173"/>
      <c r="AT212" s="173"/>
      <c r="AU212" s="173"/>
      <c r="AV212" s="173"/>
      <c r="AW212" s="173"/>
      <c r="AX212" s="174"/>
    </row>
    <row r="213" spans="1:50" x14ac:dyDescent="0.15">
      <c r="A213" s="296">
        <v>9</v>
      </c>
      <c r="B213" s="296" t="s">
        <v>479</v>
      </c>
      <c r="C213" s="296" t="str">
        <f t="shared" si="49"/>
        <v>d</v>
      </c>
      <c r="D213" s="296" t="str">
        <f t="shared" si="50"/>
        <v>9_d</v>
      </c>
      <c r="E213" s="297">
        <v>4727</v>
      </c>
      <c r="F213" s="296"/>
      <c r="G213" s="296">
        <v>9</v>
      </c>
      <c r="H213" s="296" t="s">
        <v>479</v>
      </c>
      <c r="I213" s="296" t="str">
        <f t="shared" si="51"/>
        <v>d</v>
      </c>
      <c r="J213" s="296" t="str">
        <f t="shared" si="52"/>
        <v>9_d</v>
      </c>
      <c r="K213" s="297">
        <v>4881</v>
      </c>
      <c r="L213" s="173"/>
      <c r="M213" s="296">
        <v>9</v>
      </c>
      <c r="N213" s="296" t="s">
        <v>479</v>
      </c>
      <c r="O213" s="296" t="str">
        <f t="shared" si="53"/>
        <v>d</v>
      </c>
      <c r="P213" s="296" t="str">
        <f t="shared" si="54"/>
        <v>9_d</v>
      </c>
      <c r="Q213" s="297">
        <v>5003</v>
      </c>
      <c r="R213" s="297"/>
      <c r="S213" s="296">
        <v>9</v>
      </c>
      <c r="T213" s="296" t="s">
        <v>479</v>
      </c>
      <c r="U213" s="296" t="str">
        <f t="shared" si="55"/>
        <v>d</v>
      </c>
      <c r="V213" s="296" t="str">
        <f t="shared" si="56"/>
        <v>9_d</v>
      </c>
      <c r="W213" s="297">
        <v>5060</v>
      </c>
      <c r="X213" s="297"/>
      <c r="Y213" s="296">
        <v>9</v>
      </c>
      <c r="Z213" s="296" t="s">
        <v>479</v>
      </c>
      <c r="AA213" s="296" t="str">
        <f t="shared" si="57"/>
        <v>d</v>
      </c>
      <c r="AB213" s="296" t="str">
        <f t="shared" si="58"/>
        <v>9_d</v>
      </c>
      <c r="AC213" s="297">
        <v>5161</v>
      </c>
      <c r="AD213" s="193"/>
      <c r="AE213" s="296">
        <v>9</v>
      </c>
      <c r="AF213" s="296" t="s">
        <v>479</v>
      </c>
      <c r="AG213" s="296" t="str">
        <f t="shared" si="59"/>
        <v>d</v>
      </c>
      <c r="AH213" s="296" t="str">
        <f t="shared" si="48"/>
        <v>9_d</v>
      </c>
      <c r="AI213" s="239">
        <f t="shared" si="60"/>
        <v>5060</v>
      </c>
      <c r="AJ213" s="239">
        <f t="shared" si="61"/>
        <v>5161</v>
      </c>
      <c r="AK213" s="262">
        <f t="shared" si="62"/>
        <v>5161</v>
      </c>
      <c r="AL213" s="237">
        <f t="shared" si="63"/>
        <v>33.083333333333336</v>
      </c>
      <c r="AM213" s="237"/>
      <c r="AN213" s="237"/>
      <c r="AO213" s="237"/>
      <c r="AP213" s="237"/>
      <c r="AQ213" s="237"/>
      <c r="AR213" s="173"/>
      <c r="AS213" s="173"/>
      <c r="AT213" s="173"/>
      <c r="AU213" s="173"/>
      <c r="AV213" s="173"/>
      <c r="AW213" s="173"/>
      <c r="AX213" s="174"/>
    </row>
    <row r="214" spans="1:50" x14ac:dyDescent="0.15">
      <c r="A214" s="296">
        <v>9</v>
      </c>
      <c r="B214" s="296" t="s">
        <v>480</v>
      </c>
      <c r="C214" s="296" t="str">
        <f t="shared" si="49"/>
        <v>e</v>
      </c>
      <c r="D214" s="296" t="str">
        <f t="shared" si="50"/>
        <v>9_e</v>
      </c>
      <c r="E214" s="297">
        <v>4889</v>
      </c>
      <c r="F214" s="296"/>
      <c r="G214" s="296">
        <v>9</v>
      </c>
      <c r="H214" s="296" t="s">
        <v>480</v>
      </c>
      <c r="I214" s="296" t="str">
        <f t="shared" si="51"/>
        <v>e</v>
      </c>
      <c r="J214" s="296" t="str">
        <f t="shared" si="52"/>
        <v>9_e</v>
      </c>
      <c r="K214" s="296">
        <v>5048</v>
      </c>
      <c r="L214" s="173"/>
      <c r="M214" s="296">
        <v>9</v>
      </c>
      <c r="N214" s="296" t="s">
        <v>480</v>
      </c>
      <c r="O214" s="296" t="str">
        <f t="shared" si="53"/>
        <v>e</v>
      </c>
      <c r="P214" s="296" t="str">
        <f t="shared" si="54"/>
        <v>9_e</v>
      </c>
      <c r="Q214" s="296">
        <v>5174</v>
      </c>
      <c r="R214" s="296"/>
      <c r="S214" s="296">
        <v>9</v>
      </c>
      <c r="T214" s="296" t="s">
        <v>480</v>
      </c>
      <c r="U214" s="296" t="str">
        <f t="shared" si="55"/>
        <v>e</v>
      </c>
      <c r="V214" s="296" t="str">
        <f t="shared" si="56"/>
        <v>9_e</v>
      </c>
      <c r="W214" s="297">
        <v>5232</v>
      </c>
      <c r="X214" s="297"/>
      <c r="Y214" s="296">
        <v>9</v>
      </c>
      <c r="Z214" s="296" t="s">
        <v>480</v>
      </c>
      <c r="AA214" s="296" t="str">
        <f t="shared" si="57"/>
        <v>e</v>
      </c>
      <c r="AB214" s="296" t="str">
        <f t="shared" si="58"/>
        <v>9_e</v>
      </c>
      <c r="AC214" s="297">
        <v>5337</v>
      </c>
      <c r="AD214" s="193"/>
      <c r="AE214" s="296">
        <v>9</v>
      </c>
      <c r="AF214" s="296" t="s">
        <v>480</v>
      </c>
      <c r="AG214" s="296" t="str">
        <f t="shared" si="59"/>
        <v>e</v>
      </c>
      <c r="AH214" s="296" t="str">
        <f t="shared" si="48"/>
        <v>9_e</v>
      </c>
      <c r="AI214" s="239">
        <f t="shared" si="60"/>
        <v>5232</v>
      </c>
      <c r="AJ214" s="239">
        <f t="shared" si="61"/>
        <v>5337</v>
      </c>
      <c r="AK214" s="262">
        <f t="shared" si="62"/>
        <v>5337</v>
      </c>
      <c r="AL214" s="237">
        <f t="shared" si="63"/>
        <v>34.21153846153846</v>
      </c>
      <c r="AM214" s="237"/>
      <c r="AN214" s="237"/>
      <c r="AO214" s="237"/>
      <c r="AP214" s="237"/>
      <c r="AQ214" s="237"/>
      <c r="AR214" s="173"/>
      <c r="AS214" s="173"/>
      <c r="AT214" s="173"/>
      <c r="AU214" s="173"/>
      <c r="AV214" s="173"/>
      <c r="AW214" s="173"/>
      <c r="AX214" s="174"/>
    </row>
    <row r="215" spans="1:50" x14ac:dyDescent="0.15">
      <c r="A215" s="296">
        <v>10</v>
      </c>
      <c r="B215" s="296" t="s">
        <v>472</v>
      </c>
      <c r="C215" s="296" t="str">
        <f t="shared" si="49"/>
        <v>Start</v>
      </c>
      <c r="D215" s="296" t="str">
        <f t="shared" si="50"/>
        <v>10_Start</v>
      </c>
      <c r="E215" s="297">
        <v>3043</v>
      </c>
      <c r="F215" s="296"/>
      <c r="G215" s="296">
        <v>10</v>
      </c>
      <c r="H215" s="296" t="s">
        <v>472</v>
      </c>
      <c r="I215" s="296" t="str">
        <f t="shared" si="51"/>
        <v>Start</v>
      </c>
      <c r="J215" s="296" t="str">
        <f t="shared" si="52"/>
        <v>10_Start</v>
      </c>
      <c r="K215" s="297">
        <v>3142</v>
      </c>
      <c r="L215" s="173"/>
      <c r="M215" s="296">
        <v>10</v>
      </c>
      <c r="N215" s="296" t="s">
        <v>472</v>
      </c>
      <c r="O215" s="296" t="str">
        <f t="shared" si="53"/>
        <v>Start</v>
      </c>
      <c r="P215" s="296" t="str">
        <f t="shared" si="54"/>
        <v>10_Start</v>
      </c>
      <c r="Q215" s="297">
        <v>3221</v>
      </c>
      <c r="R215" s="297"/>
      <c r="S215" s="296">
        <v>10</v>
      </c>
      <c r="T215" s="296" t="s">
        <v>472</v>
      </c>
      <c r="U215" s="296" t="str">
        <f t="shared" si="55"/>
        <v>Start</v>
      </c>
      <c r="V215" s="296" t="str">
        <f t="shared" si="56"/>
        <v>10_Start</v>
      </c>
      <c r="W215" s="297">
        <v>3221</v>
      </c>
      <c r="X215" s="297"/>
      <c r="Y215" s="296">
        <v>10</v>
      </c>
      <c r="Z215" s="296" t="s">
        <v>472</v>
      </c>
      <c r="AA215" s="296" t="str">
        <f t="shared" si="57"/>
        <v>Start</v>
      </c>
      <c r="AB215" s="296" t="str">
        <f t="shared" si="58"/>
        <v>10_Start</v>
      </c>
      <c r="AC215" s="297">
        <v>3285</v>
      </c>
      <c r="AD215" s="193"/>
      <c r="AE215" s="296">
        <v>10</v>
      </c>
      <c r="AF215" s="296" t="s">
        <v>472</v>
      </c>
      <c r="AG215" s="296" t="str">
        <f t="shared" si="59"/>
        <v>Start</v>
      </c>
      <c r="AH215" s="296" t="str">
        <f t="shared" si="48"/>
        <v>10_Start</v>
      </c>
      <c r="AI215" s="239">
        <f t="shared" si="60"/>
        <v>3221</v>
      </c>
      <c r="AJ215" s="239">
        <f t="shared" si="61"/>
        <v>3285</v>
      </c>
      <c r="AK215" s="262">
        <f t="shared" si="62"/>
        <v>3285</v>
      </c>
      <c r="AL215" s="237">
        <f t="shared" si="63"/>
        <v>21.057692307692307</v>
      </c>
      <c r="AM215" s="237"/>
      <c r="AN215" s="237"/>
      <c r="AO215" s="237"/>
      <c r="AP215" s="237"/>
      <c r="AQ215" s="237"/>
      <c r="AR215" s="173"/>
      <c r="AS215" s="173"/>
      <c r="AT215" s="173"/>
      <c r="AU215" s="173"/>
      <c r="AV215" s="173"/>
      <c r="AW215" s="173"/>
      <c r="AX215" s="174"/>
    </row>
    <row r="216" spans="1:50" x14ac:dyDescent="0.15">
      <c r="A216" s="296">
        <v>10</v>
      </c>
      <c r="B216" s="296">
        <v>0</v>
      </c>
      <c r="C216" s="296">
        <f t="shared" si="49"/>
        <v>0</v>
      </c>
      <c r="D216" s="296" t="str">
        <f t="shared" si="50"/>
        <v>10_0</v>
      </c>
      <c r="E216" s="297">
        <v>3096</v>
      </c>
      <c r="F216" s="296"/>
      <c r="G216" s="296">
        <v>10</v>
      </c>
      <c r="H216" s="296">
        <v>0</v>
      </c>
      <c r="I216" s="296">
        <f t="shared" si="51"/>
        <v>0</v>
      </c>
      <c r="J216" s="296" t="str">
        <f t="shared" si="52"/>
        <v>10_0</v>
      </c>
      <c r="K216" s="297">
        <v>3197</v>
      </c>
      <c r="L216" s="173"/>
      <c r="M216" s="296">
        <v>10</v>
      </c>
      <c r="N216" s="296">
        <v>0</v>
      </c>
      <c r="O216" s="296">
        <f t="shared" si="53"/>
        <v>0</v>
      </c>
      <c r="P216" s="296" t="str">
        <f t="shared" si="54"/>
        <v>10_0</v>
      </c>
      <c r="Q216" s="297">
        <v>3277</v>
      </c>
      <c r="R216" s="297"/>
      <c r="S216" s="296">
        <v>10</v>
      </c>
      <c r="T216" s="296">
        <v>0</v>
      </c>
      <c r="U216" s="296">
        <f t="shared" si="55"/>
        <v>0</v>
      </c>
      <c r="V216" s="296" t="str">
        <f t="shared" si="56"/>
        <v>10_0</v>
      </c>
      <c r="W216" s="297">
        <v>3277</v>
      </c>
      <c r="X216" s="297"/>
      <c r="Y216" s="296">
        <v>10</v>
      </c>
      <c r="Z216" s="296">
        <v>0</v>
      </c>
      <c r="AA216" s="296">
        <f t="shared" si="57"/>
        <v>0</v>
      </c>
      <c r="AB216" s="296" t="str">
        <f t="shared" si="58"/>
        <v>10_0</v>
      </c>
      <c r="AC216" s="297">
        <v>3343</v>
      </c>
      <c r="AD216" s="193"/>
      <c r="AE216" s="296">
        <v>10</v>
      </c>
      <c r="AF216" s="296">
        <v>0</v>
      </c>
      <c r="AG216" s="296">
        <f t="shared" si="59"/>
        <v>0</v>
      </c>
      <c r="AH216" s="296" t="str">
        <f t="shared" si="48"/>
        <v>10_0</v>
      </c>
      <c r="AI216" s="239">
        <f t="shared" si="60"/>
        <v>3277</v>
      </c>
      <c r="AJ216" s="239">
        <f t="shared" si="61"/>
        <v>3343</v>
      </c>
      <c r="AK216" s="262">
        <f t="shared" si="62"/>
        <v>3343</v>
      </c>
      <c r="AL216" s="237">
        <f t="shared" si="63"/>
        <v>21.429487179487179</v>
      </c>
      <c r="AM216" s="237"/>
      <c r="AN216" s="237"/>
      <c r="AO216" s="237"/>
      <c r="AP216" s="237"/>
      <c r="AQ216" s="237"/>
      <c r="AR216" s="173"/>
      <c r="AS216" s="173"/>
      <c r="AT216" s="173"/>
      <c r="AU216" s="173"/>
      <c r="AV216" s="173"/>
      <c r="AW216" s="173"/>
      <c r="AX216" s="174"/>
    </row>
    <row r="217" spans="1:50" x14ac:dyDescent="0.15">
      <c r="A217" s="296">
        <v>10</v>
      </c>
      <c r="B217" s="296">
        <v>1</v>
      </c>
      <c r="C217" s="296">
        <f t="shared" si="49"/>
        <v>1</v>
      </c>
      <c r="D217" s="296" t="str">
        <f t="shared" si="50"/>
        <v>10_1</v>
      </c>
      <c r="E217" s="297">
        <v>3176</v>
      </c>
      <c r="F217" s="296"/>
      <c r="G217" s="296">
        <v>10</v>
      </c>
      <c r="H217" s="296">
        <v>1</v>
      </c>
      <c r="I217" s="296">
        <f t="shared" si="51"/>
        <v>1</v>
      </c>
      <c r="J217" s="296" t="str">
        <f t="shared" si="52"/>
        <v>10_1</v>
      </c>
      <c r="K217" s="297">
        <v>3279</v>
      </c>
      <c r="L217" s="173"/>
      <c r="M217" s="296">
        <v>10</v>
      </c>
      <c r="N217" s="296">
        <v>1</v>
      </c>
      <c r="O217" s="296">
        <f t="shared" si="53"/>
        <v>1</v>
      </c>
      <c r="P217" s="296" t="str">
        <f t="shared" si="54"/>
        <v>10_1</v>
      </c>
      <c r="Q217" s="297">
        <v>3361</v>
      </c>
      <c r="R217" s="297"/>
      <c r="S217" s="296">
        <v>10</v>
      </c>
      <c r="T217" s="296">
        <v>1</v>
      </c>
      <c r="U217" s="296">
        <f t="shared" si="55"/>
        <v>1</v>
      </c>
      <c r="V217" s="296" t="str">
        <f t="shared" si="56"/>
        <v>10_1</v>
      </c>
      <c r="W217" s="297">
        <v>3361</v>
      </c>
      <c r="X217" s="297"/>
      <c r="Y217" s="296">
        <v>10</v>
      </c>
      <c r="Z217" s="296">
        <v>1</v>
      </c>
      <c r="AA217" s="296">
        <f t="shared" si="57"/>
        <v>1</v>
      </c>
      <c r="AB217" s="296" t="str">
        <f t="shared" si="58"/>
        <v>10_1</v>
      </c>
      <c r="AC217" s="297">
        <v>3428</v>
      </c>
      <c r="AD217" s="193"/>
      <c r="AE217" s="296">
        <v>10</v>
      </c>
      <c r="AF217" s="296">
        <v>1</v>
      </c>
      <c r="AG217" s="296">
        <f t="shared" si="59"/>
        <v>1</v>
      </c>
      <c r="AH217" s="296" t="str">
        <f t="shared" si="48"/>
        <v>10_1</v>
      </c>
      <c r="AI217" s="239">
        <f t="shared" si="60"/>
        <v>3361</v>
      </c>
      <c r="AJ217" s="239">
        <f t="shared" si="61"/>
        <v>3428</v>
      </c>
      <c r="AK217" s="262">
        <f t="shared" si="62"/>
        <v>3428</v>
      </c>
      <c r="AL217" s="237">
        <f t="shared" si="63"/>
        <v>21.974358974358974</v>
      </c>
      <c r="AM217" s="237"/>
      <c r="AN217" s="237"/>
      <c r="AO217" s="237"/>
      <c r="AP217" s="237"/>
      <c r="AQ217" s="237"/>
      <c r="AR217" s="173"/>
      <c r="AS217" s="173"/>
      <c r="AT217" s="173"/>
      <c r="AU217" s="173"/>
      <c r="AV217" s="173"/>
      <c r="AW217" s="173"/>
      <c r="AX217" s="174"/>
    </row>
    <row r="218" spans="1:50" x14ac:dyDescent="0.15">
      <c r="A218" s="296">
        <v>10</v>
      </c>
      <c r="B218" s="296">
        <v>2</v>
      </c>
      <c r="C218" s="296">
        <f t="shared" si="49"/>
        <v>2</v>
      </c>
      <c r="D218" s="296" t="str">
        <f t="shared" si="50"/>
        <v>10_2</v>
      </c>
      <c r="E218" s="297">
        <v>3242</v>
      </c>
      <c r="F218" s="296"/>
      <c r="G218" s="296">
        <v>10</v>
      </c>
      <c r="H218" s="296">
        <v>2</v>
      </c>
      <c r="I218" s="296">
        <f t="shared" si="51"/>
        <v>2</v>
      </c>
      <c r="J218" s="296" t="str">
        <f t="shared" si="52"/>
        <v>10_2</v>
      </c>
      <c r="K218" s="297">
        <v>3347</v>
      </c>
      <c r="L218" s="173"/>
      <c r="M218" s="296">
        <v>10</v>
      </c>
      <c r="N218" s="296">
        <v>2</v>
      </c>
      <c r="O218" s="296">
        <f t="shared" si="53"/>
        <v>2</v>
      </c>
      <c r="P218" s="296" t="str">
        <f t="shared" si="54"/>
        <v>10_2</v>
      </c>
      <c r="Q218" s="297">
        <v>3431</v>
      </c>
      <c r="R218" s="297"/>
      <c r="S218" s="296">
        <v>10</v>
      </c>
      <c r="T218" s="296">
        <v>2</v>
      </c>
      <c r="U218" s="296">
        <f t="shared" si="55"/>
        <v>2</v>
      </c>
      <c r="V218" s="296" t="str">
        <f t="shared" si="56"/>
        <v>10_2</v>
      </c>
      <c r="W218" s="297">
        <v>3431</v>
      </c>
      <c r="X218" s="297"/>
      <c r="Y218" s="296">
        <v>10</v>
      </c>
      <c r="Z218" s="296">
        <v>2</v>
      </c>
      <c r="AA218" s="296">
        <f t="shared" si="57"/>
        <v>2</v>
      </c>
      <c r="AB218" s="296" t="str">
        <f t="shared" si="58"/>
        <v>10_2</v>
      </c>
      <c r="AC218" s="297">
        <v>3500</v>
      </c>
      <c r="AD218" s="193"/>
      <c r="AE218" s="296">
        <v>10</v>
      </c>
      <c r="AF218" s="296">
        <v>2</v>
      </c>
      <c r="AG218" s="296">
        <f t="shared" si="59"/>
        <v>2</v>
      </c>
      <c r="AH218" s="296" t="str">
        <f t="shared" si="48"/>
        <v>10_2</v>
      </c>
      <c r="AI218" s="239">
        <f t="shared" si="60"/>
        <v>3431</v>
      </c>
      <c r="AJ218" s="239">
        <f t="shared" si="61"/>
        <v>3500</v>
      </c>
      <c r="AK218" s="262">
        <f t="shared" si="62"/>
        <v>3500</v>
      </c>
      <c r="AL218" s="237">
        <f t="shared" si="63"/>
        <v>22.435897435897434</v>
      </c>
      <c r="AM218" s="237"/>
      <c r="AN218" s="237"/>
      <c r="AO218" s="237"/>
      <c r="AP218" s="237"/>
      <c r="AQ218" s="237"/>
      <c r="AR218" s="173"/>
      <c r="AS218" s="173"/>
      <c r="AT218" s="173"/>
      <c r="AU218" s="173"/>
      <c r="AV218" s="173"/>
      <c r="AW218" s="173"/>
      <c r="AX218" s="174"/>
    </row>
    <row r="219" spans="1:50" x14ac:dyDescent="0.15">
      <c r="A219" s="296">
        <v>10</v>
      </c>
      <c r="B219" s="296">
        <v>3</v>
      </c>
      <c r="C219" s="296">
        <f t="shared" si="49"/>
        <v>3</v>
      </c>
      <c r="D219" s="296" t="str">
        <f t="shared" si="50"/>
        <v>10_3</v>
      </c>
      <c r="E219" s="297">
        <v>3314</v>
      </c>
      <c r="F219" s="296"/>
      <c r="G219" s="296">
        <v>10</v>
      </c>
      <c r="H219" s="296">
        <v>3</v>
      </c>
      <c r="I219" s="296">
        <f t="shared" si="51"/>
        <v>3</v>
      </c>
      <c r="J219" s="296" t="str">
        <f t="shared" si="52"/>
        <v>10_3</v>
      </c>
      <c r="K219" s="297">
        <v>3422</v>
      </c>
      <c r="L219" s="173"/>
      <c r="M219" s="296">
        <v>10</v>
      </c>
      <c r="N219" s="296">
        <v>3</v>
      </c>
      <c r="O219" s="296">
        <f t="shared" si="53"/>
        <v>3</v>
      </c>
      <c r="P219" s="296" t="str">
        <f t="shared" si="54"/>
        <v>10_3</v>
      </c>
      <c r="Q219" s="297">
        <v>3508</v>
      </c>
      <c r="R219" s="297"/>
      <c r="S219" s="296">
        <v>10</v>
      </c>
      <c r="T219" s="296">
        <v>3</v>
      </c>
      <c r="U219" s="296">
        <f t="shared" si="55"/>
        <v>3</v>
      </c>
      <c r="V219" s="296" t="str">
        <f t="shared" si="56"/>
        <v>10_3</v>
      </c>
      <c r="W219" s="297">
        <v>3508</v>
      </c>
      <c r="X219" s="297"/>
      <c r="Y219" s="296">
        <v>10</v>
      </c>
      <c r="Z219" s="296">
        <v>3</v>
      </c>
      <c r="AA219" s="296">
        <f t="shared" si="57"/>
        <v>3</v>
      </c>
      <c r="AB219" s="296" t="str">
        <f t="shared" si="58"/>
        <v>10_3</v>
      </c>
      <c r="AC219" s="297">
        <v>3578</v>
      </c>
      <c r="AD219" s="193"/>
      <c r="AE219" s="296">
        <v>10</v>
      </c>
      <c r="AF219" s="296">
        <v>3</v>
      </c>
      <c r="AG219" s="296">
        <f t="shared" si="59"/>
        <v>3</v>
      </c>
      <c r="AH219" s="296" t="str">
        <f t="shared" si="48"/>
        <v>10_3</v>
      </c>
      <c r="AI219" s="239">
        <f t="shared" si="60"/>
        <v>3508</v>
      </c>
      <c r="AJ219" s="239">
        <f t="shared" si="61"/>
        <v>3578</v>
      </c>
      <c r="AK219" s="262">
        <f t="shared" si="62"/>
        <v>3578</v>
      </c>
      <c r="AL219" s="237">
        <f t="shared" si="63"/>
        <v>22.935897435897434</v>
      </c>
      <c r="AM219" s="237"/>
      <c r="AN219" s="237"/>
      <c r="AO219" s="237"/>
      <c r="AP219" s="237"/>
      <c r="AQ219" s="237"/>
      <c r="AR219" s="173"/>
      <c r="AS219" s="173"/>
      <c r="AT219" s="173"/>
      <c r="AU219" s="173"/>
      <c r="AV219" s="173"/>
      <c r="AW219" s="173"/>
      <c r="AX219" s="174"/>
    </row>
    <row r="220" spans="1:50" x14ac:dyDescent="0.15">
      <c r="A220" s="296">
        <v>10</v>
      </c>
      <c r="B220" s="296">
        <v>4</v>
      </c>
      <c r="C220" s="296">
        <f t="shared" si="49"/>
        <v>4</v>
      </c>
      <c r="D220" s="296" t="str">
        <f t="shared" si="50"/>
        <v>10_4</v>
      </c>
      <c r="E220" s="297">
        <v>3384</v>
      </c>
      <c r="F220" s="296"/>
      <c r="G220" s="296">
        <v>10</v>
      </c>
      <c r="H220" s="296">
        <v>4</v>
      </c>
      <c r="I220" s="296">
        <f t="shared" si="51"/>
        <v>4</v>
      </c>
      <c r="J220" s="296" t="str">
        <f t="shared" si="52"/>
        <v>10_4</v>
      </c>
      <c r="K220" s="297">
        <v>3494</v>
      </c>
      <c r="L220" s="173"/>
      <c r="M220" s="296">
        <v>10</v>
      </c>
      <c r="N220" s="296">
        <v>4</v>
      </c>
      <c r="O220" s="296">
        <f t="shared" si="53"/>
        <v>4</v>
      </c>
      <c r="P220" s="296" t="str">
        <f t="shared" si="54"/>
        <v>10_4</v>
      </c>
      <c r="Q220" s="297">
        <v>3581</v>
      </c>
      <c r="R220" s="297"/>
      <c r="S220" s="296">
        <v>10</v>
      </c>
      <c r="T220" s="296">
        <v>4</v>
      </c>
      <c r="U220" s="296">
        <f t="shared" si="55"/>
        <v>4</v>
      </c>
      <c r="V220" s="296" t="str">
        <f t="shared" si="56"/>
        <v>10_4</v>
      </c>
      <c r="W220" s="297">
        <v>3581</v>
      </c>
      <c r="X220" s="297"/>
      <c r="Y220" s="296">
        <v>10</v>
      </c>
      <c r="Z220" s="296">
        <v>4</v>
      </c>
      <c r="AA220" s="296">
        <f t="shared" si="57"/>
        <v>4</v>
      </c>
      <c r="AB220" s="296" t="str">
        <f t="shared" si="58"/>
        <v>10_4</v>
      </c>
      <c r="AC220" s="297">
        <v>3653</v>
      </c>
      <c r="AD220" s="193"/>
      <c r="AE220" s="296">
        <v>10</v>
      </c>
      <c r="AF220" s="296">
        <v>4</v>
      </c>
      <c r="AG220" s="296">
        <f t="shared" si="59"/>
        <v>4</v>
      </c>
      <c r="AH220" s="296" t="str">
        <f t="shared" si="48"/>
        <v>10_4</v>
      </c>
      <c r="AI220" s="239">
        <f t="shared" si="60"/>
        <v>3581</v>
      </c>
      <c r="AJ220" s="239">
        <f t="shared" si="61"/>
        <v>3653</v>
      </c>
      <c r="AK220" s="262">
        <f t="shared" si="62"/>
        <v>3653</v>
      </c>
      <c r="AL220" s="237">
        <f t="shared" si="63"/>
        <v>23.416666666666668</v>
      </c>
      <c r="AM220" s="237"/>
      <c r="AN220" s="237"/>
      <c r="AO220" s="237"/>
      <c r="AP220" s="237"/>
      <c r="AQ220" s="237"/>
      <c r="AR220" s="173"/>
      <c r="AS220" s="173"/>
      <c r="AT220" s="173"/>
      <c r="AU220" s="173"/>
      <c r="AV220" s="173"/>
      <c r="AW220" s="173"/>
      <c r="AX220" s="174"/>
    </row>
    <row r="221" spans="1:50" x14ac:dyDescent="0.15">
      <c r="A221" s="296">
        <v>10</v>
      </c>
      <c r="B221" s="296">
        <v>5</v>
      </c>
      <c r="C221" s="296">
        <f t="shared" si="49"/>
        <v>5</v>
      </c>
      <c r="D221" s="296" t="str">
        <f t="shared" si="50"/>
        <v>10_5</v>
      </c>
      <c r="E221" s="297">
        <v>3499</v>
      </c>
      <c r="F221" s="296"/>
      <c r="G221" s="296">
        <v>10</v>
      </c>
      <c r="H221" s="296">
        <v>5</v>
      </c>
      <c r="I221" s="296">
        <f t="shared" si="51"/>
        <v>5</v>
      </c>
      <c r="J221" s="296" t="str">
        <f t="shared" si="52"/>
        <v>10_5</v>
      </c>
      <c r="K221" s="297">
        <v>3613</v>
      </c>
      <c r="L221" s="173"/>
      <c r="M221" s="296">
        <v>10</v>
      </c>
      <c r="N221" s="296">
        <v>5</v>
      </c>
      <c r="O221" s="296">
        <f t="shared" si="53"/>
        <v>5</v>
      </c>
      <c r="P221" s="296" t="str">
        <f t="shared" si="54"/>
        <v>10_5</v>
      </c>
      <c r="Q221" s="297">
        <v>3703</v>
      </c>
      <c r="R221" s="297"/>
      <c r="S221" s="296">
        <v>10</v>
      </c>
      <c r="T221" s="296">
        <v>5</v>
      </c>
      <c r="U221" s="296">
        <f t="shared" si="55"/>
        <v>5</v>
      </c>
      <c r="V221" s="296" t="str">
        <f t="shared" si="56"/>
        <v>10_5</v>
      </c>
      <c r="W221" s="297">
        <v>3703</v>
      </c>
      <c r="X221" s="297"/>
      <c r="Y221" s="296">
        <v>10</v>
      </c>
      <c r="Z221" s="296">
        <v>5</v>
      </c>
      <c r="AA221" s="296">
        <f t="shared" si="57"/>
        <v>5</v>
      </c>
      <c r="AB221" s="296" t="str">
        <f t="shared" si="58"/>
        <v>10_5</v>
      </c>
      <c r="AC221" s="297">
        <v>3777</v>
      </c>
      <c r="AD221" s="193"/>
      <c r="AE221" s="296">
        <v>10</v>
      </c>
      <c r="AF221" s="296">
        <v>5</v>
      </c>
      <c r="AG221" s="296">
        <f t="shared" si="59"/>
        <v>5</v>
      </c>
      <c r="AH221" s="296" t="str">
        <f t="shared" si="48"/>
        <v>10_5</v>
      </c>
      <c r="AI221" s="239">
        <f t="shared" si="60"/>
        <v>3703</v>
      </c>
      <c r="AJ221" s="239">
        <f t="shared" si="61"/>
        <v>3777</v>
      </c>
      <c r="AK221" s="262">
        <f t="shared" si="62"/>
        <v>3777</v>
      </c>
      <c r="AL221" s="237">
        <f t="shared" si="63"/>
        <v>24.21153846153846</v>
      </c>
      <c r="AM221" s="237"/>
      <c r="AN221" s="237"/>
      <c r="AO221" s="237"/>
      <c r="AP221" s="237"/>
      <c r="AQ221" s="237"/>
      <c r="AR221" s="173"/>
      <c r="AS221" s="173"/>
      <c r="AT221" s="173"/>
      <c r="AU221" s="173"/>
      <c r="AV221" s="173"/>
      <c r="AW221" s="173"/>
      <c r="AX221" s="174"/>
    </row>
    <row r="222" spans="1:50" x14ac:dyDescent="0.15">
      <c r="A222" s="296">
        <v>10</v>
      </c>
      <c r="B222" s="296">
        <v>6</v>
      </c>
      <c r="C222" s="296">
        <f t="shared" si="49"/>
        <v>6</v>
      </c>
      <c r="D222" s="296" t="str">
        <f t="shared" si="50"/>
        <v>10_6</v>
      </c>
      <c r="E222" s="297">
        <v>3620</v>
      </c>
      <c r="F222" s="296"/>
      <c r="G222" s="296">
        <v>10</v>
      </c>
      <c r="H222" s="296">
        <v>6</v>
      </c>
      <c r="I222" s="296">
        <f t="shared" si="51"/>
        <v>6</v>
      </c>
      <c r="J222" s="296" t="str">
        <f t="shared" si="52"/>
        <v>10_6</v>
      </c>
      <c r="K222" s="297">
        <v>3738</v>
      </c>
      <c r="L222" s="173"/>
      <c r="M222" s="296">
        <v>10</v>
      </c>
      <c r="N222" s="296">
        <v>6</v>
      </c>
      <c r="O222" s="296">
        <f t="shared" si="53"/>
        <v>6</v>
      </c>
      <c r="P222" s="296" t="str">
        <f t="shared" si="54"/>
        <v>10_6</v>
      </c>
      <c r="Q222" s="297">
        <v>3831</v>
      </c>
      <c r="R222" s="297"/>
      <c r="S222" s="296">
        <v>10</v>
      </c>
      <c r="T222" s="296">
        <v>6</v>
      </c>
      <c r="U222" s="296">
        <f t="shared" si="55"/>
        <v>6</v>
      </c>
      <c r="V222" s="296" t="str">
        <f t="shared" si="56"/>
        <v>10_6</v>
      </c>
      <c r="W222" s="297">
        <v>3831</v>
      </c>
      <c r="X222" s="297"/>
      <c r="Y222" s="296">
        <v>10</v>
      </c>
      <c r="Z222" s="296">
        <v>6</v>
      </c>
      <c r="AA222" s="296">
        <f t="shared" si="57"/>
        <v>6</v>
      </c>
      <c r="AB222" s="296" t="str">
        <f t="shared" si="58"/>
        <v>10_6</v>
      </c>
      <c r="AC222" s="297">
        <v>3908</v>
      </c>
      <c r="AD222" s="193"/>
      <c r="AE222" s="296">
        <v>10</v>
      </c>
      <c r="AF222" s="296">
        <v>6</v>
      </c>
      <c r="AG222" s="296">
        <f t="shared" si="59"/>
        <v>6</v>
      </c>
      <c r="AH222" s="296" t="str">
        <f t="shared" si="48"/>
        <v>10_6</v>
      </c>
      <c r="AI222" s="239">
        <f t="shared" si="60"/>
        <v>3831</v>
      </c>
      <c r="AJ222" s="239">
        <f t="shared" si="61"/>
        <v>3908</v>
      </c>
      <c r="AK222" s="262">
        <f t="shared" si="62"/>
        <v>3908</v>
      </c>
      <c r="AL222" s="237">
        <f t="shared" si="63"/>
        <v>25.051282051282051</v>
      </c>
      <c r="AM222" s="237"/>
      <c r="AN222" s="237"/>
      <c r="AO222" s="237"/>
      <c r="AP222" s="237"/>
      <c r="AQ222" s="237"/>
      <c r="AR222" s="173"/>
      <c r="AS222" s="173"/>
      <c r="AT222" s="173"/>
      <c r="AU222" s="173"/>
      <c r="AV222" s="173"/>
      <c r="AW222" s="173"/>
      <c r="AX222" s="174"/>
    </row>
    <row r="223" spans="1:50" x14ac:dyDescent="0.15">
      <c r="A223" s="296">
        <v>10</v>
      </c>
      <c r="B223" s="296">
        <v>7</v>
      </c>
      <c r="C223" s="296">
        <f t="shared" si="49"/>
        <v>7</v>
      </c>
      <c r="D223" s="296" t="str">
        <f t="shared" si="50"/>
        <v>10_7</v>
      </c>
      <c r="E223" s="297">
        <v>3742</v>
      </c>
      <c r="F223" s="296"/>
      <c r="G223" s="296">
        <v>10</v>
      </c>
      <c r="H223" s="296">
        <v>7</v>
      </c>
      <c r="I223" s="296">
        <f t="shared" si="51"/>
        <v>7</v>
      </c>
      <c r="J223" s="296" t="str">
        <f t="shared" si="52"/>
        <v>10_7</v>
      </c>
      <c r="K223" s="297">
        <v>3864</v>
      </c>
      <c r="L223" s="173"/>
      <c r="M223" s="296">
        <v>10</v>
      </c>
      <c r="N223" s="296">
        <v>7</v>
      </c>
      <c r="O223" s="296">
        <f t="shared" si="53"/>
        <v>7</v>
      </c>
      <c r="P223" s="296" t="str">
        <f t="shared" si="54"/>
        <v>10_7</v>
      </c>
      <c r="Q223" s="297">
        <v>3961</v>
      </c>
      <c r="R223" s="297"/>
      <c r="S223" s="296">
        <v>10</v>
      </c>
      <c r="T223" s="296">
        <v>7</v>
      </c>
      <c r="U223" s="296">
        <f t="shared" si="55"/>
        <v>7</v>
      </c>
      <c r="V223" s="296" t="str">
        <f t="shared" si="56"/>
        <v>10_7</v>
      </c>
      <c r="W223" s="297">
        <v>3961</v>
      </c>
      <c r="X223" s="297"/>
      <c r="Y223" s="296">
        <v>10</v>
      </c>
      <c r="Z223" s="296">
        <v>7</v>
      </c>
      <c r="AA223" s="296">
        <f t="shared" si="57"/>
        <v>7</v>
      </c>
      <c r="AB223" s="296" t="str">
        <f t="shared" si="58"/>
        <v>10_7</v>
      </c>
      <c r="AC223" s="297">
        <v>4040</v>
      </c>
      <c r="AD223" s="193"/>
      <c r="AE223" s="296">
        <v>10</v>
      </c>
      <c r="AF223" s="296">
        <v>7</v>
      </c>
      <c r="AG223" s="296">
        <f t="shared" si="59"/>
        <v>7</v>
      </c>
      <c r="AH223" s="296" t="str">
        <f t="shared" si="48"/>
        <v>10_7</v>
      </c>
      <c r="AI223" s="239">
        <f t="shared" si="60"/>
        <v>3961</v>
      </c>
      <c r="AJ223" s="239">
        <f t="shared" si="61"/>
        <v>4040</v>
      </c>
      <c r="AK223" s="262">
        <f t="shared" si="62"/>
        <v>4040</v>
      </c>
      <c r="AL223" s="237">
        <f t="shared" si="63"/>
        <v>25.897435897435898</v>
      </c>
      <c r="AM223" s="237"/>
      <c r="AN223" s="237"/>
      <c r="AO223" s="237"/>
      <c r="AP223" s="237"/>
      <c r="AQ223" s="237"/>
      <c r="AR223" s="173"/>
      <c r="AS223" s="173"/>
      <c r="AT223" s="173"/>
      <c r="AU223" s="173"/>
      <c r="AV223" s="173"/>
      <c r="AW223" s="173"/>
      <c r="AX223" s="174"/>
    </row>
    <row r="224" spans="1:50" x14ac:dyDescent="0.15">
      <c r="A224" s="296">
        <v>10</v>
      </c>
      <c r="B224" s="296">
        <v>8</v>
      </c>
      <c r="C224" s="296">
        <f t="shared" si="49"/>
        <v>8</v>
      </c>
      <c r="D224" s="296" t="str">
        <f t="shared" si="50"/>
        <v>10_8</v>
      </c>
      <c r="E224" s="297">
        <v>3864</v>
      </c>
      <c r="F224" s="296"/>
      <c r="G224" s="296">
        <v>10</v>
      </c>
      <c r="H224" s="296">
        <v>8</v>
      </c>
      <c r="I224" s="296">
        <f t="shared" si="51"/>
        <v>8</v>
      </c>
      <c r="J224" s="296" t="str">
        <f t="shared" si="52"/>
        <v>10_8</v>
      </c>
      <c r="K224" s="297">
        <v>3990</v>
      </c>
      <c r="L224" s="173"/>
      <c r="M224" s="296">
        <v>10</v>
      </c>
      <c r="N224" s="296">
        <v>8</v>
      </c>
      <c r="O224" s="296">
        <f t="shared" si="53"/>
        <v>8</v>
      </c>
      <c r="P224" s="296" t="str">
        <f t="shared" si="54"/>
        <v>10_8</v>
      </c>
      <c r="Q224" s="297">
        <v>4090</v>
      </c>
      <c r="R224" s="297"/>
      <c r="S224" s="296">
        <v>10</v>
      </c>
      <c r="T224" s="296">
        <v>8</v>
      </c>
      <c r="U224" s="296">
        <f t="shared" si="55"/>
        <v>8</v>
      </c>
      <c r="V224" s="296" t="str">
        <f t="shared" si="56"/>
        <v>10_8</v>
      </c>
      <c r="W224" s="297">
        <v>4090</v>
      </c>
      <c r="X224" s="297"/>
      <c r="Y224" s="296">
        <v>10</v>
      </c>
      <c r="Z224" s="296">
        <v>8</v>
      </c>
      <c r="AA224" s="296">
        <f t="shared" si="57"/>
        <v>8</v>
      </c>
      <c r="AB224" s="296" t="str">
        <f t="shared" si="58"/>
        <v>10_8</v>
      </c>
      <c r="AC224" s="297">
        <v>4172</v>
      </c>
      <c r="AD224" s="193"/>
      <c r="AE224" s="296">
        <v>10</v>
      </c>
      <c r="AF224" s="296">
        <v>8</v>
      </c>
      <c r="AG224" s="296">
        <f t="shared" si="59"/>
        <v>8</v>
      </c>
      <c r="AH224" s="296" t="str">
        <f t="shared" si="48"/>
        <v>10_8</v>
      </c>
      <c r="AI224" s="239">
        <f t="shared" si="60"/>
        <v>4090</v>
      </c>
      <c r="AJ224" s="239">
        <f t="shared" si="61"/>
        <v>4172</v>
      </c>
      <c r="AK224" s="262">
        <f t="shared" si="62"/>
        <v>4172</v>
      </c>
      <c r="AL224" s="237">
        <f t="shared" si="63"/>
        <v>26.743589743589745</v>
      </c>
      <c r="AM224" s="237"/>
      <c r="AN224" s="237"/>
      <c r="AO224" s="237"/>
      <c r="AP224" s="237"/>
      <c r="AQ224" s="237"/>
      <c r="AR224" s="173"/>
      <c r="AS224" s="173"/>
      <c r="AT224" s="173"/>
      <c r="AU224" s="173"/>
      <c r="AV224" s="173"/>
      <c r="AW224" s="173"/>
      <c r="AX224" s="174"/>
    </row>
    <row r="225" spans="1:50" x14ac:dyDescent="0.15">
      <c r="A225" s="296">
        <v>10</v>
      </c>
      <c r="B225" s="296">
        <v>9</v>
      </c>
      <c r="C225" s="296">
        <f t="shared" si="49"/>
        <v>9</v>
      </c>
      <c r="D225" s="296" t="str">
        <f t="shared" si="50"/>
        <v>10_9</v>
      </c>
      <c r="E225" s="297">
        <v>3989</v>
      </c>
      <c r="F225" s="296"/>
      <c r="G225" s="296">
        <v>10</v>
      </c>
      <c r="H225" s="296">
        <v>9</v>
      </c>
      <c r="I225" s="296">
        <f t="shared" si="51"/>
        <v>9</v>
      </c>
      <c r="J225" s="296" t="str">
        <f t="shared" si="52"/>
        <v>10_9</v>
      </c>
      <c r="K225" s="297">
        <v>4119</v>
      </c>
      <c r="L225" s="173"/>
      <c r="M225" s="296">
        <v>10</v>
      </c>
      <c r="N225" s="296">
        <v>9</v>
      </c>
      <c r="O225" s="296">
        <f t="shared" si="53"/>
        <v>9</v>
      </c>
      <c r="P225" s="296" t="str">
        <f t="shared" si="54"/>
        <v>10_9</v>
      </c>
      <c r="Q225" s="297">
        <v>4222</v>
      </c>
      <c r="R225" s="297"/>
      <c r="S225" s="296">
        <v>10</v>
      </c>
      <c r="T225" s="296">
        <v>9</v>
      </c>
      <c r="U225" s="296">
        <f t="shared" si="55"/>
        <v>9</v>
      </c>
      <c r="V225" s="296" t="str">
        <f t="shared" si="56"/>
        <v>10_9</v>
      </c>
      <c r="W225" s="297">
        <v>4222</v>
      </c>
      <c r="X225" s="297"/>
      <c r="Y225" s="296">
        <v>10</v>
      </c>
      <c r="Z225" s="296">
        <v>9</v>
      </c>
      <c r="AA225" s="296">
        <f t="shared" si="57"/>
        <v>9</v>
      </c>
      <c r="AB225" s="296" t="str">
        <f t="shared" si="58"/>
        <v>10_9</v>
      </c>
      <c r="AC225" s="297">
        <v>4306</v>
      </c>
      <c r="AD225" s="193"/>
      <c r="AE225" s="296">
        <v>10</v>
      </c>
      <c r="AF225" s="296">
        <v>9</v>
      </c>
      <c r="AG225" s="296">
        <f t="shared" si="59"/>
        <v>9</v>
      </c>
      <c r="AH225" s="296" t="str">
        <f t="shared" si="48"/>
        <v>10_9</v>
      </c>
      <c r="AI225" s="239">
        <f t="shared" si="60"/>
        <v>4222</v>
      </c>
      <c r="AJ225" s="239">
        <f t="shared" si="61"/>
        <v>4306</v>
      </c>
      <c r="AK225" s="262">
        <f t="shared" si="62"/>
        <v>4306</v>
      </c>
      <c r="AL225" s="237">
        <f t="shared" si="63"/>
        <v>27.602564102564102</v>
      </c>
      <c r="AM225" s="237"/>
      <c r="AN225" s="237"/>
      <c r="AO225" s="237"/>
      <c r="AP225" s="237"/>
      <c r="AQ225" s="237"/>
      <c r="AR225" s="173"/>
      <c r="AS225" s="173"/>
      <c r="AT225" s="173"/>
      <c r="AU225" s="173"/>
      <c r="AV225" s="173"/>
      <c r="AW225" s="173"/>
      <c r="AX225" s="174"/>
    </row>
    <row r="226" spans="1:50" x14ac:dyDescent="0.15">
      <c r="A226" s="296">
        <v>10</v>
      </c>
      <c r="B226" s="296">
        <v>10</v>
      </c>
      <c r="C226" s="296">
        <f t="shared" si="49"/>
        <v>10</v>
      </c>
      <c r="D226" s="296" t="str">
        <f t="shared" si="50"/>
        <v>10_10</v>
      </c>
      <c r="E226" s="297">
        <v>4118</v>
      </c>
      <c r="F226" s="296"/>
      <c r="G226" s="296">
        <v>10</v>
      </c>
      <c r="H226" s="296">
        <v>10</v>
      </c>
      <c r="I226" s="296">
        <f t="shared" si="51"/>
        <v>10</v>
      </c>
      <c r="J226" s="296" t="str">
        <f t="shared" si="52"/>
        <v>10_10</v>
      </c>
      <c r="K226" s="297">
        <v>4252</v>
      </c>
      <c r="L226" s="173"/>
      <c r="M226" s="296">
        <v>10</v>
      </c>
      <c r="N226" s="296">
        <v>10</v>
      </c>
      <c r="O226" s="296">
        <f t="shared" si="53"/>
        <v>10</v>
      </c>
      <c r="P226" s="296" t="str">
        <f t="shared" si="54"/>
        <v>10_10</v>
      </c>
      <c r="Q226" s="297">
        <v>4358</v>
      </c>
      <c r="R226" s="297"/>
      <c r="S226" s="296">
        <v>10</v>
      </c>
      <c r="T226" s="296">
        <v>10</v>
      </c>
      <c r="U226" s="296">
        <f t="shared" si="55"/>
        <v>10</v>
      </c>
      <c r="V226" s="296" t="str">
        <f t="shared" si="56"/>
        <v>10_10</v>
      </c>
      <c r="W226" s="297">
        <v>4358</v>
      </c>
      <c r="X226" s="297"/>
      <c r="Y226" s="296">
        <v>10</v>
      </c>
      <c r="Z226" s="296">
        <v>10</v>
      </c>
      <c r="AA226" s="296">
        <f t="shared" si="57"/>
        <v>10</v>
      </c>
      <c r="AB226" s="296" t="str">
        <f t="shared" si="58"/>
        <v>10_10</v>
      </c>
      <c r="AC226" s="297">
        <v>4445</v>
      </c>
      <c r="AD226" s="193"/>
      <c r="AE226" s="296">
        <v>10</v>
      </c>
      <c r="AF226" s="296">
        <v>10</v>
      </c>
      <c r="AG226" s="296">
        <f t="shared" si="59"/>
        <v>10</v>
      </c>
      <c r="AH226" s="296" t="str">
        <f t="shared" si="48"/>
        <v>10_10</v>
      </c>
      <c r="AI226" s="239">
        <f t="shared" si="60"/>
        <v>4358</v>
      </c>
      <c r="AJ226" s="239">
        <f t="shared" si="61"/>
        <v>4445</v>
      </c>
      <c r="AK226" s="262">
        <f t="shared" si="62"/>
        <v>4445</v>
      </c>
      <c r="AL226" s="237">
        <f t="shared" si="63"/>
        <v>28.493589743589745</v>
      </c>
      <c r="AM226" s="237"/>
      <c r="AN226" s="237"/>
      <c r="AO226" s="237"/>
      <c r="AP226" s="237"/>
      <c r="AQ226" s="237"/>
      <c r="AR226" s="173"/>
      <c r="AS226" s="173"/>
      <c r="AT226" s="173"/>
      <c r="AU226" s="173"/>
      <c r="AV226" s="173"/>
      <c r="AW226" s="173"/>
      <c r="AX226" s="174"/>
    </row>
    <row r="227" spans="1:50" x14ac:dyDescent="0.15">
      <c r="A227" s="296">
        <v>10</v>
      </c>
      <c r="B227" s="296">
        <v>11</v>
      </c>
      <c r="C227" s="296">
        <f t="shared" si="49"/>
        <v>11</v>
      </c>
      <c r="D227" s="296" t="str">
        <f t="shared" si="50"/>
        <v>10_11</v>
      </c>
      <c r="E227" s="297">
        <v>4261</v>
      </c>
      <c r="F227" s="296"/>
      <c r="G227" s="296">
        <v>10</v>
      </c>
      <c r="H227" s="296">
        <v>11</v>
      </c>
      <c r="I227" s="296">
        <f t="shared" si="51"/>
        <v>11</v>
      </c>
      <c r="J227" s="296" t="str">
        <f t="shared" si="52"/>
        <v>10_11</v>
      </c>
      <c r="K227" s="297">
        <v>4399</v>
      </c>
      <c r="L227" s="173"/>
      <c r="M227" s="296">
        <v>10</v>
      </c>
      <c r="N227" s="296">
        <v>11</v>
      </c>
      <c r="O227" s="296">
        <f t="shared" si="53"/>
        <v>11</v>
      </c>
      <c r="P227" s="296" t="str">
        <f t="shared" si="54"/>
        <v>10_11</v>
      </c>
      <c r="Q227" s="297">
        <v>4509</v>
      </c>
      <c r="R227" s="297"/>
      <c r="S227" s="296">
        <v>10</v>
      </c>
      <c r="T227" s="296">
        <v>11</v>
      </c>
      <c r="U227" s="296">
        <f t="shared" si="55"/>
        <v>11</v>
      </c>
      <c r="V227" s="296" t="str">
        <f t="shared" si="56"/>
        <v>10_11</v>
      </c>
      <c r="W227" s="297">
        <v>4509</v>
      </c>
      <c r="X227" s="297"/>
      <c r="Y227" s="296">
        <v>10</v>
      </c>
      <c r="Z227" s="296">
        <v>11</v>
      </c>
      <c r="AA227" s="296">
        <f t="shared" si="57"/>
        <v>11</v>
      </c>
      <c r="AB227" s="296" t="str">
        <f t="shared" si="58"/>
        <v>10_11</v>
      </c>
      <c r="AC227" s="297">
        <v>4599</v>
      </c>
      <c r="AD227" s="193"/>
      <c r="AE227" s="296">
        <v>10</v>
      </c>
      <c r="AF227" s="296">
        <v>11</v>
      </c>
      <c r="AG227" s="296">
        <f t="shared" si="59"/>
        <v>11</v>
      </c>
      <c r="AH227" s="296" t="str">
        <f t="shared" si="48"/>
        <v>10_11</v>
      </c>
      <c r="AI227" s="239">
        <f t="shared" si="60"/>
        <v>4509</v>
      </c>
      <c r="AJ227" s="239">
        <f t="shared" si="61"/>
        <v>4599</v>
      </c>
      <c r="AK227" s="262">
        <f t="shared" si="62"/>
        <v>4599</v>
      </c>
      <c r="AL227" s="237">
        <f t="shared" si="63"/>
        <v>29.48076923076923</v>
      </c>
      <c r="AM227" s="237"/>
      <c r="AN227" s="237"/>
      <c r="AO227" s="237"/>
      <c r="AP227" s="237"/>
      <c r="AQ227" s="237"/>
      <c r="AR227" s="173"/>
      <c r="AS227" s="173"/>
      <c r="AT227" s="173"/>
      <c r="AU227" s="173"/>
      <c r="AV227" s="173"/>
      <c r="AW227" s="173"/>
      <c r="AX227" s="174"/>
    </row>
    <row r="228" spans="1:50" x14ac:dyDescent="0.15">
      <c r="A228" s="296">
        <v>10</v>
      </c>
      <c r="B228" s="296">
        <v>12</v>
      </c>
      <c r="C228" s="296">
        <f t="shared" si="49"/>
        <v>12</v>
      </c>
      <c r="D228" s="296" t="str">
        <f t="shared" si="50"/>
        <v>10_12</v>
      </c>
      <c r="E228" s="297">
        <v>4413</v>
      </c>
      <c r="F228" s="296"/>
      <c r="G228" s="296">
        <v>10</v>
      </c>
      <c r="H228" s="296">
        <v>12</v>
      </c>
      <c r="I228" s="296">
        <f t="shared" si="51"/>
        <v>12</v>
      </c>
      <c r="J228" s="296" t="str">
        <f t="shared" si="52"/>
        <v>10_12</v>
      </c>
      <c r="K228" s="297">
        <v>4556</v>
      </c>
      <c r="L228" s="173"/>
      <c r="M228" s="296">
        <v>10</v>
      </c>
      <c r="N228" s="296">
        <v>12</v>
      </c>
      <c r="O228" s="296">
        <f t="shared" si="53"/>
        <v>12</v>
      </c>
      <c r="P228" s="296" t="str">
        <f t="shared" si="54"/>
        <v>10_12</v>
      </c>
      <c r="Q228" s="297">
        <v>4670</v>
      </c>
      <c r="R228" s="297"/>
      <c r="S228" s="296">
        <v>10</v>
      </c>
      <c r="T228" s="296">
        <v>12</v>
      </c>
      <c r="U228" s="296">
        <f t="shared" si="55"/>
        <v>12</v>
      </c>
      <c r="V228" s="296" t="str">
        <f t="shared" si="56"/>
        <v>10_12</v>
      </c>
      <c r="W228" s="297">
        <v>4670</v>
      </c>
      <c r="X228" s="297"/>
      <c r="Y228" s="296">
        <v>10</v>
      </c>
      <c r="Z228" s="296">
        <v>12</v>
      </c>
      <c r="AA228" s="296">
        <f t="shared" si="57"/>
        <v>12</v>
      </c>
      <c r="AB228" s="296" t="str">
        <f t="shared" si="58"/>
        <v>10_12</v>
      </c>
      <c r="AC228" s="297">
        <v>4763</v>
      </c>
      <c r="AD228" s="193"/>
      <c r="AE228" s="296">
        <v>10</v>
      </c>
      <c r="AF228" s="296">
        <v>12</v>
      </c>
      <c r="AG228" s="296">
        <f t="shared" si="59"/>
        <v>12</v>
      </c>
      <c r="AH228" s="296" t="str">
        <f t="shared" si="48"/>
        <v>10_12</v>
      </c>
      <c r="AI228" s="239">
        <f t="shared" si="60"/>
        <v>4670</v>
      </c>
      <c r="AJ228" s="239">
        <f t="shared" si="61"/>
        <v>4763</v>
      </c>
      <c r="AK228" s="262">
        <f t="shared" si="62"/>
        <v>4763</v>
      </c>
      <c r="AL228" s="237">
        <f t="shared" si="63"/>
        <v>30.532051282051281</v>
      </c>
      <c r="AM228" s="237"/>
      <c r="AN228" s="237"/>
      <c r="AO228" s="237"/>
      <c r="AP228" s="237"/>
      <c r="AQ228" s="237"/>
      <c r="AR228" s="173"/>
      <c r="AS228" s="173"/>
      <c r="AT228" s="173"/>
      <c r="AU228" s="173"/>
      <c r="AV228" s="173"/>
      <c r="AW228" s="173"/>
      <c r="AX228" s="174"/>
    </row>
    <row r="229" spans="1:50" x14ac:dyDescent="0.15">
      <c r="A229" s="296">
        <v>10</v>
      </c>
      <c r="B229" s="296">
        <v>13</v>
      </c>
      <c r="C229" s="296">
        <f t="shared" si="49"/>
        <v>13</v>
      </c>
      <c r="D229" s="296" t="str">
        <f t="shared" si="50"/>
        <v>10_13</v>
      </c>
      <c r="E229" s="297">
        <v>4564</v>
      </c>
      <c r="F229" s="296"/>
      <c r="G229" s="296">
        <v>10</v>
      </c>
      <c r="H229" s="296">
        <v>13</v>
      </c>
      <c r="I229" s="296">
        <f t="shared" si="51"/>
        <v>13</v>
      </c>
      <c r="J229" s="296" t="str">
        <f t="shared" si="52"/>
        <v>10_13</v>
      </c>
      <c r="K229" s="297">
        <v>4712</v>
      </c>
      <c r="L229" s="173"/>
      <c r="M229" s="296">
        <v>10</v>
      </c>
      <c r="N229" s="296">
        <v>13</v>
      </c>
      <c r="O229" s="296">
        <f t="shared" si="53"/>
        <v>13</v>
      </c>
      <c r="P229" s="296" t="str">
        <f t="shared" si="54"/>
        <v>10_13</v>
      </c>
      <c r="Q229" s="297">
        <v>4830</v>
      </c>
      <c r="R229" s="297"/>
      <c r="S229" s="296">
        <v>10</v>
      </c>
      <c r="T229" s="296">
        <v>13</v>
      </c>
      <c r="U229" s="296">
        <f t="shared" si="55"/>
        <v>13</v>
      </c>
      <c r="V229" s="296" t="str">
        <f t="shared" si="56"/>
        <v>10_13</v>
      </c>
      <c r="W229" s="297">
        <v>4830</v>
      </c>
      <c r="X229" s="297"/>
      <c r="Y229" s="296">
        <v>10</v>
      </c>
      <c r="Z229" s="296">
        <v>13</v>
      </c>
      <c r="AA229" s="296">
        <f t="shared" si="57"/>
        <v>13</v>
      </c>
      <c r="AB229" s="296" t="str">
        <f t="shared" si="58"/>
        <v>10_13</v>
      </c>
      <c r="AC229" s="297">
        <v>4927</v>
      </c>
      <c r="AD229" s="193"/>
      <c r="AE229" s="296">
        <v>10</v>
      </c>
      <c r="AF229" s="296">
        <v>13</v>
      </c>
      <c r="AG229" s="296">
        <f t="shared" si="59"/>
        <v>13</v>
      </c>
      <c r="AH229" s="296" t="str">
        <f t="shared" si="48"/>
        <v>10_13</v>
      </c>
      <c r="AI229" s="239">
        <f t="shared" si="60"/>
        <v>4830</v>
      </c>
      <c r="AJ229" s="239">
        <f t="shared" si="61"/>
        <v>4927</v>
      </c>
      <c r="AK229" s="262">
        <f t="shared" si="62"/>
        <v>4927</v>
      </c>
      <c r="AL229" s="237">
        <f t="shared" si="63"/>
        <v>31.583333333333332</v>
      </c>
      <c r="AM229" s="237"/>
      <c r="AN229" s="237"/>
      <c r="AO229" s="237"/>
      <c r="AP229" s="237"/>
      <c r="AQ229" s="237"/>
      <c r="AR229" s="173"/>
      <c r="AS229" s="173"/>
      <c r="AT229" s="173"/>
      <c r="AU229" s="173"/>
      <c r="AV229" s="173"/>
      <c r="AW229" s="173"/>
      <c r="AX229" s="174"/>
    </row>
    <row r="230" spans="1:50" x14ac:dyDescent="0.15">
      <c r="A230" s="296">
        <v>10</v>
      </c>
      <c r="B230" s="296" t="s">
        <v>474</v>
      </c>
      <c r="C230" s="296" t="str">
        <f t="shared" si="49"/>
        <v>u1</v>
      </c>
      <c r="D230" s="296" t="str">
        <f t="shared" si="50"/>
        <v>10_u1</v>
      </c>
      <c r="E230" s="297">
        <v>4727</v>
      </c>
      <c r="F230" s="296"/>
      <c r="G230" s="296">
        <v>10</v>
      </c>
      <c r="H230" s="296" t="s">
        <v>474</v>
      </c>
      <c r="I230" s="296" t="str">
        <f t="shared" si="51"/>
        <v>u1</v>
      </c>
      <c r="J230" s="296" t="str">
        <f t="shared" si="52"/>
        <v>10_u1</v>
      </c>
      <c r="K230" s="297">
        <v>4881</v>
      </c>
      <c r="L230" s="173"/>
      <c r="M230" s="296">
        <v>10</v>
      </c>
      <c r="N230" s="296" t="s">
        <v>474</v>
      </c>
      <c r="O230" s="296" t="str">
        <f t="shared" si="53"/>
        <v>u1</v>
      </c>
      <c r="P230" s="296" t="str">
        <f t="shared" si="54"/>
        <v>10_u1</v>
      </c>
      <c r="Q230" s="297">
        <v>5003</v>
      </c>
      <c r="R230" s="297"/>
      <c r="S230" s="296">
        <v>10</v>
      </c>
      <c r="T230" s="296" t="s">
        <v>474</v>
      </c>
      <c r="U230" s="296" t="str">
        <f t="shared" si="55"/>
        <v>u1</v>
      </c>
      <c r="V230" s="296" t="str">
        <f t="shared" si="56"/>
        <v>10_u1</v>
      </c>
      <c r="W230" s="297">
        <v>5003</v>
      </c>
      <c r="X230" s="297"/>
      <c r="Y230" s="296">
        <v>10</v>
      </c>
      <c r="Z230" s="296" t="s">
        <v>474</v>
      </c>
      <c r="AA230" s="296" t="str">
        <f t="shared" si="57"/>
        <v>u1</v>
      </c>
      <c r="AB230" s="296" t="str">
        <f t="shared" si="58"/>
        <v>10_u1</v>
      </c>
      <c r="AC230" s="297">
        <v>5103</v>
      </c>
      <c r="AD230" s="193"/>
      <c r="AE230" s="296">
        <v>10</v>
      </c>
      <c r="AF230" s="296" t="s">
        <v>474</v>
      </c>
      <c r="AG230" s="296" t="str">
        <f t="shared" si="59"/>
        <v>u1</v>
      </c>
      <c r="AH230" s="296" t="str">
        <f t="shared" si="48"/>
        <v>10_u1</v>
      </c>
      <c r="AI230" s="239">
        <f t="shared" si="60"/>
        <v>5003</v>
      </c>
      <c r="AJ230" s="239">
        <f t="shared" si="61"/>
        <v>5103</v>
      </c>
      <c r="AK230" s="262">
        <f t="shared" si="62"/>
        <v>5103</v>
      </c>
      <c r="AL230" s="237">
        <f t="shared" si="63"/>
        <v>32.71153846153846</v>
      </c>
      <c r="AM230" s="237"/>
      <c r="AN230" s="237"/>
      <c r="AO230" s="237"/>
      <c r="AP230" s="237"/>
      <c r="AQ230" s="237"/>
      <c r="AR230" s="173"/>
      <c r="AS230" s="173"/>
      <c r="AT230" s="173"/>
      <c r="AU230" s="173"/>
      <c r="AV230" s="173"/>
      <c r="AW230" s="173"/>
      <c r="AX230" s="174"/>
    </row>
    <row r="231" spans="1:50" x14ac:dyDescent="0.15">
      <c r="A231" s="296">
        <v>10</v>
      </c>
      <c r="B231" s="296" t="s">
        <v>475</v>
      </c>
      <c r="C231" s="296" t="str">
        <f t="shared" si="49"/>
        <v>u2</v>
      </c>
      <c r="D231" s="296" t="str">
        <f t="shared" si="50"/>
        <v>10_u2</v>
      </c>
      <c r="E231" s="297">
        <v>4889</v>
      </c>
      <c r="F231" s="296"/>
      <c r="G231" s="296">
        <v>10</v>
      </c>
      <c r="H231" s="296" t="s">
        <v>475</v>
      </c>
      <c r="I231" s="296" t="str">
        <f t="shared" si="51"/>
        <v>u2</v>
      </c>
      <c r="J231" s="296" t="str">
        <f t="shared" si="52"/>
        <v>10_u2</v>
      </c>
      <c r="K231" s="297">
        <v>5048</v>
      </c>
      <c r="L231" s="173"/>
      <c r="M231" s="296">
        <v>10</v>
      </c>
      <c r="N231" s="296" t="s">
        <v>475</v>
      </c>
      <c r="O231" s="296" t="str">
        <f t="shared" si="53"/>
        <v>u2</v>
      </c>
      <c r="P231" s="296" t="str">
        <f t="shared" si="54"/>
        <v>10_u2</v>
      </c>
      <c r="Q231" s="297">
        <v>5174</v>
      </c>
      <c r="R231" s="297"/>
      <c r="S231" s="296">
        <v>10</v>
      </c>
      <c r="T231" s="296" t="s">
        <v>475</v>
      </c>
      <c r="U231" s="296" t="str">
        <f t="shared" si="55"/>
        <v>u2</v>
      </c>
      <c r="V231" s="296" t="str">
        <f t="shared" si="56"/>
        <v>10_u2</v>
      </c>
      <c r="W231" s="297">
        <v>5174</v>
      </c>
      <c r="X231" s="297"/>
      <c r="Y231" s="296">
        <v>10</v>
      </c>
      <c r="Z231" s="296" t="s">
        <v>475</v>
      </c>
      <c r="AA231" s="296" t="str">
        <f t="shared" si="57"/>
        <v>u2</v>
      </c>
      <c r="AB231" s="296" t="str">
        <f t="shared" si="58"/>
        <v>10_u2</v>
      </c>
      <c r="AC231" s="297">
        <v>5277</v>
      </c>
      <c r="AD231" s="193"/>
      <c r="AE231" s="296">
        <v>10</v>
      </c>
      <c r="AF231" s="296" t="s">
        <v>475</v>
      </c>
      <c r="AG231" s="296" t="str">
        <f t="shared" si="59"/>
        <v>u2</v>
      </c>
      <c r="AH231" s="296" t="str">
        <f t="shared" si="48"/>
        <v>10_u2</v>
      </c>
      <c r="AI231" s="239">
        <f t="shared" si="60"/>
        <v>5174</v>
      </c>
      <c r="AJ231" s="239">
        <f t="shared" si="61"/>
        <v>5277</v>
      </c>
      <c r="AK231" s="262">
        <f t="shared" si="62"/>
        <v>5277</v>
      </c>
      <c r="AL231" s="237">
        <f t="shared" si="63"/>
        <v>33.82692307692308</v>
      </c>
      <c r="AM231" s="237"/>
      <c r="AN231" s="237"/>
      <c r="AO231" s="237"/>
      <c r="AP231" s="237"/>
      <c r="AQ231" s="237"/>
      <c r="AR231" s="173"/>
      <c r="AS231" s="173"/>
      <c r="AT231" s="173"/>
      <c r="AU231" s="173"/>
      <c r="AV231" s="173"/>
      <c r="AW231" s="173"/>
      <c r="AX231" s="174"/>
    </row>
    <row r="232" spans="1:50" x14ac:dyDescent="0.15">
      <c r="A232" s="296">
        <v>10</v>
      </c>
      <c r="B232" s="296" t="s">
        <v>476</v>
      </c>
      <c r="C232" s="296" t="str">
        <f t="shared" si="49"/>
        <v>a</v>
      </c>
      <c r="D232" s="296" t="str">
        <f t="shared" si="50"/>
        <v>10_a</v>
      </c>
      <c r="E232" s="297">
        <v>4727</v>
      </c>
      <c r="F232" s="296"/>
      <c r="G232" s="296">
        <v>10</v>
      </c>
      <c r="H232" s="296" t="s">
        <v>476</v>
      </c>
      <c r="I232" s="296" t="str">
        <f t="shared" si="51"/>
        <v>a</v>
      </c>
      <c r="J232" s="296" t="str">
        <f t="shared" si="52"/>
        <v>10_a</v>
      </c>
      <c r="K232" s="297">
        <v>4881</v>
      </c>
      <c r="L232" s="173"/>
      <c r="M232" s="296">
        <v>10</v>
      </c>
      <c r="N232" s="296" t="s">
        <v>476</v>
      </c>
      <c r="O232" s="296" t="str">
        <f t="shared" si="53"/>
        <v>a</v>
      </c>
      <c r="P232" s="296" t="str">
        <f t="shared" si="54"/>
        <v>10_a</v>
      </c>
      <c r="Q232" s="297">
        <v>5003</v>
      </c>
      <c r="R232" s="297"/>
      <c r="S232" s="296">
        <v>10</v>
      </c>
      <c r="T232" s="296" t="s">
        <v>476</v>
      </c>
      <c r="U232" s="296" t="str">
        <f t="shared" si="55"/>
        <v>a</v>
      </c>
      <c r="V232" s="296" t="str">
        <f t="shared" si="56"/>
        <v>10_a</v>
      </c>
      <c r="W232" s="297">
        <v>5003</v>
      </c>
      <c r="X232" s="297"/>
      <c r="Y232" s="296">
        <v>10</v>
      </c>
      <c r="Z232" s="296" t="s">
        <v>476</v>
      </c>
      <c r="AA232" s="296" t="str">
        <f t="shared" si="57"/>
        <v>a</v>
      </c>
      <c r="AB232" s="296" t="str">
        <f t="shared" si="58"/>
        <v>10_a</v>
      </c>
      <c r="AC232" s="297">
        <v>5103</v>
      </c>
      <c r="AD232" s="193"/>
      <c r="AE232" s="296">
        <v>10</v>
      </c>
      <c r="AF232" s="296" t="s">
        <v>476</v>
      </c>
      <c r="AG232" s="296" t="str">
        <f t="shared" si="59"/>
        <v>a</v>
      </c>
      <c r="AH232" s="296" t="str">
        <f t="shared" si="48"/>
        <v>10_a</v>
      </c>
      <c r="AI232" s="239">
        <f t="shared" si="60"/>
        <v>5003</v>
      </c>
      <c r="AJ232" s="239">
        <f t="shared" si="61"/>
        <v>5103</v>
      </c>
      <c r="AK232" s="262">
        <f t="shared" si="62"/>
        <v>5103</v>
      </c>
      <c r="AL232" s="237">
        <f t="shared" si="63"/>
        <v>32.71153846153846</v>
      </c>
      <c r="AM232" s="237"/>
      <c r="AN232" s="237"/>
      <c r="AO232" s="237"/>
      <c r="AP232" s="237"/>
      <c r="AQ232" s="237"/>
      <c r="AR232" s="173"/>
      <c r="AS232" s="173"/>
      <c r="AT232" s="173"/>
      <c r="AU232" s="173"/>
      <c r="AV232" s="173"/>
      <c r="AW232" s="173"/>
      <c r="AX232" s="174"/>
    </row>
    <row r="233" spans="1:50" x14ac:dyDescent="0.15">
      <c r="A233" s="296">
        <v>10</v>
      </c>
      <c r="B233" s="296" t="s">
        <v>477</v>
      </c>
      <c r="C233" s="296" t="str">
        <f t="shared" si="49"/>
        <v>b</v>
      </c>
      <c r="D233" s="296" t="str">
        <f t="shared" si="50"/>
        <v>10_b</v>
      </c>
      <c r="E233" s="297">
        <v>4889</v>
      </c>
      <c r="F233" s="296"/>
      <c r="G233" s="296">
        <v>10</v>
      </c>
      <c r="H233" s="296" t="s">
        <v>477</v>
      </c>
      <c r="I233" s="296" t="str">
        <f t="shared" si="51"/>
        <v>b</v>
      </c>
      <c r="J233" s="296" t="str">
        <f t="shared" si="52"/>
        <v>10_b</v>
      </c>
      <c r="K233" s="297">
        <v>5048</v>
      </c>
      <c r="L233" s="173"/>
      <c r="M233" s="296">
        <v>10</v>
      </c>
      <c r="N233" s="296" t="s">
        <v>477</v>
      </c>
      <c r="O233" s="296" t="str">
        <f t="shared" si="53"/>
        <v>b</v>
      </c>
      <c r="P233" s="296" t="str">
        <f t="shared" si="54"/>
        <v>10_b</v>
      </c>
      <c r="Q233" s="297">
        <v>5174</v>
      </c>
      <c r="R233" s="297"/>
      <c r="S233" s="296">
        <v>10</v>
      </c>
      <c r="T233" s="296" t="s">
        <v>477</v>
      </c>
      <c r="U233" s="296" t="str">
        <f t="shared" si="55"/>
        <v>b</v>
      </c>
      <c r="V233" s="296" t="str">
        <f t="shared" si="56"/>
        <v>10_b</v>
      </c>
      <c r="W233" s="297">
        <v>5174</v>
      </c>
      <c r="X233" s="297"/>
      <c r="Y233" s="296">
        <v>10</v>
      </c>
      <c r="Z233" s="296" t="s">
        <v>477</v>
      </c>
      <c r="AA233" s="296" t="str">
        <f t="shared" si="57"/>
        <v>b</v>
      </c>
      <c r="AB233" s="296" t="str">
        <f t="shared" si="58"/>
        <v>10_b</v>
      </c>
      <c r="AC233" s="297">
        <v>5277</v>
      </c>
      <c r="AD233" s="193"/>
      <c r="AE233" s="296">
        <v>10</v>
      </c>
      <c r="AF233" s="296" t="s">
        <v>477</v>
      </c>
      <c r="AG233" s="296" t="str">
        <f t="shared" si="59"/>
        <v>b</v>
      </c>
      <c r="AH233" s="296" t="str">
        <f t="shared" si="48"/>
        <v>10_b</v>
      </c>
      <c r="AI233" s="239">
        <f t="shared" si="60"/>
        <v>5174</v>
      </c>
      <c r="AJ233" s="239">
        <f t="shared" si="61"/>
        <v>5277</v>
      </c>
      <c r="AK233" s="262">
        <f t="shared" si="62"/>
        <v>5277</v>
      </c>
      <c r="AL233" s="237">
        <f t="shared" si="63"/>
        <v>33.82692307692308</v>
      </c>
      <c r="AM233" s="237"/>
      <c r="AN233" s="237"/>
      <c r="AO233" s="237"/>
      <c r="AP233" s="237"/>
      <c r="AQ233" s="237"/>
      <c r="AR233" s="173"/>
      <c r="AS233" s="173"/>
      <c r="AT233" s="173"/>
      <c r="AU233" s="173"/>
      <c r="AV233" s="173"/>
      <c r="AW233" s="173"/>
      <c r="AX233" s="174"/>
    </row>
    <row r="234" spans="1:50" x14ac:dyDescent="0.15">
      <c r="A234" s="296">
        <v>10</v>
      </c>
      <c r="B234" s="296" t="s">
        <v>478</v>
      </c>
      <c r="C234" s="296" t="str">
        <f t="shared" si="49"/>
        <v>c</v>
      </c>
      <c r="D234" s="296" t="str">
        <f t="shared" si="50"/>
        <v>10_c</v>
      </c>
      <c r="E234" s="297">
        <v>5061</v>
      </c>
      <c r="F234" s="296"/>
      <c r="G234" s="296">
        <v>10</v>
      </c>
      <c r="H234" s="296" t="s">
        <v>478</v>
      </c>
      <c r="I234" s="296" t="str">
        <f t="shared" si="51"/>
        <v>c</v>
      </c>
      <c r="J234" s="296" t="str">
        <f t="shared" si="52"/>
        <v>10_c</v>
      </c>
      <c r="K234" s="297">
        <v>5225</v>
      </c>
      <c r="L234" s="173"/>
      <c r="M234" s="296">
        <v>10</v>
      </c>
      <c r="N234" s="296" t="s">
        <v>478</v>
      </c>
      <c r="O234" s="296" t="str">
        <f t="shared" si="53"/>
        <v>c</v>
      </c>
      <c r="P234" s="296" t="str">
        <f t="shared" si="54"/>
        <v>10_c</v>
      </c>
      <c r="Q234" s="297">
        <v>5356</v>
      </c>
      <c r="R234" s="297"/>
      <c r="S234" s="296">
        <v>10</v>
      </c>
      <c r="T234" s="296" t="s">
        <v>478</v>
      </c>
      <c r="U234" s="296" t="str">
        <f t="shared" si="55"/>
        <v>c</v>
      </c>
      <c r="V234" s="296" t="str">
        <f t="shared" si="56"/>
        <v>10_c</v>
      </c>
      <c r="W234" s="297">
        <v>5356</v>
      </c>
      <c r="X234" s="297"/>
      <c r="Y234" s="296">
        <v>10</v>
      </c>
      <c r="Z234" s="296" t="s">
        <v>478</v>
      </c>
      <c r="AA234" s="296" t="str">
        <f t="shared" si="57"/>
        <v>c</v>
      </c>
      <c r="AB234" s="296" t="str">
        <f t="shared" si="58"/>
        <v>10_c</v>
      </c>
      <c r="AC234" s="297">
        <v>5463</v>
      </c>
      <c r="AD234" s="193"/>
      <c r="AE234" s="296">
        <v>10</v>
      </c>
      <c r="AF234" s="296" t="s">
        <v>478</v>
      </c>
      <c r="AG234" s="296" t="str">
        <f t="shared" si="59"/>
        <v>c</v>
      </c>
      <c r="AH234" s="296" t="str">
        <f t="shared" si="48"/>
        <v>10_c</v>
      </c>
      <c r="AI234" s="239">
        <f t="shared" si="60"/>
        <v>5356</v>
      </c>
      <c r="AJ234" s="239">
        <f t="shared" si="61"/>
        <v>5463</v>
      </c>
      <c r="AK234" s="262">
        <f t="shared" si="62"/>
        <v>5463</v>
      </c>
      <c r="AL234" s="237">
        <f t="shared" si="63"/>
        <v>35.019230769230766</v>
      </c>
      <c r="AM234" s="237"/>
      <c r="AN234" s="237"/>
      <c r="AO234" s="237"/>
      <c r="AP234" s="237"/>
      <c r="AQ234" s="237"/>
      <c r="AR234" s="173"/>
      <c r="AS234" s="173"/>
      <c r="AT234" s="173"/>
      <c r="AU234" s="173"/>
      <c r="AV234" s="173"/>
      <c r="AW234" s="173"/>
      <c r="AX234" s="174"/>
    </row>
    <row r="235" spans="1:50" x14ac:dyDescent="0.15">
      <c r="A235" s="296">
        <v>10</v>
      </c>
      <c r="B235" s="296" t="s">
        <v>479</v>
      </c>
      <c r="C235" s="296" t="str">
        <f t="shared" si="49"/>
        <v>d</v>
      </c>
      <c r="D235" s="296" t="str">
        <f t="shared" si="50"/>
        <v>10_d</v>
      </c>
      <c r="E235" s="297">
        <v>5243</v>
      </c>
      <c r="F235" s="296"/>
      <c r="G235" s="296">
        <v>10</v>
      </c>
      <c r="H235" s="296" t="s">
        <v>479</v>
      </c>
      <c r="I235" s="296" t="str">
        <f t="shared" si="51"/>
        <v>d</v>
      </c>
      <c r="J235" s="296" t="str">
        <f t="shared" si="52"/>
        <v>10_d</v>
      </c>
      <c r="K235" s="297">
        <v>5413</v>
      </c>
      <c r="L235" s="173"/>
      <c r="M235" s="296">
        <v>10</v>
      </c>
      <c r="N235" s="296" t="s">
        <v>479</v>
      </c>
      <c r="O235" s="296" t="str">
        <f t="shared" si="53"/>
        <v>d</v>
      </c>
      <c r="P235" s="296" t="str">
        <f t="shared" si="54"/>
        <v>10_d</v>
      </c>
      <c r="Q235" s="297">
        <v>5548</v>
      </c>
      <c r="R235" s="297"/>
      <c r="S235" s="296">
        <v>10</v>
      </c>
      <c r="T235" s="296" t="s">
        <v>479</v>
      </c>
      <c r="U235" s="296" t="str">
        <f t="shared" si="55"/>
        <v>d</v>
      </c>
      <c r="V235" s="296" t="str">
        <f t="shared" si="56"/>
        <v>10_d</v>
      </c>
      <c r="W235" s="297">
        <v>5548</v>
      </c>
      <c r="X235" s="297"/>
      <c r="Y235" s="296">
        <v>10</v>
      </c>
      <c r="Z235" s="296" t="s">
        <v>479</v>
      </c>
      <c r="AA235" s="296" t="str">
        <f t="shared" si="57"/>
        <v>d</v>
      </c>
      <c r="AB235" s="296" t="str">
        <f t="shared" si="58"/>
        <v>10_d</v>
      </c>
      <c r="AC235" s="297">
        <v>5659</v>
      </c>
      <c r="AD235" s="193"/>
      <c r="AE235" s="296">
        <v>10</v>
      </c>
      <c r="AF235" s="296" t="s">
        <v>479</v>
      </c>
      <c r="AG235" s="296" t="str">
        <f t="shared" si="59"/>
        <v>d</v>
      </c>
      <c r="AH235" s="296" t="str">
        <f t="shared" si="48"/>
        <v>10_d</v>
      </c>
      <c r="AI235" s="239">
        <f t="shared" si="60"/>
        <v>5548</v>
      </c>
      <c r="AJ235" s="239">
        <f t="shared" si="61"/>
        <v>5659</v>
      </c>
      <c r="AK235" s="262">
        <f t="shared" si="62"/>
        <v>5659</v>
      </c>
      <c r="AL235" s="237">
        <f t="shared" si="63"/>
        <v>36.275641025641029</v>
      </c>
      <c r="AM235" s="237"/>
      <c r="AN235" s="237"/>
      <c r="AO235" s="237"/>
      <c r="AP235" s="237"/>
      <c r="AQ235" s="237"/>
      <c r="AR235" s="173"/>
      <c r="AS235" s="173"/>
      <c r="AT235" s="173"/>
      <c r="AU235" s="173"/>
      <c r="AV235" s="173"/>
      <c r="AW235" s="173"/>
      <c r="AX235" s="174"/>
    </row>
    <row r="236" spans="1:50" x14ac:dyDescent="0.15">
      <c r="A236" s="296">
        <v>10</v>
      </c>
      <c r="B236" s="296" t="s">
        <v>480</v>
      </c>
      <c r="C236" s="296" t="str">
        <f t="shared" si="49"/>
        <v>e</v>
      </c>
      <c r="D236" s="296" t="str">
        <f t="shared" si="50"/>
        <v>10_e</v>
      </c>
      <c r="E236" s="297">
        <v>5427</v>
      </c>
      <c r="F236" s="296"/>
      <c r="G236" s="296">
        <v>10</v>
      </c>
      <c r="H236" s="296" t="s">
        <v>480</v>
      </c>
      <c r="I236" s="296" t="str">
        <f t="shared" si="51"/>
        <v>e</v>
      </c>
      <c r="J236" s="296" t="str">
        <f t="shared" si="52"/>
        <v>10_e</v>
      </c>
      <c r="K236" s="297">
        <v>5603</v>
      </c>
      <c r="L236" s="173"/>
      <c r="M236" s="296">
        <v>10</v>
      </c>
      <c r="N236" s="296" t="s">
        <v>480</v>
      </c>
      <c r="O236" s="296" t="str">
        <f t="shared" si="53"/>
        <v>e</v>
      </c>
      <c r="P236" s="296" t="str">
        <f t="shared" si="54"/>
        <v>10_e</v>
      </c>
      <c r="Q236" s="297">
        <v>5743</v>
      </c>
      <c r="R236" s="297"/>
      <c r="S236" s="296">
        <v>10</v>
      </c>
      <c r="T236" s="296" t="s">
        <v>480</v>
      </c>
      <c r="U236" s="296" t="str">
        <f t="shared" si="55"/>
        <v>e</v>
      </c>
      <c r="V236" s="296" t="str">
        <f t="shared" si="56"/>
        <v>10_e</v>
      </c>
      <c r="W236" s="297">
        <v>5743</v>
      </c>
      <c r="X236" s="297"/>
      <c r="Y236" s="296">
        <v>10</v>
      </c>
      <c r="Z236" s="296" t="s">
        <v>480</v>
      </c>
      <c r="AA236" s="296" t="str">
        <f t="shared" si="57"/>
        <v>e</v>
      </c>
      <c r="AB236" s="296" t="str">
        <f t="shared" si="58"/>
        <v>10_e</v>
      </c>
      <c r="AC236" s="297">
        <v>5858</v>
      </c>
      <c r="AD236" s="193"/>
      <c r="AE236" s="296">
        <v>10</v>
      </c>
      <c r="AF236" s="296" t="s">
        <v>480</v>
      </c>
      <c r="AG236" s="296" t="str">
        <f t="shared" si="59"/>
        <v>e</v>
      </c>
      <c r="AH236" s="296" t="str">
        <f t="shared" si="48"/>
        <v>10_e</v>
      </c>
      <c r="AI236" s="239">
        <f t="shared" si="60"/>
        <v>5743</v>
      </c>
      <c r="AJ236" s="239">
        <f t="shared" si="61"/>
        <v>5858</v>
      </c>
      <c r="AK236" s="262">
        <f t="shared" si="62"/>
        <v>5858</v>
      </c>
      <c r="AL236" s="237">
        <f t="shared" si="63"/>
        <v>37.551282051282051</v>
      </c>
      <c r="AM236" s="237"/>
      <c r="AN236" s="237"/>
      <c r="AO236" s="237"/>
      <c r="AP236" s="237"/>
      <c r="AQ236" s="237"/>
      <c r="AR236" s="173"/>
      <c r="AS236" s="173"/>
      <c r="AT236" s="173"/>
      <c r="AU236" s="173"/>
      <c r="AV236" s="173"/>
      <c r="AW236" s="173"/>
      <c r="AX236" s="174"/>
    </row>
    <row r="237" spans="1:50" x14ac:dyDescent="0.15">
      <c r="A237" s="296">
        <v>11</v>
      </c>
      <c r="B237" s="296" t="s">
        <v>472</v>
      </c>
      <c r="C237" s="296" t="str">
        <f t="shared" si="49"/>
        <v>Start</v>
      </c>
      <c r="D237" s="296" t="str">
        <f t="shared" si="50"/>
        <v>11_Start</v>
      </c>
      <c r="E237" s="297">
        <v>3259</v>
      </c>
      <c r="F237" s="296"/>
      <c r="G237" s="296">
        <v>11</v>
      </c>
      <c r="H237" s="296" t="s">
        <v>472</v>
      </c>
      <c r="I237" s="296" t="str">
        <f t="shared" si="51"/>
        <v>Start</v>
      </c>
      <c r="J237" s="296" t="str">
        <f t="shared" si="52"/>
        <v>11_Start</v>
      </c>
      <c r="K237" s="297">
        <v>3365</v>
      </c>
      <c r="L237" s="173"/>
      <c r="M237" s="296">
        <v>11</v>
      </c>
      <c r="N237" s="296" t="s">
        <v>472</v>
      </c>
      <c r="O237" s="296" t="str">
        <f t="shared" si="53"/>
        <v>Start</v>
      </c>
      <c r="P237" s="296" t="str">
        <f t="shared" si="54"/>
        <v>11_Start</v>
      </c>
      <c r="Q237" s="297">
        <v>3449</v>
      </c>
      <c r="R237" s="297"/>
      <c r="S237" s="296">
        <v>11</v>
      </c>
      <c r="T237" s="296" t="s">
        <v>472</v>
      </c>
      <c r="U237" s="296" t="str">
        <f t="shared" si="55"/>
        <v>Start</v>
      </c>
      <c r="V237" s="296" t="str">
        <f t="shared" si="56"/>
        <v>11_Start</v>
      </c>
      <c r="W237" s="297">
        <v>3449</v>
      </c>
      <c r="X237" s="297"/>
      <c r="Y237" s="296">
        <v>11</v>
      </c>
      <c r="Z237" s="296" t="s">
        <v>472</v>
      </c>
      <c r="AA237" s="296" t="str">
        <f t="shared" si="57"/>
        <v>Start</v>
      </c>
      <c r="AB237" s="296" t="str">
        <f t="shared" si="58"/>
        <v>11_Start</v>
      </c>
      <c r="AC237" s="297">
        <v>3518</v>
      </c>
      <c r="AD237" s="193"/>
      <c r="AE237" s="296">
        <v>11</v>
      </c>
      <c r="AF237" s="296" t="s">
        <v>472</v>
      </c>
      <c r="AG237" s="296" t="str">
        <f t="shared" si="59"/>
        <v>Start</v>
      </c>
      <c r="AH237" s="296" t="str">
        <f t="shared" si="48"/>
        <v>11_Start</v>
      </c>
      <c r="AI237" s="239">
        <f t="shared" si="60"/>
        <v>3449</v>
      </c>
      <c r="AJ237" s="239">
        <f t="shared" si="61"/>
        <v>3518</v>
      </c>
      <c r="AK237" s="262">
        <f t="shared" si="62"/>
        <v>3518</v>
      </c>
      <c r="AL237" s="237">
        <f t="shared" si="63"/>
        <v>22.551282051282051</v>
      </c>
      <c r="AM237" s="237"/>
      <c r="AN237" s="237"/>
      <c r="AO237" s="237"/>
      <c r="AP237" s="237"/>
      <c r="AQ237" s="237"/>
      <c r="AR237" s="173"/>
      <c r="AS237" s="173"/>
      <c r="AT237" s="173"/>
      <c r="AU237" s="173"/>
      <c r="AV237" s="173"/>
      <c r="AW237" s="173"/>
      <c r="AX237" s="174"/>
    </row>
    <row r="238" spans="1:50" x14ac:dyDescent="0.15">
      <c r="A238" s="296">
        <v>11</v>
      </c>
      <c r="B238" s="296">
        <v>0</v>
      </c>
      <c r="C238" s="296">
        <f t="shared" si="49"/>
        <v>0</v>
      </c>
      <c r="D238" s="296" t="str">
        <f t="shared" si="50"/>
        <v>11_0</v>
      </c>
      <c r="E238" s="297">
        <v>3314</v>
      </c>
      <c r="F238" s="296"/>
      <c r="G238" s="296">
        <v>11</v>
      </c>
      <c r="H238" s="296">
        <v>0</v>
      </c>
      <c r="I238" s="296">
        <f t="shared" si="51"/>
        <v>0</v>
      </c>
      <c r="J238" s="296" t="str">
        <f t="shared" si="52"/>
        <v>11_0</v>
      </c>
      <c r="K238" s="297">
        <v>3422</v>
      </c>
      <c r="L238" s="173"/>
      <c r="M238" s="296">
        <v>11</v>
      </c>
      <c r="N238" s="296">
        <v>0</v>
      </c>
      <c r="O238" s="296">
        <f t="shared" si="53"/>
        <v>0</v>
      </c>
      <c r="P238" s="296" t="str">
        <f t="shared" si="54"/>
        <v>11_0</v>
      </c>
      <c r="Q238" s="297">
        <v>3508</v>
      </c>
      <c r="R238" s="297"/>
      <c r="S238" s="296">
        <v>11</v>
      </c>
      <c r="T238" s="296">
        <v>0</v>
      </c>
      <c r="U238" s="296">
        <f t="shared" si="55"/>
        <v>0</v>
      </c>
      <c r="V238" s="296" t="str">
        <f t="shared" si="56"/>
        <v>11_0</v>
      </c>
      <c r="W238" s="297">
        <v>3508</v>
      </c>
      <c r="X238" s="297"/>
      <c r="Y238" s="296">
        <v>11</v>
      </c>
      <c r="Z238" s="296">
        <v>0</v>
      </c>
      <c r="AA238" s="296">
        <f t="shared" si="57"/>
        <v>0</v>
      </c>
      <c r="AB238" s="296" t="str">
        <f t="shared" si="58"/>
        <v>11_0</v>
      </c>
      <c r="AC238" s="297">
        <v>3578</v>
      </c>
      <c r="AD238" s="193"/>
      <c r="AE238" s="296">
        <v>11</v>
      </c>
      <c r="AF238" s="296">
        <v>0</v>
      </c>
      <c r="AG238" s="296">
        <f t="shared" si="59"/>
        <v>0</v>
      </c>
      <c r="AH238" s="296" t="str">
        <f t="shared" si="48"/>
        <v>11_0</v>
      </c>
      <c r="AI238" s="239">
        <f t="shared" si="60"/>
        <v>3508</v>
      </c>
      <c r="AJ238" s="239">
        <f t="shared" si="61"/>
        <v>3578</v>
      </c>
      <c r="AK238" s="262">
        <f t="shared" si="62"/>
        <v>3578</v>
      </c>
      <c r="AL238" s="237">
        <f t="shared" si="63"/>
        <v>22.935897435897434</v>
      </c>
      <c r="AM238" s="237"/>
      <c r="AN238" s="237"/>
      <c r="AO238" s="237"/>
      <c r="AP238" s="237"/>
      <c r="AQ238" s="237"/>
      <c r="AR238" s="173"/>
      <c r="AS238" s="173"/>
      <c r="AT238" s="173"/>
      <c r="AU238" s="173"/>
      <c r="AV238" s="173"/>
      <c r="AW238" s="173"/>
      <c r="AX238" s="174"/>
    </row>
    <row r="239" spans="1:50" x14ac:dyDescent="0.15">
      <c r="A239" s="296">
        <v>11</v>
      </c>
      <c r="B239" s="296">
        <v>1</v>
      </c>
      <c r="C239" s="296">
        <f t="shared" si="49"/>
        <v>1</v>
      </c>
      <c r="D239" s="296" t="str">
        <f t="shared" si="50"/>
        <v>11_1</v>
      </c>
      <c r="E239" s="297">
        <v>3384</v>
      </c>
      <c r="F239" s="296"/>
      <c r="G239" s="296">
        <v>11</v>
      </c>
      <c r="H239" s="296">
        <v>1</v>
      </c>
      <c r="I239" s="296">
        <f t="shared" si="51"/>
        <v>1</v>
      </c>
      <c r="J239" s="296" t="str">
        <f t="shared" si="52"/>
        <v>11_1</v>
      </c>
      <c r="K239" s="297">
        <v>3494</v>
      </c>
      <c r="L239" s="173"/>
      <c r="M239" s="296">
        <v>11</v>
      </c>
      <c r="N239" s="296">
        <v>1</v>
      </c>
      <c r="O239" s="296">
        <f t="shared" si="53"/>
        <v>1</v>
      </c>
      <c r="P239" s="296" t="str">
        <f t="shared" si="54"/>
        <v>11_1</v>
      </c>
      <c r="Q239" s="297">
        <v>3581</v>
      </c>
      <c r="R239" s="297"/>
      <c r="S239" s="296">
        <v>11</v>
      </c>
      <c r="T239" s="296">
        <v>1</v>
      </c>
      <c r="U239" s="296">
        <f t="shared" si="55"/>
        <v>1</v>
      </c>
      <c r="V239" s="296" t="str">
        <f t="shared" si="56"/>
        <v>11_1</v>
      </c>
      <c r="W239" s="297">
        <v>3581</v>
      </c>
      <c r="X239" s="297"/>
      <c r="Y239" s="296">
        <v>11</v>
      </c>
      <c r="Z239" s="296">
        <v>1</v>
      </c>
      <c r="AA239" s="296">
        <f t="shared" si="57"/>
        <v>1</v>
      </c>
      <c r="AB239" s="296" t="str">
        <f t="shared" si="58"/>
        <v>11_1</v>
      </c>
      <c r="AC239" s="297">
        <v>3653</v>
      </c>
      <c r="AD239" s="193"/>
      <c r="AE239" s="296">
        <v>11</v>
      </c>
      <c r="AF239" s="296">
        <v>1</v>
      </c>
      <c r="AG239" s="296">
        <f t="shared" si="59"/>
        <v>1</v>
      </c>
      <c r="AH239" s="296" t="str">
        <f t="shared" si="48"/>
        <v>11_1</v>
      </c>
      <c r="AI239" s="239">
        <f t="shared" si="60"/>
        <v>3581</v>
      </c>
      <c r="AJ239" s="239">
        <f t="shared" si="61"/>
        <v>3653</v>
      </c>
      <c r="AK239" s="262">
        <f t="shared" si="62"/>
        <v>3653</v>
      </c>
      <c r="AL239" s="237">
        <f t="shared" si="63"/>
        <v>23.416666666666668</v>
      </c>
      <c r="AM239" s="237"/>
      <c r="AN239" s="237"/>
      <c r="AO239" s="237"/>
      <c r="AP239" s="237"/>
      <c r="AQ239" s="237"/>
      <c r="AR239" s="173"/>
      <c r="AS239" s="173"/>
      <c r="AT239" s="173"/>
      <c r="AU239" s="173"/>
      <c r="AV239" s="173"/>
      <c r="AW239" s="173"/>
      <c r="AX239" s="174"/>
    </row>
    <row r="240" spans="1:50" x14ac:dyDescent="0.15">
      <c r="A240" s="296">
        <v>11</v>
      </c>
      <c r="B240" s="296">
        <v>2</v>
      </c>
      <c r="C240" s="296">
        <f t="shared" si="49"/>
        <v>2</v>
      </c>
      <c r="D240" s="296" t="str">
        <f t="shared" si="50"/>
        <v>11_2</v>
      </c>
      <c r="E240" s="297">
        <v>3499</v>
      </c>
      <c r="F240" s="296"/>
      <c r="G240" s="296">
        <v>11</v>
      </c>
      <c r="H240" s="296">
        <v>2</v>
      </c>
      <c r="I240" s="296">
        <f t="shared" si="51"/>
        <v>2</v>
      </c>
      <c r="J240" s="296" t="str">
        <f t="shared" si="52"/>
        <v>11_2</v>
      </c>
      <c r="K240" s="297">
        <v>3613</v>
      </c>
      <c r="L240" s="173"/>
      <c r="M240" s="296">
        <v>11</v>
      </c>
      <c r="N240" s="296">
        <v>2</v>
      </c>
      <c r="O240" s="296">
        <f t="shared" si="53"/>
        <v>2</v>
      </c>
      <c r="P240" s="296" t="str">
        <f t="shared" si="54"/>
        <v>11_2</v>
      </c>
      <c r="Q240" s="297">
        <v>3703</v>
      </c>
      <c r="R240" s="297"/>
      <c r="S240" s="296">
        <v>11</v>
      </c>
      <c r="T240" s="296">
        <v>2</v>
      </c>
      <c r="U240" s="296">
        <f t="shared" si="55"/>
        <v>2</v>
      </c>
      <c r="V240" s="296" t="str">
        <f t="shared" si="56"/>
        <v>11_2</v>
      </c>
      <c r="W240" s="297">
        <v>3703</v>
      </c>
      <c r="X240" s="297"/>
      <c r="Y240" s="296">
        <v>11</v>
      </c>
      <c r="Z240" s="296">
        <v>2</v>
      </c>
      <c r="AA240" s="296">
        <f t="shared" si="57"/>
        <v>2</v>
      </c>
      <c r="AB240" s="296" t="str">
        <f t="shared" si="58"/>
        <v>11_2</v>
      </c>
      <c r="AC240" s="297">
        <v>3777</v>
      </c>
      <c r="AD240" s="193"/>
      <c r="AE240" s="296">
        <v>11</v>
      </c>
      <c r="AF240" s="296">
        <v>2</v>
      </c>
      <c r="AG240" s="296">
        <f t="shared" si="59"/>
        <v>2</v>
      </c>
      <c r="AH240" s="296" t="str">
        <f t="shared" si="48"/>
        <v>11_2</v>
      </c>
      <c r="AI240" s="239">
        <f t="shared" si="60"/>
        <v>3703</v>
      </c>
      <c r="AJ240" s="239">
        <f t="shared" si="61"/>
        <v>3777</v>
      </c>
      <c r="AK240" s="262">
        <f t="shared" si="62"/>
        <v>3777</v>
      </c>
      <c r="AL240" s="237">
        <f t="shared" si="63"/>
        <v>24.21153846153846</v>
      </c>
      <c r="AM240" s="237"/>
      <c r="AN240" s="237"/>
      <c r="AO240" s="237"/>
      <c r="AP240" s="237"/>
      <c r="AQ240" s="237"/>
      <c r="AR240" s="173"/>
      <c r="AS240" s="173"/>
      <c r="AT240" s="173"/>
      <c r="AU240" s="173"/>
      <c r="AV240" s="173"/>
      <c r="AW240" s="173"/>
      <c r="AX240" s="174"/>
    </row>
    <row r="241" spans="1:50" x14ac:dyDescent="0.15">
      <c r="A241" s="296">
        <v>11</v>
      </c>
      <c r="B241" s="296">
        <v>3</v>
      </c>
      <c r="C241" s="296">
        <f t="shared" si="49"/>
        <v>3</v>
      </c>
      <c r="D241" s="296" t="str">
        <f t="shared" si="50"/>
        <v>11_3</v>
      </c>
      <c r="E241" s="297">
        <v>3620</v>
      </c>
      <c r="F241" s="296"/>
      <c r="G241" s="296">
        <v>11</v>
      </c>
      <c r="H241" s="296">
        <v>3</v>
      </c>
      <c r="I241" s="296">
        <f t="shared" si="51"/>
        <v>3</v>
      </c>
      <c r="J241" s="296" t="str">
        <f t="shared" si="52"/>
        <v>11_3</v>
      </c>
      <c r="K241" s="297">
        <v>3738</v>
      </c>
      <c r="L241" s="173"/>
      <c r="M241" s="296">
        <v>11</v>
      </c>
      <c r="N241" s="296">
        <v>3</v>
      </c>
      <c r="O241" s="296">
        <f t="shared" si="53"/>
        <v>3</v>
      </c>
      <c r="P241" s="296" t="str">
        <f t="shared" si="54"/>
        <v>11_3</v>
      </c>
      <c r="Q241" s="297">
        <v>3831</v>
      </c>
      <c r="R241" s="297"/>
      <c r="S241" s="296">
        <v>11</v>
      </c>
      <c r="T241" s="296">
        <v>3</v>
      </c>
      <c r="U241" s="296">
        <f t="shared" si="55"/>
        <v>3</v>
      </c>
      <c r="V241" s="296" t="str">
        <f t="shared" si="56"/>
        <v>11_3</v>
      </c>
      <c r="W241" s="297">
        <v>3831</v>
      </c>
      <c r="X241" s="297"/>
      <c r="Y241" s="296">
        <v>11</v>
      </c>
      <c r="Z241" s="296">
        <v>3</v>
      </c>
      <c r="AA241" s="296">
        <f t="shared" si="57"/>
        <v>3</v>
      </c>
      <c r="AB241" s="296" t="str">
        <f t="shared" si="58"/>
        <v>11_3</v>
      </c>
      <c r="AC241" s="297">
        <v>3908</v>
      </c>
      <c r="AD241" s="193"/>
      <c r="AE241" s="296">
        <v>11</v>
      </c>
      <c r="AF241" s="296">
        <v>3</v>
      </c>
      <c r="AG241" s="296">
        <f t="shared" si="59"/>
        <v>3</v>
      </c>
      <c r="AH241" s="296" t="str">
        <f t="shared" si="48"/>
        <v>11_3</v>
      </c>
      <c r="AI241" s="239">
        <f t="shared" si="60"/>
        <v>3831</v>
      </c>
      <c r="AJ241" s="239">
        <f t="shared" si="61"/>
        <v>3908</v>
      </c>
      <c r="AK241" s="262">
        <f t="shared" si="62"/>
        <v>3908</v>
      </c>
      <c r="AL241" s="237">
        <f t="shared" si="63"/>
        <v>25.051282051282051</v>
      </c>
      <c r="AM241" s="237"/>
      <c r="AN241" s="237"/>
      <c r="AO241" s="237"/>
      <c r="AP241" s="237"/>
      <c r="AQ241" s="237"/>
      <c r="AR241" s="173"/>
      <c r="AS241" s="173"/>
      <c r="AT241" s="173"/>
      <c r="AU241" s="173"/>
      <c r="AV241" s="173"/>
      <c r="AW241" s="173"/>
      <c r="AX241" s="174"/>
    </row>
    <row r="242" spans="1:50" x14ac:dyDescent="0.15">
      <c r="A242" s="296">
        <v>11</v>
      </c>
      <c r="B242" s="296">
        <v>4</v>
      </c>
      <c r="C242" s="296">
        <f t="shared" si="49"/>
        <v>4</v>
      </c>
      <c r="D242" s="296" t="str">
        <f t="shared" si="50"/>
        <v>11_4</v>
      </c>
      <c r="E242" s="297">
        <v>3742</v>
      </c>
      <c r="F242" s="296"/>
      <c r="G242" s="296">
        <v>11</v>
      </c>
      <c r="H242" s="296">
        <v>4</v>
      </c>
      <c r="I242" s="296">
        <f t="shared" si="51"/>
        <v>4</v>
      </c>
      <c r="J242" s="296" t="str">
        <f t="shared" si="52"/>
        <v>11_4</v>
      </c>
      <c r="K242" s="297">
        <v>3864</v>
      </c>
      <c r="L242" s="173"/>
      <c r="M242" s="296">
        <v>11</v>
      </c>
      <c r="N242" s="296">
        <v>4</v>
      </c>
      <c r="O242" s="296">
        <f t="shared" si="53"/>
        <v>4</v>
      </c>
      <c r="P242" s="296" t="str">
        <f t="shared" si="54"/>
        <v>11_4</v>
      </c>
      <c r="Q242" s="297">
        <v>3961</v>
      </c>
      <c r="R242" s="297"/>
      <c r="S242" s="296">
        <v>11</v>
      </c>
      <c r="T242" s="296">
        <v>4</v>
      </c>
      <c r="U242" s="296">
        <f t="shared" si="55"/>
        <v>4</v>
      </c>
      <c r="V242" s="296" t="str">
        <f t="shared" si="56"/>
        <v>11_4</v>
      </c>
      <c r="W242" s="297">
        <v>3961</v>
      </c>
      <c r="X242" s="297"/>
      <c r="Y242" s="296">
        <v>11</v>
      </c>
      <c r="Z242" s="296">
        <v>4</v>
      </c>
      <c r="AA242" s="296">
        <f t="shared" si="57"/>
        <v>4</v>
      </c>
      <c r="AB242" s="296" t="str">
        <f t="shared" si="58"/>
        <v>11_4</v>
      </c>
      <c r="AC242" s="297">
        <v>4040</v>
      </c>
      <c r="AD242" s="193"/>
      <c r="AE242" s="296">
        <v>11</v>
      </c>
      <c r="AF242" s="296">
        <v>4</v>
      </c>
      <c r="AG242" s="296">
        <f t="shared" si="59"/>
        <v>4</v>
      </c>
      <c r="AH242" s="296" t="str">
        <f t="shared" si="48"/>
        <v>11_4</v>
      </c>
      <c r="AI242" s="239">
        <f t="shared" si="60"/>
        <v>3961</v>
      </c>
      <c r="AJ242" s="239">
        <f t="shared" si="61"/>
        <v>4040</v>
      </c>
      <c r="AK242" s="262">
        <f t="shared" si="62"/>
        <v>4040</v>
      </c>
      <c r="AL242" s="237">
        <f t="shared" si="63"/>
        <v>25.897435897435898</v>
      </c>
      <c r="AM242" s="237"/>
      <c r="AN242" s="237"/>
      <c r="AO242" s="237"/>
      <c r="AP242" s="237"/>
      <c r="AQ242" s="237"/>
      <c r="AR242" s="173"/>
      <c r="AS242" s="173"/>
      <c r="AT242" s="173"/>
      <c r="AU242" s="173"/>
      <c r="AV242" s="173"/>
      <c r="AW242" s="173"/>
      <c r="AX242" s="174"/>
    </row>
    <row r="243" spans="1:50" x14ac:dyDescent="0.15">
      <c r="A243" s="296">
        <v>11</v>
      </c>
      <c r="B243" s="296">
        <v>5</v>
      </c>
      <c r="C243" s="296">
        <f t="shared" si="49"/>
        <v>5</v>
      </c>
      <c r="D243" s="296" t="str">
        <f t="shared" si="50"/>
        <v>11_5</v>
      </c>
      <c r="E243" s="297">
        <v>3864</v>
      </c>
      <c r="F243" s="296"/>
      <c r="G243" s="296">
        <v>11</v>
      </c>
      <c r="H243" s="296">
        <v>5</v>
      </c>
      <c r="I243" s="296">
        <f t="shared" si="51"/>
        <v>5</v>
      </c>
      <c r="J243" s="296" t="str">
        <f t="shared" si="52"/>
        <v>11_5</v>
      </c>
      <c r="K243" s="297">
        <v>3990</v>
      </c>
      <c r="L243" s="173"/>
      <c r="M243" s="296">
        <v>11</v>
      </c>
      <c r="N243" s="296">
        <v>5</v>
      </c>
      <c r="O243" s="296">
        <f t="shared" si="53"/>
        <v>5</v>
      </c>
      <c r="P243" s="296" t="str">
        <f t="shared" si="54"/>
        <v>11_5</v>
      </c>
      <c r="Q243" s="297">
        <v>4090</v>
      </c>
      <c r="R243" s="297"/>
      <c r="S243" s="296">
        <v>11</v>
      </c>
      <c r="T243" s="296">
        <v>5</v>
      </c>
      <c r="U243" s="296">
        <f t="shared" si="55"/>
        <v>5</v>
      </c>
      <c r="V243" s="296" t="str">
        <f t="shared" si="56"/>
        <v>11_5</v>
      </c>
      <c r="W243" s="297">
        <v>4090</v>
      </c>
      <c r="X243" s="297"/>
      <c r="Y243" s="296">
        <v>11</v>
      </c>
      <c r="Z243" s="296">
        <v>5</v>
      </c>
      <c r="AA243" s="296">
        <f t="shared" si="57"/>
        <v>5</v>
      </c>
      <c r="AB243" s="296" t="str">
        <f t="shared" si="58"/>
        <v>11_5</v>
      </c>
      <c r="AC243" s="297">
        <v>4172</v>
      </c>
      <c r="AD243" s="193"/>
      <c r="AE243" s="296">
        <v>11</v>
      </c>
      <c r="AF243" s="296">
        <v>5</v>
      </c>
      <c r="AG243" s="296">
        <f t="shared" si="59"/>
        <v>5</v>
      </c>
      <c r="AH243" s="296" t="str">
        <f t="shared" si="48"/>
        <v>11_5</v>
      </c>
      <c r="AI243" s="239">
        <f t="shared" si="60"/>
        <v>4090</v>
      </c>
      <c r="AJ243" s="239">
        <f t="shared" si="61"/>
        <v>4172</v>
      </c>
      <c r="AK243" s="262">
        <f t="shared" si="62"/>
        <v>4172</v>
      </c>
      <c r="AL243" s="237">
        <f t="shared" si="63"/>
        <v>26.743589743589745</v>
      </c>
      <c r="AM243" s="237"/>
      <c r="AN243" s="237"/>
      <c r="AO243" s="237"/>
      <c r="AP243" s="237"/>
      <c r="AQ243" s="237"/>
      <c r="AR243" s="173"/>
      <c r="AS243" s="173"/>
      <c r="AT243" s="173"/>
      <c r="AU243" s="173"/>
      <c r="AV243" s="173"/>
      <c r="AW243" s="173"/>
      <c r="AX243" s="174"/>
    </row>
    <row r="244" spans="1:50" x14ac:dyDescent="0.15">
      <c r="A244" s="296">
        <v>11</v>
      </c>
      <c r="B244" s="296">
        <v>6</v>
      </c>
      <c r="C244" s="296">
        <f t="shared" si="49"/>
        <v>6</v>
      </c>
      <c r="D244" s="296" t="str">
        <f t="shared" si="50"/>
        <v>11_6</v>
      </c>
      <c r="E244" s="297">
        <v>3989</v>
      </c>
      <c r="F244" s="296"/>
      <c r="G244" s="296">
        <v>11</v>
      </c>
      <c r="H244" s="296">
        <v>6</v>
      </c>
      <c r="I244" s="296">
        <f t="shared" si="51"/>
        <v>6</v>
      </c>
      <c r="J244" s="296" t="str">
        <f t="shared" si="52"/>
        <v>11_6</v>
      </c>
      <c r="K244" s="297">
        <v>4119</v>
      </c>
      <c r="L244" s="173"/>
      <c r="M244" s="296">
        <v>11</v>
      </c>
      <c r="N244" s="296">
        <v>6</v>
      </c>
      <c r="O244" s="296">
        <f t="shared" si="53"/>
        <v>6</v>
      </c>
      <c r="P244" s="296" t="str">
        <f t="shared" si="54"/>
        <v>11_6</v>
      </c>
      <c r="Q244" s="297">
        <v>4222</v>
      </c>
      <c r="R244" s="297"/>
      <c r="S244" s="296">
        <v>11</v>
      </c>
      <c r="T244" s="296">
        <v>6</v>
      </c>
      <c r="U244" s="296">
        <f t="shared" si="55"/>
        <v>6</v>
      </c>
      <c r="V244" s="296" t="str">
        <f t="shared" si="56"/>
        <v>11_6</v>
      </c>
      <c r="W244" s="297">
        <v>4222</v>
      </c>
      <c r="X244" s="297"/>
      <c r="Y244" s="296">
        <v>11</v>
      </c>
      <c r="Z244" s="296">
        <v>6</v>
      </c>
      <c r="AA244" s="296">
        <f t="shared" si="57"/>
        <v>6</v>
      </c>
      <c r="AB244" s="296" t="str">
        <f t="shared" si="58"/>
        <v>11_6</v>
      </c>
      <c r="AC244" s="297">
        <v>4306</v>
      </c>
      <c r="AD244" s="193"/>
      <c r="AE244" s="296">
        <v>11</v>
      </c>
      <c r="AF244" s="296">
        <v>6</v>
      </c>
      <c r="AG244" s="296">
        <f t="shared" si="59"/>
        <v>6</v>
      </c>
      <c r="AH244" s="296" t="str">
        <f t="shared" si="48"/>
        <v>11_6</v>
      </c>
      <c r="AI244" s="239">
        <f t="shared" si="60"/>
        <v>4222</v>
      </c>
      <c r="AJ244" s="239">
        <f t="shared" si="61"/>
        <v>4306</v>
      </c>
      <c r="AK244" s="262">
        <f t="shared" si="62"/>
        <v>4306</v>
      </c>
      <c r="AL244" s="237">
        <f t="shared" si="63"/>
        <v>27.602564102564102</v>
      </c>
      <c r="AM244" s="237"/>
      <c r="AN244" s="237"/>
      <c r="AO244" s="237"/>
      <c r="AP244" s="237"/>
      <c r="AQ244" s="237"/>
      <c r="AR244" s="173"/>
      <c r="AS244" s="173"/>
      <c r="AT244" s="173"/>
      <c r="AU244" s="173"/>
      <c r="AV244" s="173"/>
      <c r="AW244" s="173"/>
      <c r="AX244" s="174"/>
    </row>
    <row r="245" spans="1:50" x14ac:dyDescent="0.15">
      <c r="A245" s="296">
        <v>11</v>
      </c>
      <c r="B245" s="296">
        <v>7</v>
      </c>
      <c r="C245" s="296">
        <f t="shared" si="49"/>
        <v>7</v>
      </c>
      <c r="D245" s="296" t="str">
        <f t="shared" si="50"/>
        <v>11_7</v>
      </c>
      <c r="E245" s="297">
        <v>4118</v>
      </c>
      <c r="F245" s="296"/>
      <c r="G245" s="296">
        <v>11</v>
      </c>
      <c r="H245" s="296">
        <v>7</v>
      </c>
      <c r="I245" s="296">
        <f t="shared" si="51"/>
        <v>7</v>
      </c>
      <c r="J245" s="296" t="str">
        <f t="shared" si="52"/>
        <v>11_7</v>
      </c>
      <c r="K245" s="297">
        <v>4252</v>
      </c>
      <c r="L245" s="173"/>
      <c r="M245" s="296">
        <v>11</v>
      </c>
      <c r="N245" s="296">
        <v>7</v>
      </c>
      <c r="O245" s="296">
        <f t="shared" si="53"/>
        <v>7</v>
      </c>
      <c r="P245" s="296" t="str">
        <f t="shared" si="54"/>
        <v>11_7</v>
      </c>
      <c r="Q245" s="297">
        <v>4358</v>
      </c>
      <c r="R245" s="297"/>
      <c r="S245" s="296">
        <v>11</v>
      </c>
      <c r="T245" s="296">
        <v>7</v>
      </c>
      <c r="U245" s="296">
        <f t="shared" si="55"/>
        <v>7</v>
      </c>
      <c r="V245" s="296" t="str">
        <f t="shared" si="56"/>
        <v>11_7</v>
      </c>
      <c r="W245" s="297">
        <v>4358</v>
      </c>
      <c r="X245" s="297"/>
      <c r="Y245" s="296">
        <v>11</v>
      </c>
      <c r="Z245" s="296">
        <v>7</v>
      </c>
      <c r="AA245" s="296">
        <f t="shared" si="57"/>
        <v>7</v>
      </c>
      <c r="AB245" s="296" t="str">
        <f t="shared" si="58"/>
        <v>11_7</v>
      </c>
      <c r="AC245" s="297">
        <v>4445</v>
      </c>
      <c r="AD245" s="193"/>
      <c r="AE245" s="296">
        <v>11</v>
      </c>
      <c r="AF245" s="296">
        <v>7</v>
      </c>
      <c r="AG245" s="296">
        <f t="shared" si="59"/>
        <v>7</v>
      </c>
      <c r="AH245" s="296" t="str">
        <f t="shared" si="48"/>
        <v>11_7</v>
      </c>
      <c r="AI245" s="239">
        <f t="shared" si="60"/>
        <v>4358</v>
      </c>
      <c r="AJ245" s="239">
        <f t="shared" si="61"/>
        <v>4445</v>
      </c>
      <c r="AK245" s="262">
        <f t="shared" si="62"/>
        <v>4445</v>
      </c>
      <c r="AL245" s="237">
        <f t="shared" si="63"/>
        <v>28.493589743589745</v>
      </c>
      <c r="AM245" s="237"/>
      <c r="AN245" s="237"/>
      <c r="AO245" s="237"/>
      <c r="AP245" s="237"/>
      <c r="AQ245" s="237"/>
      <c r="AR245" s="173"/>
      <c r="AS245" s="173"/>
      <c r="AT245" s="173"/>
      <c r="AU245" s="173"/>
      <c r="AV245" s="173"/>
      <c r="AW245" s="173"/>
      <c r="AX245" s="174"/>
    </row>
    <row r="246" spans="1:50" x14ac:dyDescent="0.15">
      <c r="A246" s="296">
        <v>11</v>
      </c>
      <c r="B246" s="296">
        <v>8</v>
      </c>
      <c r="C246" s="296">
        <f t="shared" si="49"/>
        <v>8</v>
      </c>
      <c r="D246" s="296" t="str">
        <f t="shared" si="50"/>
        <v>11_8</v>
      </c>
      <c r="E246" s="297">
        <v>4261</v>
      </c>
      <c r="F246" s="296"/>
      <c r="G246" s="296">
        <v>11</v>
      </c>
      <c r="H246" s="296">
        <v>8</v>
      </c>
      <c r="I246" s="296">
        <f t="shared" si="51"/>
        <v>8</v>
      </c>
      <c r="J246" s="296" t="str">
        <f t="shared" si="52"/>
        <v>11_8</v>
      </c>
      <c r="K246" s="297">
        <v>4399</v>
      </c>
      <c r="L246" s="173"/>
      <c r="M246" s="296">
        <v>11</v>
      </c>
      <c r="N246" s="296">
        <v>8</v>
      </c>
      <c r="O246" s="296">
        <f t="shared" si="53"/>
        <v>8</v>
      </c>
      <c r="P246" s="296" t="str">
        <f t="shared" si="54"/>
        <v>11_8</v>
      </c>
      <c r="Q246" s="297">
        <v>4509</v>
      </c>
      <c r="R246" s="297"/>
      <c r="S246" s="296">
        <v>11</v>
      </c>
      <c r="T246" s="296">
        <v>8</v>
      </c>
      <c r="U246" s="296">
        <f t="shared" si="55"/>
        <v>8</v>
      </c>
      <c r="V246" s="296" t="str">
        <f t="shared" si="56"/>
        <v>11_8</v>
      </c>
      <c r="W246" s="297">
        <v>4509</v>
      </c>
      <c r="X246" s="297"/>
      <c r="Y246" s="296">
        <v>11</v>
      </c>
      <c r="Z246" s="296">
        <v>8</v>
      </c>
      <c r="AA246" s="296">
        <f t="shared" si="57"/>
        <v>8</v>
      </c>
      <c r="AB246" s="296" t="str">
        <f t="shared" si="58"/>
        <v>11_8</v>
      </c>
      <c r="AC246" s="297">
        <v>4599</v>
      </c>
      <c r="AD246" s="193"/>
      <c r="AE246" s="296">
        <v>11</v>
      </c>
      <c r="AF246" s="296">
        <v>8</v>
      </c>
      <c r="AG246" s="296">
        <f t="shared" si="59"/>
        <v>8</v>
      </c>
      <c r="AH246" s="296" t="str">
        <f t="shared" si="48"/>
        <v>11_8</v>
      </c>
      <c r="AI246" s="239">
        <f t="shared" si="60"/>
        <v>4509</v>
      </c>
      <c r="AJ246" s="239">
        <f t="shared" si="61"/>
        <v>4599</v>
      </c>
      <c r="AK246" s="262">
        <f t="shared" si="62"/>
        <v>4599</v>
      </c>
      <c r="AL246" s="237">
        <f t="shared" si="63"/>
        <v>29.48076923076923</v>
      </c>
      <c r="AM246" s="237"/>
      <c r="AN246" s="237"/>
      <c r="AO246" s="237"/>
      <c r="AP246" s="237"/>
      <c r="AQ246" s="237"/>
      <c r="AR246" s="173"/>
      <c r="AS246" s="173"/>
      <c r="AT246" s="173"/>
      <c r="AU246" s="173"/>
      <c r="AV246" s="173"/>
      <c r="AW246" s="173"/>
      <c r="AX246" s="174"/>
    </row>
    <row r="247" spans="1:50" x14ac:dyDescent="0.15">
      <c r="A247" s="296">
        <v>11</v>
      </c>
      <c r="B247" s="296">
        <v>9</v>
      </c>
      <c r="C247" s="296">
        <f t="shared" si="49"/>
        <v>9</v>
      </c>
      <c r="D247" s="296" t="str">
        <f t="shared" si="50"/>
        <v>11_9</v>
      </c>
      <c r="E247" s="297">
        <v>4413</v>
      </c>
      <c r="F247" s="296"/>
      <c r="G247" s="296">
        <v>11</v>
      </c>
      <c r="H247" s="296">
        <v>9</v>
      </c>
      <c r="I247" s="296">
        <f t="shared" si="51"/>
        <v>9</v>
      </c>
      <c r="J247" s="296" t="str">
        <f t="shared" si="52"/>
        <v>11_9</v>
      </c>
      <c r="K247" s="297">
        <v>4556</v>
      </c>
      <c r="L247" s="173"/>
      <c r="M247" s="296">
        <v>11</v>
      </c>
      <c r="N247" s="296">
        <v>9</v>
      </c>
      <c r="O247" s="296">
        <f t="shared" si="53"/>
        <v>9</v>
      </c>
      <c r="P247" s="296" t="str">
        <f t="shared" si="54"/>
        <v>11_9</v>
      </c>
      <c r="Q247" s="297">
        <v>4670</v>
      </c>
      <c r="R247" s="297"/>
      <c r="S247" s="296">
        <v>11</v>
      </c>
      <c r="T247" s="296">
        <v>9</v>
      </c>
      <c r="U247" s="296">
        <f t="shared" si="55"/>
        <v>9</v>
      </c>
      <c r="V247" s="296" t="str">
        <f t="shared" si="56"/>
        <v>11_9</v>
      </c>
      <c r="W247" s="297">
        <v>4670</v>
      </c>
      <c r="X247" s="297"/>
      <c r="Y247" s="296">
        <v>11</v>
      </c>
      <c r="Z247" s="296">
        <v>9</v>
      </c>
      <c r="AA247" s="296">
        <f t="shared" si="57"/>
        <v>9</v>
      </c>
      <c r="AB247" s="296" t="str">
        <f t="shared" si="58"/>
        <v>11_9</v>
      </c>
      <c r="AC247" s="297">
        <v>4763</v>
      </c>
      <c r="AD247" s="193"/>
      <c r="AE247" s="296">
        <v>11</v>
      </c>
      <c r="AF247" s="296">
        <v>9</v>
      </c>
      <c r="AG247" s="296">
        <f t="shared" si="59"/>
        <v>9</v>
      </c>
      <c r="AH247" s="296" t="str">
        <f t="shared" si="48"/>
        <v>11_9</v>
      </c>
      <c r="AI247" s="239">
        <f t="shared" si="60"/>
        <v>4670</v>
      </c>
      <c r="AJ247" s="239">
        <f t="shared" si="61"/>
        <v>4763</v>
      </c>
      <c r="AK247" s="262">
        <f t="shared" si="62"/>
        <v>4763</v>
      </c>
      <c r="AL247" s="237">
        <f t="shared" si="63"/>
        <v>30.532051282051281</v>
      </c>
      <c r="AM247" s="237"/>
      <c r="AN247" s="237"/>
      <c r="AO247" s="237"/>
      <c r="AP247" s="237"/>
      <c r="AQ247" s="237"/>
      <c r="AR247" s="173"/>
      <c r="AS247" s="173"/>
      <c r="AT247" s="173"/>
      <c r="AU247" s="173"/>
      <c r="AV247" s="173"/>
      <c r="AW247" s="173"/>
      <c r="AX247" s="174"/>
    </row>
    <row r="248" spans="1:50" x14ac:dyDescent="0.15">
      <c r="A248" s="296">
        <v>11</v>
      </c>
      <c r="B248" s="296">
        <v>10</v>
      </c>
      <c r="C248" s="296">
        <f t="shared" si="49"/>
        <v>10</v>
      </c>
      <c r="D248" s="296" t="str">
        <f t="shared" si="50"/>
        <v>11_10</v>
      </c>
      <c r="E248" s="297">
        <v>4564</v>
      </c>
      <c r="F248" s="296"/>
      <c r="G248" s="296">
        <v>11</v>
      </c>
      <c r="H248" s="296">
        <v>10</v>
      </c>
      <c r="I248" s="296">
        <f t="shared" si="51"/>
        <v>10</v>
      </c>
      <c r="J248" s="296" t="str">
        <f t="shared" si="52"/>
        <v>11_10</v>
      </c>
      <c r="K248" s="297">
        <v>4712</v>
      </c>
      <c r="L248" s="173"/>
      <c r="M248" s="296">
        <v>11</v>
      </c>
      <c r="N248" s="296">
        <v>10</v>
      </c>
      <c r="O248" s="296">
        <f t="shared" si="53"/>
        <v>10</v>
      </c>
      <c r="P248" s="296" t="str">
        <f t="shared" si="54"/>
        <v>11_10</v>
      </c>
      <c r="Q248" s="297">
        <v>4830</v>
      </c>
      <c r="R248" s="297"/>
      <c r="S248" s="296">
        <v>11</v>
      </c>
      <c r="T248" s="296">
        <v>10</v>
      </c>
      <c r="U248" s="296">
        <f t="shared" si="55"/>
        <v>10</v>
      </c>
      <c r="V248" s="296" t="str">
        <f t="shared" si="56"/>
        <v>11_10</v>
      </c>
      <c r="W248" s="297">
        <v>4830</v>
      </c>
      <c r="X248" s="297"/>
      <c r="Y248" s="296">
        <v>11</v>
      </c>
      <c r="Z248" s="296">
        <v>10</v>
      </c>
      <c r="AA248" s="296">
        <f t="shared" si="57"/>
        <v>10</v>
      </c>
      <c r="AB248" s="296" t="str">
        <f t="shared" si="58"/>
        <v>11_10</v>
      </c>
      <c r="AC248" s="297">
        <v>4927</v>
      </c>
      <c r="AD248" s="193"/>
      <c r="AE248" s="296">
        <v>11</v>
      </c>
      <c r="AF248" s="296">
        <v>10</v>
      </c>
      <c r="AG248" s="296">
        <f t="shared" si="59"/>
        <v>10</v>
      </c>
      <c r="AH248" s="296" t="str">
        <f t="shared" si="48"/>
        <v>11_10</v>
      </c>
      <c r="AI248" s="239">
        <f t="shared" si="60"/>
        <v>4830</v>
      </c>
      <c r="AJ248" s="239">
        <f t="shared" si="61"/>
        <v>4927</v>
      </c>
      <c r="AK248" s="262">
        <f t="shared" si="62"/>
        <v>4927</v>
      </c>
      <c r="AL248" s="237">
        <f t="shared" si="63"/>
        <v>31.583333333333332</v>
      </c>
      <c r="AM248" s="237"/>
      <c r="AN248" s="237"/>
      <c r="AO248" s="237"/>
      <c r="AP248" s="237"/>
      <c r="AQ248" s="237"/>
      <c r="AR248" s="173"/>
      <c r="AS248" s="173"/>
      <c r="AT248" s="173"/>
      <c r="AU248" s="173"/>
      <c r="AV248" s="173"/>
      <c r="AW248" s="173"/>
      <c r="AX248" s="174"/>
    </row>
    <row r="249" spans="1:50" x14ac:dyDescent="0.15">
      <c r="A249" s="296">
        <v>11</v>
      </c>
      <c r="B249" s="296">
        <v>11</v>
      </c>
      <c r="C249" s="296">
        <f t="shared" si="49"/>
        <v>11</v>
      </c>
      <c r="D249" s="296" t="str">
        <f t="shared" si="50"/>
        <v>11_11</v>
      </c>
      <c r="E249" s="297">
        <v>4727</v>
      </c>
      <c r="F249" s="296"/>
      <c r="G249" s="296">
        <v>11</v>
      </c>
      <c r="H249" s="296">
        <v>11</v>
      </c>
      <c r="I249" s="296">
        <f t="shared" si="51"/>
        <v>11</v>
      </c>
      <c r="J249" s="296" t="str">
        <f t="shared" si="52"/>
        <v>11_11</v>
      </c>
      <c r="K249" s="297">
        <v>4881</v>
      </c>
      <c r="L249" s="173"/>
      <c r="M249" s="296">
        <v>11</v>
      </c>
      <c r="N249" s="296">
        <v>11</v>
      </c>
      <c r="O249" s="296">
        <f t="shared" si="53"/>
        <v>11</v>
      </c>
      <c r="P249" s="296" t="str">
        <f t="shared" si="54"/>
        <v>11_11</v>
      </c>
      <c r="Q249" s="297">
        <v>5003</v>
      </c>
      <c r="R249" s="297"/>
      <c r="S249" s="296">
        <v>11</v>
      </c>
      <c r="T249" s="296">
        <v>11</v>
      </c>
      <c r="U249" s="296">
        <f t="shared" si="55"/>
        <v>11</v>
      </c>
      <c r="V249" s="296" t="str">
        <f t="shared" si="56"/>
        <v>11_11</v>
      </c>
      <c r="W249" s="297">
        <v>5003</v>
      </c>
      <c r="X249" s="297"/>
      <c r="Y249" s="296">
        <v>11</v>
      </c>
      <c r="Z249" s="296">
        <v>11</v>
      </c>
      <c r="AA249" s="296">
        <f t="shared" si="57"/>
        <v>11</v>
      </c>
      <c r="AB249" s="296" t="str">
        <f t="shared" si="58"/>
        <v>11_11</v>
      </c>
      <c r="AC249" s="297">
        <v>5103</v>
      </c>
      <c r="AD249" s="193"/>
      <c r="AE249" s="296">
        <v>11</v>
      </c>
      <c r="AF249" s="296">
        <v>11</v>
      </c>
      <c r="AG249" s="296">
        <f t="shared" si="59"/>
        <v>11</v>
      </c>
      <c r="AH249" s="296" t="str">
        <f t="shared" si="48"/>
        <v>11_11</v>
      </c>
      <c r="AI249" s="239">
        <f t="shared" si="60"/>
        <v>5003</v>
      </c>
      <c r="AJ249" s="239">
        <f t="shared" si="61"/>
        <v>5103</v>
      </c>
      <c r="AK249" s="262">
        <f t="shared" si="62"/>
        <v>5103</v>
      </c>
      <c r="AL249" s="237">
        <f t="shared" si="63"/>
        <v>32.71153846153846</v>
      </c>
      <c r="AM249" s="237"/>
      <c r="AN249" s="237"/>
      <c r="AO249" s="237"/>
      <c r="AP249" s="237"/>
      <c r="AQ249" s="237"/>
      <c r="AR249" s="173"/>
      <c r="AS249" s="173"/>
      <c r="AT249" s="173"/>
      <c r="AU249" s="173"/>
      <c r="AV249" s="173"/>
      <c r="AW249" s="173"/>
      <c r="AX249" s="174"/>
    </row>
    <row r="250" spans="1:50" x14ac:dyDescent="0.15">
      <c r="A250" s="296">
        <v>11</v>
      </c>
      <c r="B250" s="296">
        <v>12</v>
      </c>
      <c r="C250" s="296">
        <f t="shared" si="49"/>
        <v>12</v>
      </c>
      <c r="D250" s="296" t="str">
        <f t="shared" si="50"/>
        <v>11_12</v>
      </c>
      <c r="E250" s="297">
        <v>4889</v>
      </c>
      <c r="F250" s="296"/>
      <c r="G250" s="296">
        <v>11</v>
      </c>
      <c r="H250" s="296">
        <v>12</v>
      </c>
      <c r="I250" s="296">
        <f t="shared" si="51"/>
        <v>12</v>
      </c>
      <c r="J250" s="296" t="str">
        <f t="shared" si="52"/>
        <v>11_12</v>
      </c>
      <c r="K250" s="297">
        <v>5048</v>
      </c>
      <c r="L250" s="173"/>
      <c r="M250" s="296">
        <v>11</v>
      </c>
      <c r="N250" s="296">
        <v>12</v>
      </c>
      <c r="O250" s="296">
        <f t="shared" si="53"/>
        <v>12</v>
      </c>
      <c r="P250" s="296" t="str">
        <f t="shared" si="54"/>
        <v>11_12</v>
      </c>
      <c r="Q250" s="297">
        <v>5174</v>
      </c>
      <c r="R250" s="297"/>
      <c r="S250" s="296">
        <v>11</v>
      </c>
      <c r="T250" s="296">
        <v>12</v>
      </c>
      <c r="U250" s="296">
        <f t="shared" si="55"/>
        <v>12</v>
      </c>
      <c r="V250" s="296" t="str">
        <f t="shared" si="56"/>
        <v>11_12</v>
      </c>
      <c r="W250" s="297">
        <v>5174</v>
      </c>
      <c r="X250" s="297"/>
      <c r="Y250" s="296">
        <v>11</v>
      </c>
      <c r="Z250" s="296">
        <v>12</v>
      </c>
      <c r="AA250" s="296">
        <f t="shared" si="57"/>
        <v>12</v>
      </c>
      <c r="AB250" s="296" t="str">
        <f t="shared" si="58"/>
        <v>11_12</v>
      </c>
      <c r="AC250" s="297">
        <v>5277</v>
      </c>
      <c r="AD250" s="193"/>
      <c r="AE250" s="296">
        <v>11</v>
      </c>
      <c r="AF250" s="296">
        <v>12</v>
      </c>
      <c r="AG250" s="296">
        <f t="shared" si="59"/>
        <v>12</v>
      </c>
      <c r="AH250" s="296" t="str">
        <f t="shared" si="48"/>
        <v>11_12</v>
      </c>
      <c r="AI250" s="239">
        <f t="shared" si="60"/>
        <v>5174</v>
      </c>
      <c r="AJ250" s="239">
        <f t="shared" si="61"/>
        <v>5277</v>
      </c>
      <c r="AK250" s="262">
        <f t="shared" si="62"/>
        <v>5277</v>
      </c>
      <c r="AL250" s="237">
        <f t="shared" si="63"/>
        <v>33.82692307692308</v>
      </c>
      <c r="AM250" s="237"/>
      <c r="AN250" s="237"/>
      <c r="AO250" s="237"/>
      <c r="AP250" s="237"/>
      <c r="AQ250" s="237"/>
      <c r="AR250" s="173"/>
      <c r="AS250" s="173"/>
      <c r="AT250" s="173"/>
      <c r="AU250" s="173"/>
      <c r="AV250" s="173"/>
      <c r="AW250" s="173"/>
      <c r="AX250" s="174"/>
    </row>
    <row r="251" spans="1:50" x14ac:dyDescent="0.15">
      <c r="A251" s="296">
        <v>11</v>
      </c>
      <c r="B251" s="296">
        <v>13</v>
      </c>
      <c r="C251" s="296">
        <f t="shared" si="49"/>
        <v>13</v>
      </c>
      <c r="D251" s="296" t="str">
        <f t="shared" si="50"/>
        <v>11_13</v>
      </c>
      <c r="E251" s="297">
        <v>5061</v>
      </c>
      <c r="F251" s="296"/>
      <c r="G251" s="296">
        <v>11</v>
      </c>
      <c r="H251" s="296">
        <v>13</v>
      </c>
      <c r="I251" s="296">
        <f t="shared" si="51"/>
        <v>13</v>
      </c>
      <c r="J251" s="296" t="str">
        <f t="shared" si="52"/>
        <v>11_13</v>
      </c>
      <c r="K251" s="297">
        <v>5225</v>
      </c>
      <c r="L251" s="173"/>
      <c r="M251" s="296">
        <v>11</v>
      </c>
      <c r="N251" s="296">
        <v>13</v>
      </c>
      <c r="O251" s="296">
        <f t="shared" si="53"/>
        <v>13</v>
      </c>
      <c r="P251" s="296" t="str">
        <f t="shared" si="54"/>
        <v>11_13</v>
      </c>
      <c r="Q251" s="297">
        <v>5356</v>
      </c>
      <c r="R251" s="297"/>
      <c r="S251" s="296">
        <v>11</v>
      </c>
      <c r="T251" s="296">
        <v>13</v>
      </c>
      <c r="U251" s="296">
        <f t="shared" si="55"/>
        <v>13</v>
      </c>
      <c r="V251" s="296" t="str">
        <f t="shared" si="56"/>
        <v>11_13</v>
      </c>
      <c r="W251" s="297">
        <v>5356</v>
      </c>
      <c r="X251" s="297"/>
      <c r="Y251" s="296">
        <v>11</v>
      </c>
      <c r="Z251" s="296">
        <v>13</v>
      </c>
      <c r="AA251" s="296">
        <f t="shared" si="57"/>
        <v>13</v>
      </c>
      <c r="AB251" s="296" t="str">
        <f t="shared" si="58"/>
        <v>11_13</v>
      </c>
      <c r="AC251" s="297">
        <v>5463</v>
      </c>
      <c r="AD251" s="193"/>
      <c r="AE251" s="296">
        <v>11</v>
      </c>
      <c r="AF251" s="296">
        <v>13</v>
      </c>
      <c r="AG251" s="296">
        <f t="shared" si="59"/>
        <v>13</v>
      </c>
      <c r="AH251" s="296" t="str">
        <f t="shared" si="48"/>
        <v>11_13</v>
      </c>
      <c r="AI251" s="239">
        <f t="shared" si="60"/>
        <v>5356</v>
      </c>
      <c r="AJ251" s="239">
        <f t="shared" si="61"/>
        <v>5463</v>
      </c>
      <c r="AK251" s="262">
        <f t="shared" si="62"/>
        <v>5463</v>
      </c>
      <c r="AL251" s="237">
        <f t="shared" si="63"/>
        <v>35.019230769230766</v>
      </c>
      <c r="AM251" s="237"/>
      <c r="AN251" s="237"/>
      <c r="AO251" s="237"/>
      <c r="AP251" s="237"/>
      <c r="AQ251" s="237"/>
      <c r="AR251" s="173"/>
      <c r="AS251" s="173"/>
      <c r="AT251" s="173"/>
      <c r="AU251" s="173"/>
      <c r="AV251" s="173"/>
      <c r="AW251" s="173"/>
      <c r="AX251" s="174"/>
    </row>
    <row r="252" spans="1:50" x14ac:dyDescent="0.15">
      <c r="A252" s="296">
        <v>11</v>
      </c>
      <c r="B252" s="296" t="s">
        <v>474</v>
      </c>
      <c r="C252" s="296" t="str">
        <f t="shared" si="49"/>
        <v>u1</v>
      </c>
      <c r="D252" s="296" t="str">
        <f t="shared" si="50"/>
        <v>11_u1</v>
      </c>
      <c r="E252" s="297">
        <v>5243</v>
      </c>
      <c r="F252" s="296"/>
      <c r="G252" s="296">
        <v>11</v>
      </c>
      <c r="H252" s="296" t="s">
        <v>474</v>
      </c>
      <c r="I252" s="296" t="str">
        <f t="shared" si="51"/>
        <v>u1</v>
      </c>
      <c r="J252" s="296" t="str">
        <f t="shared" si="52"/>
        <v>11_u1</v>
      </c>
      <c r="K252" s="297">
        <v>5413</v>
      </c>
      <c r="L252" s="173"/>
      <c r="M252" s="296">
        <v>11</v>
      </c>
      <c r="N252" s="296" t="s">
        <v>474</v>
      </c>
      <c r="O252" s="296" t="str">
        <f t="shared" si="53"/>
        <v>u1</v>
      </c>
      <c r="P252" s="296" t="str">
        <f t="shared" si="54"/>
        <v>11_u1</v>
      </c>
      <c r="Q252" s="297">
        <v>5548</v>
      </c>
      <c r="R252" s="297"/>
      <c r="S252" s="296">
        <v>11</v>
      </c>
      <c r="T252" s="296" t="s">
        <v>474</v>
      </c>
      <c r="U252" s="296" t="str">
        <f t="shared" si="55"/>
        <v>u1</v>
      </c>
      <c r="V252" s="296" t="str">
        <f t="shared" si="56"/>
        <v>11_u1</v>
      </c>
      <c r="W252" s="297">
        <v>5548</v>
      </c>
      <c r="X252" s="297"/>
      <c r="Y252" s="296">
        <v>11</v>
      </c>
      <c r="Z252" s="296" t="s">
        <v>474</v>
      </c>
      <c r="AA252" s="296" t="str">
        <f t="shared" si="57"/>
        <v>u1</v>
      </c>
      <c r="AB252" s="296" t="str">
        <f t="shared" si="58"/>
        <v>11_u1</v>
      </c>
      <c r="AC252" s="297">
        <v>5659</v>
      </c>
      <c r="AD252" s="193"/>
      <c r="AE252" s="296">
        <v>11</v>
      </c>
      <c r="AF252" s="296" t="s">
        <v>474</v>
      </c>
      <c r="AG252" s="296" t="str">
        <f t="shared" si="59"/>
        <v>u1</v>
      </c>
      <c r="AH252" s="296" t="str">
        <f t="shared" si="48"/>
        <v>11_u1</v>
      </c>
      <c r="AI252" s="239">
        <f t="shared" si="60"/>
        <v>5548</v>
      </c>
      <c r="AJ252" s="239">
        <f t="shared" si="61"/>
        <v>5659</v>
      </c>
      <c r="AK252" s="262">
        <f t="shared" si="62"/>
        <v>5659</v>
      </c>
      <c r="AL252" s="237">
        <f t="shared" si="63"/>
        <v>36.275641025641029</v>
      </c>
      <c r="AM252" s="237"/>
      <c r="AN252" s="237"/>
      <c r="AO252" s="237"/>
      <c r="AP252" s="237"/>
      <c r="AQ252" s="237"/>
      <c r="AR252" s="173"/>
      <c r="AS252" s="173"/>
      <c r="AT252" s="173"/>
      <c r="AU252" s="173"/>
      <c r="AV252" s="173"/>
      <c r="AW252" s="173"/>
      <c r="AX252" s="174"/>
    </row>
    <row r="253" spans="1:50" x14ac:dyDescent="0.15">
      <c r="A253" s="296">
        <v>11</v>
      </c>
      <c r="B253" s="296" t="s">
        <v>475</v>
      </c>
      <c r="C253" s="296" t="str">
        <f t="shared" si="49"/>
        <v>u2</v>
      </c>
      <c r="D253" s="296" t="str">
        <f t="shared" si="50"/>
        <v>11_u2</v>
      </c>
      <c r="E253" s="297">
        <v>5427</v>
      </c>
      <c r="F253" s="296"/>
      <c r="G253" s="296">
        <v>11</v>
      </c>
      <c r="H253" s="296" t="s">
        <v>475</v>
      </c>
      <c r="I253" s="296" t="str">
        <f t="shared" si="51"/>
        <v>u2</v>
      </c>
      <c r="J253" s="296" t="str">
        <f t="shared" si="52"/>
        <v>11_u2</v>
      </c>
      <c r="K253" s="297">
        <v>5603</v>
      </c>
      <c r="L253" s="173"/>
      <c r="M253" s="296">
        <v>11</v>
      </c>
      <c r="N253" s="296" t="s">
        <v>475</v>
      </c>
      <c r="O253" s="296" t="str">
        <f t="shared" si="53"/>
        <v>u2</v>
      </c>
      <c r="P253" s="296" t="str">
        <f t="shared" si="54"/>
        <v>11_u2</v>
      </c>
      <c r="Q253" s="297">
        <v>5743</v>
      </c>
      <c r="R253" s="297"/>
      <c r="S253" s="296">
        <v>11</v>
      </c>
      <c r="T253" s="296" t="s">
        <v>475</v>
      </c>
      <c r="U253" s="296" t="str">
        <f t="shared" si="55"/>
        <v>u2</v>
      </c>
      <c r="V253" s="296" t="str">
        <f t="shared" si="56"/>
        <v>11_u2</v>
      </c>
      <c r="W253" s="297">
        <v>5743</v>
      </c>
      <c r="X253" s="297"/>
      <c r="Y253" s="296">
        <v>11</v>
      </c>
      <c r="Z253" s="296" t="s">
        <v>475</v>
      </c>
      <c r="AA253" s="296" t="str">
        <f t="shared" si="57"/>
        <v>u2</v>
      </c>
      <c r="AB253" s="296" t="str">
        <f t="shared" si="58"/>
        <v>11_u2</v>
      </c>
      <c r="AC253" s="297">
        <v>5858</v>
      </c>
      <c r="AD253" s="193"/>
      <c r="AE253" s="296">
        <v>11</v>
      </c>
      <c r="AF253" s="296" t="s">
        <v>475</v>
      </c>
      <c r="AG253" s="296" t="str">
        <f t="shared" si="59"/>
        <v>u2</v>
      </c>
      <c r="AH253" s="296" t="str">
        <f t="shared" si="48"/>
        <v>11_u2</v>
      </c>
      <c r="AI253" s="239">
        <f t="shared" si="60"/>
        <v>5743</v>
      </c>
      <c r="AJ253" s="239">
        <f t="shared" si="61"/>
        <v>5858</v>
      </c>
      <c r="AK253" s="262">
        <f t="shared" si="62"/>
        <v>5858</v>
      </c>
      <c r="AL253" s="237">
        <f t="shared" si="63"/>
        <v>37.551282051282051</v>
      </c>
      <c r="AM253" s="237"/>
      <c r="AN253" s="237"/>
      <c r="AO253" s="237"/>
      <c r="AP253" s="237"/>
      <c r="AQ253" s="237"/>
      <c r="AR253" s="173"/>
      <c r="AS253" s="173"/>
      <c r="AT253" s="173"/>
      <c r="AU253" s="173"/>
      <c r="AV253" s="173"/>
      <c r="AW253" s="173"/>
      <c r="AX253" s="174"/>
    </row>
    <row r="254" spans="1:50" x14ac:dyDescent="0.15">
      <c r="A254" s="296">
        <v>11</v>
      </c>
      <c r="B254" s="296" t="s">
        <v>476</v>
      </c>
      <c r="C254" s="296" t="str">
        <f t="shared" si="49"/>
        <v>a</v>
      </c>
      <c r="D254" s="296" t="str">
        <f t="shared" si="50"/>
        <v>11_a</v>
      </c>
      <c r="E254" s="297">
        <v>5243</v>
      </c>
      <c r="F254" s="296"/>
      <c r="G254" s="296">
        <v>11</v>
      </c>
      <c r="H254" s="296" t="s">
        <v>476</v>
      </c>
      <c r="I254" s="296" t="str">
        <f t="shared" si="51"/>
        <v>a</v>
      </c>
      <c r="J254" s="296" t="str">
        <f t="shared" si="52"/>
        <v>11_a</v>
      </c>
      <c r="K254" s="297">
        <v>5413</v>
      </c>
      <c r="L254" s="173"/>
      <c r="M254" s="296">
        <v>11</v>
      </c>
      <c r="N254" s="296" t="s">
        <v>476</v>
      </c>
      <c r="O254" s="296" t="str">
        <f t="shared" si="53"/>
        <v>a</v>
      </c>
      <c r="P254" s="296" t="str">
        <f t="shared" si="54"/>
        <v>11_a</v>
      </c>
      <c r="Q254" s="297">
        <v>5548</v>
      </c>
      <c r="R254" s="297"/>
      <c r="S254" s="296">
        <v>11</v>
      </c>
      <c r="T254" s="296" t="s">
        <v>476</v>
      </c>
      <c r="U254" s="296" t="str">
        <f t="shared" si="55"/>
        <v>a</v>
      </c>
      <c r="V254" s="296" t="str">
        <f t="shared" si="56"/>
        <v>11_a</v>
      </c>
      <c r="W254" s="297">
        <v>5548</v>
      </c>
      <c r="X254" s="297"/>
      <c r="Y254" s="296">
        <v>11</v>
      </c>
      <c r="Z254" s="296" t="s">
        <v>476</v>
      </c>
      <c r="AA254" s="296" t="str">
        <f t="shared" si="57"/>
        <v>a</v>
      </c>
      <c r="AB254" s="296" t="str">
        <f t="shared" si="58"/>
        <v>11_a</v>
      </c>
      <c r="AC254" s="297">
        <v>5659</v>
      </c>
      <c r="AD254" s="193"/>
      <c r="AE254" s="296">
        <v>11</v>
      </c>
      <c r="AF254" s="296" t="s">
        <v>476</v>
      </c>
      <c r="AG254" s="296" t="str">
        <f t="shared" si="59"/>
        <v>a</v>
      </c>
      <c r="AH254" s="296" t="str">
        <f t="shared" si="48"/>
        <v>11_a</v>
      </c>
      <c r="AI254" s="239">
        <f t="shared" si="60"/>
        <v>5548</v>
      </c>
      <c r="AJ254" s="239">
        <f t="shared" si="61"/>
        <v>5659</v>
      </c>
      <c r="AK254" s="262">
        <f t="shared" si="62"/>
        <v>5659</v>
      </c>
      <c r="AL254" s="237">
        <f t="shared" si="63"/>
        <v>36.275641025641029</v>
      </c>
      <c r="AM254" s="237"/>
      <c r="AN254" s="237"/>
      <c r="AO254" s="237"/>
      <c r="AP254" s="237"/>
      <c r="AQ254" s="237"/>
      <c r="AR254" s="173"/>
      <c r="AS254" s="173"/>
      <c r="AT254" s="173"/>
      <c r="AU254" s="173"/>
      <c r="AV254" s="173"/>
      <c r="AW254" s="173"/>
      <c r="AX254" s="174"/>
    </row>
    <row r="255" spans="1:50" x14ac:dyDescent="0.15">
      <c r="A255" s="296">
        <v>11</v>
      </c>
      <c r="B255" s="296" t="s">
        <v>477</v>
      </c>
      <c r="C255" s="296" t="str">
        <f t="shared" si="49"/>
        <v>b</v>
      </c>
      <c r="D255" s="296" t="str">
        <f t="shared" si="50"/>
        <v>11_b</v>
      </c>
      <c r="E255" s="297">
        <v>5427</v>
      </c>
      <c r="F255" s="296"/>
      <c r="G255" s="296">
        <v>11</v>
      </c>
      <c r="H255" s="296" t="s">
        <v>477</v>
      </c>
      <c r="I255" s="296" t="str">
        <f t="shared" si="51"/>
        <v>b</v>
      </c>
      <c r="J255" s="296" t="str">
        <f t="shared" si="52"/>
        <v>11_b</v>
      </c>
      <c r="K255" s="297">
        <v>5603</v>
      </c>
      <c r="L255" s="173"/>
      <c r="M255" s="296">
        <v>11</v>
      </c>
      <c r="N255" s="296" t="s">
        <v>477</v>
      </c>
      <c r="O255" s="296" t="str">
        <f t="shared" si="53"/>
        <v>b</v>
      </c>
      <c r="P255" s="296" t="str">
        <f t="shared" si="54"/>
        <v>11_b</v>
      </c>
      <c r="Q255" s="297">
        <v>5743</v>
      </c>
      <c r="R255" s="297"/>
      <c r="S255" s="296">
        <v>11</v>
      </c>
      <c r="T255" s="296" t="s">
        <v>477</v>
      </c>
      <c r="U255" s="296" t="str">
        <f t="shared" si="55"/>
        <v>b</v>
      </c>
      <c r="V255" s="296" t="str">
        <f t="shared" si="56"/>
        <v>11_b</v>
      </c>
      <c r="W255" s="297">
        <v>5743</v>
      </c>
      <c r="X255" s="297"/>
      <c r="Y255" s="296">
        <v>11</v>
      </c>
      <c r="Z255" s="296" t="s">
        <v>477</v>
      </c>
      <c r="AA255" s="296" t="str">
        <f t="shared" si="57"/>
        <v>b</v>
      </c>
      <c r="AB255" s="296" t="str">
        <f t="shared" si="58"/>
        <v>11_b</v>
      </c>
      <c r="AC255" s="297">
        <v>5858</v>
      </c>
      <c r="AD255" s="193"/>
      <c r="AE255" s="296">
        <v>11</v>
      </c>
      <c r="AF255" s="296" t="s">
        <v>477</v>
      </c>
      <c r="AG255" s="296" t="str">
        <f t="shared" si="59"/>
        <v>b</v>
      </c>
      <c r="AH255" s="296" t="str">
        <f t="shared" si="48"/>
        <v>11_b</v>
      </c>
      <c r="AI255" s="239">
        <f t="shared" si="60"/>
        <v>5743</v>
      </c>
      <c r="AJ255" s="239">
        <f t="shared" si="61"/>
        <v>5858</v>
      </c>
      <c r="AK255" s="262">
        <f t="shared" si="62"/>
        <v>5858</v>
      </c>
      <c r="AL255" s="237">
        <f t="shared" si="63"/>
        <v>37.551282051282051</v>
      </c>
      <c r="AM255" s="237"/>
      <c r="AN255" s="237"/>
      <c r="AO255" s="237"/>
      <c r="AP255" s="237"/>
      <c r="AQ255" s="237"/>
      <c r="AR255" s="173"/>
      <c r="AS255" s="173"/>
      <c r="AT255" s="173"/>
      <c r="AU255" s="173"/>
      <c r="AV255" s="173"/>
      <c r="AW255" s="173"/>
      <c r="AX255" s="174"/>
    </row>
    <row r="256" spans="1:50" x14ac:dyDescent="0.15">
      <c r="A256" s="296">
        <v>11</v>
      </c>
      <c r="B256" s="296" t="s">
        <v>478</v>
      </c>
      <c r="C256" s="296" t="str">
        <f t="shared" si="49"/>
        <v>c</v>
      </c>
      <c r="D256" s="296" t="str">
        <f t="shared" si="50"/>
        <v>11_c</v>
      </c>
      <c r="E256" s="297">
        <v>5618</v>
      </c>
      <c r="F256" s="296"/>
      <c r="G256" s="296">
        <v>11</v>
      </c>
      <c r="H256" s="296" t="s">
        <v>478</v>
      </c>
      <c r="I256" s="296" t="str">
        <f t="shared" si="51"/>
        <v>c</v>
      </c>
      <c r="J256" s="296" t="str">
        <f t="shared" si="52"/>
        <v>11_c</v>
      </c>
      <c r="K256" s="297">
        <v>5801</v>
      </c>
      <c r="L256" s="173"/>
      <c r="M256" s="296">
        <v>11</v>
      </c>
      <c r="N256" s="296" t="s">
        <v>478</v>
      </c>
      <c r="O256" s="296" t="str">
        <f t="shared" si="53"/>
        <v>c</v>
      </c>
      <c r="P256" s="296" t="str">
        <f t="shared" si="54"/>
        <v>11_c</v>
      </c>
      <c r="Q256" s="297">
        <v>5946</v>
      </c>
      <c r="R256" s="297"/>
      <c r="S256" s="296">
        <v>11</v>
      </c>
      <c r="T256" s="296" t="s">
        <v>478</v>
      </c>
      <c r="U256" s="296" t="str">
        <f t="shared" si="55"/>
        <v>c</v>
      </c>
      <c r="V256" s="296" t="str">
        <f t="shared" si="56"/>
        <v>11_c</v>
      </c>
      <c r="W256" s="297">
        <v>5946</v>
      </c>
      <c r="X256" s="297"/>
      <c r="Y256" s="296">
        <v>11</v>
      </c>
      <c r="Z256" s="296" t="s">
        <v>478</v>
      </c>
      <c r="AA256" s="296" t="str">
        <f t="shared" si="57"/>
        <v>c</v>
      </c>
      <c r="AB256" s="296" t="str">
        <f t="shared" si="58"/>
        <v>11_c</v>
      </c>
      <c r="AC256" s="297">
        <v>6065</v>
      </c>
      <c r="AD256" s="193"/>
      <c r="AE256" s="296">
        <v>11</v>
      </c>
      <c r="AF256" s="296" t="s">
        <v>478</v>
      </c>
      <c r="AG256" s="296" t="str">
        <f t="shared" si="59"/>
        <v>c</v>
      </c>
      <c r="AH256" s="296" t="str">
        <f t="shared" si="48"/>
        <v>11_c</v>
      </c>
      <c r="AI256" s="239">
        <f t="shared" si="60"/>
        <v>5946</v>
      </c>
      <c r="AJ256" s="239">
        <f t="shared" si="61"/>
        <v>6065</v>
      </c>
      <c r="AK256" s="262">
        <f t="shared" si="62"/>
        <v>6065</v>
      </c>
      <c r="AL256" s="237">
        <f t="shared" si="63"/>
        <v>38.878205128205131</v>
      </c>
      <c r="AM256" s="237"/>
      <c r="AN256" s="237"/>
      <c r="AO256" s="237"/>
      <c r="AP256" s="237"/>
      <c r="AQ256" s="237"/>
      <c r="AR256" s="173"/>
      <c r="AS256" s="173"/>
      <c r="AT256" s="173"/>
      <c r="AU256" s="173"/>
      <c r="AV256" s="173"/>
      <c r="AW256" s="173"/>
      <c r="AX256" s="174"/>
    </row>
    <row r="257" spans="1:50" x14ac:dyDescent="0.15">
      <c r="A257" s="296">
        <v>11</v>
      </c>
      <c r="B257" s="296" t="s">
        <v>479</v>
      </c>
      <c r="C257" s="296" t="str">
        <f t="shared" si="49"/>
        <v>d</v>
      </c>
      <c r="D257" s="296" t="str">
        <f t="shared" si="50"/>
        <v>11_d</v>
      </c>
      <c r="E257" s="297">
        <v>5826</v>
      </c>
      <c r="F257" s="296"/>
      <c r="G257" s="296">
        <v>11</v>
      </c>
      <c r="H257" s="296" t="s">
        <v>479</v>
      </c>
      <c r="I257" s="296" t="str">
        <f t="shared" si="51"/>
        <v>d</v>
      </c>
      <c r="J257" s="296" t="str">
        <f t="shared" si="52"/>
        <v>11_d</v>
      </c>
      <c r="K257" s="297">
        <v>6015</v>
      </c>
      <c r="L257" s="173"/>
      <c r="M257" s="296">
        <v>11</v>
      </c>
      <c r="N257" s="296" t="s">
        <v>479</v>
      </c>
      <c r="O257" s="296" t="str">
        <f t="shared" si="53"/>
        <v>d</v>
      </c>
      <c r="P257" s="296" t="str">
        <f t="shared" si="54"/>
        <v>11_d</v>
      </c>
      <c r="Q257" s="297">
        <v>6165</v>
      </c>
      <c r="R257" s="297"/>
      <c r="S257" s="296">
        <v>11</v>
      </c>
      <c r="T257" s="296" t="s">
        <v>479</v>
      </c>
      <c r="U257" s="296" t="str">
        <f t="shared" si="55"/>
        <v>d</v>
      </c>
      <c r="V257" s="296" t="str">
        <f t="shared" si="56"/>
        <v>11_d</v>
      </c>
      <c r="W257" s="297">
        <v>6165</v>
      </c>
      <c r="X257" s="297"/>
      <c r="Y257" s="296">
        <v>11</v>
      </c>
      <c r="Z257" s="296" t="s">
        <v>479</v>
      </c>
      <c r="AA257" s="296" t="str">
        <f t="shared" si="57"/>
        <v>d</v>
      </c>
      <c r="AB257" s="296" t="str">
        <f t="shared" si="58"/>
        <v>11_d</v>
      </c>
      <c r="AC257" s="297">
        <v>6288</v>
      </c>
      <c r="AD257" s="193"/>
      <c r="AE257" s="296">
        <v>11</v>
      </c>
      <c r="AF257" s="296" t="s">
        <v>479</v>
      </c>
      <c r="AG257" s="296" t="str">
        <f t="shared" si="59"/>
        <v>d</v>
      </c>
      <c r="AH257" s="296" t="str">
        <f t="shared" si="48"/>
        <v>11_d</v>
      </c>
      <c r="AI257" s="239">
        <f t="shared" si="60"/>
        <v>6165</v>
      </c>
      <c r="AJ257" s="239">
        <f t="shared" si="61"/>
        <v>6288</v>
      </c>
      <c r="AK257" s="262">
        <f t="shared" si="62"/>
        <v>6288</v>
      </c>
      <c r="AL257" s="237">
        <f t="shared" si="63"/>
        <v>40.307692307692307</v>
      </c>
      <c r="AM257" s="237"/>
      <c r="AN257" s="237"/>
      <c r="AO257" s="237"/>
      <c r="AP257" s="237"/>
      <c r="AQ257" s="237"/>
      <c r="AR257" s="173"/>
      <c r="AS257" s="173"/>
      <c r="AT257" s="173"/>
      <c r="AU257" s="173"/>
      <c r="AV257" s="173"/>
      <c r="AW257" s="173"/>
      <c r="AX257" s="174"/>
    </row>
    <row r="258" spans="1:50" x14ac:dyDescent="0.15">
      <c r="A258" s="296">
        <v>11</v>
      </c>
      <c r="B258" s="296" t="s">
        <v>480</v>
      </c>
      <c r="C258" s="296" t="str">
        <f t="shared" si="49"/>
        <v>e</v>
      </c>
      <c r="D258" s="296" t="str">
        <f t="shared" si="50"/>
        <v>11_e</v>
      </c>
      <c r="E258" s="297">
        <v>6039</v>
      </c>
      <c r="F258" s="296"/>
      <c r="G258" s="296">
        <v>11</v>
      </c>
      <c r="H258" s="296" t="s">
        <v>480</v>
      </c>
      <c r="I258" s="296" t="str">
        <f t="shared" si="51"/>
        <v>e</v>
      </c>
      <c r="J258" s="296" t="str">
        <f t="shared" si="52"/>
        <v>11_e</v>
      </c>
      <c r="K258" s="297">
        <v>6235</v>
      </c>
      <c r="L258" s="173"/>
      <c r="M258" s="296">
        <v>11</v>
      </c>
      <c r="N258" s="296" t="s">
        <v>480</v>
      </c>
      <c r="O258" s="296" t="str">
        <f t="shared" si="53"/>
        <v>e</v>
      </c>
      <c r="P258" s="296" t="str">
        <f t="shared" si="54"/>
        <v>11_e</v>
      </c>
      <c r="Q258" s="297">
        <v>6391</v>
      </c>
      <c r="R258" s="297"/>
      <c r="S258" s="296">
        <v>11</v>
      </c>
      <c r="T258" s="296" t="s">
        <v>480</v>
      </c>
      <c r="U258" s="296" t="str">
        <f t="shared" si="55"/>
        <v>e</v>
      </c>
      <c r="V258" s="296" t="str">
        <f t="shared" si="56"/>
        <v>11_e</v>
      </c>
      <c r="W258" s="297">
        <v>6391</v>
      </c>
      <c r="X258" s="297"/>
      <c r="Y258" s="296">
        <v>11</v>
      </c>
      <c r="Z258" s="296" t="s">
        <v>480</v>
      </c>
      <c r="AA258" s="296" t="str">
        <f t="shared" si="57"/>
        <v>e</v>
      </c>
      <c r="AB258" s="296" t="str">
        <f t="shared" si="58"/>
        <v>11_e</v>
      </c>
      <c r="AC258" s="297">
        <v>6519</v>
      </c>
      <c r="AD258" s="193"/>
      <c r="AE258" s="296">
        <v>11</v>
      </c>
      <c r="AF258" s="296" t="s">
        <v>480</v>
      </c>
      <c r="AG258" s="296" t="str">
        <f t="shared" si="59"/>
        <v>e</v>
      </c>
      <c r="AH258" s="296" t="str">
        <f t="shared" si="48"/>
        <v>11_e</v>
      </c>
      <c r="AI258" s="239">
        <f t="shared" si="60"/>
        <v>6391</v>
      </c>
      <c r="AJ258" s="239">
        <f t="shared" si="61"/>
        <v>6519</v>
      </c>
      <c r="AK258" s="262">
        <f t="shared" si="62"/>
        <v>6519</v>
      </c>
      <c r="AL258" s="237">
        <f t="shared" si="63"/>
        <v>41.78846153846154</v>
      </c>
      <c r="AM258" s="237"/>
      <c r="AN258" s="237"/>
      <c r="AO258" s="237"/>
      <c r="AP258" s="237"/>
      <c r="AQ258" s="237"/>
      <c r="AR258" s="173"/>
      <c r="AS258" s="173"/>
      <c r="AT258" s="173"/>
      <c r="AU258" s="173"/>
      <c r="AV258" s="173"/>
      <c r="AW258" s="173"/>
      <c r="AX258" s="174"/>
    </row>
    <row r="259" spans="1:50" x14ac:dyDescent="0.15">
      <c r="A259" s="296">
        <v>12</v>
      </c>
      <c r="B259" s="296" t="s">
        <v>472</v>
      </c>
      <c r="C259" s="296" t="str">
        <f t="shared" si="49"/>
        <v>Start</v>
      </c>
      <c r="D259" s="296" t="str">
        <f t="shared" si="50"/>
        <v>12_Start</v>
      </c>
      <c r="E259" s="297">
        <v>3562</v>
      </c>
      <c r="F259" s="296"/>
      <c r="G259" s="296">
        <v>12</v>
      </c>
      <c r="H259" s="296" t="s">
        <v>472</v>
      </c>
      <c r="I259" s="296" t="str">
        <f t="shared" si="51"/>
        <v>Start</v>
      </c>
      <c r="J259" s="296" t="str">
        <f t="shared" si="52"/>
        <v>12_Start</v>
      </c>
      <c r="K259" s="297">
        <v>3678</v>
      </c>
      <c r="L259" s="173"/>
      <c r="M259" s="296">
        <v>12</v>
      </c>
      <c r="N259" s="296" t="s">
        <v>472</v>
      </c>
      <c r="O259" s="296" t="str">
        <f t="shared" si="53"/>
        <v>Start</v>
      </c>
      <c r="P259" s="296" t="str">
        <f t="shared" si="54"/>
        <v>12_Start</v>
      </c>
      <c r="Q259" s="297">
        <v>3770</v>
      </c>
      <c r="R259" s="297"/>
      <c r="S259" s="296">
        <v>12</v>
      </c>
      <c r="T259" s="296" t="s">
        <v>472</v>
      </c>
      <c r="U259" s="296" t="str">
        <f t="shared" si="55"/>
        <v>Start</v>
      </c>
      <c r="V259" s="296" t="str">
        <f t="shared" si="56"/>
        <v>12_Start</v>
      </c>
      <c r="W259" s="297">
        <v>3770</v>
      </c>
      <c r="X259" s="297"/>
      <c r="Y259" s="296">
        <v>12</v>
      </c>
      <c r="Z259" s="296" t="s">
        <v>472</v>
      </c>
      <c r="AA259" s="296" t="str">
        <f t="shared" si="57"/>
        <v>Start</v>
      </c>
      <c r="AB259" s="296" t="str">
        <f t="shared" si="58"/>
        <v>12_Start</v>
      </c>
      <c r="AC259" s="297">
        <v>3845</v>
      </c>
      <c r="AD259" s="193"/>
      <c r="AE259" s="296">
        <v>12</v>
      </c>
      <c r="AF259" s="296" t="s">
        <v>472</v>
      </c>
      <c r="AG259" s="296" t="str">
        <f t="shared" si="59"/>
        <v>Start</v>
      </c>
      <c r="AH259" s="296" t="str">
        <f t="shared" si="48"/>
        <v>12_Start</v>
      </c>
      <c r="AI259" s="239">
        <f t="shared" si="60"/>
        <v>3770</v>
      </c>
      <c r="AJ259" s="239">
        <f t="shared" si="61"/>
        <v>3845</v>
      </c>
      <c r="AK259" s="262">
        <f t="shared" si="62"/>
        <v>3845</v>
      </c>
      <c r="AL259" s="237">
        <f t="shared" si="63"/>
        <v>24.647435897435898</v>
      </c>
      <c r="AM259" s="237"/>
      <c r="AN259" s="237"/>
      <c r="AO259" s="237"/>
      <c r="AP259" s="237"/>
      <c r="AQ259" s="237"/>
      <c r="AR259" s="173"/>
      <c r="AS259" s="173"/>
      <c r="AT259" s="173"/>
      <c r="AU259" s="173"/>
      <c r="AV259" s="173"/>
      <c r="AW259" s="173"/>
      <c r="AX259" s="174"/>
    </row>
    <row r="260" spans="1:50" x14ac:dyDescent="0.15">
      <c r="A260" s="296">
        <v>12</v>
      </c>
      <c r="B260" s="296">
        <v>0</v>
      </c>
      <c r="C260" s="296">
        <f t="shared" si="49"/>
        <v>0</v>
      </c>
      <c r="D260" s="296" t="str">
        <f t="shared" si="50"/>
        <v>12_0</v>
      </c>
      <c r="E260" s="297">
        <v>3620</v>
      </c>
      <c r="F260" s="296"/>
      <c r="G260" s="296">
        <v>12</v>
      </c>
      <c r="H260" s="296">
        <v>0</v>
      </c>
      <c r="I260" s="296">
        <f t="shared" si="51"/>
        <v>0</v>
      </c>
      <c r="J260" s="296" t="str">
        <f t="shared" si="52"/>
        <v>12_0</v>
      </c>
      <c r="K260" s="297">
        <v>3738</v>
      </c>
      <c r="L260" s="173"/>
      <c r="M260" s="296">
        <v>12</v>
      </c>
      <c r="N260" s="296">
        <v>0</v>
      </c>
      <c r="O260" s="296">
        <f t="shared" si="53"/>
        <v>0</v>
      </c>
      <c r="P260" s="296" t="str">
        <f t="shared" si="54"/>
        <v>12_0</v>
      </c>
      <c r="Q260" s="297">
        <v>3831</v>
      </c>
      <c r="R260" s="297"/>
      <c r="S260" s="296">
        <v>12</v>
      </c>
      <c r="T260" s="296">
        <v>0</v>
      </c>
      <c r="U260" s="296">
        <f t="shared" si="55"/>
        <v>0</v>
      </c>
      <c r="V260" s="296" t="str">
        <f t="shared" si="56"/>
        <v>12_0</v>
      </c>
      <c r="W260" s="297">
        <v>3831</v>
      </c>
      <c r="X260" s="297"/>
      <c r="Y260" s="296">
        <v>12</v>
      </c>
      <c r="Z260" s="296">
        <v>0</v>
      </c>
      <c r="AA260" s="296">
        <f t="shared" si="57"/>
        <v>0</v>
      </c>
      <c r="AB260" s="296" t="str">
        <f t="shared" si="58"/>
        <v>12_0</v>
      </c>
      <c r="AC260" s="297">
        <v>3908</v>
      </c>
      <c r="AD260" s="193"/>
      <c r="AE260" s="296">
        <v>12</v>
      </c>
      <c r="AF260" s="296">
        <v>0</v>
      </c>
      <c r="AG260" s="296">
        <f t="shared" si="59"/>
        <v>0</v>
      </c>
      <c r="AH260" s="296" t="str">
        <f t="shared" si="48"/>
        <v>12_0</v>
      </c>
      <c r="AI260" s="239">
        <f t="shared" si="60"/>
        <v>3831</v>
      </c>
      <c r="AJ260" s="239">
        <f t="shared" si="61"/>
        <v>3908</v>
      </c>
      <c r="AK260" s="262">
        <f t="shared" si="62"/>
        <v>3908</v>
      </c>
      <c r="AL260" s="237">
        <f t="shared" si="63"/>
        <v>25.051282051282051</v>
      </c>
      <c r="AM260" s="237"/>
      <c r="AN260" s="237"/>
      <c r="AO260" s="237"/>
      <c r="AP260" s="237"/>
      <c r="AQ260" s="237"/>
      <c r="AR260" s="173"/>
      <c r="AS260" s="173"/>
      <c r="AT260" s="173"/>
      <c r="AU260" s="173"/>
      <c r="AV260" s="173"/>
      <c r="AW260" s="173"/>
      <c r="AX260" s="174"/>
    </row>
    <row r="261" spans="1:50" x14ac:dyDescent="0.15">
      <c r="A261" s="296">
        <v>12</v>
      </c>
      <c r="B261" s="296">
        <v>1</v>
      </c>
      <c r="C261" s="296">
        <f t="shared" si="49"/>
        <v>1</v>
      </c>
      <c r="D261" s="296" t="str">
        <f t="shared" si="50"/>
        <v>12_1</v>
      </c>
      <c r="E261" s="297">
        <v>3742</v>
      </c>
      <c r="F261" s="296"/>
      <c r="G261" s="296">
        <v>12</v>
      </c>
      <c r="H261" s="296">
        <v>1</v>
      </c>
      <c r="I261" s="296">
        <f t="shared" si="51"/>
        <v>1</v>
      </c>
      <c r="J261" s="296" t="str">
        <f t="shared" si="52"/>
        <v>12_1</v>
      </c>
      <c r="K261" s="297">
        <v>3864</v>
      </c>
      <c r="L261" s="173"/>
      <c r="M261" s="296">
        <v>12</v>
      </c>
      <c r="N261" s="296">
        <v>1</v>
      </c>
      <c r="O261" s="296">
        <f t="shared" si="53"/>
        <v>1</v>
      </c>
      <c r="P261" s="296" t="str">
        <f t="shared" si="54"/>
        <v>12_1</v>
      </c>
      <c r="Q261" s="297">
        <v>3961</v>
      </c>
      <c r="R261" s="297"/>
      <c r="S261" s="296">
        <v>12</v>
      </c>
      <c r="T261" s="296">
        <v>1</v>
      </c>
      <c r="U261" s="296">
        <f t="shared" si="55"/>
        <v>1</v>
      </c>
      <c r="V261" s="296" t="str">
        <f t="shared" si="56"/>
        <v>12_1</v>
      </c>
      <c r="W261" s="297">
        <v>3961</v>
      </c>
      <c r="X261" s="297"/>
      <c r="Y261" s="296">
        <v>12</v>
      </c>
      <c r="Z261" s="296">
        <v>1</v>
      </c>
      <c r="AA261" s="296">
        <f t="shared" si="57"/>
        <v>1</v>
      </c>
      <c r="AB261" s="296" t="str">
        <f t="shared" si="58"/>
        <v>12_1</v>
      </c>
      <c r="AC261" s="297">
        <v>4040</v>
      </c>
      <c r="AD261" s="193"/>
      <c r="AE261" s="296">
        <v>12</v>
      </c>
      <c r="AF261" s="296">
        <v>1</v>
      </c>
      <c r="AG261" s="296">
        <f t="shared" si="59"/>
        <v>1</v>
      </c>
      <c r="AH261" s="296" t="str">
        <f t="shared" si="48"/>
        <v>12_1</v>
      </c>
      <c r="AI261" s="239">
        <f t="shared" si="60"/>
        <v>3961</v>
      </c>
      <c r="AJ261" s="239">
        <f t="shared" si="61"/>
        <v>4040</v>
      </c>
      <c r="AK261" s="262">
        <f t="shared" si="62"/>
        <v>4040</v>
      </c>
      <c r="AL261" s="237">
        <f t="shared" si="63"/>
        <v>25.897435897435898</v>
      </c>
      <c r="AM261" s="237"/>
      <c r="AN261" s="237"/>
      <c r="AO261" s="237"/>
      <c r="AP261" s="237"/>
      <c r="AQ261" s="237"/>
      <c r="AR261" s="173"/>
      <c r="AS261" s="173"/>
      <c r="AT261" s="173"/>
      <c r="AU261" s="173"/>
      <c r="AV261" s="173"/>
      <c r="AW261" s="173"/>
      <c r="AX261" s="174"/>
    </row>
    <row r="262" spans="1:50" x14ac:dyDescent="0.15">
      <c r="A262" s="296">
        <v>12</v>
      </c>
      <c r="B262" s="296">
        <v>2</v>
      </c>
      <c r="C262" s="296">
        <f t="shared" si="49"/>
        <v>2</v>
      </c>
      <c r="D262" s="296" t="str">
        <f t="shared" si="50"/>
        <v>12_2</v>
      </c>
      <c r="E262" s="297">
        <v>3864</v>
      </c>
      <c r="F262" s="296"/>
      <c r="G262" s="296">
        <v>12</v>
      </c>
      <c r="H262" s="296">
        <v>2</v>
      </c>
      <c r="I262" s="296">
        <f t="shared" si="51"/>
        <v>2</v>
      </c>
      <c r="J262" s="296" t="str">
        <f t="shared" si="52"/>
        <v>12_2</v>
      </c>
      <c r="K262" s="297">
        <v>3990</v>
      </c>
      <c r="L262" s="173"/>
      <c r="M262" s="296">
        <v>12</v>
      </c>
      <c r="N262" s="296">
        <v>2</v>
      </c>
      <c r="O262" s="296">
        <f t="shared" si="53"/>
        <v>2</v>
      </c>
      <c r="P262" s="296" t="str">
        <f t="shared" si="54"/>
        <v>12_2</v>
      </c>
      <c r="Q262" s="297">
        <v>4090</v>
      </c>
      <c r="R262" s="297"/>
      <c r="S262" s="296">
        <v>12</v>
      </c>
      <c r="T262" s="296">
        <v>2</v>
      </c>
      <c r="U262" s="296">
        <f t="shared" si="55"/>
        <v>2</v>
      </c>
      <c r="V262" s="296" t="str">
        <f t="shared" si="56"/>
        <v>12_2</v>
      </c>
      <c r="W262" s="297">
        <v>4090</v>
      </c>
      <c r="X262" s="297"/>
      <c r="Y262" s="296">
        <v>12</v>
      </c>
      <c r="Z262" s="296">
        <v>2</v>
      </c>
      <c r="AA262" s="296">
        <f t="shared" si="57"/>
        <v>2</v>
      </c>
      <c r="AB262" s="296" t="str">
        <f t="shared" si="58"/>
        <v>12_2</v>
      </c>
      <c r="AC262" s="297">
        <v>4172</v>
      </c>
      <c r="AD262" s="193"/>
      <c r="AE262" s="296">
        <v>12</v>
      </c>
      <c r="AF262" s="296">
        <v>2</v>
      </c>
      <c r="AG262" s="296">
        <f t="shared" si="59"/>
        <v>2</v>
      </c>
      <c r="AH262" s="296" t="str">
        <f t="shared" si="48"/>
        <v>12_2</v>
      </c>
      <c r="AI262" s="239">
        <f t="shared" si="60"/>
        <v>4090</v>
      </c>
      <c r="AJ262" s="239">
        <f t="shared" si="61"/>
        <v>4172</v>
      </c>
      <c r="AK262" s="262">
        <f t="shared" si="62"/>
        <v>4172</v>
      </c>
      <c r="AL262" s="237">
        <f t="shared" si="63"/>
        <v>26.743589743589745</v>
      </c>
      <c r="AM262" s="237"/>
      <c r="AN262" s="237"/>
      <c r="AO262" s="237"/>
      <c r="AP262" s="237"/>
      <c r="AQ262" s="237"/>
      <c r="AR262" s="173"/>
      <c r="AS262" s="173"/>
      <c r="AT262" s="173"/>
      <c r="AU262" s="173"/>
      <c r="AV262" s="173"/>
      <c r="AW262" s="173"/>
      <c r="AX262" s="174"/>
    </row>
    <row r="263" spans="1:50" x14ac:dyDescent="0.15">
      <c r="A263" s="296">
        <v>12</v>
      </c>
      <c r="B263" s="296">
        <v>3</v>
      </c>
      <c r="C263" s="296">
        <f t="shared" si="49"/>
        <v>3</v>
      </c>
      <c r="D263" s="296" t="str">
        <f t="shared" si="50"/>
        <v>12_3</v>
      </c>
      <c r="E263" s="297">
        <v>3989</v>
      </c>
      <c r="F263" s="296"/>
      <c r="G263" s="296">
        <v>12</v>
      </c>
      <c r="H263" s="296">
        <v>3</v>
      </c>
      <c r="I263" s="296">
        <f t="shared" si="51"/>
        <v>3</v>
      </c>
      <c r="J263" s="296" t="str">
        <f t="shared" si="52"/>
        <v>12_3</v>
      </c>
      <c r="K263" s="297">
        <v>4119</v>
      </c>
      <c r="L263" s="173"/>
      <c r="M263" s="296">
        <v>12</v>
      </c>
      <c r="N263" s="296">
        <v>3</v>
      </c>
      <c r="O263" s="296">
        <f t="shared" si="53"/>
        <v>3</v>
      </c>
      <c r="P263" s="296" t="str">
        <f t="shared" si="54"/>
        <v>12_3</v>
      </c>
      <c r="Q263" s="297">
        <v>4222</v>
      </c>
      <c r="R263" s="297"/>
      <c r="S263" s="296">
        <v>12</v>
      </c>
      <c r="T263" s="296">
        <v>3</v>
      </c>
      <c r="U263" s="296">
        <f t="shared" si="55"/>
        <v>3</v>
      </c>
      <c r="V263" s="296" t="str">
        <f t="shared" si="56"/>
        <v>12_3</v>
      </c>
      <c r="W263" s="297">
        <v>4222</v>
      </c>
      <c r="X263" s="297"/>
      <c r="Y263" s="296">
        <v>12</v>
      </c>
      <c r="Z263" s="296">
        <v>3</v>
      </c>
      <c r="AA263" s="296">
        <f t="shared" si="57"/>
        <v>3</v>
      </c>
      <c r="AB263" s="296" t="str">
        <f t="shared" si="58"/>
        <v>12_3</v>
      </c>
      <c r="AC263" s="297">
        <v>4306</v>
      </c>
      <c r="AD263" s="193"/>
      <c r="AE263" s="296">
        <v>12</v>
      </c>
      <c r="AF263" s="296">
        <v>3</v>
      </c>
      <c r="AG263" s="296">
        <f t="shared" si="59"/>
        <v>3</v>
      </c>
      <c r="AH263" s="296" t="str">
        <f t="shared" si="48"/>
        <v>12_3</v>
      </c>
      <c r="AI263" s="239">
        <f t="shared" si="60"/>
        <v>4222</v>
      </c>
      <c r="AJ263" s="239">
        <f t="shared" si="61"/>
        <v>4306</v>
      </c>
      <c r="AK263" s="262">
        <f t="shared" si="62"/>
        <v>4306</v>
      </c>
      <c r="AL263" s="237">
        <f t="shared" si="63"/>
        <v>27.602564102564102</v>
      </c>
      <c r="AM263" s="237"/>
      <c r="AN263" s="237"/>
      <c r="AO263" s="237"/>
      <c r="AP263" s="237"/>
      <c r="AQ263" s="237"/>
      <c r="AR263" s="173"/>
      <c r="AS263" s="173"/>
      <c r="AT263" s="173"/>
      <c r="AU263" s="173"/>
      <c r="AV263" s="173"/>
      <c r="AW263" s="173"/>
      <c r="AX263" s="174"/>
    </row>
    <row r="264" spans="1:50" x14ac:dyDescent="0.15">
      <c r="A264" s="296">
        <v>12</v>
      </c>
      <c r="B264" s="296">
        <v>4</v>
      </c>
      <c r="C264" s="296">
        <f t="shared" si="49"/>
        <v>4</v>
      </c>
      <c r="D264" s="296" t="str">
        <f t="shared" si="50"/>
        <v>12_4</v>
      </c>
      <c r="E264" s="297">
        <v>4118</v>
      </c>
      <c r="F264" s="296"/>
      <c r="G264" s="296">
        <v>12</v>
      </c>
      <c r="H264" s="296">
        <v>4</v>
      </c>
      <c r="I264" s="296">
        <f t="shared" si="51"/>
        <v>4</v>
      </c>
      <c r="J264" s="296" t="str">
        <f t="shared" si="52"/>
        <v>12_4</v>
      </c>
      <c r="K264" s="297">
        <v>4252</v>
      </c>
      <c r="L264" s="173"/>
      <c r="M264" s="296">
        <v>12</v>
      </c>
      <c r="N264" s="296">
        <v>4</v>
      </c>
      <c r="O264" s="296">
        <f t="shared" si="53"/>
        <v>4</v>
      </c>
      <c r="P264" s="296" t="str">
        <f t="shared" si="54"/>
        <v>12_4</v>
      </c>
      <c r="Q264" s="297">
        <v>4358</v>
      </c>
      <c r="R264" s="297"/>
      <c r="S264" s="296">
        <v>12</v>
      </c>
      <c r="T264" s="296">
        <v>4</v>
      </c>
      <c r="U264" s="296">
        <f t="shared" si="55"/>
        <v>4</v>
      </c>
      <c r="V264" s="296" t="str">
        <f t="shared" si="56"/>
        <v>12_4</v>
      </c>
      <c r="W264" s="297">
        <v>4358</v>
      </c>
      <c r="X264" s="297"/>
      <c r="Y264" s="296">
        <v>12</v>
      </c>
      <c r="Z264" s="296">
        <v>4</v>
      </c>
      <c r="AA264" s="296">
        <f t="shared" si="57"/>
        <v>4</v>
      </c>
      <c r="AB264" s="296" t="str">
        <f t="shared" si="58"/>
        <v>12_4</v>
      </c>
      <c r="AC264" s="297">
        <v>4445</v>
      </c>
      <c r="AD264" s="193"/>
      <c r="AE264" s="296">
        <v>12</v>
      </c>
      <c r="AF264" s="296">
        <v>4</v>
      </c>
      <c r="AG264" s="296">
        <f t="shared" si="59"/>
        <v>4</v>
      </c>
      <c r="AH264" s="296" t="str">
        <f t="shared" si="48"/>
        <v>12_4</v>
      </c>
      <c r="AI264" s="239">
        <f t="shared" si="60"/>
        <v>4358</v>
      </c>
      <c r="AJ264" s="239">
        <f t="shared" si="61"/>
        <v>4445</v>
      </c>
      <c r="AK264" s="262">
        <f t="shared" si="62"/>
        <v>4445</v>
      </c>
      <c r="AL264" s="237">
        <f t="shared" si="63"/>
        <v>28.493589743589745</v>
      </c>
      <c r="AM264" s="237"/>
      <c r="AN264" s="237"/>
      <c r="AO264" s="237"/>
      <c r="AP264" s="237"/>
      <c r="AQ264" s="237"/>
      <c r="AR264" s="173"/>
      <c r="AS264" s="173"/>
      <c r="AT264" s="173"/>
      <c r="AU264" s="173"/>
      <c r="AV264" s="173"/>
      <c r="AW264" s="173"/>
      <c r="AX264" s="174"/>
    </row>
    <row r="265" spans="1:50" x14ac:dyDescent="0.15">
      <c r="A265" s="296">
        <v>12</v>
      </c>
      <c r="B265" s="296">
        <v>5</v>
      </c>
      <c r="C265" s="296">
        <f t="shared" si="49"/>
        <v>5</v>
      </c>
      <c r="D265" s="296" t="str">
        <f t="shared" si="50"/>
        <v>12_5</v>
      </c>
      <c r="E265" s="297">
        <v>4261</v>
      </c>
      <c r="F265" s="296"/>
      <c r="G265" s="296">
        <v>12</v>
      </c>
      <c r="H265" s="296">
        <v>5</v>
      </c>
      <c r="I265" s="296">
        <f t="shared" si="51"/>
        <v>5</v>
      </c>
      <c r="J265" s="296" t="str">
        <f t="shared" si="52"/>
        <v>12_5</v>
      </c>
      <c r="K265" s="297">
        <v>4399</v>
      </c>
      <c r="L265" s="173"/>
      <c r="M265" s="296">
        <v>12</v>
      </c>
      <c r="N265" s="296">
        <v>5</v>
      </c>
      <c r="O265" s="296">
        <f t="shared" si="53"/>
        <v>5</v>
      </c>
      <c r="P265" s="296" t="str">
        <f t="shared" si="54"/>
        <v>12_5</v>
      </c>
      <c r="Q265" s="297">
        <v>4509</v>
      </c>
      <c r="R265" s="297"/>
      <c r="S265" s="296">
        <v>12</v>
      </c>
      <c r="T265" s="296">
        <v>5</v>
      </c>
      <c r="U265" s="296">
        <f t="shared" si="55"/>
        <v>5</v>
      </c>
      <c r="V265" s="296" t="str">
        <f t="shared" si="56"/>
        <v>12_5</v>
      </c>
      <c r="W265" s="297">
        <v>4509</v>
      </c>
      <c r="X265" s="297"/>
      <c r="Y265" s="296">
        <v>12</v>
      </c>
      <c r="Z265" s="296">
        <v>5</v>
      </c>
      <c r="AA265" s="296">
        <f t="shared" si="57"/>
        <v>5</v>
      </c>
      <c r="AB265" s="296" t="str">
        <f t="shared" si="58"/>
        <v>12_5</v>
      </c>
      <c r="AC265" s="297">
        <v>4599</v>
      </c>
      <c r="AD265" s="193"/>
      <c r="AE265" s="296">
        <v>12</v>
      </c>
      <c r="AF265" s="296">
        <v>5</v>
      </c>
      <c r="AG265" s="296">
        <f t="shared" si="59"/>
        <v>5</v>
      </c>
      <c r="AH265" s="296" t="str">
        <f t="shared" si="48"/>
        <v>12_5</v>
      </c>
      <c r="AI265" s="239">
        <f t="shared" si="60"/>
        <v>4509</v>
      </c>
      <c r="AJ265" s="239">
        <f t="shared" si="61"/>
        <v>4599</v>
      </c>
      <c r="AK265" s="262">
        <f t="shared" si="62"/>
        <v>4599</v>
      </c>
      <c r="AL265" s="237">
        <f t="shared" si="63"/>
        <v>29.48076923076923</v>
      </c>
      <c r="AM265" s="237"/>
      <c r="AN265" s="237"/>
      <c r="AO265" s="237"/>
      <c r="AP265" s="237"/>
      <c r="AQ265" s="237"/>
      <c r="AR265" s="173"/>
      <c r="AS265" s="173"/>
      <c r="AT265" s="173"/>
      <c r="AU265" s="173"/>
      <c r="AV265" s="173"/>
      <c r="AW265" s="173"/>
      <c r="AX265" s="174"/>
    </row>
    <row r="266" spans="1:50" x14ac:dyDescent="0.15">
      <c r="A266" s="296">
        <v>12</v>
      </c>
      <c r="B266" s="296">
        <v>6</v>
      </c>
      <c r="C266" s="296">
        <f t="shared" si="49"/>
        <v>6</v>
      </c>
      <c r="D266" s="296" t="str">
        <f t="shared" si="50"/>
        <v>12_6</v>
      </c>
      <c r="E266" s="297">
        <v>4413</v>
      </c>
      <c r="F266" s="296"/>
      <c r="G266" s="296">
        <v>12</v>
      </c>
      <c r="H266" s="296">
        <v>6</v>
      </c>
      <c r="I266" s="296">
        <f t="shared" si="51"/>
        <v>6</v>
      </c>
      <c r="J266" s="296" t="str">
        <f t="shared" si="52"/>
        <v>12_6</v>
      </c>
      <c r="K266" s="297">
        <v>4556</v>
      </c>
      <c r="L266" s="173"/>
      <c r="M266" s="296">
        <v>12</v>
      </c>
      <c r="N266" s="296">
        <v>6</v>
      </c>
      <c r="O266" s="296">
        <f t="shared" si="53"/>
        <v>6</v>
      </c>
      <c r="P266" s="296" t="str">
        <f t="shared" si="54"/>
        <v>12_6</v>
      </c>
      <c r="Q266" s="297">
        <v>4670</v>
      </c>
      <c r="R266" s="297"/>
      <c r="S266" s="296">
        <v>12</v>
      </c>
      <c r="T266" s="296">
        <v>6</v>
      </c>
      <c r="U266" s="296">
        <f t="shared" si="55"/>
        <v>6</v>
      </c>
      <c r="V266" s="296" t="str">
        <f t="shared" si="56"/>
        <v>12_6</v>
      </c>
      <c r="W266" s="297">
        <v>4670</v>
      </c>
      <c r="X266" s="297"/>
      <c r="Y266" s="296">
        <v>12</v>
      </c>
      <c r="Z266" s="296">
        <v>6</v>
      </c>
      <c r="AA266" s="296">
        <f t="shared" si="57"/>
        <v>6</v>
      </c>
      <c r="AB266" s="296" t="str">
        <f t="shared" si="58"/>
        <v>12_6</v>
      </c>
      <c r="AC266" s="297">
        <v>4763</v>
      </c>
      <c r="AD266" s="193"/>
      <c r="AE266" s="296">
        <v>12</v>
      </c>
      <c r="AF266" s="296">
        <v>6</v>
      </c>
      <c r="AG266" s="296">
        <f t="shared" si="59"/>
        <v>6</v>
      </c>
      <c r="AH266" s="296" t="str">
        <f t="shared" si="48"/>
        <v>12_6</v>
      </c>
      <c r="AI266" s="239">
        <f t="shared" si="60"/>
        <v>4670</v>
      </c>
      <c r="AJ266" s="239">
        <f t="shared" si="61"/>
        <v>4763</v>
      </c>
      <c r="AK266" s="262">
        <f t="shared" si="62"/>
        <v>4763</v>
      </c>
      <c r="AL266" s="237">
        <f t="shared" si="63"/>
        <v>30.532051282051281</v>
      </c>
      <c r="AM266" s="237"/>
      <c r="AN266" s="237"/>
      <c r="AO266" s="237"/>
      <c r="AP266" s="237"/>
      <c r="AQ266" s="237"/>
      <c r="AR266" s="173"/>
      <c r="AS266" s="173"/>
      <c r="AT266" s="173"/>
      <c r="AU266" s="173"/>
      <c r="AV266" s="173"/>
      <c r="AW266" s="173"/>
      <c r="AX266" s="174"/>
    </row>
    <row r="267" spans="1:50" x14ac:dyDescent="0.15">
      <c r="A267" s="296">
        <v>12</v>
      </c>
      <c r="B267" s="296">
        <v>7</v>
      </c>
      <c r="C267" s="296">
        <f t="shared" si="49"/>
        <v>7</v>
      </c>
      <c r="D267" s="296" t="str">
        <f t="shared" si="50"/>
        <v>12_7</v>
      </c>
      <c r="E267" s="297">
        <v>4564</v>
      </c>
      <c r="F267" s="296"/>
      <c r="G267" s="296">
        <v>12</v>
      </c>
      <c r="H267" s="296">
        <v>7</v>
      </c>
      <c r="I267" s="296">
        <f t="shared" si="51"/>
        <v>7</v>
      </c>
      <c r="J267" s="296" t="str">
        <f t="shared" si="52"/>
        <v>12_7</v>
      </c>
      <c r="K267" s="297">
        <v>4712</v>
      </c>
      <c r="L267" s="173"/>
      <c r="M267" s="296">
        <v>12</v>
      </c>
      <c r="N267" s="296">
        <v>7</v>
      </c>
      <c r="O267" s="296">
        <f t="shared" si="53"/>
        <v>7</v>
      </c>
      <c r="P267" s="296" t="str">
        <f t="shared" si="54"/>
        <v>12_7</v>
      </c>
      <c r="Q267" s="297">
        <v>4830</v>
      </c>
      <c r="R267" s="297"/>
      <c r="S267" s="296">
        <v>12</v>
      </c>
      <c r="T267" s="296">
        <v>7</v>
      </c>
      <c r="U267" s="296">
        <f t="shared" si="55"/>
        <v>7</v>
      </c>
      <c r="V267" s="296" t="str">
        <f t="shared" si="56"/>
        <v>12_7</v>
      </c>
      <c r="W267" s="297">
        <v>4830</v>
      </c>
      <c r="X267" s="297"/>
      <c r="Y267" s="296">
        <v>12</v>
      </c>
      <c r="Z267" s="296">
        <v>7</v>
      </c>
      <c r="AA267" s="296">
        <f t="shared" si="57"/>
        <v>7</v>
      </c>
      <c r="AB267" s="296" t="str">
        <f t="shared" si="58"/>
        <v>12_7</v>
      </c>
      <c r="AC267" s="297">
        <v>4927</v>
      </c>
      <c r="AD267" s="193"/>
      <c r="AE267" s="296">
        <v>12</v>
      </c>
      <c r="AF267" s="296">
        <v>7</v>
      </c>
      <c r="AG267" s="296">
        <f t="shared" si="59"/>
        <v>7</v>
      </c>
      <c r="AH267" s="296" t="str">
        <f t="shared" si="48"/>
        <v>12_7</v>
      </c>
      <c r="AI267" s="239">
        <f t="shared" si="60"/>
        <v>4830</v>
      </c>
      <c r="AJ267" s="239">
        <f t="shared" si="61"/>
        <v>4927</v>
      </c>
      <c r="AK267" s="262">
        <f t="shared" si="62"/>
        <v>4927</v>
      </c>
      <c r="AL267" s="237">
        <f t="shared" si="63"/>
        <v>31.583333333333332</v>
      </c>
      <c r="AM267" s="237"/>
      <c r="AN267" s="237"/>
      <c r="AO267" s="237"/>
      <c r="AP267" s="237"/>
      <c r="AQ267" s="237"/>
      <c r="AR267" s="173"/>
      <c r="AS267" s="173"/>
      <c r="AT267" s="173"/>
      <c r="AU267" s="173"/>
      <c r="AV267" s="173"/>
      <c r="AW267" s="173"/>
      <c r="AX267" s="174"/>
    </row>
    <row r="268" spans="1:50" x14ac:dyDescent="0.15">
      <c r="A268" s="296">
        <v>12</v>
      </c>
      <c r="B268" s="296">
        <v>8</v>
      </c>
      <c r="C268" s="296">
        <f t="shared" si="49"/>
        <v>8</v>
      </c>
      <c r="D268" s="296" t="str">
        <f t="shared" si="50"/>
        <v>12_8</v>
      </c>
      <c r="E268" s="297">
        <v>4727</v>
      </c>
      <c r="F268" s="296"/>
      <c r="G268" s="296">
        <v>12</v>
      </c>
      <c r="H268" s="296">
        <v>8</v>
      </c>
      <c r="I268" s="296">
        <f t="shared" si="51"/>
        <v>8</v>
      </c>
      <c r="J268" s="296" t="str">
        <f t="shared" si="52"/>
        <v>12_8</v>
      </c>
      <c r="K268" s="297">
        <v>4881</v>
      </c>
      <c r="L268" s="173"/>
      <c r="M268" s="296">
        <v>12</v>
      </c>
      <c r="N268" s="296">
        <v>8</v>
      </c>
      <c r="O268" s="296">
        <f t="shared" si="53"/>
        <v>8</v>
      </c>
      <c r="P268" s="296" t="str">
        <f t="shared" si="54"/>
        <v>12_8</v>
      </c>
      <c r="Q268" s="297">
        <v>5003</v>
      </c>
      <c r="R268" s="297"/>
      <c r="S268" s="296">
        <v>12</v>
      </c>
      <c r="T268" s="296">
        <v>8</v>
      </c>
      <c r="U268" s="296">
        <f t="shared" si="55"/>
        <v>8</v>
      </c>
      <c r="V268" s="296" t="str">
        <f t="shared" si="56"/>
        <v>12_8</v>
      </c>
      <c r="W268" s="297">
        <v>5003</v>
      </c>
      <c r="X268" s="297"/>
      <c r="Y268" s="296">
        <v>12</v>
      </c>
      <c r="Z268" s="296">
        <v>8</v>
      </c>
      <c r="AA268" s="296">
        <f t="shared" si="57"/>
        <v>8</v>
      </c>
      <c r="AB268" s="296" t="str">
        <f t="shared" si="58"/>
        <v>12_8</v>
      </c>
      <c r="AC268" s="297">
        <v>5103</v>
      </c>
      <c r="AD268" s="193"/>
      <c r="AE268" s="296">
        <v>12</v>
      </c>
      <c r="AF268" s="296">
        <v>8</v>
      </c>
      <c r="AG268" s="296">
        <f t="shared" si="59"/>
        <v>8</v>
      </c>
      <c r="AH268" s="296" t="str">
        <f t="shared" si="48"/>
        <v>12_8</v>
      </c>
      <c r="AI268" s="239">
        <f t="shared" si="60"/>
        <v>5003</v>
      </c>
      <c r="AJ268" s="239">
        <f t="shared" si="61"/>
        <v>5103</v>
      </c>
      <c r="AK268" s="262">
        <f t="shared" si="62"/>
        <v>5103</v>
      </c>
      <c r="AL268" s="237">
        <f t="shared" si="63"/>
        <v>32.71153846153846</v>
      </c>
      <c r="AM268" s="237"/>
      <c r="AN268" s="237"/>
      <c r="AO268" s="237"/>
      <c r="AP268" s="237"/>
      <c r="AQ268" s="237"/>
      <c r="AR268" s="173"/>
      <c r="AS268" s="173"/>
      <c r="AT268" s="173"/>
      <c r="AU268" s="173"/>
      <c r="AV268" s="173"/>
      <c r="AW268" s="173"/>
      <c r="AX268" s="174"/>
    </row>
    <row r="269" spans="1:50" x14ac:dyDescent="0.15">
      <c r="A269" s="296">
        <v>12</v>
      </c>
      <c r="B269" s="296">
        <v>9</v>
      </c>
      <c r="C269" s="296">
        <f t="shared" si="49"/>
        <v>9</v>
      </c>
      <c r="D269" s="296" t="str">
        <f t="shared" si="50"/>
        <v>12_9</v>
      </c>
      <c r="E269" s="297">
        <v>4889</v>
      </c>
      <c r="F269" s="296"/>
      <c r="G269" s="296">
        <v>12</v>
      </c>
      <c r="H269" s="296">
        <v>9</v>
      </c>
      <c r="I269" s="296">
        <f t="shared" si="51"/>
        <v>9</v>
      </c>
      <c r="J269" s="296" t="str">
        <f t="shared" si="52"/>
        <v>12_9</v>
      </c>
      <c r="K269" s="297">
        <v>5048</v>
      </c>
      <c r="L269" s="173"/>
      <c r="M269" s="296">
        <v>12</v>
      </c>
      <c r="N269" s="296">
        <v>9</v>
      </c>
      <c r="O269" s="296">
        <f t="shared" si="53"/>
        <v>9</v>
      </c>
      <c r="P269" s="296" t="str">
        <f t="shared" si="54"/>
        <v>12_9</v>
      </c>
      <c r="Q269" s="297">
        <v>5174</v>
      </c>
      <c r="R269" s="297"/>
      <c r="S269" s="296">
        <v>12</v>
      </c>
      <c r="T269" s="296">
        <v>9</v>
      </c>
      <c r="U269" s="296">
        <f t="shared" si="55"/>
        <v>9</v>
      </c>
      <c r="V269" s="296" t="str">
        <f t="shared" si="56"/>
        <v>12_9</v>
      </c>
      <c r="W269" s="297">
        <v>5174</v>
      </c>
      <c r="X269" s="297"/>
      <c r="Y269" s="296">
        <v>12</v>
      </c>
      <c r="Z269" s="296">
        <v>9</v>
      </c>
      <c r="AA269" s="296">
        <f t="shared" si="57"/>
        <v>9</v>
      </c>
      <c r="AB269" s="296" t="str">
        <f t="shared" si="58"/>
        <v>12_9</v>
      </c>
      <c r="AC269" s="297">
        <v>5277</v>
      </c>
      <c r="AD269" s="193"/>
      <c r="AE269" s="296">
        <v>12</v>
      </c>
      <c r="AF269" s="296">
        <v>9</v>
      </c>
      <c r="AG269" s="296">
        <f t="shared" si="59"/>
        <v>9</v>
      </c>
      <c r="AH269" s="296" t="str">
        <f t="shared" si="48"/>
        <v>12_9</v>
      </c>
      <c r="AI269" s="239">
        <f t="shared" si="60"/>
        <v>5174</v>
      </c>
      <c r="AJ269" s="239">
        <f t="shared" si="61"/>
        <v>5277</v>
      </c>
      <c r="AK269" s="262">
        <f t="shared" si="62"/>
        <v>5277</v>
      </c>
      <c r="AL269" s="237">
        <f t="shared" si="63"/>
        <v>33.82692307692308</v>
      </c>
      <c r="AM269" s="237"/>
      <c r="AN269" s="237"/>
      <c r="AO269" s="237"/>
      <c r="AP269" s="237"/>
      <c r="AQ269" s="237"/>
      <c r="AR269" s="173"/>
      <c r="AS269" s="173"/>
      <c r="AT269" s="173"/>
      <c r="AU269" s="173"/>
      <c r="AV269" s="173"/>
      <c r="AW269" s="173"/>
      <c r="AX269" s="174"/>
    </row>
    <row r="270" spans="1:50" x14ac:dyDescent="0.15">
      <c r="A270" s="296">
        <v>12</v>
      </c>
      <c r="B270" s="296">
        <v>10</v>
      </c>
      <c r="C270" s="296">
        <f t="shared" si="49"/>
        <v>10</v>
      </c>
      <c r="D270" s="296" t="str">
        <f t="shared" si="50"/>
        <v>12_10</v>
      </c>
      <c r="E270" s="297">
        <v>5061</v>
      </c>
      <c r="F270" s="296"/>
      <c r="G270" s="296">
        <v>12</v>
      </c>
      <c r="H270" s="296">
        <v>10</v>
      </c>
      <c r="I270" s="296">
        <f t="shared" si="51"/>
        <v>10</v>
      </c>
      <c r="J270" s="296" t="str">
        <f t="shared" si="52"/>
        <v>12_10</v>
      </c>
      <c r="K270" s="297">
        <v>5225</v>
      </c>
      <c r="L270" s="173"/>
      <c r="M270" s="296">
        <v>12</v>
      </c>
      <c r="N270" s="296">
        <v>10</v>
      </c>
      <c r="O270" s="296">
        <f t="shared" si="53"/>
        <v>10</v>
      </c>
      <c r="P270" s="296" t="str">
        <f t="shared" si="54"/>
        <v>12_10</v>
      </c>
      <c r="Q270" s="297">
        <v>5356</v>
      </c>
      <c r="R270" s="297"/>
      <c r="S270" s="296">
        <v>12</v>
      </c>
      <c r="T270" s="296">
        <v>10</v>
      </c>
      <c r="U270" s="296">
        <f t="shared" si="55"/>
        <v>10</v>
      </c>
      <c r="V270" s="296" t="str">
        <f t="shared" si="56"/>
        <v>12_10</v>
      </c>
      <c r="W270" s="297">
        <v>5356</v>
      </c>
      <c r="X270" s="297"/>
      <c r="Y270" s="296">
        <v>12</v>
      </c>
      <c r="Z270" s="296">
        <v>10</v>
      </c>
      <c r="AA270" s="296">
        <f t="shared" si="57"/>
        <v>10</v>
      </c>
      <c r="AB270" s="296" t="str">
        <f t="shared" si="58"/>
        <v>12_10</v>
      </c>
      <c r="AC270" s="297">
        <v>5463</v>
      </c>
      <c r="AD270" s="193"/>
      <c r="AE270" s="296">
        <v>12</v>
      </c>
      <c r="AF270" s="296">
        <v>10</v>
      </c>
      <c r="AG270" s="296">
        <f t="shared" si="59"/>
        <v>10</v>
      </c>
      <c r="AH270" s="296" t="str">
        <f t="shared" si="48"/>
        <v>12_10</v>
      </c>
      <c r="AI270" s="239">
        <f t="shared" si="60"/>
        <v>5356</v>
      </c>
      <c r="AJ270" s="239">
        <f t="shared" si="61"/>
        <v>5463</v>
      </c>
      <c r="AK270" s="262">
        <f t="shared" si="62"/>
        <v>5463</v>
      </c>
      <c r="AL270" s="237">
        <f t="shared" si="63"/>
        <v>35.019230769230766</v>
      </c>
      <c r="AM270" s="237"/>
      <c r="AN270" s="237"/>
      <c r="AO270" s="237"/>
      <c r="AP270" s="237"/>
      <c r="AQ270" s="237"/>
      <c r="AR270" s="173"/>
      <c r="AS270" s="173"/>
      <c r="AT270" s="173"/>
      <c r="AU270" s="173"/>
      <c r="AV270" s="173"/>
      <c r="AW270" s="173"/>
      <c r="AX270" s="174"/>
    </row>
    <row r="271" spans="1:50" x14ac:dyDescent="0.15">
      <c r="A271" s="296">
        <v>12</v>
      </c>
      <c r="B271" s="296">
        <v>11</v>
      </c>
      <c r="C271" s="296">
        <f t="shared" si="49"/>
        <v>11</v>
      </c>
      <c r="D271" s="296" t="str">
        <f t="shared" si="50"/>
        <v>12_11</v>
      </c>
      <c r="E271" s="297">
        <v>5243</v>
      </c>
      <c r="F271" s="296"/>
      <c r="G271" s="296">
        <v>12</v>
      </c>
      <c r="H271" s="296">
        <v>11</v>
      </c>
      <c r="I271" s="296">
        <f t="shared" si="51"/>
        <v>11</v>
      </c>
      <c r="J271" s="296" t="str">
        <f t="shared" si="52"/>
        <v>12_11</v>
      </c>
      <c r="K271" s="297">
        <v>5413</v>
      </c>
      <c r="L271" s="173"/>
      <c r="M271" s="296">
        <v>12</v>
      </c>
      <c r="N271" s="296">
        <v>11</v>
      </c>
      <c r="O271" s="296">
        <f t="shared" si="53"/>
        <v>11</v>
      </c>
      <c r="P271" s="296" t="str">
        <f t="shared" si="54"/>
        <v>12_11</v>
      </c>
      <c r="Q271" s="297">
        <v>5548</v>
      </c>
      <c r="R271" s="297"/>
      <c r="S271" s="296">
        <v>12</v>
      </c>
      <c r="T271" s="296">
        <v>11</v>
      </c>
      <c r="U271" s="296">
        <f t="shared" si="55"/>
        <v>11</v>
      </c>
      <c r="V271" s="296" t="str">
        <f t="shared" si="56"/>
        <v>12_11</v>
      </c>
      <c r="W271" s="297">
        <v>5548</v>
      </c>
      <c r="X271" s="297"/>
      <c r="Y271" s="296">
        <v>12</v>
      </c>
      <c r="Z271" s="296">
        <v>11</v>
      </c>
      <c r="AA271" s="296">
        <f t="shared" si="57"/>
        <v>11</v>
      </c>
      <c r="AB271" s="296" t="str">
        <f t="shared" si="58"/>
        <v>12_11</v>
      </c>
      <c r="AC271" s="297">
        <v>5659</v>
      </c>
      <c r="AD271" s="193"/>
      <c r="AE271" s="296">
        <v>12</v>
      </c>
      <c r="AF271" s="296">
        <v>11</v>
      </c>
      <c r="AG271" s="296">
        <f t="shared" si="59"/>
        <v>11</v>
      </c>
      <c r="AH271" s="296" t="str">
        <f t="shared" si="48"/>
        <v>12_11</v>
      </c>
      <c r="AI271" s="239">
        <f t="shared" si="60"/>
        <v>5548</v>
      </c>
      <c r="AJ271" s="239">
        <f t="shared" si="61"/>
        <v>5659</v>
      </c>
      <c r="AK271" s="262">
        <f t="shared" si="62"/>
        <v>5659</v>
      </c>
      <c r="AL271" s="237">
        <f t="shared" si="63"/>
        <v>36.275641025641029</v>
      </c>
      <c r="AM271" s="237"/>
      <c r="AN271" s="237"/>
      <c r="AO271" s="237"/>
      <c r="AP271" s="237"/>
      <c r="AQ271" s="237"/>
      <c r="AR271" s="173"/>
      <c r="AS271" s="173"/>
      <c r="AT271" s="173"/>
      <c r="AU271" s="173"/>
      <c r="AV271" s="173"/>
      <c r="AW271" s="173"/>
      <c r="AX271" s="174"/>
    </row>
    <row r="272" spans="1:50" x14ac:dyDescent="0.15">
      <c r="A272" s="296">
        <v>12</v>
      </c>
      <c r="B272" s="296">
        <v>12</v>
      </c>
      <c r="C272" s="296">
        <f t="shared" si="49"/>
        <v>12</v>
      </c>
      <c r="D272" s="296" t="str">
        <f t="shared" si="50"/>
        <v>12_12</v>
      </c>
      <c r="E272" s="297">
        <v>5427</v>
      </c>
      <c r="F272" s="296"/>
      <c r="G272" s="296">
        <v>12</v>
      </c>
      <c r="H272" s="296">
        <v>12</v>
      </c>
      <c r="I272" s="296">
        <f t="shared" si="51"/>
        <v>12</v>
      </c>
      <c r="J272" s="296" t="str">
        <f t="shared" si="52"/>
        <v>12_12</v>
      </c>
      <c r="K272" s="297">
        <v>5603</v>
      </c>
      <c r="L272" s="173"/>
      <c r="M272" s="296">
        <v>12</v>
      </c>
      <c r="N272" s="296">
        <v>12</v>
      </c>
      <c r="O272" s="296">
        <f t="shared" si="53"/>
        <v>12</v>
      </c>
      <c r="P272" s="296" t="str">
        <f t="shared" si="54"/>
        <v>12_12</v>
      </c>
      <c r="Q272" s="297">
        <v>5743</v>
      </c>
      <c r="R272" s="297"/>
      <c r="S272" s="296">
        <v>12</v>
      </c>
      <c r="T272" s="296">
        <v>12</v>
      </c>
      <c r="U272" s="296">
        <f t="shared" si="55"/>
        <v>12</v>
      </c>
      <c r="V272" s="296" t="str">
        <f t="shared" si="56"/>
        <v>12_12</v>
      </c>
      <c r="W272" s="297">
        <v>5743</v>
      </c>
      <c r="X272" s="297"/>
      <c r="Y272" s="296">
        <v>12</v>
      </c>
      <c r="Z272" s="296">
        <v>12</v>
      </c>
      <c r="AA272" s="296">
        <f t="shared" si="57"/>
        <v>12</v>
      </c>
      <c r="AB272" s="296" t="str">
        <f t="shared" si="58"/>
        <v>12_12</v>
      </c>
      <c r="AC272" s="297">
        <v>5858</v>
      </c>
      <c r="AD272" s="193"/>
      <c r="AE272" s="296">
        <v>12</v>
      </c>
      <c r="AF272" s="296">
        <v>12</v>
      </c>
      <c r="AG272" s="296">
        <f t="shared" si="59"/>
        <v>12</v>
      </c>
      <c r="AH272" s="296" t="str">
        <f t="shared" si="48"/>
        <v>12_12</v>
      </c>
      <c r="AI272" s="239">
        <f t="shared" si="60"/>
        <v>5743</v>
      </c>
      <c r="AJ272" s="239">
        <f t="shared" si="61"/>
        <v>5858</v>
      </c>
      <c r="AK272" s="262">
        <f t="shared" si="62"/>
        <v>5858</v>
      </c>
      <c r="AL272" s="237">
        <f t="shared" si="63"/>
        <v>37.551282051282051</v>
      </c>
      <c r="AM272" s="237"/>
      <c r="AN272" s="237"/>
      <c r="AO272" s="237"/>
      <c r="AP272" s="237"/>
      <c r="AQ272" s="237"/>
      <c r="AR272" s="173"/>
      <c r="AS272" s="173"/>
      <c r="AT272" s="173"/>
      <c r="AU272" s="173"/>
      <c r="AV272" s="173"/>
      <c r="AW272" s="173"/>
      <c r="AX272" s="174"/>
    </row>
    <row r="273" spans="1:50" x14ac:dyDescent="0.15">
      <c r="A273" s="296">
        <v>12</v>
      </c>
      <c r="B273" s="296">
        <v>13</v>
      </c>
      <c r="C273" s="296">
        <f t="shared" si="49"/>
        <v>13</v>
      </c>
      <c r="D273" s="296" t="str">
        <f t="shared" si="50"/>
        <v>12_13</v>
      </c>
      <c r="E273" s="297">
        <v>5618</v>
      </c>
      <c r="F273" s="296"/>
      <c r="G273" s="296">
        <v>12</v>
      </c>
      <c r="H273" s="296">
        <v>13</v>
      </c>
      <c r="I273" s="296">
        <f t="shared" si="51"/>
        <v>13</v>
      </c>
      <c r="J273" s="296" t="str">
        <f t="shared" si="52"/>
        <v>12_13</v>
      </c>
      <c r="K273" s="297">
        <v>5801</v>
      </c>
      <c r="L273" s="173"/>
      <c r="M273" s="296">
        <v>12</v>
      </c>
      <c r="N273" s="296">
        <v>13</v>
      </c>
      <c r="O273" s="296">
        <f t="shared" si="53"/>
        <v>13</v>
      </c>
      <c r="P273" s="296" t="str">
        <f t="shared" si="54"/>
        <v>12_13</v>
      </c>
      <c r="Q273" s="297">
        <v>5946</v>
      </c>
      <c r="R273" s="297"/>
      <c r="S273" s="296">
        <v>12</v>
      </c>
      <c r="T273" s="296">
        <v>13</v>
      </c>
      <c r="U273" s="296">
        <f t="shared" si="55"/>
        <v>13</v>
      </c>
      <c r="V273" s="296" t="str">
        <f t="shared" si="56"/>
        <v>12_13</v>
      </c>
      <c r="W273" s="297">
        <v>5946</v>
      </c>
      <c r="X273" s="297"/>
      <c r="Y273" s="296">
        <v>12</v>
      </c>
      <c r="Z273" s="296">
        <v>13</v>
      </c>
      <c r="AA273" s="296">
        <f t="shared" si="57"/>
        <v>13</v>
      </c>
      <c r="AB273" s="296" t="str">
        <f t="shared" si="58"/>
        <v>12_13</v>
      </c>
      <c r="AC273" s="297">
        <v>6065</v>
      </c>
      <c r="AD273" s="193"/>
      <c r="AE273" s="296">
        <v>12</v>
      </c>
      <c r="AF273" s="296">
        <v>13</v>
      </c>
      <c r="AG273" s="296">
        <f t="shared" si="59"/>
        <v>13</v>
      </c>
      <c r="AH273" s="296" t="str">
        <f t="shared" ref="AH273:AH336" si="64">AE273&amp;"_"&amp;AF273</f>
        <v>12_13</v>
      </c>
      <c r="AI273" s="239">
        <f t="shared" si="60"/>
        <v>5946</v>
      </c>
      <c r="AJ273" s="239">
        <f t="shared" si="61"/>
        <v>6065</v>
      </c>
      <c r="AK273" s="262">
        <f t="shared" si="62"/>
        <v>6065</v>
      </c>
      <c r="AL273" s="237">
        <f t="shared" si="63"/>
        <v>38.878205128205131</v>
      </c>
      <c r="AM273" s="237"/>
      <c r="AN273" s="237"/>
      <c r="AO273" s="237"/>
      <c r="AP273" s="237"/>
      <c r="AQ273" s="237"/>
      <c r="AR273" s="173"/>
      <c r="AS273" s="173"/>
      <c r="AT273" s="173"/>
      <c r="AU273" s="173"/>
      <c r="AV273" s="173"/>
      <c r="AW273" s="173"/>
      <c r="AX273" s="174"/>
    </row>
    <row r="274" spans="1:50" x14ac:dyDescent="0.15">
      <c r="A274" s="296">
        <v>12</v>
      </c>
      <c r="B274" s="296" t="s">
        <v>474</v>
      </c>
      <c r="C274" s="296" t="str">
        <f t="shared" ref="C274:C337" si="65">B274</f>
        <v>u1</v>
      </c>
      <c r="D274" s="296" t="str">
        <f t="shared" ref="D274:D337" si="66">A274&amp;"_"&amp;B274</f>
        <v>12_u1</v>
      </c>
      <c r="E274" s="297">
        <v>5826</v>
      </c>
      <c r="F274" s="296"/>
      <c r="G274" s="296">
        <v>12</v>
      </c>
      <c r="H274" s="296" t="s">
        <v>474</v>
      </c>
      <c r="I274" s="296" t="str">
        <f t="shared" ref="I274:I337" si="67">H274</f>
        <v>u1</v>
      </c>
      <c r="J274" s="296" t="str">
        <f t="shared" ref="J274:J337" si="68">G274&amp;"_"&amp;H274</f>
        <v>12_u1</v>
      </c>
      <c r="K274" s="297">
        <v>6015</v>
      </c>
      <c r="L274" s="173"/>
      <c r="M274" s="296">
        <v>12</v>
      </c>
      <c r="N274" s="296" t="s">
        <v>474</v>
      </c>
      <c r="O274" s="296" t="str">
        <f t="shared" ref="O274:O337" si="69">N274</f>
        <v>u1</v>
      </c>
      <c r="P274" s="296" t="str">
        <f t="shared" ref="P274:P337" si="70">M274&amp;"_"&amp;N274</f>
        <v>12_u1</v>
      </c>
      <c r="Q274" s="297">
        <v>6165</v>
      </c>
      <c r="R274" s="297"/>
      <c r="S274" s="296">
        <v>12</v>
      </c>
      <c r="T274" s="296" t="s">
        <v>474</v>
      </c>
      <c r="U274" s="296" t="str">
        <f t="shared" ref="U274:U337" si="71">T274</f>
        <v>u1</v>
      </c>
      <c r="V274" s="296" t="str">
        <f t="shared" ref="V274:V337" si="72">S274&amp;"_"&amp;T274</f>
        <v>12_u1</v>
      </c>
      <c r="W274" s="297">
        <v>6165</v>
      </c>
      <c r="X274" s="297"/>
      <c r="Y274" s="296">
        <v>12</v>
      </c>
      <c r="Z274" s="296" t="s">
        <v>474</v>
      </c>
      <c r="AA274" s="296" t="str">
        <f t="shared" ref="AA274:AA337" si="73">Z274</f>
        <v>u1</v>
      </c>
      <c r="AB274" s="296" t="str">
        <f t="shared" ref="AB274:AB337" si="74">Y274&amp;"_"&amp;Z274</f>
        <v>12_u1</v>
      </c>
      <c r="AC274" s="297">
        <v>6288</v>
      </c>
      <c r="AD274" s="193"/>
      <c r="AE274" s="296">
        <v>12</v>
      </c>
      <c r="AF274" s="296" t="s">
        <v>474</v>
      </c>
      <c r="AG274" s="296" t="str">
        <f t="shared" ref="AG274:AG337" si="75">AF274</f>
        <v>u1</v>
      </c>
      <c r="AH274" s="296" t="str">
        <f t="shared" si="64"/>
        <v>12_u1</v>
      </c>
      <c r="AI274" s="239">
        <f t="shared" ref="AI274:AI337" si="76">INDEX($W$17:$W$346,MATCH($AH274,$V$17:$V$346,0))</f>
        <v>6165</v>
      </c>
      <c r="AJ274" s="239">
        <f t="shared" ref="AJ274:AJ337" si="77">INDEX($AC$17:$AC$346,MATCH(AH274,$AB$17:$AB$346,0))</f>
        <v>6288</v>
      </c>
      <c r="AK274" s="262">
        <f t="shared" ref="AK274:AK337" si="78">IFERROR($D$6*AI274+$D$7*AJ274,"")</f>
        <v>6288</v>
      </c>
      <c r="AL274" s="237">
        <f t="shared" si="63"/>
        <v>40.307692307692307</v>
      </c>
      <c r="AM274" s="237"/>
      <c r="AN274" s="237"/>
      <c r="AO274" s="237"/>
      <c r="AP274" s="237"/>
      <c r="AQ274" s="237"/>
      <c r="AR274" s="173"/>
      <c r="AS274" s="173"/>
      <c r="AT274" s="173"/>
      <c r="AU274" s="173"/>
      <c r="AV274" s="173"/>
      <c r="AW274" s="173"/>
      <c r="AX274" s="174"/>
    </row>
    <row r="275" spans="1:50" x14ac:dyDescent="0.15">
      <c r="A275" s="296">
        <v>12</v>
      </c>
      <c r="B275" s="296" t="s">
        <v>475</v>
      </c>
      <c r="C275" s="296" t="str">
        <f t="shared" si="65"/>
        <v>u2</v>
      </c>
      <c r="D275" s="296" t="str">
        <f t="shared" si="66"/>
        <v>12_u2</v>
      </c>
      <c r="E275" s="297">
        <v>6039</v>
      </c>
      <c r="F275" s="296"/>
      <c r="G275" s="296">
        <v>12</v>
      </c>
      <c r="H275" s="296" t="s">
        <v>475</v>
      </c>
      <c r="I275" s="296" t="str">
        <f t="shared" si="67"/>
        <v>u2</v>
      </c>
      <c r="J275" s="296" t="str">
        <f t="shared" si="68"/>
        <v>12_u2</v>
      </c>
      <c r="K275" s="297">
        <v>6235</v>
      </c>
      <c r="L275" s="173"/>
      <c r="M275" s="296">
        <v>12</v>
      </c>
      <c r="N275" s="296" t="s">
        <v>475</v>
      </c>
      <c r="O275" s="296" t="str">
        <f t="shared" si="69"/>
        <v>u2</v>
      </c>
      <c r="P275" s="296" t="str">
        <f t="shared" si="70"/>
        <v>12_u2</v>
      </c>
      <c r="Q275" s="297">
        <v>6391</v>
      </c>
      <c r="R275" s="297"/>
      <c r="S275" s="296">
        <v>12</v>
      </c>
      <c r="T275" s="296" t="s">
        <v>475</v>
      </c>
      <c r="U275" s="296" t="str">
        <f t="shared" si="71"/>
        <v>u2</v>
      </c>
      <c r="V275" s="296" t="str">
        <f t="shared" si="72"/>
        <v>12_u2</v>
      </c>
      <c r="W275" s="297">
        <v>6391</v>
      </c>
      <c r="X275" s="297"/>
      <c r="Y275" s="296">
        <v>12</v>
      </c>
      <c r="Z275" s="296" t="s">
        <v>475</v>
      </c>
      <c r="AA275" s="296" t="str">
        <f t="shared" si="73"/>
        <v>u2</v>
      </c>
      <c r="AB275" s="296" t="str">
        <f t="shared" si="74"/>
        <v>12_u2</v>
      </c>
      <c r="AC275" s="297">
        <v>6519</v>
      </c>
      <c r="AD275" s="193"/>
      <c r="AE275" s="296">
        <v>12</v>
      </c>
      <c r="AF275" s="296" t="s">
        <v>475</v>
      </c>
      <c r="AG275" s="296" t="str">
        <f t="shared" si="75"/>
        <v>u2</v>
      </c>
      <c r="AH275" s="296" t="str">
        <f t="shared" si="64"/>
        <v>12_u2</v>
      </c>
      <c r="AI275" s="239">
        <f t="shared" si="76"/>
        <v>6391</v>
      </c>
      <c r="AJ275" s="239">
        <f t="shared" si="77"/>
        <v>6519</v>
      </c>
      <c r="AK275" s="262">
        <f t="shared" si="78"/>
        <v>6519</v>
      </c>
      <c r="AL275" s="237">
        <f t="shared" ref="AL275:AL338" si="79">IFERROR(AK275/$D$10,"")</f>
        <v>41.78846153846154</v>
      </c>
      <c r="AM275" s="237"/>
      <c r="AN275" s="237"/>
      <c r="AO275" s="237"/>
      <c r="AP275" s="237"/>
      <c r="AQ275" s="237"/>
      <c r="AR275" s="173"/>
      <c r="AS275" s="173"/>
      <c r="AT275" s="173"/>
      <c r="AU275" s="173"/>
      <c r="AV275" s="173"/>
      <c r="AW275" s="173"/>
      <c r="AX275" s="174"/>
    </row>
    <row r="276" spans="1:50" x14ac:dyDescent="0.15">
      <c r="A276" s="296">
        <v>12</v>
      </c>
      <c r="B276" s="296" t="s">
        <v>476</v>
      </c>
      <c r="C276" s="296" t="str">
        <f t="shared" si="65"/>
        <v>a</v>
      </c>
      <c r="D276" s="296" t="str">
        <f t="shared" si="66"/>
        <v>12_a</v>
      </c>
      <c r="E276" s="297">
        <v>5826</v>
      </c>
      <c r="F276" s="296"/>
      <c r="G276" s="296">
        <v>12</v>
      </c>
      <c r="H276" s="296" t="s">
        <v>476</v>
      </c>
      <c r="I276" s="296" t="str">
        <f t="shared" si="67"/>
        <v>a</v>
      </c>
      <c r="J276" s="296" t="str">
        <f t="shared" si="68"/>
        <v>12_a</v>
      </c>
      <c r="K276" s="297">
        <v>6015</v>
      </c>
      <c r="L276" s="173"/>
      <c r="M276" s="296">
        <v>12</v>
      </c>
      <c r="N276" s="296" t="s">
        <v>476</v>
      </c>
      <c r="O276" s="296" t="str">
        <f t="shared" si="69"/>
        <v>a</v>
      </c>
      <c r="P276" s="296" t="str">
        <f t="shared" si="70"/>
        <v>12_a</v>
      </c>
      <c r="Q276" s="297">
        <v>6165</v>
      </c>
      <c r="R276" s="297"/>
      <c r="S276" s="296">
        <v>12</v>
      </c>
      <c r="T276" s="296" t="s">
        <v>476</v>
      </c>
      <c r="U276" s="296" t="str">
        <f t="shared" si="71"/>
        <v>a</v>
      </c>
      <c r="V276" s="296" t="str">
        <f t="shared" si="72"/>
        <v>12_a</v>
      </c>
      <c r="W276" s="297">
        <v>6165</v>
      </c>
      <c r="X276" s="297"/>
      <c r="Y276" s="296">
        <v>12</v>
      </c>
      <c r="Z276" s="296" t="s">
        <v>476</v>
      </c>
      <c r="AA276" s="296" t="str">
        <f t="shared" si="73"/>
        <v>a</v>
      </c>
      <c r="AB276" s="296" t="str">
        <f t="shared" si="74"/>
        <v>12_a</v>
      </c>
      <c r="AC276" s="297">
        <v>6288</v>
      </c>
      <c r="AD276" s="193"/>
      <c r="AE276" s="296">
        <v>12</v>
      </c>
      <c r="AF276" s="296" t="s">
        <v>476</v>
      </c>
      <c r="AG276" s="296" t="str">
        <f t="shared" si="75"/>
        <v>a</v>
      </c>
      <c r="AH276" s="296" t="str">
        <f t="shared" si="64"/>
        <v>12_a</v>
      </c>
      <c r="AI276" s="239">
        <f t="shared" si="76"/>
        <v>6165</v>
      </c>
      <c r="AJ276" s="239">
        <f t="shared" si="77"/>
        <v>6288</v>
      </c>
      <c r="AK276" s="262">
        <f t="shared" si="78"/>
        <v>6288</v>
      </c>
      <c r="AL276" s="237">
        <f t="shared" si="79"/>
        <v>40.307692307692307</v>
      </c>
      <c r="AM276" s="237"/>
      <c r="AN276" s="237"/>
      <c r="AO276" s="237"/>
      <c r="AP276" s="237"/>
      <c r="AQ276" s="237"/>
      <c r="AR276" s="173"/>
      <c r="AS276" s="173"/>
      <c r="AT276" s="173"/>
      <c r="AU276" s="173"/>
      <c r="AV276" s="173"/>
      <c r="AW276" s="173"/>
      <c r="AX276" s="174"/>
    </row>
    <row r="277" spans="1:50" x14ac:dyDescent="0.15">
      <c r="A277" s="296">
        <v>12</v>
      </c>
      <c r="B277" s="296" t="s">
        <v>477</v>
      </c>
      <c r="C277" s="296" t="str">
        <f t="shared" si="65"/>
        <v>b</v>
      </c>
      <c r="D277" s="296" t="str">
        <f t="shared" si="66"/>
        <v>12_b</v>
      </c>
      <c r="E277" s="297">
        <v>6039</v>
      </c>
      <c r="F277" s="296"/>
      <c r="G277" s="296">
        <v>12</v>
      </c>
      <c r="H277" s="296" t="s">
        <v>477</v>
      </c>
      <c r="I277" s="296" t="str">
        <f t="shared" si="67"/>
        <v>b</v>
      </c>
      <c r="J277" s="296" t="str">
        <f t="shared" si="68"/>
        <v>12_b</v>
      </c>
      <c r="K277" s="297">
        <v>6235</v>
      </c>
      <c r="L277" s="173"/>
      <c r="M277" s="296">
        <v>12</v>
      </c>
      <c r="N277" s="296" t="s">
        <v>477</v>
      </c>
      <c r="O277" s="296" t="str">
        <f t="shared" si="69"/>
        <v>b</v>
      </c>
      <c r="P277" s="296" t="str">
        <f t="shared" si="70"/>
        <v>12_b</v>
      </c>
      <c r="Q277" s="297">
        <v>6391</v>
      </c>
      <c r="R277" s="297"/>
      <c r="S277" s="296">
        <v>12</v>
      </c>
      <c r="T277" s="296" t="s">
        <v>477</v>
      </c>
      <c r="U277" s="296" t="str">
        <f t="shared" si="71"/>
        <v>b</v>
      </c>
      <c r="V277" s="296" t="str">
        <f t="shared" si="72"/>
        <v>12_b</v>
      </c>
      <c r="W277" s="297">
        <v>6391</v>
      </c>
      <c r="X277" s="297"/>
      <c r="Y277" s="296">
        <v>12</v>
      </c>
      <c r="Z277" s="296" t="s">
        <v>477</v>
      </c>
      <c r="AA277" s="296" t="str">
        <f t="shared" si="73"/>
        <v>b</v>
      </c>
      <c r="AB277" s="296" t="str">
        <f t="shared" si="74"/>
        <v>12_b</v>
      </c>
      <c r="AC277" s="297">
        <v>6519</v>
      </c>
      <c r="AD277" s="193"/>
      <c r="AE277" s="296">
        <v>12</v>
      </c>
      <c r="AF277" s="296" t="s">
        <v>477</v>
      </c>
      <c r="AG277" s="296" t="str">
        <f t="shared" si="75"/>
        <v>b</v>
      </c>
      <c r="AH277" s="296" t="str">
        <f t="shared" si="64"/>
        <v>12_b</v>
      </c>
      <c r="AI277" s="239">
        <f t="shared" si="76"/>
        <v>6391</v>
      </c>
      <c r="AJ277" s="239">
        <f t="shared" si="77"/>
        <v>6519</v>
      </c>
      <c r="AK277" s="262">
        <f t="shared" si="78"/>
        <v>6519</v>
      </c>
      <c r="AL277" s="237">
        <f t="shared" si="79"/>
        <v>41.78846153846154</v>
      </c>
      <c r="AM277" s="237"/>
      <c r="AN277" s="237"/>
      <c r="AO277" s="237"/>
      <c r="AP277" s="237"/>
      <c r="AQ277" s="237"/>
      <c r="AR277" s="173"/>
      <c r="AS277" s="173"/>
      <c r="AT277" s="173"/>
      <c r="AU277" s="173"/>
      <c r="AV277" s="173"/>
      <c r="AW277" s="173"/>
      <c r="AX277" s="174"/>
    </row>
    <row r="278" spans="1:50" x14ac:dyDescent="0.15">
      <c r="A278" s="296">
        <v>12</v>
      </c>
      <c r="B278" s="296" t="s">
        <v>478</v>
      </c>
      <c r="C278" s="296" t="str">
        <f t="shared" si="65"/>
        <v>c</v>
      </c>
      <c r="D278" s="296" t="str">
        <f t="shared" si="66"/>
        <v>12_c</v>
      </c>
      <c r="E278" s="297">
        <v>6262</v>
      </c>
      <c r="F278" s="296"/>
      <c r="G278" s="296">
        <v>12</v>
      </c>
      <c r="H278" s="296" t="s">
        <v>478</v>
      </c>
      <c r="I278" s="296" t="str">
        <f t="shared" si="67"/>
        <v>c</v>
      </c>
      <c r="J278" s="296" t="str">
        <f t="shared" si="68"/>
        <v>12_c</v>
      </c>
      <c r="K278" s="297">
        <v>6466</v>
      </c>
      <c r="L278" s="173"/>
      <c r="M278" s="296">
        <v>12</v>
      </c>
      <c r="N278" s="296" t="s">
        <v>478</v>
      </c>
      <c r="O278" s="296" t="str">
        <f t="shared" si="69"/>
        <v>c</v>
      </c>
      <c r="P278" s="296" t="str">
        <f t="shared" si="70"/>
        <v>12_c</v>
      </c>
      <c r="Q278" s="297">
        <v>6628</v>
      </c>
      <c r="R278" s="297"/>
      <c r="S278" s="296">
        <v>12</v>
      </c>
      <c r="T278" s="296" t="s">
        <v>478</v>
      </c>
      <c r="U278" s="296" t="str">
        <f t="shared" si="71"/>
        <v>c</v>
      </c>
      <c r="V278" s="296" t="str">
        <f t="shared" si="72"/>
        <v>12_c</v>
      </c>
      <c r="W278" s="297">
        <v>6628</v>
      </c>
      <c r="X278" s="297"/>
      <c r="Y278" s="296">
        <v>12</v>
      </c>
      <c r="Z278" s="296" t="s">
        <v>478</v>
      </c>
      <c r="AA278" s="296" t="str">
        <f t="shared" si="73"/>
        <v>c</v>
      </c>
      <c r="AB278" s="296" t="str">
        <f t="shared" si="74"/>
        <v>12_c</v>
      </c>
      <c r="AC278" s="297">
        <v>6761</v>
      </c>
      <c r="AD278" s="193"/>
      <c r="AE278" s="296">
        <v>12</v>
      </c>
      <c r="AF278" s="296" t="s">
        <v>478</v>
      </c>
      <c r="AG278" s="296" t="str">
        <f t="shared" si="75"/>
        <v>c</v>
      </c>
      <c r="AH278" s="296" t="str">
        <f t="shared" si="64"/>
        <v>12_c</v>
      </c>
      <c r="AI278" s="239">
        <f t="shared" si="76"/>
        <v>6628</v>
      </c>
      <c r="AJ278" s="239">
        <f t="shared" si="77"/>
        <v>6761</v>
      </c>
      <c r="AK278" s="262">
        <f t="shared" si="78"/>
        <v>6761</v>
      </c>
      <c r="AL278" s="237">
        <f t="shared" si="79"/>
        <v>43.339743589743591</v>
      </c>
      <c r="AM278" s="237"/>
      <c r="AN278" s="237"/>
      <c r="AO278" s="237"/>
      <c r="AP278" s="237"/>
      <c r="AQ278" s="237"/>
      <c r="AR278" s="173"/>
      <c r="AS278" s="173"/>
      <c r="AT278" s="173"/>
      <c r="AU278" s="173"/>
      <c r="AV278" s="173"/>
      <c r="AW278" s="173"/>
      <c r="AX278" s="174"/>
    </row>
    <row r="279" spans="1:50" x14ac:dyDescent="0.15">
      <c r="A279" s="296">
        <v>12</v>
      </c>
      <c r="B279" s="296" t="s">
        <v>479</v>
      </c>
      <c r="C279" s="296" t="str">
        <f t="shared" si="65"/>
        <v>d</v>
      </c>
      <c r="D279" s="296" t="str">
        <f t="shared" si="66"/>
        <v>12_d</v>
      </c>
      <c r="E279" s="297">
        <v>6602</v>
      </c>
      <c r="F279" s="296"/>
      <c r="G279" s="296">
        <v>12</v>
      </c>
      <c r="H279" s="296" t="s">
        <v>479</v>
      </c>
      <c r="I279" s="296" t="str">
        <f t="shared" si="67"/>
        <v>d</v>
      </c>
      <c r="J279" s="296" t="str">
        <f t="shared" si="68"/>
        <v>12_d</v>
      </c>
      <c r="K279" s="297">
        <v>6817</v>
      </c>
      <c r="L279" s="173"/>
      <c r="M279" s="296">
        <v>12</v>
      </c>
      <c r="N279" s="296" t="s">
        <v>479</v>
      </c>
      <c r="O279" s="296" t="str">
        <f t="shared" si="69"/>
        <v>d</v>
      </c>
      <c r="P279" s="296" t="str">
        <f t="shared" si="70"/>
        <v>12_d</v>
      </c>
      <c r="Q279" s="297">
        <v>6987</v>
      </c>
      <c r="R279" s="297"/>
      <c r="S279" s="296">
        <v>12</v>
      </c>
      <c r="T279" s="296" t="s">
        <v>479</v>
      </c>
      <c r="U279" s="296" t="str">
        <f t="shared" si="71"/>
        <v>d</v>
      </c>
      <c r="V279" s="296" t="str">
        <f t="shared" si="72"/>
        <v>12_d</v>
      </c>
      <c r="W279" s="297">
        <v>6987</v>
      </c>
      <c r="X279" s="297"/>
      <c r="Y279" s="296">
        <v>12</v>
      </c>
      <c r="Z279" s="296" t="s">
        <v>479</v>
      </c>
      <c r="AA279" s="296" t="str">
        <f t="shared" si="73"/>
        <v>d</v>
      </c>
      <c r="AB279" s="296" t="str">
        <f t="shared" si="74"/>
        <v>12_d</v>
      </c>
      <c r="AC279" s="297">
        <v>7127</v>
      </c>
      <c r="AD279" s="193"/>
      <c r="AE279" s="296">
        <v>12</v>
      </c>
      <c r="AF279" s="296" t="s">
        <v>479</v>
      </c>
      <c r="AG279" s="296" t="str">
        <f t="shared" si="75"/>
        <v>d</v>
      </c>
      <c r="AH279" s="296" t="str">
        <f t="shared" si="64"/>
        <v>12_d</v>
      </c>
      <c r="AI279" s="239">
        <f t="shared" si="76"/>
        <v>6987</v>
      </c>
      <c r="AJ279" s="239">
        <f t="shared" si="77"/>
        <v>7127</v>
      </c>
      <c r="AK279" s="262">
        <f t="shared" si="78"/>
        <v>7127</v>
      </c>
      <c r="AL279" s="237">
        <f t="shared" si="79"/>
        <v>45.685897435897438</v>
      </c>
      <c r="AM279" s="237"/>
      <c r="AN279" s="237"/>
      <c r="AO279" s="237"/>
      <c r="AP279" s="237"/>
      <c r="AQ279" s="237"/>
      <c r="AR279" s="173"/>
      <c r="AS279" s="173"/>
      <c r="AT279" s="173"/>
      <c r="AU279" s="173"/>
      <c r="AV279" s="173"/>
      <c r="AW279" s="173"/>
      <c r="AX279" s="174"/>
    </row>
    <row r="280" spans="1:50" x14ac:dyDescent="0.15">
      <c r="A280" s="296">
        <v>12</v>
      </c>
      <c r="B280" s="296" t="s">
        <v>480</v>
      </c>
      <c r="C280" s="296" t="str">
        <f t="shared" si="65"/>
        <v>e</v>
      </c>
      <c r="D280" s="296" t="str">
        <f t="shared" si="66"/>
        <v>12_e</v>
      </c>
      <c r="E280" s="297">
        <v>6957</v>
      </c>
      <c r="F280" s="296"/>
      <c r="G280" s="296">
        <v>12</v>
      </c>
      <c r="H280" s="296" t="s">
        <v>480</v>
      </c>
      <c r="I280" s="296" t="str">
        <f t="shared" si="67"/>
        <v>e</v>
      </c>
      <c r="J280" s="296" t="str">
        <f t="shared" si="68"/>
        <v>12_e</v>
      </c>
      <c r="K280" s="297">
        <v>7183</v>
      </c>
      <c r="L280" s="173"/>
      <c r="M280" s="296">
        <v>12</v>
      </c>
      <c r="N280" s="296" t="s">
        <v>480</v>
      </c>
      <c r="O280" s="296" t="str">
        <f t="shared" si="69"/>
        <v>e</v>
      </c>
      <c r="P280" s="296" t="str">
        <f t="shared" si="70"/>
        <v>12_e</v>
      </c>
      <c r="Q280" s="297">
        <v>7363</v>
      </c>
      <c r="R280" s="297"/>
      <c r="S280" s="296">
        <v>12</v>
      </c>
      <c r="T280" s="296" t="s">
        <v>480</v>
      </c>
      <c r="U280" s="296" t="str">
        <f t="shared" si="71"/>
        <v>e</v>
      </c>
      <c r="V280" s="296" t="str">
        <f t="shared" si="72"/>
        <v>12_e</v>
      </c>
      <c r="W280" s="297">
        <v>7363</v>
      </c>
      <c r="X280" s="297"/>
      <c r="Y280" s="296">
        <v>12</v>
      </c>
      <c r="Z280" s="296" t="s">
        <v>480</v>
      </c>
      <c r="AA280" s="296" t="str">
        <f t="shared" si="73"/>
        <v>e</v>
      </c>
      <c r="AB280" s="296" t="str">
        <f t="shared" si="74"/>
        <v>12_e</v>
      </c>
      <c r="AC280" s="297">
        <v>7510</v>
      </c>
      <c r="AD280" s="193"/>
      <c r="AE280" s="296">
        <v>12</v>
      </c>
      <c r="AF280" s="296" t="s">
        <v>480</v>
      </c>
      <c r="AG280" s="296" t="str">
        <f t="shared" si="75"/>
        <v>e</v>
      </c>
      <c r="AH280" s="296" t="str">
        <f t="shared" si="64"/>
        <v>12_e</v>
      </c>
      <c r="AI280" s="239">
        <f t="shared" si="76"/>
        <v>7363</v>
      </c>
      <c r="AJ280" s="239">
        <f t="shared" si="77"/>
        <v>7510</v>
      </c>
      <c r="AK280" s="262">
        <f t="shared" si="78"/>
        <v>7510</v>
      </c>
      <c r="AL280" s="237">
        <f t="shared" si="79"/>
        <v>48.141025641025642</v>
      </c>
      <c r="AM280" s="237"/>
      <c r="AN280" s="237"/>
      <c r="AO280" s="237"/>
      <c r="AP280" s="237"/>
      <c r="AQ280" s="237"/>
      <c r="AR280" s="173"/>
      <c r="AS280" s="173"/>
      <c r="AT280" s="173"/>
      <c r="AU280" s="173"/>
      <c r="AV280" s="173"/>
      <c r="AW280" s="173"/>
      <c r="AX280" s="174"/>
    </row>
    <row r="281" spans="1:50" x14ac:dyDescent="0.15">
      <c r="A281" s="296">
        <v>13</v>
      </c>
      <c r="B281" s="296" t="s">
        <v>472</v>
      </c>
      <c r="C281" s="296" t="str">
        <f t="shared" si="65"/>
        <v>Start</v>
      </c>
      <c r="D281" s="296" t="str">
        <f t="shared" si="66"/>
        <v>13_Start</v>
      </c>
      <c r="E281" s="297">
        <v>3928</v>
      </c>
      <c r="F281" s="296"/>
      <c r="G281" s="296">
        <v>13</v>
      </c>
      <c r="H281" s="296" t="s">
        <v>472</v>
      </c>
      <c r="I281" s="296" t="str">
        <f t="shared" si="67"/>
        <v>Start</v>
      </c>
      <c r="J281" s="296" t="str">
        <f t="shared" si="68"/>
        <v>13_Start</v>
      </c>
      <c r="K281" s="297">
        <v>4056</v>
      </c>
      <c r="L281" s="173"/>
      <c r="M281" s="296">
        <v>13</v>
      </c>
      <c r="N281" s="296" t="s">
        <v>472</v>
      </c>
      <c r="O281" s="296" t="str">
        <f t="shared" si="69"/>
        <v>Start</v>
      </c>
      <c r="P281" s="296" t="str">
        <f t="shared" si="70"/>
        <v>13_Start</v>
      </c>
      <c r="Q281" s="297">
        <v>4157</v>
      </c>
      <c r="R281" s="297"/>
      <c r="S281" s="296">
        <v>13</v>
      </c>
      <c r="T281" s="296" t="s">
        <v>472</v>
      </c>
      <c r="U281" s="296" t="str">
        <f t="shared" si="71"/>
        <v>Start</v>
      </c>
      <c r="V281" s="296" t="str">
        <f t="shared" si="72"/>
        <v>13_Start</v>
      </c>
      <c r="W281" s="297">
        <v>4157</v>
      </c>
      <c r="X281" s="297"/>
      <c r="Y281" s="296">
        <v>13</v>
      </c>
      <c r="Z281" s="296" t="s">
        <v>472</v>
      </c>
      <c r="AA281" s="296" t="str">
        <f t="shared" si="73"/>
        <v>Start</v>
      </c>
      <c r="AB281" s="296" t="str">
        <f t="shared" si="74"/>
        <v>13_Start</v>
      </c>
      <c r="AC281" s="297">
        <v>4240</v>
      </c>
      <c r="AD281" s="193"/>
      <c r="AE281" s="296">
        <v>13</v>
      </c>
      <c r="AF281" s="296" t="s">
        <v>472</v>
      </c>
      <c r="AG281" s="296" t="str">
        <f t="shared" si="75"/>
        <v>Start</v>
      </c>
      <c r="AH281" s="296" t="str">
        <f t="shared" si="64"/>
        <v>13_Start</v>
      </c>
      <c r="AI281" s="239">
        <f t="shared" si="76"/>
        <v>4157</v>
      </c>
      <c r="AJ281" s="239">
        <f t="shared" si="77"/>
        <v>4240</v>
      </c>
      <c r="AK281" s="262">
        <f t="shared" si="78"/>
        <v>4240</v>
      </c>
      <c r="AL281" s="237">
        <f t="shared" si="79"/>
        <v>27.179487179487179</v>
      </c>
      <c r="AM281" s="237"/>
      <c r="AN281" s="237"/>
      <c r="AO281" s="237"/>
      <c r="AP281" s="237"/>
      <c r="AQ281" s="237"/>
      <c r="AR281" s="173"/>
      <c r="AS281" s="173"/>
      <c r="AT281" s="173"/>
      <c r="AU281" s="173"/>
      <c r="AV281" s="173"/>
      <c r="AW281" s="173"/>
      <c r="AX281" s="174"/>
    </row>
    <row r="282" spans="1:50" x14ac:dyDescent="0.15">
      <c r="A282" s="296">
        <v>13</v>
      </c>
      <c r="B282" s="296">
        <v>0</v>
      </c>
      <c r="C282" s="296">
        <f t="shared" si="65"/>
        <v>0</v>
      </c>
      <c r="D282" s="296" t="str">
        <f t="shared" si="66"/>
        <v>13_0</v>
      </c>
      <c r="E282" s="297">
        <v>3989</v>
      </c>
      <c r="F282" s="296"/>
      <c r="G282" s="296">
        <v>13</v>
      </c>
      <c r="H282" s="296">
        <v>0</v>
      </c>
      <c r="I282" s="296">
        <f t="shared" si="67"/>
        <v>0</v>
      </c>
      <c r="J282" s="296" t="str">
        <f t="shared" si="68"/>
        <v>13_0</v>
      </c>
      <c r="K282" s="297">
        <v>4119</v>
      </c>
      <c r="L282" s="173"/>
      <c r="M282" s="296">
        <v>13</v>
      </c>
      <c r="N282" s="296">
        <v>0</v>
      </c>
      <c r="O282" s="296">
        <f t="shared" si="69"/>
        <v>0</v>
      </c>
      <c r="P282" s="296" t="str">
        <f t="shared" si="70"/>
        <v>13_0</v>
      </c>
      <c r="Q282" s="297">
        <v>4222</v>
      </c>
      <c r="R282" s="297"/>
      <c r="S282" s="296">
        <v>13</v>
      </c>
      <c r="T282" s="296">
        <v>0</v>
      </c>
      <c r="U282" s="296">
        <f t="shared" si="71"/>
        <v>0</v>
      </c>
      <c r="V282" s="296" t="str">
        <f t="shared" si="72"/>
        <v>13_0</v>
      </c>
      <c r="W282" s="297">
        <v>4222</v>
      </c>
      <c r="X282" s="297"/>
      <c r="Y282" s="296">
        <v>13</v>
      </c>
      <c r="Z282" s="296">
        <v>0</v>
      </c>
      <c r="AA282" s="296">
        <f t="shared" si="73"/>
        <v>0</v>
      </c>
      <c r="AB282" s="296" t="str">
        <f t="shared" si="74"/>
        <v>13_0</v>
      </c>
      <c r="AC282" s="297">
        <v>4306</v>
      </c>
      <c r="AD282" s="193"/>
      <c r="AE282" s="296">
        <v>13</v>
      </c>
      <c r="AF282" s="296">
        <v>0</v>
      </c>
      <c r="AG282" s="296">
        <f t="shared" si="75"/>
        <v>0</v>
      </c>
      <c r="AH282" s="296" t="str">
        <f t="shared" si="64"/>
        <v>13_0</v>
      </c>
      <c r="AI282" s="239">
        <f t="shared" si="76"/>
        <v>4222</v>
      </c>
      <c r="AJ282" s="239">
        <f t="shared" si="77"/>
        <v>4306</v>
      </c>
      <c r="AK282" s="262">
        <f t="shared" si="78"/>
        <v>4306</v>
      </c>
      <c r="AL282" s="237">
        <f t="shared" si="79"/>
        <v>27.602564102564102</v>
      </c>
      <c r="AM282" s="237"/>
      <c r="AN282" s="237"/>
      <c r="AO282" s="237"/>
      <c r="AP282" s="237"/>
      <c r="AQ282" s="237"/>
      <c r="AR282" s="173"/>
      <c r="AS282" s="173"/>
      <c r="AT282" s="173"/>
      <c r="AU282" s="173"/>
      <c r="AV282" s="173"/>
      <c r="AW282" s="173"/>
      <c r="AX282" s="174"/>
    </row>
    <row r="283" spans="1:50" x14ac:dyDescent="0.15">
      <c r="A283" s="296">
        <v>13</v>
      </c>
      <c r="B283" s="296">
        <v>1</v>
      </c>
      <c r="C283" s="296">
        <f t="shared" si="65"/>
        <v>1</v>
      </c>
      <c r="D283" s="296" t="str">
        <f t="shared" si="66"/>
        <v>13_1</v>
      </c>
      <c r="E283" s="297">
        <v>4118</v>
      </c>
      <c r="F283" s="296"/>
      <c r="G283" s="296">
        <v>13</v>
      </c>
      <c r="H283" s="296">
        <v>1</v>
      </c>
      <c r="I283" s="296">
        <f t="shared" si="67"/>
        <v>1</v>
      </c>
      <c r="J283" s="296" t="str">
        <f t="shared" si="68"/>
        <v>13_1</v>
      </c>
      <c r="K283" s="297">
        <v>4252</v>
      </c>
      <c r="L283" s="173"/>
      <c r="M283" s="296">
        <v>13</v>
      </c>
      <c r="N283" s="296">
        <v>1</v>
      </c>
      <c r="O283" s="296">
        <f t="shared" si="69"/>
        <v>1</v>
      </c>
      <c r="P283" s="296" t="str">
        <f t="shared" si="70"/>
        <v>13_1</v>
      </c>
      <c r="Q283" s="297">
        <v>4358</v>
      </c>
      <c r="R283" s="297"/>
      <c r="S283" s="296">
        <v>13</v>
      </c>
      <c r="T283" s="296">
        <v>1</v>
      </c>
      <c r="U283" s="296">
        <f t="shared" si="71"/>
        <v>1</v>
      </c>
      <c r="V283" s="296" t="str">
        <f t="shared" si="72"/>
        <v>13_1</v>
      </c>
      <c r="W283" s="297">
        <v>4358</v>
      </c>
      <c r="X283" s="297"/>
      <c r="Y283" s="296">
        <v>13</v>
      </c>
      <c r="Z283" s="296">
        <v>1</v>
      </c>
      <c r="AA283" s="296">
        <f t="shared" si="73"/>
        <v>1</v>
      </c>
      <c r="AB283" s="296" t="str">
        <f t="shared" si="74"/>
        <v>13_1</v>
      </c>
      <c r="AC283" s="297">
        <v>4445</v>
      </c>
      <c r="AD283" s="193"/>
      <c r="AE283" s="296">
        <v>13</v>
      </c>
      <c r="AF283" s="296">
        <v>1</v>
      </c>
      <c r="AG283" s="296">
        <f t="shared" si="75"/>
        <v>1</v>
      </c>
      <c r="AH283" s="296" t="str">
        <f t="shared" si="64"/>
        <v>13_1</v>
      </c>
      <c r="AI283" s="239">
        <f t="shared" si="76"/>
        <v>4358</v>
      </c>
      <c r="AJ283" s="239">
        <f t="shared" si="77"/>
        <v>4445</v>
      </c>
      <c r="AK283" s="262">
        <f t="shared" si="78"/>
        <v>4445</v>
      </c>
      <c r="AL283" s="237">
        <f t="shared" si="79"/>
        <v>28.493589743589745</v>
      </c>
      <c r="AM283" s="237"/>
      <c r="AN283" s="237"/>
      <c r="AO283" s="237"/>
      <c r="AP283" s="237"/>
      <c r="AQ283" s="237"/>
      <c r="AR283" s="173"/>
      <c r="AS283" s="173"/>
      <c r="AT283" s="173"/>
      <c r="AU283" s="173"/>
      <c r="AV283" s="173"/>
      <c r="AW283" s="173"/>
      <c r="AX283" s="174"/>
    </row>
    <row r="284" spans="1:50" x14ac:dyDescent="0.15">
      <c r="A284" s="296">
        <v>13</v>
      </c>
      <c r="B284" s="296">
        <v>2</v>
      </c>
      <c r="C284" s="296">
        <f t="shared" si="65"/>
        <v>2</v>
      </c>
      <c r="D284" s="296" t="str">
        <f t="shared" si="66"/>
        <v>13_2</v>
      </c>
      <c r="E284" s="297">
        <v>4261</v>
      </c>
      <c r="F284" s="296"/>
      <c r="G284" s="296">
        <v>13</v>
      </c>
      <c r="H284" s="296">
        <v>2</v>
      </c>
      <c r="I284" s="296">
        <f t="shared" si="67"/>
        <v>2</v>
      </c>
      <c r="J284" s="296" t="str">
        <f t="shared" si="68"/>
        <v>13_2</v>
      </c>
      <c r="K284" s="297">
        <v>4399</v>
      </c>
      <c r="L284" s="173"/>
      <c r="M284" s="296">
        <v>13</v>
      </c>
      <c r="N284" s="296">
        <v>2</v>
      </c>
      <c r="O284" s="296">
        <f t="shared" si="69"/>
        <v>2</v>
      </c>
      <c r="P284" s="296" t="str">
        <f t="shared" si="70"/>
        <v>13_2</v>
      </c>
      <c r="Q284" s="297">
        <v>4509</v>
      </c>
      <c r="R284" s="297"/>
      <c r="S284" s="296">
        <v>13</v>
      </c>
      <c r="T284" s="296">
        <v>2</v>
      </c>
      <c r="U284" s="296">
        <f t="shared" si="71"/>
        <v>2</v>
      </c>
      <c r="V284" s="296" t="str">
        <f t="shared" si="72"/>
        <v>13_2</v>
      </c>
      <c r="W284" s="297">
        <v>4509</v>
      </c>
      <c r="X284" s="297"/>
      <c r="Y284" s="296">
        <v>13</v>
      </c>
      <c r="Z284" s="296">
        <v>2</v>
      </c>
      <c r="AA284" s="296">
        <f t="shared" si="73"/>
        <v>2</v>
      </c>
      <c r="AB284" s="296" t="str">
        <f t="shared" si="74"/>
        <v>13_2</v>
      </c>
      <c r="AC284" s="297">
        <v>4599</v>
      </c>
      <c r="AD284" s="193"/>
      <c r="AE284" s="296">
        <v>13</v>
      </c>
      <c r="AF284" s="296">
        <v>2</v>
      </c>
      <c r="AG284" s="296">
        <f t="shared" si="75"/>
        <v>2</v>
      </c>
      <c r="AH284" s="296" t="str">
        <f t="shared" si="64"/>
        <v>13_2</v>
      </c>
      <c r="AI284" s="239">
        <f t="shared" si="76"/>
        <v>4509</v>
      </c>
      <c r="AJ284" s="239">
        <f t="shared" si="77"/>
        <v>4599</v>
      </c>
      <c r="AK284" s="262">
        <f t="shared" si="78"/>
        <v>4599</v>
      </c>
      <c r="AL284" s="237">
        <f t="shared" si="79"/>
        <v>29.48076923076923</v>
      </c>
      <c r="AM284" s="237"/>
      <c r="AN284" s="237"/>
      <c r="AO284" s="237"/>
      <c r="AP284" s="237"/>
      <c r="AQ284" s="237"/>
      <c r="AR284" s="173"/>
      <c r="AS284" s="173"/>
      <c r="AT284" s="173"/>
      <c r="AU284" s="173"/>
      <c r="AV284" s="173"/>
      <c r="AW284" s="173"/>
      <c r="AX284" s="174"/>
    </row>
    <row r="285" spans="1:50" x14ac:dyDescent="0.15">
      <c r="A285" s="296">
        <v>13</v>
      </c>
      <c r="B285" s="296">
        <v>3</v>
      </c>
      <c r="C285" s="296">
        <f t="shared" si="65"/>
        <v>3</v>
      </c>
      <c r="D285" s="296" t="str">
        <f t="shared" si="66"/>
        <v>13_3</v>
      </c>
      <c r="E285" s="297">
        <v>4413</v>
      </c>
      <c r="F285" s="296"/>
      <c r="G285" s="296">
        <v>13</v>
      </c>
      <c r="H285" s="296">
        <v>3</v>
      </c>
      <c r="I285" s="296">
        <f t="shared" si="67"/>
        <v>3</v>
      </c>
      <c r="J285" s="296" t="str">
        <f t="shared" si="68"/>
        <v>13_3</v>
      </c>
      <c r="K285" s="297">
        <v>4556</v>
      </c>
      <c r="L285" s="173"/>
      <c r="M285" s="296">
        <v>13</v>
      </c>
      <c r="N285" s="296">
        <v>3</v>
      </c>
      <c r="O285" s="296">
        <f t="shared" si="69"/>
        <v>3</v>
      </c>
      <c r="P285" s="296" t="str">
        <f t="shared" si="70"/>
        <v>13_3</v>
      </c>
      <c r="Q285" s="297">
        <v>4670</v>
      </c>
      <c r="R285" s="297"/>
      <c r="S285" s="296">
        <v>13</v>
      </c>
      <c r="T285" s="296">
        <v>3</v>
      </c>
      <c r="U285" s="296">
        <f t="shared" si="71"/>
        <v>3</v>
      </c>
      <c r="V285" s="296" t="str">
        <f t="shared" si="72"/>
        <v>13_3</v>
      </c>
      <c r="W285" s="297">
        <v>4670</v>
      </c>
      <c r="X285" s="297"/>
      <c r="Y285" s="296">
        <v>13</v>
      </c>
      <c r="Z285" s="296">
        <v>3</v>
      </c>
      <c r="AA285" s="296">
        <f t="shared" si="73"/>
        <v>3</v>
      </c>
      <c r="AB285" s="296" t="str">
        <f t="shared" si="74"/>
        <v>13_3</v>
      </c>
      <c r="AC285" s="297">
        <v>4763</v>
      </c>
      <c r="AD285" s="193"/>
      <c r="AE285" s="296">
        <v>13</v>
      </c>
      <c r="AF285" s="296">
        <v>3</v>
      </c>
      <c r="AG285" s="296">
        <f t="shared" si="75"/>
        <v>3</v>
      </c>
      <c r="AH285" s="296" t="str">
        <f t="shared" si="64"/>
        <v>13_3</v>
      </c>
      <c r="AI285" s="239">
        <f t="shared" si="76"/>
        <v>4670</v>
      </c>
      <c r="AJ285" s="239">
        <f t="shared" si="77"/>
        <v>4763</v>
      </c>
      <c r="AK285" s="262">
        <f t="shared" si="78"/>
        <v>4763</v>
      </c>
      <c r="AL285" s="237">
        <f t="shared" si="79"/>
        <v>30.532051282051281</v>
      </c>
      <c r="AM285" s="237"/>
      <c r="AN285" s="237"/>
      <c r="AO285" s="237"/>
      <c r="AP285" s="237"/>
      <c r="AQ285" s="237"/>
      <c r="AR285" s="173"/>
      <c r="AS285" s="173"/>
      <c r="AT285" s="173"/>
      <c r="AU285" s="173"/>
      <c r="AV285" s="173"/>
      <c r="AW285" s="173"/>
      <c r="AX285" s="174"/>
    </row>
    <row r="286" spans="1:50" x14ac:dyDescent="0.15">
      <c r="A286" s="296">
        <v>13</v>
      </c>
      <c r="B286" s="296">
        <v>4</v>
      </c>
      <c r="C286" s="296">
        <f t="shared" si="65"/>
        <v>4</v>
      </c>
      <c r="D286" s="296" t="str">
        <f t="shared" si="66"/>
        <v>13_4</v>
      </c>
      <c r="E286" s="297">
        <v>4564</v>
      </c>
      <c r="F286" s="296"/>
      <c r="G286" s="296">
        <v>13</v>
      </c>
      <c r="H286" s="296">
        <v>4</v>
      </c>
      <c r="I286" s="296">
        <f t="shared" si="67"/>
        <v>4</v>
      </c>
      <c r="J286" s="296" t="str">
        <f t="shared" si="68"/>
        <v>13_4</v>
      </c>
      <c r="K286" s="297">
        <v>4712</v>
      </c>
      <c r="L286" s="173"/>
      <c r="M286" s="296">
        <v>13</v>
      </c>
      <c r="N286" s="296">
        <v>4</v>
      </c>
      <c r="O286" s="296">
        <f t="shared" si="69"/>
        <v>4</v>
      </c>
      <c r="P286" s="296" t="str">
        <f t="shared" si="70"/>
        <v>13_4</v>
      </c>
      <c r="Q286" s="297">
        <v>4830</v>
      </c>
      <c r="R286" s="297"/>
      <c r="S286" s="296">
        <v>13</v>
      </c>
      <c r="T286" s="296">
        <v>4</v>
      </c>
      <c r="U286" s="296">
        <f t="shared" si="71"/>
        <v>4</v>
      </c>
      <c r="V286" s="296" t="str">
        <f t="shared" si="72"/>
        <v>13_4</v>
      </c>
      <c r="W286" s="297">
        <v>4830</v>
      </c>
      <c r="X286" s="297"/>
      <c r="Y286" s="296">
        <v>13</v>
      </c>
      <c r="Z286" s="296">
        <v>4</v>
      </c>
      <c r="AA286" s="296">
        <f t="shared" si="73"/>
        <v>4</v>
      </c>
      <c r="AB286" s="296" t="str">
        <f t="shared" si="74"/>
        <v>13_4</v>
      </c>
      <c r="AC286" s="297">
        <v>4927</v>
      </c>
      <c r="AD286" s="193"/>
      <c r="AE286" s="296">
        <v>13</v>
      </c>
      <c r="AF286" s="296">
        <v>4</v>
      </c>
      <c r="AG286" s="296">
        <f t="shared" si="75"/>
        <v>4</v>
      </c>
      <c r="AH286" s="296" t="str">
        <f t="shared" si="64"/>
        <v>13_4</v>
      </c>
      <c r="AI286" s="239">
        <f t="shared" si="76"/>
        <v>4830</v>
      </c>
      <c r="AJ286" s="239">
        <f t="shared" si="77"/>
        <v>4927</v>
      </c>
      <c r="AK286" s="262">
        <f t="shared" si="78"/>
        <v>4927</v>
      </c>
      <c r="AL286" s="237">
        <f t="shared" si="79"/>
        <v>31.583333333333332</v>
      </c>
      <c r="AM286" s="237"/>
      <c r="AN286" s="237"/>
      <c r="AO286" s="237"/>
      <c r="AP286" s="237"/>
      <c r="AQ286" s="237"/>
      <c r="AR286" s="173"/>
      <c r="AS286" s="173"/>
      <c r="AT286" s="173"/>
      <c r="AU286" s="173"/>
      <c r="AV286" s="173"/>
      <c r="AW286" s="173"/>
      <c r="AX286" s="174"/>
    </row>
    <row r="287" spans="1:50" x14ac:dyDescent="0.15">
      <c r="A287" s="296">
        <v>13</v>
      </c>
      <c r="B287" s="296">
        <v>5</v>
      </c>
      <c r="C287" s="296">
        <f t="shared" si="65"/>
        <v>5</v>
      </c>
      <c r="D287" s="296" t="str">
        <f t="shared" si="66"/>
        <v>13_5</v>
      </c>
      <c r="E287" s="297">
        <v>4727</v>
      </c>
      <c r="F287" s="296"/>
      <c r="G287" s="296">
        <v>13</v>
      </c>
      <c r="H287" s="296">
        <v>5</v>
      </c>
      <c r="I287" s="296">
        <f t="shared" si="67"/>
        <v>5</v>
      </c>
      <c r="J287" s="296" t="str">
        <f t="shared" si="68"/>
        <v>13_5</v>
      </c>
      <c r="K287" s="297">
        <v>4881</v>
      </c>
      <c r="L287" s="173"/>
      <c r="M287" s="296">
        <v>13</v>
      </c>
      <c r="N287" s="296">
        <v>5</v>
      </c>
      <c r="O287" s="296">
        <f t="shared" si="69"/>
        <v>5</v>
      </c>
      <c r="P287" s="296" t="str">
        <f t="shared" si="70"/>
        <v>13_5</v>
      </c>
      <c r="Q287" s="297">
        <v>5003</v>
      </c>
      <c r="R287" s="297"/>
      <c r="S287" s="296">
        <v>13</v>
      </c>
      <c r="T287" s="296">
        <v>5</v>
      </c>
      <c r="U287" s="296">
        <f t="shared" si="71"/>
        <v>5</v>
      </c>
      <c r="V287" s="296" t="str">
        <f t="shared" si="72"/>
        <v>13_5</v>
      </c>
      <c r="W287" s="297">
        <v>5003</v>
      </c>
      <c r="X287" s="297"/>
      <c r="Y287" s="296">
        <v>13</v>
      </c>
      <c r="Z287" s="296">
        <v>5</v>
      </c>
      <c r="AA287" s="296">
        <f t="shared" si="73"/>
        <v>5</v>
      </c>
      <c r="AB287" s="296" t="str">
        <f t="shared" si="74"/>
        <v>13_5</v>
      </c>
      <c r="AC287" s="297">
        <v>5103</v>
      </c>
      <c r="AD287" s="193"/>
      <c r="AE287" s="296">
        <v>13</v>
      </c>
      <c r="AF287" s="296">
        <v>5</v>
      </c>
      <c r="AG287" s="296">
        <f t="shared" si="75"/>
        <v>5</v>
      </c>
      <c r="AH287" s="296" t="str">
        <f t="shared" si="64"/>
        <v>13_5</v>
      </c>
      <c r="AI287" s="239">
        <f t="shared" si="76"/>
        <v>5003</v>
      </c>
      <c r="AJ287" s="239">
        <f t="shared" si="77"/>
        <v>5103</v>
      </c>
      <c r="AK287" s="262">
        <f t="shared" si="78"/>
        <v>5103</v>
      </c>
      <c r="AL287" s="237">
        <f t="shared" si="79"/>
        <v>32.71153846153846</v>
      </c>
      <c r="AM287" s="237"/>
      <c r="AN287" s="237"/>
      <c r="AO287" s="237"/>
      <c r="AP287" s="237"/>
      <c r="AQ287" s="237"/>
      <c r="AR287" s="173"/>
      <c r="AS287" s="173"/>
      <c r="AT287" s="173"/>
      <c r="AU287" s="173"/>
      <c r="AV287" s="173"/>
      <c r="AW287" s="173"/>
      <c r="AX287" s="174"/>
    </row>
    <row r="288" spans="1:50" x14ac:dyDescent="0.15">
      <c r="A288" s="296">
        <v>13</v>
      </c>
      <c r="B288" s="296">
        <v>6</v>
      </c>
      <c r="C288" s="296">
        <f t="shared" si="65"/>
        <v>6</v>
      </c>
      <c r="D288" s="296" t="str">
        <f t="shared" si="66"/>
        <v>13_6</v>
      </c>
      <c r="E288" s="297">
        <v>4889</v>
      </c>
      <c r="F288" s="296"/>
      <c r="G288" s="296">
        <v>13</v>
      </c>
      <c r="H288" s="296">
        <v>6</v>
      </c>
      <c r="I288" s="296">
        <f t="shared" si="67"/>
        <v>6</v>
      </c>
      <c r="J288" s="296" t="str">
        <f t="shared" si="68"/>
        <v>13_6</v>
      </c>
      <c r="K288" s="297">
        <v>5048</v>
      </c>
      <c r="L288" s="173"/>
      <c r="M288" s="296">
        <v>13</v>
      </c>
      <c r="N288" s="296">
        <v>6</v>
      </c>
      <c r="O288" s="296">
        <f t="shared" si="69"/>
        <v>6</v>
      </c>
      <c r="P288" s="296" t="str">
        <f t="shared" si="70"/>
        <v>13_6</v>
      </c>
      <c r="Q288" s="297">
        <v>5174</v>
      </c>
      <c r="R288" s="297"/>
      <c r="S288" s="296">
        <v>13</v>
      </c>
      <c r="T288" s="296">
        <v>6</v>
      </c>
      <c r="U288" s="296">
        <f t="shared" si="71"/>
        <v>6</v>
      </c>
      <c r="V288" s="296" t="str">
        <f t="shared" si="72"/>
        <v>13_6</v>
      </c>
      <c r="W288" s="297">
        <v>5174</v>
      </c>
      <c r="X288" s="297"/>
      <c r="Y288" s="296">
        <v>13</v>
      </c>
      <c r="Z288" s="296">
        <v>6</v>
      </c>
      <c r="AA288" s="296">
        <f t="shared" si="73"/>
        <v>6</v>
      </c>
      <c r="AB288" s="296" t="str">
        <f t="shared" si="74"/>
        <v>13_6</v>
      </c>
      <c r="AC288" s="297">
        <v>5277</v>
      </c>
      <c r="AD288" s="193"/>
      <c r="AE288" s="296">
        <v>13</v>
      </c>
      <c r="AF288" s="296">
        <v>6</v>
      </c>
      <c r="AG288" s="296">
        <f t="shared" si="75"/>
        <v>6</v>
      </c>
      <c r="AH288" s="296" t="str">
        <f t="shared" si="64"/>
        <v>13_6</v>
      </c>
      <c r="AI288" s="239">
        <f t="shared" si="76"/>
        <v>5174</v>
      </c>
      <c r="AJ288" s="239">
        <f t="shared" si="77"/>
        <v>5277</v>
      </c>
      <c r="AK288" s="262">
        <f t="shared" si="78"/>
        <v>5277</v>
      </c>
      <c r="AL288" s="237">
        <f t="shared" si="79"/>
        <v>33.82692307692308</v>
      </c>
      <c r="AM288" s="237"/>
      <c r="AN288" s="237"/>
      <c r="AO288" s="237"/>
      <c r="AP288" s="237"/>
      <c r="AQ288" s="237"/>
      <c r="AR288" s="173"/>
      <c r="AS288" s="173"/>
      <c r="AT288" s="173"/>
      <c r="AU288" s="173"/>
      <c r="AV288" s="173"/>
      <c r="AW288" s="173"/>
      <c r="AX288" s="174"/>
    </row>
    <row r="289" spans="1:50" x14ac:dyDescent="0.15">
      <c r="A289" s="296">
        <v>13</v>
      </c>
      <c r="B289" s="296">
        <v>7</v>
      </c>
      <c r="C289" s="296">
        <f t="shared" si="65"/>
        <v>7</v>
      </c>
      <c r="D289" s="296" t="str">
        <f t="shared" si="66"/>
        <v>13_7</v>
      </c>
      <c r="E289" s="297">
        <v>5061</v>
      </c>
      <c r="F289" s="296"/>
      <c r="G289" s="296">
        <v>13</v>
      </c>
      <c r="H289" s="296">
        <v>7</v>
      </c>
      <c r="I289" s="296">
        <f t="shared" si="67"/>
        <v>7</v>
      </c>
      <c r="J289" s="296" t="str">
        <f t="shared" si="68"/>
        <v>13_7</v>
      </c>
      <c r="K289" s="297">
        <v>5225</v>
      </c>
      <c r="L289" s="173"/>
      <c r="M289" s="296">
        <v>13</v>
      </c>
      <c r="N289" s="296">
        <v>7</v>
      </c>
      <c r="O289" s="296">
        <f t="shared" si="69"/>
        <v>7</v>
      </c>
      <c r="P289" s="296" t="str">
        <f t="shared" si="70"/>
        <v>13_7</v>
      </c>
      <c r="Q289" s="297">
        <v>5356</v>
      </c>
      <c r="R289" s="297"/>
      <c r="S289" s="296">
        <v>13</v>
      </c>
      <c r="T289" s="296">
        <v>7</v>
      </c>
      <c r="U289" s="296">
        <f t="shared" si="71"/>
        <v>7</v>
      </c>
      <c r="V289" s="296" t="str">
        <f t="shared" si="72"/>
        <v>13_7</v>
      </c>
      <c r="W289" s="297">
        <v>5356</v>
      </c>
      <c r="X289" s="297"/>
      <c r="Y289" s="296">
        <v>13</v>
      </c>
      <c r="Z289" s="296">
        <v>7</v>
      </c>
      <c r="AA289" s="296">
        <f t="shared" si="73"/>
        <v>7</v>
      </c>
      <c r="AB289" s="296" t="str">
        <f t="shared" si="74"/>
        <v>13_7</v>
      </c>
      <c r="AC289" s="297">
        <v>5463</v>
      </c>
      <c r="AD289" s="193"/>
      <c r="AE289" s="296">
        <v>13</v>
      </c>
      <c r="AF289" s="296">
        <v>7</v>
      </c>
      <c r="AG289" s="296">
        <f t="shared" si="75"/>
        <v>7</v>
      </c>
      <c r="AH289" s="296" t="str">
        <f t="shared" si="64"/>
        <v>13_7</v>
      </c>
      <c r="AI289" s="239">
        <f t="shared" si="76"/>
        <v>5356</v>
      </c>
      <c r="AJ289" s="239">
        <f t="shared" si="77"/>
        <v>5463</v>
      </c>
      <c r="AK289" s="262">
        <f t="shared" si="78"/>
        <v>5463</v>
      </c>
      <c r="AL289" s="237">
        <f t="shared" si="79"/>
        <v>35.019230769230766</v>
      </c>
      <c r="AM289" s="237"/>
      <c r="AN289" s="237"/>
      <c r="AO289" s="237"/>
      <c r="AP289" s="237"/>
      <c r="AQ289" s="237"/>
      <c r="AR289" s="173"/>
      <c r="AS289" s="173"/>
      <c r="AT289" s="173"/>
      <c r="AU289" s="173"/>
      <c r="AV289" s="173"/>
      <c r="AW289" s="173"/>
      <c r="AX289" s="174"/>
    </row>
    <row r="290" spans="1:50" x14ac:dyDescent="0.15">
      <c r="A290" s="296">
        <v>13</v>
      </c>
      <c r="B290" s="296">
        <v>8</v>
      </c>
      <c r="C290" s="296">
        <f t="shared" si="65"/>
        <v>8</v>
      </c>
      <c r="D290" s="296" t="str">
        <f t="shared" si="66"/>
        <v>13_8</v>
      </c>
      <c r="E290" s="297">
        <v>5243</v>
      </c>
      <c r="F290" s="296"/>
      <c r="G290" s="296">
        <v>13</v>
      </c>
      <c r="H290" s="296">
        <v>8</v>
      </c>
      <c r="I290" s="296">
        <f t="shared" si="67"/>
        <v>8</v>
      </c>
      <c r="J290" s="296" t="str">
        <f t="shared" si="68"/>
        <v>13_8</v>
      </c>
      <c r="K290" s="297">
        <v>5413</v>
      </c>
      <c r="L290" s="173"/>
      <c r="M290" s="296">
        <v>13</v>
      </c>
      <c r="N290" s="296">
        <v>8</v>
      </c>
      <c r="O290" s="296">
        <f t="shared" si="69"/>
        <v>8</v>
      </c>
      <c r="P290" s="296" t="str">
        <f t="shared" si="70"/>
        <v>13_8</v>
      </c>
      <c r="Q290" s="297">
        <v>5548</v>
      </c>
      <c r="R290" s="297"/>
      <c r="S290" s="296">
        <v>13</v>
      </c>
      <c r="T290" s="296">
        <v>8</v>
      </c>
      <c r="U290" s="296">
        <f t="shared" si="71"/>
        <v>8</v>
      </c>
      <c r="V290" s="296" t="str">
        <f t="shared" si="72"/>
        <v>13_8</v>
      </c>
      <c r="W290" s="297">
        <v>5548</v>
      </c>
      <c r="X290" s="297"/>
      <c r="Y290" s="296">
        <v>13</v>
      </c>
      <c r="Z290" s="296">
        <v>8</v>
      </c>
      <c r="AA290" s="296">
        <f t="shared" si="73"/>
        <v>8</v>
      </c>
      <c r="AB290" s="296" t="str">
        <f t="shared" si="74"/>
        <v>13_8</v>
      </c>
      <c r="AC290" s="297">
        <v>5659</v>
      </c>
      <c r="AD290" s="193"/>
      <c r="AE290" s="296">
        <v>13</v>
      </c>
      <c r="AF290" s="296">
        <v>8</v>
      </c>
      <c r="AG290" s="296">
        <f t="shared" si="75"/>
        <v>8</v>
      </c>
      <c r="AH290" s="296" t="str">
        <f t="shared" si="64"/>
        <v>13_8</v>
      </c>
      <c r="AI290" s="239">
        <f t="shared" si="76"/>
        <v>5548</v>
      </c>
      <c r="AJ290" s="239">
        <f t="shared" si="77"/>
        <v>5659</v>
      </c>
      <c r="AK290" s="262">
        <f t="shared" si="78"/>
        <v>5659</v>
      </c>
      <c r="AL290" s="237">
        <f t="shared" si="79"/>
        <v>36.275641025641029</v>
      </c>
      <c r="AM290" s="237"/>
      <c r="AN290" s="237"/>
      <c r="AO290" s="237"/>
      <c r="AP290" s="237"/>
      <c r="AQ290" s="237"/>
      <c r="AR290" s="173"/>
      <c r="AS290" s="173"/>
      <c r="AT290" s="173"/>
      <c r="AU290" s="173"/>
      <c r="AV290" s="173"/>
      <c r="AW290" s="173"/>
      <c r="AX290" s="174"/>
    </row>
    <row r="291" spans="1:50" x14ac:dyDescent="0.15">
      <c r="A291" s="296">
        <v>13</v>
      </c>
      <c r="B291" s="296">
        <v>9</v>
      </c>
      <c r="C291" s="296">
        <f t="shared" si="65"/>
        <v>9</v>
      </c>
      <c r="D291" s="296" t="str">
        <f t="shared" si="66"/>
        <v>13_9</v>
      </c>
      <c r="E291" s="297">
        <v>5427</v>
      </c>
      <c r="F291" s="296"/>
      <c r="G291" s="296">
        <v>13</v>
      </c>
      <c r="H291" s="296">
        <v>9</v>
      </c>
      <c r="I291" s="296">
        <f t="shared" si="67"/>
        <v>9</v>
      </c>
      <c r="J291" s="296" t="str">
        <f t="shared" si="68"/>
        <v>13_9</v>
      </c>
      <c r="K291" s="297">
        <v>5603</v>
      </c>
      <c r="L291" s="173"/>
      <c r="M291" s="296">
        <v>13</v>
      </c>
      <c r="N291" s="296">
        <v>9</v>
      </c>
      <c r="O291" s="296">
        <f t="shared" si="69"/>
        <v>9</v>
      </c>
      <c r="P291" s="296" t="str">
        <f t="shared" si="70"/>
        <v>13_9</v>
      </c>
      <c r="Q291" s="297">
        <v>5743</v>
      </c>
      <c r="R291" s="297"/>
      <c r="S291" s="296">
        <v>13</v>
      </c>
      <c r="T291" s="296">
        <v>9</v>
      </c>
      <c r="U291" s="296">
        <f t="shared" si="71"/>
        <v>9</v>
      </c>
      <c r="V291" s="296" t="str">
        <f t="shared" si="72"/>
        <v>13_9</v>
      </c>
      <c r="W291" s="297">
        <v>5743</v>
      </c>
      <c r="X291" s="297"/>
      <c r="Y291" s="296">
        <v>13</v>
      </c>
      <c r="Z291" s="296">
        <v>9</v>
      </c>
      <c r="AA291" s="296">
        <f t="shared" si="73"/>
        <v>9</v>
      </c>
      <c r="AB291" s="296" t="str">
        <f t="shared" si="74"/>
        <v>13_9</v>
      </c>
      <c r="AC291" s="297">
        <v>5858</v>
      </c>
      <c r="AD291" s="193"/>
      <c r="AE291" s="296">
        <v>13</v>
      </c>
      <c r="AF291" s="296">
        <v>9</v>
      </c>
      <c r="AG291" s="296">
        <f t="shared" si="75"/>
        <v>9</v>
      </c>
      <c r="AH291" s="296" t="str">
        <f t="shared" si="64"/>
        <v>13_9</v>
      </c>
      <c r="AI291" s="239">
        <f t="shared" si="76"/>
        <v>5743</v>
      </c>
      <c r="AJ291" s="239">
        <f t="shared" si="77"/>
        <v>5858</v>
      </c>
      <c r="AK291" s="262">
        <f t="shared" si="78"/>
        <v>5858</v>
      </c>
      <c r="AL291" s="237">
        <f t="shared" si="79"/>
        <v>37.551282051282051</v>
      </c>
      <c r="AM291" s="237"/>
      <c r="AN291" s="237"/>
      <c r="AO291" s="237"/>
      <c r="AP291" s="237"/>
      <c r="AQ291" s="237"/>
      <c r="AR291" s="173"/>
      <c r="AS291" s="173"/>
      <c r="AT291" s="173"/>
      <c r="AU291" s="173"/>
      <c r="AV291" s="173"/>
      <c r="AW291" s="173"/>
      <c r="AX291" s="174"/>
    </row>
    <row r="292" spans="1:50" x14ac:dyDescent="0.15">
      <c r="A292" s="296">
        <v>13</v>
      </c>
      <c r="B292" s="296">
        <v>10</v>
      </c>
      <c r="C292" s="296">
        <f t="shared" si="65"/>
        <v>10</v>
      </c>
      <c r="D292" s="296" t="str">
        <f t="shared" si="66"/>
        <v>13_10</v>
      </c>
      <c r="E292" s="297">
        <v>5618</v>
      </c>
      <c r="F292" s="296"/>
      <c r="G292" s="296">
        <v>13</v>
      </c>
      <c r="H292" s="296">
        <v>10</v>
      </c>
      <c r="I292" s="296">
        <f t="shared" si="67"/>
        <v>10</v>
      </c>
      <c r="J292" s="296" t="str">
        <f t="shared" si="68"/>
        <v>13_10</v>
      </c>
      <c r="K292" s="297">
        <v>5801</v>
      </c>
      <c r="L292" s="173"/>
      <c r="M292" s="296">
        <v>13</v>
      </c>
      <c r="N292" s="296">
        <v>10</v>
      </c>
      <c r="O292" s="296">
        <f t="shared" si="69"/>
        <v>10</v>
      </c>
      <c r="P292" s="296" t="str">
        <f t="shared" si="70"/>
        <v>13_10</v>
      </c>
      <c r="Q292" s="297">
        <v>5946</v>
      </c>
      <c r="R292" s="297"/>
      <c r="S292" s="296">
        <v>13</v>
      </c>
      <c r="T292" s="296">
        <v>10</v>
      </c>
      <c r="U292" s="296">
        <f t="shared" si="71"/>
        <v>10</v>
      </c>
      <c r="V292" s="296" t="str">
        <f t="shared" si="72"/>
        <v>13_10</v>
      </c>
      <c r="W292" s="297">
        <v>5946</v>
      </c>
      <c r="X292" s="297"/>
      <c r="Y292" s="296">
        <v>13</v>
      </c>
      <c r="Z292" s="296">
        <v>10</v>
      </c>
      <c r="AA292" s="296">
        <f t="shared" si="73"/>
        <v>10</v>
      </c>
      <c r="AB292" s="296" t="str">
        <f t="shared" si="74"/>
        <v>13_10</v>
      </c>
      <c r="AC292" s="297">
        <v>6065</v>
      </c>
      <c r="AD292" s="193"/>
      <c r="AE292" s="296">
        <v>13</v>
      </c>
      <c r="AF292" s="296">
        <v>10</v>
      </c>
      <c r="AG292" s="296">
        <f t="shared" si="75"/>
        <v>10</v>
      </c>
      <c r="AH292" s="296" t="str">
        <f t="shared" si="64"/>
        <v>13_10</v>
      </c>
      <c r="AI292" s="239">
        <f t="shared" si="76"/>
        <v>5946</v>
      </c>
      <c r="AJ292" s="239">
        <f t="shared" si="77"/>
        <v>6065</v>
      </c>
      <c r="AK292" s="262">
        <f t="shared" si="78"/>
        <v>6065</v>
      </c>
      <c r="AL292" s="237">
        <f t="shared" si="79"/>
        <v>38.878205128205131</v>
      </c>
      <c r="AM292" s="237"/>
      <c r="AN292" s="237"/>
      <c r="AO292" s="237"/>
      <c r="AP292" s="237"/>
      <c r="AQ292" s="237"/>
      <c r="AR292" s="173"/>
      <c r="AS292" s="173"/>
      <c r="AT292" s="173"/>
      <c r="AU292" s="173"/>
      <c r="AV292" s="173"/>
      <c r="AW292" s="173"/>
      <c r="AX292" s="174"/>
    </row>
    <row r="293" spans="1:50" x14ac:dyDescent="0.15">
      <c r="A293" s="296">
        <v>13</v>
      </c>
      <c r="B293" s="296">
        <v>11</v>
      </c>
      <c r="C293" s="296">
        <f t="shared" si="65"/>
        <v>11</v>
      </c>
      <c r="D293" s="296" t="str">
        <f t="shared" si="66"/>
        <v>13_11</v>
      </c>
      <c r="E293" s="297">
        <v>5826</v>
      </c>
      <c r="F293" s="296"/>
      <c r="G293" s="296">
        <v>13</v>
      </c>
      <c r="H293" s="296">
        <v>11</v>
      </c>
      <c r="I293" s="296">
        <f t="shared" si="67"/>
        <v>11</v>
      </c>
      <c r="J293" s="296" t="str">
        <f t="shared" si="68"/>
        <v>13_11</v>
      </c>
      <c r="K293" s="297">
        <v>6015</v>
      </c>
      <c r="L293" s="173"/>
      <c r="M293" s="296">
        <v>13</v>
      </c>
      <c r="N293" s="296">
        <v>11</v>
      </c>
      <c r="O293" s="296">
        <f t="shared" si="69"/>
        <v>11</v>
      </c>
      <c r="P293" s="296" t="str">
        <f t="shared" si="70"/>
        <v>13_11</v>
      </c>
      <c r="Q293" s="297">
        <v>6165</v>
      </c>
      <c r="R293" s="297"/>
      <c r="S293" s="296">
        <v>13</v>
      </c>
      <c r="T293" s="296">
        <v>11</v>
      </c>
      <c r="U293" s="296">
        <f t="shared" si="71"/>
        <v>11</v>
      </c>
      <c r="V293" s="296" t="str">
        <f t="shared" si="72"/>
        <v>13_11</v>
      </c>
      <c r="W293" s="297">
        <v>6165</v>
      </c>
      <c r="X293" s="297"/>
      <c r="Y293" s="296">
        <v>13</v>
      </c>
      <c r="Z293" s="296">
        <v>11</v>
      </c>
      <c r="AA293" s="296">
        <f t="shared" si="73"/>
        <v>11</v>
      </c>
      <c r="AB293" s="296" t="str">
        <f t="shared" si="74"/>
        <v>13_11</v>
      </c>
      <c r="AC293" s="297">
        <v>6288</v>
      </c>
      <c r="AD293" s="193"/>
      <c r="AE293" s="296">
        <v>13</v>
      </c>
      <c r="AF293" s="296">
        <v>11</v>
      </c>
      <c r="AG293" s="296">
        <f t="shared" si="75"/>
        <v>11</v>
      </c>
      <c r="AH293" s="296" t="str">
        <f t="shared" si="64"/>
        <v>13_11</v>
      </c>
      <c r="AI293" s="239">
        <f t="shared" si="76"/>
        <v>6165</v>
      </c>
      <c r="AJ293" s="239">
        <f t="shared" si="77"/>
        <v>6288</v>
      </c>
      <c r="AK293" s="262">
        <f t="shared" si="78"/>
        <v>6288</v>
      </c>
      <c r="AL293" s="237">
        <f t="shared" si="79"/>
        <v>40.307692307692307</v>
      </c>
      <c r="AM293" s="237"/>
      <c r="AN293" s="237"/>
      <c r="AO293" s="237"/>
      <c r="AP293" s="237"/>
      <c r="AQ293" s="237"/>
      <c r="AR293" s="173"/>
      <c r="AS293" s="173"/>
      <c r="AT293" s="173"/>
      <c r="AU293" s="173"/>
      <c r="AV293" s="173"/>
      <c r="AW293" s="173"/>
      <c r="AX293" s="174"/>
    </row>
    <row r="294" spans="1:50" x14ac:dyDescent="0.15">
      <c r="A294" s="296">
        <v>13</v>
      </c>
      <c r="B294" s="296">
        <v>12</v>
      </c>
      <c r="C294" s="296">
        <f t="shared" si="65"/>
        <v>12</v>
      </c>
      <c r="D294" s="296" t="str">
        <f t="shared" si="66"/>
        <v>13_12</v>
      </c>
      <c r="E294" s="297">
        <v>6039</v>
      </c>
      <c r="F294" s="296"/>
      <c r="G294" s="296">
        <v>13</v>
      </c>
      <c r="H294" s="296">
        <v>12</v>
      </c>
      <c r="I294" s="296">
        <f t="shared" si="67"/>
        <v>12</v>
      </c>
      <c r="J294" s="296" t="str">
        <f t="shared" si="68"/>
        <v>13_12</v>
      </c>
      <c r="K294" s="297">
        <v>6235</v>
      </c>
      <c r="L294" s="173"/>
      <c r="M294" s="296">
        <v>13</v>
      </c>
      <c r="N294" s="296">
        <v>12</v>
      </c>
      <c r="O294" s="296">
        <f t="shared" si="69"/>
        <v>12</v>
      </c>
      <c r="P294" s="296" t="str">
        <f t="shared" si="70"/>
        <v>13_12</v>
      </c>
      <c r="Q294" s="297">
        <v>6391</v>
      </c>
      <c r="R294" s="297"/>
      <c r="S294" s="296">
        <v>13</v>
      </c>
      <c r="T294" s="296">
        <v>12</v>
      </c>
      <c r="U294" s="296">
        <f t="shared" si="71"/>
        <v>12</v>
      </c>
      <c r="V294" s="296" t="str">
        <f t="shared" si="72"/>
        <v>13_12</v>
      </c>
      <c r="W294" s="297">
        <v>6391</v>
      </c>
      <c r="X294" s="297"/>
      <c r="Y294" s="296">
        <v>13</v>
      </c>
      <c r="Z294" s="296">
        <v>12</v>
      </c>
      <c r="AA294" s="296">
        <f t="shared" si="73"/>
        <v>12</v>
      </c>
      <c r="AB294" s="296" t="str">
        <f t="shared" si="74"/>
        <v>13_12</v>
      </c>
      <c r="AC294" s="297">
        <v>6519</v>
      </c>
      <c r="AD294" s="193"/>
      <c r="AE294" s="296">
        <v>13</v>
      </c>
      <c r="AF294" s="296">
        <v>12</v>
      </c>
      <c r="AG294" s="296">
        <f t="shared" si="75"/>
        <v>12</v>
      </c>
      <c r="AH294" s="296" t="str">
        <f t="shared" si="64"/>
        <v>13_12</v>
      </c>
      <c r="AI294" s="239">
        <f t="shared" si="76"/>
        <v>6391</v>
      </c>
      <c r="AJ294" s="239">
        <f t="shared" si="77"/>
        <v>6519</v>
      </c>
      <c r="AK294" s="262">
        <f t="shared" si="78"/>
        <v>6519</v>
      </c>
      <c r="AL294" s="237">
        <f t="shared" si="79"/>
        <v>41.78846153846154</v>
      </c>
      <c r="AM294" s="237"/>
      <c r="AN294" s="237"/>
      <c r="AO294" s="237"/>
      <c r="AP294" s="237"/>
      <c r="AQ294" s="237"/>
      <c r="AR294" s="173"/>
      <c r="AS294" s="173"/>
      <c r="AT294" s="173"/>
      <c r="AU294" s="173"/>
      <c r="AV294" s="173"/>
      <c r="AW294" s="173"/>
      <c r="AX294" s="174"/>
    </row>
    <row r="295" spans="1:50" x14ac:dyDescent="0.15">
      <c r="A295" s="296">
        <v>13</v>
      </c>
      <c r="B295" s="296">
        <v>13</v>
      </c>
      <c r="C295" s="296">
        <f t="shared" si="65"/>
        <v>13</v>
      </c>
      <c r="D295" s="296" t="str">
        <f t="shared" si="66"/>
        <v>13_13</v>
      </c>
      <c r="E295" s="297">
        <v>6262</v>
      </c>
      <c r="F295" s="296"/>
      <c r="G295" s="296">
        <v>13</v>
      </c>
      <c r="H295" s="296">
        <v>13</v>
      </c>
      <c r="I295" s="296">
        <f t="shared" si="67"/>
        <v>13</v>
      </c>
      <c r="J295" s="296" t="str">
        <f t="shared" si="68"/>
        <v>13_13</v>
      </c>
      <c r="K295" s="297">
        <v>6466</v>
      </c>
      <c r="L295" s="173"/>
      <c r="M295" s="296">
        <v>13</v>
      </c>
      <c r="N295" s="296">
        <v>13</v>
      </c>
      <c r="O295" s="296">
        <f t="shared" si="69"/>
        <v>13</v>
      </c>
      <c r="P295" s="296" t="str">
        <f t="shared" si="70"/>
        <v>13_13</v>
      </c>
      <c r="Q295" s="297">
        <v>6628</v>
      </c>
      <c r="R295" s="297"/>
      <c r="S295" s="296">
        <v>13</v>
      </c>
      <c r="T295" s="296">
        <v>13</v>
      </c>
      <c r="U295" s="296">
        <f t="shared" si="71"/>
        <v>13</v>
      </c>
      <c r="V295" s="296" t="str">
        <f t="shared" si="72"/>
        <v>13_13</v>
      </c>
      <c r="W295" s="297">
        <v>6628</v>
      </c>
      <c r="X295" s="297"/>
      <c r="Y295" s="296">
        <v>13</v>
      </c>
      <c r="Z295" s="296">
        <v>13</v>
      </c>
      <c r="AA295" s="296">
        <f t="shared" si="73"/>
        <v>13</v>
      </c>
      <c r="AB295" s="296" t="str">
        <f t="shared" si="74"/>
        <v>13_13</v>
      </c>
      <c r="AC295" s="297">
        <v>6761</v>
      </c>
      <c r="AD295" s="193"/>
      <c r="AE295" s="296">
        <v>13</v>
      </c>
      <c r="AF295" s="296">
        <v>13</v>
      </c>
      <c r="AG295" s="296">
        <f t="shared" si="75"/>
        <v>13</v>
      </c>
      <c r="AH295" s="296" t="str">
        <f t="shared" si="64"/>
        <v>13_13</v>
      </c>
      <c r="AI295" s="239">
        <f t="shared" si="76"/>
        <v>6628</v>
      </c>
      <c r="AJ295" s="239">
        <f t="shared" si="77"/>
        <v>6761</v>
      </c>
      <c r="AK295" s="262">
        <f t="shared" si="78"/>
        <v>6761</v>
      </c>
      <c r="AL295" s="237">
        <f t="shared" si="79"/>
        <v>43.339743589743591</v>
      </c>
      <c r="AM295" s="237"/>
      <c r="AN295" s="237"/>
      <c r="AO295" s="237"/>
      <c r="AP295" s="237"/>
      <c r="AQ295" s="237"/>
      <c r="AR295" s="173"/>
      <c r="AS295" s="173"/>
      <c r="AT295" s="173"/>
      <c r="AU295" s="173"/>
      <c r="AV295" s="173"/>
      <c r="AW295" s="173"/>
      <c r="AX295" s="174"/>
    </row>
    <row r="296" spans="1:50" x14ac:dyDescent="0.15">
      <c r="A296" s="296">
        <v>13</v>
      </c>
      <c r="B296" s="296" t="s">
        <v>474</v>
      </c>
      <c r="C296" s="296" t="str">
        <f t="shared" si="65"/>
        <v>u1</v>
      </c>
      <c r="D296" s="296" t="str">
        <f t="shared" si="66"/>
        <v>13_u1</v>
      </c>
      <c r="E296" s="297">
        <v>6602</v>
      </c>
      <c r="F296" s="296"/>
      <c r="G296" s="296">
        <v>13</v>
      </c>
      <c r="H296" s="296" t="s">
        <v>474</v>
      </c>
      <c r="I296" s="296" t="str">
        <f t="shared" si="67"/>
        <v>u1</v>
      </c>
      <c r="J296" s="296" t="str">
        <f t="shared" si="68"/>
        <v>13_u1</v>
      </c>
      <c r="K296" s="297">
        <v>6817</v>
      </c>
      <c r="L296" s="173"/>
      <c r="M296" s="296">
        <v>13</v>
      </c>
      <c r="N296" s="296" t="s">
        <v>474</v>
      </c>
      <c r="O296" s="296" t="str">
        <f t="shared" si="69"/>
        <v>u1</v>
      </c>
      <c r="P296" s="296" t="str">
        <f t="shared" si="70"/>
        <v>13_u1</v>
      </c>
      <c r="Q296" s="297">
        <v>6987</v>
      </c>
      <c r="R296" s="297"/>
      <c r="S296" s="296">
        <v>13</v>
      </c>
      <c r="T296" s="296" t="s">
        <v>474</v>
      </c>
      <c r="U296" s="296" t="str">
        <f t="shared" si="71"/>
        <v>u1</v>
      </c>
      <c r="V296" s="296" t="str">
        <f t="shared" si="72"/>
        <v>13_u1</v>
      </c>
      <c r="W296" s="297">
        <v>6987</v>
      </c>
      <c r="X296" s="297"/>
      <c r="Y296" s="296">
        <v>13</v>
      </c>
      <c r="Z296" s="296" t="s">
        <v>474</v>
      </c>
      <c r="AA296" s="296" t="str">
        <f t="shared" si="73"/>
        <v>u1</v>
      </c>
      <c r="AB296" s="296" t="str">
        <f t="shared" si="74"/>
        <v>13_u1</v>
      </c>
      <c r="AC296" s="297">
        <v>7127</v>
      </c>
      <c r="AD296" s="193"/>
      <c r="AE296" s="296">
        <v>13</v>
      </c>
      <c r="AF296" s="296" t="s">
        <v>474</v>
      </c>
      <c r="AG296" s="296" t="str">
        <f t="shared" si="75"/>
        <v>u1</v>
      </c>
      <c r="AH296" s="296" t="str">
        <f t="shared" si="64"/>
        <v>13_u1</v>
      </c>
      <c r="AI296" s="239">
        <f t="shared" si="76"/>
        <v>6987</v>
      </c>
      <c r="AJ296" s="239">
        <f t="shared" si="77"/>
        <v>7127</v>
      </c>
      <c r="AK296" s="262">
        <f t="shared" si="78"/>
        <v>7127</v>
      </c>
      <c r="AL296" s="237">
        <f t="shared" si="79"/>
        <v>45.685897435897438</v>
      </c>
      <c r="AM296" s="237"/>
      <c r="AN296" s="237"/>
      <c r="AO296" s="237"/>
      <c r="AP296" s="237"/>
      <c r="AQ296" s="237"/>
      <c r="AR296" s="173"/>
      <c r="AS296" s="173"/>
      <c r="AT296" s="173"/>
      <c r="AU296" s="173"/>
      <c r="AV296" s="173"/>
      <c r="AW296" s="173"/>
      <c r="AX296" s="174"/>
    </row>
    <row r="297" spans="1:50" x14ac:dyDescent="0.15">
      <c r="A297" s="296">
        <v>13</v>
      </c>
      <c r="B297" s="296" t="s">
        <v>475</v>
      </c>
      <c r="C297" s="296" t="str">
        <f t="shared" si="65"/>
        <v>u2</v>
      </c>
      <c r="D297" s="296" t="str">
        <f t="shared" si="66"/>
        <v>13_u2</v>
      </c>
      <c r="E297" s="297">
        <v>6957</v>
      </c>
      <c r="F297" s="296"/>
      <c r="G297" s="296">
        <v>13</v>
      </c>
      <c r="H297" s="296" t="s">
        <v>475</v>
      </c>
      <c r="I297" s="296" t="str">
        <f t="shared" si="67"/>
        <v>u2</v>
      </c>
      <c r="J297" s="296" t="str">
        <f t="shared" si="68"/>
        <v>13_u2</v>
      </c>
      <c r="K297" s="297">
        <v>7183</v>
      </c>
      <c r="L297" s="173"/>
      <c r="M297" s="296">
        <v>13</v>
      </c>
      <c r="N297" s="296" t="s">
        <v>475</v>
      </c>
      <c r="O297" s="296" t="str">
        <f t="shared" si="69"/>
        <v>u2</v>
      </c>
      <c r="P297" s="296" t="str">
        <f t="shared" si="70"/>
        <v>13_u2</v>
      </c>
      <c r="Q297" s="297">
        <v>7363</v>
      </c>
      <c r="R297" s="297"/>
      <c r="S297" s="296">
        <v>13</v>
      </c>
      <c r="T297" s="296" t="s">
        <v>475</v>
      </c>
      <c r="U297" s="296" t="str">
        <f t="shared" si="71"/>
        <v>u2</v>
      </c>
      <c r="V297" s="296" t="str">
        <f t="shared" si="72"/>
        <v>13_u2</v>
      </c>
      <c r="W297" s="297">
        <v>7363</v>
      </c>
      <c r="X297" s="297"/>
      <c r="Y297" s="296">
        <v>13</v>
      </c>
      <c r="Z297" s="296" t="s">
        <v>475</v>
      </c>
      <c r="AA297" s="296" t="str">
        <f t="shared" si="73"/>
        <v>u2</v>
      </c>
      <c r="AB297" s="296" t="str">
        <f t="shared" si="74"/>
        <v>13_u2</v>
      </c>
      <c r="AC297" s="297">
        <v>7510</v>
      </c>
      <c r="AD297" s="193"/>
      <c r="AE297" s="296">
        <v>13</v>
      </c>
      <c r="AF297" s="296" t="s">
        <v>475</v>
      </c>
      <c r="AG297" s="296" t="str">
        <f t="shared" si="75"/>
        <v>u2</v>
      </c>
      <c r="AH297" s="296" t="str">
        <f t="shared" si="64"/>
        <v>13_u2</v>
      </c>
      <c r="AI297" s="239">
        <f t="shared" si="76"/>
        <v>7363</v>
      </c>
      <c r="AJ297" s="239">
        <f t="shared" si="77"/>
        <v>7510</v>
      </c>
      <c r="AK297" s="262">
        <f t="shared" si="78"/>
        <v>7510</v>
      </c>
      <c r="AL297" s="237">
        <f t="shared" si="79"/>
        <v>48.141025641025642</v>
      </c>
      <c r="AM297" s="237"/>
      <c r="AN297" s="237"/>
      <c r="AO297" s="237"/>
      <c r="AP297" s="237"/>
      <c r="AQ297" s="237"/>
      <c r="AR297" s="173"/>
      <c r="AS297" s="173"/>
      <c r="AT297" s="173"/>
      <c r="AU297" s="173"/>
      <c r="AV297" s="173"/>
      <c r="AW297" s="173"/>
      <c r="AX297" s="174"/>
    </row>
    <row r="298" spans="1:50" x14ac:dyDescent="0.15">
      <c r="A298" s="296">
        <v>13</v>
      </c>
      <c r="B298" s="296" t="s">
        <v>476</v>
      </c>
      <c r="C298" s="296" t="str">
        <f t="shared" si="65"/>
        <v>a</v>
      </c>
      <c r="D298" s="296" t="str">
        <f t="shared" si="66"/>
        <v>13_a</v>
      </c>
      <c r="E298" s="297">
        <v>6602</v>
      </c>
      <c r="F298" s="296"/>
      <c r="G298" s="296">
        <v>13</v>
      </c>
      <c r="H298" s="296" t="s">
        <v>476</v>
      </c>
      <c r="I298" s="296" t="str">
        <f t="shared" si="67"/>
        <v>a</v>
      </c>
      <c r="J298" s="296" t="str">
        <f t="shared" si="68"/>
        <v>13_a</v>
      </c>
      <c r="K298" s="297">
        <v>6817</v>
      </c>
      <c r="L298" s="173"/>
      <c r="M298" s="296">
        <v>13</v>
      </c>
      <c r="N298" s="296" t="s">
        <v>476</v>
      </c>
      <c r="O298" s="296" t="str">
        <f t="shared" si="69"/>
        <v>a</v>
      </c>
      <c r="P298" s="296" t="str">
        <f t="shared" si="70"/>
        <v>13_a</v>
      </c>
      <c r="Q298" s="297">
        <v>6987</v>
      </c>
      <c r="R298" s="297"/>
      <c r="S298" s="296">
        <v>13</v>
      </c>
      <c r="T298" s="296" t="s">
        <v>476</v>
      </c>
      <c r="U298" s="296" t="str">
        <f t="shared" si="71"/>
        <v>a</v>
      </c>
      <c r="V298" s="296" t="str">
        <f t="shared" si="72"/>
        <v>13_a</v>
      </c>
      <c r="W298" s="297">
        <v>6987</v>
      </c>
      <c r="X298" s="297"/>
      <c r="Y298" s="296">
        <v>13</v>
      </c>
      <c r="Z298" s="296" t="s">
        <v>476</v>
      </c>
      <c r="AA298" s="296" t="str">
        <f t="shared" si="73"/>
        <v>a</v>
      </c>
      <c r="AB298" s="296" t="str">
        <f t="shared" si="74"/>
        <v>13_a</v>
      </c>
      <c r="AC298" s="297">
        <v>7127</v>
      </c>
      <c r="AD298" s="193"/>
      <c r="AE298" s="296">
        <v>13</v>
      </c>
      <c r="AF298" s="296" t="s">
        <v>476</v>
      </c>
      <c r="AG298" s="296" t="str">
        <f t="shared" si="75"/>
        <v>a</v>
      </c>
      <c r="AH298" s="296" t="str">
        <f t="shared" si="64"/>
        <v>13_a</v>
      </c>
      <c r="AI298" s="239">
        <f t="shared" si="76"/>
        <v>6987</v>
      </c>
      <c r="AJ298" s="239">
        <f t="shared" si="77"/>
        <v>7127</v>
      </c>
      <c r="AK298" s="262">
        <f t="shared" si="78"/>
        <v>7127</v>
      </c>
      <c r="AL298" s="237">
        <f t="shared" si="79"/>
        <v>45.685897435897438</v>
      </c>
      <c r="AM298" s="237"/>
      <c r="AN298" s="237"/>
      <c r="AO298" s="237"/>
      <c r="AP298" s="237"/>
      <c r="AQ298" s="237"/>
      <c r="AR298" s="173"/>
      <c r="AS298" s="173"/>
      <c r="AT298" s="173"/>
      <c r="AU298" s="173"/>
      <c r="AV298" s="173"/>
      <c r="AW298" s="173"/>
      <c r="AX298" s="174"/>
    </row>
    <row r="299" spans="1:50" x14ac:dyDescent="0.15">
      <c r="A299" s="296">
        <v>13</v>
      </c>
      <c r="B299" s="296" t="s">
        <v>477</v>
      </c>
      <c r="C299" s="296" t="str">
        <f t="shared" si="65"/>
        <v>b</v>
      </c>
      <c r="D299" s="296" t="str">
        <f t="shared" si="66"/>
        <v>13_b</v>
      </c>
      <c r="E299" s="297">
        <v>6957</v>
      </c>
      <c r="F299" s="296"/>
      <c r="G299" s="296">
        <v>13</v>
      </c>
      <c r="H299" s="296" t="s">
        <v>477</v>
      </c>
      <c r="I299" s="296" t="str">
        <f t="shared" si="67"/>
        <v>b</v>
      </c>
      <c r="J299" s="296" t="str">
        <f t="shared" si="68"/>
        <v>13_b</v>
      </c>
      <c r="K299" s="297">
        <v>7183</v>
      </c>
      <c r="L299" s="173"/>
      <c r="M299" s="296">
        <v>13</v>
      </c>
      <c r="N299" s="296" t="s">
        <v>477</v>
      </c>
      <c r="O299" s="296" t="str">
        <f t="shared" si="69"/>
        <v>b</v>
      </c>
      <c r="P299" s="296" t="str">
        <f t="shared" si="70"/>
        <v>13_b</v>
      </c>
      <c r="Q299" s="297">
        <v>7363</v>
      </c>
      <c r="R299" s="297"/>
      <c r="S299" s="296">
        <v>13</v>
      </c>
      <c r="T299" s="296" t="s">
        <v>477</v>
      </c>
      <c r="U299" s="296" t="str">
        <f t="shared" si="71"/>
        <v>b</v>
      </c>
      <c r="V299" s="296" t="str">
        <f t="shared" si="72"/>
        <v>13_b</v>
      </c>
      <c r="W299" s="297">
        <v>7363</v>
      </c>
      <c r="X299" s="297"/>
      <c r="Y299" s="296">
        <v>13</v>
      </c>
      <c r="Z299" s="296" t="s">
        <v>477</v>
      </c>
      <c r="AA299" s="296" t="str">
        <f t="shared" si="73"/>
        <v>b</v>
      </c>
      <c r="AB299" s="296" t="str">
        <f t="shared" si="74"/>
        <v>13_b</v>
      </c>
      <c r="AC299" s="297">
        <v>7510</v>
      </c>
      <c r="AD299" s="193"/>
      <c r="AE299" s="296">
        <v>13</v>
      </c>
      <c r="AF299" s="296" t="s">
        <v>477</v>
      </c>
      <c r="AG299" s="296" t="str">
        <f t="shared" si="75"/>
        <v>b</v>
      </c>
      <c r="AH299" s="296" t="str">
        <f t="shared" si="64"/>
        <v>13_b</v>
      </c>
      <c r="AI299" s="239">
        <f t="shared" si="76"/>
        <v>7363</v>
      </c>
      <c r="AJ299" s="239">
        <f t="shared" si="77"/>
        <v>7510</v>
      </c>
      <c r="AK299" s="262">
        <f t="shared" si="78"/>
        <v>7510</v>
      </c>
      <c r="AL299" s="237">
        <f t="shared" si="79"/>
        <v>48.141025641025642</v>
      </c>
      <c r="AM299" s="237"/>
      <c r="AN299" s="237"/>
      <c r="AO299" s="237"/>
      <c r="AP299" s="237"/>
      <c r="AQ299" s="237"/>
      <c r="AR299" s="173"/>
      <c r="AS299" s="173"/>
      <c r="AT299" s="173"/>
      <c r="AU299" s="173"/>
      <c r="AV299" s="173"/>
      <c r="AW299" s="173"/>
      <c r="AX299" s="174"/>
    </row>
    <row r="300" spans="1:50" x14ac:dyDescent="0.15">
      <c r="A300" s="296">
        <v>13</v>
      </c>
      <c r="B300" s="296" t="s">
        <v>478</v>
      </c>
      <c r="C300" s="296" t="str">
        <f t="shared" si="65"/>
        <v>c</v>
      </c>
      <c r="D300" s="296" t="str">
        <f t="shared" si="66"/>
        <v>13_c</v>
      </c>
      <c r="E300" s="297">
        <v>7330</v>
      </c>
      <c r="F300" s="296"/>
      <c r="G300" s="296">
        <v>13</v>
      </c>
      <c r="H300" s="296" t="s">
        <v>478</v>
      </c>
      <c r="I300" s="296" t="str">
        <f t="shared" si="67"/>
        <v>c</v>
      </c>
      <c r="J300" s="296" t="str">
        <f t="shared" si="68"/>
        <v>13_c</v>
      </c>
      <c r="K300" s="297">
        <v>7568</v>
      </c>
      <c r="L300" s="173"/>
      <c r="M300" s="296">
        <v>13</v>
      </c>
      <c r="N300" s="296" t="s">
        <v>478</v>
      </c>
      <c r="O300" s="296" t="str">
        <f t="shared" si="69"/>
        <v>c</v>
      </c>
      <c r="P300" s="296" t="str">
        <f t="shared" si="70"/>
        <v>13_c</v>
      </c>
      <c r="Q300" s="297">
        <v>7757</v>
      </c>
      <c r="R300" s="297"/>
      <c r="S300" s="296">
        <v>13</v>
      </c>
      <c r="T300" s="296" t="s">
        <v>478</v>
      </c>
      <c r="U300" s="296" t="str">
        <f t="shared" si="71"/>
        <v>c</v>
      </c>
      <c r="V300" s="296" t="str">
        <f t="shared" si="72"/>
        <v>13_c</v>
      </c>
      <c r="W300" s="297">
        <v>7757</v>
      </c>
      <c r="X300" s="297"/>
      <c r="Y300" s="296">
        <v>13</v>
      </c>
      <c r="Z300" s="296" t="s">
        <v>478</v>
      </c>
      <c r="AA300" s="296" t="str">
        <f t="shared" si="73"/>
        <v>c</v>
      </c>
      <c r="AB300" s="296" t="str">
        <f t="shared" si="74"/>
        <v>13_c</v>
      </c>
      <c r="AC300" s="297">
        <v>7912</v>
      </c>
      <c r="AD300" s="193"/>
      <c r="AE300" s="296">
        <v>13</v>
      </c>
      <c r="AF300" s="296" t="s">
        <v>478</v>
      </c>
      <c r="AG300" s="296" t="str">
        <f t="shared" si="75"/>
        <v>c</v>
      </c>
      <c r="AH300" s="296" t="str">
        <f t="shared" si="64"/>
        <v>13_c</v>
      </c>
      <c r="AI300" s="239">
        <f t="shared" si="76"/>
        <v>7757</v>
      </c>
      <c r="AJ300" s="239">
        <f t="shared" si="77"/>
        <v>7912</v>
      </c>
      <c r="AK300" s="262">
        <f t="shared" si="78"/>
        <v>7912</v>
      </c>
      <c r="AL300" s="237">
        <f t="shared" si="79"/>
        <v>50.717948717948715</v>
      </c>
      <c r="AM300" s="237"/>
      <c r="AN300" s="237"/>
      <c r="AO300" s="237"/>
      <c r="AP300" s="237"/>
      <c r="AQ300" s="237"/>
      <c r="AR300" s="173"/>
      <c r="AS300" s="173"/>
      <c r="AT300" s="173"/>
      <c r="AU300" s="173"/>
      <c r="AV300" s="173"/>
      <c r="AW300" s="173"/>
      <c r="AX300" s="174"/>
    </row>
    <row r="301" spans="1:50" x14ac:dyDescent="0.15">
      <c r="A301" s="296">
        <v>13</v>
      </c>
      <c r="B301" s="296" t="s">
        <v>479</v>
      </c>
      <c r="C301" s="296" t="str">
        <f t="shared" si="65"/>
        <v>d</v>
      </c>
      <c r="D301" s="296" t="str">
        <f t="shared" si="66"/>
        <v>13_d</v>
      </c>
      <c r="E301" s="297">
        <v>7725</v>
      </c>
      <c r="F301" s="296"/>
      <c r="G301" s="296">
        <v>13</v>
      </c>
      <c r="H301" s="296" t="s">
        <v>479</v>
      </c>
      <c r="I301" s="296" t="str">
        <f t="shared" si="67"/>
        <v>d</v>
      </c>
      <c r="J301" s="296" t="str">
        <f t="shared" si="68"/>
        <v>13_d</v>
      </c>
      <c r="K301" s="297">
        <v>7976</v>
      </c>
      <c r="L301" s="173"/>
      <c r="M301" s="296">
        <v>13</v>
      </c>
      <c r="N301" s="296" t="s">
        <v>479</v>
      </c>
      <c r="O301" s="296" t="str">
        <f t="shared" si="69"/>
        <v>d</v>
      </c>
      <c r="P301" s="296" t="str">
        <f t="shared" si="70"/>
        <v>13_d</v>
      </c>
      <c r="Q301" s="297">
        <v>8175</v>
      </c>
      <c r="R301" s="297"/>
      <c r="S301" s="296">
        <v>13</v>
      </c>
      <c r="T301" s="296" t="s">
        <v>479</v>
      </c>
      <c r="U301" s="296" t="str">
        <f t="shared" si="71"/>
        <v>d</v>
      </c>
      <c r="V301" s="296" t="str">
        <f t="shared" si="72"/>
        <v>13_d</v>
      </c>
      <c r="W301" s="297">
        <v>8175</v>
      </c>
      <c r="X301" s="297"/>
      <c r="Y301" s="296">
        <v>13</v>
      </c>
      <c r="Z301" s="296" t="s">
        <v>479</v>
      </c>
      <c r="AA301" s="296" t="str">
        <f t="shared" si="73"/>
        <v>d</v>
      </c>
      <c r="AB301" s="296" t="str">
        <f t="shared" si="74"/>
        <v>13_d</v>
      </c>
      <c r="AC301" s="297">
        <v>8339</v>
      </c>
      <c r="AD301" s="193"/>
      <c r="AE301" s="296">
        <v>13</v>
      </c>
      <c r="AF301" s="296" t="s">
        <v>479</v>
      </c>
      <c r="AG301" s="296" t="str">
        <f t="shared" si="75"/>
        <v>d</v>
      </c>
      <c r="AH301" s="296" t="str">
        <f t="shared" si="64"/>
        <v>13_d</v>
      </c>
      <c r="AI301" s="239">
        <f t="shared" si="76"/>
        <v>8175</v>
      </c>
      <c r="AJ301" s="239">
        <f t="shared" si="77"/>
        <v>8339</v>
      </c>
      <c r="AK301" s="262">
        <f t="shared" si="78"/>
        <v>8339</v>
      </c>
      <c r="AL301" s="237">
        <f t="shared" si="79"/>
        <v>53.455128205128204</v>
      </c>
      <c r="AM301" s="237"/>
      <c r="AN301" s="237"/>
      <c r="AO301" s="237"/>
      <c r="AP301" s="237"/>
      <c r="AQ301" s="237"/>
      <c r="AR301" s="173"/>
      <c r="AS301" s="173"/>
      <c r="AT301" s="173"/>
      <c r="AU301" s="173"/>
      <c r="AV301" s="173"/>
      <c r="AW301" s="173"/>
      <c r="AX301" s="174"/>
    </row>
    <row r="302" spans="1:50" x14ac:dyDescent="0.15">
      <c r="A302" s="296">
        <v>13</v>
      </c>
      <c r="B302" s="296" t="s">
        <v>480</v>
      </c>
      <c r="C302" s="296" t="str">
        <f t="shared" si="65"/>
        <v>e</v>
      </c>
      <c r="D302" s="296" t="str">
        <f t="shared" si="66"/>
        <v>13_e</v>
      </c>
      <c r="E302" s="297">
        <v>8139</v>
      </c>
      <c r="F302" s="296"/>
      <c r="G302" s="296">
        <v>13</v>
      </c>
      <c r="H302" s="296" t="s">
        <v>480</v>
      </c>
      <c r="I302" s="296" t="str">
        <f t="shared" si="67"/>
        <v>e</v>
      </c>
      <c r="J302" s="296" t="str">
        <f t="shared" si="68"/>
        <v>13_e</v>
      </c>
      <c r="K302" s="297">
        <v>8404</v>
      </c>
      <c r="L302" s="173"/>
      <c r="M302" s="296">
        <v>13</v>
      </c>
      <c r="N302" s="296" t="s">
        <v>480</v>
      </c>
      <c r="O302" s="296" t="str">
        <f t="shared" si="69"/>
        <v>e</v>
      </c>
      <c r="P302" s="296" t="str">
        <f t="shared" si="70"/>
        <v>13_e</v>
      </c>
      <c r="Q302" s="297">
        <v>8614</v>
      </c>
      <c r="R302" s="297"/>
      <c r="S302" s="296">
        <v>13</v>
      </c>
      <c r="T302" s="296" t="s">
        <v>480</v>
      </c>
      <c r="U302" s="296" t="str">
        <f t="shared" si="71"/>
        <v>e</v>
      </c>
      <c r="V302" s="296" t="str">
        <f t="shared" si="72"/>
        <v>13_e</v>
      </c>
      <c r="W302" s="297">
        <v>8614</v>
      </c>
      <c r="X302" s="297"/>
      <c r="Y302" s="296">
        <v>13</v>
      </c>
      <c r="Z302" s="296" t="s">
        <v>480</v>
      </c>
      <c r="AA302" s="296" t="str">
        <f t="shared" si="73"/>
        <v>e</v>
      </c>
      <c r="AB302" s="296" t="str">
        <f t="shared" si="74"/>
        <v>13_e</v>
      </c>
      <c r="AC302" s="297">
        <v>8786</v>
      </c>
      <c r="AD302" s="193"/>
      <c r="AE302" s="296">
        <v>13</v>
      </c>
      <c r="AF302" s="296" t="s">
        <v>480</v>
      </c>
      <c r="AG302" s="296" t="str">
        <f t="shared" si="75"/>
        <v>e</v>
      </c>
      <c r="AH302" s="296" t="str">
        <f t="shared" si="64"/>
        <v>13_e</v>
      </c>
      <c r="AI302" s="239">
        <f t="shared" si="76"/>
        <v>8614</v>
      </c>
      <c r="AJ302" s="239">
        <f t="shared" si="77"/>
        <v>8786</v>
      </c>
      <c r="AK302" s="262">
        <f t="shared" si="78"/>
        <v>8786</v>
      </c>
      <c r="AL302" s="237">
        <f t="shared" si="79"/>
        <v>56.320512820512818</v>
      </c>
      <c r="AM302" s="237"/>
      <c r="AN302" s="237"/>
      <c r="AO302" s="237"/>
      <c r="AP302" s="237"/>
      <c r="AQ302" s="237"/>
      <c r="AR302" s="173"/>
      <c r="AS302" s="173"/>
      <c r="AT302" s="173"/>
      <c r="AU302" s="173"/>
      <c r="AV302" s="173"/>
      <c r="AW302" s="173"/>
      <c r="AX302" s="174"/>
    </row>
    <row r="303" spans="1:50" x14ac:dyDescent="0.15">
      <c r="A303" s="296">
        <v>14</v>
      </c>
      <c r="B303" s="296" t="s">
        <v>472</v>
      </c>
      <c r="C303" s="296" t="str">
        <f t="shared" si="65"/>
        <v>Start</v>
      </c>
      <c r="D303" s="296" t="str">
        <f t="shared" si="66"/>
        <v>14_Start</v>
      </c>
      <c r="E303" s="297">
        <v>4197</v>
      </c>
      <c r="F303" s="296"/>
      <c r="G303" s="296">
        <v>14</v>
      </c>
      <c r="H303" s="296" t="s">
        <v>472</v>
      </c>
      <c r="I303" s="296" t="str">
        <f t="shared" si="67"/>
        <v>Start</v>
      </c>
      <c r="J303" s="296" t="str">
        <f t="shared" si="68"/>
        <v>14_Start</v>
      </c>
      <c r="K303" s="297">
        <v>4333</v>
      </c>
      <c r="L303" s="173"/>
      <c r="M303" s="296">
        <v>14</v>
      </c>
      <c r="N303" s="296" t="s">
        <v>472</v>
      </c>
      <c r="O303" s="296" t="str">
        <f t="shared" si="69"/>
        <v>Start</v>
      </c>
      <c r="P303" s="296" t="str">
        <f t="shared" si="70"/>
        <v>14_Start</v>
      </c>
      <c r="Q303" s="297">
        <v>4441</v>
      </c>
      <c r="R303" s="297"/>
      <c r="S303" s="296">
        <v>14</v>
      </c>
      <c r="T303" s="296" t="s">
        <v>472</v>
      </c>
      <c r="U303" s="296" t="str">
        <f t="shared" si="71"/>
        <v>Start</v>
      </c>
      <c r="V303" s="296" t="str">
        <f t="shared" si="72"/>
        <v>14_Start</v>
      </c>
      <c r="W303" s="297">
        <v>4441</v>
      </c>
      <c r="X303" s="297"/>
      <c r="Y303" s="296">
        <v>14</v>
      </c>
      <c r="Z303" s="296" t="s">
        <v>472</v>
      </c>
      <c r="AA303" s="296" t="str">
        <f t="shared" si="73"/>
        <v>Start</v>
      </c>
      <c r="AB303" s="296" t="str">
        <f t="shared" si="74"/>
        <v>14_Start</v>
      </c>
      <c r="AC303" s="297">
        <v>4530</v>
      </c>
      <c r="AD303" s="193"/>
      <c r="AE303" s="296">
        <v>14</v>
      </c>
      <c r="AF303" s="296" t="s">
        <v>472</v>
      </c>
      <c r="AG303" s="296" t="str">
        <f t="shared" si="75"/>
        <v>Start</v>
      </c>
      <c r="AH303" s="296" t="str">
        <f t="shared" si="64"/>
        <v>14_Start</v>
      </c>
      <c r="AI303" s="239">
        <f t="shared" si="76"/>
        <v>4441</v>
      </c>
      <c r="AJ303" s="239">
        <f t="shared" si="77"/>
        <v>4530</v>
      </c>
      <c r="AK303" s="262">
        <f t="shared" si="78"/>
        <v>4530</v>
      </c>
      <c r="AL303" s="237">
        <f t="shared" si="79"/>
        <v>29.03846153846154</v>
      </c>
      <c r="AM303" s="237"/>
      <c r="AN303" s="237"/>
      <c r="AO303" s="237"/>
      <c r="AP303" s="237"/>
      <c r="AQ303" s="237"/>
      <c r="AR303" s="173"/>
      <c r="AS303" s="173"/>
      <c r="AT303" s="173"/>
      <c r="AU303" s="173"/>
      <c r="AV303" s="173"/>
      <c r="AW303" s="173"/>
      <c r="AX303" s="174"/>
    </row>
    <row r="304" spans="1:50" x14ac:dyDescent="0.15">
      <c r="A304" s="296">
        <v>14</v>
      </c>
      <c r="B304" s="296">
        <v>0</v>
      </c>
      <c r="C304" s="296">
        <f t="shared" si="65"/>
        <v>0</v>
      </c>
      <c r="D304" s="296" t="str">
        <f t="shared" si="66"/>
        <v>14_0</v>
      </c>
      <c r="E304" s="297">
        <v>4261</v>
      </c>
      <c r="F304" s="296"/>
      <c r="G304" s="296">
        <v>14</v>
      </c>
      <c r="H304" s="296">
        <v>0</v>
      </c>
      <c r="I304" s="296">
        <f t="shared" si="67"/>
        <v>0</v>
      </c>
      <c r="J304" s="296" t="str">
        <f t="shared" si="68"/>
        <v>14_0</v>
      </c>
      <c r="K304" s="297">
        <v>4399</v>
      </c>
      <c r="L304" s="173"/>
      <c r="M304" s="296">
        <v>14</v>
      </c>
      <c r="N304" s="296">
        <v>0</v>
      </c>
      <c r="O304" s="296">
        <f t="shared" si="69"/>
        <v>0</v>
      </c>
      <c r="P304" s="296" t="str">
        <f t="shared" si="70"/>
        <v>14_0</v>
      </c>
      <c r="Q304" s="297">
        <v>4509</v>
      </c>
      <c r="R304" s="297"/>
      <c r="S304" s="296">
        <v>14</v>
      </c>
      <c r="T304" s="296">
        <v>0</v>
      </c>
      <c r="U304" s="296">
        <f t="shared" si="71"/>
        <v>0</v>
      </c>
      <c r="V304" s="296" t="str">
        <f t="shared" si="72"/>
        <v>14_0</v>
      </c>
      <c r="W304" s="297">
        <v>4509</v>
      </c>
      <c r="X304" s="297"/>
      <c r="Y304" s="296">
        <v>14</v>
      </c>
      <c r="Z304" s="296">
        <v>0</v>
      </c>
      <c r="AA304" s="296">
        <f t="shared" si="73"/>
        <v>0</v>
      </c>
      <c r="AB304" s="296" t="str">
        <f t="shared" si="74"/>
        <v>14_0</v>
      </c>
      <c r="AC304" s="297">
        <v>4599</v>
      </c>
      <c r="AD304" s="193"/>
      <c r="AE304" s="296">
        <v>14</v>
      </c>
      <c r="AF304" s="296">
        <v>0</v>
      </c>
      <c r="AG304" s="296">
        <f t="shared" si="75"/>
        <v>0</v>
      </c>
      <c r="AH304" s="296" t="str">
        <f t="shared" si="64"/>
        <v>14_0</v>
      </c>
      <c r="AI304" s="239">
        <f t="shared" si="76"/>
        <v>4509</v>
      </c>
      <c r="AJ304" s="239">
        <f t="shared" si="77"/>
        <v>4599</v>
      </c>
      <c r="AK304" s="262">
        <f t="shared" si="78"/>
        <v>4599</v>
      </c>
      <c r="AL304" s="237">
        <f t="shared" si="79"/>
        <v>29.48076923076923</v>
      </c>
      <c r="AM304" s="237"/>
      <c r="AN304" s="237"/>
      <c r="AO304" s="237"/>
      <c r="AP304" s="237"/>
      <c r="AQ304" s="237"/>
      <c r="AR304" s="173"/>
      <c r="AS304" s="173"/>
      <c r="AT304" s="173"/>
      <c r="AU304" s="173"/>
      <c r="AV304" s="173"/>
      <c r="AW304" s="173"/>
      <c r="AX304" s="174"/>
    </row>
    <row r="305" spans="1:50" x14ac:dyDescent="0.15">
      <c r="A305" s="296">
        <v>14</v>
      </c>
      <c r="B305" s="296">
        <v>1</v>
      </c>
      <c r="C305" s="296">
        <f t="shared" si="65"/>
        <v>1</v>
      </c>
      <c r="D305" s="296" t="str">
        <f t="shared" si="66"/>
        <v>14_1</v>
      </c>
      <c r="E305" s="297">
        <v>4413</v>
      </c>
      <c r="F305" s="296"/>
      <c r="G305" s="296">
        <v>14</v>
      </c>
      <c r="H305" s="296">
        <v>1</v>
      </c>
      <c r="I305" s="296">
        <f t="shared" si="67"/>
        <v>1</v>
      </c>
      <c r="J305" s="296" t="str">
        <f t="shared" si="68"/>
        <v>14_1</v>
      </c>
      <c r="K305" s="297">
        <v>4556</v>
      </c>
      <c r="L305" s="173"/>
      <c r="M305" s="296">
        <v>14</v>
      </c>
      <c r="N305" s="296">
        <v>1</v>
      </c>
      <c r="O305" s="296">
        <f t="shared" si="69"/>
        <v>1</v>
      </c>
      <c r="P305" s="296" t="str">
        <f t="shared" si="70"/>
        <v>14_1</v>
      </c>
      <c r="Q305" s="297">
        <v>4670</v>
      </c>
      <c r="R305" s="297"/>
      <c r="S305" s="296">
        <v>14</v>
      </c>
      <c r="T305" s="296">
        <v>1</v>
      </c>
      <c r="U305" s="296">
        <f t="shared" si="71"/>
        <v>1</v>
      </c>
      <c r="V305" s="296" t="str">
        <f t="shared" si="72"/>
        <v>14_1</v>
      </c>
      <c r="W305" s="297">
        <v>4670</v>
      </c>
      <c r="X305" s="297"/>
      <c r="Y305" s="296">
        <v>14</v>
      </c>
      <c r="Z305" s="296">
        <v>1</v>
      </c>
      <c r="AA305" s="296">
        <f t="shared" si="73"/>
        <v>1</v>
      </c>
      <c r="AB305" s="296" t="str">
        <f t="shared" si="74"/>
        <v>14_1</v>
      </c>
      <c r="AC305" s="297">
        <v>4763</v>
      </c>
      <c r="AD305" s="193"/>
      <c r="AE305" s="296">
        <v>14</v>
      </c>
      <c r="AF305" s="296">
        <v>1</v>
      </c>
      <c r="AG305" s="296">
        <f t="shared" si="75"/>
        <v>1</v>
      </c>
      <c r="AH305" s="296" t="str">
        <f t="shared" si="64"/>
        <v>14_1</v>
      </c>
      <c r="AI305" s="239">
        <f t="shared" si="76"/>
        <v>4670</v>
      </c>
      <c r="AJ305" s="239">
        <f t="shared" si="77"/>
        <v>4763</v>
      </c>
      <c r="AK305" s="262">
        <f t="shared" si="78"/>
        <v>4763</v>
      </c>
      <c r="AL305" s="237">
        <f t="shared" si="79"/>
        <v>30.532051282051281</v>
      </c>
      <c r="AM305" s="237"/>
      <c r="AN305" s="237"/>
      <c r="AO305" s="237"/>
      <c r="AP305" s="237"/>
      <c r="AQ305" s="237"/>
      <c r="AR305" s="173"/>
      <c r="AS305" s="173"/>
      <c r="AT305" s="173"/>
      <c r="AU305" s="173"/>
      <c r="AV305" s="173"/>
      <c r="AW305" s="173"/>
      <c r="AX305" s="174"/>
    </row>
    <row r="306" spans="1:50" x14ac:dyDescent="0.15">
      <c r="A306" s="296">
        <v>14</v>
      </c>
      <c r="B306" s="296">
        <v>2</v>
      </c>
      <c r="C306" s="296">
        <f t="shared" si="65"/>
        <v>2</v>
      </c>
      <c r="D306" s="296" t="str">
        <f t="shared" si="66"/>
        <v>14_2</v>
      </c>
      <c r="E306" s="297">
        <v>4564</v>
      </c>
      <c r="F306" s="296"/>
      <c r="G306" s="296">
        <v>14</v>
      </c>
      <c r="H306" s="296">
        <v>2</v>
      </c>
      <c r="I306" s="296">
        <f t="shared" si="67"/>
        <v>2</v>
      </c>
      <c r="J306" s="296" t="str">
        <f t="shared" si="68"/>
        <v>14_2</v>
      </c>
      <c r="K306" s="297">
        <v>4712</v>
      </c>
      <c r="L306" s="173"/>
      <c r="M306" s="296">
        <v>14</v>
      </c>
      <c r="N306" s="296">
        <v>2</v>
      </c>
      <c r="O306" s="296">
        <f t="shared" si="69"/>
        <v>2</v>
      </c>
      <c r="P306" s="296" t="str">
        <f t="shared" si="70"/>
        <v>14_2</v>
      </c>
      <c r="Q306" s="297">
        <v>4830</v>
      </c>
      <c r="R306" s="297"/>
      <c r="S306" s="296">
        <v>14</v>
      </c>
      <c r="T306" s="296">
        <v>2</v>
      </c>
      <c r="U306" s="296">
        <f t="shared" si="71"/>
        <v>2</v>
      </c>
      <c r="V306" s="296" t="str">
        <f t="shared" si="72"/>
        <v>14_2</v>
      </c>
      <c r="W306" s="297">
        <v>4830</v>
      </c>
      <c r="X306" s="297"/>
      <c r="Y306" s="296">
        <v>14</v>
      </c>
      <c r="Z306" s="296">
        <v>2</v>
      </c>
      <c r="AA306" s="296">
        <f t="shared" si="73"/>
        <v>2</v>
      </c>
      <c r="AB306" s="296" t="str">
        <f t="shared" si="74"/>
        <v>14_2</v>
      </c>
      <c r="AC306" s="297">
        <v>4927</v>
      </c>
      <c r="AD306" s="193"/>
      <c r="AE306" s="296">
        <v>14</v>
      </c>
      <c r="AF306" s="296">
        <v>2</v>
      </c>
      <c r="AG306" s="296">
        <f t="shared" si="75"/>
        <v>2</v>
      </c>
      <c r="AH306" s="296" t="str">
        <f t="shared" si="64"/>
        <v>14_2</v>
      </c>
      <c r="AI306" s="239">
        <f t="shared" si="76"/>
        <v>4830</v>
      </c>
      <c r="AJ306" s="239">
        <f t="shared" si="77"/>
        <v>4927</v>
      </c>
      <c r="AK306" s="262">
        <f t="shared" si="78"/>
        <v>4927</v>
      </c>
      <c r="AL306" s="237">
        <f t="shared" si="79"/>
        <v>31.583333333333332</v>
      </c>
      <c r="AM306" s="237"/>
      <c r="AN306" s="237"/>
      <c r="AO306" s="237"/>
      <c r="AP306" s="237"/>
      <c r="AQ306" s="237"/>
      <c r="AR306" s="173"/>
      <c r="AS306" s="173"/>
      <c r="AT306" s="173"/>
      <c r="AU306" s="173"/>
      <c r="AV306" s="173"/>
      <c r="AW306" s="173"/>
      <c r="AX306" s="174"/>
    </row>
    <row r="307" spans="1:50" x14ac:dyDescent="0.15">
      <c r="A307" s="296">
        <v>14</v>
      </c>
      <c r="B307" s="296">
        <v>3</v>
      </c>
      <c r="C307" s="296">
        <f t="shared" si="65"/>
        <v>3</v>
      </c>
      <c r="D307" s="296" t="str">
        <f t="shared" si="66"/>
        <v>14_3</v>
      </c>
      <c r="E307" s="297">
        <v>4727</v>
      </c>
      <c r="F307" s="296"/>
      <c r="G307" s="296">
        <v>14</v>
      </c>
      <c r="H307" s="296">
        <v>3</v>
      </c>
      <c r="I307" s="296">
        <f t="shared" si="67"/>
        <v>3</v>
      </c>
      <c r="J307" s="296" t="str">
        <f t="shared" si="68"/>
        <v>14_3</v>
      </c>
      <c r="K307" s="297">
        <v>4881</v>
      </c>
      <c r="L307" s="173"/>
      <c r="M307" s="296">
        <v>14</v>
      </c>
      <c r="N307" s="296">
        <v>3</v>
      </c>
      <c r="O307" s="296">
        <f t="shared" si="69"/>
        <v>3</v>
      </c>
      <c r="P307" s="296" t="str">
        <f t="shared" si="70"/>
        <v>14_3</v>
      </c>
      <c r="Q307" s="297">
        <v>5003</v>
      </c>
      <c r="R307" s="297"/>
      <c r="S307" s="296">
        <v>14</v>
      </c>
      <c r="T307" s="296">
        <v>3</v>
      </c>
      <c r="U307" s="296">
        <f t="shared" si="71"/>
        <v>3</v>
      </c>
      <c r="V307" s="296" t="str">
        <f t="shared" si="72"/>
        <v>14_3</v>
      </c>
      <c r="W307" s="297">
        <v>5003</v>
      </c>
      <c r="X307" s="297"/>
      <c r="Y307" s="296">
        <v>14</v>
      </c>
      <c r="Z307" s="296">
        <v>3</v>
      </c>
      <c r="AA307" s="296">
        <f t="shared" si="73"/>
        <v>3</v>
      </c>
      <c r="AB307" s="296" t="str">
        <f t="shared" si="74"/>
        <v>14_3</v>
      </c>
      <c r="AC307" s="297">
        <v>5103</v>
      </c>
      <c r="AD307" s="193"/>
      <c r="AE307" s="296">
        <v>14</v>
      </c>
      <c r="AF307" s="296">
        <v>3</v>
      </c>
      <c r="AG307" s="296">
        <f t="shared" si="75"/>
        <v>3</v>
      </c>
      <c r="AH307" s="296" t="str">
        <f t="shared" si="64"/>
        <v>14_3</v>
      </c>
      <c r="AI307" s="239">
        <f t="shared" si="76"/>
        <v>5003</v>
      </c>
      <c r="AJ307" s="239">
        <f t="shared" si="77"/>
        <v>5103</v>
      </c>
      <c r="AK307" s="262">
        <f t="shared" si="78"/>
        <v>5103</v>
      </c>
      <c r="AL307" s="237">
        <f t="shared" si="79"/>
        <v>32.71153846153846</v>
      </c>
      <c r="AM307" s="237"/>
      <c r="AN307" s="237"/>
      <c r="AO307" s="237"/>
      <c r="AP307" s="237"/>
      <c r="AQ307" s="237"/>
      <c r="AR307" s="173"/>
      <c r="AS307" s="173"/>
      <c r="AT307" s="173"/>
      <c r="AU307" s="173"/>
      <c r="AV307" s="173"/>
      <c r="AW307" s="173"/>
      <c r="AX307" s="174"/>
    </row>
    <row r="308" spans="1:50" x14ac:dyDescent="0.15">
      <c r="A308" s="296">
        <v>14</v>
      </c>
      <c r="B308" s="296">
        <v>4</v>
      </c>
      <c r="C308" s="296">
        <f t="shared" si="65"/>
        <v>4</v>
      </c>
      <c r="D308" s="296" t="str">
        <f t="shared" si="66"/>
        <v>14_4</v>
      </c>
      <c r="E308" s="297">
        <v>4889</v>
      </c>
      <c r="F308" s="296"/>
      <c r="G308" s="296">
        <v>14</v>
      </c>
      <c r="H308" s="296">
        <v>4</v>
      </c>
      <c r="I308" s="296">
        <f t="shared" si="67"/>
        <v>4</v>
      </c>
      <c r="J308" s="296" t="str">
        <f t="shared" si="68"/>
        <v>14_4</v>
      </c>
      <c r="K308" s="297">
        <v>5048</v>
      </c>
      <c r="L308" s="173"/>
      <c r="M308" s="296">
        <v>14</v>
      </c>
      <c r="N308" s="296">
        <v>4</v>
      </c>
      <c r="O308" s="296">
        <f t="shared" si="69"/>
        <v>4</v>
      </c>
      <c r="P308" s="296" t="str">
        <f t="shared" si="70"/>
        <v>14_4</v>
      </c>
      <c r="Q308" s="297">
        <v>5174</v>
      </c>
      <c r="R308" s="297"/>
      <c r="S308" s="296">
        <v>14</v>
      </c>
      <c r="T308" s="296">
        <v>4</v>
      </c>
      <c r="U308" s="296">
        <f t="shared" si="71"/>
        <v>4</v>
      </c>
      <c r="V308" s="296" t="str">
        <f t="shared" si="72"/>
        <v>14_4</v>
      </c>
      <c r="W308" s="297">
        <v>5174</v>
      </c>
      <c r="X308" s="297"/>
      <c r="Y308" s="296">
        <v>14</v>
      </c>
      <c r="Z308" s="296">
        <v>4</v>
      </c>
      <c r="AA308" s="296">
        <f t="shared" si="73"/>
        <v>4</v>
      </c>
      <c r="AB308" s="296" t="str">
        <f t="shared" si="74"/>
        <v>14_4</v>
      </c>
      <c r="AC308" s="297">
        <v>5277</v>
      </c>
      <c r="AD308" s="193"/>
      <c r="AE308" s="296">
        <v>14</v>
      </c>
      <c r="AF308" s="296">
        <v>4</v>
      </c>
      <c r="AG308" s="296">
        <f t="shared" si="75"/>
        <v>4</v>
      </c>
      <c r="AH308" s="296" t="str">
        <f t="shared" si="64"/>
        <v>14_4</v>
      </c>
      <c r="AI308" s="239">
        <f t="shared" si="76"/>
        <v>5174</v>
      </c>
      <c r="AJ308" s="239">
        <f t="shared" si="77"/>
        <v>5277</v>
      </c>
      <c r="AK308" s="262">
        <f t="shared" si="78"/>
        <v>5277</v>
      </c>
      <c r="AL308" s="237">
        <f t="shared" si="79"/>
        <v>33.82692307692308</v>
      </c>
      <c r="AM308" s="237"/>
      <c r="AN308" s="237"/>
      <c r="AO308" s="237"/>
      <c r="AP308" s="237"/>
      <c r="AQ308" s="237"/>
      <c r="AR308" s="173"/>
      <c r="AS308" s="173"/>
      <c r="AT308" s="173"/>
      <c r="AU308" s="173"/>
      <c r="AV308" s="173"/>
      <c r="AW308" s="173"/>
      <c r="AX308" s="174"/>
    </row>
    <row r="309" spans="1:50" x14ac:dyDescent="0.15">
      <c r="A309" s="296">
        <v>14</v>
      </c>
      <c r="B309" s="296">
        <v>5</v>
      </c>
      <c r="C309" s="296">
        <f t="shared" si="65"/>
        <v>5</v>
      </c>
      <c r="D309" s="296" t="str">
        <f t="shared" si="66"/>
        <v>14_5</v>
      </c>
      <c r="E309" s="297">
        <v>5061</v>
      </c>
      <c r="F309" s="296"/>
      <c r="G309" s="296">
        <v>14</v>
      </c>
      <c r="H309" s="296">
        <v>5</v>
      </c>
      <c r="I309" s="296">
        <f t="shared" si="67"/>
        <v>5</v>
      </c>
      <c r="J309" s="296" t="str">
        <f t="shared" si="68"/>
        <v>14_5</v>
      </c>
      <c r="K309" s="297">
        <v>5225</v>
      </c>
      <c r="L309" s="173"/>
      <c r="M309" s="296">
        <v>14</v>
      </c>
      <c r="N309" s="296">
        <v>5</v>
      </c>
      <c r="O309" s="296">
        <f t="shared" si="69"/>
        <v>5</v>
      </c>
      <c r="P309" s="296" t="str">
        <f t="shared" si="70"/>
        <v>14_5</v>
      </c>
      <c r="Q309" s="297">
        <v>5356</v>
      </c>
      <c r="R309" s="297"/>
      <c r="S309" s="296">
        <v>14</v>
      </c>
      <c r="T309" s="296">
        <v>5</v>
      </c>
      <c r="U309" s="296">
        <f t="shared" si="71"/>
        <v>5</v>
      </c>
      <c r="V309" s="296" t="str">
        <f t="shared" si="72"/>
        <v>14_5</v>
      </c>
      <c r="W309" s="297">
        <v>5356</v>
      </c>
      <c r="X309" s="297"/>
      <c r="Y309" s="296">
        <v>14</v>
      </c>
      <c r="Z309" s="296">
        <v>5</v>
      </c>
      <c r="AA309" s="296">
        <f t="shared" si="73"/>
        <v>5</v>
      </c>
      <c r="AB309" s="296" t="str">
        <f t="shared" si="74"/>
        <v>14_5</v>
      </c>
      <c r="AC309" s="297">
        <v>5463</v>
      </c>
      <c r="AD309" s="193"/>
      <c r="AE309" s="296">
        <v>14</v>
      </c>
      <c r="AF309" s="296">
        <v>5</v>
      </c>
      <c r="AG309" s="296">
        <f t="shared" si="75"/>
        <v>5</v>
      </c>
      <c r="AH309" s="296" t="str">
        <f t="shared" si="64"/>
        <v>14_5</v>
      </c>
      <c r="AI309" s="239">
        <f t="shared" si="76"/>
        <v>5356</v>
      </c>
      <c r="AJ309" s="239">
        <f t="shared" si="77"/>
        <v>5463</v>
      </c>
      <c r="AK309" s="262">
        <f t="shared" si="78"/>
        <v>5463</v>
      </c>
      <c r="AL309" s="237">
        <f t="shared" si="79"/>
        <v>35.019230769230766</v>
      </c>
      <c r="AM309" s="237"/>
      <c r="AN309" s="237"/>
      <c r="AO309" s="237"/>
      <c r="AP309" s="237"/>
      <c r="AQ309" s="237"/>
      <c r="AR309" s="173"/>
      <c r="AS309" s="173"/>
      <c r="AT309" s="173"/>
      <c r="AU309" s="173"/>
      <c r="AV309" s="173"/>
      <c r="AW309" s="173"/>
      <c r="AX309" s="174"/>
    </row>
    <row r="310" spans="1:50" x14ac:dyDescent="0.15">
      <c r="A310" s="296">
        <v>14</v>
      </c>
      <c r="B310" s="296">
        <v>6</v>
      </c>
      <c r="C310" s="296">
        <f t="shared" si="65"/>
        <v>6</v>
      </c>
      <c r="D310" s="296" t="str">
        <f t="shared" si="66"/>
        <v>14_6</v>
      </c>
      <c r="E310" s="297">
        <v>5243</v>
      </c>
      <c r="F310" s="296"/>
      <c r="G310" s="296">
        <v>14</v>
      </c>
      <c r="H310" s="296">
        <v>6</v>
      </c>
      <c r="I310" s="296">
        <f t="shared" si="67"/>
        <v>6</v>
      </c>
      <c r="J310" s="296" t="str">
        <f t="shared" si="68"/>
        <v>14_6</v>
      </c>
      <c r="K310" s="297">
        <v>5413</v>
      </c>
      <c r="L310" s="173"/>
      <c r="M310" s="296">
        <v>14</v>
      </c>
      <c r="N310" s="296">
        <v>6</v>
      </c>
      <c r="O310" s="296">
        <f t="shared" si="69"/>
        <v>6</v>
      </c>
      <c r="P310" s="296" t="str">
        <f t="shared" si="70"/>
        <v>14_6</v>
      </c>
      <c r="Q310" s="297">
        <v>5548</v>
      </c>
      <c r="R310" s="297"/>
      <c r="S310" s="296">
        <v>14</v>
      </c>
      <c r="T310" s="296">
        <v>6</v>
      </c>
      <c r="U310" s="296">
        <f t="shared" si="71"/>
        <v>6</v>
      </c>
      <c r="V310" s="296" t="str">
        <f t="shared" si="72"/>
        <v>14_6</v>
      </c>
      <c r="W310" s="297">
        <v>5548</v>
      </c>
      <c r="X310" s="297"/>
      <c r="Y310" s="296">
        <v>14</v>
      </c>
      <c r="Z310" s="296">
        <v>6</v>
      </c>
      <c r="AA310" s="296">
        <f t="shared" si="73"/>
        <v>6</v>
      </c>
      <c r="AB310" s="296" t="str">
        <f t="shared" si="74"/>
        <v>14_6</v>
      </c>
      <c r="AC310" s="297">
        <v>5659</v>
      </c>
      <c r="AD310" s="193"/>
      <c r="AE310" s="296">
        <v>14</v>
      </c>
      <c r="AF310" s="296">
        <v>6</v>
      </c>
      <c r="AG310" s="296">
        <f t="shared" si="75"/>
        <v>6</v>
      </c>
      <c r="AH310" s="296" t="str">
        <f t="shared" si="64"/>
        <v>14_6</v>
      </c>
      <c r="AI310" s="239">
        <f t="shared" si="76"/>
        <v>5548</v>
      </c>
      <c r="AJ310" s="239">
        <f t="shared" si="77"/>
        <v>5659</v>
      </c>
      <c r="AK310" s="262">
        <f t="shared" si="78"/>
        <v>5659</v>
      </c>
      <c r="AL310" s="237">
        <f t="shared" si="79"/>
        <v>36.275641025641029</v>
      </c>
      <c r="AM310" s="237"/>
      <c r="AN310" s="237"/>
      <c r="AO310" s="237"/>
      <c r="AP310" s="237"/>
      <c r="AQ310" s="237"/>
      <c r="AR310" s="173"/>
      <c r="AS310" s="173"/>
      <c r="AT310" s="173"/>
      <c r="AU310" s="173"/>
      <c r="AV310" s="173"/>
      <c r="AW310" s="173"/>
      <c r="AX310" s="174"/>
    </row>
    <row r="311" spans="1:50" x14ac:dyDescent="0.15">
      <c r="A311" s="296">
        <v>14</v>
      </c>
      <c r="B311" s="296">
        <v>7</v>
      </c>
      <c r="C311" s="296">
        <f t="shared" si="65"/>
        <v>7</v>
      </c>
      <c r="D311" s="296" t="str">
        <f t="shared" si="66"/>
        <v>14_7</v>
      </c>
      <c r="E311" s="297">
        <v>5427</v>
      </c>
      <c r="F311" s="296"/>
      <c r="G311" s="296">
        <v>14</v>
      </c>
      <c r="H311" s="296">
        <v>7</v>
      </c>
      <c r="I311" s="296">
        <f t="shared" si="67"/>
        <v>7</v>
      </c>
      <c r="J311" s="296" t="str">
        <f t="shared" si="68"/>
        <v>14_7</v>
      </c>
      <c r="K311" s="297">
        <v>5603</v>
      </c>
      <c r="L311" s="173"/>
      <c r="M311" s="296">
        <v>14</v>
      </c>
      <c r="N311" s="296">
        <v>7</v>
      </c>
      <c r="O311" s="296">
        <f t="shared" si="69"/>
        <v>7</v>
      </c>
      <c r="P311" s="296" t="str">
        <f t="shared" si="70"/>
        <v>14_7</v>
      </c>
      <c r="Q311" s="297">
        <v>5743</v>
      </c>
      <c r="R311" s="297"/>
      <c r="S311" s="296">
        <v>14</v>
      </c>
      <c r="T311" s="296">
        <v>7</v>
      </c>
      <c r="U311" s="296">
        <f t="shared" si="71"/>
        <v>7</v>
      </c>
      <c r="V311" s="296" t="str">
        <f t="shared" si="72"/>
        <v>14_7</v>
      </c>
      <c r="W311" s="297">
        <v>5743</v>
      </c>
      <c r="X311" s="297"/>
      <c r="Y311" s="296">
        <v>14</v>
      </c>
      <c r="Z311" s="296">
        <v>7</v>
      </c>
      <c r="AA311" s="296">
        <f t="shared" si="73"/>
        <v>7</v>
      </c>
      <c r="AB311" s="296" t="str">
        <f t="shared" si="74"/>
        <v>14_7</v>
      </c>
      <c r="AC311" s="297">
        <v>5858</v>
      </c>
      <c r="AD311" s="193"/>
      <c r="AE311" s="296">
        <v>14</v>
      </c>
      <c r="AF311" s="296">
        <v>7</v>
      </c>
      <c r="AG311" s="296">
        <f t="shared" si="75"/>
        <v>7</v>
      </c>
      <c r="AH311" s="296" t="str">
        <f t="shared" si="64"/>
        <v>14_7</v>
      </c>
      <c r="AI311" s="239">
        <f t="shared" si="76"/>
        <v>5743</v>
      </c>
      <c r="AJ311" s="239">
        <f t="shared" si="77"/>
        <v>5858</v>
      </c>
      <c r="AK311" s="262">
        <f t="shared" si="78"/>
        <v>5858</v>
      </c>
      <c r="AL311" s="237">
        <f t="shared" si="79"/>
        <v>37.551282051282051</v>
      </c>
      <c r="AM311" s="237"/>
      <c r="AN311" s="237"/>
      <c r="AO311" s="237"/>
      <c r="AP311" s="237"/>
      <c r="AQ311" s="237"/>
      <c r="AR311" s="173"/>
      <c r="AS311" s="173"/>
      <c r="AT311" s="173"/>
      <c r="AU311" s="173"/>
      <c r="AV311" s="173"/>
      <c r="AW311" s="173"/>
      <c r="AX311" s="174"/>
    </row>
    <row r="312" spans="1:50" x14ac:dyDescent="0.15">
      <c r="A312" s="296">
        <v>14</v>
      </c>
      <c r="B312" s="296">
        <v>8</v>
      </c>
      <c r="C312" s="296">
        <f t="shared" si="65"/>
        <v>8</v>
      </c>
      <c r="D312" s="296" t="str">
        <f t="shared" si="66"/>
        <v>14_8</v>
      </c>
      <c r="E312" s="297">
        <v>5618</v>
      </c>
      <c r="F312" s="296"/>
      <c r="G312" s="296">
        <v>14</v>
      </c>
      <c r="H312" s="296">
        <v>8</v>
      </c>
      <c r="I312" s="296">
        <f t="shared" si="67"/>
        <v>8</v>
      </c>
      <c r="J312" s="296" t="str">
        <f t="shared" si="68"/>
        <v>14_8</v>
      </c>
      <c r="K312" s="297">
        <v>5801</v>
      </c>
      <c r="L312" s="173"/>
      <c r="M312" s="296">
        <v>14</v>
      </c>
      <c r="N312" s="296">
        <v>8</v>
      </c>
      <c r="O312" s="296">
        <f t="shared" si="69"/>
        <v>8</v>
      </c>
      <c r="P312" s="296" t="str">
        <f t="shared" si="70"/>
        <v>14_8</v>
      </c>
      <c r="Q312" s="297">
        <v>5946</v>
      </c>
      <c r="R312" s="297"/>
      <c r="S312" s="296">
        <v>14</v>
      </c>
      <c r="T312" s="296">
        <v>8</v>
      </c>
      <c r="U312" s="296">
        <f t="shared" si="71"/>
        <v>8</v>
      </c>
      <c r="V312" s="296" t="str">
        <f t="shared" si="72"/>
        <v>14_8</v>
      </c>
      <c r="W312" s="297">
        <v>5946</v>
      </c>
      <c r="X312" s="297"/>
      <c r="Y312" s="296">
        <v>14</v>
      </c>
      <c r="Z312" s="296">
        <v>8</v>
      </c>
      <c r="AA312" s="296">
        <f t="shared" si="73"/>
        <v>8</v>
      </c>
      <c r="AB312" s="296" t="str">
        <f t="shared" si="74"/>
        <v>14_8</v>
      </c>
      <c r="AC312" s="297">
        <v>6065</v>
      </c>
      <c r="AD312" s="193"/>
      <c r="AE312" s="296">
        <v>14</v>
      </c>
      <c r="AF312" s="296">
        <v>8</v>
      </c>
      <c r="AG312" s="296">
        <f t="shared" si="75"/>
        <v>8</v>
      </c>
      <c r="AH312" s="296" t="str">
        <f t="shared" si="64"/>
        <v>14_8</v>
      </c>
      <c r="AI312" s="239">
        <f t="shared" si="76"/>
        <v>5946</v>
      </c>
      <c r="AJ312" s="239">
        <f t="shared" si="77"/>
        <v>6065</v>
      </c>
      <c r="AK312" s="262">
        <f t="shared" si="78"/>
        <v>6065</v>
      </c>
      <c r="AL312" s="237">
        <f t="shared" si="79"/>
        <v>38.878205128205131</v>
      </c>
      <c r="AM312" s="237"/>
      <c r="AN312" s="237"/>
      <c r="AO312" s="237"/>
      <c r="AP312" s="237"/>
      <c r="AQ312" s="237"/>
      <c r="AR312" s="173"/>
      <c r="AS312" s="173"/>
      <c r="AT312" s="173"/>
      <c r="AU312" s="173"/>
      <c r="AV312" s="173"/>
      <c r="AW312" s="173"/>
      <c r="AX312" s="174"/>
    </row>
    <row r="313" spans="1:50" x14ac:dyDescent="0.15">
      <c r="A313" s="296">
        <v>14</v>
      </c>
      <c r="B313" s="296">
        <v>9</v>
      </c>
      <c r="C313" s="296">
        <f t="shared" si="65"/>
        <v>9</v>
      </c>
      <c r="D313" s="296" t="str">
        <f t="shared" si="66"/>
        <v>14_9</v>
      </c>
      <c r="E313" s="297">
        <v>5826</v>
      </c>
      <c r="F313" s="296"/>
      <c r="G313" s="296">
        <v>14</v>
      </c>
      <c r="H313" s="296">
        <v>9</v>
      </c>
      <c r="I313" s="296">
        <f t="shared" si="67"/>
        <v>9</v>
      </c>
      <c r="J313" s="296" t="str">
        <f t="shared" si="68"/>
        <v>14_9</v>
      </c>
      <c r="K313" s="297">
        <v>6015</v>
      </c>
      <c r="L313" s="173"/>
      <c r="M313" s="296">
        <v>14</v>
      </c>
      <c r="N313" s="296">
        <v>9</v>
      </c>
      <c r="O313" s="296">
        <f t="shared" si="69"/>
        <v>9</v>
      </c>
      <c r="P313" s="296" t="str">
        <f t="shared" si="70"/>
        <v>14_9</v>
      </c>
      <c r="Q313" s="297">
        <v>6165</v>
      </c>
      <c r="R313" s="297"/>
      <c r="S313" s="296">
        <v>14</v>
      </c>
      <c r="T313" s="296">
        <v>9</v>
      </c>
      <c r="U313" s="296">
        <f t="shared" si="71"/>
        <v>9</v>
      </c>
      <c r="V313" s="296" t="str">
        <f t="shared" si="72"/>
        <v>14_9</v>
      </c>
      <c r="W313" s="297">
        <v>6165</v>
      </c>
      <c r="X313" s="297"/>
      <c r="Y313" s="296">
        <v>14</v>
      </c>
      <c r="Z313" s="296">
        <v>9</v>
      </c>
      <c r="AA313" s="296">
        <f t="shared" si="73"/>
        <v>9</v>
      </c>
      <c r="AB313" s="296" t="str">
        <f t="shared" si="74"/>
        <v>14_9</v>
      </c>
      <c r="AC313" s="297">
        <v>6288</v>
      </c>
      <c r="AD313" s="193"/>
      <c r="AE313" s="296">
        <v>14</v>
      </c>
      <c r="AF313" s="296">
        <v>9</v>
      </c>
      <c r="AG313" s="296">
        <f t="shared" si="75"/>
        <v>9</v>
      </c>
      <c r="AH313" s="296" t="str">
        <f t="shared" si="64"/>
        <v>14_9</v>
      </c>
      <c r="AI313" s="239">
        <f t="shared" si="76"/>
        <v>6165</v>
      </c>
      <c r="AJ313" s="239">
        <f t="shared" si="77"/>
        <v>6288</v>
      </c>
      <c r="AK313" s="262">
        <f t="shared" si="78"/>
        <v>6288</v>
      </c>
      <c r="AL313" s="237">
        <f t="shared" si="79"/>
        <v>40.307692307692307</v>
      </c>
      <c r="AM313" s="237"/>
      <c r="AN313" s="237"/>
      <c r="AO313" s="237"/>
      <c r="AP313" s="237"/>
      <c r="AQ313" s="237"/>
      <c r="AR313" s="173"/>
      <c r="AS313" s="173"/>
      <c r="AT313" s="173"/>
      <c r="AU313" s="173"/>
      <c r="AV313" s="173"/>
      <c r="AW313" s="173"/>
      <c r="AX313" s="174"/>
    </row>
    <row r="314" spans="1:50" x14ac:dyDescent="0.15">
      <c r="A314" s="296">
        <v>14</v>
      </c>
      <c r="B314" s="296">
        <v>10</v>
      </c>
      <c r="C314" s="296">
        <f t="shared" si="65"/>
        <v>10</v>
      </c>
      <c r="D314" s="296" t="str">
        <f t="shared" si="66"/>
        <v>14_10</v>
      </c>
      <c r="E314" s="297">
        <v>6039</v>
      </c>
      <c r="F314" s="296"/>
      <c r="G314" s="296">
        <v>14</v>
      </c>
      <c r="H314" s="296">
        <v>10</v>
      </c>
      <c r="I314" s="296">
        <f t="shared" si="67"/>
        <v>10</v>
      </c>
      <c r="J314" s="296" t="str">
        <f t="shared" si="68"/>
        <v>14_10</v>
      </c>
      <c r="K314" s="297">
        <v>6235</v>
      </c>
      <c r="L314" s="173"/>
      <c r="M314" s="296">
        <v>14</v>
      </c>
      <c r="N314" s="296">
        <v>10</v>
      </c>
      <c r="O314" s="296">
        <f t="shared" si="69"/>
        <v>10</v>
      </c>
      <c r="P314" s="296" t="str">
        <f t="shared" si="70"/>
        <v>14_10</v>
      </c>
      <c r="Q314" s="297">
        <v>6391</v>
      </c>
      <c r="R314" s="297"/>
      <c r="S314" s="296">
        <v>14</v>
      </c>
      <c r="T314" s="296">
        <v>10</v>
      </c>
      <c r="U314" s="296">
        <f t="shared" si="71"/>
        <v>10</v>
      </c>
      <c r="V314" s="296" t="str">
        <f t="shared" si="72"/>
        <v>14_10</v>
      </c>
      <c r="W314" s="297">
        <v>6391</v>
      </c>
      <c r="X314" s="297"/>
      <c r="Y314" s="296">
        <v>14</v>
      </c>
      <c r="Z314" s="296">
        <v>10</v>
      </c>
      <c r="AA314" s="296">
        <f t="shared" si="73"/>
        <v>10</v>
      </c>
      <c r="AB314" s="296" t="str">
        <f t="shared" si="74"/>
        <v>14_10</v>
      </c>
      <c r="AC314" s="297">
        <v>6519</v>
      </c>
      <c r="AD314" s="193"/>
      <c r="AE314" s="296">
        <v>14</v>
      </c>
      <c r="AF314" s="296">
        <v>10</v>
      </c>
      <c r="AG314" s="296">
        <f t="shared" si="75"/>
        <v>10</v>
      </c>
      <c r="AH314" s="296" t="str">
        <f t="shared" si="64"/>
        <v>14_10</v>
      </c>
      <c r="AI314" s="239">
        <f t="shared" si="76"/>
        <v>6391</v>
      </c>
      <c r="AJ314" s="239">
        <f t="shared" si="77"/>
        <v>6519</v>
      </c>
      <c r="AK314" s="262">
        <f t="shared" si="78"/>
        <v>6519</v>
      </c>
      <c r="AL314" s="237">
        <f t="shared" si="79"/>
        <v>41.78846153846154</v>
      </c>
      <c r="AM314" s="237"/>
      <c r="AN314" s="237"/>
      <c r="AO314" s="237"/>
      <c r="AP314" s="237"/>
      <c r="AQ314" s="237"/>
      <c r="AR314" s="173"/>
      <c r="AS314" s="173"/>
      <c r="AT314" s="173"/>
      <c r="AU314" s="173"/>
      <c r="AV314" s="173"/>
      <c r="AW314" s="173"/>
      <c r="AX314" s="174"/>
    </row>
    <row r="315" spans="1:50" x14ac:dyDescent="0.15">
      <c r="A315" s="296">
        <v>14</v>
      </c>
      <c r="B315" s="296">
        <v>11</v>
      </c>
      <c r="C315" s="296">
        <f t="shared" si="65"/>
        <v>11</v>
      </c>
      <c r="D315" s="296" t="str">
        <f t="shared" si="66"/>
        <v>14_11</v>
      </c>
      <c r="E315" s="297">
        <v>6262</v>
      </c>
      <c r="F315" s="296"/>
      <c r="G315" s="296">
        <v>14</v>
      </c>
      <c r="H315" s="296">
        <v>11</v>
      </c>
      <c r="I315" s="296">
        <f t="shared" si="67"/>
        <v>11</v>
      </c>
      <c r="J315" s="296" t="str">
        <f t="shared" si="68"/>
        <v>14_11</v>
      </c>
      <c r="K315" s="297">
        <v>6466</v>
      </c>
      <c r="L315" s="173"/>
      <c r="M315" s="296">
        <v>14</v>
      </c>
      <c r="N315" s="296">
        <v>11</v>
      </c>
      <c r="O315" s="296">
        <f t="shared" si="69"/>
        <v>11</v>
      </c>
      <c r="P315" s="296" t="str">
        <f t="shared" si="70"/>
        <v>14_11</v>
      </c>
      <c r="Q315" s="297">
        <v>6628</v>
      </c>
      <c r="R315" s="297"/>
      <c r="S315" s="296">
        <v>14</v>
      </c>
      <c r="T315" s="296">
        <v>11</v>
      </c>
      <c r="U315" s="296">
        <f t="shared" si="71"/>
        <v>11</v>
      </c>
      <c r="V315" s="296" t="str">
        <f t="shared" si="72"/>
        <v>14_11</v>
      </c>
      <c r="W315" s="297">
        <v>6628</v>
      </c>
      <c r="X315" s="297"/>
      <c r="Y315" s="296">
        <v>14</v>
      </c>
      <c r="Z315" s="296">
        <v>11</v>
      </c>
      <c r="AA315" s="296">
        <f t="shared" si="73"/>
        <v>11</v>
      </c>
      <c r="AB315" s="296" t="str">
        <f t="shared" si="74"/>
        <v>14_11</v>
      </c>
      <c r="AC315" s="297">
        <v>6761</v>
      </c>
      <c r="AD315" s="193"/>
      <c r="AE315" s="296">
        <v>14</v>
      </c>
      <c r="AF315" s="296">
        <v>11</v>
      </c>
      <c r="AG315" s="296">
        <f t="shared" si="75"/>
        <v>11</v>
      </c>
      <c r="AH315" s="296" t="str">
        <f t="shared" si="64"/>
        <v>14_11</v>
      </c>
      <c r="AI315" s="239">
        <f t="shared" si="76"/>
        <v>6628</v>
      </c>
      <c r="AJ315" s="239">
        <f t="shared" si="77"/>
        <v>6761</v>
      </c>
      <c r="AK315" s="262">
        <f t="shared" si="78"/>
        <v>6761</v>
      </c>
      <c r="AL315" s="237">
        <f t="shared" si="79"/>
        <v>43.339743589743591</v>
      </c>
      <c r="AM315" s="237"/>
      <c r="AN315" s="237"/>
      <c r="AO315" s="237"/>
      <c r="AP315" s="237"/>
      <c r="AQ315" s="237"/>
      <c r="AR315" s="173"/>
      <c r="AS315" s="173"/>
      <c r="AT315" s="173"/>
      <c r="AU315" s="173"/>
      <c r="AV315" s="173"/>
      <c r="AW315" s="173"/>
      <c r="AX315" s="174"/>
    </row>
    <row r="316" spans="1:50" x14ac:dyDescent="0.15">
      <c r="A316" s="296">
        <v>14</v>
      </c>
      <c r="B316" s="296">
        <v>12</v>
      </c>
      <c r="C316" s="296">
        <f t="shared" si="65"/>
        <v>12</v>
      </c>
      <c r="D316" s="296" t="str">
        <f t="shared" si="66"/>
        <v>14_12</v>
      </c>
      <c r="E316" s="297">
        <v>6602</v>
      </c>
      <c r="F316" s="296"/>
      <c r="G316" s="296">
        <v>14</v>
      </c>
      <c r="H316" s="296">
        <v>12</v>
      </c>
      <c r="I316" s="296">
        <f t="shared" si="67"/>
        <v>12</v>
      </c>
      <c r="J316" s="296" t="str">
        <f t="shared" si="68"/>
        <v>14_12</v>
      </c>
      <c r="K316" s="297">
        <v>6817</v>
      </c>
      <c r="L316" s="173"/>
      <c r="M316" s="296">
        <v>14</v>
      </c>
      <c r="N316" s="296">
        <v>12</v>
      </c>
      <c r="O316" s="296">
        <f t="shared" si="69"/>
        <v>12</v>
      </c>
      <c r="P316" s="296" t="str">
        <f t="shared" si="70"/>
        <v>14_12</v>
      </c>
      <c r="Q316" s="297">
        <v>6987</v>
      </c>
      <c r="R316" s="297"/>
      <c r="S316" s="296">
        <v>14</v>
      </c>
      <c r="T316" s="296">
        <v>12</v>
      </c>
      <c r="U316" s="296">
        <f t="shared" si="71"/>
        <v>12</v>
      </c>
      <c r="V316" s="296" t="str">
        <f t="shared" si="72"/>
        <v>14_12</v>
      </c>
      <c r="W316" s="297">
        <v>6987</v>
      </c>
      <c r="X316" s="297"/>
      <c r="Y316" s="296">
        <v>14</v>
      </c>
      <c r="Z316" s="296">
        <v>12</v>
      </c>
      <c r="AA316" s="296">
        <f t="shared" si="73"/>
        <v>12</v>
      </c>
      <c r="AB316" s="296" t="str">
        <f t="shared" si="74"/>
        <v>14_12</v>
      </c>
      <c r="AC316" s="297">
        <v>7127</v>
      </c>
      <c r="AD316" s="193"/>
      <c r="AE316" s="296">
        <v>14</v>
      </c>
      <c r="AF316" s="296">
        <v>12</v>
      </c>
      <c r="AG316" s="296">
        <f t="shared" si="75"/>
        <v>12</v>
      </c>
      <c r="AH316" s="296" t="str">
        <f t="shared" si="64"/>
        <v>14_12</v>
      </c>
      <c r="AI316" s="239">
        <f t="shared" si="76"/>
        <v>6987</v>
      </c>
      <c r="AJ316" s="239">
        <f t="shared" si="77"/>
        <v>7127</v>
      </c>
      <c r="AK316" s="262">
        <f t="shared" si="78"/>
        <v>7127</v>
      </c>
      <c r="AL316" s="237">
        <f t="shared" si="79"/>
        <v>45.685897435897438</v>
      </c>
      <c r="AM316" s="237"/>
      <c r="AN316" s="237"/>
      <c r="AO316" s="237"/>
      <c r="AP316" s="237"/>
      <c r="AQ316" s="237"/>
      <c r="AR316" s="173"/>
      <c r="AS316" s="173"/>
      <c r="AT316" s="173"/>
      <c r="AU316" s="173"/>
      <c r="AV316" s="173"/>
      <c r="AW316" s="173"/>
      <c r="AX316" s="174"/>
    </row>
    <row r="317" spans="1:50" x14ac:dyDescent="0.15">
      <c r="A317" s="296">
        <v>14</v>
      </c>
      <c r="B317" s="296">
        <v>13</v>
      </c>
      <c r="C317" s="296">
        <f t="shared" si="65"/>
        <v>13</v>
      </c>
      <c r="D317" s="296" t="str">
        <f t="shared" si="66"/>
        <v>14_13</v>
      </c>
      <c r="E317" s="297">
        <v>6957</v>
      </c>
      <c r="F317" s="296"/>
      <c r="G317" s="296">
        <v>14</v>
      </c>
      <c r="H317" s="296">
        <v>13</v>
      </c>
      <c r="I317" s="296">
        <f t="shared" si="67"/>
        <v>13</v>
      </c>
      <c r="J317" s="296" t="str">
        <f t="shared" si="68"/>
        <v>14_13</v>
      </c>
      <c r="K317" s="297">
        <v>7183</v>
      </c>
      <c r="L317" s="173"/>
      <c r="M317" s="296">
        <v>14</v>
      </c>
      <c r="N317" s="296">
        <v>13</v>
      </c>
      <c r="O317" s="296">
        <f t="shared" si="69"/>
        <v>13</v>
      </c>
      <c r="P317" s="296" t="str">
        <f t="shared" si="70"/>
        <v>14_13</v>
      </c>
      <c r="Q317" s="297">
        <v>7363</v>
      </c>
      <c r="R317" s="297"/>
      <c r="S317" s="296">
        <v>14</v>
      </c>
      <c r="T317" s="296">
        <v>13</v>
      </c>
      <c r="U317" s="296">
        <f t="shared" si="71"/>
        <v>13</v>
      </c>
      <c r="V317" s="296" t="str">
        <f t="shared" si="72"/>
        <v>14_13</v>
      </c>
      <c r="W317" s="297">
        <v>7363</v>
      </c>
      <c r="X317" s="297"/>
      <c r="Y317" s="296">
        <v>14</v>
      </c>
      <c r="Z317" s="296">
        <v>13</v>
      </c>
      <c r="AA317" s="296">
        <f t="shared" si="73"/>
        <v>13</v>
      </c>
      <c r="AB317" s="296" t="str">
        <f t="shared" si="74"/>
        <v>14_13</v>
      </c>
      <c r="AC317" s="297">
        <v>7510</v>
      </c>
      <c r="AD317" s="193"/>
      <c r="AE317" s="296">
        <v>14</v>
      </c>
      <c r="AF317" s="296">
        <v>13</v>
      </c>
      <c r="AG317" s="296">
        <f t="shared" si="75"/>
        <v>13</v>
      </c>
      <c r="AH317" s="296" t="str">
        <f t="shared" si="64"/>
        <v>14_13</v>
      </c>
      <c r="AI317" s="239">
        <f t="shared" si="76"/>
        <v>7363</v>
      </c>
      <c r="AJ317" s="239">
        <f t="shared" si="77"/>
        <v>7510</v>
      </c>
      <c r="AK317" s="262">
        <f t="shared" si="78"/>
        <v>7510</v>
      </c>
      <c r="AL317" s="237">
        <f t="shared" si="79"/>
        <v>48.141025641025642</v>
      </c>
      <c r="AM317" s="237"/>
      <c r="AN317" s="237"/>
      <c r="AO317" s="237"/>
      <c r="AP317" s="237"/>
      <c r="AQ317" s="237"/>
      <c r="AR317" s="173"/>
      <c r="AS317" s="173"/>
      <c r="AT317" s="173"/>
      <c r="AU317" s="173"/>
      <c r="AV317" s="173"/>
      <c r="AW317" s="173"/>
      <c r="AX317" s="174"/>
    </row>
    <row r="318" spans="1:50" x14ac:dyDescent="0.15">
      <c r="A318" s="296">
        <v>14</v>
      </c>
      <c r="B318" s="296" t="s">
        <v>474</v>
      </c>
      <c r="C318" s="296" t="str">
        <f t="shared" si="65"/>
        <v>u1</v>
      </c>
      <c r="D318" s="296" t="str">
        <f t="shared" si="66"/>
        <v>14_u1</v>
      </c>
      <c r="E318" s="297">
        <v>7330</v>
      </c>
      <c r="F318" s="296"/>
      <c r="G318" s="296">
        <v>14</v>
      </c>
      <c r="H318" s="296" t="s">
        <v>474</v>
      </c>
      <c r="I318" s="296" t="str">
        <f t="shared" si="67"/>
        <v>u1</v>
      </c>
      <c r="J318" s="296" t="str">
        <f t="shared" si="68"/>
        <v>14_u1</v>
      </c>
      <c r="K318" s="297">
        <v>7568</v>
      </c>
      <c r="L318" s="173"/>
      <c r="M318" s="296">
        <v>14</v>
      </c>
      <c r="N318" s="296" t="s">
        <v>474</v>
      </c>
      <c r="O318" s="296" t="str">
        <f t="shared" si="69"/>
        <v>u1</v>
      </c>
      <c r="P318" s="296" t="str">
        <f t="shared" si="70"/>
        <v>14_u1</v>
      </c>
      <c r="Q318" s="297">
        <v>7757</v>
      </c>
      <c r="R318" s="297"/>
      <c r="S318" s="296">
        <v>14</v>
      </c>
      <c r="T318" s="296" t="s">
        <v>474</v>
      </c>
      <c r="U318" s="296" t="str">
        <f t="shared" si="71"/>
        <v>u1</v>
      </c>
      <c r="V318" s="296" t="str">
        <f t="shared" si="72"/>
        <v>14_u1</v>
      </c>
      <c r="W318" s="297">
        <v>7757</v>
      </c>
      <c r="X318" s="297"/>
      <c r="Y318" s="296">
        <v>14</v>
      </c>
      <c r="Z318" s="296" t="s">
        <v>474</v>
      </c>
      <c r="AA318" s="296" t="str">
        <f t="shared" si="73"/>
        <v>u1</v>
      </c>
      <c r="AB318" s="296" t="str">
        <f t="shared" si="74"/>
        <v>14_u1</v>
      </c>
      <c r="AC318" s="297">
        <v>7912</v>
      </c>
      <c r="AD318" s="193"/>
      <c r="AE318" s="296">
        <v>14</v>
      </c>
      <c r="AF318" s="296" t="s">
        <v>474</v>
      </c>
      <c r="AG318" s="296" t="str">
        <f t="shared" si="75"/>
        <v>u1</v>
      </c>
      <c r="AH318" s="296" t="str">
        <f t="shared" si="64"/>
        <v>14_u1</v>
      </c>
      <c r="AI318" s="239">
        <f t="shared" si="76"/>
        <v>7757</v>
      </c>
      <c r="AJ318" s="239">
        <f t="shared" si="77"/>
        <v>7912</v>
      </c>
      <c r="AK318" s="262">
        <f t="shared" si="78"/>
        <v>7912</v>
      </c>
      <c r="AL318" s="237">
        <f t="shared" si="79"/>
        <v>50.717948717948715</v>
      </c>
      <c r="AM318" s="237"/>
      <c r="AN318" s="237"/>
      <c r="AO318" s="237"/>
      <c r="AP318" s="237"/>
      <c r="AQ318" s="237"/>
      <c r="AR318" s="173"/>
      <c r="AS318" s="173"/>
      <c r="AT318" s="173"/>
      <c r="AU318" s="173"/>
      <c r="AV318" s="173"/>
      <c r="AW318" s="173"/>
      <c r="AX318" s="174"/>
    </row>
    <row r="319" spans="1:50" x14ac:dyDescent="0.15">
      <c r="A319" s="296">
        <v>14</v>
      </c>
      <c r="B319" s="296" t="s">
        <v>475</v>
      </c>
      <c r="C319" s="296" t="str">
        <f t="shared" si="65"/>
        <v>u2</v>
      </c>
      <c r="D319" s="296" t="str">
        <f t="shared" si="66"/>
        <v>14_u2</v>
      </c>
      <c r="E319" s="297">
        <v>7725</v>
      </c>
      <c r="F319" s="296"/>
      <c r="G319" s="296">
        <v>14</v>
      </c>
      <c r="H319" s="296" t="s">
        <v>475</v>
      </c>
      <c r="I319" s="296" t="str">
        <f t="shared" si="67"/>
        <v>u2</v>
      </c>
      <c r="J319" s="296" t="str">
        <f t="shared" si="68"/>
        <v>14_u2</v>
      </c>
      <c r="K319" s="297">
        <v>7976</v>
      </c>
      <c r="L319" s="173"/>
      <c r="M319" s="296">
        <v>14</v>
      </c>
      <c r="N319" s="296" t="s">
        <v>475</v>
      </c>
      <c r="O319" s="296" t="str">
        <f t="shared" si="69"/>
        <v>u2</v>
      </c>
      <c r="P319" s="296" t="str">
        <f t="shared" si="70"/>
        <v>14_u2</v>
      </c>
      <c r="Q319" s="297">
        <v>8175</v>
      </c>
      <c r="R319" s="297"/>
      <c r="S319" s="296">
        <v>14</v>
      </c>
      <c r="T319" s="296" t="s">
        <v>475</v>
      </c>
      <c r="U319" s="296" t="str">
        <f t="shared" si="71"/>
        <v>u2</v>
      </c>
      <c r="V319" s="296" t="str">
        <f t="shared" si="72"/>
        <v>14_u2</v>
      </c>
      <c r="W319" s="297">
        <v>8175</v>
      </c>
      <c r="X319" s="297"/>
      <c r="Y319" s="296">
        <v>14</v>
      </c>
      <c r="Z319" s="296" t="s">
        <v>475</v>
      </c>
      <c r="AA319" s="296" t="str">
        <f t="shared" si="73"/>
        <v>u2</v>
      </c>
      <c r="AB319" s="296" t="str">
        <f t="shared" si="74"/>
        <v>14_u2</v>
      </c>
      <c r="AC319" s="297">
        <v>8339</v>
      </c>
      <c r="AD319" s="193"/>
      <c r="AE319" s="296">
        <v>14</v>
      </c>
      <c r="AF319" s="296" t="s">
        <v>475</v>
      </c>
      <c r="AG319" s="296" t="str">
        <f t="shared" si="75"/>
        <v>u2</v>
      </c>
      <c r="AH319" s="296" t="str">
        <f t="shared" si="64"/>
        <v>14_u2</v>
      </c>
      <c r="AI319" s="239">
        <f t="shared" si="76"/>
        <v>8175</v>
      </c>
      <c r="AJ319" s="239">
        <f t="shared" si="77"/>
        <v>8339</v>
      </c>
      <c r="AK319" s="262">
        <f t="shared" si="78"/>
        <v>8339</v>
      </c>
      <c r="AL319" s="237">
        <f t="shared" si="79"/>
        <v>53.455128205128204</v>
      </c>
      <c r="AM319" s="237"/>
      <c r="AN319" s="237"/>
      <c r="AO319" s="237"/>
      <c r="AP319" s="237"/>
      <c r="AQ319" s="237"/>
      <c r="AR319" s="173"/>
      <c r="AS319" s="173"/>
      <c r="AT319" s="173"/>
      <c r="AU319" s="173"/>
      <c r="AV319" s="173"/>
      <c r="AW319" s="173"/>
      <c r="AX319" s="174"/>
    </row>
    <row r="320" spans="1:50" x14ac:dyDescent="0.15">
      <c r="A320" s="296">
        <v>14</v>
      </c>
      <c r="B320" s="296" t="s">
        <v>476</v>
      </c>
      <c r="C320" s="296" t="str">
        <f t="shared" si="65"/>
        <v>a</v>
      </c>
      <c r="D320" s="296" t="str">
        <f t="shared" si="66"/>
        <v>14_a</v>
      </c>
      <c r="E320" s="297">
        <v>7330</v>
      </c>
      <c r="F320" s="296"/>
      <c r="G320" s="296">
        <v>14</v>
      </c>
      <c r="H320" s="296" t="s">
        <v>476</v>
      </c>
      <c r="I320" s="296" t="str">
        <f t="shared" si="67"/>
        <v>a</v>
      </c>
      <c r="J320" s="296" t="str">
        <f t="shared" si="68"/>
        <v>14_a</v>
      </c>
      <c r="K320" s="297">
        <v>7568</v>
      </c>
      <c r="L320" s="173"/>
      <c r="M320" s="296">
        <v>14</v>
      </c>
      <c r="N320" s="296" t="s">
        <v>476</v>
      </c>
      <c r="O320" s="296" t="str">
        <f t="shared" si="69"/>
        <v>a</v>
      </c>
      <c r="P320" s="296" t="str">
        <f t="shared" si="70"/>
        <v>14_a</v>
      </c>
      <c r="Q320" s="297">
        <v>7757</v>
      </c>
      <c r="R320" s="297"/>
      <c r="S320" s="296">
        <v>14</v>
      </c>
      <c r="T320" s="296" t="s">
        <v>476</v>
      </c>
      <c r="U320" s="296" t="str">
        <f t="shared" si="71"/>
        <v>a</v>
      </c>
      <c r="V320" s="296" t="str">
        <f t="shared" si="72"/>
        <v>14_a</v>
      </c>
      <c r="W320" s="297">
        <v>7757</v>
      </c>
      <c r="X320" s="297"/>
      <c r="Y320" s="296">
        <v>14</v>
      </c>
      <c r="Z320" s="296" t="s">
        <v>476</v>
      </c>
      <c r="AA320" s="296" t="str">
        <f t="shared" si="73"/>
        <v>a</v>
      </c>
      <c r="AB320" s="296" t="str">
        <f t="shared" si="74"/>
        <v>14_a</v>
      </c>
      <c r="AC320" s="297">
        <v>7912</v>
      </c>
      <c r="AD320" s="193"/>
      <c r="AE320" s="296">
        <v>14</v>
      </c>
      <c r="AF320" s="296" t="s">
        <v>476</v>
      </c>
      <c r="AG320" s="296" t="str">
        <f t="shared" si="75"/>
        <v>a</v>
      </c>
      <c r="AH320" s="296" t="str">
        <f t="shared" si="64"/>
        <v>14_a</v>
      </c>
      <c r="AI320" s="239">
        <f t="shared" si="76"/>
        <v>7757</v>
      </c>
      <c r="AJ320" s="239">
        <f t="shared" si="77"/>
        <v>7912</v>
      </c>
      <c r="AK320" s="262">
        <f t="shared" si="78"/>
        <v>7912</v>
      </c>
      <c r="AL320" s="237">
        <f t="shared" si="79"/>
        <v>50.717948717948715</v>
      </c>
      <c r="AM320" s="237"/>
      <c r="AN320" s="237"/>
      <c r="AO320" s="237"/>
      <c r="AP320" s="237"/>
      <c r="AQ320" s="237"/>
      <c r="AR320" s="173"/>
      <c r="AS320" s="173"/>
      <c r="AT320" s="173"/>
      <c r="AU320" s="173"/>
      <c r="AV320" s="173"/>
      <c r="AW320" s="173"/>
      <c r="AX320" s="174"/>
    </row>
    <row r="321" spans="1:50" x14ac:dyDescent="0.15">
      <c r="A321" s="296">
        <v>14</v>
      </c>
      <c r="B321" s="296" t="s">
        <v>477</v>
      </c>
      <c r="C321" s="296" t="str">
        <f t="shared" si="65"/>
        <v>b</v>
      </c>
      <c r="D321" s="296" t="str">
        <f t="shared" si="66"/>
        <v>14_b</v>
      </c>
      <c r="E321" s="297">
        <v>7725</v>
      </c>
      <c r="F321" s="296"/>
      <c r="G321" s="296">
        <v>14</v>
      </c>
      <c r="H321" s="296" t="s">
        <v>477</v>
      </c>
      <c r="I321" s="296" t="str">
        <f t="shared" si="67"/>
        <v>b</v>
      </c>
      <c r="J321" s="296" t="str">
        <f t="shared" si="68"/>
        <v>14_b</v>
      </c>
      <c r="K321" s="297">
        <v>7976</v>
      </c>
      <c r="L321" s="173"/>
      <c r="M321" s="296">
        <v>14</v>
      </c>
      <c r="N321" s="296" t="s">
        <v>477</v>
      </c>
      <c r="O321" s="296" t="str">
        <f t="shared" si="69"/>
        <v>b</v>
      </c>
      <c r="P321" s="296" t="str">
        <f t="shared" si="70"/>
        <v>14_b</v>
      </c>
      <c r="Q321" s="297">
        <v>8175</v>
      </c>
      <c r="R321" s="297"/>
      <c r="S321" s="296">
        <v>14</v>
      </c>
      <c r="T321" s="296" t="s">
        <v>477</v>
      </c>
      <c r="U321" s="296" t="str">
        <f t="shared" si="71"/>
        <v>b</v>
      </c>
      <c r="V321" s="296" t="str">
        <f t="shared" si="72"/>
        <v>14_b</v>
      </c>
      <c r="W321" s="297">
        <v>8175</v>
      </c>
      <c r="X321" s="297"/>
      <c r="Y321" s="296">
        <v>14</v>
      </c>
      <c r="Z321" s="296" t="s">
        <v>477</v>
      </c>
      <c r="AA321" s="296" t="str">
        <f t="shared" si="73"/>
        <v>b</v>
      </c>
      <c r="AB321" s="296" t="str">
        <f t="shared" si="74"/>
        <v>14_b</v>
      </c>
      <c r="AC321" s="297">
        <v>8339</v>
      </c>
      <c r="AD321" s="193"/>
      <c r="AE321" s="296">
        <v>14</v>
      </c>
      <c r="AF321" s="296" t="s">
        <v>477</v>
      </c>
      <c r="AG321" s="296" t="str">
        <f t="shared" si="75"/>
        <v>b</v>
      </c>
      <c r="AH321" s="296" t="str">
        <f t="shared" si="64"/>
        <v>14_b</v>
      </c>
      <c r="AI321" s="239">
        <f t="shared" si="76"/>
        <v>8175</v>
      </c>
      <c r="AJ321" s="239">
        <f t="shared" si="77"/>
        <v>8339</v>
      </c>
      <c r="AK321" s="262">
        <f t="shared" si="78"/>
        <v>8339</v>
      </c>
      <c r="AL321" s="237">
        <f t="shared" si="79"/>
        <v>53.455128205128204</v>
      </c>
      <c r="AM321" s="237"/>
      <c r="AN321" s="237"/>
      <c r="AO321" s="237"/>
      <c r="AP321" s="237"/>
      <c r="AQ321" s="237"/>
      <c r="AR321" s="173"/>
      <c r="AS321" s="173"/>
      <c r="AT321" s="173"/>
      <c r="AU321" s="173"/>
      <c r="AV321" s="173"/>
      <c r="AW321" s="173"/>
      <c r="AX321" s="174"/>
    </row>
    <row r="322" spans="1:50" x14ac:dyDescent="0.15">
      <c r="A322" s="296">
        <v>14</v>
      </c>
      <c r="B322" s="296" t="s">
        <v>478</v>
      </c>
      <c r="C322" s="296" t="str">
        <f t="shared" si="65"/>
        <v>c</v>
      </c>
      <c r="D322" s="296" t="str">
        <f t="shared" si="66"/>
        <v>14_c</v>
      </c>
      <c r="E322" s="297">
        <v>8139</v>
      </c>
      <c r="F322" s="296"/>
      <c r="G322" s="296">
        <v>14</v>
      </c>
      <c r="H322" s="296" t="s">
        <v>478</v>
      </c>
      <c r="I322" s="296" t="str">
        <f t="shared" si="67"/>
        <v>c</v>
      </c>
      <c r="J322" s="296" t="str">
        <f t="shared" si="68"/>
        <v>14_c</v>
      </c>
      <c r="K322" s="297">
        <v>8404</v>
      </c>
      <c r="L322" s="173"/>
      <c r="M322" s="296">
        <v>14</v>
      </c>
      <c r="N322" s="296" t="s">
        <v>478</v>
      </c>
      <c r="O322" s="296" t="str">
        <f t="shared" si="69"/>
        <v>c</v>
      </c>
      <c r="P322" s="296" t="str">
        <f t="shared" si="70"/>
        <v>14_c</v>
      </c>
      <c r="Q322" s="297">
        <v>8614</v>
      </c>
      <c r="R322" s="297"/>
      <c r="S322" s="296">
        <v>14</v>
      </c>
      <c r="T322" s="296" t="s">
        <v>478</v>
      </c>
      <c r="U322" s="296" t="str">
        <f t="shared" si="71"/>
        <v>c</v>
      </c>
      <c r="V322" s="296" t="str">
        <f t="shared" si="72"/>
        <v>14_c</v>
      </c>
      <c r="W322" s="297">
        <v>8614</v>
      </c>
      <c r="X322" s="297"/>
      <c r="Y322" s="296">
        <v>14</v>
      </c>
      <c r="Z322" s="296" t="s">
        <v>478</v>
      </c>
      <c r="AA322" s="296" t="str">
        <f t="shared" si="73"/>
        <v>c</v>
      </c>
      <c r="AB322" s="296" t="str">
        <f t="shared" si="74"/>
        <v>14_c</v>
      </c>
      <c r="AC322" s="297">
        <v>8786</v>
      </c>
      <c r="AD322" s="193"/>
      <c r="AE322" s="296">
        <v>14</v>
      </c>
      <c r="AF322" s="296" t="s">
        <v>478</v>
      </c>
      <c r="AG322" s="296" t="str">
        <f t="shared" si="75"/>
        <v>c</v>
      </c>
      <c r="AH322" s="296" t="str">
        <f t="shared" si="64"/>
        <v>14_c</v>
      </c>
      <c r="AI322" s="239">
        <f t="shared" si="76"/>
        <v>8614</v>
      </c>
      <c r="AJ322" s="239">
        <f t="shared" si="77"/>
        <v>8786</v>
      </c>
      <c r="AK322" s="262">
        <f t="shared" si="78"/>
        <v>8786</v>
      </c>
      <c r="AL322" s="237">
        <f t="shared" si="79"/>
        <v>56.320512820512818</v>
      </c>
      <c r="AM322" s="237"/>
      <c r="AN322" s="237"/>
      <c r="AO322" s="237"/>
      <c r="AP322" s="237"/>
      <c r="AQ322" s="237"/>
      <c r="AR322" s="173"/>
      <c r="AS322" s="173"/>
      <c r="AT322" s="173"/>
      <c r="AU322" s="173"/>
      <c r="AV322" s="173"/>
      <c r="AW322" s="173"/>
      <c r="AX322" s="174"/>
    </row>
    <row r="323" spans="1:50" x14ac:dyDescent="0.15">
      <c r="A323" s="296">
        <v>14</v>
      </c>
      <c r="B323" s="296" t="s">
        <v>479</v>
      </c>
      <c r="C323" s="296" t="str">
        <f t="shared" si="65"/>
        <v>d</v>
      </c>
      <c r="D323" s="296" t="str">
        <f t="shared" si="66"/>
        <v>14_d</v>
      </c>
      <c r="E323" s="297">
        <v>8577</v>
      </c>
      <c r="F323" s="296"/>
      <c r="G323" s="296">
        <v>14</v>
      </c>
      <c r="H323" s="296" t="s">
        <v>479</v>
      </c>
      <c r="I323" s="296" t="str">
        <f t="shared" si="67"/>
        <v>d</v>
      </c>
      <c r="J323" s="296" t="str">
        <f t="shared" si="68"/>
        <v>14_d</v>
      </c>
      <c r="K323" s="297">
        <v>8856</v>
      </c>
      <c r="L323" s="173"/>
      <c r="M323" s="296">
        <v>14</v>
      </c>
      <c r="N323" s="296" t="s">
        <v>479</v>
      </c>
      <c r="O323" s="296" t="str">
        <f t="shared" si="69"/>
        <v>d</v>
      </c>
      <c r="P323" s="296" t="str">
        <f t="shared" si="70"/>
        <v>14_d</v>
      </c>
      <c r="Q323" s="297">
        <v>9077</v>
      </c>
      <c r="R323" s="297"/>
      <c r="S323" s="296">
        <v>14</v>
      </c>
      <c r="T323" s="296" t="s">
        <v>479</v>
      </c>
      <c r="U323" s="296" t="str">
        <f t="shared" si="71"/>
        <v>d</v>
      </c>
      <c r="V323" s="296" t="str">
        <f t="shared" si="72"/>
        <v>14_d</v>
      </c>
      <c r="W323" s="297">
        <v>9077</v>
      </c>
      <c r="X323" s="297"/>
      <c r="Y323" s="296">
        <v>14</v>
      </c>
      <c r="Z323" s="296" t="s">
        <v>479</v>
      </c>
      <c r="AA323" s="296" t="str">
        <f t="shared" si="73"/>
        <v>d</v>
      </c>
      <c r="AB323" s="296" t="str">
        <f t="shared" si="74"/>
        <v>14_d</v>
      </c>
      <c r="AC323" s="297">
        <v>9259</v>
      </c>
      <c r="AD323" s="193"/>
      <c r="AE323" s="296">
        <v>14</v>
      </c>
      <c r="AF323" s="296" t="s">
        <v>479</v>
      </c>
      <c r="AG323" s="296" t="str">
        <f t="shared" si="75"/>
        <v>d</v>
      </c>
      <c r="AH323" s="296" t="str">
        <f t="shared" si="64"/>
        <v>14_d</v>
      </c>
      <c r="AI323" s="239">
        <f t="shared" si="76"/>
        <v>9077</v>
      </c>
      <c r="AJ323" s="239">
        <f t="shared" si="77"/>
        <v>9259</v>
      </c>
      <c r="AK323" s="262">
        <f t="shared" si="78"/>
        <v>9259</v>
      </c>
      <c r="AL323" s="237">
        <f t="shared" si="79"/>
        <v>59.352564102564102</v>
      </c>
      <c r="AM323" s="237"/>
      <c r="AN323" s="237"/>
      <c r="AO323" s="237"/>
      <c r="AP323" s="237"/>
      <c r="AQ323" s="237"/>
      <c r="AR323" s="173"/>
      <c r="AS323" s="173"/>
      <c r="AT323" s="173"/>
      <c r="AU323" s="173"/>
      <c r="AV323" s="173"/>
      <c r="AW323" s="173"/>
      <c r="AX323" s="174"/>
    </row>
    <row r="324" spans="1:50" x14ac:dyDescent="0.15">
      <c r="A324" s="296">
        <v>14</v>
      </c>
      <c r="B324" s="296" t="s">
        <v>480</v>
      </c>
      <c r="C324" s="296" t="str">
        <f t="shared" si="65"/>
        <v>e</v>
      </c>
      <c r="D324" s="296" t="str">
        <f t="shared" si="66"/>
        <v>14_e</v>
      </c>
      <c r="E324" s="297">
        <v>9041</v>
      </c>
      <c r="F324" s="296"/>
      <c r="G324" s="296">
        <v>14</v>
      </c>
      <c r="H324" s="296" t="s">
        <v>480</v>
      </c>
      <c r="I324" s="296" t="str">
        <f t="shared" si="67"/>
        <v>e</v>
      </c>
      <c r="J324" s="296" t="str">
        <f t="shared" si="68"/>
        <v>14_e</v>
      </c>
      <c r="K324" s="297">
        <v>9335</v>
      </c>
      <c r="L324" s="173"/>
      <c r="M324" s="296">
        <v>14</v>
      </c>
      <c r="N324" s="296" t="s">
        <v>480</v>
      </c>
      <c r="O324" s="296" t="str">
        <f t="shared" si="69"/>
        <v>e</v>
      </c>
      <c r="P324" s="296" t="str">
        <f t="shared" si="70"/>
        <v>14_e</v>
      </c>
      <c r="Q324" s="297">
        <v>9568</v>
      </c>
      <c r="R324" s="297"/>
      <c r="S324" s="296">
        <v>14</v>
      </c>
      <c r="T324" s="296" t="s">
        <v>480</v>
      </c>
      <c r="U324" s="296" t="str">
        <f t="shared" si="71"/>
        <v>e</v>
      </c>
      <c r="V324" s="296" t="str">
        <f t="shared" si="72"/>
        <v>14_e</v>
      </c>
      <c r="W324" s="297">
        <v>9568</v>
      </c>
      <c r="X324" s="297"/>
      <c r="Y324" s="296">
        <v>14</v>
      </c>
      <c r="Z324" s="296" t="s">
        <v>480</v>
      </c>
      <c r="AA324" s="296" t="str">
        <f t="shared" si="73"/>
        <v>e</v>
      </c>
      <c r="AB324" s="296" t="str">
        <f t="shared" si="74"/>
        <v>14_e</v>
      </c>
      <c r="AC324" s="297">
        <v>9759</v>
      </c>
      <c r="AD324" s="193"/>
      <c r="AE324" s="296">
        <v>14</v>
      </c>
      <c r="AF324" s="296" t="s">
        <v>480</v>
      </c>
      <c r="AG324" s="296" t="str">
        <f t="shared" si="75"/>
        <v>e</v>
      </c>
      <c r="AH324" s="296" t="str">
        <f t="shared" si="64"/>
        <v>14_e</v>
      </c>
      <c r="AI324" s="239">
        <f t="shared" si="76"/>
        <v>9568</v>
      </c>
      <c r="AJ324" s="239">
        <f t="shared" si="77"/>
        <v>9759</v>
      </c>
      <c r="AK324" s="262">
        <f t="shared" si="78"/>
        <v>9759</v>
      </c>
      <c r="AL324" s="237">
        <f t="shared" si="79"/>
        <v>62.557692307692307</v>
      </c>
      <c r="AM324" s="237"/>
      <c r="AN324" s="237"/>
      <c r="AO324" s="237"/>
      <c r="AP324" s="237"/>
      <c r="AQ324" s="237"/>
      <c r="AR324" s="173"/>
      <c r="AS324" s="173"/>
      <c r="AT324" s="173"/>
      <c r="AU324" s="173"/>
      <c r="AV324" s="173"/>
      <c r="AW324" s="173"/>
      <c r="AX324" s="174"/>
    </row>
    <row r="325" spans="1:50" x14ac:dyDescent="0.15">
      <c r="A325" s="296">
        <v>15</v>
      </c>
      <c r="B325" s="296" t="s">
        <v>472</v>
      </c>
      <c r="C325" s="296" t="str">
        <f t="shared" si="65"/>
        <v>Start</v>
      </c>
      <c r="D325" s="296" t="str">
        <f t="shared" si="66"/>
        <v>15_Start</v>
      </c>
      <c r="E325" s="297">
        <v>4496</v>
      </c>
      <c r="F325" s="296"/>
      <c r="G325" s="296">
        <v>15</v>
      </c>
      <c r="H325" s="296" t="s">
        <v>472</v>
      </c>
      <c r="I325" s="296" t="str">
        <f t="shared" si="67"/>
        <v>Start</v>
      </c>
      <c r="J325" s="296" t="str">
        <f t="shared" si="68"/>
        <v>15_Start</v>
      </c>
      <c r="K325" s="297">
        <v>4642</v>
      </c>
      <c r="L325" s="173"/>
      <c r="M325" s="296">
        <v>15</v>
      </c>
      <c r="N325" s="296" t="s">
        <v>472</v>
      </c>
      <c r="O325" s="296" t="str">
        <f t="shared" si="69"/>
        <v>Start</v>
      </c>
      <c r="P325" s="296" t="str">
        <f t="shared" si="70"/>
        <v>15_Start</v>
      </c>
      <c r="Q325" s="297">
        <v>4758</v>
      </c>
      <c r="R325" s="297"/>
      <c r="S325" s="296">
        <v>15</v>
      </c>
      <c r="T325" s="296" t="s">
        <v>472</v>
      </c>
      <c r="U325" s="296" t="str">
        <f t="shared" si="71"/>
        <v>Start</v>
      </c>
      <c r="V325" s="296" t="str">
        <f t="shared" si="72"/>
        <v>15_Start</v>
      </c>
      <c r="W325" s="297">
        <v>4758</v>
      </c>
      <c r="X325" s="297"/>
      <c r="Y325" s="296">
        <v>15</v>
      </c>
      <c r="Z325" s="296" t="s">
        <v>472</v>
      </c>
      <c r="AA325" s="296" t="str">
        <f t="shared" si="73"/>
        <v>Start</v>
      </c>
      <c r="AB325" s="296" t="str">
        <f t="shared" si="74"/>
        <v>15_Start</v>
      </c>
      <c r="AC325" s="297">
        <v>4853</v>
      </c>
      <c r="AD325" s="193"/>
      <c r="AE325" s="296">
        <v>15</v>
      </c>
      <c r="AF325" s="296" t="s">
        <v>472</v>
      </c>
      <c r="AG325" s="296" t="str">
        <f t="shared" si="75"/>
        <v>Start</v>
      </c>
      <c r="AH325" s="296" t="str">
        <f t="shared" si="64"/>
        <v>15_Start</v>
      </c>
      <c r="AI325" s="239">
        <f t="shared" si="76"/>
        <v>4758</v>
      </c>
      <c r="AJ325" s="239">
        <f t="shared" si="77"/>
        <v>4853</v>
      </c>
      <c r="AK325" s="262">
        <f t="shared" si="78"/>
        <v>4853</v>
      </c>
      <c r="AL325" s="237">
        <f t="shared" si="79"/>
        <v>31.108974358974358</v>
      </c>
      <c r="AM325" s="237"/>
      <c r="AN325" s="237"/>
      <c r="AO325" s="237"/>
      <c r="AP325" s="237"/>
      <c r="AQ325" s="237"/>
      <c r="AR325" s="173"/>
      <c r="AS325" s="173"/>
      <c r="AT325" s="173"/>
      <c r="AU325" s="173"/>
      <c r="AV325" s="173"/>
      <c r="AW325" s="173"/>
      <c r="AX325" s="174"/>
    </row>
    <row r="326" spans="1:50" x14ac:dyDescent="0.15">
      <c r="A326" s="296">
        <v>15</v>
      </c>
      <c r="B326" s="296">
        <v>0</v>
      </c>
      <c r="C326" s="296">
        <f t="shared" si="65"/>
        <v>0</v>
      </c>
      <c r="D326" s="296" t="str">
        <f t="shared" si="66"/>
        <v>15_0</v>
      </c>
      <c r="E326" s="297">
        <v>4564</v>
      </c>
      <c r="F326" s="296"/>
      <c r="G326" s="296">
        <v>15</v>
      </c>
      <c r="H326" s="296">
        <v>0</v>
      </c>
      <c r="I326" s="296">
        <f t="shared" si="67"/>
        <v>0</v>
      </c>
      <c r="J326" s="296" t="str">
        <f t="shared" si="68"/>
        <v>15_0</v>
      </c>
      <c r="K326" s="297">
        <v>4712</v>
      </c>
      <c r="L326" s="173"/>
      <c r="M326" s="296">
        <v>15</v>
      </c>
      <c r="N326" s="296">
        <v>0</v>
      </c>
      <c r="O326" s="296">
        <f t="shared" si="69"/>
        <v>0</v>
      </c>
      <c r="P326" s="296" t="str">
        <f t="shared" si="70"/>
        <v>15_0</v>
      </c>
      <c r="Q326" s="297">
        <v>4830</v>
      </c>
      <c r="R326" s="297"/>
      <c r="S326" s="296">
        <v>15</v>
      </c>
      <c r="T326" s="296">
        <v>0</v>
      </c>
      <c r="U326" s="296">
        <f t="shared" si="71"/>
        <v>0</v>
      </c>
      <c r="V326" s="296" t="str">
        <f t="shared" si="72"/>
        <v>15_0</v>
      </c>
      <c r="W326" s="297">
        <v>4830</v>
      </c>
      <c r="X326" s="297"/>
      <c r="Y326" s="296">
        <v>15</v>
      </c>
      <c r="Z326" s="296">
        <v>0</v>
      </c>
      <c r="AA326" s="296">
        <f t="shared" si="73"/>
        <v>0</v>
      </c>
      <c r="AB326" s="296" t="str">
        <f t="shared" si="74"/>
        <v>15_0</v>
      </c>
      <c r="AC326" s="297">
        <v>4927</v>
      </c>
      <c r="AD326" s="193"/>
      <c r="AE326" s="296">
        <v>15</v>
      </c>
      <c r="AF326" s="296">
        <v>0</v>
      </c>
      <c r="AG326" s="296">
        <f t="shared" si="75"/>
        <v>0</v>
      </c>
      <c r="AH326" s="296" t="str">
        <f t="shared" si="64"/>
        <v>15_0</v>
      </c>
      <c r="AI326" s="239">
        <f t="shared" si="76"/>
        <v>4830</v>
      </c>
      <c r="AJ326" s="239">
        <f t="shared" si="77"/>
        <v>4927</v>
      </c>
      <c r="AK326" s="262">
        <f t="shared" si="78"/>
        <v>4927</v>
      </c>
      <c r="AL326" s="237">
        <f t="shared" si="79"/>
        <v>31.583333333333332</v>
      </c>
      <c r="AM326" s="237"/>
      <c r="AN326" s="237"/>
      <c r="AO326" s="237"/>
      <c r="AP326" s="237"/>
      <c r="AQ326" s="237"/>
      <c r="AR326" s="173"/>
      <c r="AS326" s="173"/>
      <c r="AT326" s="173"/>
      <c r="AU326" s="173"/>
      <c r="AV326" s="173"/>
      <c r="AW326" s="173"/>
      <c r="AX326" s="174"/>
    </row>
    <row r="327" spans="1:50" x14ac:dyDescent="0.15">
      <c r="A327" s="296">
        <v>15</v>
      </c>
      <c r="B327" s="296">
        <v>1</v>
      </c>
      <c r="C327" s="296">
        <f t="shared" si="65"/>
        <v>1</v>
      </c>
      <c r="D327" s="296" t="str">
        <f t="shared" si="66"/>
        <v>15_1</v>
      </c>
      <c r="E327" s="297">
        <v>4727</v>
      </c>
      <c r="F327" s="296"/>
      <c r="G327" s="296">
        <v>15</v>
      </c>
      <c r="H327" s="296">
        <v>1</v>
      </c>
      <c r="I327" s="296">
        <f t="shared" si="67"/>
        <v>1</v>
      </c>
      <c r="J327" s="296" t="str">
        <f t="shared" si="68"/>
        <v>15_1</v>
      </c>
      <c r="K327" s="297">
        <v>4881</v>
      </c>
      <c r="L327" s="173"/>
      <c r="M327" s="296">
        <v>15</v>
      </c>
      <c r="N327" s="296">
        <v>1</v>
      </c>
      <c r="O327" s="296">
        <f t="shared" si="69"/>
        <v>1</v>
      </c>
      <c r="P327" s="296" t="str">
        <f t="shared" si="70"/>
        <v>15_1</v>
      </c>
      <c r="Q327" s="297">
        <v>5003</v>
      </c>
      <c r="R327" s="297"/>
      <c r="S327" s="296">
        <v>15</v>
      </c>
      <c r="T327" s="296">
        <v>1</v>
      </c>
      <c r="U327" s="296">
        <f t="shared" si="71"/>
        <v>1</v>
      </c>
      <c r="V327" s="296" t="str">
        <f t="shared" si="72"/>
        <v>15_1</v>
      </c>
      <c r="W327" s="297">
        <v>5003</v>
      </c>
      <c r="X327" s="297"/>
      <c r="Y327" s="296">
        <v>15</v>
      </c>
      <c r="Z327" s="296">
        <v>1</v>
      </c>
      <c r="AA327" s="296">
        <f t="shared" si="73"/>
        <v>1</v>
      </c>
      <c r="AB327" s="296" t="str">
        <f t="shared" si="74"/>
        <v>15_1</v>
      </c>
      <c r="AC327" s="297">
        <v>5103</v>
      </c>
      <c r="AD327" s="193"/>
      <c r="AE327" s="296">
        <v>15</v>
      </c>
      <c r="AF327" s="296">
        <v>1</v>
      </c>
      <c r="AG327" s="296">
        <f t="shared" si="75"/>
        <v>1</v>
      </c>
      <c r="AH327" s="296" t="str">
        <f t="shared" si="64"/>
        <v>15_1</v>
      </c>
      <c r="AI327" s="239">
        <f t="shared" si="76"/>
        <v>5003</v>
      </c>
      <c r="AJ327" s="239">
        <f t="shared" si="77"/>
        <v>5103</v>
      </c>
      <c r="AK327" s="262">
        <f t="shared" si="78"/>
        <v>5103</v>
      </c>
      <c r="AL327" s="237">
        <f t="shared" si="79"/>
        <v>32.71153846153846</v>
      </c>
      <c r="AM327" s="237"/>
      <c r="AN327" s="237"/>
      <c r="AO327" s="237"/>
      <c r="AP327" s="237"/>
      <c r="AQ327" s="237"/>
      <c r="AR327" s="173"/>
      <c r="AS327" s="173"/>
      <c r="AT327" s="173"/>
      <c r="AU327" s="173"/>
      <c r="AV327" s="173"/>
      <c r="AW327" s="173"/>
      <c r="AX327" s="174"/>
    </row>
    <row r="328" spans="1:50" x14ac:dyDescent="0.15">
      <c r="A328" s="296">
        <v>15</v>
      </c>
      <c r="B328" s="296">
        <v>2</v>
      </c>
      <c r="C328" s="296">
        <f t="shared" si="65"/>
        <v>2</v>
      </c>
      <c r="D328" s="296" t="str">
        <f t="shared" si="66"/>
        <v>15_2</v>
      </c>
      <c r="E328" s="297">
        <v>4889</v>
      </c>
      <c r="F328" s="296"/>
      <c r="G328" s="296">
        <v>15</v>
      </c>
      <c r="H328" s="296">
        <v>2</v>
      </c>
      <c r="I328" s="296">
        <f t="shared" si="67"/>
        <v>2</v>
      </c>
      <c r="J328" s="296" t="str">
        <f t="shared" si="68"/>
        <v>15_2</v>
      </c>
      <c r="K328" s="297">
        <v>5048</v>
      </c>
      <c r="L328" s="173"/>
      <c r="M328" s="296">
        <v>15</v>
      </c>
      <c r="N328" s="296">
        <v>2</v>
      </c>
      <c r="O328" s="296">
        <f t="shared" si="69"/>
        <v>2</v>
      </c>
      <c r="P328" s="296" t="str">
        <f t="shared" si="70"/>
        <v>15_2</v>
      </c>
      <c r="Q328" s="297">
        <v>5174</v>
      </c>
      <c r="R328" s="297"/>
      <c r="S328" s="296">
        <v>15</v>
      </c>
      <c r="T328" s="296">
        <v>2</v>
      </c>
      <c r="U328" s="296">
        <f t="shared" si="71"/>
        <v>2</v>
      </c>
      <c r="V328" s="296" t="str">
        <f t="shared" si="72"/>
        <v>15_2</v>
      </c>
      <c r="W328" s="297">
        <v>5174</v>
      </c>
      <c r="X328" s="297"/>
      <c r="Y328" s="296">
        <v>15</v>
      </c>
      <c r="Z328" s="296">
        <v>2</v>
      </c>
      <c r="AA328" s="296">
        <f t="shared" si="73"/>
        <v>2</v>
      </c>
      <c r="AB328" s="296" t="str">
        <f t="shared" si="74"/>
        <v>15_2</v>
      </c>
      <c r="AC328" s="297">
        <v>5277</v>
      </c>
      <c r="AD328" s="193"/>
      <c r="AE328" s="296">
        <v>15</v>
      </c>
      <c r="AF328" s="296">
        <v>2</v>
      </c>
      <c r="AG328" s="296">
        <f t="shared" si="75"/>
        <v>2</v>
      </c>
      <c r="AH328" s="296" t="str">
        <f t="shared" si="64"/>
        <v>15_2</v>
      </c>
      <c r="AI328" s="239">
        <f t="shared" si="76"/>
        <v>5174</v>
      </c>
      <c r="AJ328" s="239">
        <f t="shared" si="77"/>
        <v>5277</v>
      </c>
      <c r="AK328" s="262">
        <f t="shared" si="78"/>
        <v>5277</v>
      </c>
      <c r="AL328" s="237">
        <f t="shared" si="79"/>
        <v>33.82692307692308</v>
      </c>
      <c r="AM328" s="237"/>
      <c r="AN328" s="237"/>
      <c r="AO328" s="237"/>
      <c r="AP328" s="237"/>
      <c r="AQ328" s="237"/>
      <c r="AR328" s="173"/>
      <c r="AS328" s="173"/>
      <c r="AT328" s="173"/>
      <c r="AU328" s="173"/>
      <c r="AV328" s="173"/>
      <c r="AW328" s="173"/>
      <c r="AX328" s="174"/>
    </row>
    <row r="329" spans="1:50" x14ac:dyDescent="0.15">
      <c r="A329" s="296">
        <v>15</v>
      </c>
      <c r="B329" s="296">
        <v>3</v>
      </c>
      <c r="C329" s="296">
        <f t="shared" si="65"/>
        <v>3</v>
      </c>
      <c r="D329" s="296" t="str">
        <f t="shared" si="66"/>
        <v>15_3</v>
      </c>
      <c r="E329" s="297">
        <v>5061</v>
      </c>
      <c r="F329" s="296"/>
      <c r="G329" s="296">
        <v>15</v>
      </c>
      <c r="H329" s="296">
        <v>3</v>
      </c>
      <c r="I329" s="296">
        <f t="shared" si="67"/>
        <v>3</v>
      </c>
      <c r="J329" s="296" t="str">
        <f t="shared" si="68"/>
        <v>15_3</v>
      </c>
      <c r="K329" s="297">
        <v>5225</v>
      </c>
      <c r="L329" s="173"/>
      <c r="M329" s="296">
        <v>15</v>
      </c>
      <c r="N329" s="296">
        <v>3</v>
      </c>
      <c r="O329" s="296">
        <f t="shared" si="69"/>
        <v>3</v>
      </c>
      <c r="P329" s="296" t="str">
        <f t="shared" si="70"/>
        <v>15_3</v>
      </c>
      <c r="Q329" s="297">
        <v>5356</v>
      </c>
      <c r="R329" s="297"/>
      <c r="S329" s="296">
        <v>15</v>
      </c>
      <c r="T329" s="296">
        <v>3</v>
      </c>
      <c r="U329" s="296">
        <f t="shared" si="71"/>
        <v>3</v>
      </c>
      <c r="V329" s="296" t="str">
        <f t="shared" si="72"/>
        <v>15_3</v>
      </c>
      <c r="W329" s="297">
        <v>5356</v>
      </c>
      <c r="X329" s="297"/>
      <c r="Y329" s="296">
        <v>15</v>
      </c>
      <c r="Z329" s="296">
        <v>3</v>
      </c>
      <c r="AA329" s="296">
        <f t="shared" si="73"/>
        <v>3</v>
      </c>
      <c r="AB329" s="296" t="str">
        <f t="shared" si="74"/>
        <v>15_3</v>
      </c>
      <c r="AC329" s="297">
        <v>5463</v>
      </c>
      <c r="AD329" s="193"/>
      <c r="AE329" s="296">
        <v>15</v>
      </c>
      <c r="AF329" s="296">
        <v>3</v>
      </c>
      <c r="AG329" s="296">
        <f t="shared" si="75"/>
        <v>3</v>
      </c>
      <c r="AH329" s="296" t="str">
        <f t="shared" si="64"/>
        <v>15_3</v>
      </c>
      <c r="AI329" s="239">
        <f t="shared" si="76"/>
        <v>5356</v>
      </c>
      <c r="AJ329" s="239">
        <f t="shared" si="77"/>
        <v>5463</v>
      </c>
      <c r="AK329" s="262">
        <f t="shared" si="78"/>
        <v>5463</v>
      </c>
      <c r="AL329" s="237">
        <f t="shared" si="79"/>
        <v>35.019230769230766</v>
      </c>
      <c r="AM329" s="237"/>
      <c r="AN329" s="237"/>
      <c r="AO329" s="237"/>
      <c r="AP329" s="237"/>
      <c r="AQ329" s="237"/>
      <c r="AR329" s="173"/>
      <c r="AS329" s="173"/>
      <c r="AT329" s="173"/>
      <c r="AU329" s="173"/>
      <c r="AV329" s="173"/>
      <c r="AW329" s="173"/>
      <c r="AX329" s="174"/>
    </row>
    <row r="330" spans="1:50" x14ac:dyDescent="0.15">
      <c r="A330" s="296">
        <v>15</v>
      </c>
      <c r="B330" s="296">
        <v>4</v>
      </c>
      <c r="C330" s="296">
        <f t="shared" si="65"/>
        <v>4</v>
      </c>
      <c r="D330" s="296" t="str">
        <f t="shared" si="66"/>
        <v>15_4</v>
      </c>
      <c r="E330" s="297">
        <v>5243</v>
      </c>
      <c r="F330" s="296"/>
      <c r="G330" s="296">
        <v>15</v>
      </c>
      <c r="H330" s="296">
        <v>4</v>
      </c>
      <c r="I330" s="296">
        <f t="shared" si="67"/>
        <v>4</v>
      </c>
      <c r="J330" s="296" t="str">
        <f t="shared" si="68"/>
        <v>15_4</v>
      </c>
      <c r="K330" s="297">
        <v>5413</v>
      </c>
      <c r="L330" s="173"/>
      <c r="M330" s="296">
        <v>15</v>
      </c>
      <c r="N330" s="296">
        <v>4</v>
      </c>
      <c r="O330" s="296">
        <f t="shared" si="69"/>
        <v>4</v>
      </c>
      <c r="P330" s="296" t="str">
        <f t="shared" si="70"/>
        <v>15_4</v>
      </c>
      <c r="Q330" s="297">
        <v>5548</v>
      </c>
      <c r="R330" s="297"/>
      <c r="S330" s="296">
        <v>15</v>
      </c>
      <c r="T330" s="296">
        <v>4</v>
      </c>
      <c r="U330" s="296">
        <f t="shared" si="71"/>
        <v>4</v>
      </c>
      <c r="V330" s="296" t="str">
        <f t="shared" si="72"/>
        <v>15_4</v>
      </c>
      <c r="W330" s="297">
        <v>5548</v>
      </c>
      <c r="X330" s="297"/>
      <c r="Y330" s="296">
        <v>15</v>
      </c>
      <c r="Z330" s="296">
        <v>4</v>
      </c>
      <c r="AA330" s="296">
        <f t="shared" si="73"/>
        <v>4</v>
      </c>
      <c r="AB330" s="296" t="str">
        <f t="shared" si="74"/>
        <v>15_4</v>
      </c>
      <c r="AC330" s="297">
        <v>5659</v>
      </c>
      <c r="AD330" s="193"/>
      <c r="AE330" s="296">
        <v>15</v>
      </c>
      <c r="AF330" s="296">
        <v>4</v>
      </c>
      <c r="AG330" s="296">
        <f t="shared" si="75"/>
        <v>4</v>
      </c>
      <c r="AH330" s="296" t="str">
        <f t="shared" si="64"/>
        <v>15_4</v>
      </c>
      <c r="AI330" s="239">
        <f t="shared" si="76"/>
        <v>5548</v>
      </c>
      <c r="AJ330" s="239">
        <f t="shared" si="77"/>
        <v>5659</v>
      </c>
      <c r="AK330" s="262">
        <f t="shared" si="78"/>
        <v>5659</v>
      </c>
      <c r="AL330" s="237">
        <f t="shared" si="79"/>
        <v>36.275641025641029</v>
      </c>
      <c r="AM330" s="237"/>
      <c r="AN330" s="237"/>
      <c r="AO330" s="237"/>
      <c r="AP330" s="237"/>
      <c r="AQ330" s="237"/>
      <c r="AR330" s="173"/>
      <c r="AS330" s="173"/>
      <c r="AT330" s="173"/>
      <c r="AU330" s="173"/>
      <c r="AV330" s="173"/>
      <c r="AW330" s="173"/>
      <c r="AX330" s="174"/>
    </row>
    <row r="331" spans="1:50" x14ac:dyDescent="0.15">
      <c r="A331" s="296">
        <v>15</v>
      </c>
      <c r="B331" s="296">
        <v>5</v>
      </c>
      <c r="C331" s="296">
        <f t="shared" si="65"/>
        <v>5</v>
      </c>
      <c r="D331" s="296" t="str">
        <f t="shared" si="66"/>
        <v>15_5</v>
      </c>
      <c r="E331" s="297">
        <v>5427</v>
      </c>
      <c r="F331" s="296"/>
      <c r="G331" s="296">
        <v>15</v>
      </c>
      <c r="H331" s="296">
        <v>5</v>
      </c>
      <c r="I331" s="296">
        <f t="shared" si="67"/>
        <v>5</v>
      </c>
      <c r="J331" s="296" t="str">
        <f t="shared" si="68"/>
        <v>15_5</v>
      </c>
      <c r="K331" s="297">
        <v>5603</v>
      </c>
      <c r="L331" s="173"/>
      <c r="M331" s="296">
        <v>15</v>
      </c>
      <c r="N331" s="296">
        <v>5</v>
      </c>
      <c r="O331" s="296">
        <f t="shared" si="69"/>
        <v>5</v>
      </c>
      <c r="P331" s="296" t="str">
        <f t="shared" si="70"/>
        <v>15_5</v>
      </c>
      <c r="Q331" s="297">
        <v>5743</v>
      </c>
      <c r="R331" s="297"/>
      <c r="S331" s="296">
        <v>15</v>
      </c>
      <c r="T331" s="296">
        <v>5</v>
      </c>
      <c r="U331" s="296">
        <f t="shared" si="71"/>
        <v>5</v>
      </c>
      <c r="V331" s="296" t="str">
        <f t="shared" si="72"/>
        <v>15_5</v>
      </c>
      <c r="W331" s="297">
        <v>5743</v>
      </c>
      <c r="X331" s="297"/>
      <c r="Y331" s="296">
        <v>15</v>
      </c>
      <c r="Z331" s="296">
        <v>5</v>
      </c>
      <c r="AA331" s="296">
        <f t="shared" si="73"/>
        <v>5</v>
      </c>
      <c r="AB331" s="296" t="str">
        <f t="shared" si="74"/>
        <v>15_5</v>
      </c>
      <c r="AC331" s="297">
        <v>5858</v>
      </c>
      <c r="AD331" s="193"/>
      <c r="AE331" s="296">
        <v>15</v>
      </c>
      <c r="AF331" s="296">
        <v>5</v>
      </c>
      <c r="AG331" s="296">
        <f t="shared" si="75"/>
        <v>5</v>
      </c>
      <c r="AH331" s="296" t="str">
        <f t="shared" si="64"/>
        <v>15_5</v>
      </c>
      <c r="AI331" s="239">
        <f t="shared" si="76"/>
        <v>5743</v>
      </c>
      <c r="AJ331" s="239">
        <f t="shared" si="77"/>
        <v>5858</v>
      </c>
      <c r="AK331" s="262">
        <f t="shared" si="78"/>
        <v>5858</v>
      </c>
      <c r="AL331" s="237">
        <f t="shared" si="79"/>
        <v>37.551282051282051</v>
      </c>
      <c r="AM331" s="237"/>
      <c r="AN331" s="237"/>
      <c r="AO331" s="237"/>
      <c r="AP331" s="237"/>
      <c r="AQ331" s="237"/>
      <c r="AR331" s="173"/>
      <c r="AS331" s="173"/>
      <c r="AT331" s="173"/>
      <c r="AU331" s="173"/>
      <c r="AV331" s="173"/>
      <c r="AW331" s="173"/>
      <c r="AX331" s="174"/>
    </row>
    <row r="332" spans="1:50" x14ac:dyDescent="0.15">
      <c r="A332" s="296">
        <v>15</v>
      </c>
      <c r="B332" s="296">
        <v>6</v>
      </c>
      <c r="C332" s="296">
        <f t="shared" si="65"/>
        <v>6</v>
      </c>
      <c r="D332" s="296" t="str">
        <f t="shared" si="66"/>
        <v>15_6</v>
      </c>
      <c r="E332" s="297">
        <v>5618</v>
      </c>
      <c r="F332" s="296"/>
      <c r="G332" s="296">
        <v>15</v>
      </c>
      <c r="H332" s="296">
        <v>6</v>
      </c>
      <c r="I332" s="296">
        <f t="shared" si="67"/>
        <v>6</v>
      </c>
      <c r="J332" s="296" t="str">
        <f t="shared" si="68"/>
        <v>15_6</v>
      </c>
      <c r="K332" s="297">
        <v>5801</v>
      </c>
      <c r="L332" s="173"/>
      <c r="M332" s="296">
        <v>15</v>
      </c>
      <c r="N332" s="296">
        <v>6</v>
      </c>
      <c r="O332" s="296">
        <f t="shared" si="69"/>
        <v>6</v>
      </c>
      <c r="P332" s="296" t="str">
        <f t="shared" si="70"/>
        <v>15_6</v>
      </c>
      <c r="Q332" s="297">
        <v>5946</v>
      </c>
      <c r="R332" s="297"/>
      <c r="S332" s="296">
        <v>15</v>
      </c>
      <c r="T332" s="296">
        <v>6</v>
      </c>
      <c r="U332" s="296">
        <f t="shared" si="71"/>
        <v>6</v>
      </c>
      <c r="V332" s="296" t="str">
        <f t="shared" si="72"/>
        <v>15_6</v>
      </c>
      <c r="W332" s="297">
        <v>5946</v>
      </c>
      <c r="X332" s="297"/>
      <c r="Y332" s="296">
        <v>15</v>
      </c>
      <c r="Z332" s="296">
        <v>6</v>
      </c>
      <c r="AA332" s="296">
        <f t="shared" si="73"/>
        <v>6</v>
      </c>
      <c r="AB332" s="296" t="str">
        <f t="shared" si="74"/>
        <v>15_6</v>
      </c>
      <c r="AC332" s="297">
        <v>6065</v>
      </c>
      <c r="AD332" s="193"/>
      <c r="AE332" s="296">
        <v>15</v>
      </c>
      <c r="AF332" s="296">
        <v>6</v>
      </c>
      <c r="AG332" s="296">
        <f t="shared" si="75"/>
        <v>6</v>
      </c>
      <c r="AH332" s="296" t="str">
        <f t="shared" si="64"/>
        <v>15_6</v>
      </c>
      <c r="AI332" s="239">
        <f t="shared" si="76"/>
        <v>5946</v>
      </c>
      <c r="AJ332" s="239">
        <f t="shared" si="77"/>
        <v>6065</v>
      </c>
      <c r="AK332" s="262">
        <f t="shared" si="78"/>
        <v>6065</v>
      </c>
      <c r="AL332" s="237">
        <f t="shared" si="79"/>
        <v>38.878205128205131</v>
      </c>
      <c r="AM332" s="237"/>
      <c r="AN332" s="237"/>
      <c r="AO332" s="237"/>
      <c r="AP332" s="237"/>
      <c r="AQ332" s="237"/>
      <c r="AR332" s="173"/>
      <c r="AS332" s="173"/>
      <c r="AT332" s="173"/>
      <c r="AU332" s="173"/>
      <c r="AV332" s="173"/>
      <c r="AW332" s="173"/>
      <c r="AX332" s="174"/>
    </row>
    <row r="333" spans="1:50" x14ac:dyDescent="0.15">
      <c r="A333" s="296">
        <v>15</v>
      </c>
      <c r="B333" s="296">
        <v>7</v>
      </c>
      <c r="C333" s="296">
        <f t="shared" si="65"/>
        <v>7</v>
      </c>
      <c r="D333" s="296" t="str">
        <f t="shared" si="66"/>
        <v>15_7</v>
      </c>
      <c r="E333" s="297">
        <v>5826</v>
      </c>
      <c r="F333" s="296"/>
      <c r="G333" s="296">
        <v>15</v>
      </c>
      <c r="H333" s="296">
        <v>7</v>
      </c>
      <c r="I333" s="296">
        <f t="shared" si="67"/>
        <v>7</v>
      </c>
      <c r="J333" s="296" t="str">
        <f t="shared" si="68"/>
        <v>15_7</v>
      </c>
      <c r="K333" s="297">
        <v>6015</v>
      </c>
      <c r="L333" s="173"/>
      <c r="M333" s="296">
        <v>15</v>
      </c>
      <c r="N333" s="296">
        <v>7</v>
      </c>
      <c r="O333" s="296">
        <f t="shared" si="69"/>
        <v>7</v>
      </c>
      <c r="P333" s="296" t="str">
        <f t="shared" si="70"/>
        <v>15_7</v>
      </c>
      <c r="Q333" s="297">
        <v>6165</v>
      </c>
      <c r="R333" s="297"/>
      <c r="S333" s="296">
        <v>15</v>
      </c>
      <c r="T333" s="296">
        <v>7</v>
      </c>
      <c r="U333" s="296">
        <f t="shared" si="71"/>
        <v>7</v>
      </c>
      <c r="V333" s="296" t="str">
        <f t="shared" si="72"/>
        <v>15_7</v>
      </c>
      <c r="W333" s="297">
        <v>6165</v>
      </c>
      <c r="X333" s="297"/>
      <c r="Y333" s="296">
        <v>15</v>
      </c>
      <c r="Z333" s="296">
        <v>7</v>
      </c>
      <c r="AA333" s="296">
        <f t="shared" si="73"/>
        <v>7</v>
      </c>
      <c r="AB333" s="296" t="str">
        <f t="shared" si="74"/>
        <v>15_7</v>
      </c>
      <c r="AC333" s="297">
        <v>6288</v>
      </c>
      <c r="AD333" s="193"/>
      <c r="AE333" s="296">
        <v>15</v>
      </c>
      <c r="AF333" s="296">
        <v>7</v>
      </c>
      <c r="AG333" s="296">
        <f t="shared" si="75"/>
        <v>7</v>
      </c>
      <c r="AH333" s="296" t="str">
        <f t="shared" si="64"/>
        <v>15_7</v>
      </c>
      <c r="AI333" s="239">
        <f t="shared" si="76"/>
        <v>6165</v>
      </c>
      <c r="AJ333" s="239">
        <f t="shared" si="77"/>
        <v>6288</v>
      </c>
      <c r="AK333" s="262">
        <f t="shared" si="78"/>
        <v>6288</v>
      </c>
      <c r="AL333" s="237">
        <f t="shared" si="79"/>
        <v>40.307692307692307</v>
      </c>
      <c r="AM333" s="237"/>
      <c r="AN333" s="237"/>
      <c r="AO333" s="237"/>
      <c r="AP333" s="237"/>
      <c r="AQ333" s="237"/>
      <c r="AR333" s="173"/>
      <c r="AS333" s="173"/>
      <c r="AT333" s="173"/>
      <c r="AU333" s="173"/>
      <c r="AV333" s="173"/>
      <c r="AW333" s="173"/>
      <c r="AX333" s="174"/>
    </row>
    <row r="334" spans="1:50" x14ac:dyDescent="0.15">
      <c r="A334" s="296">
        <v>15</v>
      </c>
      <c r="B334" s="296">
        <v>8</v>
      </c>
      <c r="C334" s="296">
        <f t="shared" si="65"/>
        <v>8</v>
      </c>
      <c r="D334" s="296" t="str">
        <f t="shared" si="66"/>
        <v>15_8</v>
      </c>
      <c r="E334" s="297">
        <v>6039</v>
      </c>
      <c r="F334" s="296"/>
      <c r="G334" s="296">
        <v>15</v>
      </c>
      <c r="H334" s="296">
        <v>8</v>
      </c>
      <c r="I334" s="296">
        <f t="shared" si="67"/>
        <v>8</v>
      </c>
      <c r="J334" s="296" t="str">
        <f t="shared" si="68"/>
        <v>15_8</v>
      </c>
      <c r="K334" s="297">
        <v>6235</v>
      </c>
      <c r="L334" s="173"/>
      <c r="M334" s="296">
        <v>15</v>
      </c>
      <c r="N334" s="296">
        <v>8</v>
      </c>
      <c r="O334" s="296">
        <f t="shared" si="69"/>
        <v>8</v>
      </c>
      <c r="P334" s="296" t="str">
        <f t="shared" si="70"/>
        <v>15_8</v>
      </c>
      <c r="Q334" s="297">
        <v>6391</v>
      </c>
      <c r="R334" s="297"/>
      <c r="S334" s="296">
        <v>15</v>
      </c>
      <c r="T334" s="296">
        <v>8</v>
      </c>
      <c r="U334" s="296">
        <f t="shared" si="71"/>
        <v>8</v>
      </c>
      <c r="V334" s="296" t="str">
        <f t="shared" si="72"/>
        <v>15_8</v>
      </c>
      <c r="W334" s="297">
        <v>6391</v>
      </c>
      <c r="X334" s="297"/>
      <c r="Y334" s="296">
        <v>15</v>
      </c>
      <c r="Z334" s="296">
        <v>8</v>
      </c>
      <c r="AA334" s="296">
        <f t="shared" si="73"/>
        <v>8</v>
      </c>
      <c r="AB334" s="296" t="str">
        <f t="shared" si="74"/>
        <v>15_8</v>
      </c>
      <c r="AC334" s="297">
        <v>6519</v>
      </c>
      <c r="AD334" s="193"/>
      <c r="AE334" s="296">
        <v>15</v>
      </c>
      <c r="AF334" s="296">
        <v>8</v>
      </c>
      <c r="AG334" s="296">
        <f t="shared" si="75"/>
        <v>8</v>
      </c>
      <c r="AH334" s="296" t="str">
        <f t="shared" si="64"/>
        <v>15_8</v>
      </c>
      <c r="AI334" s="239">
        <f t="shared" si="76"/>
        <v>6391</v>
      </c>
      <c r="AJ334" s="239">
        <f t="shared" si="77"/>
        <v>6519</v>
      </c>
      <c r="AK334" s="262">
        <f t="shared" si="78"/>
        <v>6519</v>
      </c>
      <c r="AL334" s="237">
        <f t="shared" si="79"/>
        <v>41.78846153846154</v>
      </c>
      <c r="AM334" s="237"/>
      <c r="AN334" s="237"/>
      <c r="AO334" s="237"/>
      <c r="AP334" s="237"/>
      <c r="AQ334" s="237"/>
      <c r="AR334" s="173"/>
      <c r="AS334" s="173"/>
      <c r="AT334" s="173"/>
      <c r="AU334" s="173"/>
      <c r="AV334" s="173"/>
      <c r="AW334" s="173"/>
      <c r="AX334" s="174"/>
    </row>
    <row r="335" spans="1:50" x14ac:dyDescent="0.15">
      <c r="A335" s="296">
        <v>15</v>
      </c>
      <c r="B335" s="296">
        <v>9</v>
      </c>
      <c r="C335" s="296">
        <f t="shared" si="65"/>
        <v>9</v>
      </c>
      <c r="D335" s="296" t="str">
        <f t="shared" si="66"/>
        <v>15_9</v>
      </c>
      <c r="E335" s="297">
        <v>6262</v>
      </c>
      <c r="F335" s="296"/>
      <c r="G335" s="296">
        <v>15</v>
      </c>
      <c r="H335" s="296">
        <v>9</v>
      </c>
      <c r="I335" s="296">
        <f t="shared" si="67"/>
        <v>9</v>
      </c>
      <c r="J335" s="296" t="str">
        <f t="shared" si="68"/>
        <v>15_9</v>
      </c>
      <c r="K335" s="297">
        <v>6466</v>
      </c>
      <c r="L335" s="173"/>
      <c r="M335" s="296">
        <v>15</v>
      </c>
      <c r="N335" s="296">
        <v>9</v>
      </c>
      <c r="O335" s="296">
        <f t="shared" si="69"/>
        <v>9</v>
      </c>
      <c r="P335" s="296" t="str">
        <f t="shared" si="70"/>
        <v>15_9</v>
      </c>
      <c r="Q335" s="297">
        <v>6628</v>
      </c>
      <c r="R335" s="297"/>
      <c r="S335" s="296">
        <v>15</v>
      </c>
      <c r="T335" s="296">
        <v>9</v>
      </c>
      <c r="U335" s="296">
        <f t="shared" si="71"/>
        <v>9</v>
      </c>
      <c r="V335" s="296" t="str">
        <f t="shared" si="72"/>
        <v>15_9</v>
      </c>
      <c r="W335" s="297">
        <v>6628</v>
      </c>
      <c r="X335" s="297"/>
      <c r="Y335" s="296">
        <v>15</v>
      </c>
      <c r="Z335" s="296">
        <v>9</v>
      </c>
      <c r="AA335" s="296">
        <f t="shared" si="73"/>
        <v>9</v>
      </c>
      <c r="AB335" s="296" t="str">
        <f t="shared" si="74"/>
        <v>15_9</v>
      </c>
      <c r="AC335" s="297">
        <v>6761</v>
      </c>
      <c r="AD335" s="193"/>
      <c r="AE335" s="296">
        <v>15</v>
      </c>
      <c r="AF335" s="296">
        <v>9</v>
      </c>
      <c r="AG335" s="296">
        <f t="shared" si="75"/>
        <v>9</v>
      </c>
      <c r="AH335" s="296" t="str">
        <f t="shared" si="64"/>
        <v>15_9</v>
      </c>
      <c r="AI335" s="239">
        <f t="shared" si="76"/>
        <v>6628</v>
      </c>
      <c r="AJ335" s="239">
        <f t="shared" si="77"/>
        <v>6761</v>
      </c>
      <c r="AK335" s="262">
        <f t="shared" si="78"/>
        <v>6761</v>
      </c>
      <c r="AL335" s="237">
        <f t="shared" si="79"/>
        <v>43.339743589743591</v>
      </c>
      <c r="AM335" s="237"/>
      <c r="AN335" s="237"/>
      <c r="AO335" s="237"/>
      <c r="AP335" s="237"/>
      <c r="AQ335" s="237"/>
      <c r="AR335" s="173"/>
      <c r="AS335" s="173"/>
      <c r="AT335" s="173"/>
      <c r="AU335" s="173"/>
      <c r="AV335" s="173"/>
      <c r="AW335" s="173"/>
      <c r="AX335" s="174"/>
    </row>
    <row r="336" spans="1:50" x14ac:dyDescent="0.15">
      <c r="A336" s="296">
        <v>15</v>
      </c>
      <c r="B336" s="296">
        <v>10</v>
      </c>
      <c r="C336" s="296">
        <f t="shared" si="65"/>
        <v>10</v>
      </c>
      <c r="D336" s="296" t="str">
        <f t="shared" si="66"/>
        <v>15_10</v>
      </c>
      <c r="E336" s="297">
        <v>6602</v>
      </c>
      <c r="F336" s="296"/>
      <c r="G336" s="296">
        <v>15</v>
      </c>
      <c r="H336" s="296">
        <v>10</v>
      </c>
      <c r="I336" s="296">
        <f t="shared" si="67"/>
        <v>10</v>
      </c>
      <c r="J336" s="296" t="str">
        <f t="shared" si="68"/>
        <v>15_10</v>
      </c>
      <c r="K336" s="297">
        <v>6817</v>
      </c>
      <c r="L336" s="173"/>
      <c r="M336" s="296">
        <v>15</v>
      </c>
      <c r="N336" s="296">
        <v>10</v>
      </c>
      <c r="O336" s="296">
        <f t="shared" si="69"/>
        <v>10</v>
      </c>
      <c r="P336" s="296" t="str">
        <f t="shared" si="70"/>
        <v>15_10</v>
      </c>
      <c r="Q336" s="297">
        <v>6987</v>
      </c>
      <c r="R336" s="297"/>
      <c r="S336" s="296">
        <v>15</v>
      </c>
      <c r="T336" s="296">
        <v>10</v>
      </c>
      <c r="U336" s="296">
        <f t="shared" si="71"/>
        <v>10</v>
      </c>
      <c r="V336" s="296" t="str">
        <f t="shared" si="72"/>
        <v>15_10</v>
      </c>
      <c r="W336" s="297">
        <v>6987</v>
      </c>
      <c r="X336" s="297"/>
      <c r="Y336" s="296">
        <v>15</v>
      </c>
      <c r="Z336" s="296">
        <v>10</v>
      </c>
      <c r="AA336" s="296">
        <f t="shared" si="73"/>
        <v>10</v>
      </c>
      <c r="AB336" s="296" t="str">
        <f t="shared" si="74"/>
        <v>15_10</v>
      </c>
      <c r="AC336" s="297">
        <v>7127</v>
      </c>
      <c r="AD336" s="193"/>
      <c r="AE336" s="296">
        <v>15</v>
      </c>
      <c r="AF336" s="296">
        <v>10</v>
      </c>
      <c r="AG336" s="296">
        <f t="shared" si="75"/>
        <v>10</v>
      </c>
      <c r="AH336" s="296" t="str">
        <f t="shared" si="64"/>
        <v>15_10</v>
      </c>
      <c r="AI336" s="239">
        <f t="shared" si="76"/>
        <v>6987</v>
      </c>
      <c r="AJ336" s="239">
        <f t="shared" si="77"/>
        <v>7127</v>
      </c>
      <c r="AK336" s="262">
        <f t="shared" si="78"/>
        <v>7127</v>
      </c>
      <c r="AL336" s="237">
        <f t="shared" si="79"/>
        <v>45.685897435897438</v>
      </c>
      <c r="AM336" s="237"/>
      <c r="AN336" s="237"/>
      <c r="AO336" s="237"/>
      <c r="AP336" s="237"/>
      <c r="AQ336" s="237"/>
      <c r="AR336" s="173"/>
      <c r="AS336" s="173"/>
      <c r="AT336" s="173"/>
      <c r="AU336" s="173"/>
      <c r="AV336" s="173"/>
      <c r="AW336" s="173"/>
      <c r="AX336" s="174"/>
    </row>
    <row r="337" spans="1:50" x14ac:dyDescent="0.15">
      <c r="A337" s="296">
        <v>15</v>
      </c>
      <c r="B337" s="296">
        <v>11</v>
      </c>
      <c r="C337" s="296">
        <f t="shared" si="65"/>
        <v>11</v>
      </c>
      <c r="D337" s="296" t="str">
        <f t="shared" si="66"/>
        <v>15_11</v>
      </c>
      <c r="E337" s="297">
        <v>6957</v>
      </c>
      <c r="F337" s="296"/>
      <c r="G337" s="296">
        <v>15</v>
      </c>
      <c r="H337" s="296">
        <v>11</v>
      </c>
      <c r="I337" s="296">
        <f t="shared" si="67"/>
        <v>11</v>
      </c>
      <c r="J337" s="296" t="str">
        <f t="shared" si="68"/>
        <v>15_11</v>
      </c>
      <c r="K337" s="297">
        <v>7183</v>
      </c>
      <c r="L337" s="173"/>
      <c r="M337" s="296">
        <v>15</v>
      </c>
      <c r="N337" s="296">
        <v>11</v>
      </c>
      <c r="O337" s="296">
        <f t="shared" si="69"/>
        <v>11</v>
      </c>
      <c r="P337" s="296" t="str">
        <f t="shared" si="70"/>
        <v>15_11</v>
      </c>
      <c r="Q337" s="297">
        <v>7363</v>
      </c>
      <c r="R337" s="297"/>
      <c r="S337" s="296">
        <v>15</v>
      </c>
      <c r="T337" s="296">
        <v>11</v>
      </c>
      <c r="U337" s="296">
        <f t="shared" si="71"/>
        <v>11</v>
      </c>
      <c r="V337" s="296" t="str">
        <f t="shared" si="72"/>
        <v>15_11</v>
      </c>
      <c r="W337" s="297">
        <v>7363</v>
      </c>
      <c r="X337" s="297"/>
      <c r="Y337" s="296">
        <v>15</v>
      </c>
      <c r="Z337" s="296">
        <v>11</v>
      </c>
      <c r="AA337" s="296">
        <f t="shared" si="73"/>
        <v>11</v>
      </c>
      <c r="AB337" s="296" t="str">
        <f t="shared" si="74"/>
        <v>15_11</v>
      </c>
      <c r="AC337" s="297">
        <v>7510</v>
      </c>
      <c r="AD337" s="193"/>
      <c r="AE337" s="296">
        <v>15</v>
      </c>
      <c r="AF337" s="296">
        <v>11</v>
      </c>
      <c r="AG337" s="296">
        <f t="shared" si="75"/>
        <v>11</v>
      </c>
      <c r="AH337" s="296" t="str">
        <f t="shared" ref="AH337:AH346" si="80">AE337&amp;"_"&amp;AF337</f>
        <v>15_11</v>
      </c>
      <c r="AI337" s="239">
        <f t="shared" si="76"/>
        <v>7363</v>
      </c>
      <c r="AJ337" s="239">
        <f t="shared" si="77"/>
        <v>7510</v>
      </c>
      <c r="AK337" s="262">
        <f t="shared" si="78"/>
        <v>7510</v>
      </c>
      <c r="AL337" s="237">
        <f t="shared" si="79"/>
        <v>48.141025641025642</v>
      </c>
      <c r="AM337" s="237"/>
      <c r="AN337" s="237"/>
      <c r="AO337" s="237"/>
      <c r="AP337" s="237"/>
      <c r="AQ337" s="237"/>
      <c r="AR337" s="173"/>
      <c r="AS337" s="173"/>
      <c r="AT337" s="173"/>
      <c r="AU337" s="173"/>
      <c r="AV337" s="173"/>
      <c r="AW337" s="173"/>
      <c r="AX337" s="174"/>
    </row>
    <row r="338" spans="1:50" x14ac:dyDescent="0.15">
      <c r="A338" s="296">
        <v>15</v>
      </c>
      <c r="B338" s="296">
        <v>12</v>
      </c>
      <c r="C338" s="296">
        <f t="shared" ref="C338:C346" si="81">B338</f>
        <v>12</v>
      </c>
      <c r="D338" s="296" t="str">
        <f t="shared" ref="D338:D346" si="82">A338&amp;"_"&amp;B338</f>
        <v>15_12</v>
      </c>
      <c r="E338" s="297">
        <v>7330</v>
      </c>
      <c r="F338" s="296"/>
      <c r="G338" s="296">
        <v>15</v>
      </c>
      <c r="H338" s="296">
        <v>12</v>
      </c>
      <c r="I338" s="296">
        <f t="shared" ref="I338:I346" si="83">H338</f>
        <v>12</v>
      </c>
      <c r="J338" s="296" t="str">
        <f t="shared" ref="J338:J346" si="84">G338&amp;"_"&amp;H338</f>
        <v>15_12</v>
      </c>
      <c r="K338" s="297">
        <v>7568</v>
      </c>
      <c r="L338" s="173"/>
      <c r="M338" s="296">
        <v>15</v>
      </c>
      <c r="N338" s="296">
        <v>12</v>
      </c>
      <c r="O338" s="296">
        <f t="shared" ref="O338:O346" si="85">N338</f>
        <v>12</v>
      </c>
      <c r="P338" s="296" t="str">
        <f t="shared" ref="P338:P346" si="86">M338&amp;"_"&amp;N338</f>
        <v>15_12</v>
      </c>
      <c r="Q338" s="297">
        <v>7757</v>
      </c>
      <c r="R338" s="297"/>
      <c r="S338" s="296">
        <v>15</v>
      </c>
      <c r="T338" s="296">
        <v>12</v>
      </c>
      <c r="U338" s="296">
        <f t="shared" ref="U338:U346" si="87">T338</f>
        <v>12</v>
      </c>
      <c r="V338" s="296" t="str">
        <f t="shared" ref="V338:V346" si="88">S338&amp;"_"&amp;T338</f>
        <v>15_12</v>
      </c>
      <c r="W338" s="297">
        <v>7757</v>
      </c>
      <c r="X338" s="297"/>
      <c r="Y338" s="296">
        <v>15</v>
      </c>
      <c r="Z338" s="296">
        <v>12</v>
      </c>
      <c r="AA338" s="296">
        <f t="shared" ref="AA338:AA346" si="89">Z338</f>
        <v>12</v>
      </c>
      <c r="AB338" s="296" t="str">
        <f t="shared" ref="AB338:AB346" si="90">Y338&amp;"_"&amp;Z338</f>
        <v>15_12</v>
      </c>
      <c r="AC338" s="297">
        <v>7912</v>
      </c>
      <c r="AD338" s="193"/>
      <c r="AE338" s="296">
        <v>15</v>
      </c>
      <c r="AF338" s="296">
        <v>12</v>
      </c>
      <c r="AG338" s="296">
        <f t="shared" ref="AG338:AG346" si="91">AF338</f>
        <v>12</v>
      </c>
      <c r="AH338" s="296" t="str">
        <f t="shared" si="80"/>
        <v>15_12</v>
      </c>
      <c r="AI338" s="239">
        <f t="shared" ref="AI338:AI346" si="92">INDEX($W$17:$W$346,MATCH($AH338,$V$17:$V$346,0))</f>
        <v>7757</v>
      </c>
      <c r="AJ338" s="239">
        <f t="shared" ref="AJ338:AJ346" si="93">INDEX($AC$17:$AC$346,MATCH(AH338,$AB$17:$AB$346,0))</f>
        <v>7912</v>
      </c>
      <c r="AK338" s="262">
        <f t="shared" ref="AK338:AK346" si="94">IFERROR($D$6*AI338+$D$7*AJ338,"")</f>
        <v>7912</v>
      </c>
      <c r="AL338" s="237">
        <f t="shared" si="79"/>
        <v>50.717948717948715</v>
      </c>
      <c r="AM338" s="237"/>
      <c r="AN338" s="237"/>
      <c r="AO338" s="237"/>
      <c r="AP338" s="237"/>
      <c r="AQ338" s="237"/>
      <c r="AR338" s="173"/>
      <c r="AS338" s="173"/>
      <c r="AT338" s="173"/>
      <c r="AU338" s="173"/>
      <c r="AV338" s="173"/>
      <c r="AW338" s="173"/>
      <c r="AX338" s="174"/>
    </row>
    <row r="339" spans="1:50" x14ac:dyDescent="0.15">
      <c r="A339" s="296">
        <v>15</v>
      </c>
      <c r="B339" s="296">
        <v>13</v>
      </c>
      <c r="C339" s="296">
        <f t="shared" si="81"/>
        <v>13</v>
      </c>
      <c r="D339" s="296" t="str">
        <f t="shared" si="82"/>
        <v>15_13</v>
      </c>
      <c r="E339" s="297">
        <v>7725</v>
      </c>
      <c r="F339" s="296"/>
      <c r="G339" s="296">
        <v>15</v>
      </c>
      <c r="H339" s="296">
        <v>13</v>
      </c>
      <c r="I339" s="296">
        <f t="shared" si="83"/>
        <v>13</v>
      </c>
      <c r="J339" s="296" t="str">
        <f t="shared" si="84"/>
        <v>15_13</v>
      </c>
      <c r="K339" s="297">
        <v>7976</v>
      </c>
      <c r="L339" s="173"/>
      <c r="M339" s="296">
        <v>15</v>
      </c>
      <c r="N339" s="296">
        <v>13</v>
      </c>
      <c r="O339" s="296">
        <f t="shared" si="85"/>
        <v>13</v>
      </c>
      <c r="P339" s="296" t="str">
        <f t="shared" si="86"/>
        <v>15_13</v>
      </c>
      <c r="Q339" s="297">
        <v>8175</v>
      </c>
      <c r="R339" s="297"/>
      <c r="S339" s="296">
        <v>15</v>
      </c>
      <c r="T339" s="296">
        <v>13</v>
      </c>
      <c r="U339" s="296">
        <f t="shared" si="87"/>
        <v>13</v>
      </c>
      <c r="V339" s="296" t="str">
        <f t="shared" si="88"/>
        <v>15_13</v>
      </c>
      <c r="W339" s="297">
        <v>8175</v>
      </c>
      <c r="X339" s="297"/>
      <c r="Y339" s="296">
        <v>15</v>
      </c>
      <c r="Z339" s="296">
        <v>13</v>
      </c>
      <c r="AA339" s="296">
        <f t="shared" si="89"/>
        <v>13</v>
      </c>
      <c r="AB339" s="296" t="str">
        <f t="shared" si="90"/>
        <v>15_13</v>
      </c>
      <c r="AC339" s="297">
        <v>8339</v>
      </c>
      <c r="AD339" s="193"/>
      <c r="AE339" s="296">
        <v>15</v>
      </c>
      <c r="AF339" s="296">
        <v>13</v>
      </c>
      <c r="AG339" s="296">
        <f t="shared" si="91"/>
        <v>13</v>
      </c>
      <c r="AH339" s="296" t="str">
        <f t="shared" si="80"/>
        <v>15_13</v>
      </c>
      <c r="AI339" s="239">
        <f t="shared" si="92"/>
        <v>8175</v>
      </c>
      <c r="AJ339" s="239">
        <f t="shared" si="93"/>
        <v>8339</v>
      </c>
      <c r="AK339" s="262">
        <f t="shared" si="94"/>
        <v>8339</v>
      </c>
      <c r="AL339" s="237">
        <f t="shared" ref="AL339:AL346" si="95">IFERROR(AK339/$D$10,"")</f>
        <v>53.455128205128204</v>
      </c>
      <c r="AM339" s="237"/>
      <c r="AN339" s="237"/>
      <c r="AO339" s="237"/>
      <c r="AP339" s="237"/>
      <c r="AQ339" s="237"/>
      <c r="AR339" s="173"/>
      <c r="AS339" s="173"/>
      <c r="AT339" s="173"/>
      <c r="AU339" s="173"/>
      <c r="AV339" s="173"/>
      <c r="AW339" s="173"/>
      <c r="AX339" s="174"/>
    </row>
    <row r="340" spans="1:50" x14ac:dyDescent="0.15">
      <c r="A340" s="296">
        <v>15</v>
      </c>
      <c r="B340" s="296" t="s">
        <v>474</v>
      </c>
      <c r="C340" s="296" t="str">
        <f t="shared" si="81"/>
        <v>u1</v>
      </c>
      <c r="D340" s="296" t="str">
        <f t="shared" si="82"/>
        <v>15_u1</v>
      </c>
      <c r="E340" s="297">
        <v>8139</v>
      </c>
      <c r="F340" s="296"/>
      <c r="G340" s="296">
        <v>15</v>
      </c>
      <c r="H340" s="296" t="s">
        <v>474</v>
      </c>
      <c r="I340" s="296" t="str">
        <f t="shared" si="83"/>
        <v>u1</v>
      </c>
      <c r="J340" s="296" t="str">
        <f t="shared" si="84"/>
        <v>15_u1</v>
      </c>
      <c r="K340" s="297">
        <v>8404</v>
      </c>
      <c r="L340" s="173"/>
      <c r="M340" s="296">
        <v>15</v>
      </c>
      <c r="N340" s="296" t="s">
        <v>474</v>
      </c>
      <c r="O340" s="296" t="str">
        <f t="shared" si="85"/>
        <v>u1</v>
      </c>
      <c r="P340" s="296" t="str">
        <f t="shared" si="86"/>
        <v>15_u1</v>
      </c>
      <c r="Q340" s="297">
        <v>8614</v>
      </c>
      <c r="R340" s="297"/>
      <c r="S340" s="296">
        <v>15</v>
      </c>
      <c r="T340" s="296" t="s">
        <v>474</v>
      </c>
      <c r="U340" s="296" t="str">
        <f t="shared" si="87"/>
        <v>u1</v>
      </c>
      <c r="V340" s="296" t="str">
        <f t="shared" si="88"/>
        <v>15_u1</v>
      </c>
      <c r="W340" s="297">
        <v>8614</v>
      </c>
      <c r="X340" s="297"/>
      <c r="Y340" s="296">
        <v>15</v>
      </c>
      <c r="Z340" s="296" t="s">
        <v>474</v>
      </c>
      <c r="AA340" s="296" t="str">
        <f t="shared" si="89"/>
        <v>u1</v>
      </c>
      <c r="AB340" s="296" t="str">
        <f t="shared" si="90"/>
        <v>15_u1</v>
      </c>
      <c r="AC340" s="297">
        <v>8786</v>
      </c>
      <c r="AD340" s="193"/>
      <c r="AE340" s="296">
        <v>15</v>
      </c>
      <c r="AF340" s="296" t="s">
        <v>474</v>
      </c>
      <c r="AG340" s="296" t="str">
        <f t="shared" si="91"/>
        <v>u1</v>
      </c>
      <c r="AH340" s="296" t="str">
        <f t="shared" si="80"/>
        <v>15_u1</v>
      </c>
      <c r="AI340" s="239">
        <f t="shared" si="92"/>
        <v>8614</v>
      </c>
      <c r="AJ340" s="239">
        <f t="shared" si="93"/>
        <v>8786</v>
      </c>
      <c r="AK340" s="262">
        <f t="shared" si="94"/>
        <v>8786</v>
      </c>
      <c r="AL340" s="237">
        <f t="shared" si="95"/>
        <v>56.320512820512818</v>
      </c>
      <c r="AM340" s="237"/>
      <c r="AN340" s="237"/>
      <c r="AO340" s="237"/>
      <c r="AP340" s="237"/>
      <c r="AQ340" s="237"/>
      <c r="AR340" s="173"/>
      <c r="AS340" s="173"/>
      <c r="AT340" s="173"/>
      <c r="AU340" s="173"/>
      <c r="AV340" s="173"/>
      <c r="AW340" s="173"/>
      <c r="AX340" s="174"/>
    </row>
    <row r="341" spans="1:50" x14ac:dyDescent="0.15">
      <c r="A341" s="296">
        <v>15</v>
      </c>
      <c r="B341" s="296" t="s">
        <v>475</v>
      </c>
      <c r="C341" s="296" t="str">
        <f t="shared" si="81"/>
        <v>u2</v>
      </c>
      <c r="D341" s="296" t="str">
        <f t="shared" si="82"/>
        <v>15_u2</v>
      </c>
      <c r="E341" s="297">
        <v>8577</v>
      </c>
      <c r="F341" s="296"/>
      <c r="G341" s="296">
        <v>15</v>
      </c>
      <c r="H341" s="296" t="s">
        <v>475</v>
      </c>
      <c r="I341" s="296" t="str">
        <f t="shared" si="83"/>
        <v>u2</v>
      </c>
      <c r="J341" s="296" t="str">
        <f t="shared" si="84"/>
        <v>15_u2</v>
      </c>
      <c r="K341" s="297">
        <v>8856</v>
      </c>
      <c r="L341" s="173"/>
      <c r="M341" s="296">
        <v>15</v>
      </c>
      <c r="N341" s="296" t="s">
        <v>475</v>
      </c>
      <c r="O341" s="296" t="str">
        <f t="shared" si="85"/>
        <v>u2</v>
      </c>
      <c r="P341" s="296" t="str">
        <f t="shared" si="86"/>
        <v>15_u2</v>
      </c>
      <c r="Q341" s="297">
        <v>9077</v>
      </c>
      <c r="R341" s="297"/>
      <c r="S341" s="296">
        <v>15</v>
      </c>
      <c r="T341" s="296" t="s">
        <v>475</v>
      </c>
      <c r="U341" s="296" t="str">
        <f t="shared" si="87"/>
        <v>u2</v>
      </c>
      <c r="V341" s="296" t="str">
        <f t="shared" si="88"/>
        <v>15_u2</v>
      </c>
      <c r="W341" s="297">
        <v>9077</v>
      </c>
      <c r="X341" s="297"/>
      <c r="Y341" s="296">
        <v>15</v>
      </c>
      <c r="Z341" s="296" t="s">
        <v>475</v>
      </c>
      <c r="AA341" s="296" t="str">
        <f t="shared" si="89"/>
        <v>u2</v>
      </c>
      <c r="AB341" s="296" t="str">
        <f t="shared" si="90"/>
        <v>15_u2</v>
      </c>
      <c r="AC341" s="297">
        <v>9259</v>
      </c>
      <c r="AD341" s="193"/>
      <c r="AE341" s="296">
        <v>15</v>
      </c>
      <c r="AF341" s="296" t="s">
        <v>475</v>
      </c>
      <c r="AG341" s="296" t="str">
        <f t="shared" si="91"/>
        <v>u2</v>
      </c>
      <c r="AH341" s="296" t="str">
        <f t="shared" si="80"/>
        <v>15_u2</v>
      </c>
      <c r="AI341" s="239">
        <f t="shared" si="92"/>
        <v>9077</v>
      </c>
      <c r="AJ341" s="239">
        <f t="shared" si="93"/>
        <v>9259</v>
      </c>
      <c r="AK341" s="262">
        <f t="shared" si="94"/>
        <v>9259</v>
      </c>
      <c r="AL341" s="237">
        <f t="shared" si="95"/>
        <v>59.352564102564102</v>
      </c>
      <c r="AM341" s="237"/>
      <c r="AN341" s="237"/>
      <c r="AO341" s="237"/>
      <c r="AP341" s="237"/>
      <c r="AQ341" s="237"/>
      <c r="AR341" s="173"/>
      <c r="AS341" s="173"/>
      <c r="AT341" s="173"/>
      <c r="AU341" s="173"/>
      <c r="AV341" s="173"/>
      <c r="AW341" s="173"/>
      <c r="AX341" s="174"/>
    </row>
    <row r="342" spans="1:50" x14ac:dyDescent="0.15">
      <c r="A342" s="296">
        <v>15</v>
      </c>
      <c r="B342" s="296" t="s">
        <v>476</v>
      </c>
      <c r="C342" s="296" t="str">
        <f t="shared" si="81"/>
        <v>a</v>
      </c>
      <c r="D342" s="296" t="str">
        <f t="shared" si="82"/>
        <v>15_a</v>
      </c>
      <c r="E342" s="297">
        <v>8139</v>
      </c>
      <c r="F342" s="296"/>
      <c r="G342" s="296">
        <v>15</v>
      </c>
      <c r="H342" s="296" t="s">
        <v>476</v>
      </c>
      <c r="I342" s="296" t="str">
        <f t="shared" si="83"/>
        <v>a</v>
      </c>
      <c r="J342" s="296" t="str">
        <f t="shared" si="84"/>
        <v>15_a</v>
      </c>
      <c r="K342" s="297">
        <v>8404</v>
      </c>
      <c r="L342" s="173"/>
      <c r="M342" s="296">
        <v>15</v>
      </c>
      <c r="N342" s="296" t="s">
        <v>476</v>
      </c>
      <c r="O342" s="296" t="str">
        <f t="shared" si="85"/>
        <v>a</v>
      </c>
      <c r="P342" s="296" t="str">
        <f t="shared" si="86"/>
        <v>15_a</v>
      </c>
      <c r="Q342" s="297">
        <v>8614</v>
      </c>
      <c r="R342" s="297"/>
      <c r="S342" s="296">
        <v>15</v>
      </c>
      <c r="T342" s="296" t="s">
        <v>476</v>
      </c>
      <c r="U342" s="296" t="str">
        <f t="shared" si="87"/>
        <v>a</v>
      </c>
      <c r="V342" s="296" t="str">
        <f t="shared" si="88"/>
        <v>15_a</v>
      </c>
      <c r="W342" s="297">
        <v>8614</v>
      </c>
      <c r="X342" s="297"/>
      <c r="Y342" s="296">
        <v>15</v>
      </c>
      <c r="Z342" s="296" t="s">
        <v>476</v>
      </c>
      <c r="AA342" s="296" t="str">
        <f t="shared" si="89"/>
        <v>a</v>
      </c>
      <c r="AB342" s="296" t="str">
        <f t="shared" si="90"/>
        <v>15_a</v>
      </c>
      <c r="AC342" s="297">
        <v>8786</v>
      </c>
      <c r="AD342" s="193"/>
      <c r="AE342" s="296">
        <v>15</v>
      </c>
      <c r="AF342" s="296" t="s">
        <v>476</v>
      </c>
      <c r="AG342" s="296" t="str">
        <f t="shared" si="91"/>
        <v>a</v>
      </c>
      <c r="AH342" s="296" t="str">
        <f t="shared" si="80"/>
        <v>15_a</v>
      </c>
      <c r="AI342" s="239">
        <f t="shared" si="92"/>
        <v>8614</v>
      </c>
      <c r="AJ342" s="239">
        <f t="shared" si="93"/>
        <v>8786</v>
      </c>
      <c r="AK342" s="262">
        <f t="shared" si="94"/>
        <v>8786</v>
      </c>
      <c r="AL342" s="237">
        <f t="shared" si="95"/>
        <v>56.320512820512818</v>
      </c>
      <c r="AM342" s="237"/>
      <c r="AN342" s="237"/>
      <c r="AO342" s="237"/>
      <c r="AP342" s="237"/>
      <c r="AQ342" s="237"/>
      <c r="AR342" s="173"/>
      <c r="AS342" s="173"/>
      <c r="AT342" s="173"/>
      <c r="AU342" s="173"/>
      <c r="AV342" s="173"/>
      <c r="AW342" s="173"/>
      <c r="AX342" s="174"/>
    </row>
    <row r="343" spans="1:50" x14ac:dyDescent="0.15">
      <c r="A343" s="296">
        <v>15</v>
      </c>
      <c r="B343" s="296" t="s">
        <v>477</v>
      </c>
      <c r="C343" s="296" t="str">
        <f t="shared" si="81"/>
        <v>b</v>
      </c>
      <c r="D343" s="296" t="str">
        <f t="shared" si="82"/>
        <v>15_b</v>
      </c>
      <c r="E343" s="297">
        <v>8577</v>
      </c>
      <c r="F343" s="296"/>
      <c r="G343" s="296">
        <v>15</v>
      </c>
      <c r="H343" s="296" t="s">
        <v>477</v>
      </c>
      <c r="I343" s="296" t="str">
        <f t="shared" si="83"/>
        <v>b</v>
      </c>
      <c r="J343" s="296" t="str">
        <f t="shared" si="84"/>
        <v>15_b</v>
      </c>
      <c r="K343" s="297">
        <v>8856</v>
      </c>
      <c r="L343" s="173"/>
      <c r="M343" s="296">
        <v>15</v>
      </c>
      <c r="N343" s="296" t="s">
        <v>477</v>
      </c>
      <c r="O343" s="296" t="str">
        <f t="shared" si="85"/>
        <v>b</v>
      </c>
      <c r="P343" s="296" t="str">
        <f t="shared" si="86"/>
        <v>15_b</v>
      </c>
      <c r="Q343" s="297">
        <v>9077</v>
      </c>
      <c r="R343" s="297"/>
      <c r="S343" s="296">
        <v>15</v>
      </c>
      <c r="T343" s="296" t="s">
        <v>477</v>
      </c>
      <c r="U343" s="296" t="str">
        <f t="shared" si="87"/>
        <v>b</v>
      </c>
      <c r="V343" s="296" t="str">
        <f t="shared" si="88"/>
        <v>15_b</v>
      </c>
      <c r="W343" s="297">
        <v>9077</v>
      </c>
      <c r="X343" s="297"/>
      <c r="Y343" s="296">
        <v>15</v>
      </c>
      <c r="Z343" s="296" t="s">
        <v>477</v>
      </c>
      <c r="AA343" s="296" t="str">
        <f t="shared" si="89"/>
        <v>b</v>
      </c>
      <c r="AB343" s="296" t="str">
        <f t="shared" si="90"/>
        <v>15_b</v>
      </c>
      <c r="AC343" s="297">
        <v>9259</v>
      </c>
      <c r="AD343" s="193"/>
      <c r="AE343" s="296">
        <v>15</v>
      </c>
      <c r="AF343" s="296" t="s">
        <v>477</v>
      </c>
      <c r="AG343" s="296" t="str">
        <f t="shared" si="91"/>
        <v>b</v>
      </c>
      <c r="AH343" s="296" t="str">
        <f t="shared" si="80"/>
        <v>15_b</v>
      </c>
      <c r="AI343" s="239">
        <f t="shared" si="92"/>
        <v>9077</v>
      </c>
      <c r="AJ343" s="239">
        <f t="shared" si="93"/>
        <v>9259</v>
      </c>
      <c r="AK343" s="262">
        <f t="shared" si="94"/>
        <v>9259</v>
      </c>
      <c r="AL343" s="237">
        <f t="shared" si="95"/>
        <v>59.352564102564102</v>
      </c>
      <c r="AM343" s="237"/>
      <c r="AN343" s="237"/>
      <c r="AO343" s="237"/>
      <c r="AP343" s="237"/>
      <c r="AQ343" s="237"/>
      <c r="AR343" s="173"/>
      <c r="AS343" s="173"/>
      <c r="AT343" s="173"/>
      <c r="AU343" s="173"/>
      <c r="AV343" s="173"/>
      <c r="AW343" s="173"/>
      <c r="AX343" s="174"/>
    </row>
    <row r="344" spans="1:50" x14ac:dyDescent="0.15">
      <c r="A344" s="296">
        <v>15</v>
      </c>
      <c r="B344" s="296" t="s">
        <v>478</v>
      </c>
      <c r="C344" s="296" t="str">
        <f t="shared" si="81"/>
        <v>c</v>
      </c>
      <c r="D344" s="296" t="str">
        <f t="shared" si="82"/>
        <v>15_c</v>
      </c>
      <c r="E344" s="297">
        <v>9041</v>
      </c>
      <c r="F344" s="296"/>
      <c r="G344" s="296">
        <v>15</v>
      </c>
      <c r="H344" s="296" t="s">
        <v>478</v>
      </c>
      <c r="I344" s="296" t="str">
        <f t="shared" si="83"/>
        <v>c</v>
      </c>
      <c r="J344" s="296" t="str">
        <f t="shared" si="84"/>
        <v>15_c</v>
      </c>
      <c r="K344" s="297">
        <v>9335</v>
      </c>
      <c r="L344" s="173"/>
      <c r="M344" s="296">
        <v>15</v>
      </c>
      <c r="N344" s="296" t="s">
        <v>478</v>
      </c>
      <c r="O344" s="296" t="str">
        <f t="shared" si="85"/>
        <v>c</v>
      </c>
      <c r="P344" s="296" t="str">
        <f t="shared" si="86"/>
        <v>15_c</v>
      </c>
      <c r="Q344" s="297">
        <v>9568</v>
      </c>
      <c r="R344" s="297"/>
      <c r="S344" s="296">
        <v>15</v>
      </c>
      <c r="T344" s="296" t="s">
        <v>478</v>
      </c>
      <c r="U344" s="296" t="str">
        <f t="shared" si="87"/>
        <v>c</v>
      </c>
      <c r="V344" s="296" t="str">
        <f t="shared" si="88"/>
        <v>15_c</v>
      </c>
      <c r="W344" s="297">
        <v>9568</v>
      </c>
      <c r="X344" s="297"/>
      <c r="Y344" s="296">
        <v>15</v>
      </c>
      <c r="Z344" s="296" t="s">
        <v>478</v>
      </c>
      <c r="AA344" s="296" t="str">
        <f t="shared" si="89"/>
        <v>c</v>
      </c>
      <c r="AB344" s="296" t="str">
        <f t="shared" si="90"/>
        <v>15_c</v>
      </c>
      <c r="AC344" s="297">
        <v>9759</v>
      </c>
      <c r="AD344" s="193"/>
      <c r="AE344" s="296">
        <v>15</v>
      </c>
      <c r="AF344" s="296" t="s">
        <v>478</v>
      </c>
      <c r="AG344" s="296" t="str">
        <f t="shared" si="91"/>
        <v>c</v>
      </c>
      <c r="AH344" s="296" t="str">
        <f t="shared" si="80"/>
        <v>15_c</v>
      </c>
      <c r="AI344" s="239">
        <f t="shared" si="92"/>
        <v>9568</v>
      </c>
      <c r="AJ344" s="239">
        <f t="shared" si="93"/>
        <v>9759</v>
      </c>
      <c r="AK344" s="262">
        <f t="shared" si="94"/>
        <v>9759</v>
      </c>
      <c r="AL344" s="237">
        <f t="shared" si="95"/>
        <v>62.557692307692307</v>
      </c>
      <c r="AM344" s="237"/>
      <c r="AN344" s="237"/>
      <c r="AO344" s="237"/>
      <c r="AP344" s="237"/>
      <c r="AQ344" s="237"/>
      <c r="AR344" s="173"/>
      <c r="AS344" s="173"/>
      <c r="AT344" s="173"/>
      <c r="AU344" s="173"/>
      <c r="AV344" s="173"/>
      <c r="AW344" s="173"/>
      <c r="AX344" s="174"/>
    </row>
    <row r="345" spans="1:50" x14ac:dyDescent="0.15">
      <c r="A345" s="296">
        <v>15</v>
      </c>
      <c r="B345" s="296" t="s">
        <v>479</v>
      </c>
      <c r="C345" s="296" t="str">
        <f t="shared" si="81"/>
        <v>d</v>
      </c>
      <c r="D345" s="296" t="str">
        <f t="shared" si="82"/>
        <v>15_d</v>
      </c>
      <c r="E345" s="297">
        <v>9527</v>
      </c>
      <c r="F345" s="296"/>
      <c r="G345" s="296">
        <v>15</v>
      </c>
      <c r="H345" s="296" t="s">
        <v>479</v>
      </c>
      <c r="I345" s="296" t="str">
        <f t="shared" si="83"/>
        <v>d</v>
      </c>
      <c r="J345" s="296" t="str">
        <f t="shared" si="84"/>
        <v>15_d</v>
      </c>
      <c r="K345" s="297">
        <v>9837</v>
      </c>
      <c r="L345" s="173"/>
      <c r="M345" s="296">
        <v>15</v>
      </c>
      <c r="N345" s="296" t="s">
        <v>479</v>
      </c>
      <c r="O345" s="296" t="str">
        <f t="shared" si="85"/>
        <v>d</v>
      </c>
      <c r="P345" s="296" t="str">
        <f t="shared" si="86"/>
        <v>15_d</v>
      </c>
      <c r="Q345" s="297">
        <v>10083</v>
      </c>
      <c r="R345" s="297"/>
      <c r="S345" s="296">
        <v>15</v>
      </c>
      <c r="T345" s="296" t="s">
        <v>479</v>
      </c>
      <c r="U345" s="296" t="str">
        <f t="shared" si="87"/>
        <v>d</v>
      </c>
      <c r="V345" s="296" t="str">
        <f t="shared" si="88"/>
        <v>15_d</v>
      </c>
      <c r="W345" s="297">
        <v>10083</v>
      </c>
      <c r="X345" s="297"/>
      <c r="Y345" s="296">
        <v>15</v>
      </c>
      <c r="Z345" s="296" t="s">
        <v>479</v>
      </c>
      <c r="AA345" s="296" t="str">
        <f t="shared" si="89"/>
        <v>d</v>
      </c>
      <c r="AB345" s="296" t="str">
        <f t="shared" si="90"/>
        <v>15_d</v>
      </c>
      <c r="AC345" s="297">
        <v>10285</v>
      </c>
      <c r="AD345" s="193"/>
      <c r="AE345" s="296">
        <v>15</v>
      </c>
      <c r="AF345" s="296" t="s">
        <v>479</v>
      </c>
      <c r="AG345" s="296" t="str">
        <f t="shared" si="91"/>
        <v>d</v>
      </c>
      <c r="AH345" s="296" t="str">
        <f t="shared" si="80"/>
        <v>15_d</v>
      </c>
      <c r="AI345" s="239">
        <f t="shared" si="92"/>
        <v>10083</v>
      </c>
      <c r="AJ345" s="239">
        <f t="shared" si="93"/>
        <v>10285</v>
      </c>
      <c r="AK345" s="262">
        <f t="shared" si="94"/>
        <v>10285</v>
      </c>
      <c r="AL345" s="237">
        <f t="shared" si="95"/>
        <v>65.929487179487182</v>
      </c>
      <c r="AM345" s="237"/>
      <c r="AN345" s="237"/>
      <c r="AO345" s="237"/>
      <c r="AP345" s="237"/>
      <c r="AQ345" s="237"/>
      <c r="AR345" s="173"/>
      <c r="AS345" s="173"/>
      <c r="AT345" s="173"/>
      <c r="AU345" s="173"/>
      <c r="AV345" s="173"/>
      <c r="AW345" s="173"/>
      <c r="AX345" s="174"/>
    </row>
    <row r="346" spans="1:50" ht="11.25" thickBot="1" x14ac:dyDescent="0.2">
      <c r="A346" s="300">
        <v>15</v>
      </c>
      <c r="B346" s="300" t="s">
        <v>480</v>
      </c>
      <c r="C346" s="300" t="str">
        <f t="shared" si="81"/>
        <v>e</v>
      </c>
      <c r="D346" s="300" t="str">
        <f t="shared" si="82"/>
        <v>15_e</v>
      </c>
      <c r="E346" s="301">
        <v>10040</v>
      </c>
      <c r="F346" s="296"/>
      <c r="G346" s="300">
        <v>15</v>
      </c>
      <c r="H346" s="300" t="s">
        <v>480</v>
      </c>
      <c r="I346" s="300" t="str">
        <f t="shared" si="83"/>
        <v>e</v>
      </c>
      <c r="J346" s="300" t="str">
        <f t="shared" si="84"/>
        <v>15_e</v>
      </c>
      <c r="K346" s="301">
        <v>10366</v>
      </c>
      <c r="L346" s="173"/>
      <c r="M346" s="300">
        <v>15</v>
      </c>
      <c r="N346" s="300" t="s">
        <v>480</v>
      </c>
      <c r="O346" s="300" t="str">
        <f t="shared" si="85"/>
        <v>e</v>
      </c>
      <c r="P346" s="300" t="str">
        <f t="shared" si="86"/>
        <v>15_e</v>
      </c>
      <c r="Q346" s="301">
        <v>10625</v>
      </c>
      <c r="R346" s="297"/>
      <c r="S346" s="300">
        <v>15</v>
      </c>
      <c r="T346" s="300" t="s">
        <v>480</v>
      </c>
      <c r="U346" s="300" t="str">
        <f t="shared" si="87"/>
        <v>e</v>
      </c>
      <c r="V346" s="300" t="str">
        <f t="shared" si="88"/>
        <v>15_e</v>
      </c>
      <c r="W346" s="301">
        <v>10625</v>
      </c>
      <c r="X346" s="297"/>
      <c r="Y346" s="300">
        <v>15</v>
      </c>
      <c r="Z346" s="300" t="s">
        <v>480</v>
      </c>
      <c r="AA346" s="300" t="str">
        <f t="shared" si="89"/>
        <v>e</v>
      </c>
      <c r="AB346" s="300" t="str">
        <f t="shared" si="90"/>
        <v>15_e</v>
      </c>
      <c r="AC346" s="301">
        <v>10838</v>
      </c>
      <c r="AD346" s="193"/>
      <c r="AE346" s="300">
        <v>15</v>
      </c>
      <c r="AF346" s="300" t="s">
        <v>480</v>
      </c>
      <c r="AG346" s="300" t="str">
        <f t="shared" si="91"/>
        <v>e</v>
      </c>
      <c r="AH346" s="300" t="str">
        <f t="shared" si="80"/>
        <v>15_e</v>
      </c>
      <c r="AI346" s="302">
        <f t="shared" si="92"/>
        <v>10625</v>
      </c>
      <c r="AJ346" s="302">
        <f t="shared" si="93"/>
        <v>10838</v>
      </c>
      <c r="AK346" s="302">
        <f t="shared" si="94"/>
        <v>10838</v>
      </c>
      <c r="AL346" s="303">
        <f t="shared" si="95"/>
        <v>69.474358974358978</v>
      </c>
      <c r="AM346" s="304"/>
      <c r="AN346" s="304"/>
      <c r="AO346" s="304"/>
      <c r="AP346" s="304"/>
      <c r="AQ346" s="304"/>
      <c r="AR346" s="173"/>
      <c r="AS346" s="173"/>
      <c r="AT346" s="173"/>
      <c r="AU346" s="173"/>
      <c r="AV346" s="173"/>
      <c r="AW346" s="173"/>
      <c r="AX346" s="174"/>
    </row>
    <row r="347" spans="1:50" ht="11.25" thickTop="1" x14ac:dyDescent="0.15">
      <c r="A347" s="227"/>
      <c r="B347" s="227"/>
      <c r="C347" s="227"/>
      <c r="D347" s="227"/>
      <c r="E347" s="227"/>
      <c r="F347" s="227"/>
      <c r="G347" s="227"/>
      <c r="H347" s="227"/>
      <c r="I347" s="227"/>
      <c r="J347" s="227"/>
      <c r="K347" s="227"/>
      <c r="L347" s="227"/>
      <c r="M347" s="227"/>
      <c r="N347" s="227"/>
      <c r="O347" s="227"/>
      <c r="P347" s="227"/>
      <c r="Q347" s="227"/>
      <c r="R347" s="227"/>
      <c r="S347" s="227"/>
      <c r="T347" s="227"/>
      <c r="U347" s="227"/>
      <c r="V347" s="227"/>
      <c r="W347" s="227"/>
      <c r="X347" s="227"/>
      <c r="Y347" s="227"/>
      <c r="Z347" s="227"/>
      <c r="AA347" s="227"/>
      <c r="AB347" s="227"/>
      <c r="AC347" s="227"/>
      <c r="AD347" s="227"/>
      <c r="AE347" s="227"/>
      <c r="AF347" s="173"/>
      <c r="AG347" s="173"/>
      <c r="AH347" s="173"/>
      <c r="AI347" s="173"/>
      <c r="AJ347" s="173"/>
      <c r="AK347" s="173"/>
      <c r="AL347" s="173"/>
      <c r="AM347" s="173"/>
      <c r="AN347" s="173"/>
      <c r="AO347" s="173"/>
      <c r="AP347" s="173"/>
      <c r="AQ347" s="173"/>
      <c r="AR347" s="173"/>
      <c r="AS347" s="174"/>
    </row>
    <row r="348" spans="1:50" x14ac:dyDescent="0.15">
      <c r="A348" s="227"/>
      <c r="B348" s="227"/>
      <c r="C348" s="227"/>
      <c r="D348" s="227"/>
      <c r="E348" s="227"/>
      <c r="F348" s="227"/>
      <c r="G348" s="227"/>
      <c r="H348" s="227"/>
      <c r="I348" s="227"/>
      <c r="J348" s="227"/>
      <c r="K348" s="227"/>
      <c r="L348" s="227"/>
      <c r="M348" s="227"/>
      <c r="N348" s="227"/>
      <c r="O348" s="227"/>
      <c r="P348" s="227"/>
      <c r="Q348" s="227"/>
      <c r="R348" s="227"/>
      <c r="S348" s="227"/>
      <c r="T348" s="227"/>
      <c r="U348" s="227"/>
      <c r="V348" s="227"/>
      <c r="W348" s="227"/>
      <c r="X348" s="227"/>
      <c r="Y348" s="227"/>
      <c r="Z348" s="227"/>
      <c r="AA348" s="227"/>
      <c r="AB348" s="227"/>
      <c r="AC348" s="227"/>
      <c r="AD348" s="227"/>
      <c r="AE348" s="227"/>
      <c r="AF348" s="173"/>
      <c r="AG348" s="173"/>
      <c r="AH348" s="173"/>
      <c r="AI348" s="173"/>
      <c r="AJ348" s="173"/>
      <c r="AK348" s="173"/>
      <c r="AL348" s="173"/>
      <c r="AM348" s="173"/>
      <c r="AN348" s="173"/>
      <c r="AO348" s="173"/>
      <c r="AP348" s="173"/>
      <c r="AQ348" s="173"/>
      <c r="AR348" s="173"/>
      <c r="AS348" s="174"/>
    </row>
    <row r="349" spans="1:50" x14ac:dyDescent="0.15">
      <c r="A349" s="227"/>
      <c r="B349" s="227"/>
      <c r="C349" s="227"/>
      <c r="D349" s="227"/>
      <c r="E349" s="227"/>
      <c r="F349" s="227"/>
      <c r="G349" s="227"/>
      <c r="H349" s="227"/>
      <c r="I349" s="227"/>
      <c r="J349" s="227"/>
      <c r="K349" s="227"/>
      <c r="L349" s="227"/>
      <c r="M349" s="227"/>
      <c r="N349" s="227"/>
      <c r="O349" s="227"/>
      <c r="P349" s="227"/>
      <c r="Q349" s="227"/>
      <c r="R349" s="227"/>
      <c r="S349" s="227"/>
      <c r="T349" s="227"/>
      <c r="U349" s="227"/>
      <c r="V349" s="227"/>
      <c r="W349" s="227"/>
      <c r="X349" s="227"/>
      <c r="Y349" s="227"/>
      <c r="Z349" s="227"/>
      <c r="AA349" s="227"/>
      <c r="AB349" s="227"/>
      <c r="AC349" s="227"/>
      <c r="AD349" s="227"/>
      <c r="AE349" s="227"/>
      <c r="AF349" s="173"/>
      <c r="AG349" s="173"/>
      <c r="AH349" s="173"/>
      <c r="AI349" s="173"/>
      <c r="AJ349" s="173"/>
      <c r="AK349" s="173"/>
      <c r="AL349" s="173"/>
      <c r="AM349" s="173"/>
      <c r="AN349" s="173"/>
      <c r="AO349" s="173"/>
      <c r="AP349" s="173"/>
      <c r="AQ349" s="173"/>
      <c r="AR349" s="173"/>
      <c r="AS349" s="174"/>
    </row>
    <row r="350" spans="1:50" x14ac:dyDescent="0.15">
      <c r="A350" s="227"/>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c r="AA350" s="227"/>
      <c r="AB350" s="227"/>
      <c r="AC350" s="227"/>
      <c r="AD350" s="227"/>
      <c r="AE350" s="227"/>
      <c r="AF350" s="173"/>
      <c r="AG350" s="173"/>
      <c r="AH350" s="173"/>
      <c r="AI350" s="173"/>
      <c r="AJ350" s="173"/>
      <c r="AK350" s="173"/>
      <c r="AL350" s="173"/>
      <c r="AM350" s="173"/>
      <c r="AN350" s="173"/>
      <c r="AO350" s="173"/>
      <c r="AP350" s="173"/>
      <c r="AQ350" s="173"/>
      <c r="AR350" s="173"/>
      <c r="AS350" s="174"/>
    </row>
    <row r="351" spans="1:50" x14ac:dyDescent="0.15">
      <c r="A351" s="227"/>
      <c r="B351" s="227"/>
      <c r="C351" s="227"/>
      <c r="D351" s="227"/>
      <c r="E351" s="227"/>
      <c r="F351" s="227"/>
      <c r="G351" s="227"/>
      <c r="H351" s="227"/>
      <c r="I351" s="227"/>
      <c r="J351" s="227"/>
      <c r="K351" s="227"/>
      <c r="L351" s="227"/>
      <c r="M351" s="227"/>
      <c r="N351" s="227"/>
      <c r="O351" s="227"/>
      <c r="P351" s="227"/>
      <c r="Q351" s="227"/>
      <c r="R351" s="227"/>
      <c r="S351" s="227"/>
      <c r="T351" s="227"/>
      <c r="U351" s="227"/>
      <c r="V351" s="227"/>
      <c r="W351" s="227"/>
      <c r="X351" s="227"/>
      <c r="Y351" s="227"/>
      <c r="Z351" s="227"/>
      <c r="AA351" s="227"/>
      <c r="AB351" s="227"/>
      <c r="AC351" s="227"/>
      <c r="AD351" s="227"/>
      <c r="AE351" s="227"/>
      <c r="AF351" s="173"/>
      <c r="AG351" s="173"/>
      <c r="AH351" s="173"/>
      <c r="AI351" s="173"/>
      <c r="AJ351" s="173"/>
      <c r="AK351" s="173"/>
      <c r="AL351" s="173"/>
      <c r="AM351" s="173"/>
      <c r="AN351" s="173"/>
      <c r="AO351" s="173"/>
      <c r="AP351" s="173"/>
      <c r="AQ351" s="173"/>
      <c r="AR351" s="173"/>
      <c r="AS351" s="174"/>
    </row>
    <row r="352" spans="1:50" x14ac:dyDescent="0.15">
      <c r="A352" s="227"/>
      <c r="B352" s="227"/>
      <c r="C352" s="227"/>
      <c r="D352" s="227"/>
      <c r="E352" s="227"/>
      <c r="F352" s="227"/>
      <c r="G352" s="227"/>
      <c r="H352" s="227"/>
      <c r="I352" s="227"/>
      <c r="J352" s="227"/>
      <c r="K352" s="227"/>
      <c r="L352" s="227"/>
      <c r="M352" s="227"/>
      <c r="N352" s="227"/>
      <c r="O352" s="227"/>
      <c r="P352" s="227"/>
      <c r="Q352" s="227"/>
      <c r="R352" s="227"/>
      <c r="S352" s="227"/>
      <c r="T352" s="227"/>
      <c r="U352" s="227"/>
      <c r="V352" s="227"/>
      <c r="W352" s="227"/>
      <c r="X352" s="227"/>
      <c r="Y352" s="227"/>
      <c r="Z352" s="227"/>
      <c r="AA352" s="227"/>
      <c r="AB352" s="227"/>
      <c r="AC352" s="227"/>
      <c r="AD352" s="227"/>
      <c r="AE352" s="227"/>
      <c r="AF352" s="173"/>
      <c r="AG352" s="173"/>
      <c r="AH352" s="173"/>
      <c r="AI352" s="173"/>
      <c r="AJ352" s="173"/>
      <c r="AK352" s="173"/>
      <c r="AL352" s="173"/>
      <c r="AM352" s="173"/>
      <c r="AN352" s="173"/>
      <c r="AO352" s="173"/>
      <c r="AP352" s="173"/>
      <c r="AQ352" s="173"/>
      <c r="AR352" s="173"/>
      <c r="AS352" s="174"/>
    </row>
    <row r="353" spans="1:45" x14ac:dyDescent="0.15">
      <c r="A353" s="227"/>
      <c r="B353" s="227"/>
      <c r="C353" s="227"/>
      <c r="D353" s="227"/>
      <c r="E353" s="227"/>
      <c r="F353" s="227"/>
      <c r="G353" s="227"/>
      <c r="H353" s="227"/>
      <c r="I353" s="227"/>
      <c r="J353" s="227"/>
      <c r="K353" s="227"/>
      <c r="L353" s="227"/>
      <c r="M353" s="227"/>
      <c r="N353" s="227"/>
      <c r="O353" s="227"/>
      <c r="P353" s="227"/>
      <c r="Q353" s="227"/>
      <c r="R353" s="227"/>
      <c r="S353" s="227"/>
      <c r="T353" s="227"/>
      <c r="U353" s="227"/>
      <c r="V353" s="227"/>
      <c r="W353" s="227"/>
      <c r="X353" s="227"/>
      <c r="Y353" s="227"/>
      <c r="Z353" s="227"/>
      <c r="AA353" s="227"/>
      <c r="AB353" s="227"/>
      <c r="AC353" s="227"/>
      <c r="AD353" s="227"/>
      <c r="AE353" s="227"/>
      <c r="AF353" s="173"/>
      <c r="AG353" s="173"/>
      <c r="AH353" s="173"/>
      <c r="AI353" s="173"/>
      <c r="AJ353" s="173"/>
      <c r="AK353" s="173"/>
      <c r="AL353" s="173"/>
      <c r="AM353" s="173"/>
      <c r="AN353" s="173"/>
      <c r="AO353" s="173"/>
      <c r="AP353" s="173"/>
      <c r="AQ353" s="173"/>
      <c r="AR353" s="173"/>
      <c r="AS353" s="174"/>
    </row>
    <row r="354" spans="1:45" x14ac:dyDescent="0.15">
      <c r="A354" s="228"/>
      <c r="B354" s="228"/>
      <c r="C354" s="228"/>
      <c r="D354" s="228"/>
      <c r="E354" s="228"/>
      <c r="F354" s="228"/>
      <c r="G354" s="228"/>
      <c r="H354" s="228"/>
      <c r="I354" s="228"/>
      <c r="J354" s="228"/>
      <c r="K354" s="228"/>
      <c r="L354" s="228"/>
      <c r="M354" s="228"/>
      <c r="N354" s="228"/>
      <c r="O354" s="228"/>
      <c r="P354" s="228"/>
      <c r="Q354" s="228"/>
      <c r="R354" s="228"/>
      <c r="S354" s="228"/>
      <c r="T354" s="228"/>
      <c r="U354" s="228"/>
      <c r="V354" s="228"/>
      <c r="W354" s="228"/>
      <c r="X354" s="228"/>
      <c r="Y354" s="228"/>
      <c r="Z354" s="228"/>
      <c r="AA354" s="228"/>
      <c r="AB354" s="228"/>
      <c r="AC354" s="228"/>
      <c r="AD354" s="228"/>
      <c r="AE354" s="228"/>
      <c r="AF354" s="230"/>
      <c r="AG354" s="230"/>
      <c r="AH354" s="230"/>
      <c r="AI354" s="230"/>
      <c r="AJ354" s="230"/>
      <c r="AK354" s="230"/>
      <c r="AL354" s="230"/>
      <c r="AM354" s="230"/>
      <c r="AN354" s="230"/>
      <c r="AO354" s="230"/>
      <c r="AP354" s="230"/>
      <c r="AQ354" s="230"/>
      <c r="AR354" s="230"/>
      <c r="AS354" s="231"/>
    </row>
  </sheetData>
  <sheetProtection algorithmName="SHA-512" hashValue="NiLIMNyBC4EpXw8GuInNtfx2yX4+BCCxjAInTKyMS0DBXYr9aV5YsX7IR/6fzqqTfMPkl12DjDBi0DOQ1yNUjg==" saltValue="/zV2lcAHiEm5aLdnUebCGA==" spinCount="100000" sheet="1" objects="1" scenarios="1"/>
  <conditionalFormatting sqref="D8">
    <cfRule type="cellIs" dxfId="2" priority="1" operator="greaterThan">
      <formula>1</formula>
    </cfRule>
    <cfRule type="cellIs" dxfId="1" priority="2" operator="lessThan">
      <formula>1</formula>
    </cfRule>
    <cfRule type="cellIs" dxfId="0" priority="3" operator="equal">
      <formula>1</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V39"/>
  <sheetViews>
    <sheetView topLeftCell="B1" workbookViewId="0">
      <selection activeCell="B1" sqref="B1:V1048576"/>
    </sheetView>
  </sheetViews>
  <sheetFormatPr defaultRowHeight="15" x14ac:dyDescent="0.25"/>
  <cols>
    <col min="1" max="1" width="55" customWidth="1"/>
    <col min="2" max="3" width="13.7109375" style="583" customWidth="1"/>
    <col min="4" max="5" width="15.28515625" style="583" customWidth="1"/>
    <col min="6" max="6" width="18.5703125" style="583" bestFit="1" customWidth="1"/>
    <col min="7" max="7" width="18.5703125" style="583" customWidth="1"/>
    <col min="8" max="8" width="15" style="583" bestFit="1" customWidth="1"/>
    <col min="9" max="9" width="12.140625" style="583" customWidth="1"/>
    <col min="10" max="10" width="11.7109375" style="583" customWidth="1"/>
    <col min="11" max="11" width="12" style="583" customWidth="1"/>
    <col min="12" max="12" width="15" style="583" bestFit="1" customWidth="1"/>
    <col min="13" max="13" width="9.140625" style="583"/>
    <col min="14" max="14" width="18.7109375" style="583" bestFit="1" customWidth="1"/>
    <col min="15" max="22" width="9.140625" style="583"/>
  </cols>
  <sheetData>
    <row r="2" spans="1:12" x14ac:dyDescent="0.25">
      <c r="A2" s="306" t="s">
        <v>483</v>
      </c>
    </row>
    <row r="4" spans="1:12" x14ac:dyDescent="0.25">
      <c r="A4" s="306" t="s">
        <v>489</v>
      </c>
    </row>
    <row r="5" spans="1:12" x14ac:dyDescent="0.25">
      <c r="B5" s="584" t="s">
        <v>151</v>
      </c>
      <c r="C5" s="584"/>
      <c r="D5" s="584" t="s">
        <v>153</v>
      </c>
      <c r="E5" s="584"/>
      <c r="F5" s="584" t="s">
        <v>152</v>
      </c>
      <c r="G5" s="584"/>
      <c r="H5" s="584" t="s">
        <v>161</v>
      </c>
    </row>
    <row r="6" spans="1:12" x14ac:dyDescent="0.25">
      <c r="A6" s="305" t="s">
        <v>481</v>
      </c>
      <c r="B6" s="585">
        <f>SUM(CAO_VVT!AR86*CAO_VVT!D9)/12</f>
        <v>3025.145</v>
      </c>
      <c r="C6" s="585"/>
      <c r="D6" s="585">
        <f>CAO_GGZ!AX93</f>
        <v>3004</v>
      </c>
      <c r="E6" s="585"/>
      <c r="F6" s="585">
        <f>CAO_GHZ!AR97</f>
        <v>3105</v>
      </c>
      <c r="G6" s="585"/>
      <c r="H6" s="585">
        <f>CAO_SociaalWerk!AK119</f>
        <v>3104</v>
      </c>
      <c r="I6" s="585"/>
    </row>
    <row r="7" spans="1:12" x14ac:dyDescent="0.25">
      <c r="A7" s="305" t="s">
        <v>482</v>
      </c>
      <c r="B7" s="585">
        <f>SUM(CAO_VVT!AQ99*CAO_VVT!D9)/12</f>
        <v>3255.2000000000003</v>
      </c>
      <c r="C7" s="585"/>
      <c r="D7" s="585">
        <f>CAO_GGZ!AX108</f>
        <v>3306</v>
      </c>
      <c r="E7" s="585"/>
      <c r="F7" s="585">
        <f>CAO_GHZ!AR111</f>
        <v>3332</v>
      </c>
      <c r="G7" s="585"/>
      <c r="H7" s="585">
        <f>CAO_SociaalWerk!AK141</f>
        <v>3467</v>
      </c>
      <c r="I7" s="585"/>
    </row>
    <row r="8" spans="1:12" x14ac:dyDescent="0.25">
      <c r="A8" s="305" t="s">
        <v>162</v>
      </c>
      <c r="B8" s="585">
        <f>SUM(CAO_VVT!AQ111*CAO_VVT!D9)/12</f>
        <v>3576.0250000000001</v>
      </c>
      <c r="C8" s="585">
        <f>SUM(CAO_VVT!AQ124*CAO_VVT!D9)/12</f>
        <v>4061.1749999999997</v>
      </c>
      <c r="D8" s="585">
        <f>CAO_GGZ!AX124</f>
        <v>3606</v>
      </c>
      <c r="E8" s="585">
        <f>CAO_GGZ!AX140</f>
        <v>3981</v>
      </c>
      <c r="F8" s="585">
        <f>CAO_GHZ!AR126</f>
        <v>3640</v>
      </c>
      <c r="G8" s="585">
        <f>CAO_GHZ!AR140</f>
        <v>4019</v>
      </c>
      <c r="H8" s="585">
        <f>CAO_SociaalWerk!AK163</f>
        <v>3693</v>
      </c>
      <c r="I8" s="585">
        <f>CAO_SociaalWerk!AK185</f>
        <v>4086</v>
      </c>
    </row>
    <row r="9" spans="1:12" x14ac:dyDescent="0.25">
      <c r="B9" s="585"/>
      <c r="C9" s="585"/>
      <c r="D9" s="585"/>
      <c r="E9" s="585"/>
      <c r="F9" s="585"/>
      <c r="G9" s="585"/>
      <c r="H9" s="585"/>
      <c r="I9" s="585"/>
    </row>
    <row r="10" spans="1:12" x14ac:dyDescent="0.25">
      <c r="A10" s="306" t="s">
        <v>488</v>
      </c>
      <c r="B10" s="585"/>
      <c r="C10" s="585"/>
      <c r="D10" s="585"/>
      <c r="E10" s="585"/>
      <c r="F10" s="585"/>
      <c r="G10" s="585"/>
      <c r="H10" s="585"/>
      <c r="I10" s="585"/>
    </row>
    <row r="11" spans="1:12" x14ac:dyDescent="0.25">
      <c r="A11" s="305" t="s">
        <v>481</v>
      </c>
      <c r="B11" s="585">
        <f>B6*93%</f>
        <v>2813.3848499999999</v>
      </c>
      <c r="C11" s="585">
        <f>C6*93%</f>
        <v>0</v>
      </c>
      <c r="D11" s="585">
        <f t="shared" ref="D11:I11" si="0">D6*93%</f>
        <v>2793.7200000000003</v>
      </c>
      <c r="E11" s="585">
        <f t="shared" si="0"/>
        <v>0</v>
      </c>
      <c r="F11" s="585">
        <f t="shared" si="0"/>
        <v>2887.65</v>
      </c>
      <c r="G11" s="585">
        <f t="shared" si="0"/>
        <v>0</v>
      </c>
      <c r="H11" s="585">
        <f t="shared" si="0"/>
        <v>2886.7200000000003</v>
      </c>
      <c r="I11" s="585">
        <f t="shared" si="0"/>
        <v>0</v>
      </c>
    </row>
    <row r="12" spans="1:12" x14ac:dyDescent="0.25">
      <c r="A12" s="305" t="s">
        <v>482</v>
      </c>
      <c r="B12" s="585">
        <f t="shared" ref="B12:C13" si="1">B7*93%</f>
        <v>3027.3360000000002</v>
      </c>
      <c r="C12" s="585">
        <f t="shared" si="1"/>
        <v>0</v>
      </c>
      <c r="D12" s="585">
        <f t="shared" ref="D12:I12" si="2">D7*93%</f>
        <v>3074.5800000000004</v>
      </c>
      <c r="E12" s="585">
        <f t="shared" si="2"/>
        <v>0</v>
      </c>
      <c r="F12" s="585">
        <f t="shared" si="2"/>
        <v>3098.76</v>
      </c>
      <c r="G12" s="585">
        <f t="shared" si="2"/>
        <v>0</v>
      </c>
      <c r="H12" s="585">
        <f t="shared" si="2"/>
        <v>3224.31</v>
      </c>
      <c r="I12" s="585">
        <f t="shared" si="2"/>
        <v>0</v>
      </c>
    </row>
    <row r="13" spans="1:12" x14ac:dyDescent="0.25">
      <c r="A13" s="305" t="s">
        <v>162</v>
      </c>
      <c r="B13" s="585">
        <f t="shared" si="1"/>
        <v>3325.7032500000005</v>
      </c>
      <c r="C13" s="585">
        <f t="shared" si="1"/>
        <v>3776.89275</v>
      </c>
      <c r="D13" s="585">
        <f t="shared" ref="D13:I13" si="3">D8*93%</f>
        <v>3353.5800000000004</v>
      </c>
      <c r="E13" s="585">
        <f t="shared" si="3"/>
        <v>3702.3300000000004</v>
      </c>
      <c r="F13" s="585">
        <f t="shared" si="3"/>
        <v>3385.2000000000003</v>
      </c>
      <c r="G13" s="585">
        <f t="shared" si="3"/>
        <v>3737.67</v>
      </c>
      <c r="H13" s="585">
        <f t="shared" si="3"/>
        <v>3434.4900000000002</v>
      </c>
      <c r="I13" s="585">
        <f t="shared" si="3"/>
        <v>3799.98</v>
      </c>
    </row>
    <row r="15" spans="1:12" x14ac:dyDescent="0.25">
      <c r="A15" s="306" t="s">
        <v>490</v>
      </c>
      <c r="J15" s="584" t="s">
        <v>491</v>
      </c>
    </row>
    <row r="16" spans="1:12" x14ac:dyDescent="0.25">
      <c r="A16" s="305" t="s">
        <v>481</v>
      </c>
      <c r="B16" s="585">
        <f>B11*35%</f>
        <v>984.68469749999986</v>
      </c>
      <c r="C16" s="585">
        <f>C11*93%</f>
        <v>0</v>
      </c>
      <c r="D16" s="585">
        <f>D11*20%</f>
        <v>558.74400000000003</v>
      </c>
      <c r="E16" s="585">
        <f>E11*20%</f>
        <v>0</v>
      </c>
      <c r="F16" s="585">
        <f>F11*35%</f>
        <v>1010.6775</v>
      </c>
      <c r="G16" s="585">
        <f>G11*35%</f>
        <v>0</v>
      </c>
      <c r="H16" s="585">
        <f>H11*10%</f>
        <v>288.67200000000003</v>
      </c>
      <c r="I16" s="585">
        <f>I6*10%</f>
        <v>0</v>
      </c>
      <c r="J16" s="585">
        <f>SUM(B16:H16)</f>
        <v>2842.7781975000003</v>
      </c>
      <c r="L16" s="583" t="s">
        <v>484</v>
      </c>
    </row>
    <row r="17" spans="1:12" x14ac:dyDescent="0.25">
      <c r="A17" s="305" t="s">
        <v>482</v>
      </c>
      <c r="B17" s="585">
        <f t="shared" ref="B17:C18" si="4">B12*35%</f>
        <v>1059.5676000000001</v>
      </c>
      <c r="C17" s="585">
        <f t="shared" ref="C17" si="5">C12*93%</f>
        <v>0</v>
      </c>
      <c r="D17" s="585">
        <f t="shared" ref="D17:E18" si="6">D12*20%</f>
        <v>614.91600000000017</v>
      </c>
      <c r="E17" s="585">
        <f t="shared" si="6"/>
        <v>0</v>
      </c>
      <c r="F17" s="585">
        <f t="shared" ref="F17:G18" si="7">F12*35%</f>
        <v>1084.566</v>
      </c>
      <c r="G17" s="585">
        <f t="shared" si="7"/>
        <v>0</v>
      </c>
      <c r="H17" s="585">
        <f>H12*10%</f>
        <v>322.43100000000004</v>
      </c>
      <c r="I17" s="585">
        <f t="shared" ref="I17" si="8">I7*10%</f>
        <v>0</v>
      </c>
      <c r="J17" s="585">
        <f>SUM(B17:H17)</f>
        <v>3081.4806000000003</v>
      </c>
      <c r="L17" s="583" t="s">
        <v>485</v>
      </c>
    </row>
    <row r="18" spans="1:12" x14ac:dyDescent="0.25">
      <c r="A18" s="305" t="s">
        <v>162</v>
      </c>
      <c r="B18" s="585">
        <f t="shared" si="4"/>
        <v>1163.9961375</v>
      </c>
      <c r="C18" s="585">
        <f t="shared" si="4"/>
        <v>1321.9124624999999</v>
      </c>
      <c r="D18" s="585">
        <f t="shared" si="6"/>
        <v>670.71600000000012</v>
      </c>
      <c r="E18" s="585">
        <f t="shared" si="6"/>
        <v>740.46600000000012</v>
      </c>
      <c r="F18" s="585">
        <f t="shared" si="7"/>
        <v>1184.82</v>
      </c>
      <c r="G18" s="585">
        <f t="shared" si="7"/>
        <v>1308.1844999999998</v>
      </c>
      <c r="H18" s="585">
        <f>H13*10%</f>
        <v>343.44900000000007</v>
      </c>
      <c r="I18" s="585">
        <f>I13*10%</f>
        <v>379.99800000000005</v>
      </c>
      <c r="J18" s="585">
        <f>SUM(B18:I18)/2</f>
        <v>3556.7710500000003</v>
      </c>
      <c r="L18" s="583" t="s">
        <v>486</v>
      </c>
    </row>
    <row r="19" spans="1:12" x14ac:dyDescent="0.25">
      <c r="L19" s="583" t="s">
        <v>487</v>
      </c>
    </row>
    <row r="22" spans="1:12" x14ac:dyDescent="0.25">
      <c r="A22" s="306"/>
    </row>
    <row r="23" spans="1:12" x14ac:dyDescent="0.25">
      <c r="B23" s="586"/>
    </row>
    <row r="24" spans="1:12" x14ac:dyDescent="0.25">
      <c r="B24" s="586"/>
    </row>
    <row r="26" spans="1:12" x14ac:dyDescent="0.25">
      <c r="A26" s="306"/>
    </row>
    <row r="27" spans="1:12" x14ac:dyDescent="0.25">
      <c r="A27" s="308"/>
      <c r="B27" s="587"/>
      <c r="C27" s="586"/>
      <c r="D27" s="586"/>
    </row>
    <row r="29" spans="1:12" x14ac:dyDescent="0.25">
      <c r="A29" s="306"/>
    </row>
    <row r="30" spans="1:12" x14ac:dyDescent="0.25">
      <c r="A30" s="306"/>
    </row>
    <row r="31" spans="1:12" x14ac:dyDescent="0.25">
      <c r="B31" s="584"/>
      <c r="C31" s="584"/>
      <c r="D31" s="584"/>
      <c r="E31" s="584"/>
      <c r="G31" s="584"/>
    </row>
    <row r="32" spans="1:12" x14ac:dyDescent="0.25">
      <c r="B32" s="586"/>
      <c r="C32" s="586"/>
      <c r="D32" s="586"/>
      <c r="E32" s="588"/>
      <c r="G32" s="586"/>
      <c r="H32" s="586"/>
      <c r="I32" s="586"/>
      <c r="J32" s="586"/>
      <c r="K32" s="586"/>
    </row>
    <row r="33" spans="1:11" x14ac:dyDescent="0.25">
      <c r="B33" s="586"/>
      <c r="C33" s="586"/>
      <c r="D33" s="586"/>
      <c r="E33" s="588"/>
      <c r="G33" s="586"/>
      <c r="H33" s="586"/>
      <c r="I33" s="586"/>
      <c r="J33" s="586"/>
      <c r="K33" s="586"/>
    </row>
    <row r="34" spans="1:11" x14ac:dyDescent="0.25">
      <c r="A34" s="306"/>
      <c r="B34" s="586"/>
      <c r="C34" s="586"/>
      <c r="D34" s="586"/>
      <c r="E34" s="588"/>
      <c r="G34" s="586"/>
      <c r="H34" s="586"/>
      <c r="I34" s="586"/>
      <c r="J34" s="586"/>
      <c r="K34" s="586"/>
    </row>
    <row r="35" spans="1:11" x14ac:dyDescent="0.25">
      <c r="A35" s="308"/>
      <c r="B35" s="589"/>
      <c r="C35" s="589"/>
      <c r="D35" s="589"/>
      <c r="E35" s="590"/>
      <c r="F35" s="591"/>
      <c r="G35" s="586"/>
      <c r="H35" s="586"/>
      <c r="I35" s="586"/>
      <c r="J35" s="586"/>
      <c r="K35" s="586"/>
    </row>
    <row r="36" spans="1:11" x14ac:dyDescent="0.25">
      <c r="B36" s="586"/>
      <c r="C36" s="586"/>
      <c r="D36" s="586"/>
      <c r="E36" s="588"/>
      <c r="G36" s="586"/>
      <c r="H36" s="586"/>
      <c r="I36" s="586"/>
      <c r="J36" s="586"/>
      <c r="K36" s="586"/>
    </row>
    <row r="37" spans="1:11" x14ac:dyDescent="0.25">
      <c r="A37" s="306"/>
      <c r="B37" s="586"/>
      <c r="C37" s="586"/>
      <c r="D37" s="586"/>
      <c r="E37" s="586"/>
      <c r="K37" s="586"/>
    </row>
    <row r="39" spans="1:11" x14ac:dyDescent="0.25">
      <c r="A39" s="305"/>
    </row>
  </sheetData>
  <sheetProtection algorithmName="SHA-512" hashValue="O8+8touhlutUp1aGG8mdx4iEyKMSmO9JwufrZ/nd3oukDDNf0zqhgIdG3548EbqJddvYW2KjfSsWlFtTjgRH5Q==" saltValue="m0OAiDdRYnc+Dk9gz+8eEg==" spinCount="100000" sheet="1" formatCells="0" formatColumns="0" formatRows="0" insertColumns="0" insertRows="0" insertHyperlinks="0" deleteColumns="0" deleteRows="0" sort="0" autoFilter="0" pivotTables="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IT81"/>
  <sheetViews>
    <sheetView showGridLines="0" zoomScale="85" zoomScaleNormal="85" workbookViewId="0">
      <pane xSplit="1" ySplit="3" topLeftCell="B18" activePane="bottomRight" state="frozen"/>
      <selection pane="topRight" activeCell="B1" sqref="B1"/>
      <selection pane="bottomLeft" activeCell="A7" sqref="A7"/>
      <selection pane="bottomRight" activeCell="F39" sqref="F39"/>
    </sheetView>
  </sheetViews>
  <sheetFormatPr defaultColWidth="8.85546875" defaultRowHeight="15" customHeight="1" x14ac:dyDescent="0.2"/>
  <cols>
    <col min="1" max="1" width="66.85546875" style="575" customWidth="1"/>
    <col min="2" max="2" width="14.5703125" style="575" bestFit="1" customWidth="1"/>
    <col min="3" max="3" width="24.42578125" style="575" customWidth="1"/>
    <col min="4" max="4" width="23.7109375" style="147" customWidth="1"/>
    <col min="5" max="5" width="19.7109375" style="150" customWidth="1"/>
    <col min="6" max="8" width="8.85546875" style="147" customWidth="1"/>
    <col min="9" max="9" width="9.5703125" style="147" customWidth="1"/>
    <col min="10" max="10" width="18.7109375" style="147" bestFit="1" customWidth="1"/>
    <col min="11" max="254" width="8.85546875" style="147" customWidth="1"/>
    <col min="255" max="16384" width="8.85546875" style="148"/>
  </cols>
  <sheetData>
    <row r="1" spans="1:254" ht="15.75" customHeight="1" x14ac:dyDescent="0.2">
      <c r="A1" s="511" t="s">
        <v>525</v>
      </c>
      <c r="B1" s="512"/>
      <c r="C1" s="513"/>
      <c r="D1" s="145"/>
      <c r="E1" s="146"/>
    </row>
    <row r="2" spans="1:254" ht="15.75" customHeight="1" thickBot="1" x14ac:dyDescent="0.25">
      <c r="A2" s="514"/>
      <c r="B2" s="515"/>
      <c r="C2" s="516"/>
      <c r="D2" s="145"/>
      <c r="E2" s="146"/>
    </row>
    <row r="3" spans="1:254" ht="15.75" customHeight="1" thickBot="1" x14ac:dyDescent="0.25">
      <c r="A3" s="517"/>
      <c r="B3" s="518"/>
      <c r="C3" s="518"/>
      <c r="E3" s="147"/>
      <c r="IS3" s="148"/>
      <c r="IT3" s="148"/>
    </row>
    <row r="4" spans="1:254" ht="15.75" customHeight="1" thickBot="1" x14ac:dyDescent="0.25">
      <c r="A4" s="519" t="s">
        <v>51</v>
      </c>
      <c r="B4" s="520"/>
      <c r="C4" s="521"/>
      <c r="E4" s="147"/>
      <c r="IS4" s="148"/>
      <c r="IT4" s="148"/>
    </row>
    <row r="5" spans="1:254" ht="15.6" customHeight="1" x14ac:dyDescent="0.2">
      <c r="A5" s="522" t="s">
        <v>0</v>
      </c>
      <c r="B5" s="523" t="s">
        <v>163</v>
      </c>
      <c r="C5" s="524"/>
      <c r="E5" s="147"/>
      <c r="IS5" s="148"/>
      <c r="IT5" s="148"/>
    </row>
    <row r="6" spans="1:254" ht="15" customHeight="1" x14ac:dyDescent="0.2">
      <c r="A6" s="312" t="s">
        <v>53</v>
      </c>
      <c r="B6" s="483">
        <f>Rekenblad!J16</f>
        <v>2842.7781975000003</v>
      </c>
      <c r="C6" s="525"/>
      <c r="E6" s="147"/>
      <c r="IS6" s="148"/>
      <c r="IT6" s="148"/>
    </row>
    <row r="7" spans="1:254" ht="15" customHeight="1" x14ac:dyDescent="0.2">
      <c r="A7" s="312" t="s">
        <v>54</v>
      </c>
      <c r="B7" s="483">
        <f>Rekenblad!J17</f>
        <v>3081.4806000000003</v>
      </c>
      <c r="C7" s="525"/>
      <c r="E7" s="147"/>
      <c r="IS7" s="148"/>
      <c r="IT7" s="148"/>
    </row>
    <row r="8" spans="1:254" ht="15" customHeight="1" x14ac:dyDescent="0.2">
      <c r="A8" s="312" t="s">
        <v>55</v>
      </c>
      <c r="B8" s="483">
        <f>Rekenblad!J18</f>
        <v>3556.7710500000003</v>
      </c>
      <c r="C8" s="525"/>
      <c r="E8" s="147"/>
      <c r="IS8" s="148"/>
      <c r="IT8" s="148"/>
    </row>
    <row r="9" spans="1:254" ht="38.25" x14ac:dyDescent="0.2">
      <c r="A9" s="315" t="s">
        <v>77</v>
      </c>
      <c r="B9" s="327">
        <v>0.2</v>
      </c>
      <c r="C9" s="367">
        <f>B9*B6</f>
        <v>568.5556395000001</v>
      </c>
      <c r="D9" s="152" t="str">
        <f>IF(SUM(B9:B11)&lt;&gt;1,"CORRIGEER DE PERCENTAGES in rij 15 t/m 17 ZODAT ZE OPTELLEN TOT 100%!","")</f>
        <v/>
      </c>
    </row>
    <row r="10" spans="1:254" ht="38.25" x14ac:dyDescent="0.2">
      <c r="A10" s="315" t="s">
        <v>78</v>
      </c>
      <c r="B10" s="316">
        <v>0.4</v>
      </c>
      <c r="C10" s="367">
        <f>B10*B7</f>
        <v>1232.5922400000002</v>
      </c>
      <c r="D10" s="153"/>
    </row>
    <row r="11" spans="1:254" ht="39" thickBot="1" x14ac:dyDescent="0.25">
      <c r="A11" s="321" t="s">
        <v>79</v>
      </c>
      <c r="B11" s="322">
        <v>0.4</v>
      </c>
      <c r="C11" s="526">
        <f>B11*B8</f>
        <v>1422.7084200000002</v>
      </c>
      <c r="D11" s="151"/>
    </row>
    <row r="12" spans="1:254" ht="51" x14ac:dyDescent="0.2">
      <c r="A12" s="324" t="s">
        <v>48</v>
      </c>
      <c r="B12" s="325"/>
      <c r="C12" s="363">
        <f>IF(SUM(B9:B11)=1,SUM(C9:C11),"OPTELLINGSFOUT!")</f>
        <v>3223.8562995000002</v>
      </c>
      <c r="D12" s="151"/>
    </row>
    <row r="13" spans="1:254" ht="15" customHeight="1" x14ac:dyDescent="0.2">
      <c r="A13" s="312" t="s">
        <v>1</v>
      </c>
      <c r="B13" s="327">
        <v>0.08</v>
      </c>
      <c r="C13" s="367">
        <f>B13*C12</f>
        <v>257.90850396000002</v>
      </c>
      <c r="D13" s="151"/>
    </row>
    <row r="14" spans="1:254" ht="15" customHeight="1" x14ac:dyDescent="0.2">
      <c r="A14" s="312" t="s">
        <v>2</v>
      </c>
      <c r="B14" s="327">
        <v>8.3299999999999999E-2</v>
      </c>
      <c r="C14" s="367">
        <f>B14*C12</f>
        <v>268.54722974834999</v>
      </c>
      <c r="D14" s="151"/>
    </row>
    <row r="15" spans="1:254" ht="15.75" customHeight="1" thickBot="1" x14ac:dyDescent="0.25">
      <c r="A15" s="473" t="s">
        <v>49</v>
      </c>
      <c r="B15" s="474"/>
      <c r="C15" s="527">
        <f>SUM(C12+C13+C14)</f>
        <v>3750.3120332083499</v>
      </c>
      <c r="D15" s="151"/>
    </row>
    <row r="16" spans="1:254" ht="15" customHeight="1" x14ac:dyDescent="0.2">
      <c r="A16" s="330" t="s">
        <v>3</v>
      </c>
      <c r="B16" s="331"/>
      <c r="C16" s="528"/>
      <c r="D16" s="151"/>
    </row>
    <row r="17" spans="1:254" ht="15" customHeight="1" x14ac:dyDescent="0.2">
      <c r="A17" s="334" t="s">
        <v>10</v>
      </c>
      <c r="B17" s="335"/>
      <c r="C17" s="529"/>
      <c r="D17" s="151"/>
      <c r="E17" s="147"/>
      <c r="IT17" s="148"/>
    </row>
    <row r="18" spans="1:254" ht="15" customHeight="1" x14ac:dyDescent="0.2">
      <c r="A18" s="334" t="s">
        <v>492</v>
      </c>
      <c r="B18" s="327">
        <v>7.1099999999999997E-2</v>
      </c>
      <c r="C18" s="367">
        <f>B18*$C$15</f>
        <v>266.64718556111364</v>
      </c>
      <c r="D18" s="151"/>
      <c r="E18" s="147"/>
      <c r="IT18" s="148"/>
    </row>
    <row r="19" spans="1:254" ht="15" customHeight="1" x14ac:dyDescent="0.2">
      <c r="A19" s="334" t="s">
        <v>11</v>
      </c>
      <c r="B19" s="327">
        <v>3.1399999999999997E-2</v>
      </c>
      <c r="C19" s="367">
        <f>B19*$C$15</f>
        <v>117.75979784274217</v>
      </c>
      <c r="D19" s="151"/>
      <c r="E19" s="147"/>
      <c r="IT19" s="148"/>
    </row>
    <row r="20" spans="1:254" ht="15" customHeight="1" x14ac:dyDescent="0.2">
      <c r="A20" s="334" t="s">
        <v>13</v>
      </c>
      <c r="B20" s="327">
        <v>6.6799999999999998E-2</v>
      </c>
      <c r="C20" s="367">
        <f t="shared" ref="C20:C23" si="0">B20*$C$15</f>
        <v>250.52084381831776</v>
      </c>
      <c r="D20" s="151"/>
      <c r="E20" s="147"/>
      <c r="IT20" s="148"/>
    </row>
    <row r="21" spans="1:254" ht="15" customHeight="1" x14ac:dyDescent="0.2">
      <c r="A21" s="334" t="s">
        <v>493</v>
      </c>
      <c r="B21" s="327">
        <v>1.34E-2</v>
      </c>
      <c r="C21" s="367">
        <f t="shared" si="0"/>
        <v>50.254181244991891</v>
      </c>
      <c r="D21" s="151"/>
      <c r="E21" s="147"/>
      <c r="IT21" s="148"/>
    </row>
    <row r="22" spans="1:254" ht="15" customHeight="1" x14ac:dyDescent="0.2">
      <c r="A22" s="334" t="s">
        <v>494</v>
      </c>
      <c r="B22" s="327">
        <v>0</v>
      </c>
      <c r="C22" s="367">
        <f t="shared" si="0"/>
        <v>0</v>
      </c>
      <c r="D22" s="151"/>
      <c r="E22" s="147"/>
      <c r="IT22" s="148"/>
    </row>
    <row r="23" spans="1:254" ht="15" customHeight="1" x14ac:dyDescent="0.2">
      <c r="A23" s="334" t="s">
        <v>495</v>
      </c>
      <c r="B23" s="327">
        <v>1E-4</v>
      </c>
      <c r="C23" s="367">
        <f t="shared" si="0"/>
        <v>0.375031203320835</v>
      </c>
      <c r="D23" s="151"/>
      <c r="E23" s="147"/>
      <c r="IT23" s="148"/>
    </row>
    <row r="24" spans="1:254" ht="15" customHeight="1" x14ac:dyDescent="0.2">
      <c r="A24" s="340"/>
      <c r="B24" s="335"/>
      <c r="C24" s="529"/>
      <c r="D24" s="151"/>
      <c r="E24" s="147"/>
      <c r="IT24" s="148"/>
    </row>
    <row r="25" spans="1:254" ht="15" customHeight="1" x14ac:dyDescent="0.2">
      <c r="A25" s="334" t="s">
        <v>15</v>
      </c>
      <c r="B25" s="335"/>
      <c r="C25" s="529"/>
      <c r="D25" s="151"/>
      <c r="E25" s="19"/>
    </row>
    <row r="26" spans="1:254" ht="15" customHeight="1" x14ac:dyDescent="0.2">
      <c r="A26" s="334" t="s">
        <v>16</v>
      </c>
      <c r="B26" s="327">
        <f>B71</f>
        <v>8.6823376135269845E-2</v>
      </c>
      <c r="C26" s="367">
        <f t="shared" ref="C26:C27" si="1">B26*$C$15</f>
        <v>325.61475228387718</v>
      </c>
      <c r="D26" s="151"/>
    </row>
    <row r="27" spans="1:254" ht="15" customHeight="1" x14ac:dyDescent="0.2">
      <c r="A27" s="334" t="s">
        <v>17</v>
      </c>
      <c r="B27" s="327">
        <f>B80</f>
        <v>1.1073936549579944E-3</v>
      </c>
      <c r="C27" s="367">
        <f t="shared" si="1"/>
        <v>4.153071749687542</v>
      </c>
      <c r="D27" s="151"/>
    </row>
    <row r="28" spans="1:254" ht="15" customHeight="1" x14ac:dyDescent="0.2">
      <c r="A28" s="340"/>
      <c r="B28" s="342"/>
      <c r="C28" s="529"/>
      <c r="D28" s="151"/>
    </row>
    <row r="29" spans="1:254" ht="15.75" customHeight="1" thickBot="1" x14ac:dyDescent="0.25">
      <c r="A29" s="343" t="s">
        <v>18</v>
      </c>
      <c r="B29" s="327">
        <f>SUM(B18:B27)</f>
        <v>0.27073076979022781</v>
      </c>
      <c r="C29" s="530">
        <f>B29*C15</f>
        <v>1015.3248637040509</v>
      </c>
      <c r="D29" s="151"/>
    </row>
    <row r="30" spans="1:254" ht="39" thickBot="1" x14ac:dyDescent="0.25">
      <c r="A30" s="346" t="s">
        <v>50</v>
      </c>
      <c r="B30" s="531"/>
      <c r="C30" s="532">
        <f>C15+C29</f>
        <v>4765.6368969124005</v>
      </c>
      <c r="D30" s="149"/>
    </row>
    <row r="31" spans="1:254" ht="15.75" customHeight="1" thickBot="1" x14ac:dyDescent="0.25">
      <c r="A31" s="533" t="s">
        <v>52</v>
      </c>
      <c r="B31" s="382"/>
      <c r="C31" s="534">
        <f>C30*12</f>
        <v>57187.642762948803</v>
      </c>
      <c r="D31" s="152"/>
    </row>
    <row r="32" spans="1:254" s="145" customFormat="1" ht="15.75" customHeight="1" thickBot="1" x14ac:dyDescent="0.25">
      <c r="A32" s="353"/>
      <c r="B32" s="354"/>
      <c r="C32" s="535"/>
      <c r="D32" s="152"/>
      <c r="E32" s="150"/>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4"/>
      <c r="BC32" s="154"/>
      <c r="BD32" s="154"/>
      <c r="BE32" s="154"/>
      <c r="BF32" s="154"/>
      <c r="BG32" s="154"/>
      <c r="BH32" s="154"/>
      <c r="BI32" s="154"/>
      <c r="BJ32" s="154"/>
      <c r="BK32" s="154"/>
      <c r="BL32" s="154"/>
      <c r="BM32" s="154"/>
      <c r="BN32" s="154"/>
      <c r="BO32" s="154"/>
      <c r="BP32" s="154"/>
      <c r="BQ32" s="154"/>
      <c r="BR32" s="154"/>
      <c r="BS32" s="154"/>
      <c r="BT32" s="154"/>
      <c r="BU32" s="154"/>
      <c r="BV32" s="154"/>
      <c r="BW32" s="154"/>
      <c r="BX32" s="154"/>
      <c r="BY32" s="154"/>
      <c r="BZ32" s="154"/>
      <c r="CA32" s="154"/>
      <c r="CB32" s="154"/>
      <c r="CC32" s="154"/>
      <c r="CD32" s="154"/>
      <c r="CE32" s="154"/>
      <c r="CF32" s="154"/>
      <c r="CG32" s="154"/>
      <c r="CH32" s="154"/>
      <c r="CI32" s="154"/>
      <c r="CJ32" s="154"/>
      <c r="CK32" s="154"/>
      <c r="CL32" s="154"/>
      <c r="CM32" s="154"/>
      <c r="CN32" s="154"/>
      <c r="CO32" s="154"/>
      <c r="CP32" s="154"/>
      <c r="CQ32" s="154"/>
      <c r="CR32" s="154"/>
      <c r="CS32" s="154"/>
      <c r="CT32" s="154"/>
      <c r="CU32" s="154"/>
      <c r="CV32" s="154"/>
      <c r="CW32" s="154"/>
      <c r="CX32" s="154"/>
      <c r="CY32" s="154"/>
      <c r="CZ32" s="154"/>
      <c r="DA32" s="154"/>
      <c r="DB32" s="154"/>
      <c r="DC32" s="154"/>
      <c r="DD32" s="154"/>
      <c r="DE32" s="154"/>
      <c r="DF32" s="154"/>
      <c r="DG32" s="154"/>
      <c r="DH32" s="154"/>
      <c r="DI32" s="154"/>
      <c r="DJ32" s="154"/>
      <c r="DK32" s="154"/>
      <c r="DL32" s="154"/>
      <c r="DM32" s="154"/>
      <c r="DN32" s="154"/>
      <c r="DO32" s="154"/>
      <c r="DP32" s="154"/>
      <c r="DQ32" s="154"/>
      <c r="DR32" s="154"/>
      <c r="DS32" s="154"/>
      <c r="DT32" s="154"/>
      <c r="DU32" s="154"/>
      <c r="DV32" s="154"/>
      <c r="DW32" s="154"/>
      <c r="DX32" s="154"/>
      <c r="DY32" s="154"/>
      <c r="DZ32" s="154"/>
      <c r="EA32" s="154"/>
      <c r="EB32" s="154"/>
      <c r="EC32" s="154"/>
      <c r="ED32" s="154"/>
      <c r="EE32" s="154"/>
      <c r="EF32" s="154"/>
      <c r="EG32" s="154"/>
      <c r="EH32" s="154"/>
      <c r="EI32" s="154"/>
      <c r="EJ32" s="154"/>
      <c r="EK32" s="154"/>
      <c r="EL32" s="154"/>
      <c r="EM32" s="154"/>
      <c r="EN32" s="154"/>
      <c r="EO32" s="154"/>
      <c r="EP32" s="154"/>
      <c r="EQ32" s="154"/>
      <c r="ER32" s="154"/>
      <c r="ES32" s="154"/>
      <c r="ET32" s="154"/>
      <c r="EU32" s="154"/>
      <c r="EV32" s="154"/>
      <c r="EW32" s="154"/>
      <c r="EX32" s="154"/>
      <c r="EY32" s="154"/>
      <c r="EZ32" s="154"/>
      <c r="FA32" s="154"/>
      <c r="FB32" s="154"/>
      <c r="FC32" s="154"/>
      <c r="FD32" s="154"/>
      <c r="FE32" s="154"/>
      <c r="FF32" s="154"/>
      <c r="FG32" s="154"/>
      <c r="FH32" s="154"/>
      <c r="FI32" s="154"/>
      <c r="FJ32" s="154"/>
      <c r="FK32" s="154"/>
      <c r="FL32" s="154"/>
      <c r="FM32" s="154"/>
      <c r="FN32" s="154"/>
      <c r="FO32" s="154"/>
      <c r="FP32" s="154"/>
      <c r="FQ32" s="154"/>
      <c r="FR32" s="154"/>
      <c r="FS32" s="154"/>
      <c r="FT32" s="154"/>
      <c r="FU32" s="154"/>
      <c r="FV32" s="154"/>
      <c r="FW32" s="154"/>
      <c r="FX32" s="154"/>
      <c r="FY32" s="154"/>
      <c r="FZ32" s="154"/>
      <c r="GA32" s="154"/>
      <c r="GB32" s="154"/>
      <c r="GC32" s="154"/>
      <c r="GD32" s="154"/>
      <c r="GE32" s="154"/>
      <c r="GF32" s="154"/>
      <c r="GG32" s="154"/>
      <c r="GH32" s="154"/>
      <c r="GI32" s="154"/>
      <c r="GJ32" s="154"/>
      <c r="GK32" s="154"/>
      <c r="GL32" s="154"/>
      <c r="GM32" s="154"/>
      <c r="GN32" s="154"/>
      <c r="GO32" s="154"/>
      <c r="GP32" s="154"/>
      <c r="GQ32" s="154"/>
      <c r="GR32" s="154"/>
      <c r="GS32" s="154"/>
      <c r="GT32" s="154"/>
      <c r="GU32" s="154"/>
      <c r="GV32" s="154"/>
      <c r="GW32" s="154"/>
      <c r="GX32" s="154"/>
      <c r="GY32" s="154"/>
      <c r="GZ32" s="154"/>
      <c r="HA32" s="154"/>
      <c r="HB32" s="154"/>
      <c r="HC32" s="154"/>
      <c r="HD32" s="154"/>
      <c r="HE32" s="154"/>
      <c r="HF32" s="154"/>
      <c r="HG32" s="154"/>
      <c r="HH32" s="154"/>
      <c r="HI32" s="154"/>
      <c r="HJ32" s="154"/>
      <c r="HK32" s="154"/>
      <c r="HL32" s="154"/>
      <c r="HM32" s="154"/>
      <c r="HN32" s="154"/>
      <c r="HO32" s="154"/>
      <c r="HP32" s="154"/>
      <c r="HQ32" s="154"/>
      <c r="HR32" s="154"/>
      <c r="HS32" s="154"/>
      <c r="HT32" s="154"/>
      <c r="HU32" s="154"/>
      <c r="HV32" s="154"/>
      <c r="HW32" s="154"/>
      <c r="HX32" s="154"/>
      <c r="HY32" s="154"/>
      <c r="HZ32" s="154"/>
      <c r="IA32" s="154"/>
      <c r="IB32" s="154"/>
      <c r="IC32" s="154"/>
      <c r="ID32" s="154"/>
      <c r="IE32" s="154"/>
      <c r="IF32" s="154"/>
      <c r="IG32" s="154"/>
      <c r="IH32" s="154"/>
      <c r="II32" s="154"/>
      <c r="IJ32" s="154"/>
      <c r="IK32" s="154"/>
      <c r="IL32" s="154"/>
      <c r="IM32" s="154"/>
      <c r="IN32" s="154"/>
      <c r="IO32" s="154"/>
      <c r="IP32" s="154"/>
      <c r="IQ32" s="154"/>
      <c r="IR32" s="154"/>
      <c r="IS32" s="154"/>
      <c r="IT32" s="154"/>
    </row>
    <row r="33" spans="1:254" s="145" customFormat="1" ht="15.75" customHeight="1" thickBot="1" x14ac:dyDescent="0.25">
      <c r="A33" s="478" t="s">
        <v>500</v>
      </c>
      <c r="B33" s="479"/>
      <c r="C33" s="480"/>
      <c r="D33" s="152"/>
      <c r="E33" s="150"/>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4"/>
      <c r="BE33" s="154"/>
      <c r="BF33" s="154"/>
      <c r="BG33" s="154"/>
      <c r="BH33" s="154"/>
      <c r="BI33" s="154"/>
      <c r="BJ33" s="154"/>
      <c r="BK33" s="154"/>
      <c r="BL33" s="154"/>
      <c r="BM33" s="154"/>
      <c r="BN33" s="154"/>
      <c r="BO33" s="154"/>
      <c r="BP33" s="154"/>
      <c r="BQ33" s="154"/>
      <c r="BR33" s="154"/>
      <c r="BS33" s="154"/>
      <c r="BT33" s="154"/>
      <c r="BU33" s="154"/>
      <c r="BV33" s="154"/>
      <c r="BW33" s="154"/>
      <c r="BX33" s="154"/>
      <c r="BY33" s="154"/>
      <c r="BZ33" s="154"/>
      <c r="CA33" s="154"/>
      <c r="CB33" s="154"/>
      <c r="CC33" s="154"/>
      <c r="CD33" s="154"/>
      <c r="CE33" s="154"/>
      <c r="CF33" s="154"/>
      <c r="CG33" s="154"/>
      <c r="CH33" s="154"/>
      <c r="CI33" s="154"/>
      <c r="CJ33" s="154"/>
      <c r="CK33" s="154"/>
      <c r="CL33" s="154"/>
      <c r="CM33" s="154"/>
      <c r="CN33" s="154"/>
      <c r="CO33" s="154"/>
      <c r="CP33" s="154"/>
      <c r="CQ33" s="154"/>
      <c r="CR33" s="154"/>
      <c r="CS33" s="154"/>
      <c r="CT33" s="154"/>
      <c r="CU33" s="154"/>
      <c r="CV33" s="154"/>
      <c r="CW33" s="154"/>
      <c r="CX33" s="154"/>
      <c r="CY33" s="154"/>
      <c r="CZ33" s="154"/>
      <c r="DA33" s="154"/>
      <c r="DB33" s="154"/>
      <c r="DC33" s="154"/>
      <c r="DD33" s="154"/>
      <c r="DE33" s="154"/>
      <c r="DF33" s="154"/>
      <c r="DG33" s="154"/>
      <c r="DH33" s="154"/>
      <c r="DI33" s="154"/>
      <c r="DJ33" s="154"/>
      <c r="DK33" s="154"/>
      <c r="DL33" s="154"/>
      <c r="DM33" s="154"/>
      <c r="DN33" s="154"/>
      <c r="DO33" s="154"/>
      <c r="DP33" s="154"/>
      <c r="DQ33" s="154"/>
      <c r="DR33" s="154"/>
      <c r="DS33" s="154"/>
      <c r="DT33" s="154"/>
      <c r="DU33" s="154"/>
      <c r="DV33" s="154"/>
      <c r="DW33" s="154"/>
      <c r="DX33" s="154"/>
      <c r="DY33" s="154"/>
      <c r="DZ33" s="154"/>
      <c r="EA33" s="154"/>
      <c r="EB33" s="154"/>
      <c r="EC33" s="154"/>
      <c r="ED33" s="154"/>
      <c r="EE33" s="154"/>
      <c r="EF33" s="154"/>
      <c r="EG33" s="154"/>
      <c r="EH33" s="154"/>
      <c r="EI33" s="154"/>
      <c r="EJ33" s="154"/>
      <c r="EK33" s="154"/>
      <c r="EL33" s="154"/>
      <c r="EM33" s="154"/>
      <c r="EN33" s="154"/>
      <c r="EO33" s="154"/>
      <c r="EP33" s="154"/>
      <c r="EQ33" s="154"/>
      <c r="ER33" s="154"/>
      <c r="ES33" s="154"/>
      <c r="ET33" s="154"/>
      <c r="EU33" s="154"/>
      <c r="EV33" s="154"/>
      <c r="EW33" s="154"/>
      <c r="EX33" s="154"/>
      <c r="EY33" s="154"/>
      <c r="EZ33" s="154"/>
      <c r="FA33" s="154"/>
      <c r="FB33" s="154"/>
      <c r="FC33" s="154"/>
      <c r="FD33" s="154"/>
      <c r="FE33" s="154"/>
      <c r="FF33" s="154"/>
      <c r="FG33" s="154"/>
      <c r="FH33" s="154"/>
      <c r="FI33" s="154"/>
      <c r="FJ33" s="154"/>
      <c r="FK33" s="154"/>
      <c r="FL33" s="154"/>
      <c r="FM33" s="154"/>
      <c r="FN33" s="154"/>
      <c r="FO33" s="154"/>
      <c r="FP33" s="154"/>
      <c r="FQ33" s="154"/>
      <c r="FR33" s="154"/>
      <c r="FS33" s="154"/>
      <c r="FT33" s="154"/>
      <c r="FU33" s="154"/>
      <c r="FV33" s="154"/>
      <c r="FW33" s="154"/>
      <c r="FX33" s="154"/>
      <c r="FY33" s="154"/>
      <c r="FZ33" s="154"/>
      <c r="GA33" s="154"/>
      <c r="GB33" s="154"/>
      <c r="GC33" s="154"/>
      <c r="GD33" s="154"/>
      <c r="GE33" s="154"/>
      <c r="GF33" s="154"/>
      <c r="GG33" s="154"/>
      <c r="GH33" s="154"/>
      <c r="GI33" s="154"/>
      <c r="GJ33" s="154"/>
      <c r="GK33" s="154"/>
      <c r="GL33" s="154"/>
      <c r="GM33" s="154"/>
      <c r="GN33" s="154"/>
      <c r="GO33" s="154"/>
      <c r="GP33" s="154"/>
      <c r="GQ33" s="154"/>
      <c r="GR33" s="154"/>
      <c r="GS33" s="154"/>
      <c r="GT33" s="154"/>
      <c r="GU33" s="154"/>
      <c r="GV33" s="154"/>
      <c r="GW33" s="154"/>
      <c r="GX33" s="154"/>
      <c r="GY33" s="154"/>
      <c r="GZ33" s="154"/>
      <c r="HA33" s="154"/>
      <c r="HB33" s="154"/>
      <c r="HC33" s="154"/>
      <c r="HD33" s="154"/>
      <c r="HE33" s="154"/>
      <c r="HF33" s="154"/>
      <c r="HG33" s="154"/>
      <c r="HH33" s="154"/>
      <c r="HI33" s="154"/>
      <c r="HJ33" s="154"/>
      <c r="HK33" s="154"/>
      <c r="HL33" s="154"/>
      <c r="HM33" s="154"/>
      <c r="HN33" s="154"/>
      <c r="HO33" s="154"/>
      <c r="HP33" s="154"/>
      <c r="HQ33" s="154"/>
      <c r="HR33" s="154"/>
      <c r="HS33" s="154"/>
      <c r="HT33" s="154"/>
      <c r="HU33" s="154"/>
      <c r="HV33" s="154"/>
      <c r="HW33" s="154"/>
      <c r="HX33" s="154"/>
      <c r="HY33" s="154"/>
      <c r="HZ33" s="154"/>
      <c r="IA33" s="154"/>
      <c r="IB33" s="154"/>
      <c r="IC33" s="154"/>
      <c r="ID33" s="154"/>
      <c r="IE33" s="154"/>
      <c r="IF33" s="154"/>
      <c r="IG33" s="154"/>
      <c r="IH33" s="154"/>
      <c r="II33" s="154"/>
      <c r="IJ33" s="154"/>
      <c r="IK33" s="154"/>
      <c r="IL33" s="154"/>
      <c r="IM33" s="154"/>
      <c r="IN33" s="154"/>
      <c r="IO33" s="154"/>
      <c r="IP33" s="154"/>
      <c r="IQ33" s="154"/>
      <c r="IR33" s="154"/>
      <c r="IS33" s="154"/>
      <c r="IT33" s="154"/>
    </row>
    <row r="34" spans="1:254" s="145" customFormat="1" ht="15.75" customHeight="1" x14ac:dyDescent="0.2">
      <c r="A34" s="372" t="s">
        <v>502</v>
      </c>
      <c r="B34" s="373">
        <v>0.123</v>
      </c>
      <c r="C34" s="363">
        <f>B34*C31</f>
        <v>7034.0800598427022</v>
      </c>
      <c r="D34" s="152"/>
      <c r="E34" s="150"/>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4"/>
      <c r="BN34" s="154"/>
      <c r="BO34" s="154"/>
      <c r="BP34" s="154"/>
      <c r="BQ34" s="154"/>
      <c r="BR34" s="154"/>
      <c r="BS34" s="154"/>
      <c r="BT34" s="154"/>
      <c r="BU34" s="154"/>
      <c r="BV34" s="154"/>
      <c r="BW34" s="154"/>
      <c r="BX34" s="154"/>
      <c r="BY34" s="154"/>
      <c r="BZ34" s="154"/>
      <c r="CA34" s="154"/>
      <c r="CB34" s="154"/>
      <c r="CC34" s="154"/>
      <c r="CD34" s="154"/>
      <c r="CE34" s="154"/>
      <c r="CF34" s="154"/>
      <c r="CG34" s="154"/>
      <c r="CH34" s="154"/>
      <c r="CI34" s="154"/>
      <c r="CJ34" s="154"/>
      <c r="CK34" s="154"/>
      <c r="CL34" s="154"/>
      <c r="CM34" s="154"/>
      <c r="CN34" s="154"/>
      <c r="CO34" s="154"/>
      <c r="CP34" s="154"/>
      <c r="CQ34" s="154"/>
      <c r="CR34" s="154"/>
      <c r="CS34" s="154"/>
      <c r="CT34" s="154"/>
      <c r="CU34" s="154"/>
      <c r="CV34" s="154"/>
      <c r="CW34" s="154"/>
      <c r="CX34" s="154"/>
      <c r="CY34" s="154"/>
      <c r="CZ34" s="154"/>
      <c r="DA34" s="154"/>
      <c r="DB34" s="154"/>
      <c r="DC34" s="154"/>
      <c r="DD34" s="154"/>
      <c r="DE34" s="154"/>
      <c r="DF34" s="154"/>
      <c r="DG34" s="154"/>
      <c r="DH34" s="154"/>
      <c r="DI34" s="154"/>
      <c r="DJ34" s="154"/>
      <c r="DK34" s="154"/>
      <c r="DL34" s="154"/>
      <c r="DM34" s="154"/>
      <c r="DN34" s="154"/>
      <c r="DO34" s="154"/>
      <c r="DP34" s="154"/>
      <c r="DQ34" s="154"/>
      <c r="DR34" s="154"/>
      <c r="DS34" s="154"/>
      <c r="DT34" s="154"/>
      <c r="DU34" s="154"/>
      <c r="DV34" s="154"/>
      <c r="DW34" s="154"/>
      <c r="DX34" s="154"/>
      <c r="DY34" s="154"/>
      <c r="DZ34" s="154"/>
      <c r="EA34" s="154"/>
      <c r="EB34" s="154"/>
      <c r="EC34" s="154"/>
      <c r="ED34" s="154"/>
      <c r="EE34" s="154"/>
      <c r="EF34" s="154"/>
      <c r="EG34" s="154"/>
      <c r="EH34" s="154"/>
      <c r="EI34" s="154"/>
      <c r="EJ34" s="154"/>
      <c r="EK34" s="154"/>
      <c r="EL34" s="154"/>
      <c r="EM34" s="154"/>
      <c r="EN34" s="154"/>
      <c r="EO34" s="154"/>
      <c r="EP34" s="154"/>
      <c r="EQ34" s="154"/>
      <c r="ER34" s="154"/>
      <c r="ES34" s="154"/>
      <c r="ET34" s="154"/>
      <c r="EU34" s="154"/>
      <c r="EV34" s="154"/>
      <c r="EW34" s="154"/>
      <c r="EX34" s="154"/>
      <c r="EY34" s="154"/>
      <c r="EZ34" s="154"/>
      <c r="FA34" s="154"/>
      <c r="FB34" s="154"/>
      <c r="FC34" s="154"/>
      <c r="FD34" s="154"/>
      <c r="FE34" s="154"/>
      <c r="FF34" s="154"/>
      <c r="FG34" s="154"/>
      <c r="FH34" s="154"/>
      <c r="FI34" s="154"/>
      <c r="FJ34" s="154"/>
      <c r="FK34" s="154"/>
      <c r="FL34" s="154"/>
      <c r="FM34" s="154"/>
      <c r="FN34" s="154"/>
      <c r="FO34" s="154"/>
      <c r="FP34" s="154"/>
      <c r="FQ34" s="154"/>
      <c r="FR34" s="154"/>
      <c r="FS34" s="154"/>
      <c r="FT34" s="154"/>
      <c r="FU34" s="154"/>
      <c r="FV34" s="154"/>
      <c r="FW34" s="154"/>
      <c r="FX34" s="154"/>
      <c r="FY34" s="154"/>
      <c r="FZ34" s="154"/>
      <c r="GA34" s="154"/>
      <c r="GB34" s="154"/>
      <c r="GC34" s="154"/>
      <c r="GD34" s="154"/>
      <c r="GE34" s="154"/>
      <c r="GF34" s="154"/>
      <c r="GG34" s="154"/>
      <c r="GH34" s="154"/>
      <c r="GI34" s="154"/>
      <c r="GJ34" s="154"/>
      <c r="GK34" s="154"/>
      <c r="GL34" s="154"/>
      <c r="GM34" s="154"/>
      <c r="GN34" s="154"/>
      <c r="GO34" s="154"/>
      <c r="GP34" s="154"/>
      <c r="GQ34" s="154"/>
      <c r="GR34" s="154"/>
      <c r="GS34" s="154"/>
      <c r="GT34" s="154"/>
      <c r="GU34" s="154"/>
      <c r="GV34" s="154"/>
      <c r="GW34" s="154"/>
      <c r="GX34" s="154"/>
      <c r="GY34" s="154"/>
      <c r="GZ34" s="154"/>
      <c r="HA34" s="154"/>
      <c r="HB34" s="154"/>
      <c r="HC34" s="154"/>
      <c r="HD34" s="154"/>
      <c r="HE34" s="154"/>
      <c r="HF34" s="154"/>
      <c r="HG34" s="154"/>
      <c r="HH34" s="154"/>
      <c r="HI34" s="154"/>
      <c r="HJ34" s="154"/>
      <c r="HK34" s="154"/>
      <c r="HL34" s="154"/>
      <c r="HM34" s="154"/>
      <c r="HN34" s="154"/>
      <c r="HO34" s="154"/>
      <c r="HP34" s="154"/>
      <c r="HQ34" s="154"/>
      <c r="HR34" s="154"/>
      <c r="HS34" s="154"/>
      <c r="HT34" s="154"/>
      <c r="HU34" s="154"/>
      <c r="HV34" s="154"/>
      <c r="HW34" s="154"/>
      <c r="HX34" s="154"/>
      <c r="HY34" s="154"/>
      <c r="HZ34" s="154"/>
      <c r="IA34" s="154"/>
      <c r="IB34" s="154"/>
      <c r="IC34" s="154"/>
      <c r="ID34" s="154"/>
      <c r="IE34" s="154"/>
      <c r="IF34" s="154"/>
      <c r="IG34" s="154"/>
      <c r="IH34" s="154"/>
      <c r="II34" s="154"/>
      <c r="IJ34" s="154"/>
      <c r="IK34" s="154"/>
      <c r="IL34" s="154"/>
      <c r="IM34" s="154"/>
      <c r="IN34" s="154"/>
      <c r="IO34" s="154"/>
      <c r="IP34" s="154"/>
      <c r="IQ34" s="154"/>
      <c r="IR34" s="154"/>
      <c r="IS34" s="154"/>
      <c r="IT34" s="154"/>
    </row>
    <row r="35" spans="1:254" s="145" customFormat="1" ht="15.75" customHeight="1" x14ac:dyDescent="0.2">
      <c r="A35" s="372" t="s">
        <v>503</v>
      </c>
      <c r="B35" s="374">
        <v>1.2E-2</v>
      </c>
      <c r="C35" s="363">
        <f>B35*C31</f>
        <v>686.25171315538569</v>
      </c>
      <c r="D35" s="152"/>
      <c r="E35" s="150"/>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c r="AY35" s="154"/>
      <c r="AZ35" s="154"/>
      <c r="BA35" s="154"/>
      <c r="BB35" s="154"/>
      <c r="BC35" s="154"/>
      <c r="BD35" s="154"/>
      <c r="BE35" s="154"/>
      <c r="BF35" s="154"/>
      <c r="BG35" s="154"/>
      <c r="BH35" s="154"/>
      <c r="BI35" s="154"/>
      <c r="BJ35" s="154"/>
      <c r="BK35" s="154"/>
      <c r="BL35" s="154"/>
      <c r="BM35" s="154"/>
      <c r="BN35" s="154"/>
      <c r="BO35" s="154"/>
      <c r="BP35" s="154"/>
      <c r="BQ35" s="154"/>
      <c r="BR35" s="154"/>
      <c r="BS35" s="154"/>
      <c r="BT35" s="154"/>
      <c r="BU35" s="154"/>
      <c r="BV35" s="154"/>
      <c r="BW35" s="154"/>
      <c r="BX35" s="154"/>
      <c r="BY35" s="154"/>
      <c r="BZ35" s="154"/>
      <c r="CA35" s="154"/>
      <c r="CB35" s="154"/>
      <c r="CC35" s="154"/>
      <c r="CD35" s="154"/>
      <c r="CE35" s="154"/>
      <c r="CF35" s="154"/>
      <c r="CG35" s="154"/>
      <c r="CH35" s="154"/>
      <c r="CI35" s="154"/>
      <c r="CJ35" s="154"/>
      <c r="CK35" s="154"/>
      <c r="CL35" s="154"/>
      <c r="CM35" s="154"/>
      <c r="CN35" s="154"/>
      <c r="CO35" s="154"/>
      <c r="CP35" s="154"/>
      <c r="CQ35" s="154"/>
      <c r="CR35" s="154"/>
      <c r="CS35" s="154"/>
      <c r="CT35" s="154"/>
      <c r="CU35" s="154"/>
      <c r="CV35" s="154"/>
      <c r="CW35" s="154"/>
      <c r="CX35" s="154"/>
      <c r="CY35" s="154"/>
      <c r="CZ35" s="154"/>
      <c r="DA35" s="154"/>
      <c r="DB35" s="154"/>
      <c r="DC35" s="154"/>
      <c r="DD35" s="154"/>
      <c r="DE35" s="154"/>
      <c r="DF35" s="154"/>
      <c r="DG35" s="154"/>
      <c r="DH35" s="154"/>
      <c r="DI35" s="154"/>
      <c r="DJ35" s="154"/>
      <c r="DK35" s="154"/>
      <c r="DL35" s="154"/>
      <c r="DM35" s="154"/>
      <c r="DN35" s="154"/>
      <c r="DO35" s="154"/>
      <c r="DP35" s="154"/>
      <c r="DQ35" s="154"/>
      <c r="DR35" s="154"/>
      <c r="DS35" s="154"/>
      <c r="DT35" s="154"/>
      <c r="DU35" s="154"/>
      <c r="DV35" s="154"/>
      <c r="DW35" s="154"/>
      <c r="DX35" s="154"/>
      <c r="DY35" s="154"/>
      <c r="DZ35" s="154"/>
      <c r="EA35" s="154"/>
      <c r="EB35" s="154"/>
      <c r="EC35" s="154"/>
      <c r="ED35" s="154"/>
      <c r="EE35" s="154"/>
      <c r="EF35" s="154"/>
      <c r="EG35" s="154"/>
      <c r="EH35" s="154"/>
      <c r="EI35" s="154"/>
      <c r="EJ35" s="154"/>
      <c r="EK35" s="154"/>
      <c r="EL35" s="154"/>
      <c r="EM35" s="154"/>
      <c r="EN35" s="154"/>
      <c r="EO35" s="154"/>
      <c r="EP35" s="154"/>
      <c r="EQ35" s="154"/>
      <c r="ER35" s="154"/>
      <c r="ES35" s="154"/>
      <c r="ET35" s="154"/>
      <c r="EU35" s="154"/>
      <c r="EV35" s="154"/>
      <c r="EW35" s="154"/>
      <c r="EX35" s="154"/>
      <c r="EY35" s="154"/>
      <c r="EZ35" s="154"/>
      <c r="FA35" s="154"/>
      <c r="FB35" s="154"/>
      <c r="FC35" s="154"/>
      <c r="FD35" s="154"/>
      <c r="FE35" s="154"/>
      <c r="FF35" s="154"/>
      <c r="FG35" s="154"/>
      <c r="FH35" s="154"/>
      <c r="FI35" s="154"/>
      <c r="FJ35" s="154"/>
      <c r="FK35" s="154"/>
      <c r="FL35" s="154"/>
      <c r="FM35" s="154"/>
      <c r="FN35" s="154"/>
      <c r="FO35" s="154"/>
      <c r="FP35" s="154"/>
      <c r="FQ35" s="154"/>
      <c r="FR35" s="154"/>
      <c r="FS35" s="154"/>
      <c r="FT35" s="154"/>
      <c r="FU35" s="154"/>
      <c r="FV35" s="154"/>
      <c r="FW35" s="154"/>
      <c r="FX35" s="154"/>
      <c r="FY35" s="154"/>
      <c r="FZ35" s="154"/>
      <c r="GA35" s="154"/>
      <c r="GB35" s="154"/>
      <c r="GC35" s="154"/>
      <c r="GD35" s="154"/>
      <c r="GE35" s="154"/>
      <c r="GF35" s="154"/>
      <c r="GG35" s="154"/>
      <c r="GH35" s="154"/>
      <c r="GI35" s="154"/>
      <c r="GJ35" s="154"/>
      <c r="GK35" s="154"/>
      <c r="GL35" s="154"/>
      <c r="GM35" s="154"/>
      <c r="GN35" s="154"/>
      <c r="GO35" s="154"/>
      <c r="GP35" s="154"/>
      <c r="GQ35" s="154"/>
      <c r="GR35" s="154"/>
      <c r="GS35" s="154"/>
      <c r="GT35" s="154"/>
      <c r="GU35" s="154"/>
      <c r="GV35" s="154"/>
      <c r="GW35" s="154"/>
      <c r="GX35" s="154"/>
      <c r="GY35" s="154"/>
      <c r="GZ35" s="154"/>
      <c r="HA35" s="154"/>
      <c r="HB35" s="154"/>
      <c r="HC35" s="154"/>
      <c r="HD35" s="154"/>
      <c r="HE35" s="154"/>
      <c r="HF35" s="154"/>
      <c r="HG35" s="154"/>
      <c r="HH35" s="154"/>
      <c r="HI35" s="154"/>
      <c r="HJ35" s="154"/>
      <c r="HK35" s="154"/>
      <c r="HL35" s="154"/>
      <c r="HM35" s="154"/>
      <c r="HN35" s="154"/>
      <c r="HO35" s="154"/>
      <c r="HP35" s="154"/>
      <c r="HQ35" s="154"/>
      <c r="HR35" s="154"/>
      <c r="HS35" s="154"/>
      <c r="HT35" s="154"/>
      <c r="HU35" s="154"/>
      <c r="HV35" s="154"/>
      <c r="HW35" s="154"/>
      <c r="HX35" s="154"/>
      <c r="HY35" s="154"/>
      <c r="HZ35" s="154"/>
      <c r="IA35" s="154"/>
      <c r="IB35" s="154"/>
      <c r="IC35" s="154"/>
      <c r="ID35" s="154"/>
      <c r="IE35" s="154"/>
      <c r="IF35" s="154"/>
      <c r="IG35" s="154"/>
      <c r="IH35" s="154"/>
      <c r="II35" s="154"/>
      <c r="IJ35" s="154"/>
      <c r="IK35" s="154"/>
      <c r="IL35" s="154"/>
      <c r="IM35" s="154"/>
      <c r="IN35" s="154"/>
      <c r="IO35" s="154"/>
      <c r="IP35" s="154"/>
      <c r="IQ35" s="154"/>
      <c r="IR35" s="154"/>
      <c r="IS35" s="154"/>
      <c r="IT35" s="154"/>
    </row>
    <row r="36" spans="1:254" s="145" customFormat="1" ht="15.75" customHeight="1" x14ac:dyDescent="0.2">
      <c r="A36" s="372" t="s">
        <v>504</v>
      </c>
      <c r="B36" s="374">
        <v>6.3E-2</v>
      </c>
      <c r="C36" s="363">
        <f>B36*C31</f>
        <v>3602.8214940657745</v>
      </c>
      <c r="D36" s="152"/>
      <c r="E36" s="150"/>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W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c r="BX36" s="154"/>
      <c r="BY36" s="154"/>
      <c r="BZ36" s="154"/>
      <c r="CA36" s="154"/>
      <c r="CB36" s="154"/>
      <c r="CC36" s="154"/>
      <c r="CD36" s="154"/>
      <c r="CE36" s="154"/>
      <c r="CF36" s="154"/>
      <c r="CG36" s="154"/>
      <c r="CH36" s="154"/>
      <c r="CI36" s="154"/>
      <c r="CJ36" s="154"/>
      <c r="CK36" s="154"/>
      <c r="CL36" s="154"/>
      <c r="CM36" s="154"/>
      <c r="CN36" s="154"/>
      <c r="CO36" s="154"/>
      <c r="CP36" s="154"/>
      <c r="CQ36" s="154"/>
      <c r="CR36" s="154"/>
      <c r="CS36" s="154"/>
      <c r="CT36" s="154"/>
      <c r="CU36" s="154"/>
      <c r="CV36" s="154"/>
      <c r="CW36" s="154"/>
      <c r="CX36" s="154"/>
      <c r="CY36" s="154"/>
      <c r="CZ36" s="154"/>
      <c r="DA36" s="154"/>
      <c r="DB36" s="154"/>
      <c r="DC36" s="154"/>
      <c r="DD36" s="154"/>
      <c r="DE36" s="154"/>
      <c r="DF36" s="154"/>
      <c r="DG36" s="154"/>
      <c r="DH36" s="154"/>
      <c r="DI36" s="154"/>
      <c r="DJ36" s="154"/>
      <c r="DK36" s="154"/>
      <c r="DL36" s="154"/>
      <c r="DM36" s="154"/>
      <c r="DN36" s="154"/>
      <c r="DO36" s="154"/>
      <c r="DP36" s="154"/>
      <c r="DQ36" s="154"/>
      <c r="DR36" s="154"/>
      <c r="DS36" s="154"/>
      <c r="DT36" s="154"/>
      <c r="DU36" s="154"/>
      <c r="DV36" s="154"/>
      <c r="DW36" s="154"/>
      <c r="DX36" s="154"/>
      <c r="DY36" s="154"/>
      <c r="DZ36" s="154"/>
      <c r="EA36" s="154"/>
      <c r="EB36" s="154"/>
      <c r="EC36" s="154"/>
      <c r="ED36" s="154"/>
      <c r="EE36" s="154"/>
      <c r="EF36" s="154"/>
      <c r="EG36" s="154"/>
      <c r="EH36" s="154"/>
      <c r="EI36" s="154"/>
      <c r="EJ36" s="154"/>
      <c r="EK36" s="154"/>
      <c r="EL36" s="154"/>
      <c r="EM36" s="154"/>
      <c r="EN36" s="154"/>
      <c r="EO36" s="154"/>
      <c r="EP36" s="154"/>
      <c r="EQ36" s="154"/>
      <c r="ER36" s="154"/>
      <c r="ES36" s="154"/>
      <c r="ET36" s="154"/>
      <c r="EU36" s="154"/>
      <c r="EV36" s="154"/>
      <c r="EW36" s="154"/>
      <c r="EX36" s="154"/>
      <c r="EY36" s="154"/>
      <c r="EZ36" s="154"/>
      <c r="FA36" s="154"/>
      <c r="FB36" s="154"/>
      <c r="FC36" s="154"/>
      <c r="FD36" s="154"/>
      <c r="FE36" s="154"/>
      <c r="FF36" s="154"/>
      <c r="FG36" s="154"/>
      <c r="FH36" s="154"/>
      <c r="FI36" s="154"/>
      <c r="FJ36" s="154"/>
      <c r="FK36" s="154"/>
      <c r="FL36" s="154"/>
      <c r="FM36" s="154"/>
      <c r="FN36" s="154"/>
      <c r="FO36" s="154"/>
      <c r="FP36" s="154"/>
      <c r="FQ36" s="154"/>
      <c r="FR36" s="154"/>
      <c r="FS36" s="154"/>
      <c r="FT36" s="154"/>
      <c r="FU36" s="154"/>
      <c r="FV36" s="154"/>
      <c r="FW36" s="154"/>
      <c r="FX36" s="154"/>
      <c r="FY36" s="154"/>
      <c r="FZ36" s="154"/>
      <c r="GA36" s="154"/>
      <c r="GB36" s="154"/>
      <c r="GC36" s="154"/>
      <c r="GD36" s="154"/>
      <c r="GE36" s="154"/>
      <c r="GF36" s="154"/>
      <c r="GG36" s="154"/>
      <c r="GH36" s="154"/>
      <c r="GI36" s="154"/>
      <c r="GJ36" s="154"/>
      <c r="GK36" s="154"/>
      <c r="GL36" s="154"/>
      <c r="GM36" s="154"/>
      <c r="GN36" s="154"/>
      <c r="GO36" s="154"/>
      <c r="GP36" s="154"/>
      <c r="GQ36" s="154"/>
      <c r="GR36" s="154"/>
      <c r="GS36" s="154"/>
      <c r="GT36" s="154"/>
      <c r="GU36" s="154"/>
      <c r="GV36" s="154"/>
      <c r="GW36" s="154"/>
      <c r="GX36" s="154"/>
      <c r="GY36" s="154"/>
      <c r="GZ36" s="154"/>
      <c r="HA36" s="154"/>
      <c r="HB36" s="154"/>
      <c r="HC36" s="154"/>
      <c r="HD36" s="154"/>
      <c r="HE36" s="154"/>
      <c r="HF36" s="154"/>
      <c r="HG36" s="154"/>
      <c r="HH36" s="154"/>
      <c r="HI36" s="154"/>
      <c r="HJ36" s="154"/>
      <c r="HK36" s="154"/>
      <c r="HL36" s="154"/>
      <c r="HM36" s="154"/>
      <c r="HN36" s="154"/>
      <c r="HO36" s="154"/>
      <c r="HP36" s="154"/>
      <c r="HQ36" s="154"/>
      <c r="HR36" s="154"/>
      <c r="HS36" s="154"/>
      <c r="HT36" s="154"/>
      <c r="HU36" s="154"/>
      <c r="HV36" s="154"/>
      <c r="HW36" s="154"/>
      <c r="HX36" s="154"/>
      <c r="HY36" s="154"/>
      <c r="HZ36" s="154"/>
      <c r="IA36" s="154"/>
      <c r="IB36" s="154"/>
      <c r="IC36" s="154"/>
      <c r="ID36" s="154"/>
      <c r="IE36" s="154"/>
      <c r="IF36" s="154"/>
      <c r="IG36" s="154"/>
      <c r="IH36" s="154"/>
      <c r="II36" s="154"/>
      <c r="IJ36" s="154"/>
      <c r="IK36" s="154"/>
      <c r="IL36" s="154"/>
      <c r="IM36" s="154"/>
      <c r="IN36" s="154"/>
      <c r="IO36" s="154"/>
      <c r="IP36" s="154"/>
      <c r="IQ36" s="154"/>
      <c r="IR36" s="154"/>
      <c r="IS36" s="154"/>
      <c r="IT36" s="154"/>
    </row>
    <row r="37" spans="1:254" s="145" customFormat="1" ht="15.75" customHeight="1" x14ac:dyDescent="0.2">
      <c r="A37" s="372" t="s">
        <v>505</v>
      </c>
      <c r="B37" s="374">
        <v>1.9E-2</v>
      </c>
      <c r="C37" s="363">
        <f>B37*C31</f>
        <v>1086.5652124960272</v>
      </c>
      <c r="D37" s="150"/>
      <c r="E37" s="150"/>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4"/>
      <c r="AP37" s="154"/>
      <c r="AQ37" s="154"/>
      <c r="AR37" s="154"/>
      <c r="AS37" s="154"/>
      <c r="AT37" s="154"/>
      <c r="AU37" s="154"/>
      <c r="AV37" s="154"/>
      <c r="AW37" s="154"/>
      <c r="AX37" s="154"/>
      <c r="AY37" s="154"/>
      <c r="AZ37" s="154"/>
      <c r="BA37" s="154"/>
      <c r="BB37" s="154"/>
      <c r="BC37" s="154"/>
      <c r="BD37" s="154"/>
      <c r="BE37" s="154"/>
      <c r="BF37" s="154"/>
      <c r="BG37" s="154"/>
      <c r="BH37" s="154"/>
      <c r="BI37" s="154"/>
      <c r="BJ37" s="154"/>
      <c r="BK37" s="154"/>
      <c r="BL37" s="154"/>
      <c r="BM37" s="154"/>
      <c r="BN37" s="154"/>
      <c r="BO37" s="154"/>
      <c r="BP37" s="154"/>
      <c r="BQ37" s="154"/>
      <c r="BR37" s="154"/>
      <c r="BS37" s="154"/>
      <c r="BT37" s="154"/>
      <c r="BU37" s="154"/>
      <c r="BV37" s="154"/>
      <c r="BW37" s="154"/>
      <c r="BX37" s="154"/>
      <c r="BY37" s="154"/>
      <c r="BZ37" s="154"/>
      <c r="CA37" s="154"/>
      <c r="CB37" s="154"/>
      <c r="CC37" s="154"/>
      <c r="CD37" s="154"/>
      <c r="CE37" s="154"/>
      <c r="CF37" s="154"/>
      <c r="CG37" s="154"/>
      <c r="CH37" s="154"/>
      <c r="CI37" s="154"/>
      <c r="CJ37" s="154"/>
      <c r="CK37" s="154"/>
      <c r="CL37" s="154"/>
      <c r="CM37" s="154"/>
      <c r="CN37" s="154"/>
      <c r="CO37" s="154"/>
      <c r="CP37" s="154"/>
      <c r="CQ37" s="154"/>
      <c r="CR37" s="154"/>
      <c r="CS37" s="154"/>
      <c r="CT37" s="154"/>
      <c r="CU37" s="154"/>
      <c r="CV37" s="154"/>
      <c r="CW37" s="154"/>
      <c r="CX37" s="154"/>
      <c r="CY37" s="154"/>
      <c r="CZ37" s="154"/>
      <c r="DA37" s="154"/>
      <c r="DB37" s="154"/>
      <c r="DC37" s="154"/>
      <c r="DD37" s="154"/>
      <c r="DE37" s="154"/>
      <c r="DF37" s="154"/>
      <c r="DG37" s="154"/>
      <c r="DH37" s="154"/>
      <c r="DI37" s="154"/>
      <c r="DJ37" s="154"/>
      <c r="DK37" s="154"/>
      <c r="DL37" s="154"/>
      <c r="DM37" s="154"/>
      <c r="DN37" s="154"/>
      <c r="DO37" s="154"/>
      <c r="DP37" s="154"/>
      <c r="DQ37" s="154"/>
      <c r="DR37" s="154"/>
      <c r="DS37" s="154"/>
      <c r="DT37" s="154"/>
      <c r="DU37" s="154"/>
      <c r="DV37" s="154"/>
      <c r="DW37" s="154"/>
      <c r="DX37" s="154"/>
      <c r="DY37" s="154"/>
      <c r="DZ37" s="154"/>
      <c r="EA37" s="154"/>
      <c r="EB37" s="154"/>
      <c r="EC37" s="154"/>
      <c r="ED37" s="154"/>
      <c r="EE37" s="154"/>
      <c r="EF37" s="154"/>
      <c r="EG37" s="154"/>
      <c r="EH37" s="154"/>
      <c r="EI37" s="154"/>
      <c r="EJ37" s="154"/>
      <c r="EK37" s="154"/>
      <c r="EL37" s="154"/>
      <c r="EM37" s="154"/>
      <c r="EN37" s="154"/>
      <c r="EO37" s="154"/>
      <c r="EP37" s="154"/>
      <c r="EQ37" s="154"/>
      <c r="ER37" s="154"/>
      <c r="ES37" s="154"/>
      <c r="ET37" s="154"/>
      <c r="EU37" s="154"/>
      <c r="EV37" s="154"/>
      <c r="EW37" s="154"/>
      <c r="EX37" s="154"/>
      <c r="EY37" s="154"/>
      <c r="EZ37" s="154"/>
      <c r="FA37" s="154"/>
      <c r="FB37" s="154"/>
      <c r="FC37" s="154"/>
      <c r="FD37" s="154"/>
      <c r="FE37" s="154"/>
      <c r="FF37" s="154"/>
      <c r="FG37" s="154"/>
      <c r="FH37" s="154"/>
      <c r="FI37" s="154"/>
      <c r="FJ37" s="154"/>
      <c r="FK37" s="154"/>
      <c r="FL37" s="154"/>
      <c r="FM37" s="154"/>
      <c r="FN37" s="154"/>
      <c r="FO37" s="154"/>
      <c r="FP37" s="154"/>
      <c r="FQ37" s="154"/>
      <c r="FR37" s="154"/>
      <c r="FS37" s="154"/>
      <c r="FT37" s="154"/>
      <c r="FU37" s="154"/>
      <c r="FV37" s="154"/>
      <c r="FW37" s="154"/>
      <c r="FX37" s="154"/>
      <c r="FY37" s="154"/>
      <c r="FZ37" s="154"/>
      <c r="GA37" s="154"/>
      <c r="GB37" s="154"/>
      <c r="GC37" s="154"/>
      <c r="GD37" s="154"/>
      <c r="GE37" s="154"/>
      <c r="GF37" s="154"/>
      <c r="GG37" s="154"/>
      <c r="GH37" s="154"/>
      <c r="GI37" s="154"/>
      <c r="GJ37" s="154"/>
      <c r="GK37" s="154"/>
      <c r="GL37" s="154"/>
      <c r="GM37" s="154"/>
      <c r="GN37" s="154"/>
      <c r="GO37" s="154"/>
      <c r="GP37" s="154"/>
      <c r="GQ37" s="154"/>
      <c r="GR37" s="154"/>
      <c r="GS37" s="154"/>
      <c r="GT37" s="154"/>
      <c r="GU37" s="154"/>
      <c r="GV37" s="154"/>
      <c r="GW37" s="154"/>
      <c r="GX37" s="154"/>
      <c r="GY37" s="154"/>
      <c r="GZ37" s="154"/>
      <c r="HA37" s="154"/>
      <c r="HB37" s="154"/>
      <c r="HC37" s="154"/>
      <c r="HD37" s="154"/>
      <c r="HE37" s="154"/>
      <c r="HF37" s="154"/>
      <c r="HG37" s="154"/>
      <c r="HH37" s="154"/>
      <c r="HI37" s="154"/>
      <c r="HJ37" s="154"/>
      <c r="HK37" s="154"/>
      <c r="HL37" s="154"/>
      <c r="HM37" s="154"/>
      <c r="HN37" s="154"/>
      <c r="HO37" s="154"/>
      <c r="HP37" s="154"/>
      <c r="HQ37" s="154"/>
      <c r="HR37" s="154"/>
      <c r="HS37" s="154"/>
      <c r="HT37" s="154"/>
      <c r="HU37" s="154"/>
      <c r="HV37" s="154"/>
      <c r="HW37" s="154"/>
      <c r="HX37" s="154"/>
      <c r="HY37" s="154"/>
      <c r="HZ37" s="154"/>
      <c r="IA37" s="154"/>
      <c r="IB37" s="154"/>
      <c r="IC37" s="154"/>
      <c r="ID37" s="154"/>
      <c r="IE37" s="154"/>
      <c r="IF37" s="154"/>
      <c r="IG37" s="154"/>
      <c r="IH37" s="154"/>
      <c r="II37" s="154"/>
      <c r="IJ37" s="154"/>
      <c r="IK37" s="154"/>
      <c r="IL37" s="154"/>
      <c r="IM37" s="154"/>
      <c r="IN37" s="154"/>
      <c r="IO37" s="154"/>
      <c r="IP37" s="154"/>
      <c r="IQ37" s="154"/>
      <c r="IR37" s="154"/>
      <c r="IS37" s="154"/>
      <c r="IT37" s="154"/>
    </row>
    <row r="38" spans="1:254" s="145" customFormat="1" ht="15.75" customHeight="1" thickBot="1" x14ac:dyDescent="0.25">
      <c r="A38" s="375" t="s">
        <v>506</v>
      </c>
      <c r="B38" s="376">
        <v>2.7E-2</v>
      </c>
      <c r="C38" s="377">
        <f>B38*C31</f>
        <v>1544.0663545996176</v>
      </c>
      <c r="D38" s="150"/>
      <c r="E38" s="150"/>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c r="BM38" s="154"/>
      <c r="BN38" s="154"/>
      <c r="BO38" s="154"/>
      <c r="BP38" s="154"/>
      <c r="BQ38" s="154"/>
      <c r="BR38" s="154"/>
      <c r="BS38" s="154"/>
      <c r="BT38" s="154"/>
      <c r="BU38" s="154"/>
      <c r="BV38" s="154"/>
      <c r="BW38" s="154"/>
      <c r="BX38" s="154"/>
      <c r="BY38" s="154"/>
      <c r="BZ38" s="154"/>
      <c r="CA38" s="154"/>
      <c r="CB38" s="154"/>
      <c r="CC38" s="154"/>
      <c r="CD38" s="154"/>
      <c r="CE38" s="154"/>
      <c r="CF38" s="154"/>
      <c r="CG38" s="154"/>
      <c r="CH38" s="154"/>
      <c r="CI38" s="154"/>
      <c r="CJ38" s="154"/>
      <c r="CK38" s="154"/>
      <c r="CL38" s="154"/>
      <c r="CM38" s="154"/>
      <c r="CN38" s="154"/>
      <c r="CO38" s="154"/>
      <c r="CP38" s="154"/>
      <c r="CQ38" s="154"/>
      <c r="CR38" s="154"/>
      <c r="CS38" s="154"/>
      <c r="CT38" s="154"/>
      <c r="CU38" s="154"/>
      <c r="CV38" s="154"/>
      <c r="CW38" s="154"/>
      <c r="CX38" s="154"/>
      <c r="CY38" s="154"/>
      <c r="CZ38" s="154"/>
      <c r="DA38" s="154"/>
      <c r="DB38" s="154"/>
      <c r="DC38" s="154"/>
      <c r="DD38" s="154"/>
      <c r="DE38" s="154"/>
      <c r="DF38" s="154"/>
      <c r="DG38" s="154"/>
      <c r="DH38" s="154"/>
      <c r="DI38" s="154"/>
      <c r="DJ38" s="154"/>
      <c r="DK38" s="154"/>
      <c r="DL38" s="154"/>
      <c r="DM38" s="154"/>
      <c r="DN38" s="154"/>
      <c r="DO38" s="154"/>
      <c r="DP38" s="154"/>
      <c r="DQ38" s="154"/>
      <c r="DR38" s="154"/>
      <c r="DS38" s="154"/>
      <c r="DT38" s="154"/>
      <c r="DU38" s="154"/>
      <c r="DV38" s="154"/>
      <c r="DW38" s="154"/>
      <c r="DX38" s="154"/>
      <c r="DY38" s="154"/>
      <c r="DZ38" s="154"/>
      <c r="EA38" s="154"/>
      <c r="EB38" s="154"/>
      <c r="EC38" s="154"/>
      <c r="ED38" s="154"/>
      <c r="EE38" s="154"/>
      <c r="EF38" s="154"/>
      <c r="EG38" s="154"/>
      <c r="EH38" s="154"/>
      <c r="EI38" s="154"/>
      <c r="EJ38" s="154"/>
      <c r="EK38" s="154"/>
      <c r="EL38" s="154"/>
      <c r="EM38" s="154"/>
      <c r="EN38" s="154"/>
      <c r="EO38" s="154"/>
      <c r="EP38" s="154"/>
      <c r="EQ38" s="154"/>
      <c r="ER38" s="154"/>
      <c r="ES38" s="154"/>
      <c r="ET38" s="154"/>
      <c r="EU38" s="154"/>
      <c r="EV38" s="154"/>
      <c r="EW38" s="154"/>
      <c r="EX38" s="154"/>
      <c r="EY38" s="154"/>
      <c r="EZ38" s="154"/>
      <c r="FA38" s="154"/>
      <c r="FB38" s="154"/>
      <c r="FC38" s="154"/>
      <c r="FD38" s="154"/>
      <c r="FE38" s="154"/>
      <c r="FF38" s="154"/>
      <c r="FG38" s="154"/>
      <c r="FH38" s="154"/>
      <c r="FI38" s="154"/>
      <c r="FJ38" s="154"/>
      <c r="FK38" s="154"/>
      <c r="FL38" s="154"/>
      <c r="FM38" s="154"/>
      <c r="FN38" s="154"/>
      <c r="FO38" s="154"/>
      <c r="FP38" s="154"/>
      <c r="FQ38" s="154"/>
      <c r="FR38" s="154"/>
      <c r="FS38" s="154"/>
      <c r="FT38" s="154"/>
      <c r="FU38" s="154"/>
      <c r="FV38" s="154"/>
      <c r="FW38" s="154"/>
      <c r="FX38" s="154"/>
      <c r="FY38" s="154"/>
      <c r="FZ38" s="154"/>
      <c r="GA38" s="154"/>
      <c r="GB38" s="154"/>
      <c r="GC38" s="154"/>
      <c r="GD38" s="154"/>
      <c r="GE38" s="154"/>
      <c r="GF38" s="154"/>
      <c r="GG38" s="154"/>
      <c r="GH38" s="154"/>
      <c r="GI38" s="154"/>
      <c r="GJ38" s="154"/>
      <c r="GK38" s="154"/>
      <c r="GL38" s="154"/>
      <c r="GM38" s="154"/>
      <c r="GN38" s="154"/>
      <c r="GO38" s="154"/>
      <c r="GP38" s="154"/>
      <c r="GQ38" s="154"/>
      <c r="GR38" s="154"/>
      <c r="GS38" s="154"/>
      <c r="GT38" s="154"/>
      <c r="GU38" s="154"/>
      <c r="GV38" s="154"/>
      <c r="GW38" s="154"/>
      <c r="GX38" s="154"/>
      <c r="GY38" s="154"/>
      <c r="GZ38" s="154"/>
      <c r="HA38" s="154"/>
      <c r="HB38" s="154"/>
      <c r="HC38" s="154"/>
      <c r="HD38" s="154"/>
      <c r="HE38" s="154"/>
      <c r="HF38" s="154"/>
      <c r="HG38" s="154"/>
      <c r="HH38" s="154"/>
      <c r="HI38" s="154"/>
      <c r="HJ38" s="154"/>
      <c r="HK38" s="154"/>
      <c r="HL38" s="154"/>
      <c r="HM38" s="154"/>
      <c r="HN38" s="154"/>
      <c r="HO38" s="154"/>
      <c r="HP38" s="154"/>
      <c r="HQ38" s="154"/>
      <c r="HR38" s="154"/>
      <c r="HS38" s="154"/>
      <c r="HT38" s="154"/>
      <c r="HU38" s="154"/>
      <c r="HV38" s="154"/>
      <c r="HW38" s="154"/>
      <c r="HX38" s="154"/>
      <c r="HY38" s="154"/>
      <c r="HZ38" s="154"/>
      <c r="IA38" s="154"/>
      <c r="IB38" s="154"/>
      <c r="IC38" s="154"/>
      <c r="ID38" s="154"/>
      <c r="IE38" s="154"/>
      <c r="IF38" s="154"/>
      <c r="IG38" s="154"/>
      <c r="IH38" s="154"/>
      <c r="II38" s="154"/>
      <c r="IJ38" s="154"/>
      <c r="IK38" s="154"/>
      <c r="IL38" s="154"/>
      <c r="IM38" s="154"/>
      <c r="IN38" s="154"/>
      <c r="IO38" s="154"/>
      <c r="IP38" s="154"/>
      <c r="IQ38" s="154"/>
      <c r="IR38" s="154"/>
      <c r="IS38" s="154"/>
      <c r="IT38" s="154"/>
    </row>
    <row r="39" spans="1:254" s="145" customFormat="1" ht="15.75" customHeight="1" thickBot="1" x14ac:dyDescent="0.25">
      <c r="A39" s="378" t="s">
        <v>507</v>
      </c>
      <c r="B39" s="379">
        <f>SUM(B34:B38)</f>
        <v>0.24399999999999999</v>
      </c>
      <c r="C39" s="380">
        <f>B39*C31</f>
        <v>13953.784834159507</v>
      </c>
      <c r="D39" s="150"/>
      <c r="E39" s="150"/>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c r="BE39" s="154"/>
      <c r="BF39" s="154"/>
      <c r="BG39" s="154"/>
      <c r="BH39" s="154"/>
      <c r="BI39" s="154"/>
      <c r="BJ39" s="154"/>
      <c r="BK39" s="154"/>
      <c r="BL39" s="154"/>
      <c r="BM39" s="154"/>
      <c r="BN39" s="154"/>
      <c r="BO39" s="154"/>
      <c r="BP39" s="154"/>
      <c r="BQ39" s="154"/>
      <c r="BR39" s="154"/>
      <c r="BS39" s="154"/>
      <c r="BT39" s="154"/>
      <c r="BU39" s="154"/>
      <c r="BV39" s="154"/>
      <c r="BW39" s="154"/>
      <c r="BX39" s="154"/>
      <c r="BY39" s="154"/>
      <c r="BZ39" s="154"/>
      <c r="CA39" s="154"/>
      <c r="CB39" s="154"/>
      <c r="CC39" s="154"/>
      <c r="CD39" s="154"/>
      <c r="CE39" s="154"/>
      <c r="CF39" s="154"/>
      <c r="CG39" s="154"/>
      <c r="CH39" s="154"/>
      <c r="CI39" s="154"/>
      <c r="CJ39" s="154"/>
      <c r="CK39" s="154"/>
      <c r="CL39" s="154"/>
      <c r="CM39" s="154"/>
      <c r="CN39" s="154"/>
      <c r="CO39" s="154"/>
      <c r="CP39" s="154"/>
      <c r="CQ39" s="154"/>
      <c r="CR39" s="154"/>
      <c r="CS39" s="154"/>
      <c r="CT39" s="154"/>
      <c r="CU39" s="154"/>
      <c r="CV39" s="154"/>
      <c r="CW39" s="154"/>
      <c r="CX39" s="154"/>
      <c r="CY39" s="154"/>
      <c r="CZ39" s="154"/>
      <c r="DA39" s="154"/>
      <c r="DB39" s="154"/>
      <c r="DC39" s="154"/>
      <c r="DD39" s="154"/>
      <c r="DE39" s="154"/>
      <c r="DF39" s="154"/>
      <c r="DG39" s="154"/>
      <c r="DH39" s="154"/>
      <c r="DI39" s="154"/>
      <c r="DJ39" s="154"/>
      <c r="DK39" s="154"/>
      <c r="DL39" s="154"/>
      <c r="DM39" s="154"/>
      <c r="DN39" s="154"/>
      <c r="DO39" s="154"/>
      <c r="DP39" s="154"/>
      <c r="DQ39" s="154"/>
      <c r="DR39" s="154"/>
      <c r="DS39" s="154"/>
      <c r="DT39" s="154"/>
      <c r="DU39" s="154"/>
      <c r="DV39" s="154"/>
      <c r="DW39" s="154"/>
      <c r="DX39" s="154"/>
      <c r="DY39" s="154"/>
      <c r="DZ39" s="154"/>
      <c r="EA39" s="154"/>
      <c r="EB39" s="154"/>
      <c r="EC39" s="154"/>
      <c r="ED39" s="154"/>
      <c r="EE39" s="154"/>
      <c r="EF39" s="154"/>
      <c r="EG39" s="154"/>
      <c r="EH39" s="154"/>
      <c r="EI39" s="154"/>
      <c r="EJ39" s="154"/>
      <c r="EK39" s="154"/>
      <c r="EL39" s="154"/>
      <c r="EM39" s="154"/>
      <c r="EN39" s="154"/>
      <c r="EO39" s="154"/>
      <c r="EP39" s="154"/>
      <c r="EQ39" s="154"/>
      <c r="ER39" s="154"/>
      <c r="ES39" s="154"/>
      <c r="ET39" s="154"/>
      <c r="EU39" s="154"/>
      <c r="EV39" s="154"/>
      <c r="EW39" s="154"/>
      <c r="EX39" s="154"/>
      <c r="EY39" s="154"/>
      <c r="EZ39" s="154"/>
      <c r="FA39" s="154"/>
      <c r="FB39" s="154"/>
      <c r="FC39" s="154"/>
      <c r="FD39" s="154"/>
      <c r="FE39" s="154"/>
      <c r="FF39" s="154"/>
      <c r="FG39" s="154"/>
      <c r="FH39" s="154"/>
      <c r="FI39" s="154"/>
      <c r="FJ39" s="154"/>
      <c r="FK39" s="154"/>
      <c r="FL39" s="154"/>
      <c r="FM39" s="154"/>
      <c r="FN39" s="154"/>
      <c r="FO39" s="154"/>
      <c r="FP39" s="154"/>
      <c r="FQ39" s="154"/>
      <c r="FR39" s="154"/>
      <c r="FS39" s="154"/>
      <c r="FT39" s="154"/>
      <c r="FU39" s="154"/>
      <c r="FV39" s="154"/>
      <c r="FW39" s="154"/>
      <c r="FX39" s="154"/>
      <c r="FY39" s="154"/>
      <c r="FZ39" s="154"/>
      <c r="GA39" s="154"/>
      <c r="GB39" s="154"/>
      <c r="GC39" s="154"/>
      <c r="GD39" s="154"/>
      <c r="GE39" s="154"/>
      <c r="GF39" s="154"/>
      <c r="GG39" s="154"/>
      <c r="GH39" s="154"/>
      <c r="GI39" s="154"/>
      <c r="GJ39" s="154"/>
      <c r="GK39" s="154"/>
      <c r="GL39" s="154"/>
      <c r="GM39" s="154"/>
      <c r="GN39" s="154"/>
      <c r="GO39" s="154"/>
      <c r="GP39" s="154"/>
      <c r="GQ39" s="154"/>
      <c r="GR39" s="154"/>
      <c r="GS39" s="154"/>
      <c r="GT39" s="154"/>
      <c r="GU39" s="154"/>
      <c r="GV39" s="154"/>
      <c r="GW39" s="154"/>
      <c r="GX39" s="154"/>
      <c r="GY39" s="154"/>
      <c r="GZ39" s="154"/>
      <c r="HA39" s="154"/>
      <c r="HB39" s="154"/>
      <c r="HC39" s="154"/>
      <c r="HD39" s="154"/>
      <c r="HE39" s="154"/>
      <c r="HF39" s="154"/>
      <c r="HG39" s="154"/>
      <c r="HH39" s="154"/>
      <c r="HI39" s="154"/>
      <c r="HJ39" s="154"/>
      <c r="HK39" s="154"/>
      <c r="HL39" s="154"/>
      <c r="HM39" s="154"/>
      <c r="HN39" s="154"/>
      <c r="HO39" s="154"/>
      <c r="HP39" s="154"/>
      <c r="HQ39" s="154"/>
      <c r="HR39" s="154"/>
      <c r="HS39" s="154"/>
      <c r="HT39" s="154"/>
      <c r="HU39" s="154"/>
      <c r="HV39" s="154"/>
      <c r="HW39" s="154"/>
      <c r="HX39" s="154"/>
      <c r="HY39" s="154"/>
      <c r="HZ39" s="154"/>
      <c r="IA39" s="154"/>
      <c r="IB39" s="154"/>
      <c r="IC39" s="154"/>
      <c r="ID39" s="154"/>
      <c r="IE39" s="154"/>
      <c r="IF39" s="154"/>
      <c r="IG39" s="154"/>
      <c r="IH39" s="154"/>
      <c r="II39" s="154"/>
      <c r="IJ39" s="154"/>
      <c r="IK39" s="154"/>
      <c r="IL39" s="154"/>
      <c r="IM39" s="154"/>
      <c r="IN39" s="154"/>
      <c r="IO39" s="154"/>
      <c r="IP39" s="154"/>
      <c r="IQ39" s="154"/>
      <c r="IR39" s="154"/>
      <c r="IS39" s="154"/>
      <c r="IT39" s="154"/>
    </row>
    <row r="40" spans="1:254" s="145" customFormat="1" ht="39" thickBot="1" x14ac:dyDescent="0.25">
      <c r="A40" s="346" t="s">
        <v>81</v>
      </c>
      <c r="B40" s="531"/>
      <c r="C40" s="383">
        <f>C31+C39</f>
        <v>71141.427597108312</v>
      </c>
      <c r="D40" s="147"/>
      <c r="E40" s="150"/>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c r="AX40" s="154"/>
      <c r="AY40" s="154"/>
      <c r="AZ40" s="154"/>
      <c r="BA40" s="154"/>
      <c r="BB40" s="154"/>
      <c r="BC40" s="154"/>
      <c r="BD40" s="154"/>
      <c r="BE40" s="154"/>
      <c r="BF40" s="154"/>
      <c r="BG40" s="154"/>
      <c r="BH40" s="154"/>
      <c r="BI40" s="154"/>
      <c r="BJ40" s="154"/>
      <c r="BK40" s="154"/>
      <c r="BL40" s="154"/>
      <c r="BM40" s="154"/>
      <c r="BN40" s="154"/>
      <c r="BO40" s="154"/>
      <c r="BP40" s="154"/>
      <c r="BQ40" s="154"/>
      <c r="BR40" s="154"/>
      <c r="BS40" s="154"/>
      <c r="BT40" s="154"/>
      <c r="BU40" s="154"/>
      <c r="BV40" s="154"/>
      <c r="BW40" s="154"/>
      <c r="BX40" s="154"/>
      <c r="BY40" s="154"/>
      <c r="BZ40" s="154"/>
      <c r="CA40" s="154"/>
      <c r="CB40" s="154"/>
      <c r="CC40" s="154"/>
      <c r="CD40" s="154"/>
      <c r="CE40" s="154"/>
      <c r="CF40" s="154"/>
      <c r="CG40" s="154"/>
      <c r="CH40" s="154"/>
      <c r="CI40" s="154"/>
      <c r="CJ40" s="154"/>
      <c r="CK40" s="154"/>
      <c r="CL40" s="154"/>
      <c r="CM40" s="154"/>
      <c r="CN40" s="154"/>
      <c r="CO40" s="154"/>
      <c r="CP40" s="154"/>
      <c r="CQ40" s="154"/>
      <c r="CR40" s="154"/>
      <c r="CS40" s="154"/>
      <c r="CT40" s="154"/>
      <c r="CU40" s="154"/>
      <c r="CV40" s="154"/>
      <c r="CW40" s="154"/>
      <c r="CX40" s="154"/>
      <c r="CY40" s="154"/>
      <c r="CZ40" s="154"/>
      <c r="DA40" s="154"/>
      <c r="DB40" s="154"/>
      <c r="DC40" s="154"/>
      <c r="DD40" s="154"/>
      <c r="DE40" s="154"/>
      <c r="DF40" s="154"/>
      <c r="DG40" s="154"/>
      <c r="DH40" s="154"/>
      <c r="DI40" s="154"/>
      <c r="DJ40" s="154"/>
      <c r="DK40" s="154"/>
      <c r="DL40" s="154"/>
      <c r="DM40" s="154"/>
      <c r="DN40" s="154"/>
      <c r="DO40" s="154"/>
      <c r="DP40" s="154"/>
      <c r="DQ40" s="154"/>
      <c r="DR40" s="154"/>
      <c r="DS40" s="154"/>
      <c r="DT40" s="154"/>
      <c r="DU40" s="154"/>
      <c r="DV40" s="154"/>
      <c r="DW40" s="154"/>
      <c r="DX40" s="154"/>
      <c r="DY40" s="154"/>
      <c r="DZ40" s="154"/>
      <c r="EA40" s="154"/>
      <c r="EB40" s="154"/>
      <c r="EC40" s="154"/>
      <c r="ED40" s="154"/>
      <c r="EE40" s="154"/>
      <c r="EF40" s="154"/>
      <c r="EG40" s="154"/>
      <c r="EH40" s="154"/>
      <c r="EI40" s="154"/>
      <c r="EJ40" s="154"/>
      <c r="EK40" s="154"/>
      <c r="EL40" s="154"/>
      <c r="EM40" s="154"/>
      <c r="EN40" s="154"/>
      <c r="EO40" s="154"/>
      <c r="EP40" s="154"/>
      <c r="EQ40" s="154"/>
      <c r="ER40" s="154"/>
      <c r="ES40" s="154"/>
      <c r="ET40" s="154"/>
      <c r="EU40" s="154"/>
      <c r="EV40" s="154"/>
      <c r="EW40" s="154"/>
      <c r="EX40" s="154"/>
      <c r="EY40" s="154"/>
      <c r="EZ40" s="154"/>
      <c r="FA40" s="154"/>
      <c r="FB40" s="154"/>
      <c r="FC40" s="154"/>
      <c r="FD40" s="154"/>
      <c r="FE40" s="154"/>
      <c r="FF40" s="154"/>
      <c r="FG40" s="154"/>
      <c r="FH40" s="154"/>
      <c r="FI40" s="154"/>
      <c r="FJ40" s="154"/>
      <c r="FK40" s="154"/>
      <c r="FL40" s="154"/>
      <c r="FM40" s="154"/>
      <c r="FN40" s="154"/>
      <c r="FO40" s="154"/>
      <c r="FP40" s="154"/>
      <c r="FQ40" s="154"/>
      <c r="FR40" s="154"/>
      <c r="FS40" s="154"/>
      <c r="FT40" s="154"/>
      <c r="FU40" s="154"/>
      <c r="FV40" s="154"/>
      <c r="FW40" s="154"/>
      <c r="FX40" s="154"/>
      <c r="FY40" s="154"/>
      <c r="FZ40" s="154"/>
      <c r="GA40" s="154"/>
      <c r="GB40" s="154"/>
      <c r="GC40" s="154"/>
      <c r="GD40" s="154"/>
      <c r="GE40" s="154"/>
      <c r="GF40" s="154"/>
      <c r="GG40" s="154"/>
      <c r="GH40" s="154"/>
      <c r="GI40" s="154"/>
      <c r="GJ40" s="154"/>
      <c r="GK40" s="154"/>
      <c r="GL40" s="154"/>
      <c r="GM40" s="154"/>
      <c r="GN40" s="154"/>
      <c r="GO40" s="154"/>
      <c r="GP40" s="154"/>
      <c r="GQ40" s="154"/>
      <c r="GR40" s="154"/>
      <c r="GS40" s="154"/>
      <c r="GT40" s="154"/>
      <c r="GU40" s="154"/>
      <c r="GV40" s="154"/>
      <c r="GW40" s="154"/>
      <c r="GX40" s="154"/>
      <c r="GY40" s="154"/>
      <c r="GZ40" s="154"/>
      <c r="HA40" s="154"/>
      <c r="HB40" s="154"/>
      <c r="HC40" s="154"/>
      <c r="HD40" s="154"/>
      <c r="HE40" s="154"/>
      <c r="HF40" s="154"/>
      <c r="HG40" s="154"/>
      <c r="HH40" s="154"/>
      <c r="HI40" s="154"/>
      <c r="HJ40" s="154"/>
      <c r="HK40" s="154"/>
      <c r="HL40" s="154"/>
      <c r="HM40" s="154"/>
      <c r="HN40" s="154"/>
      <c r="HO40" s="154"/>
      <c r="HP40" s="154"/>
      <c r="HQ40" s="154"/>
      <c r="HR40" s="154"/>
      <c r="HS40" s="154"/>
      <c r="HT40" s="154"/>
      <c r="HU40" s="154"/>
      <c r="HV40" s="154"/>
      <c r="HW40" s="154"/>
      <c r="HX40" s="154"/>
      <c r="HY40" s="154"/>
      <c r="HZ40" s="154"/>
      <c r="IA40" s="154"/>
      <c r="IB40" s="154"/>
      <c r="IC40" s="154"/>
      <c r="ID40" s="154"/>
      <c r="IE40" s="154"/>
      <c r="IF40" s="154"/>
      <c r="IG40" s="154"/>
      <c r="IH40" s="154"/>
      <c r="II40" s="154"/>
      <c r="IJ40" s="154"/>
      <c r="IK40" s="154"/>
      <c r="IL40" s="154"/>
      <c r="IM40" s="154"/>
      <c r="IN40" s="154"/>
      <c r="IO40" s="154"/>
      <c r="IP40" s="154"/>
      <c r="IQ40" s="154"/>
      <c r="IR40" s="154"/>
      <c r="IS40" s="154"/>
      <c r="IT40" s="154"/>
    </row>
    <row r="41" spans="1:254" s="145" customFormat="1" ht="15.75" customHeight="1" thickBot="1" x14ac:dyDescent="0.25">
      <c r="A41" s="536"/>
      <c r="B41" s="537"/>
      <c r="C41" s="538"/>
      <c r="D41" s="147"/>
      <c r="E41" s="150"/>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4"/>
      <c r="BR41" s="154"/>
      <c r="BS41" s="154"/>
      <c r="BT41" s="154"/>
      <c r="BU41" s="154"/>
      <c r="BV41" s="154"/>
      <c r="BW41" s="154"/>
      <c r="BX41" s="154"/>
      <c r="BY41" s="154"/>
      <c r="BZ41" s="154"/>
      <c r="CA41" s="154"/>
      <c r="CB41" s="154"/>
      <c r="CC41" s="154"/>
      <c r="CD41" s="154"/>
      <c r="CE41" s="154"/>
      <c r="CF41" s="154"/>
      <c r="CG41" s="154"/>
      <c r="CH41" s="154"/>
      <c r="CI41" s="154"/>
      <c r="CJ41" s="154"/>
      <c r="CK41" s="154"/>
      <c r="CL41" s="154"/>
      <c r="CM41" s="154"/>
      <c r="CN41" s="154"/>
      <c r="CO41" s="154"/>
      <c r="CP41" s="154"/>
      <c r="CQ41" s="154"/>
      <c r="CR41" s="154"/>
      <c r="CS41" s="154"/>
      <c r="CT41" s="154"/>
      <c r="CU41" s="154"/>
      <c r="CV41" s="154"/>
      <c r="CW41" s="154"/>
      <c r="CX41" s="154"/>
      <c r="CY41" s="154"/>
      <c r="CZ41" s="154"/>
      <c r="DA41" s="154"/>
      <c r="DB41" s="154"/>
      <c r="DC41" s="154"/>
      <c r="DD41" s="154"/>
      <c r="DE41" s="154"/>
      <c r="DF41" s="154"/>
      <c r="DG41" s="154"/>
      <c r="DH41" s="154"/>
      <c r="DI41" s="154"/>
      <c r="DJ41" s="154"/>
      <c r="DK41" s="154"/>
      <c r="DL41" s="154"/>
      <c r="DM41" s="154"/>
      <c r="DN41" s="154"/>
      <c r="DO41" s="154"/>
      <c r="DP41" s="154"/>
      <c r="DQ41" s="154"/>
      <c r="DR41" s="154"/>
      <c r="DS41" s="154"/>
      <c r="DT41" s="154"/>
      <c r="DU41" s="154"/>
      <c r="DV41" s="154"/>
      <c r="DW41" s="154"/>
      <c r="DX41" s="154"/>
      <c r="DY41" s="154"/>
      <c r="DZ41" s="154"/>
      <c r="EA41" s="154"/>
      <c r="EB41" s="154"/>
      <c r="EC41" s="154"/>
      <c r="ED41" s="154"/>
      <c r="EE41" s="154"/>
      <c r="EF41" s="154"/>
      <c r="EG41" s="154"/>
      <c r="EH41" s="154"/>
      <c r="EI41" s="154"/>
      <c r="EJ41" s="154"/>
      <c r="EK41" s="154"/>
      <c r="EL41" s="154"/>
      <c r="EM41" s="154"/>
      <c r="EN41" s="154"/>
      <c r="EO41" s="154"/>
      <c r="EP41" s="154"/>
      <c r="EQ41" s="154"/>
      <c r="ER41" s="154"/>
      <c r="ES41" s="154"/>
      <c r="ET41" s="154"/>
      <c r="EU41" s="154"/>
      <c r="EV41" s="154"/>
      <c r="EW41" s="154"/>
      <c r="EX41" s="154"/>
      <c r="EY41" s="154"/>
      <c r="EZ41" s="154"/>
      <c r="FA41" s="154"/>
      <c r="FB41" s="154"/>
      <c r="FC41" s="154"/>
      <c r="FD41" s="154"/>
      <c r="FE41" s="154"/>
      <c r="FF41" s="154"/>
      <c r="FG41" s="154"/>
      <c r="FH41" s="154"/>
      <c r="FI41" s="154"/>
      <c r="FJ41" s="154"/>
      <c r="FK41" s="154"/>
      <c r="FL41" s="154"/>
      <c r="FM41" s="154"/>
      <c r="FN41" s="154"/>
      <c r="FO41" s="154"/>
      <c r="FP41" s="154"/>
      <c r="FQ41" s="154"/>
      <c r="FR41" s="154"/>
      <c r="FS41" s="154"/>
      <c r="FT41" s="154"/>
      <c r="FU41" s="154"/>
      <c r="FV41" s="154"/>
      <c r="FW41" s="154"/>
      <c r="FX41" s="154"/>
      <c r="FY41" s="154"/>
      <c r="FZ41" s="154"/>
      <c r="GA41" s="154"/>
      <c r="GB41" s="154"/>
      <c r="GC41" s="154"/>
      <c r="GD41" s="154"/>
      <c r="GE41" s="154"/>
      <c r="GF41" s="154"/>
      <c r="GG41" s="154"/>
      <c r="GH41" s="154"/>
      <c r="GI41" s="154"/>
      <c r="GJ41" s="154"/>
      <c r="GK41" s="154"/>
      <c r="GL41" s="154"/>
      <c r="GM41" s="154"/>
      <c r="GN41" s="154"/>
      <c r="GO41" s="154"/>
      <c r="GP41" s="154"/>
      <c r="GQ41" s="154"/>
      <c r="GR41" s="154"/>
      <c r="GS41" s="154"/>
      <c r="GT41" s="154"/>
      <c r="GU41" s="154"/>
      <c r="GV41" s="154"/>
      <c r="GW41" s="154"/>
      <c r="GX41" s="154"/>
      <c r="GY41" s="154"/>
      <c r="GZ41" s="154"/>
      <c r="HA41" s="154"/>
      <c r="HB41" s="154"/>
      <c r="HC41" s="154"/>
      <c r="HD41" s="154"/>
      <c r="HE41" s="154"/>
      <c r="HF41" s="154"/>
      <c r="HG41" s="154"/>
      <c r="HH41" s="154"/>
      <c r="HI41" s="154"/>
      <c r="HJ41" s="154"/>
      <c r="HK41" s="154"/>
      <c r="HL41" s="154"/>
      <c r="HM41" s="154"/>
      <c r="HN41" s="154"/>
      <c r="HO41" s="154"/>
      <c r="HP41" s="154"/>
      <c r="HQ41" s="154"/>
      <c r="HR41" s="154"/>
      <c r="HS41" s="154"/>
      <c r="HT41" s="154"/>
      <c r="HU41" s="154"/>
      <c r="HV41" s="154"/>
      <c r="HW41" s="154"/>
      <c r="HX41" s="154"/>
      <c r="HY41" s="154"/>
      <c r="HZ41" s="154"/>
      <c r="IA41" s="154"/>
      <c r="IB41" s="154"/>
      <c r="IC41" s="154"/>
      <c r="ID41" s="154"/>
      <c r="IE41" s="154"/>
      <c r="IF41" s="154"/>
      <c r="IG41" s="154"/>
      <c r="IH41" s="154"/>
      <c r="II41" s="154"/>
      <c r="IJ41" s="154"/>
      <c r="IK41" s="154"/>
      <c r="IL41" s="154"/>
      <c r="IM41" s="154"/>
      <c r="IN41" s="154"/>
      <c r="IO41" s="154"/>
      <c r="IP41" s="154"/>
      <c r="IQ41" s="154"/>
      <c r="IR41" s="154"/>
      <c r="IS41" s="154"/>
      <c r="IT41" s="154"/>
    </row>
    <row r="42" spans="1:254" s="145" customFormat="1" ht="15.75" customHeight="1" thickBot="1" x14ac:dyDescent="0.25">
      <c r="A42" s="478" t="s">
        <v>501</v>
      </c>
      <c r="B42" s="479"/>
      <c r="C42" s="480"/>
      <c r="D42" s="152"/>
      <c r="E42" s="150"/>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c r="BB42" s="154"/>
      <c r="BC42" s="154"/>
      <c r="BD42" s="154"/>
      <c r="BE42" s="154"/>
      <c r="BF42" s="154"/>
      <c r="BG42" s="154"/>
      <c r="BH42" s="154"/>
      <c r="BI42" s="154"/>
      <c r="BJ42" s="154"/>
      <c r="BK42" s="154"/>
      <c r="BL42" s="154"/>
      <c r="BM42" s="154"/>
      <c r="BN42" s="154"/>
      <c r="BO42" s="154"/>
      <c r="BP42" s="154"/>
      <c r="BQ42" s="154"/>
      <c r="BR42" s="154"/>
      <c r="BS42" s="154"/>
      <c r="BT42" s="154"/>
      <c r="BU42" s="154"/>
      <c r="BV42" s="154"/>
      <c r="BW42" s="154"/>
      <c r="BX42" s="154"/>
      <c r="BY42" s="154"/>
      <c r="BZ42" s="154"/>
      <c r="CA42" s="154"/>
      <c r="CB42" s="154"/>
      <c r="CC42" s="154"/>
      <c r="CD42" s="154"/>
      <c r="CE42" s="154"/>
      <c r="CF42" s="154"/>
      <c r="CG42" s="154"/>
      <c r="CH42" s="154"/>
      <c r="CI42" s="154"/>
      <c r="CJ42" s="154"/>
      <c r="CK42" s="154"/>
      <c r="CL42" s="154"/>
      <c r="CM42" s="154"/>
      <c r="CN42" s="154"/>
      <c r="CO42" s="154"/>
      <c r="CP42" s="154"/>
      <c r="CQ42" s="154"/>
      <c r="CR42" s="154"/>
      <c r="CS42" s="154"/>
      <c r="CT42" s="154"/>
      <c r="CU42" s="154"/>
      <c r="CV42" s="154"/>
      <c r="CW42" s="154"/>
      <c r="CX42" s="154"/>
      <c r="CY42" s="154"/>
      <c r="CZ42" s="154"/>
      <c r="DA42" s="154"/>
      <c r="DB42" s="154"/>
      <c r="DC42" s="154"/>
      <c r="DD42" s="154"/>
      <c r="DE42" s="154"/>
      <c r="DF42" s="154"/>
      <c r="DG42" s="154"/>
      <c r="DH42" s="154"/>
      <c r="DI42" s="154"/>
      <c r="DJ42" s="154"/>
      <c r="DK42" s="154"/>
      <c r="DL42" s="154"/>
      <c r="DM42" s="154"/>
      <c r="DN42" s="154"/>
      <c r="DO42" s="154"/>
      <c r="DP42" s="154"/>
      <c r="DQ42" s="154"/>
      <c r="DR42" s="154"/>
      <c r="DS42" s="154"/>
      <c r="DT42" s="154"/>
      <c r="DU42" s="154"/>
      <c r="DV42" s="154"/>
      <c r="DW42" s="154"/>
      <c r="DX42" s="154"/>
      <c r="DY42" s="154"/>
      <c r="DZ42" s="154"/>
      <c r="EA42" s="154"/>
      <c r="EB42" s="154"/>
      <c r="EC42" s="154"/>
      <c r="ED42" s="154"/>
      <c r="EE42" s="154"/>
      <c r="EF42" s="154"/>
      <c r="EG42" s="154"/>
      <c r="EH42" s="154"/>
      <c r="EI42" s="154"/>
      <c r="EJ42" s="154"/>
      <c r="EK42" s="154"/>
      <c r="EL42" s="154"/>
      <c r="EM42" s="154"/>
      <c r="EN42" s="154"/>
      <c r="EO42" s="154"/>
      <c r="EP42" s="154"/>
      <c r="EQ42" s="154"/>
      <c r="ER42" s="154"/>
      <c r="ES42" s="154"/>
      <c r="ET42" s="154"/>
      <c r="EU42" s="154"/>
      <c r="EV42" s="154"/>
      <c r="EW42" s="154"/>
      <c r="EX42" s="154"/>
      <c r="EY42" s="154"/>
      <c r="EZ42" s="154"/>
      <c r="FA42" s="154"/>
      <c r="FB42" s="154"/>
      <c r="FC42" s="154"/>
      <c r="FD42" s="154"/>
      <c r="FE42" s="154"/>
      <c r="FF42" s="154"/>
      <c r="FG42" s="154"/>
      <c r="FH42" s="154"/>
      <c r="FI42" s="154"/>
      <c r="FJ42" s="154"/>
      <c r="FK42" s="154"/>
      <c r="FL42" s="154"/>
      <c r="FM42" s="154"/>
      <c r="FN42" s="154"/>
      <c r="FO42" s="154"/>
      <c r="FP42" s="154"/>
      <c r="FQ42" s="154"/>
      <c r="FR42" s="154"/>
      <c r="FS42" s="154"/>
      <c r="FT42" s="154"/>
      <c r="FU42" s="154"/>
      <c r="FV42" s="154"/>
      <c r="FW42" s="154"/>
      <c r="FX42" s="154"/>
      <c r="FY42" s="154"/>
      <c r="FZ42" s="154"/>
      <c r="GA42" s="154"/>
      <c r="GB42" s="154"/>
      <c r="GC42" s="154"/>
      <c r="GD42" s="154"/>
      <c r="GE42" s="154"/>
      <c r="GF42" s="154"/>
      <c r="GG42" s="154"/>
      <c r="GH42" s="154"/>
      <c r="GI42" s="154"/>
      <c r="GJ42" s="154"/>
      <c r="GK42" s="154"/>
      <c r="GL42" s="154"/>
      <c r="GM42" s="154"/>
      <c r="GN42" s="154"/>
      <c r="GO42" s="154"/>
      <c r="GP42" s="154"/>
      <c r="GQ42" s="154"/>
      <c r="GR42" s="154"/>
      <c r="GS42" s="154"/>
      <c r="GT42" s="154"/>
      <c r="GU42" s="154"/>
      <c r="GV42" s="154"/>
      <c r="GW42" s="154"/>
      <c r="GX42" s="154"/>
      <c r="GY42" s="154"/>
      <c r="GZ42" s="154"/>
      <c r="HA42" s="154"/>
      <c r="HB42" s="154"/>
      <c r="HC42" s="154"/>
      <c r="HD42" s="154"/>
      <c r="HE42" s="154"/>
      <c r="HF42" s="154"/>
      <c r="HG42" s="154"/>
      <c r="HH42" s="154"/>
      <c r="HI42" s="154"/>
      <c r="HJ42" s="154"/>
      <c r="HK42" s="154"/>
      <c r="HL42" s="154"/>
      <c r="HM42" s="154"/>
      <c r="HN42" s="154"/>
      <c r="HO42" s="154"/>
      <c r="HP42" s="154"/>
      <c r="HQ42" s="154"/>
      <c r="HR42" s="154"/>
      <c r="HS42" s="154"/>
      <c r="HT42" s="154"/>
      <c r="HU42" s="154"/>
      <c r="HV42" s="154"/>
      <c r="HW42" s="154"/>
      <c r="HX42" s="154"/>
      <c r="HY42" s="154"/>
      <c r="HZ42" s="154"/>
      <c r="IA42" s="154"/>
      <c r="IB42" s="154"/>
      <c r="IC42" s="154"/>
      <c r="ID42" s="154"/>
      <c r="IE42" s="154"/>
      <c r="IF42" s="154"/>
      <c r="IG42" s="154"/>
      <c r="IH42" s="154"/>
      <c r="II42" s="154"/>
      <c r="IJ42" s="154"/>
      <c r="IK42" s="154"/>
      <c r="IL42" s="154"/>
      <c r="IM42" s="154"/>
      <c r="IN42" s="154"/>
      <c r="IO42" s="154"/>
      <c r="IP42" s="154"/>
      <c r="IQ42" s="154"/>
      <c r="IR42" s="154"/>
      <c r="IS42" s="154"/>
      <c r="IT42" s="154"/>
    </row>
    <row r="43" spans="1:254" s="145" customFormat="1" ht="15.75" customHeight="1" x14ac:dyDescent="0.2">
      <c r="A43" s="539" t="s">
        <v>155</v>
      </c>
      <c r="B43" s="540">
        <v>0</v>
      </c>
      <c r="C43" s="363">
        <f>B43*C40</f>
        <v>0</v>
      </c>
      <c r="E43" s="150"/>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c r="BB43" s="154"/>
      <c r="BC43" s="154"/>
      <c r="BD43" s="154"/>
      <c r="BE43" s="154"/>
      <c r="BF43" s="154"/>
      <c r="BG43" s="154"/>
      <c r="BH43" s="154"/>
      <c r="BI43" s="154"/>
      <c r="BJ43" s="154"/>
      <c r="BK43" s="154"/>
      <c r="BL43" s="154"/>
      <c r="BM43" s="154"/>
      <c r="BN43" s="154"/>
      <c r="BO43" s="154"/>
      <c r="BP43" s="154"/>
      <c r="BQ43" s="154"/>
      <c r="BR43" s="154"/>
      <c r="BS43" s="154"/>
      <c r="BT43" s="154"/>
      <c r="BU43" s="154"/>
      <c r="BV43" s="154"/>
      <c r="BW43" s="154"/>
      <c r="BX43" s="154"/>
      <c r="BY43" s="154"/>
      <c r="BZ43" s="154"/>
      <c r="CA43" s="154"/>
      <c r="CB43" s="154"/>
      <c r="CC43" s="154"/>
      <c r="CD43" s="154"/>
      <c r="CE43" s="154"/>
      <c r="CF43" s="154"/>
      <c r="CG43" s="154"/>
      <c r="CH43" s="154"/>
      <c r="CI43" s="154"/>
      <c r="CJ43" s="154"/>
      <c r="CK43" s="154"/>
      <c r="CL43" s="154"/>
      <c r="CM43" s="154"/>
      <c r="CN43" s="154"/>
      <c r="CO43" s="154"/>
      <c r="CP43" s="154"/>
      <c r="CQ43" s="154"/>
      <c r="CR43" s="154"/>
      <c r="CS43" s="154"/>
      <c r="CT43" s="154"/>
      <c r="CU43" s="154"/>
      <c r="CV43" s="154"/>
      <c r="CW43" s="154"/>
      <c r="CX43" s="154"/>
      <c r="CY43" s="154"/>
      <c r="CZ43" s="154"/>
      <c r="DA43" s="154"/>
      <c r="DB43" s="154"/>
      <c r="DC43" s="154"/>
      <c r="DD43" s="154"/>
      <c r="DE43" s="154"/>
      <c r="DF43" s="154"/>
      <c r="DG43" s="154"/>
      <c r="DH43" s="154"/>
      <c r="DI43" s="154"/>
      <c r="DJ43" s="154"/>
      <c r="DK43" s="154"/>
      <c r="DL43" s="154"/>
      <c r="DM43" s="154"/>
      <c r="DN43" s="154"/>
      <c r="DO43" s="154"/>
      <c r="DP43" s="154"/>
      <c r="DQ43" s="154"/>
      <c r="DR43" s="154"/>
      <c r="DS43" s="154"/>
      <c r="DT43" s="154"/>
      <c r="DU43" s="154"/>
      <c r="DV43" s="154"/>
      <c r="DW43" s="154"/>
      <c r="DX43" s="154"/>
      <c r="DY43" s="154"/>
      <c r="DZ43" s="154"/>
      <c r="EA43" s="154"/>
      <c r="EB43" s="154"/>
      <c r="EC43" s="154"/>
      <c r="ED43" s="154"/>
      <c r="EE43" s="154"/>
      <c r="EF43" s="154"/>
      <c r="EG43" s="154"/>
      <c r="EH43" s="154"/>
      <c r="EI43" s="154"/>
      <c r="EJ43" s="154"/>
      <c r="EK43" s="154"/>
      <c r="EL43" s="154"/>
      <c r="EM43" s="154"/>
      <c r="EN43" s="154"/>
      <c r="EO43" s="154"/>
      <c r="EP43" s="154"/>
      <c r="EQ43" s="154"/>
      <c r="ER43" s="154"/>
      <c r="ES43" s="154"/>
      <c r="ET43" s="154"/>
      <c r="EU43" s="154"/>
      <c r="EV43" s="154"/>
      <c r="EW43" s="154"/>
      <c r="EX43" s="154"/>
      <c r="EY43" s="154"/>
      <c r="EZ43" s="154"/>
      <c r="FA43" s="154"/>
      <c r="FB43" s="154"/>
      <c r="FC43" s="154"/>
      <c r="FD43" s="154"/>
      <c r="FE43" s="154"/>
      <c r="FF43" s="154"/>
      <c r="FG43" s="154"/>
      <c r="FH43" s="154"/>
      <c r="FI43" s="154"/>
      <c r="FJ43" s="154"/>
      <c r="FK43" s="154"/>
      <c r="FL43" s="154"/>
      <c r="FM43" s="154"/>
      <c r="FN43" s="154"/>
      <c r="FO43" s="154"/>
      <c r="FP43" s="154"/>
      <c r="FQ43" s="154"/>
      <c r="FR43" s="154"/>
      <c r="FS43" s="154"/>
      <c r="FT43" s="154"/>
      <c r="FU43" s="154"/>
      <c r="FV43" s="154"/>
      <c r="FW43" s="154"/>
      <c r="FX43" s="154"/>
      <c r="FY43" s="154"/>
      <c r="FZ43" s="154"/>
      <c r="GA43" s="154"/>
      <c r="GB43" s="154"/>
      <c r="GC43" s="154"/>
      <c r="GD43" s="154"/>
      <c r="GE43" s="154"/>
      <c r="GF43" s="154"/>
      <c r="GG43" s="154"/>
      <c r="GH43" s="154"/>
      <c r="GI43" s="154"/>
      <c r="GJ43" s="154"/>
      <c r="GK43" s="154"/>
      <c r="GL43" s="154"/>
      <c r="GM43" s="154"/>
      <c r="GN43" s="154"/>
      <c r="GO43" s="154"/>
      <c r="GP43" s="154"/>
      <c r="GQ43" s="154"/>
      <c r="GR43" s="154"/>
      <c r="GS43" s="154"/>
      <c r="GT43" s="154"/>
      <c r="GU43" s="154"/>
      <c r="GV43" s="154"/>
      <c r="GW43" s="154"/>
      <c r="GX43" s="154"/>
      <c r="GY43" s="154"/>
      <c r="GZ43" s="154"/>
      <c r="HA43" s="154"/>
      <c r="HB43" s="154"/>
      <c r="HC43" s="154"/>
      <c r="HD43" s="154"/>
      <c r="HE43" s="154"/>
      <c r="HF43" s="154"/>
      <c r="HG43" s="154"/>
      <c r="HH43" s="154"/>
      <c r="HI43" s="154"/>
      <c r="HJ43" s="154"/>
      <c r="HK43" s="154"/>
      <c r="HL43" s="154"/>
      <c r="HM43" s="154"/>
      <c r="HN43" s="154"/>
      <c r="HO43" s="154"/>
      <c r="HP43" s="154"/>
      <c r="HQ43" s="154"/>
      <c r="HR43" s="154"/>
      <c r="HS43" s="154"/>
      <c r="HT43" s="154"/>
      <c r="HU43" s="154"/>
      <c r="HV43" s="154"/>
      <c r="HW43" s="154"/>
      <c r="HX43" s="154"/>
      <c r="HY43" s="154"/>
      <c r="HZ43" s="154"/>
      <c r="IA43" s="154"/>
      <c r="IB43" s="154"/>
      <c r="IC43" s="154"/>
      <c r="ID43" s="154"/>
      <c r="IE43" s="154"/>
      <c r="IF43" s="154"/>
      <c r="IG43" s="154"/>
      <c r="IH43" s="154"/>
      <c r="II43" s="154"/>
      <c r="IJ43" s="154"/>
      <c r="IK43" s="154"/>
      <c r="IL43" s="154"/>
      <c r="IM43" s="154"/>
      <c r="IN43" s="154"/>
      <c r="IO43" s="154"/>
      <c r="IP43" s="154"/>
      <c r="IQ43" s="154"/>
      <c r="IR43" s="154"/>
      <c r="IS43" s="154"/>
      <c r="IT43" s="154"/>
    </row>
    <row r="44" spans="1:254" s="145" customFormat="1" ht="15.75" customHeight="1" thickBot="1" x14ac:dyDescent="0.25">
      <c r="A44" s="541" t="s">
        <v>524</v>
      </c>
      <c r="B44" s="542">
        <v>0.03</v>
      </c>
      <c r="C44" s="543">
        <f>B44*C40</f>
        <v>2134.2428279132491</v>
      </c>
      <c r="E44" s="150"/>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c r="BE44" s="154"/>
      <c r="BF44" s="154"/>
      <c r="BG44" s="154"/>
      <c r="BH44" s="154"/>
      <c r="BI44" s="154"/>
      <c r="BJ44" s="154"/>
      <c r="BK44" s="154"/>
      <c r="BL44" s="154"/>
      <c r="BM44" s="154"/>
      <c r="BN44" s="154"/>
      <c r="BO44" s="154"/>
      <c r="BP44" s="154"/>
      <c r="BQ44" s="154"/>
      <c r="BR44" s="154"/>
      <c r="BS44" s="154"/>
      <c r="BT44" s="154"/>
      <c r="BU44" s="154"/>
      <c r="BV44" s="154"/>
      <c r="BW44" s="154"/>
      <c r="BX44" s="154"/>
      <c r="BY44" s="154"/>
      <c r="BZ44" s="154"/>
      <c r="CA44" s="154"/>
      <c r="CB44" s="154"/>
      <c r="CC44" s="154"/>
      <c r="CD44" s="154"/>
      <c r="CE44" s="154"/>
      <c r="CF44" s="154"/>
      <c r="CG44" s="154"/>
      <c r="CH44" s="154"/>
      <c r="CI44" s="154"/>
      <c r="CJ44" s="154"/>
      <c r="CK44" s="154"/>
      <c r="CL44" s="154"/>
      <c r="CM44" s="154"/>
      <c r="CN44" s="154"/>
      <c r="CO44" s="154"/>
      <c r="CP44" s="154"/>
      <c r="CQ44" s="154"/>
      <c r="CR44" s="154"/>
      <c r="CS44" s="154"/>
      <c r="CT44" s="154"/>
      <c r="CU44" s="154"/>
      <c r="CV44" s="154"/>
      <c r="CW44" s="154"/>
      <c r="CX44" s="154"/>
      <c r="CY44" s="154"/>
      <c r="CZ44" s="154"/>
      <c r="DA44" s="154"/>
      <c r="DB44" s="154"/>
      <c r="DC44" s="154"/>
      <c r="DD44" s="154"/>
      <c r="DE44" s="154"/>
      <c r="DF44" s="154"/>
      <c r="DG44" s="154"/>
      <c r="DH44" s="154"/>
      <c r="DI44" s="154"/>
      <c r="DJ44" s="154"/>
      <c r="DK44" s="154"/>
      <c r="DL44" s="154"/>
      <c r="DM44" s="154"/>
      <c r="DN44" s="154"/>
      <c r="DO44" s="154"/>
      <c r="DP44" s="154"/>
      <c r="DQ44" s="154"/>
      <c r="DR44" s="154"/>
      <c r="DS44" s="154"/>
      <c r="DT44" s="154"/>
      <c r="DU44" s="154"/>
      <c r="DV44" s="154"/>
      <c r="DW44" s="154"/>
      <c r="DX44" s="154"/>
      <c r="DY44" s="154"/>
      <c r="DZ44" s="154"/>
      <c r="EA44" s="154"/>
      <c r="EB44" s="154"/>
      <c r="EC44" s="154"/>
      <c r="ED44" s="154"/>
      <c r="EE44" s="154"/>
      <c r="EF44" s="154"/>
      <c r="EG44" s="154"/>
      <c r="EH44" s="154"/>
      <c r="EI44" s="154"/>
      <c r="EJ44" s="154"/>
      <c r="EK44" s="154"/>
      <c r="EL44" s="154"/>
      <c r="EM44" s="154"/>
      <c r="EN44" s="154"/>
      <c r="EO44" s="154"/>
      <c r="EP44" s="154"/>
      <c r="EQ44" s="154"/>
      <c r="ER44" s="154"/>
      <c r="ES44" s="154"/>
      <c r="ET44" s="154"/>
      <c r="EU44" s="154"/>
      <c r="EV44" s="154"/>
      <c r="EW44" s="154"/>
      <c r="EX44" s="154"/>
      <c r="EY44" s="154"/>
      <c r="EZ44" s="154"/>
      <c r="FA44" s="154"/>
      <c r="FB44" s="154"/>
      <c r="FC44" s="154"/>
      <c r="FD44" s="154"/>
      <c r="FE44" s="154"/>
      <c r="FF44" s="154"/>
      <c r="FG44" s="154"/>
      <c r="FH44" s="154"/>
      <c r="FI44" s="154"/>
      <c r="FJ44" s="154"/>
      <c r="FK44" s="154"/>
      <c r="FL44" s="154"/>
      <c r="FM44" s="154"/>
      <c r="FN44" s="154"/>
      <c r="FO44" s="154"/>
      <c r="FP44" s="154"/>
      <c r="FQ44" s="154"/>
      <c r="FR44" s="154"/>
      <c r="FS44" s="154"/>
      <c r="FT44" s="154"/>
      <c r="FU44" s="154"/>
      <c r="FV44" s="154"/>
      <c r="FW44" s="154"/>
      <c r="FX44" s="154"/>
      <c r="FY44" s="154"/>
      <c r="FZ44" s="154"/>
      <c r="GA44" s="154"/>
      <c r="GB44" s="154"/>
      <c r="GC44" s="154"/>
      <c r="GD44" s="154"/>
      <c r="GE44" s="154"/>
      <c r="GF44" s="154"/>
      <c r="GG44" s="154"/>
      <c r="GH44" s="154"/>
      <c r="GI44" s="154"/>
      <c r="GJ44" s="154"/>
      <c r="GK44" s="154"/>
      <c r="GL44" s="154"/>
      <c r="GM44" s="154"/>
      <c r="GN44" s="154"/>
      <c r="GO44" s="154"/>
      <c r="GP44" s="154"/>
      <c r="GQ44" s="154"/>
      <c r="GR44" s="154"/>
      <c r="GS44" s="154"/>
      <c r="GT44" s="154"/>
      <c r="GU44" s="154"/>
      <c r="GV44" s="154"/>
      <c r="GW44" s="154"/>
      <c r="GX44" s="154"/>
      <c r="GY44" s="154"/>
      <c r="GZ44" s="154"/>
      <c r="HA44" s="154"/>
      <c r="HB44" s="154"/>
      <c r="HC44" s="154"/>
      <c r="HD44" s="154"/>
      <c r="HE44" s="154"/>
      <c r="HF44" s="154"/>
      <c r="HG44" s="154"/>
      <c r="HH44" s="154"/>
      <c r="HI44" s="154"/>
      <c r="HJ44" s="154"/>
      <c r="HK44" s="154"/>
      <c r="HL44" s="154"/>
      <c r="HM44" s="154"/>
      <c r="HN44" s="154"/>
      <c r="HO44" s="154"/>
      <c r="HP44" s="154"/>
      <c r="HQ44" s="154"/>
      <c r="HR44" s="154"/>
      <c r="HS44" s="154"/>
      <c r="HT44" s="154"/>
      <c r="HU44" s="154"/>
      <c r="HV44" s="154"/>
      <c r="HW44" s="154"/>
      <c r="HX44" s="154"/>
      <c r="HY44" s="154"/>
      <c r="HZ44" s="154"/>
      <c r="IA44" s="154"/>
      <c r="IB44" s="154"/>
      <c r="IC44" s="154"/>
      <c r="ID44" s="154"/>
      <c r="IE44" s="154"/>
      <c r="IF44" s="154"/>
      <c r="IG44" s="154"/>
      <c r="IH44" s="154"/>
      <c r="II44" s="154"/>
      <c r="IJ44" s="154"/>
      <c r="IK44" s="154"/>
      <c r="IL44" s="154"/>
      <c r="IM44" s="154"/>
      <c r="IN44" s="154"/>
      <c r="IO44" s="154"/>
      <c r="IP44" s="154"/>
      <c r="IQ44" s="154"/>
      <c r="IR44" s="154"/>
      <c r="IS44" s="154"/>
      <c r="IT44" s="154"/>
    </row>
    <row r="45" spans="1:254" s="145" customFormat="1" ht="39" thickBot="1" x14ac:dyDescent="0.25">
      <c r="A45" s="350" t="s">
        <v>157</v>
      </c>
      <c r="B45" s="544"/>
      <c r="C45" s="383">
        <f>C40+C43+C44</f>
        <v>73275.670425021555</v>
      </c>
      <c r="D45" s="166"/>
      <c r="E45" s="150"/>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c r="BK45" s="154"/>
      <c r="BL45" s="154"/>
      <c r="BM45" s="154"/>
      <c r="BN45" s="154"/>
      <c r="BO45" s="154"/>
      <c r="BP45" s="154"/>
      <c r="BQ45" s="154"/>
      <c r="BR45" s="154"/>
      <c r="BS45" s="154"/>
      <c r="BT45" s="154"/>
      <c r="BU45" s="154"/>
      <c r="BV45" s="154"/>
      <c r="BW45" s="154"/>
      <c r="BX45" s="154"/>
      <c r="BY45" s="154"/>
      <c r="BZ45" s="154"/>
      <c r="CA45" s="154"/>
      <c r="CB45" s="154"/>
      <c r="CC45" s="154"/>
      <c r="CD45" s="154"/>
      <c r="CE45" s="154"/>
      <c r="CF45" s="154"/>
      <c r="CG45" s="154"/>
      <c r="CH45" s="154"/>
      <c r="CI45" s="154"/>
      <c r="CJ45" s="154"/>
      <c r="CK45" s="154"/>
      <c r="CL45" s="154"/>
      <c r="CM45" s="154"/>
      <c r="CN45" s="154"/>
      <c r="CO45" s="154"/>
      <c r="CP45" s="154"/>
      <c r="CQ45" s="154"/>
      <c r="CR45" s="154"/>
      <c r="CS45" s="154"/>
      <c r="CT45" s="154"/>
      <c r="CU45" s="154"/>
      <c r="CV45" s="154"/>
      <c r="CW45" s="154"/>
      <c r="CX45" s="154"/>
      <c r="CY45" s="154"/>
      <c r="CZ45" s="154"/>
      <c r="DA45" s="154"/>
      <c r="DB45" s="154"/>
      <c r="DC45" s="154"/>
      <c r="DD45" s="154"/>
      <c r="DE45" s="154"/>
      <c r="DF45" s="154"/>
      <c r="DG45" s="154"/>
      <c r="DH45" s="154"/>
      <c r="DI45" s="154"/>
      <c r="DJ45" s="154"/>
      <c r="DK45" s="154"/>
      <c r="DL45" s="154"/>
      <c r="DM45" s="154"/>
      <c r="DN45" s="154"/>
      <c r="DO45" s="154"/>
      <c r="DP45" s="154"/>
      <c r="DQ45" s="154"/>
      <c r="DR45" s="154"/>
      <c r="DS45" s="154"/>
      <c r="DT45" s="154"/>
      <c r="DU45" s="154"/>
      <c r="DV45" s="154"/>
      <c r="DW45" s="154"/>
      <c r="DX45" s="154"/>
      <c r="DY45" s="154"/>
      <c r="DZ45" s="154"/>
      <c r="EA45" s="154"/>
      <c r="EB45" s="154"/>
      <c r="EC45" s="154"/>
      <c r="ED45" s="154"/>
      <c r="EE45" s="154"/>
      <c r="EF45" s="154"/>
      <c r="EG45" s="154"/>
      <c r="EH45" s="154"/>
      <c r="EI45" s="154"/>
      <c r="EJ45" s="154"/>
      <c r="EK45" s="154"/>
      <c r="EL45" s="154"/>
      <c r="EM45" s="154"/>
      <c r="EN45" s="154"/>
      <c r="EO45" s="154"/>
      <c r="EP45" s="154"/>
      <c r="EQ45" s="154"/>
      <c r="ER45" s="154"/>
      <c r="ES45" s="154"/>
      <c r="ET45" s="154"/>
      <c r="EU45" s="154"/>
      <c r="EV45" s="154"/>
      <c r="EW45" s="154"/>
      <c r="EX45" s="154"/>
      <c r="EY45" s="154"/>
      <c r="EZ45" s="154"/>
      <c r="FA45" s="154"/>
      <c r="FB45" s="154"/>
      <c r="FC45" s="154"/>
      <c r="FD45" s="154"/>
      <c r="FE45" s="154"/>
      <c r="FF45" s="154"/>
      <c r="FG45" s="154"/>
      <c r="FH45" s="154"/>
      <c r="FI45" s="154"/>
      <c r="FJ45" s="154"/>
      <c r="FK45" s="154"/>
      <c r="FL45" s="154"/>
      <c r="FM45" s="154"/>
      <c r="FN45" s="154"/>
      <c r="FO45" s="154"/>
      <c r="FP45" s="154"/>
      <c r="FQ45" s="154"/>
      <c r="FR45" s="154"/>
      <c r="FS45" s="154"/>
      <c r="FT45" s="154"/>
      <c r="FU45" s="154"/>
      <c r="FV45" s="154"/>
      <c r="FW45" s="154"/>
      <c r="FX45" s="154"/>
      <c r="FY45" s="154"/>
      <c r="FZ45" s="154"/>
      <c r="GA45" s="154"/>
      <c r="GB45" s="154"/>
      <c r="GC45" s="154"/>
      <c r="GD45" s="154"/>
      <c r="GE45" s="154"/>
      <c r="GF45" s="154"/>
      <c r="GG45" s="154"/>
      <c r="GH45" s="154"/>
      <c r="GI45" s="154"/>
      <c r="GJ45" s="154"/>
      <c r="GK45" s="154"/>
      <c r="GL45" s="154"/>
      <c r="GM45" s="154"/>
      <c r="GN45" s="154"/>
      <c r="GO45" s="154"/>
      <c r="GP45" s="154"/>
      <c r="GQ45" s="154"/>
      <c r="GR45" s="154"/>
      <c r="GS45" s="154"/>
      <c r="GT45" s="154"/>
      <c r="GU45" s="154"/>
      <c r="GV45" s="154"/>
      <c r="GW45" s="154"/>
      <c r="GX45" s="154"/>
      <c r="GY45" s="154"/>
      <c r="GZ45" s="154"/>
      <c r="HA45" s="154"/>
      <c r="HB45" s="154"/>
      <c r="HC45" s="154"/>
      <c r="HD45" s="154"/>
      <c r="HE45" s="154"/>
      <c r="HF45" s="154"/>
      <c r="HG45" s="154"/>
      <c r="HH45" s="154"/>
      <c r="HI45" s="154"/>
      <c r="HJ45" s="154"/>
      <c r="HK45" s="154"/>
      <c r="HL45" s="154"/>
      <c r="HM45" s="154"/>
      <c r="HN45" s="154"/>
      <c r="HO45" s="154"/>
      <c r="HP45" s="154"/>
      <c r="HQ45" s="154"/>
      <c r="HR45" s="154"/>
      <c r="HS45" s="154"/>
      <c r="HT45" s="154"/>
      <c r="HU45" s="154"/>
      <c r="HV45" s="154"/>
      <c r="HW45" s="154"/>
      <c r="HX45" s="154"/>
      <c r="HY45" s="154"/>
      <c r="HZ45" s="154"/>
      <c r="IA45" s="154"/>
      <c r="IB45" s="154"/>
      <c r="IC45" s="154"/>
      <c r="ID45" s="154"/>
      <c r="IE45" s="154"/>
      <c r="IF45" s="154"/>
      <c r="IG45" s="154"/>
      <c r="IH45" s="154"/>
      <c r="II45" s="154"/>
      <c r="IJ45" s="154"/>
      <c r="IK45" s="154"/>
      <c r="IL45" s="154"/>
      <c r="IM45" s="154"/>
      <c r="IN45" s="154"/>
      <c r="IO45" s="154"/>
      <c r="IP45" s="154"/>
      <c r="IQ45" s="154"/>
      <c r="IR45" s="154"/>
      <c r="IS45" s="154"/>
      <c r="IT45" s="154"/>
    </row>
    <row r="46" spans="1:254" s="145" customFormat="1" ht="15.75" customHeight="1" thickBot="1" x14ac:dyDescent="0.25">
      <c r="A46" s="353"/>
      <c r="B46" s="354"/>
      <c r="C46" s="355"/>
      <c r="D46" s="151"/>
      <c r="E46" s="150"/>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c r="BK46" s="154"/>
      <c r="BL46" s="154"/>
      <c r="BM46" s="154"/>
      <c r="BN46" s="154"/>
      <c r="BO46" s="154"/>
      <c r="BP46" s="154"/>
      <c r="BQ46" s="154"/>
      <c r="BR46" s="154"/>
      <c r="BS46" s="154"/>
      <c r="BT46" s="154"/>
      <c r="BU46" s="154"/>
      <c r="BV46" s="154"/>
      <c r="BW46" s="154"/>
      <c r="BX46" s="154"/>
      <c r="BY46" s="154"/>
      <c r="BZ46" s="154"/>
      <c r="CA46" s="154"/>
      <c r="CB46" s="154"/>
      <c r="CC46" s="154"/>
      <c r="CD46" s="154"/>
      <c r="CE46" s="154"/>
      <c r="CF46" s="154"/>
      <c r="CG46" s="154"/>
      <c r="CH46" s="154"/>
      <c r="CI46" s="154"/>
      <c r="CJ46" s="154"/>
      <c r="CK46" s="154"/>
      <c r="CL46" s="154"/>
      <c r="CM46" s="154"/>
      <c r="CN46" s="154"/>
      <c r="CO46" s="154"/>
      <c r="CP46" s="154"/>
      <c r="CQ46" s="154"/>
      <c r="CR46" s="154"/>
      <c r="CS46" s="154"/>
      <c r="CT46" s="154"/>
      <c r="CU46" s="154"/>
      <c r="CV46" s="154"/>
      <c r="CW46" s="154"/>
      <c r="CX46" s="154"/>
      <c r="CY46" s="154"/>
      <c r="CZ46" s="154"/>
      <c r="DA46" s="154"/>
      <c r="DB46" s="154"/>
      <c r="DC46" s="154"/>
      <c r="DD46" s="154"/>
      <c r="DE46" s="154"/>
      <c r="DF46" s="154"/>
      <c r="DG46" s="154"/>
      <c r="DH46" s="154"/>
      <c r="DI46" s="154"/>
      <c r="DJ46" s="154"/>
      <c r="DK46" s="154"/>
      <c r="DL46" s="154"/>
      <c r="DM46" s="154"/>
      <c r="DN46" s="154"/>
      <c r="DO46" s="154"/>
      <c r="DP46" s="154"/>
      <c r="DQ46" s="154"/>
      <c r="DR46" s="154"/>
      <c r="DS46" s="154"/>
      <c r="DT46" s="154"/>
      <c r="DU46" s="154"/>
      <c r="DV46" s="154"/>
      <c r="DW46" s="154"/>
      <c r="DX46" s="154"/>
      <c r="DY46" s="154"/>
      <c r="DZ46" s="154"/>
      <c r="EA46" s="154"/>
      <c r="EB46" s="154"/>
      <c r="EC46" s="154"/>
      <c r="ED46" s="154"/>
      <c r="EE46" s="154"/>
      <c r="EF46" s="154"/>
      <c r="EG46" s="154"/>
      <c r="EH46" s="154"/>
      <c r="EI46" s="154"/>
      <c r="EJ46" s="154"/>
      <c r="EK46" s="154"/>
      <c r="EL46" s="154"/>
      <c r="EM46" s="154"/>
      <c r="EN46" s="154"/>
      <c r="EO46" s="154"/>
      <c r="EP46" s="154"/>
      <c r="EQ46" s="154"/>
      <c r="ER46" s="154"/>
      <c r="ES46" s="154"/>
      <c r="ET46" s="154"/>
      <c r="EU46" s="154"/>
      <c r="EV46" s="154"/>
      <c r="EW46" s="154"/>
      <c r="EX46" s="154"/>
      <c r="EY46" s="154"/>
      <c r="EZ46" s="154"/>
      <c r="FA46" s="154"/>
      <c r="FB46" s="154"/>
      <c r="FC46" s="154"/>
      <c r="FD46" s="154"/>
      <c r="FE46" s="154"/>
      <c r="FF46" s="154"/>
      <c r="FG46" s="154"/>
      <c r="FH46" s="154"/>
      <c r="FI46" s="154"/>
      <c r="FJ46" s="154"/>
      <c r="FK46" s="154"/>
      <c r="FL46" s="154"/>
      <c r="FM46" s="154"/>
      <c r="FN46" s="154"/>
      <c r="FO46" s="154"/>
      <c r="FP46" s="154"/>
      <c r="FQ46" s="154"/>
      <c r="FR46" s="154"/>
      <c r="FS46" s="154"/>
      <c r="FT46" s="154"/>
      <c r="FU46" s="154"/>
      <c r="FV46" s="154"/>
      <c r="FW46" s="154"/>
      <c r="FX46" s="154"/>
      <c r="FY46" s="154"/>
      <c r="FZ46" s="154"/>
      <c r="GA46" s="154"/>
      <c r="GB46" s="154"/>
      <c r="GC46" s="154"/>
      <c r="GD46" s="154"/>
      <c r="GE46" s="154"/>
      <c r="GF46" s="154"/>
      <c r="GG46" s="154"/>
      <c r="GH46" s="154"/>
      <c r="GI46" s="154"/>
      <c r="GJ46" s="154"/>
      <c r="GK46" s="154"/>
      <c r="GL46" s="154"/>
      <c r="GM46" s="154"/>
      <c r="GN46" s="154"/>
      <c r="GO46" s="154"/>
      <c r="GP46" s="154"/>
      <c r="GQ46" s="154"/>
      <c r="GR46" s="154"/>
      <c r="GS46" s="154"/>
      <c r="GT46" s="154"/>
      <c r="GU46" s="154"/>
      <c r="GV46" s="154"/>
      <c r="GW46" s="154"/>
      <c r="GX46" s="154"/>
      <c r="GY46" s="154"/>
      <c r="GZ46" s="154"/>
      <c r="HA46" s="154"/>
      <c r="HB46" s="154"/>
      <c r="HC46" s="154"/>
      <c r="HD46" s="154"/>
      <c r="HE46" s="154"/>
      <c r="HF46" s="154"/>
      <c r="HG46" s="154"/>
      <c r="HH46" s="154"/>
      <c r="HI46" s="154"/>
      <c r="HJ46" s="154"/>
      <c r="HK46" s="154"/>
      <c r="HL46" s="154"/>
      <c r="HM46" s="154"/>
      <c r="HN46" s="154"/>
      <c r="HO46" s="154"/>
      <c r="HP46" s="154"/>
      <c r="HQ46" s="154"/>
      <c r="HR46" s="154"/>
      <c r="HS46" s="154"/>
      <c r="HT46" s="154"/>
      <c r="HU46" s="154"/>
      <c r="HV46" s="154"/>
      <c r="HW46" s="154"/>
      <c r="HX46" s="154"/>
      <c r="HY46" s="154"/>
      <c r="HZ46" s="154"/>
      <c r="IA46" s="154"/>
      <c r="IB46" s="154"/>
      <c r="IC46" s="154"/>
      <c r="ID46" s="154"/>
      <c r="IE46" s="154"/>
      <c r="IF46" s="154"/>
      <c r="IG46" s="154"/>
      <c r="IH46" s="154"/>
      <c r="II46" s="154"/>
      <c r="IJ46" s="154"/>
      <c r="IK46" s="154"/>
      <c r="IL46" s="154"/>
      <c r="IM46" s="154"/>
      <c r="IN46" s="154"/>
      <c r="IO46" s="154"/>
      <c r="IP46" s="154"/>
      <c r="IQ46" s="154"/>
      <c r="IR46" s="154"/>
      <c r="IS46" s="154"/>
      <c r="IT46" s="154"/>
    </row>
    <row r="47" spans="1:254" s="145" customFormat="1" ht="15.75" customHeight="1" thickBot="1" x14ac:dyDescent="0.25">
      <c r="A47" s="395" t="s">
        <v>35</v>
      </c>
      <c r="B47" s="396"/>
      <c r="C47" s="397"/>
      <c r="D47" s="151"/>
      <c r="E47" s="150"/>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c r="BE47" s="154"/>
      <c r="BF47" s="154"/>
      <c r="BG47" s="154"/>
      <c r="BH47" s="154"/>
      <c r="BI47" s="154"/>
      <c r="BJ47" s="154"/>
      <c r="BK47" s="154"/>
      <c r="BL47" s="154"/>
      <c r="BM47" s="154"/>
      <c r="BN47" s="154"/>
      <c r="BO47" s="154"/>
      <c r="BP47" s="154"/>
      <c r="BQ47" s="154"/>
      <c r="BR47" s="154"/>
      <c r="BS47" s="154"/>
      <c r="BT47" s="154"/>
      <c r="BU47" s="154"/>
      <c r="BV47" s="154"/>
      <c r="BW47" s="154"/>
      <c r="BX47" s="154"/>
      <c r="BY47" s="154"/>
      <c r="BZ47" s="154"/>
      <c r="CA47" s="154"/>
      <c r="CB47" s="154"/>
      <c r="CC47" s="154"/>
      <c r="CD47" s="154"/>
      <c r="CE47" s="154"/>
      <c r="CF47" s="154"/>
      <c r="CG47" s="154"/>
      <c r="CH47" s="154"/>
      <c r="CI47" s="154"/>
      <c r="CJ47" s="154"/>
      <c r="CK47" s="154"/>
      <c r="CL47" s="154"/>
      <c r="CM47" s="154"/>
      <c r="CN47" s="154"/>
      <c r="CO47" s="154"/>
      <c r="CP47" s="154"/>
      <c r="CQ47" s="154"/>
      <c r="CR47" s="154"/>
      <c r="CS47" s="154"/>
      <c r="CT47" s="154"/>
      <c r="CU47" s="154"/>
      <c r="CV47" s="154"/>
      <c r="CW47" s="154"/>
      <c r="CX47" s="154"/>
      <c r="CY47" s="154"/>
      <c r="CZ47" s="154"/>
      <c r="DA47" s="154"/>
      <c r="DB47" s="154"/>
      <c r="DC47" s="154"/>
      <c r="DD47" s="154"/>
      <c r="DE47" s="154"/>
      <c r="DF47" s="154"/>
      <c r="DG47" s="154"/>
      <c r="DH47" s="154"/>
      <c r="DI47" s="154"/>
      <c r="DJ47" s="154"/>
      <c r="DK47" s="154"/>
      <c r="DL47" s="154"/>
      <c r="DM47" s="154"/>
      <c r="DN47" s="154"/>
      <c r="DO47" s="154"/>
      <c r="DP47" s="154"/>
      <c r="DQ47" s="154"/>
      <c r="DR47" s="154"/>
      <c r="DS47" s="154"/>
      <c r="DT47" s="154"/>
      <c r="DU47" s="154"/>
      <c r="DV47" s="154"/>
      <c r="DW47" s="154"/>
      <c r="DX47" s="154"/>
      <c r="DY47" s="154"/>
      <c r="DZ47" s="154"/>
      <c r="EA47" s="154"/>
      <c r="EB47" s="154"/>
      <c r="EC47" s="154"/>
      <c r="ED47" s="154"/>
      <c r="EE47" s="154"/>
      <c r="EF47" s="154"/>
      <c r="EG47" s="154"/>
      <c r="EH47" s="154"/>
      <c r="EI47" s="154"/>
      <c r="EJ47" s="154"/>
      <c r="EK47" s="154"/>
      <c r="EL47" s="154"/>
      <c r="EM47" s="154"/>
      <c r="EN47" s="154"/>
      <c r="EO47" s="154"/>
      <c r="EP47" s="154"/>
      <c r="EQ47" s="154"/>
      <c r="ER47" s="154"/>
      <c r="ES47" s="154"/>
      <c r="ET47" s="154"/>
      <c r="EU47" s="154"/>
      <c r="EV47" s="154"/>
      <c r="EW47" s="154"/>
      <c r="EX47" s="154"/>
      <c r="EY47" s="154"/>
      <c r="EZ47" s="154"/>
      <c r="FA47" s="154"/>
      <c r="FB47" s="154"/>
      <c r="FC47" s="154"/>
      <c r="FD47" s="154"/>
      <c r="FE47" s="154"/>
      <c r="FF47" s="154"/>
      <c r="FG47" s="154"/>
      <c r="FH47" s="154"/>
      <c r="FI47" s="154"/>
      <c r="FJ47" s="154"/>
      <c r="FK47" s="154"/>
      <c r="FL47" s="154"/>
      <c r="FM47" s="154"/>
      <c r="FN47" s="154"/>
      <c r="FO47" s="154"/>
      <c r="FP47" s="154"/>
      <c r="FQ47" s="154"/>
      <c r="FR47" s="154"/>
      <c r="FS47" s="154"/>
      <c r="FT47" s="154"/>
      <c r="FU47" s="154"/>
      <c r="FV47" s="154"/>
      <c r="FW47" s="154"/>
      <c r="FX47" s="154"/>
      <c r="FY47" s="154"/>
      <c r="FZ47" s="154"/>
      <c r="GA47" s="154"/>
      <c r="GB47" s="154"/>
      <c r="GC47" s="154"/>
      <c r="GD47" s="154"/>
      <c r="GE47" s="154"/>
      <c r="GF47" s="154"/>
      <c r="GG47" s="154"/>
      <c r="GH47" s="154"/>
      <c r="GI47" s="154"/>
      <c r="GJ47" s="154"/>
      <c r="GK47" s="154"/>
      <c r="GL47" s="154"/>
      <c r="GM47" s="154"/>
      <c r="GN47" s="154"/>
      <c r="GO47" s="154"/>
      <c r="GP47" s="154"/>
      <c r="GQ47" s="154"/>
      <c r="GR47" s="154"/>
      <c r="GS47" s="154"/>
      <c r="GT47" s="154"/>
      <c r="GU47" s="154"/>
      <c r="GV47" s="154"/>
      <c r="GW47" s="154"/>
      <c r="GX47" s="154"/>
      <c r="GY47" s="154"/>
      <c r="GZ47" s="154"/>
      <c r="HA47" s="154"/>
      <c r="HB47" s="154"/>
      <c r="HC47" s="154"/>
      <c r="HD47" s="154"/>
      <c r="HE47" s="154"/>
      <c r="HF47" s="154"/>
      <c r="HG47" s="154"/>
      <c r="HH47" s="154"/>
      <c r="HI47" s="154"/>
      <c r="HJ47" s="154"/>
      <c r="HK47" s="154"/>
      <c r="HL47" s="154"/>
      <c r="HM47" s="154"/>
      <c r="HN47" s="154"/>
      <c r="HO47" s="154"/>
      <c r="HP47" s="154"/>
      <c r="HQ47" s="154"/>
      <c r="HR47" s="154"/>
      <c r="HS47" s="154"/>
      <c r="HT47" s="154"/>
      <c r="HU47" s="154"/>
      <c r="HV47" s="154"/>
      <c r="HW47" s="154"/>
      <c r="HX47" s="154"/>
      <c r="HY47" s="154"/>
      <c r="HZ47" s="154"/>
      <c r="IA47" s="154"/>
      <c r="IB47" s="154"/>
      <c r="IC47" s="154"/>
      <c r="ID47" s="154"/>
      <c r="IE47" s="154"/>
      <c r="IF47" s="154"/>
      <c r="IG47" s="154"/>
      <c r="IH47" s="154"/>
      <c r="II47" s="154"/>
      <c r="IJ47" s="154"/>
      <c r="IK47" s="154"/>
      <c r="IL47" s="154"/>
      <c r="IM47" s="154"/>
      <c r="IN47" s="154"/>
      <c r="IO47" s="154"/>
      <c r="IP47" s="154"/>
      <c r="IQ47" s="154"/>
      <c r="IR47" s="154"/>
      <c r="IS47" s="154"/>
      <c r="IT47" s="154"/>
    </row>
    <row r="48" spans="1:254" s="145" customFormat="1" ht="15.75" customHeight="1" x14ac:dyDescent="0.2">
      <c r="A48" s="361" t="s">
        <v>31</v>
      </c>
      <c r="B48" s="398"/>
      <c r="C48" s="399">
        <v>1878</v>
      </c>
      <c r="D48" s="151"/>
      <c r="E48" s="150"/>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c r="BK48" s="154"/>
      <c r="BL48" s="154"/>
      <c r="BM48" s="154"/>
      <c r="BN48" s="154"/>
      <c r="BO48" s="154"/>
      <c r="BP48" s="154"/>
      <c r="BQ48" s="154"/>
      <c r="BR48" s="154"/>
      <c r="BS48" s="154"/>
      <c r="BT48" s="154"/>
      <c r="BU48" s="154"/>
      <c r="BV48" s="154"/>
      <c r="BW48" s="154"/>
      <c r="BX48" s="154"/>
      <c r="BY48" s="154"/>
      <c r="BZ48" s="154"/>
      <c r="CA48" s="154"/>
      <c r="CB48" s="154"/>
      <c r="CC48" s="154"/>
      <c r="CD48" s="154"/>
      <c r="CE48" s="154"/>
      <c r="CF48" s="154"/>
      <c r="CG48" s="154"/>
      <c r="CH48" s="154"/>
      <c r="CI48" s="154"/>
      <c r="CJ48" s="154"/>
      <c r="CK48" s="154"/>
      <c r="CL48" s="154"/>
      <c r="CM48" s="154"/>
      <c r="CN48" s="154"/>
      <c r="CO48" s="154"/>
      <c r="CP48" s="154"/>
      <c r="CQ48" s="154"/>
      <c r="CR48" s="154"/>
      <c r="CS48" s="154"/>
      <c r="CT48" s="154"/>
      <c r="CU48" s="154"/>
      <c r="CV48" s="154"/>
      <c r="CW48" s="154"/>
      <c r="CX48" s="154"/>
      <c r="CY48" s="154"/>
      <c r="CZ48" s="154"/>
      <c r="DA48" s="154"/>
      <c r="DB48" s="154"/>
      <c r="DC48" s="154"/>
      <c r="DD48" s="154"/>
      <c r="DE48" s="154"/>
      <c r="DF48" s="154"/>
      <c r="DG48" s="154"/>
      <c r="DH48" s="154"/>
      <c r="DI48" s="154"/>
      <c r="DJ48" s="154"/>
      <c r="DK48" s="154"/>
      <c r="DL48" s="154"/>
      <c r="DM48" s="154"/>
      <c r="DN48" s="154"/>
      <c r="DO48" s="154"/>
      <c r="DP48" s="154"/>
      <c r="DQ48" s="154"/>
      <c r="DR48" s="154"/>
      <c r="DS48" s="154"/>
      <c r="DT48" s="154"/>
      <c r="DU48" s="154"/>
      <c r="DV48" s="154"/>
      <c r="DW48" s="154"/>
      <c r="DX48" s="154"/>
      <c r="DY48" s="154"/>
      <c r="DZ48" s="154"/>
      <c r="EA48" s="154"/>
      <c r="EB48" s="154"/>
      <c r="EC48" s="154"/>
      <c r="ED48" s="154"/>
      <c r="EE48" s="154"/>
      <c r="EF48" s="154"/>
      <c r="EG48" s="154"/>
      <c r="EH48" s="154"/>
      <c r="EI48" s="154"/>
      <c r="EJ48" s="154"/>
      <c r="EK48" s="154"/>
      <c r="EL48" s="154"/>
      <c r="EM48" s="154"/>
      <c r="EN48" s="154"/>
      <c r="EO48" s="154"/>
      <c r="EP48" s="154"/>
      <c r="EQ48" s="154"/>
      <c r="ER48" s="154"/>
      <c r="ES48" s="154"/>
      <c r="ET48" s="154"/>
      <c r="EU48" s="154"/>
      <c r="EV48" s="154"/>
      <c r="EW48" s="154"/>
      <c r="EX48" s="154"/>
      <c r="EY48" s="154"/>
      <c r="EZ48" s="154"/>
      <c r="FA48" s="154"/>
      <c r="FB48" s="154"/>
      <c r="FC48" s="154"/>
      <c r="FD48" s="154"/>
      <c r="FE48" s="154"/>
      <c r="FF48" s="154"/>
      <c r="FG48" s="154"/>
      <c r="FH48" s="154"/>
      <c r="FI48" s="154"/>
      <c r="FJ48" s="154"/>
      <c r="FK48" s="154"/>
      <c r="FL48" s="154"/>
      <c r="FM48" s="154"/>
      <c r="FN48" s="154"/>
      <c r="FO48" s="154"/>
      <c r="FP48" s="154"/>
      <c r="FQ48" s="154"/>
      <c r="FR48" s="154"/>
      <c r="FS48" s="154"/>
      <c r="FT48" s="154"/>
      <c r="FU48" s="154"/>
      <c r="FV48" s="154"/>
      <c r="FW48" s="154"/>
      <c r="FX48" s="154"/>
      <c r="FY48" s="154"/>
      <c r="FZ48" s="154"/>
      <c r="GA48" s="154"/>
      <c r="GB48" s="154"/>
      <c r="GC48" s="154"/>
      <c r="GD48" s="154"/>
      <c r="GE48" s="154"/>
      <c r="GF48" s="154"/>
      <c r="GG48" s="154"/>
      <c r="GH48" s="154"/>
      <c r="GI48" s="154"/>
      <c r="GJ48" s="154"/>
      <c r="GK48" s="154"/>
      <c r="GL48" s="154"/>
      <c r="GM48" s="154"/>
      <c r="GN48" s="154"/>
      <c r="GO48" s="154"/>
      <c r="GP48" s="154"/>
      <c r="GQ48" s="154"/>
      <c r="GR48" s="154"/>
      <c r="GS48" s="154"/>
      <c r="GT48" s="154"/>
      <c r="GU48" s="154"/>
      <c r="GV48" s="154"/>
      <c r="GW48" s="154"/>
      <c r="GX48" s="154"/>
      <c r="GY48" s="154"/>
      <c r="GZ48" s="154"/>
      <c r="HA48" s="154"/>
      <c r="HB48" s="154"/>
      <c r="HC48" s="154"/>
      <c r="HD48" s="154"/>
      <c r="HE48" s="154"/>
      <c r="HF48" s="154"/>
      <c r="HG48" s="154"/>
      <c r="HH48" s="154"/>
      <c r="HI48" s="154"/>
      <c r="HJ48" s="154"/>
      <c r="HK48" s="154"/>
      <c r="HL48" s="154"/>
      <c r="HM48" s="154"/>
      <c r="HN48" s="154"/>
      <c r="HO48" s="154"/>
      <c r="HP48" s="154"/>
      <c r="HQ48" s="154"/>
      <c r="HR48" s="154"/>
      <c r="HS48" s="154"/>
      <c r="HT48" s="154"/>
      <c r="HU48" s="154"/>
      <c r="HV48" s="154"/>
      <c r="HW48" s="154"/>
      <c r="HX48" s="154"/>
      <c r="HY48" s="154"/>
      <c r="HZ48" s="154"/>
      <c r="IA48" s="154"/>
      <c r="IB48" s="154"/>
      <c r="IC48" s="154"/>
      <c r="ID48" s="154"/>
      <c r="IE48" s="154"/>
      <c r="IF48" s="154"/>
      <c r="IG48" s="154"/>
      <c r="IH48" s="154"/>
      <c r="II48" s="154"/>
      <c r="IJ48" s="154"/>
      <c r="IK48" s="154"/>
      <c r="IL48" s="154"/>
      <c r="IM48" s="154"/>
      <c r="IN48" s="154"/>
      <c r="IO48" s="154"/>
      <c r="IP48" s="154"/>
      <c r="IQ48" s="154"/>
      <c r="IR48" s="154"/>
      <c r="IS48" s="154"/>
      <c r="IT48" s="154"/>
    </row>
    <row r="49" spans="1:254" s="145" customFormat="1" ht="15.75" customHeight="1" x14ac:dyDescent="0.2">
      <c r="A49" s="365" t="s">
        <v>508</v>
      </c>
      <c r="B49" s="545">
        <v>0.13300000000000001</v>
      </c>
      <c r="C49" s="402">
        <f>B49*C48</f>
        <v>249.774</v>
      </c>
      <c r="D49" s="151"/>
      <c r="E49" s="150"/>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c r="BE49" s="154"/>
      <c r="BF49" s="154"/>
      <c r="BG49" s="154"/>
      <c r="BH49" s="154"/>
      <c r="BI49" s="154"/>
      <c r="BJ49" s="154"/>
      <c r="BK49" s="154"/>
      <c r="BL49" s="154"/>
      <c r="BM49" s="154"/>
      <c r="BN49" s="154"/>
      <c r="BO49" s="154"/>
      <c r="BP49" s="154"/>
      <c r="BQ49" s="154"/>
      <c r="BR49" s="154"/>
      <c r="BS49" s="154"/>
      <c r="BT49" s="154"/>
      <c r="BU49" s="154"/>
      <c r="BV49" s="154"/>
      <c r="BW49" s="154"/>
      <c r="BX49" s="154"/>
      <c r="BY49" s="154"/>
      <c r="BZ49" s="154"/>
      <c r="CA49" s="154"/>
      <c r="CB49" s="154"/>
      <c r="CC49" s="154"/>
      <c r="CD49" s="154"/>
      <c r="CE49" s="154"/>
      <c r="CF49" s="154"/>
      <c r="CG49" s="154"/>
      <c r="CH49" s="154"/>
      <c r="CI49" s="154"/>
      <c r="CJ49" s="154"/>
      <c r="CK49" s="154"/>
      <c r="CL49" s="154"/>
      <c r="CM49" s="154"/>
      <c r="CN49" s="154"/>
      <c r="CO49" s="154"/>
      <c r="CP49" s="154"/>
      <c r="CQ49" s="154"/>
      <c r="CR49" s="154"/>
      <c r="CS49" s="154"/>
      <c r="CT49" s="154"/>
      <c r="CU49" s="154"/>
      <c r="CV49" s="154"/>
      <c r="CW49" s="154"/>
      <c r="CX49" s="154"/>
      <c r="CY49" s="154"/>
      <c r="CZ49" s="154"/>
      <c r="DA49" s="154"/>
      <c r="DB49" s="154"/>
      <c r="DC49" s="154"/>
      <c r="DD49" s="154"/>
      <c r="DE49" s="154"/>
      <c r="DF49" s="154"/>
      <c r="DG49" s="154"/>
      <c r="DH49" s="154"/>
      <c r="DI49" s="154"/>
      <c r="DJ49" s="154"/>
      <c r="DK49" s="154"/>
      <c r="DL49" s="154"/>
      <c r="DM49" s="154"/>
      <c r="DN49" s="154"/>
      <c r="DO49" s="154"/>
      <c r="DP49" s="154"/>
      <c r="DQ49" s="154"/>
      <c r="DR49" s="154"/>
      <c r="DS49" s="154"/>
      <c r="DT49" s="154"/>
      <c r="DU49" s="154"/>
      <c r="DV49" s="154"/>
      <c r="DW49" s="154"/>
      <c r="DX49" s="154"/>
      <c r="DY49" s="154"/>
      <c r="DZ49" s="154"/>
      <c r="EA49" s="154"/>
      <c r="EB49" s="154"/>
      <c r="EC49" s="154"/>
      <c r="ED49" s="154"/>
      <c r="EE49" s="154"/>
      <c r="EF49" s="154"/>
      <c r="EG49" s="154"/>
      <c r="EH49" s="154"/>
      <c r="EI49" s="154"/>
      <c r="EJ49" s="154"/>
      <c r="EK49" s="154"/>
      <c r="EL49" s="154"/>
      <c r="EM49" s="154"/>
      <c r="EN49" s="154"/>
      <c r="EO49" s="154"/>
      <c r="EP49" s="154"/>
      <c r="EQ49" s="154"/>
      <c r="ER49" s="154"/>
      <c r="ES49" s="154"/>
      <c r="ET49" s="154"/>
      <c r="EU49" s="154"/>
      <c r="EV49" s="154"/>
      <c r="EW49" s="154"/>
      <c r="EX49" s="154"/>
      <c r="EY49" s="154"/>
      <c r="EZ49" s="154"/>
      <c r="FA49" s="154"/>
      <c r="FB49" s="154"/>
      <c r="FC49" s="154"/>
      <c r="FD49" s="154"/>
      <c r="FE49" s="154"/>
      <c r="FF49" s="154"/>
      <c r="FG49" s="154"/>
      <c r="FH49" s="154"/>
      <c r="FI49" s="154"/>
      <c r="FJ49" s="154"/>
      <c r="FK49" s="154"/>
      <c r="FL49" s="154"/>
      <c r="FM49" s="154"/>
      <c r="FN49" s="154"/>
      <c r="FO49" s="154"/>
      <c r="FP49" s="154"/>
      <c r="FQ49" s="154"/>
      <c r="FR49" s="154"/>
      <c r="FS49" s="154"/>
      <c r="FT49" s="154"/>
      <c r="FU49" s="154"/>
      <c r="FV49" s="154"/>
      <c r="FW49" s="154"/>
      <c r="FX49" s="154"/>
      <c r="FY49" s="154"/>
      <c r="FZ49" s="154"/>
      <c r="GA49" s="154"/>
      <c r="GB49" s="154"/>
      <c r="GC49" s="154"/>
      <c r="GD49" s="154"/>
      <c r="GE49" s="154"/>
      <c r="GF49" s="154"/>
      <c r="GG49" s="154"/>
      <c r="GH49" s="154"/>
      <c r="GI49" s="154"/>
      <c r="GJ49" s="154"/>
      <c r="GK49" s="154"/>
      <c r="GL49" s="154"/>
      <c r="GM49" s="154"/>
      <c r="GN49" s="154"/>
      <c r="GO49" s="154"/>
      <c r="GP49" s="154"/>
      <c r="GQ49" s="154"/>
      <c r="GR49" s="154"/>
      <c r="GS49" s="154"/>
      <c r="GT49" s="154"/>
      <c r="GU49" s="154"/>
      <c r="GV49" s="154"/>
      <c r="GW49" s="154"/>
      <c r="GX49" s="154"/>
      <c r="GY49" s="154"/>
      <c r="GZ49" s="154"/>
      <c r="HA49" s="154"/>
      <c r="HB49" s="154"/>
      <c r="HC49" s="154"/>
      <c r="HD49" s="154"/>
      <c r="HE49" s="154"/>
      <c r="HF49" s="154"/>
      <c r="HG49" s="154"/>
      <c r="HH49" s="154"/>
      <c r="HI49" s="154"/>
      <c r="HJ49" s="154"/>
      <c r="HK49" s="154"/>
      <c r="HL49" s="154"/>
      <c r="HM49" s="154"/>
      <c r="HN49" s="154"/>
      <c r="HO49" s="154"/>
      <c r="HP49" s="154"/>
      <c r="HQ49" s="154"/>
      <c r="HR49" s="154"/>
      <c r="HS49" s="154"/>
      <c r="HT49" s="154"/>
      <c r="HU49" s="154"/>
      <c r="HV49" s="154"/>
      <c r="HW49" s="154"/>
      <c r="HX49" s="154"/>
      <c r="HY49" s="154"/>
      <c r="HZ49" s="154"/>
      <c r="IA49" s="154"/>
      <c r="IB49" s="154"/>
      <c r="IC49" s="154"/>
      <c r="ID49" s="154"/>
      <c r="IE49" s="154"/>
      <c r="IF49" s="154"/>
      <c r="IG49" s="154"/>
      <c r="IH49" s="154"/>
      <c r="II49" s="154"/>
      <c r="IJ49" s="154"/>
      <c r="IK49" s="154"/>
      <c r="IL49" s="154"/>
      <c r="IM49" s="154"/>
      <c r="IN49" s="154"/>
      <c r="IO49" s="154"/>
      <c r="IP49" s="154"/>
      <c r="IQ49" s="154"/>
      <c r="IR49" s="154"/>
      <c r="IS49" s="154"/>
      <c r="IT49" s="154"/>
    </row>
    <row r="50" spans="1:254" s="145" customFormat="1" ht="15.75" customHeight="1" x14ac:dyDescent="0.2">
      <c r="A50" s="365" t="s">
        <v>32</v>
      </c>
      <c r="B50" s="404">
        <v>7.4999999999999997E-2</v>
      </c>
      <c r="C50" s="402">
        <f>B50*C48</f>
        <v>140.85</v>
      </c>
      <c r="D50" s="151"/>
      <c r="E50" s="150"/>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c r="AS50" s="154"/>
      <c r="AT50" s="154"/>
      <c r="AU50" s="154"/>
      <c r="AV50" s="154"/>
      <c r="AW50" s="154"/>
      <c r="AX50" s="154"/>
      <c r="AY50" s="154"/>
      <c r="AZ50" s="154"/>
      <c r="BA50" s="154"/>
      <c r="BB50" s="154"/>
      <c r="BC50" s="154"/>
      <c r="BD50" s="154"/>
      <c r="BE50" s="154"/>
      <c r="BF50" s="154"/>
      <c r="BG50" s="154"/>
      <c r="BH50" s="154"/>
      <c r="BI50" s="154"/>
      <c r="BJ50" s="154"/>
      <c r="BK50" s="154"/>
      <c r="BL50" s="154"/>
      <c r="BM50" s="154"/>
      <c r="BN50" s="154"/>
      <c r="BO50" s="154"/>
      <c r="BP50" s="154"/>
      <c r="BQ50" s="154"/>
      <c r="BR50" s="154"/>
      <c r="BS50" s="154"/>
      <c r="BT50" s="154"/>
      <c r="BU50" s="154"/>
      <c r="BV50" s="154"/>
      <c r="BW50" s="154"/>
      <c r="BX50" s="154"/>
      <c r="BY50" s="154"/>
      <c r="BZ50" s="154"/>
      <c r="CA50" s="154"/>
      <c r="CB50" s="154"/>
      <c r="CC50" s="154"/>
      <c r="CD50" s="154"/>
      <c r="CE50" s="154"/>
      <c r="CF50" s="154"/>
      <c r="CG50" s="154"/>
      <c r="CH50" s="154"/>
      <c r="CI50" s="154"/>
      <c r="CJ50" s="154"/>
      <c r="CK50" s="154"/>
      <c r="CL50" s="154"/>
      <c r="CM50" s="154"/>
      <c r="CN50" s="154"/>
      <c r="CO50" s="154"/>
      <c r="CP50" s="154"/>
      <c r="CQ50" s="154"/>
      <c r="CR50" s="154"/>
      <c r="CS50" s="154"/>
      <c r="CT50" s="154"/>
      <c r="CU50" s="154"/>
      <c r="CV50" s="154"/>
      <c r="CW50" s="154"/>
      <c r="CX50" s="154"/>
      <c r="CY50" s="154"/>
      <c r="CZ50" s="154"/>
      <c r="DA50" s="154"/>
      <c r="DB50" s="154"/>
      <c r="DC50" s="154"/>
      <c r="DD50" s="154"/>
      <c r="DE50" s="154"/>
      <c r="DF50" s="154"/>
      <c r="DG50" s="154"/>
      <c r="DH50" s="154"/>
      <c r="DI50" s="154"/>
      <c r="DJ50" s="154"/>
      <c r="DK50" s="154"/>
      <c r="DL50" s="154"/>
      <c r="DM50" s="154"/>
      <c r="DN50" s="154"/>
      <c r="DO50" s="154"/>
      <c r="DP50" s="154"/>
      <c r="DQ50" s="154"/>
      <c r="DR50" s="154"/>
      <c r="DS50" s="154"/>
      <c r="DT50" s="154"/>
      <c r="DU50" s="154"/>
      <c r="DV50" s="154"/>
      <c r="DW50" s="154"/>
      <c r="DX50" s="154"/>
      <c r="DY50" s="154"/>
      <c r="DZ50" s="154"/>
      <c r="EA50" s="154"/>
      <c r="EB50" s="154"/>
      <c r="EC50" s="154"/>
      <c r="ED50" s="154"/>
      <c r="EE50" s="154"/>
      <c r="EF50" s="154"/>
      <c r="EG50" s="154"/>
      <c r="EH50" s="154"/>
      <c r="EI50" s="154"/>
      <c r="EJ50" s="154"/>
      <c r="EK50" s="154"/>
      <c r="EL50" s="154"/>
      <c r="EM50" s="154"/>
      <c r="EN50" s="154"/>
      <c r="EO50" s="154"/>
      <c r="EP50" s="154"/>
      <c r="EQ50" s="154"/>
      <c r="ER50" s="154"/>
      <c r="ES50" s="154"/>
      <c r="ET50" s="154"/>
      <c r="EU50" s="154"/>
      <c r="EV50" s="154"/>
      <c r="EW50" s="154"/>
      <c r="EX50" s="154"/>
      <c r="EY50" s="154"/>
      <c r="EZ50" s="154"/>
      <c r="FA50" s="154"/>
      <c r="FB50" s="154"/>
      <c r="FC50" s="154"/>
      <c r="FD50" s="154"/>
      <c r="FE50" s="154"/>
      <c r="FF50" s="154"/>
      <c r="FG50" s="154"/>
      <c r="FH50" s="154"/>
      <c r="FI50" s="154"/>
      <c r="FJ50" s="154"/>
      <c r="FK50" s="154"/>
      <c r="FL50" s="154"/>
      <c r="FM50" s="154"/>
      <c r="FN50" s="154"/>
      <c r="FO50" s="154"/>
      <c r="FP50" s="154"/>
      <c r="FQ50" s="154"/>
      <c r="FR50" s="154"/>
      <c r="FS50" s="154"/>
      <c r="FT50" s="154"/>
      <c r="FU50" s="154"/>
      <c r="FV50" s="154"/>
      <c r="FW50" s="154"/>
      <c r="FX50" s="154"/>
      <c r="FY50" s="154"/>
      <c r="FZ50" s="154"/>
      <c r="GA50" s="154"/>
      <c r="GB50" s="154"/>
      <c r="GC50" s="154"/>
      <c r="GD50" s="154"/>
      <c r="GE50" s="154"/>
      <c r="GF50" s="154"/>
      <c r="GG50" s="154"/>
      <c r="GH50" s="154"/>
      <c r="GI50" s="154"/>
      <c r="GJ50" s="154"/>
      <c r="GK50" s="154"/>
      <c r="GL50" s="154"/>
      <c r="GM50" s="154"/>
      <c r="GN50" s="154"/>
      <c r="GO50" s="154"/>
      <c r="GP50" s="154"/>
      <c r="GQ50" s="154"/>
      <c r="GR50" s="154"/>
      <c r="GS50" s="154"/>
      <c r="GT50" s="154"/>
      <c r="GU50" s="154"/>
      <c r="GV50" s="154"/>
      <c r="GW50" s="154"/>
      <c r="GX50" s="154"/>
      <c r="GY50" s="154"/>
      <c r="GZ50" s="154"/>
      <c r="HA50" s="154"/>
      <c r="HB50" s="154"/>
      <c r="HC50" s="154"/>
      <c r="HD50" s="154"/>
      <c r="HE50" s="154"/>
      <c r="HF50" s="154"/>
      <c r="HG50" s="154"/>
      <c r="HH50" s="154"/>
      <c r="HI50" s="154"/>
      <c r="HJ50" s="154"/>
      <c r="HK50" s="154"/>
      <c r="HL50" s="154"/>
      <c r="HM50" s="154"/>
      <c r="HN50" s="154"/>
      <c r="HO50" s="154"/>
      <c r="HP50" s="154"/>
      <c r="HQ50" s="154"/>
      <c r="HR50" s="154"/>
      <c r="HS50" s="154"/>
      <c r="HT50" s="154"/>
      <c r="HU50" s="154"/>
      <c r="HV50" s="154"/>
      <c r="HW50" s="154"/>
      <c r="HX50" s="154"/>
      <c r="HY50" s="154"/>
      <c r="HZ50" s="154"/>
      <c r="IA50" s="154"/>
      <c r="IB50" s="154"/>
      <c r="IC50" s="154"/>
      <c r="ID50" s="154"/>
      <c r="IE50" s="154"/>
      <c r="IF50" s="154"/>
      <c r="IG50" s="154"/>
      <c r="IH50" s="154"/>
      <c r="II50" s="154"/>
      <c r="IJ50" s="154"/>
      <c r="IK50" s="154"/>
      <c r="IL50" s="154"/>
      <c r="IM50" s="154"/>
      <c r="IN50" s="154"/>
      <c r="IO50" s="154"/>
      <c r="IP50" s="154"/>
      <c r="IQ50" s="154"/>
      <c r="IR50" s="154"/>
      <c r="IS50" s="154"/>
      <c r="IT50" s="154"/>
    </row>
    <row r="51" spans="1:254" s="145" customFormat="1" ht="15.75" customHeight="1" thickBot="1" x14ac:dyDescent="0.25">
      <c r="A51" s="405" t="s">
        <v>75</v>
      </c>
      <c r="B51" s="406">
        <v>0.02</v>
      </c>
      <c r="C51" s="402">
        <f>B51*C48</f>
        <v>37.56</v>
      </c>
      <c r="D51" s="151"/>
      <c r="E51" s="150"/>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c r="AS51" s="154"/>
      <c r="AT51" s="154"/>
      <c r="AU51" s="154"/>
      <c r="AV51" s="154"/>
      <c r="AW51" s="154"/>
      <c r="AX51" s="154"/>
      <c r="AY51" s="154"/>
      <c r="AZ51" s="154"/>
      <c r="BA51" s="154"/>
      <c r="BB51" s="154"/>
      <c r="BC51" s="154"/>
      <c r="BD51" s="154"/>
      <c r="BE51" s="154"/>
      <c r="BF51" s="154"/>
      <c r="BG51" s="154"/>
      <c r="BH51" s="154"/>
      <c r="BI51" s="154"/>
      <c r="BJ51" s="154"/>
      <c r="BK51" s="154"/>
      <c r="BL51" s="154"/>
      <c r="BM51" s="154"/>
      <c r="BN51" s="154"/>
      <c r="BO51" s="154"/>
      <c r="BP51" s="154"/>
      <c r="BQ51" s="154"/>
      <c r="BR51" s="154"/>
      <c r="BS51" s="154"/>
      <c r="BT51" s="154"/>
      <c r="BU51" s="154"/>
      <c r="BV51" s="154"/>
      <c r="BW51" s="154"/>
      <c r="BX51" s="154"/>
      <c r="BY51" s="154"/>
      <c r="BZ51" s="154"/>
      <c r="CA51" s="154"/>
      <c r="CB51" s="154"/>
      <c r="CC51" s="154"/>
      <c r="CD51" s="154"/>
      <c r="CE51" s="154"/>
      <c r="CF51" s="154"/>
      <c r="CG51" s="154"/>
      <c r="CH51" s="154"/>
      <c r="CI51" s="154"/>
      <c r="CJ51" s="154"/>
      <c r="CK51" s="154"/>
      <c r="CL51" s="154"/>
      <c r="CM51" s="154"/>
      <c r="CN51" s="154"/>
      <c r="CO51" s="154"/>
      <c r="CP51" s="154"/>
      <c r="CQ51" s="154"/>
      <c r="CR51" s="154"/>
      <c r="CS51" s="154"/>
      <c r="CT51" s="154"/>
      <c r="CU51" s="154"/>
      <c r="CV51" s="154"/>
      <c r="CW51" s="154"/>
      <c r="CX51" s="154"/>
      <c r="CY51" s="154"/>
      <c r="CZ51" s="154"/>
      <c r="DA51" s="154"/>
      <c r="DB51" s="154"/>
      <c r="DC51" s="154"/>
      <c r="DD51" s="154"/>
      <c r="DE51" s="154"/>
      <c r="DF51" s="154"/>
      <c r="DG51" s="154"/>
      <c r="DH51" s="154"/>
      <c r="DI51" s="154"/>
      <c r="DJ51" s="154"/>
      <c r="DK51" s="154"/>
      <c r="DL51" s="154"/>
      <c r="DM51" s="154"/>
      <c r="DN51" s="154"/>
      <c r="DO51" s="154"/>
      <c r="DP51" s="154"/>
      <c r="DQ51" s="154"/>
      <c r="DR51" s="154"/>
      <c r="DS51" s="154"/>
      <c r="DT51" s="154"/>
      <c r="DU51" s="154"/>
      <c r="DV51" s="154"/>
      <c r="DW51" s="154"/>
      <c r="DX51" s="154"/>
      <c r="DY51" s="154"/>
      <c r="DZ51" s="154"/>
      <c r="EA51" s="154"/>
      <c r="EB51" s="154"/>
      <c r="EC51" s="154"/>
      <c r="ED51" s="154"/>
      <c r="EE51" s="154"/>
      <c r="EF51" s="154"/>
      <c r="EG51" s="154"/>
      <c r="EH51" s="154"/>
      <c r="EI51" s="154"/>
      <c r="EJ51" s="154"/>
      <c r="EK51" s="154"/>
      <c r="EL51" s="154"/>
      <c r="EM51" s="154"/>
      <c r="EN51" s="154"/>
      <c r="EO51" s="154"/>
      <c r="EP51" s="154"/>
      <c r="EQ51" s="154"/>
      <c r="ER51" s="154"/>
      <c r="ES51" s="154"/>
      <c r="ET51" s="154"/>
      <c r="EU51" s="154"/>
      <c r="EV51" s="154"/>
      <c r="EW51" s="154"/>
      <c r="EX51" s="154"/>
      <c r="EY51" s="154"/>
      <c r="EZ51" s="154"/>
      <c r="FA51" s="154"/>
      <c r="FB51" s="154"/>
      <c r="FC51" s="154"/>
      <c r="FD51" s="154"/>
      <c r="FE51" s="154"/>
      <c r="FF51" s="154"/>
      <c r="FG51" s="154"/>
      <c r="FH51" s="154"/>
      <c r="FI51" s="154"/>
      <c r="FJ51" s="154"/>
      <c r="FK51" s="154"/>
      <c r="FL51" s="154"/>
      <c r="FM51" s="154"/>
      <c r="FN51" s="154"/>
      <c r="FO51" s="154"/>
      <c r="FP51" s="154"/>
      <c r="FQ51" s="154"/>
      <c r="FR51" s="154"/>
      <c r="FS51" s="154"/>
      <c r="FT51" s="154"/>
      <c r="FU51" s="154"/>
      <c r="FV51" s="154"/>
      <c r="FW51" s="154"/>
      <c r="FX51" s="154"/>
      <c r="FY51" s="154"/>
      <c r="FZ51" s="154"/>
      <c r="GA51" s="154"/>
      <c r="GB51" s="154"/>
      <c r="GC51" s="154"/>
      <c r="GD51" s="154"/>
      <c r="GE51" s="154"/>
      <c r="GF51" s="154"/>
      <c r="GG51" s="154"/>
      <c r="GH51" s="154"/>
      <c r="GI51" s="154"/>
      <c r="GJ51" s="154"/>
      <c r="GK51" s="154"/>
      <c r="GL51" s="154"/>
      <c r="GM51" s="154"/>
      <c r="GN51" s="154"/>
      <c r="GO51" s="154"/>
      <c r="GP51" s="154"/>
      <c r="GQ51" s="154"/>
      <c r="GR51" s="154"/>
      <c r="GS51" s="154"/>
      <c r="GT51" s="154"/>
      <c r="GU51" s="154"/>
      <c r="GV51" s="154"/>
      <c r="GW51" s="154"/>
      <c r="GX51" s="154"/>
      <c r="GY51" s="154"/>
      <c r="GZ51" s="154"/>
      <c r="HA51" s="154"/>
      <c r="HB51" s="154"/>
      <c r="HC51" s="154"/>
      <c r="HD51" s="154"/>
      <c r="HE51" s="154"/>
      <c r="HF51" s="154"/>
      <c r="HG51" s="154"/>
      <c r="HH51" s="154"/>
      <c r="HI51" s="154"/>
      <c r="HJ51" s="154"/>
      <c r="HK51" s="154"/>
      <c r="HL51" s="154"/>
      <c r="HM51" s="154"/>
      <c r="HN51" s="154"/>
      <c r="HO51" s="154"/>
      <c r="HP51" s="154"/>
      <c r="HQ51" s="154"/>
      <c r="HR51" s="154"/>
      <c r="HS51" s="154"/>
      <c r="HT51" s="154"/>
      <c r="HU51" s="154"/>
      <c r="HV51" s="154"/>
      <c r="HW51" s="154"/>
      <c r="HX51" s="154"/>
      <c r="HY51" s="154"/>
      <c r="HZ51" s="154"/>
      <c r="IA51" s="154"/>
      <c r="IB51" s="154"/>
      <c r="IC51" s="154"/>
      <c r="ID51" s="154"/>
      <c r="IE51" s="154"/>
      <c r="IF51" s="154"/>
      <c r="IG51" s="154"/>
      <c r="IH51" s="154"/>
      <c r="II51" s="154"/>
      <c r="IJ51" s="154"/>
      <c r="IK51" s="154"/>
      <c r="IL51" s="154"/>
      <c r="IM51" s="154"/>
      <c r="IN51" s="154"/>
      <c r="IO51" s="154"/>
      <c r="IP51" s="154"/>
      <c r="IQ51" s="154"/>
      <c r="IR51" s="154"/>
      <c r="IS51" s="154"/>
      <c r="IT51" s="154"/>
    </row>
    <row r="52" spans="1:254" s="145" customFormat="1" ht="39" thickBot="1" x14ac:dyDescent="0.25">
      <c r="A52" s="408" t="s">
        <v>69</v>
      </c>
      <c r="B52" s="358"/>
      <c r="C52" s="409">
        <f>C48-C49-C50-C51</f>
        <v>1449.8160000000003</v>
      </c>
      <c r="D52" s="151"/>
      <c r="E52" s="150"/>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c r="AY52" s="154"/>
      <c r="AZ52" s="154"/>
      <c r="BA52" s="154"/>
      <c r="BB52" s="154"/>
      <c r="BC52" s="154"/>
      <c r="BD52" s="154"/>
      <c r="BE52" s="154"/>
      <c r="BF52" s="154"/>
      <c r="BG52" s="154"/>
      <c r="BH52" s="154"/>
      <c r="BI52" s="154"/>
      <c r="BJ52" s="154"/>
      <c r="BK52" s="154"/>
      <c r="BL52" s="154"/>
      <c r="BM52" s="154"/>
      <c r="BN52" s="154"/>
      <c r="BO52" s="154"/>
      <c r="BP52" s="154"/>
      <c r="BQ52" s="154"/>
      <c r="BR52" s="154"/>
      <c r="BS52" s="154"/>
      <c r="BT52" s="154"/>
      <c r="BU52" s="154"/>
      <c r="BV52" s="154"/>
      <c r="BW52" s="154"/>
      <c r="BX52" s="154"/>
      <c r="BY52" s="154"/>
      <c r="BZ52" s="154"/>
      <c r="CA52" s="154"/>
      <c r="CB52" s="154"/>
      <c r="CC52" s="154"/>
      <c r="CD52" s="154"/>
      <c r="CE52" s="154"/>
      <c r="CF52" s="154"/>
      <c r="CG52" s="154"/>
      <c r="CH52" s="154"/>
      <c r="CI52" s="154"/>
      <c r="CJ52" s="154"/>
      <c r="CK52" s="154"/>
      <c r="CL52" s="154"/>
      <c r="CM52" s="154"/>
      <c r="CN52" s="154"/>
      <c r="CO52" s="154"/>
      <c r="CP52" s="154"/>
      <c r="CQ52" s="154"/>
      <c r="CR52" s="154"/>
      <c r="CS52" s="154"/>
      <c r="CT52" s="154"/>
      <c r="CU52" s="154"/>
      <c r="CV52" s="154"/>
      <c r="CW52" s="154"/>
      <c r="CX52" s="154"/>
      <c r="CY52" s="154"/>
      <c r="CZ52" s="154"/>
      <c r="DA52" s="154"/>
      <c r="DB52" s="154"/>
      <c r="DC52" s="154"/>
      <c r="DD52" s="154"/>
      <c r="DE52" s="154"/>
      <c r="DF52" s="154"/>
      <c r="DG52" s="154"/>
      <c r="DH52" s="154"/>
      <c r="DI52" s="154"/>
      <c r="DJ52" s="154"/>
      <c r="DK52" s="154"/>
      <c r="DL52" s="154"/>
      <c r="DM52" s="154"/>
      <c r="DN52" s="154"/>
      <c r="DO52" s="154"/>
      <c r="DP52" s="154"/>
      <c r="DQ52" s="154"/>
      <c r="DR52" s="154"/>
      <c r="DS52" s="154"/>
      <c r="DT52" s="154"/>
      <c r="DU52" s="154"/>
      <c r="DV52" s="154"/>
      <c r="DW52" s="154"/>
      <c r="DX52" s="154"/>
      <c r="DY52" s="154"/>
      <c r="DZ52" s="154"/>
      <c r="EA52" s="154"/>
      <c r="EB52" s="154"/>
      <c r="EC52" s="154"/>
      <c r="ED52" s="154"/>
      <c r="EE52" s="154"/>
      <c r="EF52" s="154"/>
      <c r="EG52" s="154"/>
      <c r="EH52" s="154"/>
      <c r="EI52" s="154"/>
      <c r="EJ52" s="154"/>
      <c r="EK52" s="154"/>
      <c r="EL52" s="154"/>
      <c r="EM52" s="154"/>
      <c r="EN52" s="154"/>
      <c r="EO52" s="154"/>
      <c r="EP52" s="154"/>
      <c r="EQ52" s="154"/>
      <c r="ER52" s="154"/>
      <c r="ES52" s="154"/>
      <c r="ET52" s="154"/>
      <c r="EU52" s="154"/>
      <c r="EV52" s="154"/>
      <c r="EW52" s="154"/>
      <c r="EX52" s="154"/>
      <c r="EY52" s="154"/>
      <c r="EZ52" s="154"/>
      <c r="FA52" s="154"/>
      <c r="FB52" s="154"/>
      <c r="FC52" s="154"/>
      <c r="FD52" s="154"/>
      <c r="FE52" s="154"/>
      <c r="FF52" s="154"/>
      <c r="FG52" s="154"/>
      <c r="FH52" s="154"/>
      <c r="FI52" s="154"/>
      <c r="FJ52" s="154"/>
      <c r="FK52" s="154"/>
      <c r="FL52" s="154"/>
      <c r="FM52" s="154"/>
      <c r="FN52" s="154"/>
      <c r="FO52" s="154"/>
      <c r="FP52" s="154"/>
      <c r="FQ52" s="154"/>
      <c r="FR52" s="154"/>
      <c r="FS52" s="154"/>
      <c r="FT52" s="154"/>
      <c r="FU52" s="154"/>
      <c r="FV52" s="154"/>
      <c r="FW52" s="154"/>
      <c r="FX52" s="154"/>
      <c r="FY52" s="154"/>
      <c r="FZ52" s="154"/>
      <c r="GA52" s="154"/>
      <c r="GB52" s="154"/>
      <c r="GC52" s="154"/>
      <c r="GD52" s="154"/>
      <c r="GE52" s="154"/>
      <c r="GF52" s="154"/>
      <c r="GG52" s="154"/>
      <c r="GH52" s="154"/>
      <c r="GI52" s="154"/>
      <c r="GJ52" s="154"/>
      <c r="GK52" s="154"/>
      <c r="GL52" s="154"/>
      <c r="GM52" s="154"/>
      <c r="GN52" s="154"/>
      <c r="GO52" s="154"/>
      <c r="GP52" s="154"/>
      <c r="GQ52" s="154"/>
      <c r="GR52" s="154"/>
      <c r="GS52" s="154"/>
      <c r="GT52" s="154"/>
      <c r="GU52" s="154"/>
      <c r="GV52" s="154"/>
      <c r="GW52" s="154"/>
      <c r="GX52" s="154"/>
      <c r="GY52" s="154"/>
      <c r="GZ52" s="154"/>
      <c r="HA52" s="154"/>
      <c r="HB52" s="154"/>
      <c r="HC52" s="154"/>
      <c r="HD52" s="154"/>
      <c r="HE52" s="154"/>
      <c r="HF52" s="154"/>
      <c r="HG52" s="154"/>
      <c r="HH52" s="154"/>
      <c r="HI52" s="154"/>
      <c r="HJ52" s="154"/>
      <c r="HK52" s="154"/>
      <c r="HL52" s="154"/>
      <c r="HM52" s="154"/>
      <c r="HN52" s="154"/>
      <c r="HO52" s="154"/>
      <c r="HP52" s="154"/>
      <c r="HQ52" s="154"/>
      <c r="HR52" s="154"/>
      <c r="HS52" s="154"/>
      <c r="HT52" s="154"/>
      <c r="HU52" s="154"/>
      <c r="HV52" s="154"/>
      <c r="HW52" s="154"/>
      <c r="HX52" s="154"/>
      <c r="HY52" s="154"/>
      <c r="HZ52" s="154"/>
      <c r="IA52" s="154"/>
      <c r="IB52" s="154"/>
      <c r="IC52" s="154"/>
      <c r="ID52" s="154"/>
      <c r="IE52" s="154"/>
      <c r="IF52" s="154"/>
      <c r="IG52" s="154"/>
      <c r="IH52" s="154"/>
      <c r="II52" s="154"/>
      <c r="IJ52" s="154"/>
      <c r="IK52" s="154"/>
      <c r="IL52" s="154"/>
      <c r="IM52" s="154"/>
      <c r="IN52" s="154"/>
      <c r="IO52" s="154"/>
      <c r="IP52" s="154"/>
      <c r="IQ52" s="154"/>
      <c r="IR52" s="154"/>
      <c r="IS52" s="154"/>
      <c r="IT52" s="154"/>
    </row>
    <row r="53" spans="1:254" s="145" customFormat="1" ht="14.25" customHeight="1" thickBot="1" x14ac:dyDescent="0.25">
      <c r="A53" s="410" t="s">
        <v>85</v>
      </c>
      <c r="B53" s="411">
        <v>0.13500000000000001</v>
      </c>
      <c r="C53" s="546">
        <f>$C$48*B53</f>
        <v>253.53000000000003</v>
      </c>
      <c r="D53" s="151"/>
      <c r="E53" s="150"/>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4"/>
      <c r="BR53" s="154"/>
      <c r="BS53" s="154"/>
      <c r="BT53" s="154"/>
      <c r="BU53" s="154"/>
      <c r="BV53" s="154"/>
      <c r="BW53" s="154"/>
      <c r="BX53" s="154"/>
      <c r="BY53" s="154"/>
      <c r="BZ53" s="154"/>
      <c r="CA53" s="154"/>
      <c r="CB53" s="154"/>
      <c r="CC53" s="154"/>
      <c r="CD53" s="154"/>
      <c r="CE53" s="154"/>
      <c r="CF53" s="154"/>
      <c r="CG53" s="154"/>
      <c r="CH53" s="154"/>
      <c r="CI53" s="154"/>
      <c r="CJ53" s="154"/>
      <c r="CK53" s="154"/>
      <c r="CL53" s="154"/>
      <c r="CM53" s="154"/>
      <c r="CN53" s="154"/>
      <c r="CO53" s="154"/>
      <c r="CP53" s="154"/>
      <c r="CQ53" s="154"/>
      <c r="CR53" s="154"/>
      <c r="CS53" s="154"/>
      <c r="CT53" s="154"/>
      <c r="CU53" s="154"/>
      <c r="CV53" s="154"/>
      <c r="CW53" s="154"/>
      <c r="CX53" s="154"/>
      <c r="CY53" s="154"/>
      <c r="CZ53" s="154"/>
      <c r="DA53" s="154"/>
      <c r="DB53" s="154"/>
      <c r="DC53" s="154"/>
      <c r="DD53" s="154"/>
      <c r="DE53" s="154"/>
      <c r="DF53" s="154"/>
      <c r="DG53" s="154"/>
      <c r="DH53" s="154"/>
      <c r="DI53" s="154"/>
      <c r="DJ53" s="154"/>
      <c r="DK53" s="154"/>
      <c r="DL53" s="154"/>
      <c r="DM53" s="154"/>
      <c r="DN53" s="154"/>
      <c r="DO53" s="154"/>
      <c r="DP53" s="154"/>
      <c r="DQ53" s="154"/>
      <c r="DR53" s="154"/>
      <c r="DS53" s="154"/>
      <c r="DT53" s="154"/>
      <c r="DU53" s="154"/>
      <c r="DV53" s="154"/>
      <c r="DW53" s="154"/>
      <c r="DX53" s="154"/>
      <c r="DY53" s="154"/>
      <c r="DZ53" s="154"/>
      <c r="EA53" s="154"/>
      <c r="EB53" s="154"/>
      <c r="EC53" s="154"/>
      <c r="ED53" s="154"/>
      <c r="EE53" s="154"/>
      <c r="EF53" s="154"/>
      <c r="EG53" s="154"/>
      <c r="EH53" s="154"/>
      <c r="EI53" s="154"/>
      <c r="EJ53" s="154"/>
      <c r="EK53" s="154"/>
      <c r="EL53" s="154"/>
      <c r="EM53" s="154"/>
      <c r="EN53" s="154"/>
      <c r="EO53" s="154"/>
      <c r="EP53" s="154"/>
      <c r="EQ53" s="154"/>
      <c r="ER53" s="154"/>
      <c r="ES53" s="154"/>
      <c r="ET53" s="154"/>
      <c r="EU53" s="154"/>
      <c r="EV53" s="154"/>
      <c r="EW53" s="154"/>
      <c r="EX53" s="154"/>
      <c r="EY53" s="154"/>
      <c r="EZ53" s="154"/>
      <c r="FA53" s="154"/>
      <c r="FB53" s="154"/>
      <c r="FC53" s="154"/>
      <c r="FD53" s="154"/>
      <c r="FE53" s="154"/>
      <c r="FF53" s="154"/>
      <c r="FG53" s="154"/>
      <c r="FH53" s="154"/>
      <c r="FI53" s="154"/>
      <c r="FJ53" s="154"/>
      <c r="FK53" s="154"/>
      <c r="FL53" s="154"/>
      <c r="FM53" s="154"/>
      <c r="FN53" s="154"/>
      <c r="FO53" s="154"/>
      <c r="FP53" s="154"/>
      <c r="FQ53" s="154"/>
      <c r="FR53" s="154"/>
      <c r="FS53" s="154"/>
      <c r="FT53" s="154"/>
      <c r="FU53" s="154"/>
      <c r="FV53" s="154"/>
      <c r="FW53" s="154"/>
      <c r="FX53" s="154"/>
      <c r="FY53" s="154"/>
      <c r="FZ53" s="154"/>
      <c r="GA53" s="154"/>
      <c r="GB53" s="154"/>
      <c r="GC53" s="154"/>
      <c r="GD53" s="154"/>
      <c r="GE53" s="154"/>
      <c r="GF53" s="154"/>
      <c r="GG53" s="154"/>
      <c r="GH53" s="154"/>
      <c r="GI53" s="154"/>
      <c r="GJ53" s="154"/>
      <c r="GK53" s="154"/>
      <c r="GL53" s="154"/>
      <c r="GM53" s="154"/>
      <c r="GN53" s="154"/>
      <c r="GO53" s="154"/>
      <c r="GP53" s="154"/>
      <c r="GQ53" s="154"/>
      <c r="GR53" s="154"/>
      <c r="GS53" s="154"/>
      <c r="GT53" s="154"/>
      <c r="GU53" s="154"/>
      <c r="GV53" s="154"/>
      <c r="GW53" s="154"/>
      <c r="GX53" s="154"/>
      <c r="GY53" s="154"/>
      <c r="GZ53" s="154"/>
      <c r="HA53" s="154"/>
      <c r="HB53" s="154"/>
      <c r="HC53" s="154"/>
      <c r="HD53" s="154"/>
      <c r="HE53" s="154"/>
      <c r="HF53" s="154"/>
      <c r="HG53" s="154"/>
      <c r="HH53" s="154"/>
      <c r="HI53" s="154"/>
      <c r="HJ53" s="154"/>
      <c r="HK53" s="154"/>
      <c r="HL53" s="154"/>
      <c r="HM53" s="154"/>
      <c r="HN53" s="154"/>
      <c r="HO53" s="154"/>
      <c r="HP53" s="154"/>
      <c r="HQ53" s="154"/>
      <c r="HR53" s="154"/>
      <c r="HS53" s="154"/>
      <c r="HT53" s="154"/>
      <c r="HU53" s="154"/>
      <c r="HV53" s="154"/>
      <c r="HW53" s="154"/>
      <c r="HX53" s="154"/>
      <c r="HY53" s="154"/>
      <c r="HZ53" s="154"/>
      <c r="IA53" s="154"/>
      <c r="IB53" s="154"/>
      <c r="IC53" s="154"/>
      <c r="ID53" s="154"/>
      <c r="IE53" s="154"/>
      <c r="IF53" s="154"/>
      <c r="IG53" s="154"/>
      <c r="IH53" s="154"/>
      <c r="II53" s="154"/>
      <c r="IJ53" s="154"/>
      <c r="IK53" s="154"/>
      <c r="IL53" s="154"/>
      <c r="IM53" s="154"/>
      <c r="IN53" s="154"/>
      <c r="IO53" s="154"/>
      <c r="IP53" s="154"/>
      <c r="IQ53" s="154"/>
      <c r="IR53" s="154"/>
      <c r="IS53" s="154"/>
      <c r="IT53" s="154"/>
    </row>
    <row r="54" spans="1:254" s="145" customFormat="1" ht="39" thickBot="1" x14ac:dyDescent="0.25">
      <c r="A54" s="408" t="s">
        <v>147</v>
      </c>
      <c r="B54" s="547"/>
      <c r="C54" s="409">
        <f>C52-SUM(C53:C53)</f>
        <v>1196.2860000000003</v>
      </c>
      <c r="D54" s="151"/>
      <c r="E54" s="150"/>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154"/>
      <c r="AN54" s="154"/>
      <c r="AO54" s="154"/>
      <c r="AP54" s="154"/>
      <c r="AQ54" s="154"/>
      <c r="AR54" s="154"/>
      <c r="AS54" s="154"/>
      <c r="AT54" s="154"/>
      <c r="AU54" s="154"/>
      <c r="AV54" s="154"/>
      <c r="AW54" s="154"/>
      <c r="AX54" s="154"/>
      <c r="AY54" s="154"/>
      <c r="AZ54" s="154"/>
      <c r="BA54" s="154"/>
      <c r="BB54" s="154"/>
      <c r="BC54" s="154"/>
      <c r="BD54" s="154"/>
      <c r="BE54" s="154"/>
      <c r="BF54" s="154"/>
      <c r="BG54" s="154"/>
      <c r="BH54" s="154"/>
      <c r="BI54" s="154"/>
      <c r="BJ54" s="154"/>
      <c r="BK54" s="154"/>
      <c r="BL54" s="154"/>
      <c r="BM54" s="154"/>
      <c r="BN54" s="154"/>
      <c r="BO54" s="154"/>
      <c r="BP54" s="154"/>
      <c r="BQ54" s="154"/>
      <c r="BR54" s="154"/>
      <c r="BS54" s="154"/>
      <c r="BT54" s="154"/>
      <c r="BU54" s="154"/>
      <c r="BV54" s="154"/>
      <c r="BW54" s="154"/>
      <c r="BX54" s="154"/>
      <c r="BY54" s="154"/>
      <c r="BZ54" s="154"/>
      <c r="CA54" s="154"/>
      <c r="CB54" s="154"/>
      <c r="CC54" s="154"/>
      <c r="CD54" s="154"/>
      <c r="CE54" s="154"/>
      <c r="CF54" s="154"/>
      <c r="CG54" s="154"/>
      <c r="CH54" s="154"/>
      <c r="CI54" s="154"/>
      <c r="CJ54" s="154"/>
      <c r="CK54" s="154"/>
      <c r="CL54" s="154"/>
      <c r="CM54" s="154"/>
      <c r="CN54" s="154"/>
      <c r="CO54" s="154"/>
      <c r="CP54" s="154"/>
      <c r="CQ54" s="154"/>
      <c r="CR54" s="154"/>
      <c r="CS54" s="154"/>
      <c r="CT54" s="154"/>
      <c r="CU54" s="154"/>
      <c r="CV54" s="154"/>
      <c r="CW54" s="154"/>
      <c r="CX54" s="154"/>
      <c r="CY54" s="154"/>
      <c r="CZ54" s="154"/>
      <c r="DA54" s="154"/>
      <c r="DB54" s="154"/>
      <c r="DC54" s="154"/>
      <c r="DD54" s="154"/>
      <c r="DE54" s="154"/>
      <c r="DF54" s="154"/>
      <c r="DG54" s="154"/>
      <c r="DH54" s="154"/>
      <c r="DI54" s="154"/>
      <c r="DJ54" s="154"/>
      <c r="DK54" s="154"/>
      <c r="DL54" s="154"/>
      <c r="DM54" s="154"/>
      <c r="DN54" s="154"/>
      <c r="DO54" s="154"/>
      <c r="DP54" s="154"/>
      <c r="DQ54" s="154"/>
      <c r="DR54" s="154"/>
      <c r="DS54" s="154"/>
      <c r="DT54" s="154"/>
      <c r="DU54" s="154"/>
      <c r="DV54" s="154"/>
      <c r="DW54" s="154"/>
      <c r="DX54" s="154"/>
      <c r="DY54" s="154"/>
      <c r="DZ54" s="154"/>
      <c r="EA54" s="154"/>
      <c r="EB54" s="154"/>
      <c r="EC54" s="154"/>
      <c r="ED54" s="154"/>
      <c r="EE54" s="154"/>
      <c r="EF54" s="154"/>
      <c r="EG54" s="154"/>
      <c r="EH54" s="154"/>
      <c r="EI54" s="154"/>
      <c r="EJ54" s="154"/>
      <c r="EK54" s="154"/>
      <c r="EL54" s="154"/>
      <c r="EM54" s="154"/>
      <c r="EN54" s="154"/>
      <c r="EO54" s="154"/>
      <c r="EP54" s="154"/>
      <c r="EQ54" s="154"/>
      <c r="ER54" s="154"/>
      <c r="ES54" s="154"/>
      <c r="ET54" s="154"/>
      <c r="EU54" s="154"/>
      <c r="EV54" s="154"/>
      <c r="EW54" s="154"/>
      <c r="EX54" s="154"/>
      <c r="EY54" s="154"/>
      <c r="EZ54" s="154"/>
      <c r="FA54" s="154"/>
      <c r="FB54" s="154"/>
      <c r="FC54" s="154"/>
      <c r="FD54" s="154"/>
      <c r="FE54" s="154"/>
      <c r="FF54" s="154"/>
      <c r="FG54" s="154"/>
      <c r="FH54" s="154"/>
      <c r="FI54" s="154"/>
      <c r="FJ54" s="154"/>
      <c r="FK54" s="154"/>
      <c r="FL54" s="154"/>
      <c r="FM54" s="154"/>
      <c r="FN54" s="154"/>
      <c r="FO54" s="154"/>
      <c r="FP54" s="154"/>
      <c r="FQ54" s="154"/>
      <c r="FR54" s="154"/>
      <c r="FS54" s="154"/>
      <c r="FT54" s="154"/>
      <c r="FU54" s="154"/>
      <c r="FV54" s="154"/>
      <c r="FW54" s="154"/>
      <c r="FX54" s="154"/>
      <c r="FY54" s="154"/>
      <c r="FZ54" s="154"/>
      <c r="GA54" s="154"/>
      <c r="GB54" s="154"/>
      <c r="GC54" s="154"/>
      <c r="GD54" s="154"/>
      <c r="GE54" s="154"/>
      <c r="GF54" s="154"/>
      <c r="GG54" s="154"/>
      <c r="GH54" s="154"/>
      <c r="GI54" s="154"/>
      <c r="GJ54" s="154"/>
      <c r="GK54" s="154"/>
      <c r="GL54" s="154"/>
      <c r="GM54" s="154"/>
      <c r="GN54" s="154"/>
      <c r="GO54" s="154"/>
      <c r="GP54" s="154"/>
      <c r="GQ54" s="154"/>
      <c r="GR54" s="154"/>
      <c r="GS54" s="154"/>
      <c r="GT54" s="154"/>
      <c r="GU54" s="154"/>
      <c r="GV54" s="154"/>
      <c r="GW54" s="154"/>
      <c r="GX54" s="154"/>
      <c r="GY54" s="154"/>
      <c r="GZ54" s="154"/>
      <c r="HA54" s="154"/>
      <c r="HB54" s="154"/>
      <c r="HC54" s="154"/>
      <c r="HD54" s="154"/>
      <c r="HE54" s="154"/>
      <c r="HF54" s="154"/>
      <c r="HG54" s="154"/>
      <c r="HH54" s="154"/>
      <c r="HI54" s="154"/>
      <c r="HJ54" s="154"/>
      <c r="HK54" s="154"/>
      <c r="HL54" s="154"/>
      <c r="HM54" s="154"/>
      <c r="HN54" s="154"/>
      <c r="HO54" s="154"/>
      <c r="HP54" s="154"/>
      <c r="HQ54" s="154"/>
      <c r="HR54" s="154"/>
      <c r="HS54" s="154"/>
      <c r="HT54" s="154"/>
      <c r="HU54" s="154"/>
      <c r="HV54" s="154"/>
      <c r="HW54" s="154"/>
      <c r="HX54" s="154"/>
      <c r="HY54" s="154"/>
      <c r="HZ54" s="154"/>
      <c r="IA54" s="154"/>
      <c r="IB54" s="154"/>
      <c r="IC54" s="154"/>
      <c r="ID54" s="154"/>
      <c r="IE54" s="154"/>
      <c r="IF54" s="154"/>
      <c r="IG54" s="154"/>
      <c r="IH54" s="154"/>
      <c r="II54" s="154"/>
      <c r="IJ54" s="154"/>
      <c r="IK54" s="154"/>
      <c r="IL54" s="154"/>
      <c r="IM54" s="154"/>
      <c r="IN54" s="154"/>
      <c r="IO54" s="154"/>
      <c r="IP54" s="154"/>
      <c r="IQ54" s="154"/>
      <c r="IR54" s="154"/>
      <c r="IS54" s="154"/>
      <c r="IT54" s="154"/>
    </row>
    <row r="55" spans="1:254" s="145" customFormat="1" ht="15.75" customHeight="1" thickBot="1" x14ac:dyDescent="0.25">
      <c r="A55" s="413" t="s">
        <v>33</v>
      </c>
      <c r="B55" s="548"/>
      <c r="C55" s="415">
        <f>(C54)/C48</f>
        <v>0.63700000000000012</v>
      </c>
      <c r="D55" s="151"/>
      <c r="E55" s="150"/>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4"/>
      <c r="AP55" s="154"/>
      <c r="AQ55" s="154"/>
      <c r="AR55" s="154"/>
      <c r="AS55" s="154"/>
      <c r="AT55" s="154"/>
      <c r="AU55" s="154"/>
      <c r="AV55" s="154"/>
      <c r="AW55" s="154"/>
      <c r="AX55" s="154"/>
      <c r="AY55" s="154"/>
      <c r="AZ55" s="154"/>
      <c r="BA55" s="154"/>
      <c r="BB55" s="154"/>
      <c r="BC55" s="154"/>
      <c r="BD55" s="154"/>
      <c r="BE55" s="154"/>
      <c r="BF55" s="154"/>
      <c r="BG55" s="154"/>
      <c r="BH55" s="154"/>
      <c r="BI55" s="154"/>
      <c r="BJ55" s="154"/>
      <c r="BK55" s="154"/>
      <c r="BL55" s="154"/>
      <c r="BM55" s="154"/>
      <c r="BN55" s="154"/>
      <c r="BO55" s="154"/>
      <c r="BP55" s="154"/>
      <c r="BQ55" s="154"/>
      <c r="BR55" s="154"/>
      <c r="BS55" s="154"/>
      <c r="BT55" s="154"/>
      <c r="BU55" s="154"/>
      <c r="BV55" s="154"/>
      <c r="BW55" s="154"/>
      <c r="BX55" s="154"/>
      <c r="BY55" s="154"/>
      <c r="BZ55" s="154"/>
      <c r="CA55" s="154"/>
      <c r="CB55" s="154"/>
      <c r="CC55" s="154"/>
      <c r="CD55" s="154"/>
      <c r="CE55" s="154"/>
      <c r="CF55" s="154"/>
      <c r="CG55" s="154"/>
      <c r="CH55" s="154"/>
      <c r="CI55" s="154"/>
      <c r="CJ55" s="154"/>
      <c r="CK55" s="154"/>
      <c r="CL55" s="154"/>
      <c r="CM55" s="154"/>
      <c r="CN55" s="154"/>
      <c r="CO55" s="154"/>
      <c r="CP55" s="154"/>
      <c r="CQ55" s="154"/>
      <c r="CR55" s="154"/>
      <c r="CS55" s="154"/>
      <c r="CT55" s="154"/>
      <c r="CU55" s="154"/>
      <c r="CV55" s="154"/>
      <c r="CW55" s="154"/>
      <c r="CX55" s="154"/>
      <c r="CY55" s="154"/>
      <c r="CZ55" s="154"/>
      <c r="DA55" s="154"/>
      <c r="DB55" s="154"/>
      <c r="DC55" s="154"/>
      <c r="DD55" s="154"/>
      <c r="DE55" s="154"/>
      <c r="DF55" s="154"/>
      <c r="DG55" s="154"/>
      <c r="DH55" s="154"/>
      <c r="DI55" s="154"/>
      <c r="DJ55" s="154"/>
      <c r="DK55" s="154"/>
      <c r="DL55" s="154"/>
      <c r="DM55" s="154"/>
      <c r="DN55" s="154"/>
      <c r="DO55" s="154"/>
      <c r="DP55" s="154"/>
      <c r="DQ55" s="154"/>
      <c r="DR55" s="154"/>
      <c r="DS55" s="154"/>
      <c r="DT55" s="154"/>
      <c r="DU55" s="154"/>
      <c r="DV55" s="154"/>
      <c r="DW55" s="154"/>
      <c r="DX55" s="154"/>
      <c r="DY55" s="154"/>
      <c r="DZ55" s="154"/>
      <c r="EA55" s="154"/>
      <c r="EB55" s="154"/>
      <c r="EC55" s="154"/>
      <c r="ED55" s="154"/>
      <c r="EE55" s="154"/>
      <c r="EF55" s="154"/>
      <c r="EG55" s="154"/>
      <c r="EH55" s="154"/>
      <c r="EI55" s="154"/>
      <c r="EJ55" s="154"/>
      <c r="EK55" s="154"/>
      <c r="EL55" s="154"/>
      <c r="EM55" s="154"/>
      <c r="EN55" s="154"/>
      <c r="EO55" s="154"/>
      <c r="EP55" s="154"/>
      <c r="EQ55" s="154"/>
      <c r="ER55" s="154"/>
      <c r="ES55" s="154"/>
      <c r="ET55" s="154"/>
      <c r="EU55" s="154"/>
      <c r="EV55" s="154"/>
      <c r="EW55" s="154"/>
      <c r="EX55" s="154"/>
      <c r="EY55" s="154"/>
      <c r="EZ55" s="154"/>
      <c r="FA55" s="154"/>
      <c r="FB55" s="154"/>
      <c r="FC55" s="154"/>
      <c r="FD55" s="154"/>
      <c r="FE55" s="154"/>
      <c r="FF55" s="154"/>
      <c r="FG55" s="154"/>
      <c r="FH55" s="154"/>
      <c r="FI55" s="154"/>
      <c r="FJ55" s="154"/>
      <c r="FK55" s="154"/>
      <c r="FL55" s="154"/>
      <c r="FM55" s="154"/>
      <c r="FN55" s="154"/>
      <c r="FO55" s="154"/>
      <c r="FP55" s="154"/>
      <c r="FQ55" s="154"/>
      <c r="FR55" s="154"/>
      <c r="FS55" s="154"/>
      <c r="FT55" s="154"/>
      <c r="FU55" s="154"/>
      <c r="FV55" s="154"/>
      <c r="FW55" s="154"/>
      <c r="FX55" s="154"/>
      <c r="FY55" s="154"/>
      <c r="FZ55" s="154"/>
      <c r="GA55" s="154"/>
      <c r="GB55" s="154"/>
      <c r="GC55" s="154"/>
      <c r="GD55" s="154"/>
      <c r="GE55" s="154"/>
      <c r="GF55" s="154"/>
      <c r="GG55" s="154"/>
      <c r="GH55" s="154"/>
      <c r="GI55" s="154"/>
      <c r="GJ55" s="154"/>
      <c r="GK55" s="154"/>
      <c r="GL55" s="154"/>
      <c r="GM55" s="154"/>
      <c r="GN55" s="154"/>
      <c r="GO55" s="154"/>
      <c r="GP55" s="154"/>
      <c r="GQ55" s="154"/>
      <c r="GR55" s="154"/>
      <c r="GS55" s="154"/>
      <c r="GT55" s="154"/>
      <c r="GU55" s="154"/>
      <c r="GV55" s="154"/>
      <c r="GW55" s="154"/>
      <c r="GX55" s="154"/>
      <c r="GY55" s="154"/>
      <c r="GZ55" s="154"/>
      <c r="HA55" s="154"/>
      <c r="HB55" s="154"/>
      <c r="HC55" s="154"/>
      <c r="HD55" s="154"/>
      <c r="HE55" s="154"/>
      <c r="HF55" s="154"/>
      <c r="HG55" s="154"/>
      <c r="HH55" s="154"/>
      <c r="HI55" s="154"/>
      <c r="HJ55" s="154"/>
      <c r="HK55" s="154"/>
      <c r="HL55" s="154"/>
      <c r="HM55" s="154"/>
      <c r="HN55" s="154"/>
      <c r="HO55" s="154"/>
      <c r="HP55" s="154"/>
      <c r="HQ55" s="154"/>
      <c r="HR55" s="154"/>
      <c r="HS55" s="154"/>
      <c r="HT55" s="154"/>
      <c r="HU55" s="154"/>
      <c r="HV55" s="154"/>
      <c r="HW55" s="154"/>
      <c r="HX55" s="154"/>
      <c r="HY55" s="154"/>
      <c r="HZ55" s="154"/>
      <c r="IA55" s="154"/>
      <c r="IB55" s="154"/>
      <c r="IC55" s="154"/>
      <c r="ID55" s="154"/>
      <c r="IE55" s="154"/>
      <c r="IF55" s="154"/>
      <c r="IG55" s="154"/>
      <c r="IH55" s="154"/>
      <c r="II55" s="154"/>
      <c r="IJ55" s="154"/>
      <c r="IK55" s="154"/>
      <c r="IL55" s="154"/>
      <c r="IM55" s="154"/>
      <c r="IN55" s="154"/>
      <c r="IO55" s="154"/>
      <c r="IP55" s="154"/>
      <c r="IQ55" s="154"/>
      <c r="IR55" s="154"/>
      <c r="IS55" s="154"/>
      <c r="IT55" s="154"/>
    </row>
    <row r="56" spans="1:254" s="145" customFormat="1" ht="15.75" customHeight="1" thickBot="1" x14ac:dyDescent="0.25">
      <c r="A56" s="353"/>
      <c r="B56" s="396"/>
      <c r="C56" s="549"/>
      <c r="D56" s="155"/>
      <c r="E56" s="150"/>
      <c r="F56" s="154"/>
      <c r="G56" s="154"/>
      <c r="H56" s="154"/>
      <c r="I56" s="154"/>
      <c r="J56" s="154"/>
      <c r="K56" s="154"/>
      <c r="L56" s="154"/>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c r="AR56" s="154"/>
      <c r="AS56" s="154"/>
      <c r="AT56" s="154"/>
      <c r="AU56" s="154"/>
      <c r="AV56" s="154"/>
      <c r="AW56" s="154"/>
      <c r="AX56" s="154"/>
      <c r="AY56" s="154"/>
      <c r="AZ56" s="154"/>
      <c r="BA56" s="154"/>
      <c r="BB56" s="154"/>
      <c r="BC56" s="154"/>
      <c r="BD56" s="154"/>
      <c r="BE56" s="154"/>
      <c r="BF56" s="154"/>
      <c r="BG56" s="154"/>
      <c r="BH56" s="154"/>
      <c r="BI56" s="154"/>
      <c r="BJ56" s="154"/>
      <c r="BK56" s="154"/>
      <c r="BL56" s="154"/>
      <c r="BM56" s="154"/>
      <c r="BN56" s="154"/>
      <c r="BO56" s="154"/>
      <c r="BP56" s="154"/>
      <c r="BQ56" s="154"/>
      <c r="BR56" s="154"/>
      <c r="BS56" s="154"/>
      <c r="BT56" s="154"/>
      <c r="BU56" s="154"/>
      <c r="BV56" s="154"/>
      <c r="BW56" s="154"/>
      <c r="BX56" s="154"/>
      <c r="BY56" s="154"/>
      <c r="BZ56" s="154"/>
      <c r="CA56" s="154"/>
      <c r="CB56" s="154"/>
      <c r="CC56" s="154"/>
      <c r="CD56" s="154"/>
      <c r="CE56" s="154"/>
      <c r="CF56" s="154"/>
      <c r="CG56" s="154"/>
      <c r="CH56" s="154"/>
      <c r="CI56" s="154"/>
      <c r="CJ56" s="154"/>
      <c r="CK56" s="154"/>
      <c r="CL56" s="154"/>
      <c r="CM56" s="154"/>
      <c r="CN56" s="154"/>
      <c r="CO56" s="154"/>
      <c r="CP56" s="154"/>
      <c r="CQ56" s="154"/>
      <c r="CR56" s="154"/>
      <c r="CS56" s="154"/>
      <c r="CT56" s="154"/>
      <c r="CU56" s="154"/>
      <c r="CV56" s="154"/>
      <c r="CW56" s="154"/>
      <c r="CX56" s="154"/>
      <c r="CY56" s="154"/>
      <c r="CZ56" s="154"/>
      <c r="DA56" s="154"/>
      <c r="DB56" s="154"/>
      <c r="DC56" s="154"/>
      <c r="DD56" s="154"/>
      <c r="DE56" s="154"/>
      <c r="DF56" s="154"/>
      <c r="DG56" s="154"/>
      <c r="DH56" s="154"/>
      <c r="DI56" s="154"/>
      <c r="DJ56" s="154"/>
      <c r="DK56" s="154"/>
      <c r="DL56" s="154"/>
      <c r="DM56" s="154"/>
      <c r="DN56" s="154"/>
      <c r="DO56" s="154"/>
      <c r="DP56" s="154"/>
      <c r="DQ56" s="154"/>
      <c r="DR56" s="154"/>
      <c r="DS56" s="154"/>
      <c r="DT56" s="154"/>
      <c r="DU56" s="154"/>
      <c r="DV56" s="154"/>
      <c r="DW56" s="154"/>
      <c r="DX56" s="154"/>
      <c r="DY56" s="154"/>
      <c r="DZ56" s="154"/>
      <c r="EA56" s="154"/>
      <c r="EB56" s="154"/>
      <c r="EC56" s="154"/>
      <c r="ED56" s="154"/>
      <c r="EE56" s="154"/>
      <c r="EF56" s="154"/>
      <c r="EG56" s="154"/>
      <c r="EH56" s="154"/>
      <c r="EI56" s="154"/>
      <c r="EJ56" s="154"/>
      <c r="EK56" s="154"/>
      <c r="EL56" s="154"/>
      <c r="EM56" s="154"/>
      <c r="EN56" s="154"/>
      <c r="EO56" s="154"/>
      <c r="EP56" s="154"/>
      <c r="EQ56" s="154"/>
      <c r="ER56" s="154"/>
      <c r="ES56" s="154"/>
      <c r="ET56" s="154"/>
      <c r="EU56" s="154"/>
      <c r="EV56" s="154"/>
      <c r="EW56" s="154"/>
      <c r="EX56" s="154"/>
      <c r="EY56" s="154"/>
      <c r="EZ56" s="154"/>
      <c r="FA56" s="154"/>
      <c r="FB56" s="154"/>
      <c r="FC56" s="154"/>
      <c r="FD56" s="154"/>
      <c r="FE56" s="154"/>
      <c r="FF56" s="154"/>
      <c r="FG56" s="154"/>
      <c r="FH56" s="154"/>
      <c r="FI56" s="154"/>
      <c r="FJ56" s="154"/>
      <c r="FK56" s="154"/>
      <c r="FL56" s="154"/>
      <c r="FM56" s="154"/>
      <c r="FN56" s="154"/>
      <c r="FO56" s="154"/>
      <c r="FP56" s="154"/>
      <c r="FQ56" s="154"/>
      <c r="FR56" s="154"/>
      <c r="FS56" s="154"/>
      <c r="FT56" s="154"/>
      <c r="FU56" s="154"/>
      <c r="FV56" s="154"/>
      <c r="FW56" s="154"/>
      <c r="FX56" s="154"/>
      <c r="FY56" s="154"/>
      <c r="FZ56" s="154"/>
      <c r="GA56" s="154"/>
      <c r="GB56" s="154"/>
      <c r="GC56" s="154"/>
      <c r="GD56" s="154"/>
      <c r="GE56" s="154"/>
      <c r="GF56" s="154"/>
      <c r="GG56" s="154"/>
      <c r="GH56" s="154"/>
      <c r="GI56" s="154"/>
      <c r="GJ56" s="154"/>
      <c r="GK56" s="154"/>
      <c r="GL56" s="154"/>
      <c r="GM56" s="154"/>
      <c r="GN56" s="154"/>
      <c r="GO56" s="154"/>
      <c r="GP56" s="154"/>
      <c r="GQ56" s="154"/>
      <c r="GR56" s="154"/>
      <c r="GS56" s="154"/>
      <c r="GT56" s="154"/>
      <c r="GU56" s="154"/>
      <c r="GV56" s="154"/>
      <c r="GW56" s="154"/>
      <c r="GX56" s="154"/>
      <c r="GY56" s="154"/>
      <c r="GZ56" s="154"/>
      <c r="HA56" s="154"/>
      <c r="HB56" s="154"/>
      <c r="HC56" s="154"/>
      <c r="HD56" s="154"/>
      <c r="HE56" s="154"/>
      <c r="HF56" s="154"/>
      <c r="HG56" s="154"/>
      <c r="HH56" s="154"/>
      <c r="HI56" s="154"/>
      <c r="HJ56" s="154"/>
      <c r="HK56" s="154"/>
      <c r="HL56" s="154"/>
      <c r="HM56" s="154"/>
      <c r="HN56" s="154"/>
      <c r="HO56" s="154"/>
      <c r="HP56" s="154"/>
      <c r="HQ56" s="154"/>
      <c r="HR56" s="154"/>
      <c r="HS56" s="154"/>
      <c r="HT56" s="154"/>
      <c r="HU56" s="154"/>
      <c r="HV56" s="154"/>
      <c r="HW56" s="154"/>
      <c r="HX56" s="154"/>
      <c r="HY56" s="154"/>
      <c r="HZ56" s="154"/>
      <c r="IA56" s="154"/>
      <c r="IB56" s="154"/>
      <c r="IC56" s="154"/>
      <c r="ID56" s="154"/>
      <c r="IE56" s="154"/>
      <c r="IF56" s="154"/>
      <c r="IG56" s="154"/>
      <c r="IH56" s="154"/>
      <c r="II56" s="154"/>
      <c r="IJ56" s="154"/>
      <c r="IK56" s="154"/>
      <c r="IL56" s="154"/>
      <c r="IM56" s="154"/>
      <c r="IN56" s="154"/>
      <c r="IO56" s="154"/>
      <c r="IP56" s="154"/>
      <c r="IQ56" s="154"/>
      <c r="IR56" s="154"/>
      <c r="IS56" s="154"/>
      <c r="IT56" s="154"/>
    </row>
    <row r="57" spans="1:254" s="145" customFormat="1" ht="34.15" customHeight="1" thickBot="1" x14ac:dyDescent="0.25">
      <c r="A57" s="417" t="s">
        <v>107</v>
      </c>
      <c r="B57" s="358"/>
      <c r="C57" s="418">
        <v>0.6</v>
      </c>
      <c r="D57" s="151"/>
      <c r="E57" s="150"/>
      <c r="F57" s="154"/>
      <c r="G57" s="154"/>
      <c r="H57" s="154"/>
      <c r="I57" s="154"/>
      <c r="J57" s="154"/>
      <c r="K57" s="154"/>
      <c r="L57" s="154"/>
      <c r="M57" s="154"/>
      <c r="N57" s="154"/>
      <c r="O57" s="154"/>
      <c r="P57" s="154"/>
      <c r="Q57" s="154"/>
      <c r="R57" s="154"/>
      <c r="S57" s="154"/>
      <c r="T57" s="154"/>
      <c r="U57" s="154"/>
      <c r="V57" s="154"/>
      <c r="W57" s="154"/>
      <c r="X57" s="154"/>
      <c r="Y57" s="154"/>
      <c r="Z57" s="154"/>
      <c r="AA57" s="154"/>
      <c r="AB57" s="154"/>
      <c r="AC57" s="154"/>
      <c r="AD57" s="154"/>
      <c r="AE57" s="154"/>
      <c r="AF57" s="154"/>
      <c r="AG57" s="154"/>
      <c r="AH57" s="154"/>
      <c r="AI57" s="154"/>
      <c r="AJ57" s="154"/>
      <c r="AK57" s="154"/>
      <c r="AL57" s="154"/>
      <c r="AM57" s="154"/>
      <c r="AN57" s="154"/>
      <c r="AO57" s="154"/>
      <c r="AP57" s="154"/>
      <c r="AQ57" s="154"/>
      <c r="AR57" s="154"/>
      <c r="AS57" s="154"/>
      <c r="AT57" s="154"/>
      <c r="AU57" s="154"/>
      <c r="AV57" s="154"/>
      <c r="AW57" s="154"/>
      <c r="AX57" s="154"/>
      <c r="AY57" s="154"/>
      <c r="AZ57" s="154"/>
      <c r="BA57" s="154"/>
      <c r="BB57" s="154"/>
      <c r="BC57" s="154"/>
      <c r="BD57" s="154"/>
      <c r="BE57" s="154"/>
      <c r="BF57" s="154"/>
      <c r="BG57" s="154"/>
      <c r="BH57" s="154"/>
      <c r="BI57" s="154"/>
      <c r="BJ57" s="154"/>
      <c r="BK57" s="154"/>
      <c r="BL57" s="154"/>
      <c r="BM57" s="154"/>
      <c r="BN57" s="154"/>
      <c r="BO57" s="154"/>
      <c r="BP57" s="154"/>
      <c r="BQ57" s="154"/>
      <c r="BR57" s="154"/>
      <c r="BS57" s="154"/>
      <c r="BT57" s="154"/>
      <c r="BU57" s="154"/>
      <c r="BV57" s="154"/>
      <c r="BW57" s="154"/>
      <c r="BX57" s="154"/>
      <c r="BY57" s="154"/>
      <c r="BZ57" s="154"/>
      <c r="CA57" s="154"/>
      <c r="CB57" s="154"/>
      <c r="CC57" s="154"/>
      <c r="CD57" s="154"/>
      <c r="CE57" s="154"/>
      <c r="CF57" s="154"/>
      <c r="CG57" s="154"/>
      <c r="CH57" s="154"/>
      <c r="CI57" s="154"/>
      <c r="CJ57" s="154"/>
      <c r="CK57" s="154"/>
      <c r="CL57" s="154"/>
      <c r="CM57" s="154"/>
      <c r="CN57" s="154"/>
      <c r="CO57" s="154"/>
      <c r="CP57" s="154"/>
      <c r="CQ57" s="154"/>
      <c r="CR57" s="154"/>
      <c r="CS57" s="154"/>
      <c r="CT57" s="154"/>
      <c r="CU57" s="154"/>
      <c r="CV57" s="154"/>
      <c r="CW57" s="154"/>
      <c r="CX57" s="154"/>
      <c r="CY57" s="154"/>
      <c r="CZ57" s="154"/>
      <c r="DA57" s="154"/>
      <c r="DB57" s="154"/>
      <c r="DC57" s="154"/>
      <c r="DD57" s="154"/>
      <c r="DE57" s="154"/>
      <c r="DF57" s="154"/>
      <c r="DG57" s="154"/>
      <c r="DH57" s="154"/>
      <c r="DI57" s="154"/>
      <c r="DJ57" s="154"/>
      <c r="DK57" s="154"/>
      <c r="DL57" s="154"/>
      <c r="DM57" s="154"/>
      <c r="DN57" s="154"/>
      <c r="DO57" s="154"/>
      <c r="DP57" s="154"/>
      <c r="DQ57" s="154"/>
      <c r="DR57" s="154"/>
      <c r="DS57" s="154"/>
      <c r="DT57" s="154"/>
      <c r="DU57" s="154"/>
      <c r="DV57" s="154"/>
      <c r="DW57" s="154"/>
      <c r="DX57" s="154"/>
      <c r="DY57" s="154"/>
      <c r="DZ57" s="154"/>
      <c r="EA57" s="154"/>
      <c r="EB57" s="154"/>
      <c r="EC57" s="154"/>
      <c r="ED57" s="154"/>
      <c r="EE57" s="154"/>
      <c r="EF57" s="154"/>
      <c r="EG57" s="154"/>
      <c r="EH57" s="154"/>
      <c r="EI57" s="154"/>
      <c r="EJ57" s="154"/>
      <c r="EK57" s="154"/>
      <c r="EL57" s="154"/>
      <c r="EM57" s="154"/>
      <c r="EN57" s="154"/>
      <c r="EO57" s="154"/>
      <c r="EP57" s="154"/>
      <c r="EQ57" s="154"/>
      <c r="ER57" s="154"/>
      <c r="ES57" s="154"/>
      <c r="ET57" s="154"/>
      <c r="EU57" s="154"/>
      <c r="EV57" s="154"/>
      <c r="EW57" s="154"/>
      <c r="EX57" s="154"/>
      <c r="EY57" s="154"/>
      <c r="EZ57" s="154"/>
      <c r="FA57" s="154"/>
      <c r="FB57" s="154"/>
      <c r="FC57" s="154"/>
      <c r="FD57" s="154"/>
      <c r="FE57" s="154"/>
      <c r="FF57" s="154"/>
      <c r="FG57" s="154"/>
      <c r="FH57" s="154"/>
      <c r="FI57" s="154"/>
      <c r="FJ57" s="154"/>
      <c r="FK57" s="154"/>
      <c r="FL57" s="154"/>
      <c r="FM57" s="154"/>
      <c r="FN57" s="154"/>
      <c r="FO57" s="154"/>
      <c r="FP57" s="154"/>
      <c r="FQ57" s="154"/>
      <c r="FR57" s="154"/>
      <c r="FS57" s="154"/>
      <c r="FT57" s="154"/>
      <c r="FU57" s="154"/>
      <c r="FV57" s="154"/>
      <c r="FW57" s="154"/>
      <c r="FX57" s="154"/>
      <c r="FY57" s="154"/>
      <c r="FZ57" s="154"/>
      <c r="GA57" s="154"/>
      <c r="GB57" s="154"/>
      <c r="GC57" s="154"/>
      <c r="GD57" s="154"/>
      <c r="GE57" s="154"/>
      <c r="GF57" s="154"/>
      <c r="GG57" s="154"/>
      <c r="GH57" s="154"/>
      <c r="GI57" s="154"/>
      <c r="GJ57" s="154"/>
      <c r="GK57" s="154"/>
      <c r="GL57" s="154"/>
      <c r="GM57" s="154"/>
      <c r="GN57" s="154"/>
      <c r="GO57" s="154"/>
      <c r="GP57" s="154"/>
      <c r="GQ57" s="154"/>
      <c r="GR57" s="154"/>
      <c r="GS57" s="154"/>
      <c r="GT57" s="154"/>
      <c r="GU57" s="154"/>
      <c r="GV57" s="154"/>
      <c r="GW57" s="154"/>
      <c r="GX57" s="154"/>
      <c r="GY57" s="154"/>
      <c r="GZ57" s="154"/>
      <c r="HA57" s="154"/>
      <c r="HB57" s="154"/>
      <c r="HC57" s="154"/>
      <c r="HD57" s="154"/>
      <c r="HE57" s="154"/>
      <c r="HF57" s="154"/>
      <c r="HG57" s="154"/>
      <c r="HH57" s="154"/>
      <c r="HI57" s="154"/>
      <c r="HJ57" s="154"/>
      <c r="HK57" s="154"/>
      <c r="HL57" s="154"/>
      <c r="HM57" s="154"/>
      <c r="HN57" s="154"/>
      <c r="HO57" s="154"/>
      <c r="HP57" s="154"/>
      <c r="HQ57" s="154"/>
      <c r="HR57" s="154"/>
      <c r="HS57" s="154"/>
      <c r="HT57" s="154"/>
      <c r="HU57" s="154"/>
      <c r="HV57" s="154"/>
      <c r="HW57" s="154"/>
      <c r="HX57" s="154"/>
      <c r="HY57" s="154"/>
      <c r="HZ57" s="154"/>
      <c r="IA57" s="154"/>
      <c r="IB57" s="154"/>
      <c r="IC57" s="154"/>
      <c r="ID57" s="154"/>
      <c r="IE57" s="154"/>
      <c r="IF57" s="154"/>
      <c r="IG57" s="154"/>
      <c r="IH57" s="154"/>
      <c r="II57" s="154"/>
      <c r="IJ57" s="154"/>
      <c r="IK57" s="154"/>
      <c r="IL57" s="154"/>
      <c r="IM57" s="154"/>
      <c r="IN57" s="154"/>
      <c r="IO57" s="154"/>
      <c r="IP57" s="154"/>
      <c r="IQ57" s="154"/>
      <c r="IR57" s="154"/>
      <c r="IS57" s="154"/>
      <c r="IT57" s="154"/>
    </row>
    <row r="58" spans="1:254" s="145" customFormat="1" ht="15.75" customHeight="1" thickBot="1" x14ac:dyDescent="0.25">
      <c r="A58" s="353"/>
      <c r="B58" s="550"/>
      <c r="C58" s="420"/>
      <c r="D58" s="151"/>
      <c r="E58" s="150"/>
      <c r="F58" s="154"/>
      <c r="G58" s="154"/>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c r="BD58" s="154"/>
      <c r="BE58" s="154"/>
      <c r="BF58" s="154"/>
      <c r="BG58" s="154"/>
      <c r="BH58" s="154"/>
      <c r="BI58" s="154"/>
      <c r="BJ58" s="154"/>
      <c r="BK58" s="154"/>
      <c r="BL58" s="154"/>
      <c r="BM58" s="154"/>
      <c r="BN58" s="154"/>
      <c r="BO58" s="154"/>
      <c r="BP58" s="154"/>
      <c r="BQ58" s="154"/>
      <c r="BR58" s="154"/>
      <c r="BS58" s="154"/>
      <c r="BT58" s="154"/>
      <c r="BU58" s="154"/>
      <c r="BV58" s="154"/>
      <c r="BW58" s="154"/>
      <c r="BX58" s="154"/>
      <c r="BY58" s="154"/>
      <c r="BZ58" s="154"/>
      <c r="CA58" s="154"/>
      <c r="CB58" s="154"/>
      <c r="CC58" s="154"/>
      <c r="CD58" s="154"/>
      <c r="CE58" s="154"/>
      <c r="CF58" s="154"/>
      <c r="CG58" s="154"/>
      <c r="CH58" s="154"/>
      <c r="CI58" s="154"/>
      <c r="CJ58" s="154"/>
      <c r="CK58" s="154"/>
      <c r="CL58" s="154"/>
      <c r="CM58" s="154"/>
      <c r="CN58" s="154"/>
      <c r="CO58" s="154"/>
      <c r="CP58" s="154"/>
      <c r="CQ58" s="154"/>
      <c r="CR58" s="154"/>
      <c r="CS58" s="154"/>
      <c r="CT58" s="154"/>
      <c r="CU58" s="154"/>
      <c r="CV58" s="154"/>
      <c r="CW58" s="154"/>
      <c r="CX58" s="154"/>
      <c r="CY58" s="154"/>
      <c r="CZ58" s="154"/>
      <c r="DA58" s="154"/>
      <c r="DB58" s="154"/>
      <c r="DC58" s="154"/>
      <c r="DD58" s="154"/>
      <c r="DE58" s="154"/>
      <c r="DF58" s="154"/>
      <c r="DG58" s="154"/>
      <c r="DH58" s="154"/>
      <c r="DI58" s="154"/>
      <c r="DJ58" s="154"/>
      <c r="DK58" s="154"/>
      <c r="DL58" s="154"/>
      <c r="DM58" s="154"/>
      <c r="DN58" s="154"/>
      <c r="DO58" s="154"/>
      <c r="DP58" s="154"/>
      <c r="DQ58" s="154"/>
      <c r="DR58" s="154"/>
      <c r="DS58" s="154"/>
      <c r="DT58" s="154"/>
      <c r="DU58" s="154"/>
      <c r="DV58" s="154"/>
      <c r="DW58" s="154"/>
      <c r="DX58" s="154"/>
      <c r="DY58" s="154"/>
      <c r="DZ58" s="154"/>
      <c r="EA58" s="154"/>
      <c r="EB58" s="154"/>
      <c r="EC58" s="154"/>
      <c r="ED58" s="154"/>
      <c r="EE58" s="154"/>
      <c r="EF58" s="154"/>
      <c r="EG58" s="154"/>
      <c r="EH58" s="154"/>
      <c r="EI58" s="154"/>
      <c r="EJ58" s="154"/>
      <c r="EK58" s="154"/>
      <c r="EL58" s="154"/>
      <c r="EM58" s="154"/>
      <c r="EN58" s="154"/>
      <c r="EO58" s="154"/>
      <c r="EP58" s="154"/>
      <c r="EQ58" s="154"/>
      <c r="ER58" s="154"/>
      <c r="ES58" s="154"/>
      <c r="ET58" s="154"/>
      <c r="EU58" s="154"/>
      <c r="EV58" s="154"/>
      <c r="EW58" s="154"/>
      <c r="EX58" s="154"/>
      <c r="EY58" s="154"/>
      <c r="EZ58" s="154"/>
      <c r="FA58" s="154"/>
      <c r="FB58" s="154"/>
      <c r="FC58" s="154"/>
      <c r="FD58" s="154"/>
      <c r="FE58" s="154"/>
      <c r="FF58" s="154"/>
      <c r="FG58" s="154"/>
      <c r="FH58" s="154"/>
      <c r="FI58" s="154"/>
      <c r="FJ58" s="154"/>
      <c r="FK58" s="154"/>
      <c r="FL58" s="154"/>
      <c r="FM58" s="154"/>
      <c r="FN58" s="154"/>
      <c r="FO58" s="154"/>
      <c r="FP58" s="154"/>
      <c r="FQ58" s="154"/>
      <c r="FR58" s="154"/>
      <c r="FS58" s="154"/>
      <c r="FT58" s="154"/>
      <c r="FU58" s="154"/>
      <c r="FV58" s="154"/>
      <c r="FW58" s="154"/>
      <c r="FX58" s="154"/>
      <c r="FY58" s="154"/>
      <c r="FZ58" s="154"/>
      <c r="GA58" s="154"/>
      <c r="GB58" s="154"/>
      <c r="GC58" s="154"/>
      <c r="GD58" s="154"/>
      <c r="GE58" s="154"/>
      <c r="GF58" s="154"/>
      <c r="GG58" s="154"/>
      <c r="GH58" s="154"/>
      <c r="GI58" s="154"/>
      <c r="GJ58" s="154"/>
      <c r="GK58" s="154"/>
      <c r="GL58" s="154"/>
      <c r="GM58" s="154"/>
      <c r="GN58" s="154"/>
      <c r="GO58" s="154"/>
      <c r="GP58" s="154"/>
      <c r="GQ58" s="154"/>
      <c r="GR58" s="154"/>
      <c r="GS58" s="154"/>
      <c r="GT58" s="154"/>
      <c r="GU58" s="154"/>
      <c r="GV58" s="154"/>
      <c r="GW58" s="154"/>
      <c r="GX58" s="154"/>
      <c r="GY58" s="154"/>
      <c r="GZ58" s="154"/>
      <c r="HA58" s="154"/>
      <c r="HB58" s="154"/>
      <c r="HC58" s="154"/>
      <c r="HD58" s="154"/>
      <c r="HE58" s="154"/>
      <c r="HF58" s="154"/>
      <c r="HG58" s="154"/>
      <c r="HH58" s="154"/>
      <c r="HI58" s="154"/>
      <c r="HJ58" s="154"/>
      <c r="HK58" s="154"/>
      <c r="HL58" s="154"/>
      <c r="HM58" s="154"/>
      <c r="HN58" s="154"/>
      <c r="HO58" s="154"/>
      <c r="HP58" s="154"/>
      <c r="HQ58" s="154"/>
      <c r="HR58" s="154"/>
      <c r="HS58" s="154"/>
      <c r="HT58" s="154"/>
      <c r="HU58" s="154"/>
      <c r="HV58" s="154"/>
      <c r="HW58" s="154"/>
      <c r="HX58" s="154"/>
      <c r="HY58" s="154"/>
      <c r="HZ58" s="154"/>
      <c r="IA58" s="154"/>
      <c r="IB58" s="154"/>
      <c r="IC58" s="154"/>
      <c r="ID58" s="154"/>
      <c r="IE58" s="154"/>
      <c r="IF58" s="154"/>
      <c r="IG58" s="154"/>
      <c r="IH58" s="154"/>
      <c r="II58" s="154"/>
      <c r="IJ58" s="154"/>
      <c r="IK58" s="154"/>
      <c r="IL58" s="154"/>
      <c r="IM58" s="154"/>
      <c r="IN58" s="154"/>
      <c r="IO58" s="154"/>
      <c r="IP58" s="154"/>
      <c r="IQ58" s="154"/>
      <c r="IR58" s="154"/>
      <c r="IS58" s="154"/>
      <c r="IT58" s="154"/>
    </row>
    <row r="59" spans="1:254" ht="26.25" thickBot="1" x14ac:dyDescent="0.25">
      <c r="A59" s="551" t="s">
        <v>71</v>
      </c>
      <c r="B59" s="552"/>
      <c r="C59" s="553">
        <f>C45/C54+((C57+(B39*C57)))</f>
        <v>61.999035594683498</v>
      </c>
      <c r="D59" s="151"/>
    </row>
    <row r="60" spans="1:254" ht="25.5" customHeight="1" x14ac:dyDescent="0.2">
      <c r="A60" s="554"/>
      <c r="B60" s="554"/>
      <c r="C60" s="555"/>
      <c r="D60" s="151"/>
    </row>
    <row r="61" spans="1:254" ht="15.75" customHeight="1" x14ac:dyDescent="0.2">
      <c r="A61" s="556"/>
      <c r="B61" s="556"/>
      <c r="C61" s="556"/>
      <c r="D61" s="151"/>
    </row>
    <row r="62" spans="1:254" ht="15.75" customHeight="1" thickBot="1" x14ac:dyDescent="0.25">
      <c r="A62" s="557"/>
      <c r="B62" s="557"/>
      <c r="C62" s="556"/>
      <c r="D62" s="151"/>
    </row>
    <row r="63" spans="1:254" ht="15" customHeight="1" x14ac:dyDescent="0.2">
      <c r="A63" s="558" t="s">
        <v>34</v>
      </c>
      <c r="B63" s="559"/>
      <c r="C63" s="556"/>
      <c r="D63" s="151"/>
    </row>
    <row r="64" spans="1:254" ht="15" customHeight="1" x14ac:dyDescent="0.2">
      <c r="A64" s="560" t="s">
        <v>19</v>
      </c>
      <c r="B64" s="561"/>
      <c r="C64" s="556"/>
      <c r="D64" s="151"/>
      <c r="I64" s="156"/>
    </row>
    <row r="65" spans="1:9" ht="15" customHeight="1" x14ac:dyDescent="0.2">
      <c r="A65" s="562" t="s">
        <v>20</v>
      </c>
      <c r="B65" s="563">
        <v>0.25800000000000001</v>
      </c>
      <c r="C65" s="556"/>
      <c r="D65" s="151"/>
      <c r="I65" s="156"/>
    </row>
    <row r="66" spans="1:9" ht="15" customHeight="1" x14ac:dyDescent="0.2">
      <c r="A66" s="562" t="s">
        <v>21</v>
      </c>
      <c r="B66" s="564">
        <v>14714</v>
      </c>
      <c r="C66" s="565"/>
      <c r="D66" s="151"/>
    </row>
    <row r="67" spans="1:9" ht="15" customHeight="1" x14ac:dyDescent="0.2">
      <c r="A67" s="562" t="s">
        <v>4</v>
      </c>
      <c r="B67" s="566">
        <v>1878</v>
      </c>
      <c r="C67" s="556"/>
      <c r="D67" s="151"/>
    </row>
    <row r="68" spans="1:9" ht="15" customHeight="1" x14ac:dyDescent="0.2">
      <c r="A68" s="562" t="s">
        <v>22</v>
      </c>
      <c r="B68" s="567">
        <f>C15*12</f>
        <v>45003.744398500203</v>
      </c>
      <c r="C68" s="556"/>
      <c r="D68" s="151"/>
    </row>
    <row r="69" spans="1:9" ht="15" customHeight="1" x14ac:dyDescent="0.2">
      <c r="A69" s="562" t="s">
        <v>23</v>
      </c>
      <c r="B69" s="567">
        <f>B68-B66</f>
        <v>30289.744398500203</v>
      </c>
      <c r="C69" s="556"/>
      <c r="D69" s="151"/>
    </row>
    <row r="70" spans="1:9" ht="15" customHeight="1" x14ac:dyDescent="0.2">
      <c r="A70" s="562" t="s">
        <v>24</v>
      </c>
      <c r="B70" s="567">
        <f>B65*B69</f>
        <v>7814.7540548130528</v>
      </c>
      <c r="C70" s="556"/>
      <c r="D70" s="151"/>
    </row>
    <row r="71" spans="1:9" ht="15" customHeight="1" x14ac:dyDescent="0.2">
      <c r="A71" s="560" t="s">
        <v>25</v>
      </c>
      <c r="B71" s="568">
        <f>(B70/B68)*0.5</f>
        <v>8.6823376135269845E-2</v>
      </c>
      <c r="C71" s="556"/>
      <c r="D71" s="151"/>
    </row>
    <row r="72" spans="1:9" ht="15" customHeight="1" x14ac:dyDescent="0.2">
      <c r="A72" s="569"/>
      <c r="B72" s="570"/>
      <c r="C72" s="556"/>
      <c r="D72" s="151"/>
    </row>
    <row r="73" spans="1:9" ht="15" customHeight="1" x14ac:dyDescent="0.2">
      <c r="A73" s="560" t="s">
        <v>26</v>
      </c>
      <c r="B73" s="571"/>
      <c r="C73" s="556"/>
      <c r="D73" s="151"/>
    </row>
    <row r="74" spans="1:9" ht="15" customHeight="1" x14ac:dyDescent="0.2">
      <c r="A74" s="562" t="s">
        <v>20</v>
      </c>
      <c r="B74" s="563">
        <v>5.0000000000000001E-3</v>
      </c>
      <c r="C74" s="556"/>
      <c r="D74" s="151"/>
    </row>
    <row r="75" spans="1:9" ht="15" customHeight="1" x14ac:dyDescent="0.2">
      <c r="A75" s="562" t="s">
        <v>27</v>
      </c>
      <c r="B75" s="564">
        <v>25069</v>
      </c>
      <c r="C75" s="565"/>
      <c r="D75" s="151"/>
    </row>
    <row r="76" spans="1:9" ht="15" customHeight="1" x14ac:dyDescent="0.2">
      <c r="A76" s="562" t="s">
        <v>4</v>
      </c>
      <c r="B76" s="566">
        <v>1878</v>
      </c>
      <c r="C76" s="556"/>
      <c r="D76" s="151"/>
    </row>
    <row r="77" spans="1:9" ht="15" customHeight="1" x14ac:dyDescent="0.2">
      <c r="A77" s="562" t="s">
        <v>22</v>
      </c>
      <c r="B77" s="572">
        <f>C15*12</f>
        <v>45003.744398500203</v>
      </c>
      <c r="C77" s="556"/>
      <c r="D77" s="151"/>
    </row>
    <row r="78" spans="1:9" ht="15" customHeight="1" x14ac:dyDescent="0.2">
      <c r="A78" s="562" t="s">
        <v>28</v>
      </c>
      <c r="B78" s="567">
        <f>B77-B75</f>
        <v>19934.744398500203</v>
      </c>
      <c r="C78" s="556"/>
      <c r="D78" s="151"/>
    </row>
    <row r="79" spans="1:9" ht="15" customHeight="1" x14ac:dyDescent="0.2">
      <c r="A79" s="562" t="s">
        <v>29</v>
      </c>
      <c r="B79" s="567">
        <f>B74*B78</f>
        <v>99.673721992501015</v>
      </c>
      <c r="C79" s="556"/>
    </row>
    <row r="80" spans="1:9" ht="15" customHeight="1" x14ac:dyDescent="0.2">
      <c r="A80" s="560" t="s">
        <v>30</v>
      </c>
      <c r="B80" s="568">
        <f>(B79/B77)*0.5</f>
        <v>1.1073936549579944E-3</v>
      </c>
      <c r="C80" s="556"/>
    </row>
    <row r="81" spans="1:3" ht="15.75" customHeight="1" thickBot="1" x14ac:dyDescent="0.25">
      <c r="A81" s="573"/>
      <c r="B81" s="574"/>
      <c r="C81" s="556"/>
    </row>
  </sheetData>
  <sheetProtection algorithmName="SHA-512" hashValue="ETu/qstcBpRYwq3rPkt/TLT/wXdqdVXGXdTKC0snQR3LxjogePxZHNT2Ex5UVKhQhtBz9t8LMJlvGAI3/m8+kg==" saltValue="cTkhBHRgsrggUe9HKRNPXw==" spinCount="100000" sheet="1" formatCells="0" formatColumns="0" formatRows="0" insertColumns="0" insertRows="0" insertHyperlinks="0" deleteColumns="0" deleteRows="0" sort="0" autoFilter="0" pivotTables="0"/>
  <mergeCells count="10">
    <mergeCell ref="B5:C5"/>
    <mergeCell ref="A1:C2"/>
    <mergeCell ref="A62:B62"/>
    <mergeCell ref="A15:B15"/>
    <mergeCell ref="B7:C7"/>
    <mergeCell ref="B6:C6"/>
    <mergeCell ref="A60:C60"/>
    <mergeCell ref="B8:C8"/>
    <mergeCell ref="A33:C33"/>
    <mergeCell ref="A42:C42"/>
  </mergeCells>
  <conditionalFormatting sqref="E25 C58 C45:C54 C15:C32">
    <cfRule type="cellIs" dxfId="55" priority="9" stopIfTrue="1" operator="lessThan">
      <formula>0</formula>
    </cfRule>
  </conditionalFormatting>
  <conditionalFormatting sqref="C57">
    <cfRule type="cellIs" dxfId="54" priority="4" stopIfTrue="1" operator="lessThan">
      <formula>0</formula>
    </cfRule>
  </conditionalFormatting>
  <conditionalFormatting sqref="C40:C41">
    <cfRule type="cellIs" dxfId="53" priority="2" stopIfTrue="1" operator="lessThan">
      <formula>0</formula>
    </cfRule>
  </conditionalFormatting>
  <dataValidations count="1">
    <dataValidation type="decimal" allowBlank="1" showInputMessage="1" showErrorMessage="1" sqref="B9:B11" xr:uid="{00000000-0002-0000-0100-000000000000}">
      <formula1>0</formula1>
      <formula2>1</formula2>
    </dataValidation>
  </dataValidations>
  <pageMargins left="0.7" right="0.7" top="0.75" bottom="0.75" header="0.3" footer="0.3"/>
  <pageSetup scale="55" orientation="portrait" r:id="rId1"/>
  <headerFooter>
    <oddFooter>&amp;C&amp;"Helvetica,Regular"&amp;12&amp;K000000&amp;P</oddFooter>
  </headerFooter>
  <rowBreaks count="1" manualBreakCount="1">
    <brk id="46"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XJ211"/>
  <sheetViews>
    <sheetView topLeftCell="A8" zoomScaleNormal="100" workbookViewId="0">
      <selection activeCell="B10" sqref="B10"/>
    </sheetView>
  </sheetViews>
  <sheetFormatPr defaultRowHeight="15" x14ac:dyDescent="0.25"/>
  <cols>
    <col min="1" max="1" width="33.28515625" customWidth="1"/>
    <col min="2" max="2" width="101.7109375" customWidth="1"/>
    <col min="3" max="3" width="3.140625" customWidth="1"/>
    <col min="4" max="4" width="23" customWidth="1"/>
    <col min="5" max="5" width="22.42578125" customWidth="1"/>
  </cols>
  <sheetData>
    <row r="1" spans="1:634" x14ac:dyDescent="0.25">
      <c r="A1" s="457" t="s">
        <v>123</v>
      </c>
      <c r="B1" s="457"/>
      <c r="C1" s="106"/>
      <c r="D1" s="108"/>
      <c r="E1" s="108"/>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c r="CE1" s="64"/>
      <c r="CF1" s="64"/>
      <c r="CG1" s="64"/>
      <c r="CH1" s="64"/>
      <c r="CI1" s="64"/>
      <c r="CJ1" s="64"/>
      <c r="CK1" s="64"/>
      <c r="CL1" s="64"/>
      <c r="CM1" s="64"/>
      <c r="CN1" s="64"/>
      <c r="CO1" s="64"/>
      <c r="CP1" s="64"/>
      <c r="CQ1" s="64"/>
      <c r="CR1" s="64"/>
      <c r="CS1" s="64"/>
      <c r="CT1" s="64"/>
      <c r="CU1" s="64"/>
      <c r="CV1" s="64"/>
      <c r="CW1" s="64"/>
      <c r="CX1" s="64"/>
      <c r="CY1" s="64"/>
      <c r="CZ1" s="64"/>
      <c r="DA1" s="64"/>
      <c r="DB1" s="64"/>
      <c r="DC1" s="64"/>
      <c r="DD1" s="64"/>
      <c r="DE1" s="64"/>
      <c r="DF1" s="64"/>
      <c r="DG1" s="64"/>
      <c r="DH1" s="64"/>
      <c r="DI1" s="64"/>
      <c r="DJ1" s="64"/>
      <c r="DK1" s="64"/>
      <c r="DL1" s="64"/>
      <c r="DM1" s="64"/>
      <c r="DN1" s="64"/>
      <c r="DO1" s="64"/>
      <c r="DP1" s="64"/>
      <c r="DQ1" s="64"/>
      <c r="DR1" s="64"/>
      <c r="DS1" s="64"/>
      <c r="DT1" s="64"/>
      <c r="DU1" s="64"/>
      <c r="DV1" s="64"/>
      <c r="DW1" s="64"/>
      <c r="DX1" s="64"/>
      <c r="DY1" s="64"/>
      <c r="DZ1" s="64"/>
      <c r="EA1" s="64"/>
      <c r="EB1" s="64"/>
      <c r="EC1" s="64"/>
      <c r="ED1" s="64"/>
      <c r="EE1" s="64"/>
      <c r="EF1" s="64"/>
      <c r="EG1" s="64"/>
      <c r="EH1" s="64"/>
      <c r="EI1" s="64"/>
      <c r="EJ1" s="64"/>
      <c r="EK1" s="64"/>
      <c r="EL1" s="64"/>
      <c r="EM1" s="64"/>
      <c r="EN1" s="64"/>
      <c r="EO1" s="64"/>
      <c r="EP1" s="64"/>
      <c r="EQ1" s="64"/>
      <c r="ER1" s="64"/>
      <c r="ES1" s="64"/>
      <c r="ET1" s="64"/>
      <c r="EU1" s="64"/>
      <c r="EV1" s="64"/>
      <c r="EW1" s="64"/>
      <c r="EX1" s="64"/>
      <c r="EY1" s="64"/>
      <c r="EZ1" s="64"/>
      <c r="FA1" s="64"/>
      <c r="FB1" s="64"/>
      <c r="FC1" s="64"/>
      <c r="FD1" s="64"/>
      <c r="FE1" s="64"/>
      <c r="FF1" s="64"/>
      <c r="FG1" s="64"/>
      <c r="FH1" s="64"/>
      <c r="FI1" s="64"/>
      <c r="FJ1" s="64"/>
      <c r="FK1" s="64"/>
      <c r="FL1" s="64"/>
      <c r="FM1" s="64"/>
      <c r="FN1" s="64"/>
      <c r="FO1" s="64"/>
      <c r="FP1" s="64"/>
      <c r="FQ1" s="64"/>
      <c r="FR1" s="64"/>
      <c r="FS1" s="64"/>
      <c r="FT1" s="64"/>
      <c r="FU1" s="64"/>
      <c r="FV1" s="64"/>
      <c r="FW1" s="64"/>
      <c r="FX1" s="64"/>
      <c r="FY1" s="64"/>
      <c r="FZ1" s="64"/>
      <c r="GA1" s="64"/>
      <c r="GB1" s="64"/>
      <c r="GC1" s="64"/>
      <c r="GD1" s="64"/>
      <c r="GE1" s="64"/>
      <c r="GF1" s="64"/>
      <c r="GG1" s="64"/>
      <c r="GH1" s="64"/>
      <c r="GI1" s="64"/>
      <c r="GJ1" s="64"/>
      <c r="GK1" s="64"/>
      <c r="GL1" s="64"/>
      <c r="GM1" s="64"/>
      <c r="GN1" s="64"/>
      <c r="GO1" s="64"/>
      <c r="GP1" s="64"/>
      <c r="GQ1" s="64"/>
      <c r="GR1" s="64"/>
      <c r="GS1" s="64"/>
      <c r="GT1" s="64"/>
      <c r="GU1" s="64"/>
      <c r="GV1" s="64"/>
      <c r="GW1" s="64"/>
      <c r="GX1" s="64"/>
      <c r="GY1" s="64"/>
      <c r="GZ1" s="64"/>
      <c r="HA1" s="64"/>
      <c r="HB1" s="64"/>
      <c r="HC1" s="64"/>
      <c r="HD1" s="64"/>
      <c r="HE1" s="64"/>
      <c r="HF1" s="64"/>
      <c r="HG1" s="64"/>
      <c r="HH1" s="64"/>
      <c r="HI1" s="64"/>
      <c r="HJ1" s="64"/>
      <c r="HK1" s="64"/>
      <c r="HL1" s="64"/>
      <c r="HM1" s="64"/>
      <c r="HN1" s="64"/>
      <c r="HO1" s="64"/>
      <c r="HP1" s="64"/>
      <c r="HQ1" s="64"/>
      <c r="HR1" s="64"/>
      <c r="HS1" s="64"/>
      <c r="HT1" s="64"/>
      <c r="HU1" s="64"/>
      <c r="HV1" s="64"/>
      <c r="HW1" s="64"/>
      <c r="HX1" s="64"/>
      <c r="HY1" s="64"/>
      <c r="HZ1" s="64"/>
      <c r="IA1" s="64"/>
      <c r="IB1" s="64"/>
      <c r="IC1" s="64"/>
      <c r="ID1" s="64"/>
      <c r="IE1" s="64"/>
      <c r="IF1" s="64"/>
      <c r="IG1" s="64"/>
      <c r="IH1" s="64"/>
      <c r="II1" s="64"/>
      <c r="IJ1" s="64"/>
      <c r="IK1" s="64"/>
      <c r="IL1" s="64"/>
      <c r="IM1" s="64"/>
      <c r="IN1" s="64"/>
      <c r="IO1" s="64"/>
      <c r="IP1" s="64"/>
      <c r="IQ1" s="64"/>
      <c r="IR1" s="64"/>
      <c r="IS1" s="64"/>
      <c r="IT1" s="64"/>
      <c r="IU1" s="64"/>
      <c r="IV1" s="64"/>
      <c r="IW1" s="64"/>
      <c r="IX1" s="64"/>
      <c r="IY1" s="64"/>
      <c r="IZ1" s="64"/>
      <c r="JA1" s="64"/>
      <c r="JB1" s="64"/>
      <c r="JC1" s="64"/>
      <c r="JD1" s="64"/>
      <c r="JE1" s="64"/>
      <c r="JF1" s="64"/>
      <c r="JG1" s="64"/>
      <c r="JH1" s="64"/>
      <c r="JI1" s="64"/>
      <c r="JJ1" s="64"/>
      <c r="JK1" s="64"/>
      <c r="JL1" s="64"/>
      <c r="JM1" s="64"/>
      <c r="JN1" s="64"/>
      <c r="JO1" s="64"/>
      <c r="JP1" s="64"/>
      <c r="JQ1" s="64"/>
      <c r="JR1" s="64"/>
      <c r="JS1" s="64"/>
      <c r="JT1" s="64"/>
      <c r="JU1" s="64"/>
      <c r="JV1" s="64"/>
      <c r="JW1" s="64"/>
      <c r="JX1" s="64"/>
      <c r="JY1" s="64"/>
      <c r="JZ1" s="64"/>
      <c r="KA1" s="64"/>
      <c r="KB1" s="64"/>
      <c r="KC1" s="64"/>
      <c r="KD1" s="64"/>
      <c r="KE1" s="64"/>
      <c r="KF1" s="64"/>
      <c r="KG1" s="64"/>
      <c r="KH1" s="64"/>
      <c r="KI1" s="64"/>
      <c r="KJ1" s="64"/>
      <c r="KK1" s="64"/>
      <c r="KL1" s="64"/>
      <c r="KM1" s="64"/>
      <c r="KN1" s="64"/>
      <c r="KO1" s="64"/>
      <c r="KP1" s="64"/>
      <c r="KQ1" s="64"/>
      <c r="KR1" s="64"/>
      <c r="KS1" s="64"/>
      <c r="KT1" s="64"/>
      <c r="KU1" s="64"/>
      <c r="KV1" s="64"/>
      <c r="KW1" s="64"/>
      <c r="KX1" s="64"/>
      <c r="KY1" s="64"/>
      <c r="KZ1" s="64"/>
      <c r="LA1" s="64"/>
      <c r="LB1" s="64"/>
      <c r="LC1" s="64"/>
      <c r="LD1" s="64"/>
      <c r="LE1" s="64"/>
      <c r="LF1" s="64"/>
      <c r="LG1" s="64"/>
      <c r="LH1" s="64"/>
      <c r="LI1" s="64"/>
      <c r="LJ1" s="64"/>
      <c r="LK1" s="64"/>
      <c r="LL1" s="64"/>
      <c r="LM1" s="64"/>
      <c r="LN1" s="64"/>
      <c r="LO1" s="64"/>
      <c r="LP1" s="64"/>
      <c r="LQ1" s="64"/>
      <c r="LR1" s="64"/>
      <c r="LS1" s="64"/>
      <c r="LT1" s="64"/>
      <c r="LU1" s="64"/>
      <c r="LV1" s="64"/>
      <c r="LW1" s="64"/>
      <c r="LX1" s="64"/>
      <c r="LY1" s="64"/>
      <c r="LZ1" s="64"/>
      <c r="MA1" s="64"/>
      <c r="MB1" s="64"/>
      <c r="MC1" s="64"/>
      <c r="MD1" s="64"/>
      <c r="ME1" s="64"/>
      <c r="MF1" s="64"/>
      <c r="MG1" s="64"/>
      <c r="MH1" s="64"/>
      <c r="MI1" s="64"/>
      <c r="MJ1" s="64"/>
      <c r="MK1" s="64"/>
      <c r="ML1" s="64"/>
      <c r="MM1" s="64"/>
      <c r="MN1" s="64"/>
      <c r="MO1" s="64"/>
      <c r="MP1" s="64"/>
      <c r="MQ1" s="64"/>
      <c r="MR1" s="64"/>
      <c r="MS1" s="64"/>
      <c r="MT1" s="64"/>
      <c r="MU1" s="64"/>
      <c r="MV1" s="64"/>
      <c r="MW1" s="64"/>
      <c r="MX1" s="64"/>
      <c r="MY1" s="64"/>
      <c r="MZ1" s="64"/>
      <c r="NA1" s="64"/>
      <c r="NB1" s="64"/>
      <c r="NC1" s="64"/>
      <c r="ND1" s="64"/>
      <c r="NE1" s="64"/>
      <c r="NF1" s="64"/>
      <c r="NG1" s="64"/>
      <c r="NH1" s="64"/>
      <c r="NI1" s="64"/>
      <c r="NJ1" s="64"/>
      <c r="NK1" s="64"/>
      <c r="NL1" s="64"/>
      <c r="NM1" s="64"/>
      <c r="NN1" s="64"/>
      <c r="NO1" s="64"/>
      <c r="NP1" s="64"/>
      <c r="NQ1" s="64"/>
      <c r="NR1" s="64"/>
      <c r="NS1" s="64"/>
      <c r="NT1" s="64"/>
      <c r="NU1" s="64"/>
      <c r="NV1" s="64"/>
      <c r="NW1" s="64"/>
      <c r="NX1" s="64"/>
      <c r="NY1" s="64"/>
      <c r="NZ1" s="64"/>
      <c r="OA1" s="64"/>
      <c r="OB1" s="64"/>
      <c r="OC1" s="64"/>
      <c r="OD1" s="64"/>
      <c r="OE1" s="64"/>
      <c r="OF1" s="64"/>
      <c r="OG1" s="64"/>
      <c r="OH1" s="64"/>
      <c r="OI1" s="64"/>
      <c r="OJ1" s="64"/>
      <c r="OK1" s="64"/>
      <c r="OL1" s="64"/>
      <c r="OM1" s="64"/>
      <c r="ON1" s="64"/>
      <c r="OO1" s="64"/>
      <c r="OP1" s="64"/>
      <c r="OQ1" s="64"/>
      <c r="OR1" s="64"/>
      <c r="OS1" s="64"/>
      <c r="OT1" s="64"/>
      <c r="OU1" s="64"/>
      <c r="OV1" s="64"/>
      <c r="OW1" s="64"/>
      <c r="OX1" s="64"/>
      <c r="OY1" s="64"/>
      <c r="OZ1" s="64"/>
      <c r="PA1" s="64"/>
      <c r="PB1" s="64"/>
      <c r="PC1" s="64"/>
      <c r="PD1" s="64"/>
      <c r="PE1" s="64"/>
      <c r="PF1" s="64"/>
      <c r="PG1" s="64"/>
      <c r="PH1" s="64"/>
      <c r="PI1" s="64"/>
      <c r="PJ1" s="64"/>
      <c r="PK1" s="64"/>
      <c r="PL1" s="64"/>
      <c r="PM1" s="64"/>
      <c r="PN1" s="64"/>
      <c r="PO1" s="64"/>
      <c r="PP1" s="64"/>
      <c r="PQ1" s="64"/>
      <c r="PR1" s="64"/>
      <c r="PS1" s="64"/>
      <c r="PT1" s="64"/>
      <c r="PU1" s="64"/>
      <c r="PV1" s="64"/>
      <c r="PW1" s="64"/>
      <c r="PX1" s="64"/>
      <c r="PY1" s="64"/>
      <c r="PZ1" s="64"/>
      <c r="QA1" s="64"/>
      <c r="QB1" s="64"/>
      <c r="QC1" s="64"/>
      <c r="QD1" s="64"/>
      <c r="QE1" s="64"/>
      <c r="QF1" s="64"/>
      <c r="QG1" s="64"/>
      <c r="QH1" s="64"/>
      <c r="QI1" s="64"/>
      <c r="QJ1" s="64"/>
      <c r="QK1" s="64"/>
      <c r="QL1" s="64"/>
      <c r="QM1" s="64"/>
      <c r="QN1" s="64"/>
      <c r="QO1" s="64"/>
      <c r="QP1" s="64"/>
      <c r="QQ1" s="64"/>
      <c r="QR1" s="64"/>
      <c r="QS1" s="64"/>
      <c r="QT1" s="64"/>
      <c r="QU1" s="64"/>
      <c r="QV1" s="64"/>
      <c r="QW1" s="64"/>
      <c r="QX1" s="64"/>
      <c r="QY1" s="64"/>
      <c r="QZ1" s="64"/>
      <c r="RA1" s="64"/>
      <c r="RB1" s="64"/>
      <c r="RC1" s="64"/>
      <c r="RD1" s="64"/>
      <c r="RE1" s="64"/>
      <c r="RF1" s="64"/>
      <c r="RG1" s="64"/>
      <c r="RH1" s="64"/>
      <c r="RI1" s="64"/>
      <c r="RJ1" s="64"/>
      <c r="RK1" s="64"/>
      <c r="RL1" s="64"/>
      <c r="RM1" s="64"/>
      <c r="RN1" s="64"/>
      <c r="RO1" s="64"/>
      <c r="RP1" s="64"/>
      <c r="RQ1" s="64"/>
      <c r="RR1" s="64"/>
      <c r="RS1" s="64"/>
      <c r="RT1" s="64"/>
      <c r="RU1" s="64"/>
      <c r="RV1" s="64"/>
      <c r="RW1" s="64"/>
      <c r="RX1" s="64"/>
      <c r="RY1" s="64"/>
      <c r="RZ1" s="64"/>
      <c r="SA1" s="64"/>
      <c r="SB1" s="64"/>
      <c r="SC1" s="64"/>
      <c r="SD1" s="64"/>
      <c r="SE1" s="64"/>
      <c r="SF1" s="64"/>
      <c r="SG1" s="64"/>
      <c r="SH1" s="64"/>
      <c r="SI1" s="64"/>
      <c r="SJ1" s="64"/>
      <c r="SK1" s="64"/>
      <c r="SL1" s="64"/>
      <c r="SM1" s="64"/>
      <c r="SN1" s="64"/>
      <c r="SO1" s="64"/>
      <c r="SP1" s="64"/>
      <c r="SQ1" s="64"/>
      <c r="SR1" s="64"/>
      <c r="SS1" s="64"/>
      <c r="ST1" s="64"/>
      <c r="SU1" s="64"/>
      <c r="SV1" s="64"/>
      <c r="SW1" s="64"/>
      <c r="SX1" s="64"/>
      <c r="SY1" s="64"/>
      <c r="SZ1" s="64"/>
      <c r="TA1" s="64"/>
      <c r="TB1" s="64"/>
      <c r="TC1" s="64"/>
      <c r="TD1" s="64"/>
      <c r="TE1" s="64"/>
      <c r="TF1" s="64"/>
      <c r="TG1" s="64"/>
      <c r="TH1" s="64"/>
      <c r="TI1" s="64"/>
      <c r="TJ1" s="64"/>
      <c r="TK1" s="64"/>
      <c r="TL1" s="64"/>
      <c r="TM1" s="64"/>
      <c r="TN1" s="64"/>
      <c r="TO1" s="64"/>
      <c r="TP1" s="64"/>
      <c r="TQ1" s="64"/>
      <c r="TR1" s="64"/>
      <c r="TS1" s="64"/>
      <c r="TT1" s="64"/>
      <c r="TU1" s="64"/>
      <c r="TV1" s="64"/>
      <c r="TW1" s="64"/>
      <c r="TX1" s="64"/>
      <c r="TY1" s="64"/>
      <c r="TZ1" s="64"/>
      <c r="UA1" s="64"/>
      <c r="UB1" s="64"/>
      <c r="UC1" s="64"/>
      <c r="UD1" s="64"/>
      <c r="UE1" s="64"/>
      <c r="UF1" s="64"/>
      <c r="UG1" s="64"/>
      <c r="UH1" s="64"/>
      <c r="UI1" s="64"/>
      <c r="UJ1" s="64"/>
      <c r="UK1" s="64"/>
      <c r="UL1" s="64"/>
      <c r="UM1" s="64"/>
      <c r="UN1" s="64"/>
      <c r="UO1" s="64"/>
      <c r="UP1" s="64"/>
      <c r="UQ1" s="64"/>
      <c r="UR1" s="64"/>
      <c r="US1" s="64"/>
      <c r="UT1" s="64"/>
      <c r="UU1" s="64"/>
      <c r="UV1" s="64"/>
      <c r="UW1" s="64"/>
      <c r="UX1" s="64"/>
      <c r="UY1" s="64"/>
      <c r="UZ1" s="64"/>
      <c r="VA1" s="64"/>
      <c r="VB1" s="64"/>
      <c r="VC1" s="64"/>
      <c r="VD1" s="64"/>
      <c r="VE1" s="64"/>
      <c r="VF1" s="64"/>
      <c r="VG1" s="64"/>
      <c r="VH1" s="64"/>
      <c r="VI1" s="64"/>
      <c r="VJ1" s="64"/>
      <c r="VK1" s="64"/>
      <c r="VL1" s="64"/>
      <c r="VM1" s="64"/>
      <c r="VN1" s="64"/>
      <c r="VO1" s="64"/>
      <c r="VP1" s="64"/>
      <c r="VQ1" s="64"/>
      <c r="VR1" s="64"/>
      <c r="VS1" s="64"/>
      <c r="VT1" s="64"/>
      <c r="VU1" s="64"/>
      <c r="VV1" s="64"/>
      <c r="VW1" s="64"/>
      <c r="VX1" s="64"/>
      <c r="VY1" s="64"/>
      <c r="VZ1" s="64"/>
      <c r="WA1" s="64"/>
      <c r="WB1" s="64"/>
      <c r="WC1" s="64"/>
      <c r="WD1" s="64"/>
      <c r="WE1" s="64"/>
      <c r="WF1" s="64"/>
      <c r="WG1" s="64"/>
      <c r="WH1" s="64"/>
      <c r="WI1" s="64"/>
      <c r="WJ1" s="64"/>
      <c r="WK1" s="64"/>
      <c r="WL1" s="64"/>
      <c r="WM1" s="64"/>
      <c r="WN1" s="64"/>
      <c r="WO1" s="64"/>
      <c r="WP1" s="64"/>
      <c r="WQ1" s="64"/>
      <c r="WR1" s="64"/>
      <c r="WS1" s="64"/>
      <c r="WT1" s="64"/>
      <c r="WU1" s="64"/>
      <c r="WV1" s="64"/>
      <c r="WW1" s="64"/>
      <c r="WX1" s="64"/>
      <c r="WY1" s="64"/>
      <c r="WZ1" s="64"/>
      <c r="XA1" s="64"/>
      <c r="XB1" s="64"/>
      <c r="XC1" s="64"/>
      <c r="XD1" s="64"/>
      <c r="XE1" s="64"/>
      <c r="XF1" s="64"/>
      <c r="XG1" s="64"/>
      <c r="XH1" s="64"/>
      <c r="XI1" s="64"/>
      <c r="XJ1" s="64"/>
    </row>
    <row r="2" spans="1:634" x14ac:dyDescent="0.25">
      <c r="A2" s="64"/>
      <c r="B2" s="64"/>
      <c r="C2" s="64"/>
      <c r="D2" s="108"/>
      <c r="E2" s="108"/>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c r="NY2" s="64"/>
      <c r="NZ2" s="64"/>
      <c r="OA2" s="64"/>
      <c r="OB2" s="64"/>
      <c r="OC2" s="64"/>
      <c r="OD2" s="64"/>
      <c r="OE2" s="64"/>
      <c r="OF2" s="64"/>
      <c r="OG2" s="64"/>
      <c r="OH2" s="64"/>
      <c r="OI2" s="64"/>
      <c r="OJ2" s="64"/>
      <c r="OK2" s="64"/>
      <c r="OL2" s="64"/>
      <c r="OM2" s="64"/>
      <c r="ON2" s="64"/>
      <c r="OO2" s="64"/>
      <c r="OP2" s="64"/>
      <c r="OQ2" s="64"/>
      <c r="OR2" s="64"/>
      <c r="OS2" s="64"/>
      <c r="OT2" s="64"/>
      <c r="OU2" s="64"/>
      <c r="OV2" s="64"/>
      <c r="OW2" s="64"/>
      <c r="OX2" s="64"/>
      <c r="OY2" s="64"/>
      <c r="OZ2" s="64"/>
      <c r="PA2" s="64"/>
      <c r="PB2" s="64"/>
      <c r="PC2" s="64"/>
      <c r="PD2" s="64"/>
      <c r="PE2" s="64"/>
      <c r="PF2" s="64"/>
      <c r="PG2" s="64"/>
      <c r="PH2" s="64"/>
      <c r="PI2" s="64"/>
      <c r="PJ2" s="64"/>
      <c r="PK2" s="64"/>
      <c r="PL2" s="64"/>
      <c r="PM2" s="64"/>
      <c r="PN2" s="64"/>
      <c r="PO2" s="64"/>
      <c r="PP2" s="64"/>
      <c r="PQ2" s="64"/>
      <c r="PR2" s="64"/>
      <c r="PS2" s="64"/>
      <c r="PT2" s="64"/>
      <c r="PU2" s="64"/>
      <c r="PV2" s="64"/>
      <c r="PW2" s="64"/>
      <c r="PX2" s="64"/>
      <c r="PY2" s="64"/>
      <c r="PZ2" s="64"/>
      <c r="QA2" s="64"/>
      <c r="QB2" s="64"/>
      <c r="QC2" s="64"/>
      <c r="QD2" s="64"/>
      <c r="QE2" s="64"/>
      <c r="QF2" s="64"/>
      <c r="QG2" s="64"/>
      <c r="QH2" s="64"/>
      <c r="QI2" s="64"/>
      <c r="QJ2" s="64"/>
      <c r="QK2" s="64"/>
      <c r="QL2" s="64"/>
      <c r="QM2" s="64"/>
      <c r="QN2" s="64"/>
      <c r="QO2" s="64"/>
      <c r="QP2" s="64"/>
      <c r="QQ2" s="64"/>
      <c r="QR2" s="64"/>
      <c r="QS2" s="64"/>
      <c r="QT2" s="64"/>
      <c r="QU2" s="64"/>
      <c r="QV2" s="64"/>
      <c r="QW2" s="64"/>
      <c r="QX2" s="64"/>
      <c r="QY2" s="64"/>
      <c r="QZ2" s="64"/>
      <c r="RA2" s="64"/>
      <c r="RB2" s="64"/>
      <c r="RC2" s="64"/>
      <c r="RD2" s="64"/>
      <c r="RE2" s="64"/>
      <c r="RF2" s="64"/>
      <c r="RG2" s="64"/>
      <c r="RH2" s="64"/>
      <c r="RI2" s="64"/>
      <c r="RJ2" s="64"/>
      <c r="RK2" s="64"/>
      <c r="RL2" s="64"/>
      <c r="RM2" s="64"/>
      <c r="RN2" s="64"/>
      <c r="RO2" s="64"/>
      <c r="RP2" s="64"/>
      <c r="RQ2" s="64"/>
      <c r="RR2" s="64"/>
      <c r="RS2" s="64"/>
      <c r="RT2" s="64"/>
      <c r="RU2" s="64"/>
      <c r="RV2" s="64"/>
      <c r="RW2" s="64"/>
      <c r="RX2" s="64"/>
      <c r="RY2" s="64"/>
      <c r="RZ2" s="64"/>
      <c r="SA2" s="64"/>
      <c r="SB2" s="64"/>
      <c r="SC2" s="64"/>
      <c r="SD2" s="64"/>
      <c r="SE2" s="64"/>
      <c r="SF2" s="64"/>
      <c r="SG2" s="64"/>
      <c r="SH2" s="64"/>
      <c r="SI2" s="64"/>
      <c r="SJ2" s="64"/>
      <c r="SK2" s="64"/>
      <c r="SL2" s="64"/>
      <c r="SM2" s="64"/>
      <c r="SN2" s="64"/>
      <c r="SO2" s="64"/>
      <c r="SP2" s="64"/>
      <c r="SQ2" s="64"/>
      <c r="SR2" s="64"/>
      <c r="SS2" s="64"/>
      <c r="ST2" s="64"/>
      <c r="SU2" s="64"/>
      <c r="SV2" s="64"/>
      <c r="SW2" s="64"/>
      <c r="SX2" s="64"/>
      <c r="SY2" s="64"/>
      <c r="SZ2" s="64"/>
      <c r="TA2" s="64"/>
      <c r="TB2" s="64"/>
      <c r="TC2" s="64"/>
      <c r="TD2" s="64"/>
      <c r="TE2" s="64"/>
      <c r="TF2" s="64"/>
      <c r="TG2" s="64"/>
      <c r="TH2" s="64"/>
      <c r="TI2" s="64"/>
      <c r="TJ2" s="64"/>
      <c r="TK2" s="64"/>
      <c r="TL2" s="64"/>
      <c r="TM2" s="64"/>
      <c r="TN2" s="64"/>
      <c r="TO2" s="64"/>
      <c r="TP2" s="64"/>
      <c r="TQ2" s="64"/>
      <c r="TR2" s="64"/>
      <c r="TS2" s="64"/>
      <c r="TT2" s="64"/>
      <c r="TU2" s="64"/>
      <c r="TV2" s="64"/>
      <c r="TW2" s="64"/>
      <c r="TX2" s="64"/>
      <c r="TY2" s="64"/>
      <c r="TZ2" s="64"/>
      <c r="UA2" s="64"/>
      <c r="UB2" s="64"/>
      <c r="UC2" s="64"/>
      <c r="UD2" s="64"/>
      <c r="UE2" s="64"/>
      <c r="UF2" s="64"/>
      <c r="UG2" s="64"/>
      <c r="UH2" s="64"/>
      <c r="UI2" s="64"/>
      <c r="UJ2" s="64"/>
      <c r="UK2" s="64"/>
      <c r="UL2" s="64"/>
      <c r="UM2" s="64"/>
      <c r="UN2" s="64"/>
      <c r="UO2" s="64"/>
      <c r="UP2" s="64"/>
      <c r="UQ2" s="64"/>
      <c r="UR2" s="64"/>
      <c r="US2" s="64"/>
      <c r="UT2" s="64"/>
      <c r="UU2" s="64"/>
      <c r="UV2" s="64"/>
      <c r="UW2" s="64"/>
      <c r="UX2" s="64"/>
      <c r="UY2" s="64"/>
      <c r="UZ2" s="64"/>
      <c r="VA2" s="64"/>
      <c r="VB2" s="64"/>
      <c r="VC2" s="64"/>
      <c r="VD2" s="64"/>
      <c r="VE2" s="64"/>
      <c r="VF2" s="64"/>
      <c r="VG2" s="64"/>
      <c r="VH2" s="64"/>
      <c r="VI2" s="64"/>
      <c r="VJ2" s="64"/>
      <c r="VK2" s="64"/>
      <c r="VL2" s="64"/>
      <c r="VM2" s="64"/>
      <c r="VN2" s="64"/>
      <c r="VO2" s="64"/>
      <c r="VP2" s="64"/>
      <c r="VQ2" s="64"/>
      <c r="VR2" s="64"/>
      <c r="VS2" s="64"/>
      <c r="VT2" s="64"/>
      <c r="VU2" s="64"/>
      <c r="VV2" s="64"/>
      <c r="VW2" s="64"/>
      <c r="VX2" s="64"/>
      <c r="VY2" s="64"/>
      <c r="VZ2" s="64"/>
      <c r="WA2" s="64"/>
      <c r="WB2" s="64"/>
      <c r="WC2" s="64"/>
      <c r="WD2" s="64"/>
      <c r="WE2" s="64"/>
      <c r="WF2" s="64"/>
      <c r="WG2" s="64"/>
      <c r="WH2" s="64"/>
      <c r="WI2" s="64"/>
      <c r="WJ2" s="64"/>
      <c r="WK2" s="64"/>
      <c r="WL2" s="64"/>
      <c r="WM2" s="64"/>
      <c r="WN2" s="64"/>
      <c r="WO2" s="64"/>
      <c r="WP2" s="64"/>
      <c r="WQ2" s="64"/>
      <c r="WR2" s="64"/>
      <c r="WS2" s="64"/>
      <c r="WT2" s="64"/>
      <c r="WU2" s="64"/>
      <c r="WV2" s="64"/>
      <c r="WW2" s="64"/>
      <c r="WX2" s="64"/>
      <c r="WY2" s="64"/>
      <c r="WZ2" s="64"/>
      <c r="XA2" s="64"/>
      <c r="XB2" s="64"/>
      <c r="XC2" s="64"/>
      <c r="XD2" s="64"/>
      <c r="XE2" s="64"/>
      <c r="XF2" s="64"/>
      <c r="XG2" s="64"/>
      <c r="XH2" s="64"/>
      <c r="XI2" s="64"/>
      <c r="XJ2" s="64"/>
    </row>
    <row r="3" spans="1:634" ht="89.25" x14ac:dyDescent="0.25">
      <c r="A3" s="310" t="s">
        <v>63</v>
      </c>
      <c r="B3" s="132" t="s">
        <v>498</v>
      </c>
      <c r="C3" s="107"/>
      <c r="D3" s="108"/>
      <c r="E3" s="107"/>
      <c r="F3" s="107"/>
      <c r="G3" s="107"/>
      <c r="H3" s="107"/>
      <c r="I3" s="107"/>
      <c r="J3" s="107"/>
      <c r="K3" s="107"/>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c r="NY3" s="64"/>
      <c r="NZ3" s="64"/>
      <c r="OA3" s="64"/>
      <c r="OB3" s="64"/>
      <c r="OC3" s="64"/>
      <c r="OD3" s="64"/>
      <c r="OE3" s="64"/>
      <c r="OF3" s="64"/>
      <c r="OG3" s="64"/>
      <c r="OH3" s="64"/>
      <c r="OI3" s="64"/>
      <c r="OJ3" s="64"/>
      <c r="OK3" s="64"/>
      <c r="OL3" s="64"/>
      <c r="OM3" s="64"/>
      <c r="ON3" s="64"/>
      <c r="OO3" s="64"/>
      <c r="OP3" s="64"/>
      <c r="OQ3" s="64"/>
      <c r="OR3" s="64"/>
      <c r="OS3" s="64"/>
      <c r="OT3" s="64"/>
      <c r="OU3" s="64"/>
      <c r="OV3" s="64"/>
      <c r="OW3" s="64"/>
      <c r="OX3" s="64"/>
      <c r="OY3" s="64"/>
      <c r="OZ3" s="64"/>
      <c r="PA3" s="64"/>
      <c r="PB3" s="64"/>
      <c r="PC3" s="64"/>
      <c r="PD3" s="64"/>
      <c r="PE3" s="64"/>
      <c r="PF3" s="64"/>
      <c r="PG3" s="64"/>
      <c r="PH3" s="64"/>
      <c r="PI3" s="64"/>
      <c r="PJ3" s="64"/>
      <c r="PK3" s="64"/>
      <c r="PL3" s="64"/>
      <c r="PM3" s="64"/>
      <c r="PN3" s="64"/>
      <c r="PO3" s="64"/>
      <c r="PP3" s="64"/>
      <c r="PQ3" s="64"/>
      <c r="PR3" s="64"/>
      <c r="PS3" s="64"/>
      <c r="PT3" s="64"/>
      <c r="PU3" s="64"/>
      <c r="PV3" s="64"/>
      <c r="PW3" s="64"/>
      <c r="PX3" s="64"/>
      <c r="PY3" s="64"/>
      <c r="PZ3" s="64"/>
      <c r="QA3" s="64"/>
      <c r="QB3" s="64"/>
      <c r="QC3" s="64"/>
      <c r="QD3" s="64"/>
      <c r="QE3" s="64"/>
      <c r="QF3" s="64"/>
      <c r="QG3" s="64"/>
      <c r="QH3" s="64"/>
      <c r="QI3" s="64"/>
      <c r="QJ3" s="64"/>
      <c r="QK3" s="64"/>
      <c r="QL3" s="64"/>
      <c r="QM3" s="64"/>
      <c r="QN3" s="64"/>
      <c r="QO3" s="64"/>
      <c r="QP3" s="64"/>
      <c r="QQ3" s="64"/>
      <c r="QR3" s="64"/>
      <c r="QS3" s="64"/>
      <c r="QT3" s="64"/>
      <c r="QU3" s="64"/>
      <c r="QV3" s="64"/>
      <c r="QW3" s="64"/>
      <c r="QX3" s="64"/>
      <c r="QY3" s="64"/>
      <c r="QZ3" s="64"/>
      <c r="RA3" s="64"/>
      <c r="RB3" s="64"/>
      <c r="RC3" s="64"/>
      <c r="RD3" s="64"/>
      <c r="RE3" s="64"/>
      <c r="RF3" s="64"/>
      <c r="RG3" s="64"/>
      <c r="RH3" s="64"/>
      <c r="RI3" s="64"/>
      <c r="RJ3" s="64"/>
      <c r="RK3" s="64"/>
      <c r="RL3" s="64"/>
      <c r="RM3" s="64"/>
      <c r="RN3" s="64"/>
      <c r="RO3" s="64"/>
      <c r="RP3" s="64"/>
      <c r="RQ3" s="64"/>
      <c r="RR3" s="64"/>
      <c r="RS3" s="64"/>
      <c r="RT3" s="64"/>
      <c r="RU3" s="64"/>
      <c r="RV3" s="64"/>
      <c r="RW3" s="64"/>
      <c r="RX3" s="64"/>
      <c r="RY3" s="64"/>
      <c r="RZ3" s="64"/>
      <c r="SA3" s="64"/>
      <c r="SB3" s="64"/>
      <c r="SC3" s="64"/>
      <c r="SD3" s="64"/>
      <c r="SE3" s="64"/>
      <c r="SF3" s="64"/>
      <c r="SG3" s="64"/>
      <c r="SH3" s="64"/>
      <c r="SI3" s="64"/>
      <c r="SJ3" s="64"/>
      <c r="SK3" s="64"/>
      <c r="SL3" s="64"/>
      <c r="SM3" s="64"/>
      <c r="SN3" s="64"/>
      <c r="SO3" s="64"/>
      <c r="SP3" s="64"/>
      <c r="SQ3" s="64"/>
      <c r="SR3" s="64"/>
      <c r="SS3" s="64"/>
      <c r="ST3" s="64"/>
      <c r="SU3" s="64"/>
      <c r="SV3" s="64"/>
      <c r="SW3" s="64"/>
      <c r="SX3" s="64"/>
      <c r="SY3" s="64"/>
      <c r="SZ3" s="64"/>
      <c r="TA3" s="64"/>
      <c r="TB3" s="64"/>
      <c r="TC3" s="64"/>
      <c r="TD3" s="64"/>
      <c r="TE3" s="64"/>
      <c r="TF3" s="64"/>
      <c r="TG3" s="64"/>
      <c r="TH3" s="64"/>
      <c r="TI3" s="64"/>
      <c r="TJ3" s="64"/>
      <c r="TK3" s="64"/>
      <c r="TL3" s="64"/>
      <c r="TM3" s="64"/>
      <c r="TN3" s="64"/>
      <c r="TO3" s="64"/>
      <c r="TP3" s="64"/>
      <c r="TQ3" s="64"/>
      <c r="TR3" s="64"/>
      <c r="TS3" s="64"/>
      <c r="TT3" s="64"/>
      <c r="TU3" s="64"/>
      <c r="TV3" s="64"/>
      <c r="TW3" s="64"/>
      <c r="TX3" s="64"/>
      <c r="TY3" s="64"/>
      <c r="TZ3" s="64"/>
      <c r="UA3" s="64"/>
      <c r="UB3" s="64"/>
      <c r="UC3" s="64"/>
      <c r="UD3" s="64"/>
      <c r="UE3" s="64"/>
      <c r="UF3" s="64"/>
      <c r="UG3" s="64"/>
      <c r="UH3" s="64"/>
      <c r="UI3" s="64"/>
      <c r="UJ3" s="64"/>
      <c r="UK3" s="64"/>
      <c r="UL3" s="64"/>
      <c r="UM3" s="64"/>
      <c r="UN3" s="64"/>
      <c r="UO3" s="64"/>
      <c r="UP3" s="64"/>
      <c r="UQ3" s="64"/>
      <c r="UR3" s="64"/>
      <c r="US3" s="64"/>
      <c r="UT3" s="64"/>
      <c r="UU3" s="64"/>
      <c r="UV3" s="64"/>
      <c r="UW3" s="64"/>
      <c r="UX3" s="64"/>
      <c r="UY3" s="64"/>
      <c r="UZ3" s="64"/>
      <c r="VA3" s="64"/>
      <c r="VB3" s="64"/>
      <c r="VC3" s="64"/>
      <c r="VD3" s="64"/>
      <c r="VE3" s="64"/>
      <c r="VF3" s="64"/>
      <c r="VG3" s="64"/>
      <c r="VH3" s="64"/>
      <c r="VI3" s="64"/>
      <c r="VJ3" s="64"/>
      <c r="VK3" s="64"/>
      <c r="VL3" s="64"/>
      <c r="VM3" s="64"/>
      <c r="VN3" s="64"/>
      <c r="VO3" s="64"/>
      <c r="VP3" s="64"/>
      <c r="VQ3" s="64"/>
      <c r="VR3" s="64"/>
      <c r="VS3" s="64"/>
      <c r="VT3" s="64"/>
      <c r="VU3" s="64"/>
      <c r="VV3" s="64"/>
      <c r="VW3" s="64"/>
      <c r="VX3" s="64"/>
      <c r="VY3" s="64"/>
      <c r="VZ3" s="64"/>
      <c r="WA3" s="64"/>
      <c r="WB3" s="64"/>
      <c r="WC3" s="64"/>
      <c r="WD3" s="64"/>
      <c r="WE3" s="64"/>
      <c r="WF3" s="64"/>
      <c r="WG3" s="64"/>
      <c r="WH3" s="64"/>
      <c r="WI3" s="64"/>
      <c r="WJ3" s="64"/>
      <c r="WK3" s="64"/>
      <c r="WL3" s="64"/>
      <c r="WM3" s="64"/>
      <c r="WN3" s="64"/>
      <c r="WO3" s="64"/>
      <c r="WP3" s="64"/>
      <c r="WQ3" s="64"/>
      <c r="WR3" s="64"/>
      <c r="WS3" s="64"/>
      <c r="WT3" s="64"/>
      <c r="WU3" s="64"/>
      <c r="WV3" s="64"/>
      <c r="WW3" s="64"/>
      <c r="WX3" s="64"/>
      <c r="WY3" s="64"/>
      <c r="WZ3" s="64"/>
      <c r="XA3" s="64"/>
      <c r="XB3" s="64"/>
      <c r="XC3" s="64"/>
      <c r="XD3" s="64"/>
      <c r="XE3" s="64"/>
      <c r="XF3" s="64"/>
      <c r="XG3" s="64"/>
      <c r="XH3" s="64"/>
      <c r="XI3" s="64"/>
      <c r="XJ3" s="64"/>
    </row>
    <row r="4" spans="1:634" ht="108.75" customHeight="1" x14ac:dyDescent="0.25">
      <c r="A4" s="310" t="s">
        <v>102</v>
      </c>
      <c r="B4" s="132" t="s">
        <v>537</v>
      </c>
      <c r="C4" s="107"/>
      <c r="D4" s="107"/>
      <c r="E4" s="107"/>
      <c r="F4" s="107"/>
      <c r="G4" s="107"/>
      <c r="H4" s="107"/>
      <c r="I4" s="107"/>
      <c r="J4" s="107"/>
      <c r="K4" s="107"/>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c r="NY4" s="64"/>
      <c r="NZ4" s="64"/>
      <c r="OA4" s="64"/>
      <c r="OB4" s="64"/>
      <c r="OC4" s="64"/>
      <c r="OD4" s="64"/>
      <c r="OE4" s="64"/>
      <c r="OF4" s="64"/>
      <c r="OG4" s="64"/>
      <c r="OH4" s="64"/>
      <c r="OI4" s="64"/>
      <c r="OJ4" s="64"/>
      <c r="OK4" s="64"/>
      <c r="OL4" s="64"/>
      <c r="OM4" s="64"/>
      <c r="ON4" s="64"/>
      <c r="OO4" s="64"/>
      <c r="OP4" s="64"/>
      <c r="OQ4" s="64"/>
      <c r="OR4" s="64"/>
      <c r="OS4" s="64"/>
      <c r="OT4" s="64"/>
      <c r="OU4" s="64"/>
      <c r="OV4" s="64"/>
      <c r="OW4" s="64"/>
      <c r="OX4" s="64"/>
      <c r="OY4" s="64"/>
      <c r="OZ4" s="64"/>
      <c r="PA4" s="64"/>
      <c r="PB4" s="64"/>
      <c r="PC4" s="64"/>
      <c r="PD4" s="64"/>
      <c r="PE4" s="64"/>
      <c r="PF4" s="64"/>
      <c r="PG4" s="64"/>
      <c r="PH4" s="64"/>
      <c r="PI4" s="64"/>
      <c r="PJ4" s="64"/>
      <c r="PK4" s="64"/>
      <c r="PL4" s="64"/>
      <c r="PM4" s="64"/>
      <c r="PN4" s="64"/>
      <c r="PO4" s="64"/>
      <c r="PP4" s="64"/>
      <c r="PQ4" s="64"/>
      <c r="PR4" s="64"/>
      <c r="PS4" s="64"/>
      <c r="PT4" s="64"/>
      <c r="PU4" s="64"/>
      <c r="PV4" s="64"/>
      <c r="PW4" s="64"/>
      <c r="PX4" s="64"/>
      <c r="PY4" s="64"/>
      <c r="PZ4" s="64"/>
      <c r="QA4" s="64"/>
      <c r="QB4" s="64"/>
      <c r="QC4" s="64"/>
      <c r="QD4" s="64"/>
      <c r="QE4" s="64"/>
      <c r="QF4" s="64"/>
      <c r="QG4" s="64"/>
      <c r="QH4" s="64"/>
      <c r="QI4" s="64"/>
      <c r="QJ4" s="64"/>
      <c r="QK4" s="64"/>
      <c r="QL4" s="64"/>
      <c r="QM4" s="64"/>
      <c r="QN4" s="64"/>
      <c r="QO4" s="64"/>
      <c r="QP4" s="64"/>
      <c r="QQ4" s="64"/>
      <c r="QR4" s="64"/>
      <c r="QS4" s="64"/>
      <c r="QT4" s="64"/>
      <c r="QU4" s="64"/>
      <c r="QV4" s="64"/>
      <c r="QW4" s="64"/>
      <c r="QX4" s="64"/>
      <c r="QY4" s="64"/>
      <c r="QZ4" s="64"/>
      <c r="RA4" s="64"/>
      <c r="RB4" s="64"/>
      <c r="RC4" s="64"/>
      <c r="RD4" s="64"/>
      <c r="RE4" s="64"/>
      <c r="RF4" s="64"/>
      <c r="RG4" s="64"/>
      <c r="RH4" s="64"/>
      <c r="RI4" s="64"/>
      <c r="RJ4" s="64"/>
      <c r="RK4" s="64"/>
      <c r="RL4" s="64"/>
      <c r="RM4" s="64"/>
      <c r="RN4" s="64"/>
      <c r="RO4" s="64"/>
      <c r="RP4" s="64"/>
      <c r="RQ4" s="64"/>
      <c r="RR4" s="64"/>
      <c r="RS4" s="64"/>
      <c r="RT4" s="64"/>
      <c r="RU4" s="64"/>
      <c r="RV4" s="64"/>
      <c r="RW4" s="64"/>
      <c r="RX4" s="64"/>
      <c r="RY4" s="64"/>
      <c r="RZ4" s="64"/>
      <c r="SA4" s="64"/>
      <c r="SB4" s="64"/>
      <c r="SC4" s="64"/>
      <c r="SD4" s="64"/>
      <c r="SE4" s="64"/>
      <c r="SF4" s="64"/>
      <c r="SG4" s="64"/>
      <c r="SH4" s="64"/>
      <c r="SI4" s="64"/>
      <c r="SJ4" s="64"/>
      <c r="SK4" s="64"/>
      <c r="SL4" s="64"/>
      <c r="SM4" s="64"/>
      <c r="SN4" s="64"/>
      <c r="SO4" s="64"/>
      <c r="SP4" s="64"/>
      <c r="SQ4" s="64"/>
      <c r="SR4" s="64"/>
      <c r="SS4" s="64"/>
      <c r="ST4" s="64"/>
      <c r="SU4" s="64"/>
      <c r="SV4" s="64"/>
      <c r="SW4" s="64"/>
      <c r="SX4" s="64"/>
      <c r="SY4" s="64"/>
      <c r="SZ4" s="64"/>
      <c r="TA4" s="64"/>
      <c r="TB4" s="64"/>
      <c r="TC4" s="64"/>
      <c r="TD4" s="64"/>
      <c r="TE4" s="64"/>
      <c r="TF4" s="64"/>
      <c r="TG4" s="64"/>
      <c r="TH4" s="64"/>
      <c r="TI4" s="64"/>
      <c r="TJ4" s="64"/>
      <c r="TK4" s="64"/>
      <c r="TL4" s="64"/>
      <c r="TM4" s="64"/>
      <c r="TN4" s="64"/>
      <c r="TO4" s="64"/>
      <c r="TP4" s="64"/>
      <c r="TQ4" s="64"/>
      <c r="TR4" s="64"/>
      <c r="TS4" s="64"/>
      <c r="TT4" s="64"/>
      <c r="TU4" s="64"/>
      <c r="TV4" s="64"/>
      <c r="TW4" s="64"/>
      <c r="TX4" s="64"/>
      <c r="TY4" s="64"/>
      <c r="TZ4" s="64"/>
      <c r="UA4" s="64"/>
      <c r="UB4" s="64"/>
      <c r="UC4" s="64"/>
      <c r="UD4" s="64"/>
      <c r="UE4" s="64"/>
      <c r="UF4" s="64"/>
      <c r="UG4" s="64"/>
      <c r="UH4" s="64"/>
      <c r="UI4" s="64"/>
      <c r="UJ4" s="64"/>
      <c r="UK4" s="64"/>
      <c r="UL4" s="64"/>
      <c r="UM4" s="64"/>
      <c r="UN4" s="64"/>
      <c r="UO4" s="64"/>
      <c r="UP4" s="64"/>
      <c r="UQ4" s="64"/>
      <c r="UR4" s="64"/>
      <c r="US4" s="64"/>
      <c r="UT4" s="64"/>
      <c r="UU4" s="64"/>
      <c r="UV4" s="64"/>
      <c r="UW4" s="64"/>
      <c r="UX4" s="64"/>
      <c r="UY4" s="64"/>
      <c r="UZ4" s="64"/>
      <c r="VA4" s="64"/>
      <c r="VB4" s="64"/>
      <c r="VC4" s="64"/>
      <c r="VD4" s="64"/>
      <c r="VE4" s="64"/>
      <c r="VF4" s="64"/>
      <c r="VG4" s="64"/>
      <c r="VH4" s="64"/>
      <c r="VI4" s="64"/>
      <c r="VJ4" s="64"/>
      <c r="VK4" s="64"/>
      <c r="VL4" s="64"/>
      <c r="VM4" s="64"/>
      <c r="VN4" s="64"/>
      <c r="VO4" s="64"/>
      <c r="VP4" s="64"/>
      <c r="VQ4" s="64"/>
      <c r="VR4" s="64"/>
      <c r="VS4" s="64"/>
      <c r="VT4" s="64"/>
      <c r="VU4" s="64"/>
      <c r="VV4" s="64"/>
      <c r="VW4" s="64"/>
      <c r="VX4" s="64"/>
      <c r="VY4" s="64"/>
      <c r="VZ4" s="64"/>
      <c r="WA4" s="64"/>
      <c r="WB4" s="64"/>
      <c r="WC4" s="64"/>
      <c r="WD4" s="64"/>
      <c r="WE4" s="64"/>
      <c r="WF4" s="64"/>
      <c r="WG4" s="64"/>
      <c r="WH4" s="64"/>
      <c r="WI4" s="64"/>
      <c r="WJ4" s="64"/>
      <c r="WK4" s="64"/>
      <c r="WL4" s="64"/>
      <c r="WM4" s="64"/>
      <c r="WN4" s="64"/>
      <c r="WO4" s="64"/>
      <c r="WP4" s="64"/>
      <c r="WQ4" s="64"/>
      <c r="WR4" s="64"/>
      <c r="WS4" s="64"/>
      <c r="WT4" s="64"/>
      <c r="WU4" s="64"/>
      <c r="WV4" s="64"/>
      <c r="WW4" s="64"/>
      <c r="WX4" s="64"/>
      <c r="WY4" s="64"/>
      <c r="WZ4" s="64"/>
      <c r="XA4" s="64"/>
      <c r="XB4" s="64"/>
      <c r="XC4" s="64"/>
      <c r="XD4" s="64"/>
      <c r="XE4" s="64"/>
      <c r="XF4" s="64"/>
      <c r="XG4" s="64"/>
      <c r="XH4" s="64"/>
      <c r="XI4" s="64"/>
      <c r="XJ4" s="64"/>
    </row>
    <row r="5" spans="1:634" ht="293.25" x14ac:dyDescent="0.25">
      <c r="A5" s="310" t="s">
        <v>44</v>
      </c>
      <c r="B5" s="132" t="s">
        <v>536</v>
      </c>
      <c r="C5" s="107"/>
      <c r="D5" s="107"/>
      <c r="E5" s="107"/>
      <c r="F5" s="107"/>
      <c r="G5" s="107"/>
      <c r="H5" s="107"/>
      <c r="I5" s="107"/>
      <c r="J5" s="107"/>
      <c r="K5" s="107"/>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row>
    <row r="6" spans="1:634" ht="89.25" x14ac:dyDescent="0.25">
      <c r="A6" s="310" t="s">
        <v>45</v>
      </c>
      <c r="B6" s="132" t="s">
        <v>546</v>
      </c>
      <c r="C6" s="107"/>
      <c r="D6" s="108"/>
      <c r="E6" s="107"/>
      <c r="F6" s="107"/>
      <c r="G6" s="107"/>
      <c r="H6" s="107"/>
      <c r="I6" s="107"/>
      <c r="J6" s="107"/>
      <c r="K6" s="107"/>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row>
    <row r="7" spans="1:634" ht="38.25" x14ac:dyDescent="0.25">
      <c r="A7" s="310" t="s">
        <v>538</v>
      </c>
      <c r="B7" s="133" t="s">
        <v>110</v>
      </c>
      <c r="C7" s="107"/>
      <c r="D7" s="107"/>
      <c r="E7" s="107"/>
      <c r="F7" s="107"/>
      <c r="G7" s="107"/>
      <c r="H7" s="107"/>
      <c r="I7" s="107"/>
      <c r="J7" s="107"/>
      <c r="K7" s="107"/>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row>
    <row r="8" spans="1:634" ht="38.25" x14ac:dyDescent="0.25">
      <c r="A8" s="310" t="s">
        <v>1</v>
      </c>
      <c r="B8" s="133" t="s">
        <v>497</v>
      </c>
      <c r="C8" s="107"/>
      <c r="D8" s="107"/>
      <c r="E8" s="107"/>
      <c r="F8" s="107"/>
      <c r="G8" s="107"/>
      <c r="H8" s="107"/>
      <c r="I8" s="107"/>
      <c r="J8" s="107"/>
      <c r="K8" s="107"/>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row>
    <row r="9" spans="1:634" ht="25.5" x14ac:dyDescent="0.25">
      <c r="A9" s="310" t="s">
        <v>62</v>
      </c>
      <c r="B9" s="132" t="s">
        <v>519</v>
      </c>
      <c r="C9" s="107"/>
      <c r="D9" s="107"/>
      <c r="E9" s="107"/>
      <c r="F9" s="107"/>
      <c r="G9" s="107"/>
      <c r="H9" s="107"/>
      <c r="I9" s="107"/>
      <c r="J9" s="107"/>
      <c r="K9" s="107"/>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row>
    <row r="10" spans="1:634" ht="153" x14ac:dyDescent="0.25">
      <c r="A10" s="310" t="s">
        <v>100</v>
      </c>
      <c r="B10" s="133" t="s">
        <v>512</v>
      </c>
      <c r="C10" s="107"/>
      <c r="D10" s="107"/>
      <c r="E10" s="107"/>
      <c r="F10" s="107"/>
      <c r="G10" s="107"/>
      <c r="H10" s="107"/>
      <c r="I10" s="107"/>
      <c r="J10" s="107"/>
      <c r="K10" s="107"/>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row>
    <row r="11" spans="1:634" ht="51" x14ac:dyDescent="0.25">
      <c r="A11" s="310" t="s">
        <v>64</v>
      </c>
      <c r="B11" s="133" t="s">
        <v>99</v>
      </c>
      <c r="C11" s="107"/>
      <c r="D11" s="107"/>
      <c r="E11" s="107"/>
      <c r="F11" s="107"/>
      <c r="G11" s="107"/>
      <c r="H11" s="107"/>
      <c r="I11" s="107"/>
      <c r="J11" s="107"/>
      <c r="K11" s="107"/>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row>
    <row r="12" spans="1:634" ht="63.75" x14ac:dyDescent="0.25">
      <c r="A12" s="310" t="s">
        <v>539</v>
      </c>
      <c r="B12" s="133" t="s">
        <v>136</v>
      </c>
      <c r="C12" s="107"/>
      <c r="D12" s="107"/>
      <c r="E12" s="107"/>
      <c r="F12" s="107"/>
      <c r="G12" s="107"/>
      <c r="H12" s="107"/>
      <c r="I12" s="107"/>
      <c r="J12" s="107"/>
      <c r="K12" s="107"/>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row>
    <row r="13" spans="1:634" ht="51" x14ac:dyDescent="0.25">
      <c r="A13" s="310" t="s">
        <v>540</v>
      </c>
      <c r="B13" s="133" t="s">
        <v>111</v>
      </c>
      <c r="C13" s="107"/>
      <c r="D13" s="107"/>
      <c r="E13" s="107"/>
      <c r="F13" s="107"/>
      <c r="G13" s="107"/>
      <c r="H13" s="107"/>
      <c r="I13" s="107"/>
      <c r="J13" s="107"/>
      <c r="K13" s="107"/>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row>
    <row r="14" spans="1:634" ht="25.5" x14ac:dyDescent="0.25">
      <c r="A14" s="310" t="s">
        <v>52</v>
      </c>
      <c r="B14" s="133" t="s">
        <v>65</v>
      </c>
      <c r="C14" s="107"/>
      <c r="D14" s="107"/>
      <c r="E14" s="107"/>
      <c r="F14" s="107"/>
      <c r="G14" s="107"/>
      <c r="H14" s="107"/>
      <c r="I14" s="107"/>
      <c r="J14" s="107"/>
      <c r="K14" s="107"/>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c r="LA14" s="64"/>
      <c r="LB14" s="64"/>
      <c r="LC14" s="64"/>
      <c r="LD14" s="64"/>
      <c r="LE14" s="64"/>
      <c r="LF14" s="64"/>
      <c r="LG14" s="64"/>
      <c r="LH14" s="64"/>
      <c r="LI14" s="64"/>
      <c r="LJ14" s="64"/>
      <c r="LK14" s="64"/>
      <c r="LL14" s="64"/>
      <c r="LM14" s="64"/>
      <c r="LN14" s="64"/>
      <c r="LO14" s="64"/>
      <c r="LP14" s="64"/>
      <c r="LQ14" s="64"/>
      <c r="LR14" s="64"/>
      <c r="LS14" s="64"/>
      <c r="LT14" s="64"/>
      <c r="LU14" s="64"/>
      <c r="LV14" s="64"/>
      <c r="LW14" s="64"/>
      <c r="LX14" s="64"/>
      <c r="LY14" s="64"/>
      <c r="LZ14" s="64"/>
      <c r="MA14" s="64"/>
      <c r="MB14" s="64"/>
      <c r="MC14" s="64"/>
      <c r="MD14" s="64"/>
      <c r="ME14" s="64"/>
      <c r="MF14" s="64"/>
      <c r="MG14" s="64"/>
      <c r="MH14" s="64"/>
      <c r="MI14" s="64"/>
      <c r="MJ14" s="64"/>
      <c r="MK14" s="64"/>
      <c r="ML14" s="64"/>
      <c r="MM14" s="64"/>
      <c r="MN14" s="64"/>
      <c r="MO14" s="64"/>
      <c r="MP14" s="64"/>
      <c r="MQ14" s="64"/>
      <c r="MR14" s="64"/>
      <c r="MS14" s="64"/>
      <c r="MT14" s="64"/>
      <c r="MU14" s="64"/>
      <c r="MV14" s="64"/>
      <c r="MW14" s="64"/>
      <c r="MX14" s="64"/>
      <c r="MY14" s="64"/>
      <c r="MZ14" s="64"/>
      <c r="NA14" s="64"/>
      <c r="NB14" s="64"/>
      <c r="NC14" s="64"/>
      <c r="ND14" s="64"/>
      <c r="NE14" s="64"/>
      <c r="NF14" s="64"/>
      <c r="NG14" s="64"/>
      <c r="NH14" s="64"/>
      <c r="NI14" s="64"/>
      <c r="NJ14" s="64"/>
      <c r="NK14" s="64"/>
      <c r="NL14" s="64"/>
      <c r="NM14" s="64"/>
      <c r="NN14" s="64"/>
      <c r="NO14" s="64"/>
      <c r="NP14" s="64"/>
      <c r="NQ14" s="64"/>
      <c r="NR14" s="64"/>
      <c r="NS14" s="64"/>
      <c r="NT14" s="64"/>
      <c r="NU14" s="64"/>
      <c r="NV14" s="64"/>
      <c r="NW14" s="64"/>
      <c r="NX14" s="64"/>
      <c r="NY14" s="64"/>
      <c r="NZ14" s="64"/>
      <c r="OA14" s="64"/>
      <c r="OB14" s="64"/>
      <c r="OC14" s="64"/>
      <c r="OD14" s="64"/>
      <c r="OE14" s="64"/>
      <c r="OF14" s="64"/>
      <c r="OG14" s="64"/>
      <c r="OH14" s="64"/>
      <c r="OI14" s="64"/>
      <c r="OJ14" s="64"/>
      <c r="OK14" s="64"/>
      <c r="OL14" s="64"/>
      <c r="OM14" s="64"/>
      <c r="ON14" s="64"/>
      <c r="OO14" s="64"/>
      <c r="OP14" s="64"/>
      <c r="OQ14" s="64"/>
      <c r="OR14" s="64"/>
      <c r="OS14" s="64"/>
      <c r="OT14" s="64"/>
      <c r="OU14" s="64"/>
      <c r="OV14" s="64"/>
      <c r="OW14" s="64"/>
      <c r="OX14" s="64"/>
      <c r="OY14" s="64"/>
      <c r="OZ14" s="64"/>
      <c r="PA14" s="64"/>
      <c r="PB14" s="64"/>
      <c r="PC14" s="64"/>
      <c r="PD14" s="64"/>
      <c r="PE14" s="64"/>
      <c r="PF14" s="64"/>
      <c r="PG14" s="64"/>
      <c r="PH14" s="64"/>
      <c r="PI14" s="64"/>
      <c r="PJ14" s="64"/>
      <c r="PK14" s="64"/>
      <c r="PL14" s="64"/>
      <c r="PM14" s="64"/>
      <c r="PN14" s="64"/>
      <c r="PO14" s="64"/>
      <c r="PP14" s="64"/>
      <c r="PQ14" s="64"/>
      <c r="PR14" s="64"/>
      <c r="PS14" s="64"/>
      <c r="PT14" s="64"/>
      <c r="PU14" s="64"/>
      <c r="PV14" s="64"/>
      <c r="PW14" s="64"/>
      <c r="PX14" s="64"/>
      <c r="PY14" s="64"/>
      <c r="PZ14" s="64"/>
      <c r="QA14" s="64"/>
      <c r="QB14" s="64"/>
      <c r="QC14" s="64"/>
      <c r="QD14" s="64"/>
      <c r="QE14" s="64"/>
      <c r="QF14" s="64"/>
      <c r="QG14" s="64"/>
      <c r="QH14" s="64"/>
      <c r="QI14" s="64"/>
      <c r="QJ14" s="64"/>
      <c r="QK14" s="64"/>
      <c r="QL14" s="64"/>
      <c r="QM14" s="64"/>
      <c r="QN14" s="64"/>
      <c r="QO14" s="64"/>
      <c r="QP14" s="64"/>
      <c r="QQ14" s="64"/>
      <c r="QR14" s="64"/>
      <c r="QS14" s="64"/>
      <c r="QT14" s="64"/>
      <c r="QU14" s="64"/>
      <c r="QV14" s="64"/>
      <c r="QW14" s="64"/>
      <c r="QX14" s="64"/>
      <c r="QY14" s="64"/>
      <c r="QZ14" s="64"/>
      <c r="RA14" s="64"/>
      <c r="RB14" s="64"/>
      <c r="RC14" s="64"/>
      <c r="RD14" s="64"/>
      <c r="RE14" s="64"/>
      <c r="RF14" s="64"/>
      <c r="RG14" s="64"/>
      <c r="RH14" s="64"/>
      <c r="RI14" s="64"/>
      <c r="RJ14" s="64"/>
      <c r="RK14" s="64"/>
      <c r="RL14" s="64"/>
      <c r="RM14" s="64"/>
      <c r="RN14" s="64"/>
      <c r="RO14" s="64"/>
      <c r="RP14" s="64"/>
      <c r="RQ14" s="64"/>
      <c r="RR14" s="64"/>
      <c r="RS14" s="64"/>
      <c r="RT14" s="64"/>
      <c r="RU14" s="64"/>
      <c r="RV14" s="64"/>
      <c r="RW14" s="64"/>
      <c r="RX14" s="64"/>
      <c r="RY14" s="64"/>
      <c r="RZ14" s="64"/>
      <c r="SA14" s="64"/>
      <c r="SB14" s="64"/>
      <c r="SC14" s="64"/>
      <c r="SD14" s="64"/>
      <c r="SE14" s="64"/>
      <c r="SF14" s="64"/>
      <c r="SG14" s="64"/>
      <c r="SH14" s="64"/>
      <c r="SI14" s="64"/>
      <c r="SJ14" s="64"/>
      <c r="SK14" s="64"/>
      <c r="SL14" s="64"/>
      <c r="SM14" s="64"/>
      <c r="SN14" s="64"/>
      <c r="SO14" s="64"/>
      <c r="SP14" s="64"/>
      <c r="SQ14" s="64"/>
      <c r="SR14" s="64"/>
      <c r="SS14" s="64"/>
      <c r="ST14" s="64"/>
      <c r="SU14" s="64"/>
      <c r="SV14" s="64"/>
      <c r="SW14" s="64"/>
      <c r="SX14" s="64"/>
      <c r="SY14" s="64"/>
      <c r="SZ14" s="64"/>
      <c r="TA14" s="64"/>
      <c r="TB14" s="64"/>
      <c r="TC14" s="64"/>
      <c r="TD14" s="64"/>
      <c r="TE14" s="64"/>
      <c r="TF14" s="64"/>
      <c r="TG14" s="64"/>
      <c r="TH14" s="64"/>
      <c r="TI14" s="64"/>
      <c r="TJ14" s="64"/>
      <c r="TK14" s="64"/>
      <c r="TL14" s="64"/>
      <c r="TM14" s="64"/>
      <c r="TN14" s="64"/>
      <c r="TO14" s="64"/>
      <c r="TP14" s="64"/>
      <c r="TQ14" s="64"/>
      <c r="TR14" s="64"/>
      <c r="TS14" s="64"/>
      <c r="TT14" s="64"/>
      <c r="TU14" s="64"/>
      <c r="TV14" s="64"/>
      <c r="TW14" s="64"/>
      <c r="TX14" s="64"/>
      <c r="TY14" s="64"/>
      <c r="TZ14" s="64"/>
      <c r="UA14" s="64"/>
      <c r="UB14" s="64"/>
      <c r="UC14" s="64"/>
      <c r="UD14" s="64"/>
      <c r="UE14" s="64"/>
      <c r="UF14" s="64"/>
      <c r="UG14" s="64"/>
      <c r="UH14" s="64"/>
      <c r="UI14" s="64"/>
      <c r="UJ14" s="64"/>
      <c r="UK14" s="64"/>
      <c r="UL14" s="64"/>
      <c r="UM14" s="64"/>
      <c r="UN14" s="64"/>
      <c r="UO14" s="64"/>
      <c r="UP14" s="64"/>
      <c r="UQ14" s="64"/>
      <c r="UR14" s="64"/>
      <c r="US14" s="64"/>
      <c r="UT14" s="64"/>
      <c r="UU14" s="64"/>
      <c r="UV14" s="64"/>
      <c r="UW14" s="64"/>
      <c r="UX14" s="64"/>
      <c r="UY14" s="64"/>
      <c r="UZ14" s="64"/>
      <c r="VA14" s="64"/>
      <c r="VB14" s="64"/>
      <c r="VC14" s="64"/>
      <c r="VD14" s="64"/>
      <c r="VE14" s="64"/>
      <c r="VF14" s="64"/>
      <c r="VG14" s="64"/>
      <c r="VH14" s="64"/>
      <c r="VI14" s="64"/>
      <c r="VJ14" s="64"/>
      <c r="VK14" s="64"/>
      <c r="VL14" s="64"/>
      <c r="VM14" s="64"/>
      <c r="VN14" s="64"/>
      <c r="VO14" s="64"/>
      <c r="VP14" s="64"/>
      <c r="VQ14" s="64"/>
      <c r="VR14" s="64"/>
      <c r="VS14" s="64"/>
      <c r="VT14" s="64"/>
      <c r="VU14" s="64"/>
      <c r="VV14" s="64"/>
      <c r="VW14" s="64"/>
      <c r="VX14" s="64"/>
      <c r="VY14" s="64"/>
      <c r="VZ14" s="64"/>
      <c r="WA14" s="64"/>
      <c r="WB14" s="64"/>
      <c r="WC14" s="64"/>
      <c r="WD14" s="64"/>
      <c r="WE14" s="64"/>
      <c r="WF14" s="64"/>
      <c r="WG14" s="64"/>
      <c r="WH14" s="64"/>
      <c r="WI14" s="64"/>
      <c r="WJ14" s="64"/>
      <c r="WK14" s="64"/>
      <c r="WL14" s="64"/>
      <c r="WM14" s="64"/>
      <c r="WN14" s="64"/>
      <c r="WO14" s="64"/>
      <c r="WP14" s="64"/>
      <c r="WQ14" s="64"/>
      <c r="WR14" s="64"/>
      <c r="WS14" s="64"/>
      <c r="WT14" s="64"/>
      <c r="WU14" s="64"/>
      <c r="WV14" s="64"/>
      <c r="WW14" s="64"/>
      <c r="WX14" s="64"/>
      <c r="WY14" s="64"/>
      <c r="WZ14" s="64"/>
      <c r="XA14" s="64"/>
      <c r="XB14" s="64"/>
      <c r="XC14" s="64"/>
      <c r="XD14" s="64"/>
      <c r="XE14" s="64"/>
      <c r="XF14" s="64"/>
      <c r="XG14" s="64"/>
      <c r="XH14" s="64"/>
      <c r="XI14" s="64"/>
      <c r="XJ14" s="64"/>
    </row>
    <row r="15" spans="1:634" ht="381" customHeight="1" x14ac:dyDescent="0.25">
      <c r="A15" s="310" t="s">
        <v>115</v>
      </c>
      <c r="B15" s="132" t="s">
        <v>515</v>
      </c>
      <c r="C15" s="107"/>
      <c r="D15" s="107"/>
      <c r="E15" s="107"/>
      <c r="F15" s="107"/>
      <c r="G15" s="107"/>
      <c r="H15" s="107"/>
      <c r="I15" s="107"/>
      <c r="J15" s="107"/>
      <c r="K15" s="107"/>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c r="IW15" s="64"/>
      <c r="IX15" s="64"/>
      <c r="IY15" s="64"/>
      <c r="IZ15" s="64"/>
      <c r="JA15" s="64"/>
      <c r="JB15" s="64"/>
      <c r="JC15" s="64"/>
      <c r="JD15" s="64"/>
      <c r="JE15" s="64"/>
      <c r="JF15" s="64"/>
      <c r="JG15" s="64"/>
      <c r="JH15" s="64"/>
      <c r="JI15" s="64"/>
      <c r="JJ15" s="64"/>
      <c r="JK15" s="64"/>
      <c r="JL15" s="64"/>
      <c r="JM15" s="64"/>
      <c r="JN15" s="64"/>
      <c r="JO15" s="64"/>
      <c r="JP15" s="64"/>
      <c r="JQ15" s="64"/>
      <c r="JR15" s="64"/>
      <c r="JS15" s="64"/>
      <c r="JT15" s="64"/>
      <c r="JU15" s="64"/>
      <c r="JV15" s="64"/>
      <c r="JW15" s="64"/>
      <c r="JX15" s="64"/>
      <c r="JY15" s="64"/>
      <c r="JZ15" s="64"/>
      <c r="KA15" s="64"/>
      <c r="KB15" s="64"/>
      <c r="KC15" s="64"/>
      <c r="KD15" s="64"/>
      <c r="KE15" s="64"/>
      <c r="KF15" s="64"/>
      <c r="KG15" s="64"/>
      <c r="KH15" s="64"/>
      <c r="KI15" s="64"/>
      <c r="KJ15" s="64"/>
      <c r="KK15" s="64"/>
      <c r="KL15" s="64"/>
      <c r="KM15" s="64"/>
      <c r="KN15" s="64"/>
      <c r="KO15" s="64"/>
      <c r="KP15" s="64"/>
      <c r="KQ15" s="64"/>
      <c r="KR15" s="64"/>
      <c r="KS15" s="64"/>
      <c r="KT15" s="64"/>
      <c r="KU15" s="64"/>
      <c r="KV15" s="64"/>
      <c r="KW15" s="64"/>
      <c r="KX15" s="64"/>
      <c r="KY15" s="64"/>
      <c r="KZ15" s="64"/>
      <c r="LA15" s="64"/>
      <c r="LB15" s="64"/>
      <c r="LC15" s="64"/>
      <c r="LD15" s="64"/>
      <c r="LE15" s="64"/>
      <c r="LF15" s="64"/>
      <c r="LG15" s="64"/>
      <c r="LH15" s="64"/>
      <c r="LI15" s="64"/>
      <c r="LJ15" s="64"/>
      <c r="LK15" s="64"/>
      <c r="LL15" s="64"/>
      <c r="LM15" s="64"/>
      <c r="LN15" s="64"/>
      <c r="LO15" s="64"/>
      <c r="LP15" s="64"/>
      <c r="LQ15" s="64"/>
      <c r="LR15" s="64"/>
      <c r="LS15" s="64"/>
      <c r="LT15" s="64"/>
      <c r="LU15" s="64"/>
      <c r="LV15" s="64"/>
      <c r="LW15" s="64"/>
      <c r="LX15" s="64"/>
      <c r="LY15" s="64"/>
      <c r="LZ15" s="64"/>
      <c r="MA15" s="64"/>
      <c r="MB15" s="64"/>
      <c r="MC15" s="64"/>
      <c r="MD15" s="64"/>
      <c r="ME15" s="64"/>
      <c r="MF15" s="64"/>
      <c r="MG15" s="64"/>
      <c r="MH15" s="64"/>
      <c r="MI15" s="64"/>
      <c r="MJ15" s="64"/>
      <c r="MK15" s="64"/>
      <c r="ML15" s="64"/>
      <c r="MM15" s="64"/>
      <c r="MN15" s="64"/>
      <c r="MO15" s="64"/>
      <c r="MP15" s="64"/>
      <c r="MQ15" s="64"/>
      <c r="MR15" s="64"/>
      <c r="MS15" s="64"/>
      <c r="MT15" s="64"/>
      <c r="MU15" s="64"/>
      <c r="MV15" s="64"/>
      <c r="MW15" s="64"/>
      <c r="MX15" s="64"/>
      <c r="MY15" s="64"/>
      <c r="MZ15" s="64"/>
      <c r="NA15" s="64"/>
      <c r="NB15" s="64"/>
      <c r="NC15" s="64"/>
      <c r="ND15" s="64"/>
      <c r="NE15" s="64"/>
      <c r="NF15" s="64"/>
      <c r="NG15" s="64"/>
      <c r="NH15" s="64"/>
      <c r="NI15" s="64"/>
      <c r="NJ15" s="64"/>
      <c r="NK15" s="64"/>
      <c r="NL15" s="64"/>
      <c r="NM15" s="64"/>
      <c r="NN15" s="64"/>
      <c r="NO15" s="64"/>
      <c r="NP15" s="64"/>
      <c r="NQ15" s="64"/>
      <c r="NR15" s="64"/>
      <c r="NS15" s="64"/>
      <c r="NT15" s="64"/>
      <c r="NU15" s="64"/>
      <c r="NV15" s="64"/>
      <c r="NW15" s="64"/>
      <c r="NX15" s="64"/>
      <c r="NY15" s="64"/>
      <c r="NZ15" s="64"/>
      <c r="OA15" s="64"/>
      <c r="OB15" s="64"/>
      <c r="OC15" s="64"/>
      <c r="OD15" s="64"/>
      <c r="OE15" s="64"/>
      <c r="OF15" s="64"/>
      <c r="OG15" s="64"/>
      <c r="OH15" s="64"/>
      <c r="OI15" s="64"/>
      <c r="OJ15" s="64"/>
      <c r="OK15" s="64"/>
      <c r="OL15" s="64"/>
      <c r="OM15" s="64"/>
      <c r="ON15" s="64"/>
      <c r="OO15" s="64"/>
      <c r="OP15" s="64"/>
      <c r="OQ15" s="64"/>
      <c r="OR15" s="64"/>
      <c r="OS15" s="64"/>
      <c r="OT15" s="64"/>
      <c r="OU15" s="64"/>
      <c r="OV15" s="64"/>
      <c r="OW15" s="64"/>
      <c r="OX15" s="64"/>
      <c r="OY15" s="64"/>
      <c r="OZ15" s="64"/>
      <c r="PA15" s="64"/>
      <c r="PB15" s="64"/>
      <c r="PC15" s="64"/>
      <c r="PD15" s="64"/>
      <c r="PE15" s="64"/>
      <c r="PF15" s="64"/>
      <c r="PG15" s="64"/>
      <c r="PH15" s="64"/>
      <c r="PI15" s="64"/>
      <c r="PJ15" s="64"/>
      <c r="PK15" s="64"/>
      <c r="PL15" s="64"/>
      <c r="PM15" s="64"/>
      <c r="PN15" s="64"/>
      <c r="PO15" s="64"/>
      <c r="PP15" s="64"/>
      <c r="PQ15" s="64"/>
      <c r="PR15" s="64"/>
      <c r="PS15" s="64"/>
      <c r="PT15" s="64"/>
      <c r="PU15" s="64"/>
      <c r="PV15" s="64"/>
      <c r="PW15" s="64"/>
      <c r="PX15" s="64"/>
      <c r="PY15" s="64"/>
      <c r="PZ15" s="64"/>
      <c r="QA15" s="64"/>
      <c r="QB15" s="64"/>
      <c r="QC15" s="64"/>
      <c r="QD15" s="64"/>
      <c r="QE15" s="64"/>
      <c r="QF15" s="64"/>
      <c r="QG15" s="64"/>
      <c r="QH15" s="64"/>
      <c r="QI15" s="64"/>
      <c r="QJ15" s="64"/>
      <c r="QK15" s="64"/>
      <c r="QL15" s="64"/>
      <c r="QM15" s="64"/>
      <c r="QN15" s="64"/>
      <c r="QO15" s="64"/>
      <c r="QP15" s="64"/>
      <c r="QQ15" s="64"/>
      <c r="QR15" s="64"/>
      <c r="QS15" s="64"/>
      <c r="QT15" s="64"/>
      <c r="QU15" s="64"/>
      <c r="QV15" s="64"/>
      <c r="QW15" s="64"/>
      <c r="QX15" s="64"/>
      <c r="QY15" s="64"/>
      <c r="QZ15" s="64"/>
      <c r="RA15" s="64"/>
      <c r="RB15" s="64"/>
      <c r="RC15" s="64"/>
      <c r="RD15" s="64"/>
      <c r="RE15" s="64"/>
      <c r="RF15" s="64"/>
      <c r="RG15" s="64"/>
      <c r="RH15" s="64"/>
      <c r="RI15" s="64"/>
      <c r="RJ15" s="64"/>
      <c r="RK15" s="64"/>
      <c r="RL15" s="64"/>
      <c r="RM15" s="64"/>
      <c r="RN15" s="64"/>
      <c r="RO15" s="64"/>
      <c r="RP15" s="64"/>
      <c r="RQ15" s="64"/>
      <c r="RR15" s="64"/>
      <c r="RS15" s="64"/>
      <c r="RT15" s="64"/>
      <c r="RU15" s="64"/>
      <c r="RV15" s="64"/>
      <c r="RW15" s="64"/>
      <c r="RX15" s="64"/>
      <c r="RY15" s="64"/>
      <c r="RZ15" s="64"/>
      <c r="SA15" s="64"/>
      <c r="SB15" s="64"/>
      <c r="SC15" s="64"/>
      <c r="SD15" s="64"/>
      <c r="SE15" s="64"/>
      <c r="SF15" s="64"/>
      <c r="SG15" s="64"/>
      <c r="SH15" s="64"/>
      <c r="SI15" s="64"/>
      <c r="SJ15" s="64"/>
      <c r="SK15" s="64"/>
      <c r="SL15" s="64"/>
      <c r="SM15" s="64"/>
      <c r="SN15" s="64"/>
      <c r="SO15" s="64"/>
      <c r="SP15" s="64"/>
      <c r="SQ15" s="64"/>
      <c r="SR15" s="64"/>
      <c r="SS15" s="64"/>
      <c r="ST15" s="64"/>
      <c r="SU15" s="64"/>
      <c r="SV15" s="64"/>
      <c r="SW15" s="64"/>
      <c r="SX15" s="64"/>
      <c r="SY15" s="64"/>
      <c r="SZ15" s="64"/>
      <c r="TA15" s="64"/>
      <c r="TB15" s="64"/>
      <c r="TC15" s="64"/>
      <c r="TD15" s="64"/>
      <c r="TE15" s="64"/>
      <c r="TF15" s="64"/>
      <c r="TG15" s="64"/>
      <c r="TH15" s="64"/>
      <c r="TI15" s="64"/>
      <c r="TJ15" s="64"/>
      <c r="TK15" s="64"/>
      <c r="TL15" s="64"/>
      <c r="TM15" s="64"/>
      <c r="TN15" s="64"/>
      <c r="TO15" s="64"/>
      <c r="TP15" s="64"/>
      <c r="TQ15" s="64"/>
      <c r="TR15" s="64"/>
      <c r="TS15" s="64"/>
      <c r="TT15" s="64"/>
      <c r="TU15" s="64"/>
      <c r="TV15" s="64"/>
      <c r="TW15" s="64"/>
      <c r="TX15" s="64"/>
      <c r="TY15" s="64"/>
      <c r="TZ15" s="64"/>
      <c r="UA15" s="64"/>
      <c r="UB15" s="64"/>
      <c r="UC15" s="64"/>
      <c r="UD15" s="64"/>
      <c r="UE15" s="64"/>
      <c r="UF15" s="64"/>
      <c r="UG15" s="64"/>
      <c r="UH15" s="64"/>
      <c r="UI15" s="64"/>
      <c r="UJ15" s="64"/>
      <c r="UK15" s="64"/>
      <c r="UL15" s="64"/>
      <c r="UM15" s="64"/>
      <c r="UN15" s="64"/>
      <c r="UO15" s="64"/>
      <c r="UP15" s="64"/>
      <c r="UQ15" s="64"/>
      <c r="UR15" s="64"/>
      <c r="US15" s="64"/>
      <c r="UT15" s="64"/>
      <c r="UU15" s="64"/>
      <c r="UV15" s="64"/>
      <c r="UW15" s="64"/>
      <c r="UX15" s="64"/>
      <c r="UY15" s="64"/>
      <c r="UZ15" s="64"/>
      <c r="VA15" s="64"/>
      <c r="VB15" s="64"/>
      <c r="VC15" s="64"/>
      <c r="VD15" s="64"/>
      <c r="VE15" s="64"/>
      <c r="VF15" s="64"/>
      <c r="VG15" s="64"/>
      <c r="VH15" s="64"/>
      <c r="VI15" s="64"/>
      <c r="VJ15" s="64"/>
      <c r="VK15" s="64"/>
      <c r="VL15" s="64"/>
      <c r="VM15" s="64"/>
      <c r="VN15" s="64"/>
      <c r="VO15" s="64"/>
      <c r="VP15" s="64"/>
      <c r="VQ15" s="64"/>
      <c r="VR15" s="64"/>
      <c r="VS15" s="64"/>
      <c r="VT15" s="64"/>
      <c r="VU15" s="64"/>
      <c r="VV15" s="64"/>
      <c r="VW15" s="64"/>
      <c r="VX15" s="64"/>
      <c r="VY15" s="64"/>
      <c r="VZ15" s="64"/>
      <c r="WA15" s="64"/>
      <c r="WB15" s="64"/>
      <c r="WC15" s="64"/>
      <c r="WD15" s="64"/>
      <c r="WE15" s="64"/>
      <c r="WF15" s="64"/>
      <c r="WG15" s="64"/>
      <c r="WH15" s="64"/>
      <c r="WI15" s="64"/>
      <c r="WJ15" s="64"/>
      <c r="WK15" s="64"/>
      <c r="WL15" s="64"/>
      <c r="WM15" s="64"/>
      <c r="WN15" s="64"/>
      <c r="WO15" s="64"/>
      <c r="WP15" s="64"/>
      <c r="WQ15" s="64"/>
      <c r="WR15" s="64"/>
      <c r="WS15" s="64"/>
      <c r="WT15" s="64"/>
      <c r="WU15" s="64"/>
      <c r="WV15" s="64"/>
      <c r="WW15" s="64"/>
      <c r="WX15" s="64"/>
      <c r="WY15" s="64"/>
      <c r="WZ15" s="64"/>
      <c r="XA15" s="64"/>
      <c r="XB15" s="64"/>
      <c r="XC15" s="64"/>
      <c r="XD15" s="64"/>
      <c r="XE15" s="64"/>
      <c r="XF15" s="64"/>
      <c r="XG15" s="64"/>
      <c r="XH15" s="64"/>
      <c r="XI15" s="64"/>
      <c r="XJ15" s="64"/>
    </row>
    <row r="16" spans="1:634" ht="100.5" customHeight="1" x14ac:dyDescent="0.25">
      <c r="A16" s="310" t="s">
        <v>103</v>
      </c>
      <c r="B16" s="132" t="s">
        <v>527</v>
      </c>
      <c r="C16" s="107"/>
      <c r="D16" s="107"/>
      <c r="E16" s="107"/>
      <c r="F16" s="107"/>
      <c r="G16" s="107"/>
      <c r="H16" s="107"/>
      <c r="I16" s="107"/>
      <c r="J16" s="107"/>
      <c r="K16" s="107"/>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c r="IX16" s="64"/>
      <c r="IY16" s="64"/>
      <c r="IZ16" s="64"/>
      <c r="JA16" s="64"/>
      <c r="JB16" s="64"/>
      <c r="JC16" s="64"/>
      <c r="JD16" s="64"/>
      <c r="JE16" s="64"/>
      <c r="JF16" s="64"/>
      <c r="JG16" s="64"/>
      <c r="JH16" s="64"/>
      <c r="JI16" s="64"/>
      <c r="JJ16" s="64"/>
      <c r="JK16" s="64"/>
      <c r="JL16" s="64"/>
      <c r="JM16" s="64"/>
      <c r="JN16" s="64"/>
      <c r="JO16" s="64"/>
      <c r="JP16" s="64"/>
      <c r="JQ16" s="64"/>
      <c r="JR16" s="64"/>
      <c r="JS16" s="64"/>
      <c r="JT16" s="64"/>
      <c r="JU16" s="64"/>
      <c r="JV16" s="64"/>
      <c r="JW16" s="64"/>
      <c r="JX16" s="64"/>
      <c r="JY16" s="64"/>
      <c r="JZ16" s="64"/>
      <c r="KA16" s="64"/>
      <c r="KB16" s="64"/>
      <c r="KC16" s="64"/>
      <c r="KD16" s="64"/>
      <c r="KE16" s="64"/>
      <c r="KF16" s="64"/>
      <c r="KG16" s="64"/>
      <c r="KH16" s="64"/>
      <c r="KI16" s="64"/>
      <c r="KJ16" s="64"/>
      <c r="KK16" s="64"/>
      <c r="KL16" s="64"/>
      <c r="KM16" s="64"/>
      <c r="KN16" s="64"/>
      <c r="KO16" s="64"/>
      <c r="KP16" s="64"/>
      <c r="KQ16" s="64"/>
      <c r="KR16" s="64"/>
      <c r="KS16" s="64"/>
      <c r="KT16" s="64"/>
      <c r="KU16" s="64"/>
      <c r="KV16" s="64"/>
      <c r="KW16" s="64"/>
      <c r="KX16" s="64"/>
      <c r="KY16" s="64"/>
      <c r="KZ16" s="64"/>
      <c r="LA16" s="64"/>
      <c r="LB16" s="64"/>
      <c r="LC16" s="64"/>
      <c r="LD16" s="64"/>
      <c r="LE16" s="64"/>
      <c r="LF16" s="64"/>
      <c r="LG16" s="64"/>
      <c r="LH16" s="64"/>
      <c r="LI16" s="64"/>
      <c r="LJ16" s="64"/>
      <c r="LK16" s="64"/>
      <c r="LL16" s="64"/>
      <c r="LM16" s="64"/>
      <c r="LN16" s="64"/>
      <c r="LO16" s="64"/>
      <c r="LP16" s="64"/>
      <c r="LQ16" s="64"/>
      <c r="LR16" s="64"/>
      <c r="LS16" s="64"/>
      <c r="LT16" s="64"/>
      <c r="LU16" s="64"/>
      <c r="LV16" s="64"/>
      <c r="LW16" s="64"/>
      <c r="LX16" s="64"/>
      <c r="LY16" s="64"/>
      <c r="LZ16" s="64"/>
      <c r="MA16" s="64"/>
      <c r="MB16" s="64"/>
      <c r="MC16" s="64"/>
      <c r="MD16" s="64"/>
      <c r="ME16" s="64"/>
      <c r="MF16" s="64"/>
      <c r="MG16" s="64"/>
      <c r="MH16" s="64"/>
      <c r="MI16" s="64"/>
      <c r="MJ16" s="64"/>
      <c r="MK16" s="64"/>
      <c r="ML16" s="64"/>
      <c r="MM16" s="64"/>
      <c r="MN16" s="64"/>
      <c r="MO16" s="64"/>
      <c r="MP16" s="64"/>
      <c r="MQ16" s="64"/>
      <c r="MR16" s="64"/>
      <c r="MS16" s="64"/>
      <c r="MT16" s="64"/>
      <c r="MU16" s="64"/>
      <c r="MV16" s="64"/>
      <c r="MW16" s="64"/>
      <c r="MX16" s="64"/>
      <c r="MY16" s="64"/>
      <c r="MZ16" s="64"/>
      <c r="NA16" s="64"/>
      <c r="NB16" s="64"/>
      <c r="NC16" s="64"/>
      <c r="ND16" s="64"/>
      <c r="NE16" s="64"/>
      <c r="NF16" s="64"/>
      <c r="NG16" s="64"/>
      <c r="NH16" s="64"/>
      <c r="NI16" s="64"/>
      <c r="NJ16" s="64"/>
      <c r="NK16" s="64"/>
      <c r="NL16" s="64"/>
      <c r="NM16" s="64"/>
      <c r="NN16" s="64"/>
      <c r="NO16" s="64"/>
      <c r="NP16" s="64"/>
      <c r="NQ16" s="64"/>
      <c r="NR16" s="64"/>
      <c r="NS16" s="64"/>
      <c r="NT16" s="64"/>
      <c r="NU16" s="64"/>
      <c r="NV16" s="64"/>
      <c r="NW16" s="64"/>
      <c r="NX16" s="64"/>
      <c r="NY16" s="64"/>
      <c r="NZ16" s="64"/>
      <c r="OA16" s="64"/>
      <c r="OB16" s="64"/>
      <c r="OC16" s="64"/>
      <c r="OD16" s="64"/>
      <c r="OE16" s="64"/>
      <c r="OF16" s="64"/>
      <c r="OG16" s="64"/>
      <c r="OH16" s="64"/>
      <c r="OI16" s="64"/>
      <c r="OJ16" s="64"/>
      <c r="OK16" s="64"/>
      <c r="OL16" s="64"/>
      <c r="OM16" s="64"/>
      <c r="ON16" s="64"/>
      <c r="OO16" s="64"/>
      <c r="OP16" s="64"/>
      <c r="OQ16" s="64"/>
      <c r="OR16" s="64"/>
      <c r="OS16" s="64"/>
      <c r="OT16" s="64"/>
      <c r="OU16" s="64"/>
      <c r="OV16" s="64"/>
      <c r="OW16" s="64"/>
      <c r="OX16" s="64"/>
      <c r="OY16" s="64"/>
      <c r="OZ16" s="64"/>
      <c r="PA16" s="64"/>
      <c r="PB16" s="64"/>
      <c r="PC16" s="64"/>
      <c r="PD16" s="64"/>
      <c r="PE16" s="64"/>
      <c r="PF16" s="64"/>
      <c r="PG16" s="64"/>
      <c r="PH16" s="64"/>
      <c r="PI16" s="64"/>
      <c r="PJ16" s="64"/>
      <c r="PK16" s="64"/>
      <c r="PL16" s="64"/>
      <c r="PM16" s="64"/>
      <c r="PN16" s="64"/>
      <c r="PO16" s="64"/>
      <c r="PP16" s="64"/>
      <c r="PQ16" s="64"/>
      <c r="PR16" s="64"/>
      <c r="PS16" s="64"/>
      <c r="PT16" s="64"/>
      <c r="PU16" s="64"/>
      <c r="PV16" s="64"/>
      <c r="PW16" s="64"/>
      <c r="PX16" s="64"/>
      <c r="PY16" s="64"/>
      <c r="PZ16" s="64"/>
      <c r="QA16" s="64"/>
      <c r="QB16" s="64"/>
      <c r="QC16" s="64"/>
      <c r="QD16" s="64"/>
      <c r="QE16" s="64"/>
      <c r="QF16" s="64"/>
      <c r="QG16" s="64"/>
      <c r="QH16" s="64"/>
      <c r="QI16" s="64"/>
      <c r="QJ16" s="64"/>
      <c r="QK16" s="64"/>
      <c r="QL16" s="64"/>
      <c r="QM16" s="64"/>
      <c r="QN16" s="64"/>
      <c r="QO16" s="64"/>
      <c r="QP16" s="64"/>
      <c r="QQ16" s="64"/>
      <c r="QR16" s="64"/>
      <c r="QS16" s="64"/>
      <c r="QT16" s="64"/>
      <c r="QU16" s="64"/>
      <c r="QV16" s="64"/>
      <c r="QW16" s="64"/>
      <c r="QX16" s="64"/>
      <c r="QY16" s="64"/>
      <c r="QZ16" s="64"/>
      <c r="RA16" s="64"/>
      <c r="RB16" s="64"/>
      <c r="RC16" s="64"/>
      <c r="RD16" s="64"/>
      <c r="RE16" s="64"/>
      <c r="RF16" s="64"/>
      <c r="RG16" s="64"/>
      <c r="RH16" s="64"/>
      <c r="RI16" s="64"/>
      <c r="RJ16" s="64"/>
      <c r="RK16" s="64"/>
      <c r="RL16" s="64"/>
      <c r="RM16" s="64"/>
      <c r="RN16" s="64"/>
      <c r="RO16" s="64"/>
      <c r="RP16" s="64"/>
      <c r="RQ16" s="64"/>
      <c r="RR16" s="64"/>
      <c r="RS16" s="64"/>
      <c r="RT16" s="64"/>
      <c r="RU16" s="64"/>
      <c r="RV16" s="64"/>
      <c r="RW16" s="64"/>
      <c r="RX16" s="64"/>
      <c r="RY16" s="64"/>
      <c r="RZ16" s="64"/>
      <c r="SA16" s="64"/>
      <c r="SB16" s="64"/>
      <c r="SC16" s="64"/>
      <c r="SD16" s="64"/>
      <c r="SE16" s="64"/>
      <c r="SF16" s="64"/>
      <c r="SG16" s="64"/>
      <c r="SH16" s="64"/>
      <c r="SI16" s="64"/>
      <c r="SJ16" s="64"/>
      <c r="SK16" s="64"/>
      <c r="SL16" s="64"/>
      <c r="SM16" s="64"/>
      <c r="SN16" s="64"/>
      <c r="SO16" s="64"/>
      <c r="SP16" s="64"/>
      <c r="SQ16" s="64"/>
      <c r="SR16" s="64"/>
      <c r="SS16" s="64"/>
      <c r="ST16" s="64"/>
      <c r="SU16" s="64"/>
      <c r="SV16" s="64"/>
      <c r="SW16" s="64"/>
      <c r="SX16" s="64"/>
      <c r="SY16" s="64"/>
      <c r="SZ16" s="64"/>
      <c r="TA16" s="64"/>
      <c r="TB16" s="64"/>
      <c r="TC16" s="64"/>
      <c r="TD16" s="64"/>
      <c r="TE16" s="64"/>
      <c r="TF16" s="64"/>
      <c r="TG16" s="64"/>
      <c r="TH16" s="64"/>
      <c r="TI16" s="64"/>
      <c r="TJ16" s="64"/>
      <c r="TK16" s="64"/>
      <c r="TL16" s="64"/>
      <c r="TM16" s="64"/>
      <c r="TN16" s="64"/>
      <c r="TO16" s="64"/>
      <c r="TP16" s="64"/>
      <c r="TQ16" s="64"/>
      <c r="TR16" s="64"/>
      <c r="TS16" s="64"/>
      <c r="TT16" s="64"/>
      <c r="TU16" s="64"/>
      <c r="TV16" s="64"/>
      <c r="TW16" s="64"/>
      <c r="TX16" s="64"/>
      <c r="TY16" s="64"/>
      <c r="TZ16" s="64"/>
      <c r="UA16" s="64"/>
      <c r="UB16" s="64"/>
      <c r="UC16" s="64"/>
      <c r="UD16" s="64"/>
      <c r="UE16" s="64"/>
      <c r="UF16" s="64"/>
      <c r="UG16" s="64"/>
      <c r="UH16" s="64"/>
      <c r="UI16" s="64"/>
      <c r="UJ16" s="64"/>
      <c r="UK16" s="64"/>
      <c r="UL16" s="64"/>
      <c r="UM16" s="64"/>
      <c r="UN16" s="64"/>
      <c r="UO16" s="64"/>
      <c r="UP16" s="64"/>
      <c r="UQ16" s="64"/>
      <c r="UR16" s="64"/>
      <c r="US16" s="64"/>
      <c r="UT16" s="64"/>
      <c r="UU16" s="64"/>
      <c r="UV16" s="64"/>
      <c r="UW16" s="64"/>
      <c r="UX16" s="64"/>
      <c r="UY16" s="64"/>
      <c r="UZ16" s="64"/>
      <c r="VA16" s="64"/>
      <c r="VB16" s="64"/>
      <c r="VC16" s="64"/>
      <c r="VD16" s="64"/>
      <c r="VE16" s="64"/>
      <c r="VF16" s="64"/>
      <c r="VG16" s="64"/>
      <c r="VH16" s="64"/>
      <c r="VI16" s="64"/>
      <c r="VJ16" s="64"/>
      <c r="VK16" s="64"/>
      <c r="VL16" s="64"/>
      <c r="VM16" s="64"/>
      <c r="VN16" s="64"/>
      <c r="VO16" s="64"/>
      <c r="VP16" s="64"/>
      <c r="VQ16" s="64"/>
      <c r="VR16" s="64"/>
      <c r="VS16" s="64"/>
      <c r="VT16" s="64"/>
      <c r="VU16" s="64"/>
      <c r="VV16" s="64"/>
      <c r="VW16" s="64"/>
      <c r="VX16" s="64"/>
      <c r="VY16" s="64"/>
      <c r="VZ16" s="64"/>
      <c r="WA16" s="64"/>
      <c r="WB16" s="64"/>
      <c r="WC16" s="64"/>
      <c r="WD16" s="64"/>
      <c r="WE16" s="64"/>
      <c r="WF16" s="64"/>
      <c r="WG16" s="64"/>
      <c r="WH16" s="64"/>
      <c r="WI16" s="64"/>
      <c r="WJ16" s="64"/>
      <c r="WK16" s="64"/>
      <c r="WL16" s="64"/>
      <c r="WM16" s="64"/>
      <c r="WN16" s="64"/>
      <c r="WO16" s="64"/>
      <c r="WP16" s="64"/>
      <c r="WQ16" s="64"/>
      <c r="WR16" s="64"/>
      <c r="WS16" s="64"/>
      <c r="WT16" s="64"/>
      <c r="WU16" s="64"/>
      <c r="WV16" s="64"/>
      <c r="WW16" s="64"/>
      <c r="WX16" s="64"/>
      <c r="WY16" s="64"/>
      <c r="WZ16" s="64"/>
      <c r="XA16" s="64"/>
      <c r="XB16" s="64"/>
      <c r="XC16" s="64"/>
      <c r="XD16" s="64"/>
      <c r="XE16" s="64"/>
      <c r="XF16" s="64"/>
      <c r="XG16" s="64"/>
      <c r="XH16" s="64"/>
      <c r="XI16" s="64"/>
      <c r="XJ16" s="64"/>
    </row>
    <row r="17" spans="1:634" ht="38.25" x14ac:dyDescent="0.25">
      <c r="A17" s="310" t="s">
        <v>524</v>
      </c>
      <c r="B17" s="132" t="s">
        <v>526</v>
      </c>
      <c r="C17" s="107"/>
      <c r="D17" s="107"/>
      <c r="E17" s="107"/>
      <c r="F17" s="107"/>
      <c r="G17" s="107"/>
      <c r="H17" s="107"/>
      <c r="I17" s="107"/>
      <c r="J17" s="107"/>
      <c r="K17" s="107"/>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c r="IW17" s="64"/>
      <c r="IX17" s="64"/>
      <c r="IY17" s="64"/>
      <c r="IZ17" s="64"/>
      <c r="JA17" s="64"/>
      <c r="JB17" s="64"/>
      <c r="JC17" s="64"/>
      <c r="JD17" s="64"/>
      <c r="JE17" s="64"/>
      <c r="JF17" s="64"/>
      <c r="JG17" s="64"/>
      <c r="JH17" s="64"/>
      <c r="JI17" s="64"/>
      <c r="JJ17" s="64"/>
      <c r="JK17" s="64"/>
      <c r="JL17" s="64"/>
      <c r="JM17" s="64"/>
      <c r="JN17" s="64"/>
      <c r="JO17" s="64"/>
      <c r="JP17" s="64"/>
      <c r="JQ17" s="64"/>
      <c r="JR17" s="64"/>
      <c r="JS17" s="64"/>
      <c r="JT17" s="64"/>
      <c r="JU17" s="64"/>
      <c r="JV17" s="64"/>
      <c r="JW17" s="64"/>
      <c r="JX17" s="64"/>
      <c r="JY17" s="64"/>
      <c r="JZ17" s="64"/>
      <c r="KA17" s="64"/>
      <c r="KB17" s="64"/>
      <c r="KC17" s="64"/>
      <c r="KD17" s="64"/>
      <c r="KE17" s="64"/>
      <c r="KF17" s="64"/>
      <c r="KG17" s="64"/>
      <c r="KH17" s="64"/>
      <c r="KI17" s="64"/>
      <c r="KJ17" s="64"/>
      <c r="KK17" s="64"/>
      <c r="KL17" s="64"/>
      <c r="KM17" s="64"/>
      <c r="KN17" s="64"/>
      <c r="KO17" s="64"/>
      <c r="KP17" s="64"/>
      <c r="KQ17" s="64"/>
      <c r="KR17" s="64"/>
      <c r="KS17" s="64"/>
      <c r="KT17" s="64"/>
      <c r="KU17" s="64"/>
      <c r="KV17" s="64"/>
      <c r="KW17" s="64"/>
      <c r="KX17" s="64"/>
      <c r="KY17" s="64"/>
      <c r="KZ17" s="64"/>
      <c r="LA17" s="64"/>
      <c r="LB17" s="64"/>
      <c r="LC17" s="64"/>
      <c r="LD17" s="64"/>
      <c r="LE17" s="64"/>
      <c r="LF17" s="64"/>
      <c r="LG17" s="64"/>
      <c r="LH17" s="64"/>
      <c r="LI17" s="64"/>
      <c r="LJ17" s="64"/>
      <c r="LK17" s="64"/>
      <c r="LL17" s="64"/>
      <c r="LM17" s="64"/>
      <c r="LN17" s="64"/>
      <c r="LO17" s="64"/>
      <c r="LP17" s="64"/>
      <c r="LQ17" s="64"/>
      <c r="LR17" s="64"/>
      <c r="LS17" s="64"/>
      <c r="LT17" s="64"/>
      <c r="LU17" s="64"/>
      <c r="LV17" s="64"/>
      <c r="LW17" s="64"/>
      <c r="LX17" s="64"/>
      <c r="LY17" s="64"/>
      <c r="LZ17" s="64"/>
      <c r="MA17" s="64"/>
      <c r="MB17" s="64"/>
      <c r="MC17" s="64"/>
      <c r="MD17" s="64"/>
      <c r="ME17" s="64"/>
      <c r="MF17" s="64"/>
      <c r="MG17" s="64"/>
      <c r="MH17" s="64"/>
      <c r="MI17" s="64"/>
      <c r="MJ17" s="64"/>
      <c r="MK17" s="64"/>
      <c r="ML17" s="64"/>
      <c r="MM17" s="64"/>
      <c r="MN17" s="64"/>
      <c r="MO17" s="64"/>
      <c r="MP17" s="64"/>
      <c r="MQ17" s="64"/>
      <c r="MR17" s="64"/>
      <c r="MS17" s="64"/>
      <c r="MT17" s="64"/>
      <c r="MU17" s="64"/>
      <c r="MV17" s="64"/>
      <c r="MW17" s="64"/>
      <c r="MX17" s="64"/>
      <c r="MY17" s="64"/>
      <c r="MZ17" s="64"/>
      <c r="NA17" s="64"/>
      <c r="NB17" s="64"/>
      <c r="NC17" s="64"/>
      <c r="ND17" s="64"/>
      <c r="NE17" s="64"/>
      <c r="NF17" s="64"/>
      <c r="NG17" s="64"/>
      <c r="NH17" s="64"/>
      <c r="NI17" s="64"/>
      <c r="NJ17" s="64"/>
      <c r="NK17" s="64"/>
      <c r="NL17" s="64"/>
      <c r="NM17" s="64"/>
      <c r="NN17" s="64"/>
      <c r="NO17" s="64"/>
      <c r="NP17" s="64"/>
      <c r="NQ17" s="64"/>
      <c r="NR17" s="64"/>
      <c r="NS17" s="64"/>
      <c r="NT17" s="64"/>
      <c r="NU17" s="64"/>
      <c r="NV17" s="64"/>
      <c r="NW17" s="64"/>
      <c r="NX17" s="64"/>
      <c r="NY17" s="64"/>
      <c r="NZ17" s="64"/>
      <c r="OA17" s="64"/>
      <c r="OB17" s="64"/>
      <c r="OC17" s="64"/>
      <c r="OD17" s="64"/>
      <c r="OE17" s="64"/>
      <c r="OF17" s="64"/>
      <c r="OG17" s="64"/>
      <c r="OH17" s="64"/>
      <c r="OI17" s="64"/>
      <c r="OJ17" s="64"/>
      <c r="OK17" s="64"/>
      <c r="OL17" s="64"/>
      <c r="OM17" s="64"/>
      <c r="ON17" s="64"/>
      <c r="OO17" s="64"/>
      <c r="OP17" s="64"/>
      <c r="OQ17" s="64"/>
      <c r="OR17" s="64"/>
      <c r="OS17" s="64"/>
      <c r="OT17" s="64"/>
      <c r="OU17" s="64"/>
      <c r="OV17" s="64"/>
      <c r="OW17" s="64"/>
      <c r="OX17" s="64"/>
      <c r="OY17" s="64"/>
      <c r="OZ17" s="64"/>
      <c r="PA17" s="64"/>
      <c r="PB17" s="64"/>
      <c r="PC17" s="64"/>
      <c r="PD17" s="64"/>
      <c r="PE17" s="64"/>
      <c r="PF17" s="64"/>
      <c r="PG17" s="64"/>
      <c r="PH17" s="64"/>
      <c r="PI17" s="64"/>
      <c r="PJ17" s="64"/>
      <c r="PK17" s="64"/>
      <c r="PL17" s="64"/>
      <c r="PM17" s="64"/>
      <c r="PN17" s="64"/>
      <c r="PO17" s="64"/>
      <c r="PP17" s="64"/>
      <c r="PQ17" s="64"/>
      <c r="PR17" s="64"/>
      <c r="PS17" s="64"/>
      <c r="PT17" s="64"/>
      <c r="PU17" s="64"/>
      <c r="PV17" s="64"/>
      <c r="PW17" s="64"/>
      <c r="PX17" s="64"/>
      <c r="PY17" s="64"/>
      <c r="PZ17" s="64"/>
      <c r="QA17" s="64"/>
      <c r="QB17" s="64"/>
      <c r="QC17" s="64"/>
      <c r="QD17" s="64"/>
      <c r="QE17" s="64"/>
      <c r="QF17" s="64"/>
      <c r="QG17" s="64"/>
      <c r="QH17" s="64"/>
      <c r="QI17" s="64"/>
      <c r="QJ17" s="64"/>
      <c r="QK17" s="64"/>
      <c r="QL17" s="64"/>
      <c r="QM17" s="64"/>
      <c r="QN17" s="64"/>
      <c r="QO17" s="64"/>
      <c r="QP17" s="64"/>
      <c r="QQ17" s="64"/>
      <c r="QR17" s="64"/>
      <c r="QS17" s="64"/>
      <c r="QT17" s="64"/>
      <c r="QU17" s="64"/>
      <c r="QV17" s="64"/>
      <c r="QW17" s="64"/>
      <c r="QX17" s="64"/>
      <c r="QY17" s="64"/>
      <c r="QZ17" s="64"/>
      <c r="RA17" s="64"/>
      <c r="RB17" s="64"/>
      <c r="RC17" s="64"/>
      <c r="RD17" s="64"/>
      <c r="RE17" s="64"/>
      <c r="RF17" s="64"/>
      <c r="RG17" s="64"/>
      <c r="RH17" s="64"/>
      <c r="RI17" s="64"/>
      <c r="RJ17" s="64"/>
      <c r="RK17" s="64"/>
      <c r="RL17" s="64"/>
      <c r="RM17" s="64"/>
      <c r="RN17" s="64"/>
      <c r="RO17" s="64"/>
      <c r="RP17" s="64"/>
      <c r="RQ17" s="64"/>
      <c r="RR17" s="64"/>
      <c r="RS17" s="64"/>
      <c r="RT17" s="64"/>
      <c r="RU17" s="64"/>
      <c r="RV17" s="64"/>
      <c r="RW17" s="64"/>
      <c r="RX17" s="64"/>
      <c r="RY17" s="64"/>
      <c r="RZ17" s="64"/>
      <c r="SA17" s="64"/>
      <c r="SB17" s="64"/>
      <c r="SC17" s="64"/>
      <c r="SD17" s="64"/>
      <c r="SE17" s="64"/>
      <c r="SF17" s="64"/>
      <c r="SG17" s="64"/>
      <c r="SH17" s="64"/>
      <c r="SI17" s="64"/>
      <c r="SJ17" s="64"/>
      <c r="SK17" s="64"/>
      <c r="SL17" s="64"/>
      <c r="SM17" s="64"/>
      <c r="SN17" s="64"/>
      <c r="SO17" s="64"/>
      <c r="SP17" s="64"/>
      <c r="SQ17" s="64"/>
      <c r="SR17" s="64"/>
      <c r="SS17" s="64"/>
      <c r="ST17" s="64"/>
      <c r="SU17" s="64"/>
      <c r="SV17" s="64"/>
      <c r="SW17" s="64"/>
      <c r="SX17" s="64"/>
      <c r="SY17" s="64"/>
      <c r="SZ17" s="64"/>
      <c r="TA17" s="64"/>
      <c r="TB17" s="64"/>
      <c r="TC17" s="64"/>
      <c r="TD17" s="64"/>
      <c r="TE17" s="64"/>
      <c r="TF17" s="64"/>
      <c r="TG17" s="64"/>
      <c r="TH17" s="64"/>
      <c r="TI17" s="64"/>
      <c r="TJ17" s="64"/>
      <c r="TK17" s="64"/>
      <c r="TL17" s="64"/>
      <c r="TM17" s="64"/>
      <c r="TN17" s="64"/>
      <c r="TO17" s="64"/>
      <c r="TP17" s="64"/>
      <c r="TQ17" s="64"/>
      <c r="TR17" s="64"/>
      <c r="TS17" s="64"/>
      <c r="TT17" s="64"/>
      <c r="TU17" s="64"/>
      <c r="TV17" s="64"/>
      <c r="TW17" s="64"/>
      <c r="TX17" s="64"/>
      <c r="TY17" s="64"/>
      <c r="TZ17" s="64"/>
      <c r="UA17" s="64"/>
      <c r="UB17" s="64"/>
      <c r="UC17" s="64"/>
      <c r="UD17" s="64"/>
      <c r="UE17" s="64"/>
      <c r="UF17" s="64"/>
      <c r="UG17" s="64"/>
      <c r="UH17" s="64"/>
      <c r="UI17" s="64"/>
      <c r="UJ17" s="64"/>
      <c r="UK17" s="64"/>
      <c r="UL17" s="64"/>
      <c r="UM17" s="64"/>
      <c r="UN17" s="64"/>
      <c r="UO17" s="64"/>
      <c r="UP17" s="64"/>
      <c r="UQ17" s="64"/>
      <c r="UR17" s="64"/>
      <c r="US17" s="64"/>
      <c r="UT17" s="64"/>
      <c r="UU17" s="64"/>
      <c r="UV17" s="64"/>
      <c r="UW17" s="64"/>
      <c r="UX17" s="64"/>
      <c r="UY17" s="64"/>
      <c r="UZ17" s="64"/>
      <c r="VA17" s="64"/>
      <c r="VB17" s="64"/>
      <c r="VC17" s="64"/>
      <c r="VD17" s="64"/>
      <c r="VE17" s="64"/>
      <c r="VF17" s="64"/>
      <c r="VG17" s="64"/>
      <c r="VH17" s="64"/>
      <c r="VI17" s="64"/>
      <c r="VJ17" s="64"/>
      <c r="VK17" s="64"/>
      <c r="VL17" s="64"/>
      <c r="VM17" s="64"/>
      <c r="VN17" s="64"/>
      <c r="VO17" s="64"/>
      <c r="VP17" s="64"/>
      <c r="VQ17" s="64"/>
      <c r="VR17" s="64"/>
      <c r="VS17" s="64"/>
      <c r="VT17" s="64"/>
      <c r="VU17" s="64"/>
      <c r="VV17" s="64"/>
      <c r="VW17" s="64"/>
      <c r="VX17" s="64"/>
      <c r="VY17" s="64"/>
      <c r="VZ17" s="64"/>
      <c r="WA17" s="64"/>
      <c r="WB17" s="64"/>
      <c r="WC17" s="64"/>
      <c r="WD17" s="64"/>
      <c r="WE17" s="64"/>
      <c r="WF17" s="64"/>
      <c r="WG17" s="64"/>
      <c r="WH17" s="64"/>
      <c r="WI17" s="64"/>
      <c r="WJ17" s="64"/>
      <c r="WK17" s="64"/>
      <c r="WL17" s="64"/>
      <c r="WM17" s="64"/>
      <c r="WN17" s="64"/>
      <c r="WO17" s="64"/>
      <c r="WP17" s="64"/>
      <c r="WQ17" s="64"/>
      <c r="WR17" s="64"/>
      <c r="WS17" s="64"/>
      <c r="WT17" s="64"/>
      <c r="WU17" s="64"/>
      <c r="WV17" s="64"/>
      <c r="WW17" s="64"/>
      <c r="WX17" s="64"/>
      <c r="WY17" s="64"/>
      <c r="WZ17" s="64"/>
      <c r="XA17" s="64"/>
      <c r="XB17" s="64"/>
      <c r="XC17" s="64"/>
      <c r="XD17" s="64"/>
      <c r="XE17" s="64"/>
      <c r="XF17" s="64"/>
      <c r="XG17" s="64"/>
      <c r="XH17" s="64"/>
      <c r="XI17" s="64"/>
      <c r="XJ17" s="64"/>
    </row>
    <row r="18" spans="1:634" ht="25.5" x14ac:dyDescent="0.25">
      <c r="A18" s="310" t="s">
        <v>155</v>
      </c>
      <c r="B18" s="132" t="s">
        <v>513</v>
      </c>
      <c r="C18" s="107"/>
      <c r="D18" s="107"/>
      <c r="E18" s="107"/>
      <c r="F18" s="107"/>
      <c r="G18" s="107"/>
      <c r="H18" s="107"/>
      <c r="I18" s="107"/>
      <c r="J18" s="107"/>
      <c r="K18" s="107"/>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c r="IW18" s="64"/>
      <c r="IX18" s="64"/>
      <c r="IY18" s="64"/>
      <c r="IZ18" s="64"/>
      <c r="JA18" s="64"/>
      <c r="JB18" s="64"/>
      <c r="JC18" s="64"/>
      <c r="JD18" s="64"/>
      <c r="JE18" s="64"/>
      <c r="JF18" s="64"/>
      <c r="JG18" s="64"/>
      <c r="JH18" s="64"/>
      <c r="JI18" s="64"/>
      <c r="JJ18" s="64"/>
      <c r="JK18" s="64"/>
      <c r="JL18" s="64"/>
      <c r="JM18" s="64"/>
      <c r="JN18" s="64"/>
      <c r="JO18" s="64"/>
      <c r="JP18" s="64"/>
      <c r="JQ18" s="64"/>
      <c r="JR18" s="64"/>
      <c r="JS18" s="64"/>
      <c r="JT18" s="64"/>
      <c r="JU18" s="64"/>
      <c r="JV18" s="64"/>
      <c r="JW18" s="64"/>
      <c r="JX18" s="64"/>
      <c r="JY18" s="64"/>
      <c r="JZ18" s="64"/>
      <c r="KA18" s="64"/>
      <c r="KB18" s="64"/>
      <c r="KC18" s="64"/>
      <c r="KD18" s="64"/>
      <c r="KE18" s="64"/>
      <c r="KF18" s="64"/>
      <c r="KG18" s="64"/>
      <c r="KH18" s="64"/>
      <c r="KI18" s="64"/>
      <c r="KJ18" s="64"/>
      <c r="KK18" s="64"/>
      <c r="KL18" s="64"/>
      <c r="KM18" s="64"/>
      <c r="KN18" s="64"/>
      <c r="KO18" s="64"/>
      <c r="KP18" s="64"/>
      <c r="KQ18" s="64"/>
      <c r="KR18" s="64"/>
      <c r="KS18" s="64"/>
      <c r="KT18" s="64"/>
      <c r="KU18" s="64"/>
      <c r="KV18" s="64"/>
      <c r="KW18" s="64"/>
      <c r="KX18" s="64"/>
      <c r="KY18" s="64"/>
      <c r="KZ18" s="64"/>
      <c r="LA18" s="64"/>
      <c r="LB18" s="64"/>
      <c r="LC18" s="64"/>
      <c r="LD18" s="64"/>
      <c r="LE18" s="64"/>
      <c r="LF18" s="64"/>
      <c r="LG18" s="64"/>
      <c r="LH18" s="64"/>
      <c r="LI18" s="64"/>
      <c r="LJ18" s="64"/>
      <c r="LK18" s="64"/>
      <c r="LL18" s="64"/>
      <c r="LM18" s="64"/>
      <c r="LN18" s="64"/>
      <c r="LO18" s="64"/>
      <c r="LP18" s="64"/>
      <c r="LQ18" s="64"/>
      <c r="LR18" s="64"/>
      <c r="LS18" s="64"/>
      <c r="LT18" s="64"/>
      <c r="LU18" s="64"/>
      <c r="LV18" s="64"/>
      <c r="LW18" s="64"/>
      <c r="LX18" s="64"/>
      <c r="LY18" s="64"/>
      <c r="LZ18" s="64"/>
      <c r="MA18" s="64"/>
      <c r="MB18" s="64"/>
      <c r="MC18" s="64"/>
      <c r="MD18" s="64"/>
      <c r="ME18" s="64"/>
      <c r="MF18" s="64"/>
      <c r="MG18" s="64"/>
      <c r="MH18" s="64"/>
      <c r="MI18" s="64"/>
      <c r="MJ18" s="64"/>
      <c r="MK18" s="64"/>
      <c r="ML18" s="64"/>
      <c r="MM18" s="64"/>
      <c r="MN18" s="64"/>
      <c r="MO18" s="64"/>
      <c r="MP18" s="64"/>
      <c r="MQ18" s="64"/>
      <c r="MR18" s="64"/>
      <c r="MS18" s="64"/>
      <c r="MT18" s="64"/>
      <c r="MU18" s="64"/>
      <c r="MV18" s="64"/>
      <c r="MW18" s="64"/>
      <c r="MX18" s="64"/>
      <c r="MY18" s="64"/>
      <c r="MZ18" s="64"/>
      <c r="NA18" s="64"/>
      <c r="NB18" s="64"/>
      <c r="NC18" s="64"/>
      <c r="ND18" s="64"/>
      <c r="NE18" s="64"/>
      <c r="NF18" s="64"/>
      <c r="NG18" s="64"/>
      <c r="NH18" s="64"/>
      <c r="NI18" s="64"/>
      <c r="NJ18" s="64"/>
      <c r="NK18" s="64"/>
      <c r="NL18" s="64"/>
      <c r="NM18" s="64"/>
      <c r="NN18" s="64"/>
      <c r="NO18" s="64"/>
      <c r="NP18" s="64"/>
      <c r="NQ18" s="64"/>
      <c r="NR18" s="64"/>
      <c r="NS18" s="64"/>
      <c r="NT18" s="64"/>
      <c r="NU18" s="64"/>
      <c r="NV18" s="64"/>
      <c r="NW18" s="64"/>
      <c r="NX18" s="64"/>
      <c r="NY18" s="64"/>
      <c r="NZ18" s="64"/>
      <c r="OA18" s="64"/>
      <c r="OB18" s="64"/>
      <c r="OC18" s="64"/>
      <c r="OD18" s="64"/>
      <c r="OE18" s="64"/>
      <c r="OF18" s="64"/>
      <c r="OG18" s="64"/>
      <c r="OH18" s="64"/>
      <c r="OI18" s="64"/>
      <c r="OJ18" s="64"/>
      <c r="OK18" s="64"/>
      <c r="OL18" s="64"/>
      <c r="OM18" s="64"/>
      <c r="ON18" s="64"/>
      <c r="OO18" s="64"/>
      <c r="OP18" s="64"/>
      <c r="OQ18" s="64"/>
      <c r="OR18" s="64"/>
      <c r="OS18" s="64"/>
      <c r="OT18" s="64"/>
      <c r="OU18" s="64"/>
      <c r="OV18" s="64"/>
      <c r="OW18" s="64"/>
      <c r="OX18" s="64"/>
      <c r="OY18" s="64"/>
      <c r="OZ18" s="64"/>
      <c r="PA18" s="64"/>
      <c r="PB18" s="64"/>
      <c r="PC18" s="64"/>
      <c r="PD18" s="64"/>
      <c r="PE18" s="64"/>
      <c r="PF18" s="64"/>
      <c r="PG18" s="64"/>
      <c r="PH18" s="64"/>
      <c r="PI18" s="64"/>
      <c r="PJ18" s="64"/>
      <c r="PK18" s="64"/>
      <c r="PL18" s="64"/>
      <c r="PM18" s="64"/>
      <c r="PN18" s="64"/>
      <c r="PO18" s="64"/>
      <c r="PP18" s="64"/>
      <c r="PQ18" s="64"/>
      <c r="PR18" s="64"/>
      <c r="PS18" s="64"/>
      <c r="PT18" s="64"/>
      <c r="PU18" s="64"/>
      <c r="PV18" s="64"/>
      <c r="PW18" s="64"/>
      <c r="PX18" s="64"/>
      <c r="PY18" s="64"/>
      <c r="PZ18" s="64"/>
      <c r="QA18" s="64"/>
      <c r="QB18" s="64"/>
      <c r="QC18" s="64"/>
      <c r="QD18" s="64"/>
      <c r="QE18" s="64"/>
      <c r="QF18" s="64"/>
      <c r="QG18" s="64"/>
      <c r="QH18" s="64"/>
      <c r="QI18" s="64"/>
      <c r="QJ18" s="64"/>
      <c r="QK18" s="64"/>
      <c r="QL18" s="64"/>
      <c r="QM18" s="64"/>
      <c r="QN18" s="64"/>
      <c r="QO18" s="64"/>
      <c r="QP18" s="64"/>
      <c r="QQ18" s="64"/>
      <c r="QR18" s="64"/>
      <c r="QS18" s="64"/>
      <c r="QT18" s="64"/>
      <c r="QU18" s="64"/>
      <c r="QV18" s="64"/>
      <c r="QW18" s="64"/>
      <c r="QX18" s="64"/>
      <c r="QY18" s="64"/>
      <c r="QZ18" s="64"/>
      <c r="RA18" s="64"/>
      <c r="RB18" s="64"/>
      <c r="RC18" s="64"/>
      <c r="RD18" s="64"/>
      <c r="RE18" s="64"/>
      <c r="RF18" s="64"/>
      <c r="RG18" s="64"/>
      <c r="RH18" s="64"/>
      <c r="RI18" s="64"/>
      <c r="RJ18" s="64"/>
      <c r="RK18" s="64"/>
      <c r="RL18" s="64"/>
      <c r="RM18" s="64"/>
      <c r="RN18" s="64"/>
      <c r="RO18" s="64"/>
      <c r="RP18" s="64"/>
      <c r="RQ18" s="64"/>
      <c r="RR18" s="64"/>
      <c r="RS18" s="64"/>
      <c r="RT18" s="64"/>
      <c r="RU18" s="64"/>
      <c r="RV18" s="64"/>
      <c r="RW18" s="64"/>
      <c r="RX18" s="64"/>
      <c r="RY18" s="64"/>
      <c r="RZ18" s="64"/>
      <c r="SA18" s="64"/>
      <c r="SB18" s="64"/>
      <c r="SC18" s="64"/>
      <c r="SD18" s="64"/>
      <c r="SE18" s="64"/>
      <c r="SF18" s="64"/>
      <c r="SG18" s="64"/>
      <c r="SH18" s="64"/>
      <c r="SI18" s="64"/>
      <c r="SJ18" s="64"/>
      <c r="SK18" s="64"/>
      <c r="SL18" s="64"/>
      <c r="SM18" s="64"/>
      <c r="SN18" s="64"/>
      <c r="SO18" s="64"/>
      <c r="SP18" s="64"/>
      <c r="SQ18" s="64"/>
      <c r="SR18" s="64"/>
      <c r="SS18" s="64"/>
      <c r="ST18" s="64"/>
      <c r="SU18" s="64"/>
      <c r="SV18" s="64"/>
      <c r="SW18" s="64"/>
      <c r="SX18" s="64"/>
      <c r="SY18" s="64"/>
      <c r="SZ18" s="64"/>
      <c r="TA18" s="64"/>
      <c r="TB18" s="64"/>
      <c r="TC18" s="64"/>
      <c r="TD18" s="64"/>
      <c r="TE18" s="64"/>
      <c r="TF18" s="64"/>
      <c r="TG18" s="64"/>
      <c r="TH18" s="64"/>
      <c r="TI18" s="64"/>
      <c r="TJ18" s="64"/>
      <c r="TK18" s="64"/>
      <c r="TL18" s="64"/>
      <c r="TM18" s="64"/>
      <c r="TN18" s="64"/>
      <c r="TO18" s="64"/>
      <c r="TP18" s="64"/>
      <c r="TQ18" s="64"/>
      <c r="TR18" s="64"/>
      <c r="TS18" s="64"/>
      <c r="TT18" s="64"/>
      <c r="TU18" s="64"/>
      <c r="TV18" s="64"/>
      <c r="TW18" s="64"/>
      <c r="TX18" s="64"/>
      <c r="TY18" s="64"/>
      <c r="TZ18" s="64"/>
      <c r="UA18" s="64"/>
      <c r="UB18" s="64"/>
      <c r="UC18" s="64"/>
      <c r="UD18" s="64"/>
      <c r="UE18" s="64"/>
      <c r="UF18" s="64"/>
      <c r="UG18" s="64"/>
      <c r="UH18" s="64"/>
      <c r="UI18" s="64"/>
      <c r="UJ18" s="64"/>
      <c r="UK18" s="64"/>
      <c r="UL18" s="64"/>
      <c r="UM18" s="64"/>
      <c r="UN18" s="64"/>
      <c r="UO18" s="64"/>
      <c r="UP18" s="64"/>
      <c r="UQ18" s="64"/>
      <c r="UR18" s="64"/>
      <c r="US18" s="64"/>
      <c r="UT18" s="64"/>
      <c r="UU18" s="64"/>
      <c r="UV18" s="64"/>
      <c r="UW18" s="64"/>
      <c r="UX18" s="64"/>
      <c r="UY18" s="64"/>
      <c r="UZ18" s="64"/>
      <c r="VA18" s="64"/>
      <c r="VB18" s="64"/>
      <c r="VC18" s="64"/>
      <c r="VD18" s="64"/>
      <c r="VE18" s="64"/>
      <c r="VF18" s="64"/>
      <c r="VG18" s="64"/>
      <c r="VH18" s="64"/>
      <c r="VI18" s="64"/>
      <c r="VJ18" s="64"/>
      <c r="VK18" s="64"/>
      <c r="VL18" s="64"/>
      <c r="VM18" s="64"/>
      <c r="VN18" s="64"/>
      <c r="VO18" s="64"/>
      <c r="VP18" s="64"/>
      <c r="VQ18" s="64"/>
      <c r="VR18" s="64"/>
      <c r="VS18" s="64"/>
      <c r="VT18" s="64"/>
      <c r="VU18" s="64"/>
      <c r="VV18" s="64"/>
      <c r="VW18" s="64"/>
      <c r="VX18" s="64"/>
      <c r="VY18" s="64"/>
      <c r="VZ18" s="64"/>
      <c r="WA18" s="64"/>
      <c r="WB18" s="64"/>
      <c r="WC18" s="64"/>
      <c r="WD18" s="64"/>
      <c r="WE18" s="64"/>
      <c r="WF18" s="64"/>
      <c r="WG18" s="64"/>
      <c r="WH18" s="64"/>
      <c r="WI18" s="64"/>
      <c r="WJ18" s="64"/>
      <c r="WK18" s="64"/>
      <c r="WL18" s="64"/>
      <c r="WM18" s="64"/>
      <c r="WN18" s="64"/>
      <c r="WO18" s="64"/>
      <c r="WP18" s="64"/>
      <c r="WQ18" s="64"/>
      <c r="WR18" s="64"/>
      <c r="WS18" s="64"/>
      <c r="WT18" s="64"/>
      <c r="WU18" s="64"/>
      <c r="WV18" s="64"/>
      <c r="WW18" s="64"/>
      <c r="WX18" s="64"/>
      <c r="WY18" s="64"/>
      <c r="WZ18" s="64"/>
      <c r="XA18" s="64"/>
      <c r="XB18" s="64"/>
      <c r="XC18" s="64"/>
      <c r="XD18" s="64"/>
      <c r="XE18" s="64"/>
      <c r="XF18" s="64"/>
      <c r="XG18" s="64"/>
      <c r="XH18" s="64"/>
      <c r="XI18" s="64"/>
      <c r="XJ18" s="64"/>
    </row>
    <row r="19" spans="1:634" ht="38.25" x14ac:dyDescent="0.25">
      <c r="A19" s="310" t="s">
        <v>66</v>
      </c>
      <c r="B19" s="133" t="s">
        <v>67</v>
      </c>
      <c r="C19" s="107"/>
      <c r="D19" s="107"/>
      <c r="E19" s="107"/>
      <c r="F19" s="107"/>
      <c r="G19" s="107"/>
      <c r="H19" s="107"/>
      <c r="I19" s="107"/>
      <c r="J19" s="107"/>
      <c r="K19" s="107"/>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c r="IW19" s="64"/>
      <c r="IX19" s="64"/>
      <c r="IY19" s="64"/>
      <c r="IZ19" s="64"/>
      <c r="JA19" s="64"/>
      <c r="JB19" s="64"/>
      <c r="JC19" s="64"/>
      <c r="JD19" s="64"/>
      <c r="JE19" s="64"/>
      <c r="JF19" s="64"/>
      <c r="JG19" s="64"/>
      <c r="JH19" s="64"/>
      <c r="JI19" s="64"/>
      <c r="JJ19" s="64"/>
      <c r="JK19" s="64"/>
      <c r="JL19" s="64"/>
      <c r="JM19" s="64"/>
      <c r="JN19" s="64"/>
      <c r="JO19" s="64"/>
      <c r="JP19" s="64"/>
      <c r="JQ19" s="64"/>
      <c r="JR19" s="64"/>
      <c r="JS19" s="64"/>
      <c r="JT19" s="64"/>
      <c r="JU19" s="64"/>
      <c r="JV19" s="64"/>
      <c r="JW19" s="64"/>
      <c r="JX19" s="64"/>
      <c r="JY19" s="64"/>
      <c r="JZ19" s="64"/>
      <c r="KA19" s="64"/>
      <c r="KB19" s="64"/>
      <c r="KC19" s="64"/>
      <c r="KD19" s="64"/>
      <c r="KE19" s="64"/>
      <c r="KF19" s="64"/>
      <c r="KG19" s="64"/>
      <c r="KH19" s="64"/>
      <c r="KI19" s="64"/>
      <c r="KJ19" s="64"/>
      <c r="KK19" s="64"/>
      <c r="KL19" s="64"/>
      <c r="KM19" s="64"/>
      <c r="KN19" s="64"/>
      <c r="KO19" s="64"/>
      <c r="KP19" s="64"/>
      <c r="KQ19" s="64"/>
      <c r="KR19" s="64"/>
      <c r="KS19" s="64"/>
      <c r="KT19" s="64"/>
      <c r="KU19" s="64"/>
      <c r="KV19" s="64"/>
      <c r="KW19" s="64"/>
      <c r="KX19" s="64"/>
      <c r="KY19" s="64"/>
      <c r="KZ19" s="64"/>
      <c r="LA19" s="64"/>
      <c r="LB19" s="64"/>
      <c r="LC19" s="64"/>
      <c r="LD19" s="64"/>
      <c r="LE19" s="64"/>
      <c r="LF19" s="64"/>
      <c r="LG19" s="64"/>
      <c r="LH19" s="64"/>
      <c r="LI19" s="64"/>
      <c r="LJ19" s="64"/>
      <c r="LK19" s="64"/>
      <c r="LL19" s="64"/>
      <c r="LM19" s="64"/>
      <c r="LN19" s="64"/>
      <c r="LO19" s="64"/>
      <c r="LP19" s="64"/>
      <c r="LQ19" s="64"/>
      <c r="LR19" s="64"/>
      <c r="LS19" s="64"/>
      <c r="LT19" s="64"/>
      <c r="LU19" s="64"/>
      <c r="LV19" s="64"/>
      <c r="LW19" s="64"/>
      <c r="LX19" s="64"/>
      <c r="LY19" s="64"/>
      <c r="LZ19" s="64"/>
      <c r="MA19" s="64"/>
      <c r="MB19" s="64"/>
      <c r="MC19" s="64"/>
      <c r="MD19" s="64"/>
      <c r="ME19" s="64"/>
      <c r="MF19" s="64"/>
      <c r="MG19" s="64"/>
      <c r="MH19" s="64"/>
      <c r="MI19" s="64"/>
      <c r="MJ19" s="64"/>
      <c r="MK19" s="64"/>
      <c r="ML19" s="64"/>
      <c r="MM19" s="64"/>
      <c r="MN19" s="64"/>
      <c r="MO19" s="64"/>
      <c r="MP19" s="64"/>
      <c r="MQ19" s="64"/>
      <c r="MR19" s="64"/>
      <c r="MS19" s="64"/>
      <c r="MT19" s="64"/>
      <c r="MU19" s="64"/>
      <c r="MV19" s="64"/>
      <c r="MW19" s="64"/>
      <c r="MX19" s="64"/>
      <c r="MY19" s="64"/>
      <c r="MZ19" s="64"/>
      <c r="NA19" s="64"/>
      <c r="NB19" s="64"/>
      <c r="NC19" s="64"/>
      <c r="ND19" s="64"/>
      <c r="NE19" s="64"/>
      <c r="NF19" s="64"/>
      <c r="NG19" s="64"/>
      <c r="NH19" s="64"/>
      <c r="NI19" s="64"/>
      <c r="NJ19" s="64"/>
      <c r="NK19" s="64"/>
      <c r="NL19" s="64"/>
      <c r="NM19" s="64"/>
      <c r="NN19" s="64"/>
      <c r="NO19" s="64"/>
      <c r="NP19" s="64"/>
      <c r="NQ19" s="64"/>
      <c r="NR19" s="64"/>
      <c r="NS19" s="64"/>
      <c r="NT19" s="64"/>
      <c r="NU19" s="64"/>
      <c r="NV19" s="64"/>
      <c r="NW19" s="64"/>
      <c r="NX19" s="64"/>
      <c r="NY19" s="64"/>
      <c r="NZ19" s="64"/>
      <c r="OA19" s="64"/>
      <c r="OB19" s="64"/>
      <c r="OC19" s="64"/>
      <c r="OD19" s="64"/>
      <c r="OE19" s="64"/>
      <c r="OF19" s="64"/>
      <c r="OG19" s="64"/>
      <c r="OH19" s="64"/>
      <c r="OI19" s="64"/>
      <c r="OJ19" s="64"/>
      <c r="OK19" s="64"/>
      <c r="OL19" s="64"/>
      <c r="OM19" s="64"/>
      <c r="ON19" s="64"/>
      <c r="OO19" s="64"/>
      <c r="OP19" s="64"/>
      <c r="OQ19" s="64"/>
      <c r="OR19" s="64"/>
      <c r="OS19" s="64"/>
      <c r="OT19" s="64"/>
      <c r="OU19" s="64"/>
      <c r="OV19" s="64"/>
      <c r="OW19" s="64"/>
      <c r="OX19" s="64"/>
      <c r="OY19" s="64"/>
      <c r="OZ19" s="64"/>
      <c r="PA19" s="64"/>
      <c r="PB19" s="64"/>
      <c r="PC19" s="64"/>
      <c r="PD19" s="64"/>
      <c r="PE19" s="64"/>
      <c r="PF19" s="64"/>
      <c r="PG19" s="64"/>
      <c r="PH19" s="64"/>
      <c r="PI19" s="64"/>
      <c r="PJ19" s="64"/>
      <c r="PK19" s="64"/>
      <c r="PL19" s="64"/>
      <c r="PM19" s="64"/>
      <c r="PN19" s="64"/>
      <c r="PO19" s="64"/>
      <c r="PP19" s="64"/>
      <c r="PQ19" s="64"/>
      <c r="PR19" s="64"/>
      <c r="PS19" s="64"/>
      <c r="PT19" s="64"/>
      <c r="PU19" s="64"/>
      <c r="PV19" s="64"/>
      <c r="PW19" s="64"/>
      <c r="PX19" s="64"/>
      <c r="PY19" s="64"/>
      <c r="PZ19" s="64"/>
      <c r="QA19" s="64"/>
      <c r="QB19" s="64"/>
      <c r="QC19" s="64"/>
      <c r="QD19" s="64"/>
      <c r="QE19" s="64"/>
      <c r="QF19" s="64"/>
      <c r="QG19" s="64"/>
      <c r="QH19" s="64"/>
      <c r="QI19" s="64"/>
      <c r="QJ19" s="64"/>
      <c r="QK19" s="64"/>
      <c r="QL19" s="64"/>
      <c r="QM19" s="64"/>
      <c r="QN19" s="64"/>
      <c r="QO19" s="64"/>
      <c r="QP19" s="64"/>
      <c r="QQ19" s="64"/>
      <c r="QR19" s="64"/>
      <c r="QS19" s="64"/>
      <c r="QT19" s="64"/>
      <c r="QU19" s="64"/>
      <c r="QV19" s="64"/>
      <c r="QW19" s="64"/>
      <c r="QX19" s="64"/>
      <c r="QY19" s="64"/>
      <c r="QZ19" s="64"/>
      <c r="RA19" s="64"/>
      <c r="RB19" s="64"/>
      <c r="RC19" s="64"/>
      <c r="RD19" s="64"/>
      <c r="RE19" s="64"/>
      <c r="RF19" s="64"/>
      <c r="RG19" s="64"/>
      <c r="RH19" s="64"/>
      <c r="RI19" s="64"/>
      <c r="RJ19" s="64"/>
      <c r="RK19" s="64"/>
      <c r="RL19" s="64"/>
      <c r="RM19" s="64"/>
      <c r="RN19" s="64"/>
      <c r="RO19" s="64"/>
      <c r="RP19" s="64"/>
      <c r="RQ19" s="64"/>
      <c r="RR19" s="64"/>
      <c r="RS19" s="64"/>
      <c r="RT19" s="64"/>
      <c r="RU19" s="64"/>
      <c r="RV19" s="64"/>
      <c r="RW19" s="64"/>
      <c r="RX19" s="64"/>
      <c r="RY19" s="64"/>
      <c r="RZ19" s="64"/>
      <c r="SA19" s="64"/>
      <c r="SB19" s="64"/>
      <c r="SC19" s="64"/>
      <c r="SD19" s="64"/>
      <c r="SE19" s="64"/>
      <c r="SF19" s="64"/>
      <c r="SG19" s="64"/>
      <c r="SH19" s="64"/>
      <c r="SI19" s="64"/>
      <c r="SJ19" s="64"/>
      <c r="SK19" s="64"/>
      <c r="SL19" s="64"/>
      <c r="SM19" s="64"/>
      <c r="SN19" s="64"/>
      <c r="SO19" s="64"/>
      <c r="SP19" s="64"/>
      <c r="SQ19" s="64"/>
      <c r="SR19" s="64"/>
      <c r="SS19" s="64"/>
      <c r="ST19" s="64"/>
      <c r="SU19" s="64"/>
      <c r="SV19" s="64"/>
      <c r="SW19" s="64"/>
      <c r="SX19" s="64"/>
      <c r="SY19" s="64"/>
      <c r="SZ19" s="64"/>
      <c r="TA19" s="64"/>
      <c r="TB19" s="64"/>
      <c r="TC19" s="64"/>
      <c r="TD19" s="64"/>
      <c r="TE19" s="64"/>
      <c r="TF19" s="64"/>
      <c r="TG19" s="64"/>
      <c r="TH19" s="64"/>
      <c r="TI19" s="64"/>
      <c r="TJ19" s="64"/>
      <c r="TK19" s="64"/>
      <c r="TL19" s="64"/>
      <c r="TM19" s="64"/>
      <c r="TN19" s="64"/>
      <c r="TO19" s="64"/>
      <c r="TP19" s="64"/>
      <c r="TQ19" s="64"/>
      <c r="TR19" s="64"/>
      <c r="TS19" s="64"/>
      <c r="TT19" s="64"/>
      <c r="TU19" s="64"/>
      <c r="TV19" s="64"/>
      <c r="TW19" s="64"/>
      <c r="TX19" s="64"/>
      <c r="TY19" s="64"/>
      <c r="TZ19" s="64"/>
      <c r="UA19" s="64"/>
      <c r="UB19" s="64"/>
      <c r="UC19" s="64"/>
      <c r="UD19" s="64"/>
      <c r="UE19" s="64"/>
      <c r="UF19" s="64"/>
      <c r="UG19" s="64"/>
      <c r="UH19" s="64"/>
      <c r="UI19" s="64"/>
      <c r="UJ19" s="64"/>
      <c r="UK19" s="64"/>
      <c r="UL19" s="64"/>
      <c r="UM19" s="64"/>
      <c r="UN19" s="64"/>
      <c r="UO19" s="64"/>
      <c r="UP19" s="64"/>
      <c r="UQ19" s="64"/>
      <c r="UR19" s="64"/>
      <c r="US19" s="64"/>
      <c r="UT19" s="64"/>
      <c r="UU19" s="64"/>
      <c r="UV19" s="64"/>
      <c r="UW19" s="64"/>
      <c r="UX19" s="64"/>
      <c r="UY19" s="64"/>
      <c r="UZ19" s="64"/>
      <c r="VA19" s="64"/>
      <c r="VB19" s="64"/>
      <c r="VC19" s="64"/>
      <c r="VD19" s="64"/>
      <c r="VE19" s="64"/>
      <c r="VF19" s="64"/>
      <c r="VG19" s="64"/>
      <c r="VH19" s="64"/>
      <c r="VI19" s="64"/>
      <c r="VJ19" s="64"/>
      <c r="VK19" s="64"/>
      <c r="VL19" s="64"/>
      <c r="VM19" s="64"/>
      <c r="VN19" s="64"/>
      <c r="VO19" s="64"/>
      <c r="VP19" s="64"/>
      <c r="VQ19" s="64"/>
      <c r="VR19" s="64"/>
      <c r="VS19" s="64"/>
      <c r="VT19" s="64"/>
      <c r="VU19" s="64"/>
      <c r="VV19" s="64"/>
      <c r="VW19" s="64"/>
      <c r="VX19" s="64"/>
      <c r="VY19" s="64"/>
      <c r="VZ19" s="64"/>
      <c r="WA19" s="64"/>
      <c r="WB19" s="64"/>
      <c r="WC19" s="64"/>
      <c r="WD19" s="64"/>
      <c r="WE19" s="64"/>
      <c r="WF19" s="64"/>
      <c r="WG19" s="64"/>
      <c r="WH19" s="64"/>
      <c r="WI19" s="64"/>
      <c r="WJ19" s="64"/>
      <c r="WK19" s="64"/>
      <c r="WL19" s="64"/>
      <c r="WM19" s="64"/>
      <c r="WN19" s="64"/>
      <c r="WO19" s="64"/>
      <c r="WP19" s="64"/>
      <c r="WQ19" s="64"/>
      <c r="WR19" s="64"/>
      <c r="WS19" s="64"/>
      <c r="WT19" s="64"/>
      <c r="WU19" s="64"/>
      <c r="WV19" s="64"/>
      <c r="WW19" s="64"/>
      <c r="WX19" s="64"/>
      <c r="WY19" s="64"/>
      <c r="WZ19" s="64"/>
      <c r="XA19" s="64"/>
      <c r="XB19" s="64"/>
      <c r="XC19" s="64"/>
      <c r="XD19" s="64"/>
      <c r="XE19" s="64"/>
      <c r="XF19" s="64"/>
      <c r="XG19" s="64"/>
      <c r="XH19" s="64"/>
      <c r="XI19" s="64"/>
      <c r="XJ19" s="64"/>
    </row>
    <row r="20" spans="1:634" ht="38.25" x14ac:dyDescent="0.25">
      <c r="A20" s="310" t="s">
        <v>68</v>
      </c>
      <c r="B20" s="133" t="s">
        <v>104</v>
      </c>
      <c r="C20" s="107"/>
      <c r="D20" s="107"/>
      <c r="E20" s="107"/>
      <c r="F20" s="107"/>
      <c r="G20" s="107"/>
      <c r="H20" s="107"/>
      <c r="I20" s="107"/>
      <c r="J20" s="107"/>
      <c r="K20" s="107"/>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c r="IW20" s="64"/>
      <c r="IX20" s="64"/>
      <c r="IY20" s="64"/>
      <c r="IZ20" s="64"/>
      <c r="JA20" s="64"/>
      <c r="JB20" s="64"/>
      <c r="JC20" s="64"/>
      <c r="JD20" s="64"/>
      <c r="JE20" s="64"/>
      <c r="JF20" s="64"/>
      <c r="JG20" s="64"/>
      <c r="JH20" s="64"/>
      <c r="JI20" s="64"/>
      <c r="JJ20" s="64"/>
      <c r="JK20" s="64"/>
      <c r="JL20" s="64"/>
      <c r="JM20" s="64"/>
      <c r="JN20" s="64"/>
      <c r="JO20" s="64"/>
      <c r="JP20" s="64"/>
      <c r="JQ20" s="64"/>
      <c r="JR20" s="64"/>
      <c r="JS20" s="64"/>
      <c r="JT20" s="64"/>
      <c r="JU20" s="64"/>
      <c r="JV20" s="64"/>
      <c r="JW20" s="64"/>
      <c r="JX20" s="64"/>
      <c r="JY20" s="64"/>
      <c r="JZ20" s="64"/>
      <c r="KA20" s="64"/>
      <c r="KB20" s="64"/>
      <c r="KC20" s="64"/>
      <c r="KD20" s="64"/>
      <c r="KE20" s="64"/>
      <c r="KF20" s="64"/>
      <c r="KG20" s="64"/>
      <c r="KH20" s="64"/>
      <c r="KI20" s="64"/>
      <c r="KJ20" s="64"/>
      <c r="KK20" s="64"/>
      <c r="KL20" s="64"/>
      <c r="KM20" s="64"/>
      <c r="KN20" s="64"/>
      <c r="KO20" s="64"/>
      <c r="KP20" s="64"/>
      <c r="KQ20" s="64"/>
      <c r="KR20" s="64"/>
      <c r="KS20" s="64"/>
      <c r="KT20" s="64"/>
      <c r="KU20" s="64"/>
      <c r="KV20" s="64"/>
      <c r="KW20" s="64"/>
      <c r="KX20" s="64"/>
      <c r="KY20" s="64"/>
      <c r="KZ20" s="64"/>
      <c r="LA20" s="64"/>
      <c r="LB20" s="64"/>
      <c r="LC20" s="64"/>
      <c r="LD20" s="64"/>
      <c r="LE20" s="64"/>
      <c r="LF20" s="64"/>
      <c r="LG20" s="64"/>
      <c r="LH20" s="64"/>
      <c r="LI20" s="64"/>
      <c r="LJ20" s="64"/>
      <c r="LK20" s="64"/>
      <c r="LL20" s="64"/>
      <c r="LM20" s="64"/>
      <c r="LN20" s="64"/>
      <c r="LO20" s="64"/>
      <c r="LP20" s="64"/>
      <c r="LQ20" s="64"/>
      <c r="LR20" s="64"/>
      <c r="LS20" s="64"/>
      <c r="LT20" s="64"/>
      <c r="LU20" s="64"/>
      <c r="LV20" s="64"/>
      <c r="LW20" s="64"/>
      <c r="LX20" s="64"/>
      <c r="LY20" s="64"/>
      <c r="LZ20" s="64"/>
      <c r="MA20" s="64"/>
      <c r="MB20" s="64"/>
      <c r="MC20" s="64"/>
      <c r="MD20" s="64"/>
      <c r="ME20" s="64"/>
      <c r="MF20" s="64"/>
      <c r="MG20" s="64"/>
      <c r="MH20" s="64"/>
      <c r="MI20" s="64"/>
      <c r="MJ20" s="64"/>
      <c r="MK20" s="64"/>
      <c r="ML20" s="64"/>
      <c r="MM20" s="64"/>
      <c r="MN20" s="64"/>
      <c r="MO20" s="64"/>
      <c r="MP20" s="64"/>
      <c r="MQ20" s="64"/>
      <c r="MR20" s="64"/>
      <c r="MS20" s="64"/>
      <c r="MT20" s="64"/>
      <c r="MU20" s="64"/>
      <c r="MV20" s="64"/>
      <c r="MW20" s="64"/>
      <c r="MX20" s="64"/>
      <c r="MY20" s="64"/>
      <c r="MZ20" s="64"/>
      <c r="NA20" s="64"/>
      <c r="NB20" s="64"/>
      <c r="NC20" s="64"/>
      <c r="ND20" s="64"/>
      <c r="NE20" s="64"/>
      <c r="NF20" s="64"/>
      <c r="NG20" s="64"/>
      <c r="NH20" s="64"/>
      <c r="NI20" s="64"/>
      <c r="NJ20" s="64"/>
      <c r="NK20" s="64"/>
      <c r="NL20" s="64"/>
      <c r="NM20" s="64"/>
      <c r="NN20" s="64"/>
      <c r="NO20" s="64"/>
      <c r="NP20" s="64"/>
      <c r="NQ20" s="64"/>
      <c r="NR20" s="64"/>
      <c r="NS20" s="64"/>
      <c r="NT20" s="64"/>
      <c r="NU20" s="64"/>
      <c r="NV20" s="64"/>
      <c r="NW20" s="64"/>
      <c r="NX20" s="64"/>
      <c r="NY20" s="64"/>
      <c r="NZ20" s="64"/>
      <c r="OA20" s="64"/>
      <c r="OB20" s="64"/>
      <c r="OC20" s="64"/>
      <c r="OD20" s="64"/>
      <c r="OE20" s="64"/>
      <c r="OF20" s="64"/>
      <c r="OG20" s="64"/>
      <c r="OH20" s="64"/>
      <c r="OI20" s="64"/>
      <c r="OJ20" s="64"/>
      <c r="OK20" s="64"/>
      <c r="OL20" s="64"/>
      <c r="OM20" s="64"/>
      <c r="ON20" s="64"/>
      <c r="OO20" s="64"/>
      <c r="OP20" s="64"/>
      <c r="OQ20" s="64"/>
      <c r="OR20" s="64"/>
      <c r="OS20" s="64"/>
      <c r="OT20" s="64"/>
      <c r="OU20" s="64"/>
      <c r="OV20" s="64"/>
      <c r="OW20" s="64"/>
      <c r="OX20" s="64"/>
      <c r="OY20" s="64"/>
      <c r="OZ20" s="64"/>
      <c r="PA20" s="64"/>
      <c r="PB20" s="64"/>
      <c r="PC20" s="64"/>
      <c r="PD20" s="64"/>
      <c r="PE20" s="64"/>
      <c r="PF20" s="64"/>
      <c r="PG20" s="64"/>
      <c r="PH20" s="64"/>
      <c r="PI20" s="64"/>
      <c r="PJ20" s="64"/>
      <c r="PK20" s="64"/>
      <c r="PL20" s="64"/>
      <c r="PM20" s="64"/>
      <c r="PN20" s="64"/>
      <c r="PO20" s="64"/>
      <c r="PP20" s="64"/>
      <c r="PQ20" s="64"/>
      <c r="PR20" s="64"/>
      <c r="PS20" s="64"/>
      <c r="PT20" s="64"/>
      <c r="PU20" s="64"/>
      <c r="PV20" s="64"/>
      <c r="PW20" s="64"/>
      <c r="PX20" s="64"/>
      <c r="PY20" s="64"/>
      <c r="PZ20" s="64"/>
      <c r="QA20" s="64"/>
      <c r="QB20" s="64"/>
      <c r="QC20" s="64"/>
      <c r="QD20" s="64"/>
      <c r="QE20" s="64"/>
      <c r="QF20" s="64"/>
      <c r="QG20" s="64"/>
      <c r="QH20" s="64"/>
      <c r="QI20" s="64"/>
      <c r="QJ20" s="64"/>
      <c r="QK20" s="64"/>
      <c r="QL20" s="64"/>
      <c r="QM20" s="64"/>
      <c r="QN20" s="64"/>
      <c r="QO20" s="64"/>
      <c r="QP20" s="64"/>
      <c r="QQ20" s="64"/>
      <c r="QR20" s="64"/>
      <c r="QS20" s="64"/>
      <c r="QT20" s="64"/>
      <c r="QU20" s="64"/>
      <c r="QV20" s="64"/>
      <c r="QW20" s="64"/>
      <c r="QX20" s="64"/>
      <c r="QY20" s="64"/>
      <c r="QZ20" s="64"/>
      <c r="RA20" s="64"/>
      <c r="RB20" s="64"/>
      <c r="RC20" s="64"/>
      <c r="RD20" s="64"/>
      <c r="RE20" s="64"/>
      <c r="RF20" s="64"/>
      <c r="RG20" s="64"/>
      <c r="RH20" s="64"/>
      <c r="RI20" s="64"/>
      <c r="RJ20" s="64"/>
      <c r="RK20" s="64"/>
      <c r="RL20" s="64"/>
      <c r="RM20" s="64"/>
      <c r="RN20" s="64"/>
      <c r="RO20" s="64"/>
      <c r="RP20" s="64"/>
      <c r="RQ20" s="64"/>
      <c r="RR20" s="64"/>
      <c r="RS20" s="64"/>
      <c r="RT20" s="64"/>
      <c r="RU20" s="64"/>
      <c r="RV20" s="64"/>
      <c r="RW20" s="64"/>
      <c r="RX20" s="64"/>
      <c r="RY20" s="64"/>
      <c r="RZ20" s="64"/>
      <c r="SA20" s="64"/>
      <c r="SB20" s="64"/>
      <c r="SC20" s="64"/>
      <c r="SD20" s="64"/>
      <c r="SE20" s="64"/>
      <c r="SF20" s="64"/>
      <c r="SG20" s="64"/>
      <c r="SH20" s="64"/>
      <c r="SI20" s="64"/>
      <c r="SJ20" s="64"/>
      <c r="SK20" s="64"/>
      <c r="SL20" s="64"/>
      <c r="SM20" s="64"/>
      <c r="SN20" s="64"/>
      <c r="SO20" s="64"/>
      <c r="SP20" s="64"/>
      <c r="SQ20" s="64"/>
      <c r="SR20" s="64"/>
      <c r="SS20" s="64"/>
      <c r="ST20" s="64"/>
      <c r="SU20" s="64"/>
      <c r="SV20" s="64"/>
      <c r="SW20" s="64"/>
      <c r="SX20" s="64"/>
      <c r="SY20" s="64"/>
      <c r="SZ20" s="64"/>
      <c r="TA20" s="64"/>
      <c r="TB20" s="64"/>
      <c r="TC20" s="64"/>
      <c r="TD20" s="64"/>
      <c r="TE20" s="64"/>
      <c r="TF20" s="64"/>
      <c r="TG20" s="64"/>
      <c r="TH20" s="64"/>
      <c r="TI20" s="64"/>
      <c r="TJ20" s="64"/>
      <c r="TK20" s="64"/>
      <c r="TL20" s="64"/>
      <c r="TM20" s="64"/>
      <c r="TN20" s="64"/>
      <c r="TO20" s="64"/>
      <c r="TP20" s="64"/>
      <c r="TQ20" s="64"/>
      <c r="TR20" s="64"/>
      <c r="TS20" s="64"/>
      <c r="TT20" s="64"/>
      <c r="TU20" s="64"/>
      <c r="TV20" s="64"/>
      <c r="TW20" s="64"/>
      <c r="TX20" s="64"/>
      <c r="TY20" s="64"/>
      <c r="TZ20" s="64"/>
      <c r="UA20" s="64"/>
      <c r="UB20" s="64"/>
      <c r="UC20" s="64"/>
      <c r="UD20" s="64"/>
      <c r="UE20" s="64"/>
      <c r="UF20" s="64"/>
      <c r="UG20" s="64"/>
      <c r="UH20" s="64"/>
      <c r="UI20" s="64"/>
      <c r="UJ20" s="64"/>
      <c r="UK20" s="64"/>
      <c r="UL20" s="64"/>
      <c r="UM20" s="64"/>
      <c r="UN20" s="64"/>
      <c r="UO20" s="64"/>
      <c r="UP20" s="64"/>
      <c r="UQ20" s="64"/>
      <c r="UR20" s="64"/>
      <c r="US20" s="64"/>
      <c r="UT20" s="64"/>
      <c r="UU20" s="64"/>
      <c r="UV20" s="64"/>
      <c r="UW20" s="64"/>
      <c r="UX20" s="64"/>
      <c r="UY20" s="64"/>
      <c r="UZ20" s="64"/>
      <c r="VA20" s="64"/>
      <c r="VB20" s="64"/>
      <c r="VC20" s="64"/>
      <c r="VD20" s="64"/>
      <c r="VE20" s="64"/>
      <c r="VF20" s="64"/>
      <c r="VG20" s="64"/>
      <c r="VH20" s="64"/>
      <c r="VI20" s="64"/>
      <c r="VJ20" s="64"/>
      <c r="VK20" s="64"/>
      <c r="VL20" s="64"/>
      <c r="VM20" s="64"/>
      <c r="VN20" s="64"/>
      <c r="VO20" s="64"/>
      <c r="VP20" s="64"/>
      <c r="VQ20" s="64"/>
      <c r="VR20" s="64"/>
      <c r="VS20" s="64"/>
      <c r="VT20" s="64"/>
      <c r="VU20" s="64"/>
      <c r="VV20" s="64"/>
      <c r="VW20" s="64"/>
      <c r="VX20" s="64"/>
      <c r="VY20" s="64"/>
      <c r="VZ20" s="64"/>
      <c r="WA20" s="64"/>
      <c r="WB20" s="64"/>
      <c r="WC20" s="64"/>
      <c r="WD20" s="64"/>
      <c r="WE20" s="64"/>
      <c r="WF20" s="64"/>
      <c r="WG20" s="64"/>
      <c r="WH20" s="64"/>
      <c r="WI20" s="64"/>
      <c r="WJ20" s="64"/>
      <c r="WK20" s="64"/>
      <c r="WL20" s="64"/>
      <c r="WM20" s="64"/>
      <c r="WN20" s="64"/>
      <c r="WO20" s="64"/>
      <c r="WP20" s="64"/>
      <c r="WQ20" s="64"/>
      <c r="WR20" s="64"/>
      <c r="WS20" s="64"/>
      <c r="WT20" s="64"/>
      <c r="WU20" s="64"/>
      <c r="WV20" s="64"/>
      <c r="WW20" s="64"/>
      <c r="WX20" s="64"/>
      <c r="WY20" s="64"/>
      <c r="WZ20" s="64"/>
      <c r="XA20" s="64"/>
      <c r="XB20" s="64"/>
      <c r="XC20" s="64"/>
      <c r="XD20" s="64"/>
      <c r="XE20" s="64"/>
      <c r="XF20" s="64"/>
      <c r="XG20" s="64"/>
      <c r="XH20" s="64"/>
      <c r="XI20" s="64"/>
      <c r="XJ20" s="64"/>
    </row>
    <row r="21" spans="1:634" ht="51" x14ac:dyDescent="0.25">
      <c r="A21" s="310" t="s">
        <v>5</v>
      </c>
      <c r="B21" s="133" t="s">
        <v>516</v>
      </c>
      <c r="C21" s="107"/>
      <c r="D21" s="107"/>
      <c r="E21" s="107"/>
      <c r="F21" s="107"/>
      <c r="G21" s="107"/>
      <c r="H21" s="107"/>
      <c r="I21" s="107"/>
      <c r="J21" s="107"/>
      <c r="K21" s="107"/>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c r="IW21" s="64"/>
      <c r="IX21" s="64"/>
      <c r="IY21" s="64"/>
      <c r="IZ21" s="64"/>
      <c r="JA21" s="64"/>
      <c r="JB21" s="64"/>
      <c r="JC21" s="64"/>
      <c r="JD21" s="64"/>
      <c r="JE21" s="64"/>
      <c r="JF21" s="64"/>
      <c r="JG21" s="64"/>
      <c r="JH21" s="64"/>
      <c r="JI21" s="64"/>
      <c r="JJ21" s="64"/>
      <c r="JK21" s="64"/>
      <c r="JL21" s="64"/>
      <c r="JM21" s="64"/>
      <c r="JN21" s="64"/>
      <c r="JO21" s="64"/>
      <c r="JP21" s="64"/>
      <c r="JQ21" s="64"/>
      <c r="JR21" s="64"/>
      <c r="JS21" s="64"/>
      <c r="JT21" s="64"/>
      <c r="JU21" s="64"/>
      <c r="JV21" s="64"/>
      <c r="JW21" s="64"/>
      <c r="JX21" s="64"/>
      <c r="JY21" s="64"/>
      <c r="JZ21" s="64"/>
      <c r="KA21" s="64"/>
      <c r="KB21" s="64"/>
      <c r="KC21" s="64"/>
      <c r="KD21" s="64"/>
      <c r="KE21" s="64"/>
      <c r="KF21" s="64"/>
      <c r="KG21" s="64"/>
      <c r="KH21" s="64"/>
      <c r="KI21" s="64"/>
      <c r="KJ21" s="64"/>
      <c r="KK21" s="64"/>
      <c r="KL21" s="64"/>
      <c r="KM21" s="64"/>
      <c r="KN21" s="64"/>
      <c r="KO21" s="64"/>
      <c r="KP21" s="64"/>
      <c r="KQ21" s="64"/>
      <c r="KR21" s="64"/>
      <c r="KS21" s="64"/>
      <c r="KT21" s="64"/>
      <c r="KU21" s="64"/>
      <c r="KV21" s="64"/>
      <c r="KW21" s="64"/>
      <c r="KX21" s="64"/>
      <c r="KY21" s="64"/>
      <c r="KZ21" s="64"/>
      <c r="LA21" s="64"/>
      <c r="LB21" s="64"/>
      <c r="LC21" s="64"/>
      <c r="LD21" s="64"/>
      <c r="LE21" s="64"/>
      <c r="LF21" s="64"/>
      <c r="LG21" s="64"/>
      <c r="LH21" s="64"/>
      <c r="LI21" s="64"/>
      <c r="LJ21" s="64"/>
      <c r="LK21" s="64"/>
      <c r="LL21" s="64"/>
      <c r="LM21" s="64"/>
      <c r="LN21" s="64"/>
      <c r="LO21" s="64"/>
      <c r="LP21" s="64"/>
      <c r="LQ21" s="64"/>
      <c r="LR21" s="64"/>
      <c r="LS21" s="64"/>
      <c r="LT21" s="64"/>
      <c r="LU21" s="64"/>
      <c r="LV21" s="64"/>
      <c r="LW21" s="64"/>
      <c r="LX21" s="64"/>
      <c r="LY21" s="64"/>
      <c r="LZ21" s="64"/>
      <c r="MA21" s="64"/>
      <c r="MB21" s="64"/>
      <c r="MC21" s="64"/>
      <c r="MD21" s="64"/>
      <c r="ME21" s="64"/>
      <c r="MF21" s="64"/>
      <c r="MG21" s="64"/>
      <c r="MH21" s="64"/>
      <c r="MI21" s="64"/>
      <c r="MJ21" s="64"/>
      <c r="MK21" s="64"/>
      <c r="ML21" s="64"/>
      <c r="MM21" s="64"/>
      <c r="MN21" s="64"/>
      <c r="MO21" s="64"/>
      <c r="MP21" s="64"/>
      <c r="MQ21" s="64"/>
      <c r="MR21" s="64"/>
      <c r="MS21" s="64"/>
      <c r="MT21" s="64"/>
      <c r="MU21" s="64"/>
      <c r="MV21" s="64"/>
      <c r="MW21" s="64"/>
      <c r="MX21" s="64"/>
      <c r="MY21" s="64"/>
      <c r="MZ21" s="64"/>
      <c r="NA21" s="64"/>
      <c r="NB21" s="64"/>
      <c r="NC21" s="64"/>
      <c r="ND21" s="64"/>
      <c r="NE21" s="64"/>
      <c r="NF21" s="64"/>
      <c r="NG21" s="64"/>
      <c r="NH21" s="64"/>
      <c r="NI21" s="64"/>
      <c r="NJ21" s="64"/>
      <c r="NK21" s="64"/>
      <c r="NL21" s="64"/>
      <c r="NM21" s="64"/>
      <c r="NN21" s="64"/>
      <c r="NO21" s="64"/>
      <c r="NP21" s="64"/>
      <c r="NQ21" s="64"/>
      <c r="NR21" s="64"/>
      <c r="NS21" s="64"/>
      <c r="NT21" s="64"/>
      <c r="NU21" s="64"/>
      <c r="NV21" s="64"/>
      <c r="NW21" s="64"/>
      <c r="NX21" s="64"/>
      <c r="NY21" s="64"/>
      <c r="NZ21" s="64"/>
      <c r="OA21" s="64"/>
      <c r="OB21" s="64"/>
      <c r="OC21" s="64"/>
      <c r="OD21" s="64"/>
      <c r="OE21" s="64"/>
      <c r="OF21" s="64"/>
      <c r="OG21" s="64"/>
      <c r="OH21" s="64"/>
      <c r="OI21" s="64"/>
      <c r="OJ21" s="64"/>
      <c r="OK21" s="64"/>
      <c r="OL21" s="64"/>
      <c r="OM21" s="64"/>
      <c r="ON21" s="64"/>
      <c r="OO21" s="64"/>
      <c r="OP21" s="64"/>
      <c r="OQ21" s="64"/>
      <c r="OR21" s="64"/>
      <c r="OS21" s="64"/>
      <c r="OT21" s="64"/>
      <c r="OU21" s="64"/>
      <c r="OV21" s="64"/>
      <c r="OW21" s="64"/>
      <c r="OX21" s="64"/>
      <c r="OY21" s="64"/>
      <c r="OZ21" s="64"/>
      <c r="PA21" s="64"/>
      <c r="PB21" s="64"/>
      <c r="PC21" s="64"/>
      <c r="PD21" s="64"/>
      <c r="PE21" s="64"/>
      <c r="PF21" s="64"/>
      <c r="PG21" s="64"/>
      <c r="PH21" s="64"/>
      <c r="PI21" s="64"/>
      <c r="PJ21" s="64"/>
      <c r="PK21" s="64"/>
      <c r="PL21" s="64"/>
      <c r="PM21" s="64"/>
      <c r="PN21" s="64"/>
      <c r="PO21" s="64"/>
      <c r="PP21" s="64"/>
      <c r="PQ21" s="64"/>
      <c r="PR21" s="64"/>
      <c r="PS21" s="64"/>
      <c r="PT21" s="64"/>
      <c r="PU21" s="64"/>
      <c r="PV21" s="64"/>
      <c r="PW21" s="64"/>
      <c r="PX21" s="64"/>
      <c r="PY21" s="64"/>
      <c r="PZ21" s="64"/>
      <c r="QA21" s="64"/>
      <c r="QB21" s="64"/>
      <c r="QC21" s="64"/>
      <c r="QD21" s="64"/>
      <c r="QE21" s="64"/>
      <c r="QF21" s="64"/>
      <c r="QG21" s="64"/>
      <c r="QH21" s="64"/>
      <c r="QI21" s="64"/>
      <c r="QJ21" s="64"/>
      <c r="QK21" s="64"/>
      <c r="QL21" s="64"/>
      <c r="QM21" s="64"/>
      <c r="QN21" s="64"/>
      <c r="QO21" s="64"/>
      <c r="QP21" s="64"/>
      <c r="QQ21" s="64"/>
      <c r="QR21" s="64"/>
      <c r="QS21" s="64"/>
      <c r="QT21" s="64"/>
      <c r="QU21" s="64"/>
      <c r="QV21" s="64"/>
      <c r="QW21" s="64"/>
      <c r="QX21" s="64"/>
      <c r="QY21" s="64"/>
      <c r="QZ21" s="64"/>
      <c r="RA21" s="64"/>
      <c r="RB21" s="64"/>
      <c r="RC21" s="64"/>
      <c r="RD21" s="64"/>
      <c r="RE21" s="64"/>
      <c r="RF21" s="64"/>
      <c r="RG21" s="64"/>
      <c r="RH21" s="64"/>
      <c r="RI21" s="64"/>
      <c r="RJ21" s="64"/>
      <c r="RK21" s="64"/>
      <c r="RL21" s="64"/>
      <c r="RM21" s="64"/>
      <c r="RN21" s="64"/>
      <c r="RO21" s="64"/>
      <c r="RP21" s="64"/>
      <c r="RQ21" s="64"/>
      <c r="RR21" s="64"/>
      <c r="RS21" s="64"/>
      <c r="RT21" s="64"/>
      <c r="RU21" s="64"/>
      <c r="RV21" s="64"/>
      <c r="RW21" s="64"/>
      <c r="RX21" s="64"/>
      <c r="RY21" s="64"/>
      <c r="RZ21" s="64"/>
      <c r="SA21" s="64"/>
      <c r="SB21" s="64"/>
      <c r="SC21" s="64"/>
      <c r="SD21" s="64"/>
      <c r="SE21" s="64"/>
      <c r="SF21" s="64"/>
      <c r="SG21" s="64"/>
      <c r="SH21" s="64"/>
      <c r="SI21" s="64"/>
      <c r="SJ21" s="64"/>
      <c r="SK21" s="64"/>
      <c r="SL21" s="64"/>
      <c r="SM21" s="64"/>
      <c r="SN21" s="64"/>
      <c r="SO21" s="64"/>
      <c r="SP21" s="64"/>
      <c r="SQ21" s="64"/>
      <c r="SR21" s="64"/>
      <c r="SS21" s="64"/>
      <c r="ST21" s="64"/>
      <c r="SU21" s="64"/>
      <c r="SV21" s="64"/>
      <c r="SW21" s="64"/>
      <c r="SX21" s="64"/>
      <c r="SY21" s="64"/>
      <c r="SZ21" s="64"/>
      <c r="TA21" s="64"/>
      <c r="TB21" s="64"/>
      <c r="TC21" s="64"/>
      <c r="TD21" s="64"/>
      <c r="TE21" s="64"/>
      <c r="TF21" s="64"/>
      <c r="TG21" s="64"/>
      <c r="TH21" s="64"/>
      <c r="TI21" s="64"/>
      <c r="TJ21" s="64"/>
      <c r="TK21" s="64"/>
      <c r="TL21" s="64"/>
      <c r="TM21" s="64"/>
      <c r="TN21" s="64"/>
      <c r="TO21" s="64"/>
      <c r="TP21" s="64"/>
      <c r="TQ21" s="64"/>
      <c r="TR21" s="64"/>
      <c r="TS21" s="64"/>
      <c r="TT21" s="64"/>
      <c r="TU21" s="64"/>
      <c r="TV21" s="64"/>
      <c r="TW21" s="64"/>
      <c r="TX21" s="64"/>
      <c r="TY21" s="64"/>
      <c r="TZ21" s="64"/>
      <c r="UA21" s="64"/>
      <c r="UB21" s="64"/>
      <c r="UC21" s="64"/>
      <c r="UD21" s="64"/>
      <c r="UE21" s="64"/>
      <c r="UF21" s="64"/>
      <c r="UG21" s="64"/>
      <c r="UH21" s="64"/>
      <c r="UI21" s="64"/>
      <c r="UJ21" s="64"/>
      <c r="UK21" s="64"/>
      <c r="UL21" s="64"/>
      <c r="UM21" s="64"/>
      <c r="UN21" s="64"/>
      <c r="UO21" s="64"/>
      <c r="UP21" s="64"/>
      <c r="UQ21" s="64"/>
      <c r="UR21" s="64"/>
      <c r="US21" s="64"/>
      <c r="UT21" s="64"/>
      <c r="UU21" s="64"/>
      <c r="UV21" s="64"/>
      <c r="UW21" s="64"/>
      <c r="UX21" s="64"/>
      <c r="UY21" s="64"/>
      <c r="UZ21" s="64"/>
      <c r="VA21" s="64"/>
      <c r="VB21" s="64"/>
      <c r="VC21" s="64"/>
      <c r="VD21" s="64"/>
      <c r="VE21" s="64"/>
      <c r="VF21" s="64"/>
      <c r="VG21" s="64"/>
      <c r="VH21" s="64"/>
      <c r="VI21" s="64"/>
      <c r="VJ21" s="64"/>
      <c r="VK21" s="64"/>
      <c r="VL21" s="64"/>
      <c r="VM21" s="64"/>
      <c r="VN21" s="64"/>
      <c r="VO21" s="64"/>
      <c r="VP21" s="64"/>
      <c r="VQ21" s="64"/>
      <c r="VR21" s="64"/>
      <c r="VS21" s="64"/>
      <c r="VT21" s="64"/>
      <c r="VU21" s="64"/>
      <c r="VV21" s="64"/>
      <c r="VW21" s="64"/>
      <c r="VX21" s="64"/>
      <c r="VY21" s="64"/>
      <c r="VZ21" s="64"/>
      <c r="WA21" s="64"/>
      <c r="WB21" s="64"/>
      <c r="WC21" s="64"/>
      <c r="WD21" s="64"/>
      <c r="WE21" s="64"/>
      <c r="WF21" s="64"/>
      <c r="WG21" s="64"/>
      <c r="WH21" s="64"/>
      <c r="WI21" s="64"/>
      <c r="WJ21" s="64"/>
      <c r="WK21" s="64"/>
      <c r="WL21" s="64"/>
      <c r="WM21" s="64"/>
      <c r="WN21" s="64"/>
      <c r="WO21" s="64"/>
      <c r="WP21" s="64"/>
      <c r="WQ21" s="64"/>
      <c r="WR21" s="64"/>
      <c r="WS21" s="64"/>
      <c r="WT21" s="64"/>
      <c r="WU21" s="64"/>
      <c r="WV21" s="64"/>
      <c r="WW21" s="64"/>
      <c r="WX21" s="64"/>
      <c r="WY21" s="64"/>
      <c r="WZ21" s="64"/>
      <c r="XA21" s="64"/>
      <c r="XB21" s="64"/>
      <c r="XC21" s="64"/>
      <c r="XD21" s="64"/>
      <c r="XE21" s="64"/>
      <c r="XF21" s="64"/>
      <c r="XG21" s="64"/>
      <c r="XH21" s="64"/>
      <c r="XI21" s="64"/>
      <c r="XJ21" s="64"/>
    </row>
    <row r="22" spans="1:634" ht="102" x14ac:dyDescent="0.25">
      <c r="A22" s="310" t="s">
        <v>32</v>
      </c>
      <c r="B22" s="133" t="s">
        <v>528</v>
      </c>
      <c r="C22" s="107"/>
      <c r="D22" s="107"/>
      <c r="E22" s="107"/>
      <c r="F22" s="107"/>
      <c r="G22" s="107"/>
      <c r="H22" s="107"/>
      <c r="I22" s="107"/>
      <c r="J22" s="107"/>
      <c r="K22" s="107"/>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c r="IW22" s="64"/>
      <c r="IX22" s="64"/>
      <c r="IY22" s="64"/>
      <c r="IZ22" s="64"/>
      <c r="JA22" s="64"/>
      <c r="JB22" s="64"/>
      <c r="JC22" s="64"/>
      <c r="JD22" s="64"/>
      <c r="JE22" s="64"/>
      <c r="JF22" s="64"/>
      <c r="JG22" s="64"/>
      <c r="JH22" s="64"/>
      <c r="JI22" s="64"/>
      <c r="JJ22" s="64"/>
      <c r="JK22" s="64"/>
      <c r="JL22" s="64"/>
      <c r="JM22" s="64"/>
      <c r="JN22" s="64"/>
      <c r="JO22" s="64"/>
      <c r="JP22" s="64"/>
      <c r="JQ22" s="64"/>
      <c r="JR22" s="64"/>
      <c r="JS22" s="64"/>
      <c r="JT22" s="64"/>
      <c r="JU22" s="64"/>
      <c r="JV22" s="64"/>
      <c r="JW22" s="64"/>
      <c r="JX22" s="64"/>
      <c r="JY22" s="64"/>
      <c r="JZ22" s="64"/>
      <c r="KA22" s="64"/>
      <c r="KB22" s="64"/>
      <c r="KC22" s="64"/>
      <c r="KD22" s="64"/>
      <c r="KE22" s="64"/>
      <c r="KF22" s="64"/>
      <c r="KG22" s="64"/>
      <c r="KH22" s="64"/>
      <c r="KI22" s="64"/>
      <c r="KJ22" s="64"/>
      <c r="KK22" s="64"/>
      <c r="KL22" s="64"/>
      <c r="KM22" s="64"/>
      <c r="KN22" s="64"/>
      <c r="KO22" s="64"/>
      <c r="KP22" s="64"/>
      <c r="KQ22" s="64"/>
      <c r="KR22" s="64"/>
      <c r="KS22" s="64"/>
      <c r="KT22" s="64"/>
      <c r="KU22" s="64"/>
      <c r="KV22" s="64"/>
      <c r="KW22" s="64"/>
      <c r="KX22" s="64"/>
      <c r="KY22" s="64"/>
      <c r="KZ22" s="64"/>
      <c r="LA22" s="64"/>
      <c r="LB22" s="64"/>
      <c r="LC22" s="64"/>
      <c r="LD22" s="64"/>
      <c r="LE22" s="64"/>
      <c r="LF22" s="64"/>
      <c r="LG22" s="64"/>
      <c r="LH22" s="64"/>
      <c r="LI22" s="64"/>
      <c r="LJ22" s="64"/>
      <c r="LK22" s="64"/>
      <c r="LL22" s="64"/>
      <c r="LM22" s="64"/>
      <c r="LN22" s="64"/>
      <c r="LO22" s="64"/>
      <c r="LP22" s="64"/>
      <c r="LQ22" s="64"/>
      <c r="LR22" s="64"/>
      <c r="LS22" s="64"/>
      <c r="LT22" s="64"/>
      <c r="LU22" s="64"/>
      <c r="LV22" s="64"/>
      <c r="LW22" s="64"/>
      <c r="LX22" s="64"/>
      <c r="LY22" s="64"/>
      <c r="LZ22" s="64"/>
      <c r="MA22" s="64"/>
      <c r="MB22" s="64"/>
      <c r="MC22" s="64"/>
      <c r="MD22" s="64"/>
      <c r="ME22" s="64"/>
      <c r="MF22" s="64"/>
      <c r="MG22" s="64"/>
      <c r="MH22" s="64"/>
      <c r="MI22" s="64"/>
      <c r="MJ22" s="64"/>
      <c r="MK22" s="64"/>
      <c r="ML22" s="64"/>
      <c r="MM22" s="64"/>
      <c r="MN22" s="64"/>
      <c r="MO22" s="64"/>
      <c r="MP22" s="64"/>
      <c r="MQ22" s="64"/>
      <c r="MR22" s="64"/>
      <c r="MS22" s="64"/>
      <c r="MT22" s="64"/>
      <c r="MU22" s="64"/>
      <c r="MV22" s="64"/>
      <c r="MW22" s="64"/>
      <c r="MX22" s="64"/>
      <c r="MY22" s="64"/>
      <c r="MZ22" s="64"/>
      <c r="NA22" s="64"/>
      <c r="NB22" s="64"/>
      <c r="NC22" s="64"/>
      <c r="ND22" s="64"/>
      <c r="NE22" s="64"/>
      <c r="NF22" s="64"/>
      <c r="NG22" s="64"/>
      <c r="NH22" s="64"/>
      <c r="NI22" s="64"/>
      <c r="NJ22" s="64"/>
      <c r="NK22" s="64"/>
      <c r="NL22" s="64"/>
      <c r="NM22" s="64"/>
      <c r="NN22" s="64"/>
      <c r="NO22" s="64"/>
      <c r="NP22" s="64"/>
      <c r="NQ22" s="64"/>
      <c r="NR22" s="64"/>
      <c r="NS22" s="64"/>
      <c r="NT22" s="64"/>
      <c r="NU22" s="64"/>
      <c r="NV22" s="64"/>
      <c r="NW22" s="64"/>
      <c r="NX22" s="64"/>
      <c r="NY22" s="64"/>
      <c r="NZ22" s="64"/>
      <c r="OA22" s="64"/>
      <c r="OB22" s="64"/>
      <c r="OC22" s="64"/>
      <c r="OD22" s="64"/>
      <c r="OE22" s="64"/>
      <c r="OF22" s="64"/>
      <c r="OG22" s="64"/>
      <c r="OH22" s="64"/>
      <c r="OI22" s="64"/>
      <c r="OJ22" s="64"/>
      <c r="OK22" s="64"/>
      <c r="OL22" s="64"/>
      <c r="OM22" s="64"/>
      <c r="ON22" s="64"/>
      <c r="OO22" s="64"/>
      <c r="OP22" s="64"/>
      <c r="OQ22" s="64"/>
      <c r="OR22" s="64"/>
      <c r="OS22" s="64"/>
      <c r="OT22" s="64"/>
      <c r="OU22" s="64"/>
      <c r="OV22" s="64"/>
      <c r="OW22" s="64"/>
      <c r="OX22" s="64"/>
      <c r="OY22" s="64"/>
      <c r="OZ22" s="64"/>
      <c r="PA22" s="64"/>
      <c r="PB22" s="64"/>
      <c r="PC22" s="64"/>
      <c r="PD22" s="64"/>
      <c r="PE22" s="64"/>
      <c r="PF22" s="64"/>
      <c r="PG22" s="64"/>
      <c r="PH22" s="64"/>
      <c r="PI22" s="64"/>
      <c r="PJ22" s="64"/>
      <c r="PK22" s="64"/>
      <c r="PL22" s="64"/>
      <c r="PM22" s="64"/>
      <c r="PN22" s="64"/>
      <c r="PO22" s="64"/>
      <c r="PP22" s="64"/>
      <c r="PQ22" s="64"/>
      <c r="PR22" s="64"/>
      <c r="PS22" s="64"/>
      <c r="PT22" s="64"/>
      <c r="PU22" s="64"/>
      <c r="PV22" s="64"/>
      <c r="PW22" s="64"/>
      <c r="PX22" s="64"/>
      <c r="PY22" s="64"/>
      <c r="PZ22" s="64"/>
      <c r="QA22" s="64"/>
      <c r="QB22" s="64"/>
      <c r="QC22" s="64"/>
      <c r="QD22" s="64"/>
      <c r="QE22" s="64"/>
      <c r="QF22" s="64"/>
      <c r="QG22" s="64"/>
      <c r="QH22" s="64"/>
      <c r="QI22" s="64"/>
      <c r="QJ22" s="64"/>
      <c r="QK22" s="64"/>
      <c r="QL22" s="64"/>
      <c r="QM22" s="64"/>
      <c r="QN22" s="64"/>
      <c r="QO22" s="64"/>
      <c r="QP22" s="64"/>
      <c r="QQ22" s="64"/>
      <c r="QR22" s="64"/>
      <c r="QS22" s="64"/>
      <c r="QT22" s="64"/>
      <c r="QU22" s="64"/>
      <c r="QV22" s="64"/>
      <c r="QW22" s="64"/>
      <c r="QX22" s="64"/>
      <c r="QY22" s="64"/>
      <c r="QZ22" s="64"/>
      <c r="RA22" s="64"/>
      <c r="RB22" s="64"/>
      <c r="RC22" s="64"/>
      <c r="RD22" s="64"/>
      <c r="RE22" s="64"/>
      <c r="RF22" s="64"/>
      <c r="RG22" s="64"/>
      <c r="RH22" s="64"/>
      <c r="RI22" s="64"/>
      <c r="RJ22" s="64"/>
      <c r="RK22" s="64"/>
      <c r="RL22" s="64"/>
      <c r="RM22" s="64"/>
      <c r="RN22" s="64"/>
      <c r="RO22" s="64"/>
      <c r="RP22" s="64"/>
      <c r="RQ22" s="64"/>
      <c r="RR22" s="64"/>
      <c r="RS22" s="64"/>
      <c r="RT22" s="64"/>
      <c r="RU22" s="64"/>
      <c r="RV22" s="64"/>
      <c r="RW22" s="64"/>
      <c r="RX22" s="64"/>
      <c r="RY22" s="64"/>
      <c r="RZ22" s="64"/>
      <c r="SA22" s="64"/>
      <c r="SB22" s="64"/>
      <c r="SC22" s="64"/>
      <c r="SD22" s="64"/>
      <c r="SE22" s="64"/>
      <c r="SF22" s="64"/>
      <c r="SG22" s="64"/>
      <c r="SH22" s="64"/>
      <c r="SI22" s="64"/>
      <c r="SJ22" s="64"/>
      <c r="SK22" s="64"/>
      <c r="SL22" s="64"/>
      <c r="SM22" s="64"/>
      <c r="SN22" s="64"/>
      <c r="SO22" s="64"/>
      <c r="SP22" s="64"/>
      <c r="SQ22" s="64"/>
      <c r="SR22" s="64"/>
      <c r="SS22" s="64"/>
      <c r="ST22" s="64"/>
      <c r="SU22" s="64"/>
      <c r="SV22" s="64"/>
      <c r="SW22" s="64"/>
      <c r="SX22" s="64"/>
      <c r="SY22" s="64"/>
      <c r="SZ22" s="64"/>
      <c r="TA22" s="64"/>
      <c r="TB22" s="64"/>
      <c r="TC22" s="64"/>
      <c r="TD22" s="64"/>
      <c r="TE22" s="64"/>
      <c r="TF22" s="64"/>
      <c r="TG22" s="64"/>
      <c r="TH22" s="64"/>
      <c r="TI22" s="64"/>
      <c r="TJ22" s="64"/>
      <c r="TK22" s="64"/>
      <c r="TL22" s="64"/>
      <c r="TM22" s="64"/>
      <c r="TN22" s="64"/>
      <c r="TO22" s="64"/>
      <c r="TP22" s="64"/>
      <c r="TQ22" s="64"/>
      <c r="TR22" s="64"/>
      <c r="TS22" s="64"/>
      <c r="TT22" s="64"/>
      <c r="TU22" s="64"/>
      <c r="TV22" s="64"/>
      <c r="TW22" s="64"/>
      <c r="TX22" s="64"/>
      <c r="TY22" s="64"/>
      <c r="TZ22" s="64"/>
      <c r="UA22" s="64"/>
      <c r="UB22" s="64"/>
      <c r="UC22" s="64"/>
      <c r="UD22" s="64"/>
      <c r="UE22" s="64"/>
      <c r="UF22" s="64"/>
      <c r="UG22" s="64"/>
      <c r="UH22" s="64"/>
      <c r="UI22" s="64"/>
      <c r="UJ22" s="64"/>
      <c r="UK22" s="64"/>
      <c r="UL22" s="64"/>
      <c r="UM22" s="64"/>
      <c r="UN22" s="64"/>
      <c r="UO22" s="64"/>
      <c r="UP22" s="64"/>
      <c r="UQ22" s="64"/>
      <c r="UR22" s="64"/>
      <c r="US22" s="64"/>
      <c r="UT22" s="64"/>
      <c r="UU22" s="64"/>
      <c r="UV22" s="64"/>
      <c r="UW22" s="64"/>
      <c r="UX22" s="64"/>
      <c r="UY22" s="64"/>
      <c r="UZ22" s="64"/>
      <c r="VA22" s="64"/>
      <c r="VB22" s="64"/>
      <c r="VC22" s="64"/>
      <c r="VD22" s="64"/>
      <c r="VE22" s="64"/>
      <c r="VF22" s="64"/>
      <c r="VG22" s="64"/>
      <c r="VH22" s="64"/>
      <c r="VI22" s="64"/>
      <c r="VJ22" s="64"/>
      <c r="VK22" s="64"/>
      <c r="VL22" s="64"/>
      <c r="VM22" s="64"/>
      <c r="VN22" s="64"/>
      <c r="VO22" s="64"/>
      <c r="VP22" s="64"/>
      <c r="VQ22" s="64"/>
      <c r="VR22" s="64"/>
      <c r="VS22" s="64"/>
      <c r="VT22" s="64"/>
      <c r="VU22" s="64"/>
      <c r="VV22" s="64"/>
      <c r="VW22" s="64"/>
      <c r="VX22" s="64"/>
      <c r="VY22" s="64"/>
      <c r="VZ22" s="64"/>
      <c r="WA22" s="64"/>
      <c r="WB22" s="64"/>
      <c r="WC22" s="64"/>
      <c r="WD22" s="64"/>
      <c r="WE22" s="64"/>
      <c r="WF22" s="64"/>
      <c r="WG22" s="64"/>
      <c r="WH22" s="64"/>
      <c r="WI22" s="64"/>
      <c r="WJ22" s="64"/>
      <c r="WK22" s="64"/>
      <c r="WL22" s="64"/>
      <c r="WM22" s="64"/>
      <c r="WN22" s="64"/>
      <c r="WO22" s="64"/>
      <c r="WP22" s="64"/>
      <c r="WQ22" s="64"/>
      <c r="WR22" s="64"/>
      <c r="WS22" s="64"/>
      <c r="WT22" s="64"/>
      <c r="WU22" s="64"/>
      <c r="WV22" s="64"/>
      <c r="WW22" s="64"/>
      <c r="WX22" s="64"/>
      <c r="WY22" s="64"/>
      <c r="WZ22" s="64"/>
      <c r="XA22" s="64"/>
      <c r="XB22" s="64"/>
      <c r="XC22" s="64"/>
      <c r="XD22" s="64"/>
      <c r="XE22" s="64"/>
      <c r="XF22" s="64"/>
      <c r="XG22" s="64"/>
      <c r="XH22" s="64"/>
      <c r="XI22" s="64"/>
      <c r="XJ22" s="64"/>
    </row>
    <row r="23" spans="1:634" ht="45" customHeight="1" x14ac:dyDescent="0.25">
      <c r="A23" s="310" t="s">
        <v>75</v>
      </c>
      <c r="B23" s="132" t="s">
        <v>517</v>
      </c>
      <c r="C23" s="107"/>
      <c r="D23" s="107"/>
      <c r="E23" s="107"/>
      <c r="F23" s="107"/>
      <c r="G23" s="107"/>
      <c r="H23" s="107"/>
      <c r="I23" s="107"/>
      <c r="J23" s="107"/>
      <c r="K23" s="107"/>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c r="IW23" s="64"/>
      <c r="IX23" s="64"/>
      <c r="IY23" s="64"/>
      <c r="IZ23" s="64"/>
      <c r="JA23" s="64"/>
      <c r="JB23" s="64"/>
      <c r="JC23" s="64"/>
      <c r="JD23" s="64"/>
      <c r="JE23" s="64"/>
      <c r="JF23" s="64"/>
      <c r="JG23" s="64"/>
      <c r="JH23" s="64"/>
      <c r="JI23" s="64"/>
      <c r="JJ23" s="64"/>
      <c r="JK23" s="64"/>
      <c r="JL23" s="64"/>
      <c r="JM23" s="64"/>
      <c r="JN23" s="64"/>
      <c r="JO23" s="64"/>
      <c r="JP23" s="64"/>
      <c r="JQ23" s="64"/>
      <c r="JR23" s="64"/>
      <c r="JS23" s="64"/>
      <c r="JT23" s="64"/>
      <c r="JU23" s="64"/>
      <c r="JV23" s="64"/>
      <c r="JW23" s="64"/>
      <c r="JX23" s="64"/>
      <c r="JY23" s="64"/>
      <c r="JZ23" s="64"/>
      <c r="KA23" s="64"/>
      <c r="KB23" s="64"/>
      <c r="KC23" s="64"/>
      <c r="KD23" s="64"/>
      <c r="KE23" s="64"/>
      <c r="KF23" s="64"/>
      <c r="KG23" s="64"/>
      <c r="KH23" s="64"/>
      <c r="KI23" s="64"/>
      <c r="KJ23" s="64"/>
      <c r="KK23" s="64"/>
      <c r="KL23" s="64"/>
      <c r="KM23" s="64"/>
      <c r="KN23" s="64"/>
      <c r="KO23" s="64"/>
      <c r="KP23" s="64"/>
      <c r="KQ23" s="64"/>
      <c r="KR23" s="64"/>
      <c r="KS23" s="64"/>
      <c r="KT23" s="64"/>
      <c r="KU23" s="64"/>
      <c r="KV23" s="64"/>
      <c r="KW23" s="64"/>
      <c r="KX23" s="64"/>
      <c r="KY23" s="64"/>
      <c r="KZ23" s="64"/>
      <c r="LA23" s="64"/>
      <c r="LB23" s="64"/>
      <c r="LC23" s="64"/>
      <c r="LD23" s="64"/>
      <c r="LE23" s="64"/>
      <c r="LF23" s="64"/>
      <c r="LG23" s="64"/>
      <c r="LH23" s="64"/>
      <c r="LI23" s="64"/>
      <c r="LJ23" s="64"/>
      <c r="LK23" s="64"/>
      <c r="LL23" s="64"/>
      <c r="LM23" s="64"/>
      <c r="LN23" s="64"/>
      <c r="LO23" s="64"/>
      <c r="LP23" s="64"/>
      <c r="LQ23" s="64"/>
      <c r="LR23" s="64"/>
      <c r="LS23" s="64"/>
      <c r="LT23" s="64"/>
      <c r="LU23" s="64"/>
      <c r="LV23" s="64"/>
      <c r="LW23" s="64"/>
      <c r="LX23" s="64"/>
      <c r="LY23" s="64"/>
      <c r="LZ23" s="64"/>
      <c r="MA23" s="64"/>
      <c r="MB23" s="64"/>
      <c r="MC23" s="64"/>
      <c r="MD23" s="64"/>
      <c r="ME23" s="64"/>
      <c r="MF23" s="64"/>
      <c r="MG23" s="64"/>
      <c r="MH23" s="64"/>
      <c r="MI23" s="64"/>
      <c r="MJ23" s="64"/>
      <c r="MK23" s="64"/>
      <c r="ML23" s="64"/>
      <c r="MM23" s="64"/>
      <c r="MN23" s="64"/>
      <c r="MO23" s="64"/>
      <c r="MP23" s="64"/>
      <c r="MQ23" s="64"/>
      <c r="MR23" s="64"/>
      <c r="MS23" s="64"/>
      <c r="MT23" s="64"/>
      <c r="MU23" s="64"/>
      <c r="MV23" s="64"/>
      <c r="MW23" s="64"/>
      <c r="MX23" s="64"/>
      <c r="MY23" s="64"/>
      <c r="MZ23" s="64"/>
      <c r="NA23" s="64"/>
      <c r="NB23" s="64"/>
      <c r="NC23" s="64"/>
      <c r="ND23" s="64"/>
      <c r="NE23" s="64"/>
      <c r="NF23" s="64"/>
      <c r="NG23" s="64"/>
      <c r="NH23" s="64"/>
      <c r="NI23" s="64"/>
      <c r="NJ23" s="64"/>
      <c r="NK23" s="64"/>
      <c r="NL23" s="64"/>
      <c r="NM23" s="64"/>
      <c r="NN23" s="64"/>
      <c r="NO23" s="64"/>
      <c r="NP23" s="64"/>
      <c r="NQ23" s="64"/>
      <c r="NR23" s="64"/>
      <c r="NS23" s="64"/>
      <c r="NT23" s="64"/>
      <c r="NU23" s="64"/>
      <c r="NV23" s="64"/>
      <c r="NW23" s="64"/>
      <c r="NX23" s="64"/>
      <c r="NY23" s="64"/>
      <c r="NZ23" s="64"/>
      <c r="OA23" s="64"/>
      <c r="OB23" s="64"/>
      <c r="OC23" s="64"/>
      <c r="OD23" s="64"/>
      <c r="OE23" s="64"/>
      <c r="OF23" s="64"/>
      <c r="OG23" s="64"/>
      <c r="OH23" s="64"/>
      <c r="OI23" s="64"/>
      <c r="OJ23" s="64"/>
      <c r="OK23" s="64"/>
      <c r="OL23" s="64"/>
      <c r="OM23" s="64"/>
      <c r="ON23" s="64"/>
      <c r="OO23" s="64"/>
      <c r="OP23" s="64"/>
      <c r="OQ23" s="64"/>
      <c r="OR23" s="64"/>
      <c r="OS23" s="64"/>
      <c r="OT23" s="64"/>
      <c r="OU23" s="64"/>
      <c r="OV23" s="64"/>
      <c r="OW23" s="64"/>
      <c r="OX23" s="64"/>
      <c r="OY23" s="64"/>
      <c r="OZ23" s="64"/>
      <c r="PA23" s="64"/>
      <c r="PB23" s="64"/>
      <c r="PC23" s="64"/>
      <c r="PD23" s="64"/>
      <c r="PE23" s="64"/>
      <c r="PF23" s="64"/>
      <c r="PG23" s="64"/>
      <c r="PH23" s="64"/>
      <c r="PI23" s="64"/>
      <c r="PJ23" s="64"/>
      <c r="PK23" s="64"/>
      <c r="PL23" s="64"/>
      <c r="PM23" s="64"/>
      <c r="PN23" s="64"/>
      <c r="PO23" s="64"/>
      <c r="PP23" s="64"/>
      <c r="PQ23" s="64"/>
      <c r="PR23" s="64"/>
      <c r="PS23" s="64"/>
      <c r="PT23" s="64"/>
      <c r="PU23" s="64"/>
      <c r="PV23" s="64"/>
      <c r="PW23" s="64"/>
      <c r="PX23" s="64"/>
      <c r="PY23" s="64"/>
      <c r="PZ23" s="64"/>
      <c r="QA23" s="64"/>
      <c r="QB23" s="64"/>
      <c r="QC23" s="64"/>
      <c r="QD23" s="64"/>
      <c r="QE23" s="64"/>
      <c r="QF23" s="64"/>
      <c r="QG23" s="64"/>
      <c r="QH23" s="64"/>
      <c r="QI23" s="64"/>
      <c r="QJ23" s="64"/>
      <c r="QK23" s="64"/>
      <c r="QL23" s="64"/>
      <c r="QM23" s="64"/>
      <c r="QN23" s="64"/>
      <c r="QO23" s="64"/>
      <c r="QP23" s="64"/>
      <c r="QQ23" s="64"/>
      <c r="QR23" s="64"/>
      <c r="QS23" s="64"/>
      <c r="QT23" s="64"/>
      <c r="QU23" s="64"/>
      <c r="QV23" s="64"/>
      <c r="QW23" s="64"/>
      <c r="QX23" s="64"/>
      <c r="QY23" s="64"/>
      <c r="QZ23" s="64"/>
      <c r="RA23" s="64"/>
      <c r="RB23" s="64"/>
      <c r="RC23" s="64"/>
      <c r="RD23" s="64"/>
      <c r="RE23" s="64"/>
      <c r="RF23" s="64"/>
      <c r="RG23" s="64"/>
      <c r="RH23" s="64"/>
      <c r="RI23" s="64"/>
      <c r="RJ23" s="64"/>
      <c r="RK23" s="64"/>
      <c r="RL23" s="64"/>
      <c r="RM23" s="64"/>
      <c r="RN23" s="64"/>
      <c r="RO23" s="64"/>
      <c r="RP23" s="64"/>
      <c r="RQ23" s="64"/>
      <c r="RR23" s="64"/>
      <c r="RS23" s="64"/>
      <c r="RT23" s="64"/>
      <c r="RU23" s="64"/>
      <c r="RV23" s="64"/>
      <c r="RW23" s="64"/>
      <c r="RX23" s="64"/>
      <c r="RY23" s="64"/>
      <c r="RZ23" s="64"/>
      <c r="SA23" s="64"/>
      <c r="SB23" s="64"/>
      <c r="SC23" s="64"/>
      <c r="SD23" s="64"/>
      <c r="SE23" s="64"/>
      <c r="SF23" s="64"/>
      <c r="SG23" s="64"/>
      <c r="SH23" s="64"/>
      <c r="SI23" s="64"/>
      <c r="SJ23" s="64"/>
      <c r="SK23" s="64"/>
      <c r="SL23" s="64"/>
      <c r="SM23" s="64"/>
      <c r="SN23" s="64"/>
      <c r="SO23" s="64"/>
      <c r="SP23" s="64"/>
      <c r="SQ23" s="64"/>
      <c r="SR23" s="64"/>
      <c r="SS23" s="64"/>
      <c r="ST23" s="64"/>
      <c r="SU23" s="64"/>
      <c r="SV23" s="64"/>
      <c r="SW23" s="64"/>
      <c r="SX23" s="64"/>
      <c r="SY23" s="64"/>
      <c r="SZ23" s="64"/>
      <c r="TA23" s="64"/>
      <c r="TB23" s="64"/>
      <c r="TC23" s="64"/>
      <c r="TD23" s="64"/>
      <c r="TE23" s="64"/>
      <c r="TF23" s="64"/>
      <c r="TG23" s="64"/>
      <c r="TH23" s="64"/>
      <c r="TI23" s="64"/>
      <c r="TJ23" s="64"/>
      <c r="TK23" s="64"/>
      <c r="TL23" s="64"/>
      <c r="TM23" s="64"/>
      <c r="TN23" s="64"/>
      <c r="TO23" s="64"/>
      <c r="TP23" s="64"/>
      <c r="TQ23" s="64"/>
      <c r="TR23" s="64"/>
      <c r="TS23" s="64"/>
      <c r="TT23" s="64"/>
      <c r="TU23" s="64"/>
      <c r="TV23" s="64"/>
      <c r="TW23" s="64"/>
      <c r="TX23" s="64"/>
      <c r="TY23" s="64"/>
      <c r="TZ23" s="64"/>
      <c r="UA23" s="64"/>
      <c r="UB23" s="64"/>
      <c r="UC23" s="64"/>
      <c r="UD23" s="64"/>
      <c r="UE23" s="64"/>
      <c r="UF23" s="64"/>
      <c r="UG23" s="64"/>
      <c r="UH23" s="64"/>
      <c r="UI23" s="64"/>
      <c r="UJ23" s="64"/>
      <c r="UK23" s="64"/>
      <c r="UL23" s="64"/>
      <c r="UM23" s="64"/>
      <c r="UN23" s="64"/>
      <c r="UO23" s="64"/>
      <c r="UP23" s="64"/>
      <c r="UQ23" s="64"/>
      <c r="UR23" s="64"/>
      <c r="US23" s="64"/>
      <c r="UT23" s="64"/>
      <c r="UU23" s="64"/>
      <c r="UV23" s="64"/>
      <c r="UW23" s="64"/>
      <c r="UX23" s="64"/>
      <c r="UY23" s="64"/>
      <c r="UZ23" s="64"/>
      <c r="VA23" s="64"/>
      <c r="VB23" s="64"/>
      <c r="VC23" s="64"/>
      <c r="VD23" s="64"/>
      <c r="VE23" s="64"/>
      <c r="VF23" s="64"/>
      <c r="VG23" s="64"/>
      <c r="VH23" s="64"/>
      <c r="VI23" s="64"/>
      <c r="VJ23" s="64"/>
      <c r="VK23" s="64"/>
      <c r="VL23" s="64"/>
      <c r="VM23" s="64"/>
      <c r="VN23" s="64"/>
      <c r="VO23" s="64"/>
      <c r="VP23" s="64"/>
      <c r="VQ23" s="64"/>
      <c r="VR23" s="64"/>
      <c r="VS23" s="64"/>
      <c r="VT23" s="64"/>
      <c r="VU23" s="64"/>
      <c r="VV23" s="64"/>
      <c r="VW23" s="64"/>
      <c r="VX23" s="64"/>
      <c r="VY23" s="64"/>
      <c r="VZ23" s="64"/>
      <c r="WA23" s="64"/>
      <c r="WB23" s="64"/>
      <c r="WC23" s="64"/>
      <c r="WD23" s="64"/>
      <c r="WE23" s="64"/>
      <c r="WF23" s="64"/>
      <c r="WG23" s="64"/>
      <c r="WH23" s="64"/>
      <c r="WI23" s="64"/>
      <c r="WJ23" s="64"/>
      <c r="WK23" s="64"/>
      <c r="WL23" s="64"/>
      <c r="WM23" s="64"/>
      <c r="WN23" s="64"/>
      <c r="WO23" s="64"/>
      <c r="WP23" s="64"/>
      <c r="WQ23" s="64"/>
      <c r="WR23" s="64"/>
      <c r="WS23" s="64"/>
      <c r="WT23" s="64"/>
      <c r="WU23" s="64"/>
      <c r="WV23" s="64"/>
      <c r="WW23" s="64"/>
      <c r="WX23" s="64"/>
      <c r="WY23" s="64"/>
      <c r="WZ23" s="64"/>
      <c r="XA23" s="64"/>
      <c r="XB23" s="64"/>
      <c r="XC23" s="64"/>
      <c r="XD23" s="64"/>
      <c r="XE23" s="64"/>
      <c r="XF23" s="64"/>
      <c r="XG23" s="64"/>
      <c r="XH23" s="64"/>
      <c r="XI23" s="64"/>
      <c r="XJ23" s="64"/>
    </row>
    <row r="24" spans="1:634" ht="51" x14ac:dyDescent="0.25">
      <c r="A24" s="310" t="s">
        <v>69</v>
      </c>
      <c r="B24" s="133" t="s">
        <v>113</v>
      </c>
      <c r="C24" s="107"/>
      <c r="D24" s="107"/>
      <c r="E24" s="107"/>
      <c r="F24" s="107"/>
      <c r="G24" s="107"/>
      <c r="H24" s="107"/>
      <c r="I24" s="107"/>
      <c r="J24" s="107"/>
      <c r="K24" s="107"/>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c r="IW24" s="64"/>
      <c r="IX24" s="64"/>
      <c r="IY24" s="64"/>
      <c r="IZ24" s="64"/>
      <c r="JA24" s="64"/>
      <c r="JB24" s="64"/>
      <c r="JC24" s="64"/>
      <c r="JD24" s="64"/>
      <c r="JE24" s="64"/>
      <c r="JF24" s="64"/>
      <c r="JG24" s="64"/>
      <c r="JH24" s="64"/>
      <c r="JI24" s="64"/>
      <c r="JJ24" s="64"/>
      <c r="JK24" s="64"/>
      <c r="JL24" s="64"/>
      <c r="JM24" s="64"/>
      <c r="JN24" s="64"/>
      <c r="JO24" s="64"/>
      <c r="JP24" s="64"/>
      <c r="JQ24" s="64"/>
      <c r="JR24" s="64"/>
      <c r="JS24" s="64"/>
      <c r="JT24" s="64"/>
      <c r="JU24" s="64"/>
      <c r="JV24" s="64"/>
      <c r="JW24" s="64"/>
      <c r="JX24" s="64"/>
      <c r="JY24" s="64"/>
      <c r="JZ24" s="64"/>
      <c r="KA24" s="64"/>
      <c r="KB24" s="64"/>
      <c r="KC24" s="64"/>
      <c r="KD24" s="64"/>
      <c r="KE24" s="64"/>
      <c r="KF24" s="64"/>
      <c r="KG24" s="64"/>
      <c r="KH24" s="64"/>
      <c r="KI24" s="64"/>
      <c r="KJ24" s="64"/>
      <c r="KK24" s="64"/>
      <c r="KL24" s="64"/>
      <c r="KM24" s="64"/>
      <c r="KN24" s="64"/>
      <c r="KO24" s="64"/>
      <c r="KP24" s="64"/>
      <c r="KQ24" s="64"/>
      <c r="KR24" s="64"/>
      <c r="KS24" s="64"/>
      <c r="KT24" s="64"/>
      <c r="KU24" s="64"/>
      <c r="KV24" s="64"/>
      <c r="KW24" s="64"/>
      <c r="KX24" s="64"/>
      <c r="KY24" s="64"/>
      <c r="KZ24" s="64"/>
      <c r="LA24" s="64"/>
      <c r="LB24" s="64"/>
      <c r="LC24" s="64"/>
      <c r="LD24" s="64"/>
      <c r="LE24" s="64"/>
      <c r="LF24" s="64"/>
      <c r="LG24" s="64"/>
      <c r="LH24" s="64"/>
      <c r="LI24" s="64"/>
      <c r="LJ24" s="64"/>
      <c r="LK24" s="64"/>
      <c r="LL24" s="64"/>
      <c r="LM24" s="64"/>
      <c r="LN24" s="64"/>
      <c r="LO24" s="64"/>
      <c r="LP24" s="64"/>
      <c r="LQ24" s="64"/>
      <c r="LR24" s="64"/>
      <c r="LS24" s="64"/>
      <c r="LT24" s="64"/>
      <c r="LU24" s="64"/>
      <c r="LV24" s="64"/>
      <c r="LW24" s="64"/>
      <c r="LX24" s="64"/>
      <c r="LY24" s="64"/>
      <c r="LZ24" s="64"/>
      <c r="MA24" s="64"/>
      <c r="MB24" s="64"/>
      <c r="MC24" s="64"/>
      <c r="MD24" s="64"/>
      <c r="ME24" s="64"/>
      <c r="MF24" s="64"/>
      <c r="MG24" s="64"/>
      <c r="MH24" s="64"/>
      <c r="MI24" s="64"/>
      <c r="MJ24" s="64"/>
      <c r="MK24" s="64"/>
      <c r="ML24" s="64"/>
      <c r="MM24" s="64"/>
      <c r="MN24" s="64"/>
      <c r="MO24" s="64"/>
      <c r="MP24" s="64"/>
      <c r="MQ24" s="64"/>
      <c r="MR24" s="64"/>
      <c r="MS24" s="64"/>
      <c r="MT24" s="64"/>
      <c r="MU24" s="64"/>
      <c r="MV24" s="64"/>
      <c r="MW24" s="64"/>
      <c r="MX24" s="64"/>
      <c r="MY24" s="64"/>
      <c r="MZ24" s="64"/>
      <c r="NA24" s="64"/>
      <c r="NB24" s="64"/>
      <c r="NC24" s="64"/>
      <c r="ND24" s="64"/>
      <c r="NE24" s="64"/>
      <c r="NF24" s="64"/>
      <c r="NG24" s="64"/>
      <c r="NH24" s="64"/>
      <c r="NI24" s="64"/>
      <c r="NJ24" s="64"/>
      <c r="NK24" s="64"/>
      <c r="NL24" s="64"/>
      <c r="NM24" s="64"/>
      <c r="NN24" s="64"/>
      <c r="NO24" s="64"/>
      <c r="NP24" s="64"/>
      <c r="NQ24" s="64"/>
      <c r="NR24" s="64"/>
      <c r="NS24" s="64"/>
      <c r="NT24" s="64"/>
      <c r="NU24" s="64"/>
      <c r="NV24" s="64"/>
      <c r="NW24" s="64"/>
      <c r="NX24" s="64"/>
      <c r="NY24" s="64"/>
      <c r="NZ24" s="64"/>
      <c r="OA24" s="64"/>
      <c r="OB24" s="64"/>
      <c r="OC24" s="64"/>
      <c r="OD24" s="64"/>
      <c r="OE24" s="64"/>
      <c r="OF24" s="64"/>
      <c r="OG24" s="64"/>
      <c r="OH24" s="64"/>
      <c r="OI24" s="64"/>
      <c r="OJ24" s="64"/>
      <c r="OK24" s="64"/>
      <c r="OL24" s="64"/>
      <c r="OM24" s="64"/>
      <c r="ON24" s="64"/>
      <c r="OO24" s="64"/>
      <c r="OP24" s="64"/>
      <c r="OQ24" s="64"/>
      <c r="OR24" s="64"/>
      <c r="OS24" s="64"/>
      <c r="OT24" s="64"/>
      <c r="OU24" s="64"/>
      <c r="OV24" s="64"/>
      <c r="OW24" s="64"/>
      <c r="OX24" s="64"/>
      <c r="OY24" s="64"/>
      <c r="OZ24" s="64"/>
      <c r="PA24" s="64"/>
      <c r="PB24" s="64"/>
      <c r="PC24" s="64"/>
      <c r="PD24" s="64"/>
      <c r="PE24" s="64"/>
      <c r="PF24" s="64"/>
      <c r="PG24" s="64"/>
      <c r="PH24" s="64"/>
      <c r="PI24" s="64"/>
      <c r="PJ24" s="64"/>
      <c r="PK24" s="64"/>
      <c r="PL24" s="64"/>
      <c r="PM24" s="64"/>
      <c r="PN24" s="64"/>
      <c r="PO24" s="64"/>
      <c r="PP24" s="64"/>
      <c r="PQ24" s="64"/>
      <c r="PR24" s="64"/>
      <c r="PS24" s="64"/>
      <c r="PT24" s="64"/>
      <c r="PU24" s="64"/>
      <c r="PV24" s="64"/>
      <c r="PW24" s="64"/>
      <c r="PX24" s="64"/>
      <c r="PY24" s="64"/>
      <c r="PZ24" s="64"/>
      <c r="QA24" s="64"/>
      <c r="QB24" s="64"/>
      <c r="QC24" s="64"/>
      <c r="QD24" s="64"/>
      <c r="QE24" s="64"/>
      <c r="QF24" s="64"/>
      <c r="QG24" s="64"/>
      <c r="QH24" s="64"/>
      <c r="QI24" s="64"/>
      <c r="QJ24" s="64"/>
      <c r="QK24" s="64"/>
      <c r="QL24" s="64"/>
      <c r="QM24" s="64"/>
      <c r="QN24" s="64"/>
      <c r="QO24" s="64"/>
      <c r="QP24" s="64"/>
      <c r="QQ24" s="64"/>
      <c r="QR24" s="64"/>
      <c r="QS24" s="64"/>
      <c r="QT24" s="64"/>
      <c r="QU24" s="64"/>
      <c r="QV24" s="64"/>
      <c r="QW24" s="64"/>
      <c r="QX24" s="64"/>
      <c r="QY24" s="64"/>
      <c r="QZ24" s="64"/>
      <c r="RA24" s="64"/>
      <c r="RB24" s="64"/>
      <c r="RC24" s="64"/>
      <c r="RD24" s="64"/>
      <c r="RE24" s="64"/>
      <c r="RF24" s="64"/>
      <c r="RG24" s="64"/>
      <c r="RH24" s="64"/>
      <c r="RI24" s="64"/>
      <c r="RJ24" s="64"/>
      <c r="RK24" s="64"/>
      <c r="RL24" s="64"/>
      <c r="RM24" s="64"/>
      <c r="RN24" s="64"/>
      <c r="RO24" s="64"/>
      <c r="RP24" s="64"/>
      <c r="RQ24" s="64"/>
      <c r="RR24" s="64"/>
      <c r="RS24" s="64"/>
      <c r="RT24" s="64"/>
      <c r="RU24" s="64"/>
      <c r="RV24" s="64"/>
      <c r="RW24" s="64"/>
      <c r="RX24" s="64"/>
      <c r="RY24" s="64"/>
      <c r="RZ24" s="64"/>
      <c r="SA24" s="64"/>
      <c r="SB24" s="64"/>
      <c r="SC24" s="64"/>
      <c r="SD24" s="64"/>
      <c r="SE24" s="64"/>
      <c r="SF24" s="64"/>
      <c r="SG24" s="64"/>
      <c r="SH24" s="64"/>
      <c r="SI24" s="64"/>
      <c r="SJ24" s="64"/>
      <c r="SK24" s="64"/>
      <c r="SL24" s="64"/>
      <c r="SM24" s="64"/>
      <c r="SN24" s="64"/>
      <c r="SO24" s="64"/>
      <c r="SP24" s="64"/>
      <c r="SQ24" s="64"/>
      <c r="SR24" s="64"/>
      <c r="SS24" s="64"/>
      <c r="ST24" s="64"/>
      <c r="SU24" s="64"/>
      <c r="SV24" s="64"/>
      <c r="SW24" s="64"/>
      <c r="SX24" s="64"/>
      <c r="SY24" s="64"/>
      <c r="SZ24" s="64"/>
      <c r="TA24" s="64"/>
      <c r="TB24" s="64"/>
      <c r="TC24" s="64"/>
      <c r="TD24" s="64"/>
      <c r="TE24" s="64"/>
      <c r="TF24" s="64"/>
      <c r="TG24" s="64"/>
      <c r="TH24" s="64"/>
      <c r="TI24" s="64"/>
      <c r="TJ24" s="64"/>
      <c r="TK24" s="64"/>
      <c r="TL24" s="64"/>
      <c r="TM24" s="64"/>
      <c r="TN24" s="64"/>
      <c r="TO24" s="64"/>
      <c r="TP24" s="64"/>
      <c r="TQ24" s="64"/>
      <c r="TR24" s="64"/>
      <c r="TS24" s="64"/>
      <c r="TT24" s="64"/>
      <c r="TU24" s="64"/>
      <c r="TV24" s="64"/>
      <c r="TW24" s="64"/>
      <c r="TX24" s="64"/>
      <c r="TY24" s="64"/>
      <c r="TZ24" s="64"/>
      <c r="UA24" s="64"/>
      <c r="UB24" s="64"/>
      <c r="UC24" s="64"/>
      <c r="UD24" s="64"/>
      <c r="UE24" s="64"/>
      <c r="UF24" s="64"/>
      <c r="UG24" s="64"/>
      <c r="UH24" s="64"/>
      <c r="UI24" s="64"/>
      <c r="UJ24" s="64"/>
      <c r="UK24" s="64"/>
      <c r="UL24" s="64"/>
      <c r="UM24" s="64"/>
      <c r="UN24" s="64"/>
      <c r="UO24" s="64"/>
      <c r="UP24" s="64"/>
      <c r="UQ24" s="64"/>
      <c r="UR24" s="64"/>
      <c r="US24" s="64"/>
      <c r="UT24" s="64"/>
      <c r="UU24" s="64"/>
      <c r="UV24" s="64"/>
      <c r="UW24" s="64"/>
      <c r="UX24" s="64"/>
      <c r="UY24" s="64"/>
      <c r="UZ24" s="64"/>
      <c r="VA24" s="64"/>
      <c r="VB24" s="64"/>
      <c r="VC24" s="64"/>
      <c r="VD24" s="64"/>
      <c r="VE24" s="64"/>
      <c r="VF24" s="64"/>
      <c r="VG24" s="64"/>
      <c r="VH24" s="64"/>
      <c r="VI24" s="64"/>
      <c r="VJ24" s="64"/>
      <c r="VK24" s="64"/>
      <c r="VL24" s="64"/>
      <c r="VM24" s="64"/>
      <c r="VN24" s="64"/>
      <c r="VO24" s="64"/>
      <c r="VP24" s="64"/>
      <c r="VQ24" s="64"/>
      <c r="VR24" s="64"/>
      <c r="VS24" s="64"/>
      <c r="VT24" s="64"/>
      <c r="VU24" s="64"/>
      <c r="VV24" s="64"/>
      <c r="VW24" s="64"/>
      <c r="VX24" s="64"/>
      <c r="VY24" s="64"/>
      <c r="VZ24" s="64"/>
      <c r="WA24" s="64"/>
      <c r="WB24" s="64"/>
      <c r="WC24" s="64"/>
      <c r="WD24" s="64"/>
      <c r="WE24" s="64"/>
      <c r="WF24" s="64"/>
      <c r="WG24" s="64"/>
      <c r="WH24" s="64"/>
      <c r="WI24" s="64"/>
      <c r="WJ24" s="64"/>
      <c r="WK24" s="64"/>
      <c r="WL24" s="64"/>
      <c r="WM24" s="64"/>
      <c r="WN24" s="64"/>
      <c r="WO24" s="64"/>
      <c r="WP24" s="64"/>
      <c r="WQ24" s="64"/>
      <c r="WR24" s="64"/>
      <c r="WS24" s="64"/>
      <c r="WT24" s="64"/>
      <c r="WU24" s="64"/>
      <c r="WV24" s="64"/>
      <c r="WW24" s="64"/>
      <c r="WX24" s="64"/>
      <c r="WY24" s="64"/>
      <c r="WZ24" s="64"/>
      <c r="XA24" s="64"/>
      <c r="XB24" s="64"/>
      <c r="XC24" s="64"/>
      <c r="XD24" s="64"/>
      <c r="XE24" s="64"/>
      <c r="XF24" s="64"/>
      <c r="XG24" s="64"/>
      <c r="XH24" s="64"/>
      <c r="XI24" s="64"/>
      <c r="XJ24" s="64"/>
    </row>
    <row r="25" spans="1:634" ht="220.9" customHeight="1" x14ac:dyDescent="0.25">
      <c r="A25" s="115" t="s">
        <v>85</v>
      </c>
      <c r="B25" s="167" t="s">
        <v>160</v>
      </c>
      <c r="C25" s="107"/>
      <c r="D25" s="107"/>
      <c r="E25" s="107"/>
      <c r="F25" s="107"/>
      <c r="G25" s="107"/>
      <c r="H25" s="107"/>
      <c r="I25" s="107"/>
      <c r="J25" s="107"/>
      <c r="K25" s="107"/>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c r="IW25" s="64"/>
      <c r="IX25" s="64"/>
      <c r="IY25" s="64"/>
      <c r="IZ25" s="64"/>
      <c r="JA25" s="64"/>
      <c r="JB25" s="64"/>
      <c r="JC25" s="64"/>
      <c r="JD25" s="64"/>
      <c r="JE25" s="64"/>
      <c r="JF25" s="64"/>
      <c r="JG25" s="64"/>
      <c r="JH25" s="64"/>
      <c r="JI25" s="64"/>
      <c r="JJ25" s="64"/>
      <c r="JK25" s="64"/>
      <c r="JL25" s="64"/>
      <c r="JM25" s="64"/>
      <c r="JN25" s="64"/>
      <c r="JO25" s="64"/>
      <c r="JP25" s="64"/>
      <c r="JQ25" s="64"/>
      <c r="JR25" s="64"/>
      <c r="JS25" s="64"/>
      <c r="JT25" s="64"/>
      <c r="JU25" s="64"/>
      <c r="JV25" s="64"/>
      <c r="JW25" s="64"/>
      <c r="JX25" s="64"/>
      <c r="JY25" s="64"/>
      <c r="JZ25" s="64"/>
      <c r="KA25" s="64"/>
      <c r="KB25" s="64"/>
      <c r="KC25" s="64"/>
      <c r="KD25" s="64"/>
      <c r="KE25" s="64"/>
      <c r="KF25" s="64"/>
      <c r="KG25" s="64"/>
      <c r="KH25" s="64"/>
      <c r="KI25" s="64"/>
      <c r="KJ25" s="64"/>
      <c r="KK25" s="64"/>
      <c r="KL25" s="64"/>
      <c r="KM25" s="64"/>
      <c r="KN25" s="64"/>
      <c r="KO25" s="64"/>
      <c r="KP25" s="64"/>
      <c r="KQ25" s="64"/>
      <c r="KR25" s="64"/>
      <c r="KS25" s="64"/>
      <c r="KT25" s="64"/>
      <c r="KU25" s="64"/>
      <c r="KV25" s="64"/>
      <c r="KW25" s="64"/>
      <c r="KX25" s="64"/>
      <c r="KY25" s="64"/>
      <c r="KZ25" s="64"/>
      <c r="LA25" s="64"/>
      <c r="LB25" s="64"/>
      <c r="LC25" s="64"/>
      <c r="LD25" s="64"/>
      <c r="LE25" s="64"/>
      <c r="LF25" s="64"/>
      <c r="LG25" s="64"/>
      <c r="LH25" s="64"/>
      <c r="LI25" s="64"/>
      <c r="LJ25" s="64"/>
      <c r="LK25" s="64"/>
      <c r="LL25" s="64"/>
      <c r="LM25" s="64"/>
      <c r="LN25" s="64"/>
      <c r="LO25" s="64"/>
      <c r="LP25" s="64"/>
      <c r="LQ25" s="64"/>
      <c r="LR25" s="64"/>
      <c r="LS25" s="64"/>
      <c r="LT25" s="64"/>
      <c r="LU25" s="64"/>
      <c r="LV25" s="64"/>
      <c r="LW25" s="64"/>
      <c r="LX25" s="64"/>
      <c r="LY25" s="64"/>
      <c r="LZ25" s="64"/>
      <c r="MA25" s="64"/>
      <c r="MB25" s="64"/>
      <c r="MC25" s="64"/>
      <c r="MD25" s="64"/>
      <c r="ME25" s="64"/>
      <c r="MF25" s="64"/>
      <c r="MG25" s="64"/>
      <c r="MH25" s="64"/>
      <c r="MI25" s="64"/>
      <c r="MJ25" s="64"/>
      <c r="MK25" s="64"/>
      <c r="ML25" s="64"/>
      <c r="MM25" s="64"/>
      <c r="MN25" s="64"/>
      <c r="MO25" s="64"/>
      <c r="MP25" s="64"/>
      <c r="MQ25" s="64"/>
      <c r="MR25" s="64"/>
      <c r="MS25" s="64"/>
      <c r="MT25" s="64"/>
      <c r="MU25" s="64"/>
      <c r="MV25" s="64"/>
      <c r="MW25" s="64"/>
      <c r="MX25" s="64"/>
      <c r="MY25" s="64"/>
      <c r="MZ25" s="64"/>
      <c r="NA25" s="64"/>
      <c r="NB25" s="64"/>
      <c r="NC25" s="64"/>
      <c r="ND25" s="64"/>
      <c r="NE25" s="64"/>
      <c r="NF25" s="64"/>
      <c r="NG25" s="64"/>
      <c r="NH25" s="64"/>
      <c r="NI25" s="64"/>
      <c r="NJ25" s="64"/>
      <c r="NK25" s="64"/>
      <c r="NL25" s="64"/>
      <c r="NM25" s="64"/>
      <c r="NN25" s="64"/>
      <c r="NO25" s="64"/>
      <c r="NP25" s="64"/>
      <c r="NQ25" s="64"/>
      <c r="NR25" s="64"/>
      <c r="NS25" s="64"/>
      <c r="NT25" s="64"/>
      <c r="NU25" s="64"/>
      <c r="NV25" s="64"/>
      <c r="NW25" s="64"/>
      <c r="NX25" s="64"/>
      <c r="NY25" s="64"/>
      <c r="NZ25" s="64"/>
      <c r="OA25" s="64"/>
      <c r="OB25" s="64"/>
      <c r="OC25" s="64"/>
      <c r="OD25" s="64"/>
      <c r="OE25" s="64"/>
      <c r="OF25" s="64"/>
      <c r="OG25" s="64"/>
      <c r="OH25" s="64"/>
      <c r="OI25" s="64"/>
      <c r="OJ25" s="64"/>
      <c r="OK25" s="64"/>
      <c r="OL25" s="64"/>
      <c r="OM25" s="64"/>
      <c r="ON25" s="64"/>
      <c r="OO25" s="64"/>
      <c r="OP25" s="64"/>
      <c r="OQ25" s="64"/>
      <c r="OR25" s="64"/>
      <c r="OS25" s="64"/>
      <c r="OT25" s="64"/>
      <c r="OU25" s="64"/>
      <c r="OV25" s="64"/>
      <c r="OW25" s="64"/>
      <c r="OX25" s="64"/>
      <c r="OY25" s="64"/>
      <c r="OZ25" s="64"/>
      <c r="PA25" s="64"/>
      <c r="PB25" s="64"/>
      <c r="PC25" s="64"/>
      <c r="PD25" s="64"/>
      <c r="PE25" s="64"/>
      <c r="PF25" s="64"/>
      <c r="PG25" s="64"/>
      <c r="PH25" s="64"/>
      <c r="PI25" s="64"/>
      <c r="PJ25" s="64"/>
      <c r="PK25" s="64"/>
      <c r="PL25" s="64"/>
      <c r="PM25" s="64"/>
      <c r="PN25" s="64"/>
      <c r="PO25" s="64"/>
      <c r="PP25" s="64"/>
      <c r="PQ25" s="64"/>
      <c r="PR25" s="64"/>
      <c r="PS25" s="64"/>
      <c r="PT25" s="64"/>
      <c r="PU25" s="64"/>
      <c r="PV25" s="64"/>
      <c r="PW25" s="64"/>
      <c r="PX25" s="64"/>
      <c r="PY25" s="64"/>
      <c r="PZ25" s="64"/>
      <c r="QA25" s="64"/>
      <c r="QB25" s="64"/>
      <c r="QC25" s="64"/>
      <c r="QD25" s="64"/>
      <c r="QE25" s="64"/>
      <c r="QF25" s="64"/>
      <c r="QG25" s="64"/>
      <c r="QH25" s="64"/>
      <c r="QI25" s="64"/>
      <c r="QJ25" s="64"/>
      <c r="QK25" s="64"/>
      <c r="QL25" s="64"/>
      <c r="QM25" s="64"/>
      <c r="QN25" s="64"/>
      <c r="QO25" s="64"/>
      <c r="QP25" s="64"/>
      <c r="QQ25" s="64"/>
      <c r="QR25" s="64"/>
      <c r="QS25" s="64"/>
      <c r="QT25" s="64"/>
      <c r="QU25" s="64"/>
      <c r="QV25" s="64"/>
      <c r="QW25" s="64"/>
      <c r="QX25" s="64"/>
      <c r="QY25" s="64"/>
      <c r="QZ25" s="64"/>
      <c r="RA25" s="64"/>
      <c r="RB25" s="64"/>
      <c r="RC25" s="64"/>
      <c r="RD25" s="64"/>
      <c r="RE25" s="64"/>
      <c r="RF25" s="64"/>
      <c r="RG25" s="64"/>
      <c r="RH25" s="64"/>
      <c r="RI25" s="64"/>
      <c r="RJ25" s="64"/>
      <c r="RK25" s="64"/>
      <c r="RL25" s="64"/>
      <c r="RM25" s="64"/>
      <c r="RN25" s="64"/>
      <c r="RO25" s="64"/>
      <c r="RP25" s="64"/>
      <c r="RQ25" s="64"/>
      <c r="RR25" s="64"/>
      <c r="RS25" s="64"/>
      <c r="RT25" s="64"/>
      <c r="RU25" s="64"/>
      <c r="RV25" s="64"/>
      <c r="RW25" s="64"/>
      <c r="RX25" s="64"/>
      <c r="RY25" s="64"/>
      <c r="RZ25" s="64"/>
      <c r="SA25" s="64"/>
      <c r="SB25" s="64"/>
      <c r="SC25" s="64"/>
      <c r="SD25" s="64"/>
      <c r="SE25" s="64"/>
      <c r="SF25" s="64"/>
      <c r="SG25" s="64"/>
      <c r="SH25" s="64"/>
      <c r="SI25" s="64"/>
      <c r="SJ25" s="64"/>
      <c r="SK25" s="64"/>
      <c r="SL25" s="64"/>
      <c r="SM25" s="64"/>
      <c r="SN25" s="64"/>
      <c r="SO25" s="64"/>
      <c r="SP25" s="64"/>
      <c r="SQ25" s="64"/>
      <c r="SR25" s="64"/>
      <c r="SS25" s="64"/>
      <c r="ST25" s="64"/>
      <c r="SU25" s="64"/>
      <c r="SV25" s="64"/>
      <c r="SW25" s="64"/>
      <c r="SX25" s="64"/>
      <c r="SY25" s="64"/>
      <c r="SZ25" s="64"/>
      <c r="TA25" s="64"/>
      <c r="TB25" s="64"/>
      <c r="TC25" s="64"/>
      <c r="TD25" s="64"/>
      <c r="TE25" s="64"/>
      <c r="TF25" s="64"/>
      <c r="TG25" s="64"/>
      <c r="TH25" s="64"/>
      <c r="TI25" s="64"/>
      <c r="TJ25" s="64"/>
      <c r="TK25" s="64"/>
      <c r="TL25" s="64"/>
      <c r="TM25" s="64"/>
      <c r="TN25" s="64"/>
      <c r="TO25" s="64"/>
      <c r="TP25" s="64"/>
      <c r="TQ25" s="64"/>
      <c r="TR25" s="64"/>
      <c r="TS25" s="64"/>
      <c r="TT25" s="64"/>
      <c r="TU25" s="64"/>
      <c r="TV25" s="64"/>
      <c r="TW25" s="64"/>
      <c r="TX25" s="64"/>
      <c r="TY25" s="64"/>
      <c r="TZ25" s="64"/>
      <c r="UA25" s="64"/>
      <c r="UB25" s="64"/>
      <c r="UC25" s="64"/>
      <c r="UD25" s="64"/>
      <c r="UE25" s="64"/>
      <c r="UF25" s="64"/>
      <c r="UG25" s="64"/>
      <c r="UH25" s="64"/>
      <c r="UI25" s="64"/>
      <c r="UJ25" s="64"/>
      <c r="UK25" s="64"/>
      <c r="UL25" s="64"/>
      <c r="UM25" s="64"/>
      <c r="UN25" s="64"/>
      <c r="UO25" s="64"/>
      <c r="UP25" s="64"/>
      <c r="UQ25" s="64"/>
      <c r="UR25" s="64"/>
      <c r="US25" s="64"/>
      <c r="UT25" s="64"/>
      <c r="UU25" s="64"/>
      <c r="UV25" s="64"/>
      <c r="UW25" s="64"/>
      <c r="UX25" s="64"/>
      <c r="UY25" s="64"/>
      <c r="UZ25" s="64"/>
      <c r="VA25" s="64"/>
      <c r="VB25" s="64"/>
      <c r="VC25" s="64"/>
      <c r="VD25" s="64"/>
      <c r="VE25" s="64"/>
      <c r="VF25" s="64"/>
      <c r="VG25" s="64"/>
      <c r="VH25" s="64"/>
      <c r="VI25" s="64"/>
      <c r="VJ25" s="64"/>
      <c r="VK25" s="64"/>
      <c r="VL25" s="64"/>
      <c r="VM25" s="64"/>
      <c r="VN25" s="64"/>
      <c r="VO25" s="64"/>
      <c r="VP25" s="64"/>
      <c r="VQ25" s="64"/>
      <c r="VR25" s="64"/>
      <c r="VS25" s="64"/>
      <c r="VT25" s="64"/>
      <c r="VU25" s="64"/>
      <c r="VV25" s="64"/>
      <c r="VW25" s="64"/>
      <c r="VX25" s="64"/>
      <c r="VY25" s="64"/>
      <c r="VZ25" s="64"/>
      <c r="WA25" s="64"/>
      <c r="WB25" s="64"/>
      <c r="WC25" s="64"/>
      <c r="WD25" s="64"/>
      <c r="WE25" s="64"/>
      <c r="WF25" s="64"/>
      <c r="WG25" s="64"/>
      <c r="WH25" s="64"/>
      <c r="WI25" s="64"/>
      <c r="WJ25" s="64"/>
      <c r="WK25" s="64"/>
      <c r="WL25" s="64"/>
      <c r="WM25" s="64"/>
      <c r="WN25" s="64"/>
      <c r="WO25" s="64"/>
      <c r="WP25" s="64"/>
      <c r="WQ25" s="64"/>
      <c r="WR25" s="64"/>
      <c r="WS25" s="64"/>
      <c r="WT25" s="64"/>
      <c r="WU25" s="64"/>
      <c r="WV25" s="64"/>
      <c r="WW25" s="64"/>
      <c r="WX25" s="64"/>
      <c r="WY25" s="64"/>
      <c r="WZ25" s="64"/>
      <c r="XA25" s="64"/>
      <c r="XB25" s="64"/>
      <c r="XC25" s="64"/>
      <c r="XD25" s="64"/>
      <c r="XE25" s="64"/>
      <c r="XF25" s="64"/>
      <c r="XG25" s="64"/>
      <c r="XH25" s="64"/>
      <c r="XI25" s="64"/>
      <c r="XJ25" s="64"/>
    </row>
    <row r="26" spans="1:634" ht="51" x14ac:dyDescent="0.25">
      <c r="A26" s="310" t="s">
        <v>73</v>
      </c>
      <c r="B26" s="133" t="s">
        <v>116</v>
      </c>
      <c r="C26" s="310"/>
      <c r="D26" s="310"/>
      <c r="E26" s="107"/>
      <c r="F26" s="107"/>
      <c r="G26" s="107"/>
      <c r="H26" s="107"/>
      <c r="I26" s="107"/>
      <c r="J26" s="107"/>
      <c r="K26" s="107"/>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c r="GV26" s="64"/>
      <c r="GW26" s="64"/>
      <c r="GX26" s="64"/>
      <c r="GY26" s="64"/>
      <c r="GZ26" s="64"/>
      <c r="HA26" s="64"/>
      <c r="HB26" s="64"/>
      <c r="HC26" s="64"/>
      <c r="HD26" s="64"/>
      <c r="HE26" s="64"/>
      <c r="HF26" s="64"/>
      <c r="HG26" s="64"/>
      <c r="HH26" s="64"/>
      <c r="HI26" s="64"/>
      <c r="HJ26" s="64"/>
      <c r="HK26" s="64"/>
      <c r="HL26" s="64"/>
      <c r="HM26" s="64"/>
      <c r="HN26" s="64"/>
      <c r="HO26" s="64"/>
      <c r="HP26" s="64"/>
      <c r="HQ26" s="64"/>
      <c r="HR26" s="64"/>
      <c r="HS26" s="64"/>
      <c r="HT26" s="64"/>
      <c r="HU26" s="64"/>
      <c r="HV26" s="64"/>
      <c r="HW26" s="64"/>
      <c r="HX26" s="64"/>
      <c r="HY26" s="64"/>
      <c r="HZ26" s="64"/>
      <c r="IA26" s="64"/>
      <c r="IB26" s="64"/>
      <c r="IC26" s="64"/>
      <c r="ID26" s="64"/>
      <c r="IE26" s="64"/>
      <c r="IF26" s="64"/>
      <c r="IG26" s="64"/>
      <c r="IH26" s="64"/>
      <c r="II26" s="64"/>
      <c r="IJ26" s="64"/>
      <c r="IK26" s="64"/>
      <c r="IL26" s="64"/>
      <c r="IM26" s="64"/>
      <c r="IN26" s="64"/>
      <c r="IO26" s="64"/>
      <c r="IP26" s="64"/>
      <c r="IQ26" s="64"/>
      <c r="IR26" s="64"/>
      <c r="IS26" s="64"/>
      <c r="IT26" s="64"/>
      <c r="IU26" s="64"/>
      <c r="IV26" s="64"/>
      <c r="IW26" s="64"/>
      <c r="IX26" s="64"/>
      <c r="IY26" s="64"/>
      <c r="IZ26" s="64"/>
      <c r="JA26" s="64"/>
      <c r="JB26" s="64"/>
      <c r="JC26" s="64"/>
      <c r="JD26" s="64"/>
      <c r="JE26" s="64"/>
      <c r="JF26" s="64"/>
      <c r="JG26" s="64"/>
      <c r="JH26" s="64"/>
      <c r="JI26" s="64"/>
      <c r="JJ26" s="64"/>
      <c r="JK26" s="64"/>
      <c r="JL26" s="64"/>
      <c r="JM26" s="64"/>
      <c r="JN26" s="64"/>
      <c r="JO26" s="64"/>
      <c r="JP26" s="64"/>
      <c r="JQ26" s="64"/>
      <c r="JR26" s="64"/>
      <c r="JS26" s="64"/>
      <c r="JT26" s="64"/>
      <c r="JU26" s="64"/>
      <c r="JV26" s="64"/>
      <c r="JW26" s="64"/>
      <c r="JX26" s="64"/>
      <c r="JY26" s="64"/>
      <c r="JZ26" s="64"/>
      <c r="KA26" s="64"/>
      <c r="KB26" s="64"/>
      <c r="KC26" s="64"/>
      <c r="KD26" s="64"/>
      <c r="KE26" s="64"/>
      <c r="KF26" s="64"/>
      <c r="KG26" s="64"/>
      <c r="KH26" s="64"/>
      <c r="KI26" s="64"/>
      <c r="KJ26" s="64"/>
      <c r="KK26" s="64"/>
      <c r="KL26" s="64"/>
      <c r="KM26" s="64"/>
      <c r="KN26" s="64"/>
      <c r="KO26" s="64"/>
      <c r="KP26" s="64"/>
      <c r="KQ26" s="64"/>
      <c r="KR26" s="64"/>
      <c r="KS26" s="64"/>
      <c r="KT26" s="64"/>
      <c r="KU26" s="64"/>
      <c r="KV26" s="64"/>
      <c r="KW26" s="64"/>
      <c r="KX26" s="64"/>
      <c r="KY26" s="64"/>
      <c r="KZ26" s="64"/>
      <c r="LA26" s="64"/>
      <c r="LB26" s="64"/>
      <c r="LC26" s="64"/>
      <c r="LD26" s="64"/>
      <c r="LE26" s="64"/>
      <c r="LF26" s="64"/>
      <c r="LG26" s="64"/>
      <c r="LH26" s="64"/>
      <c r="LI26" s="64"/>
      <c r="LJ26" s="64"/>
      <c r="LK26" s="64"/>
      <c r="LL26" s="64"/>
      <c r="LM26" s="64"/>
      <c r="LN26" s="64"/>
      <c r="LO26" s="64"/>
      <c r="LP26" s="64"/>
      <c r="LQ26" s="64"/>
      <c r="LR26" s="64"/>
      <c r="LS26" s="64"/>
      <c r="LT26" s="64"/>
      <c r="LU26" s="64"/>
      <c r="LV26" s="64"/>
      <c r="LW26" s="64"/>
      <c r="LX26" s="64"/>
      <c r="LY26" s="64"/>
      <c r="LZ26" s="64"/>
      <c r="MA26" s="64"/>
      <c r="MB26" s="64"/>
      <c r="MC26" s="64"/>
      <c r="MD26" s="64"/>
      <c r="ME26" s="64"/>
      <c r="MF26" s="64"/>
      <c r="MG26" s="64"/>
      <c r="MH26" s="64"/>
      <c r="MI26" s="64"/>
      <c r="MJ26" s="64"/>
      <c r="MK26" s="64"/>
      <c r="ML26" s="64"/>
      <c r="MM26" s="64"/>
      <c r="MN26" s="64"/>
      <c r="MO26" s="64"/>
      <c r="MP26" s="64"/>
      <c r="MQ26" s="64"/>
      <c r="MR26" s="64"/>
      <c r="MS26" s="64"/>
      <c r="MT26" s="64"/>
      <c r="MU26" s="64"/>
      <c r="MV26" s="64"/>
      <c r="MW26" s="64"/>
      <c r="MX26" s="64"/>
      <c r="MY26" s="64"/>
      <c r="MZ26" s="64"/>
      <c r="NA26" s="64"/>
      <c r="NB26" s="64"/>
      <c r="NC26" s="64"/>
      <c r="ND26" s="64"/>
      <c r="NE26" s="64"/>
      <c r="NF26" s="64"/>
      <c r="NG26" s="64"/>
      <c r="NH26" s="64"/>
      <c r="NI26" s="64"/>
      <c r="NJ26" s="64"/>
      <c r="NK26" s="64"/>
      <c r="NL26" s="64"/>
      <c r="NM26" s="64"/>
      <c r="NN26" s="64"/>
      <c r="NO26" s="64"/>
      <c r="NP26" s="64"/>
      <c r="NQ26" s="64"/>
      <c r="NR26" s="64"/>
      <c r="NS26" s="64"/>
      <c r="NT26" s="64"/>
      <c r="NU26" s="64"/>
      <c r="NV26" s="64"/>
      <c r="NW26" s="64"/>
      <c r="NX26" s="64"/>
      <c r="NY26" s="64"/>
      <c r="NZ26" s="64"/>
      <c r="OA26" s="64"/>
      <c r="OB26" s="64"/>
      <c r="OC26" s="64"/>
      <c r="OD26" s="64"/>
      <c r="OE26" s="64"/>
      <c r="OF26" s="64"/>
      <c r="OG26" s="64"/>
      <c r="OH26" s="64"/>
      <c r="OI26" s="64"/>
      <c r="OJ26" s="64"/>
      <c r="OK26" s="64"/>
      <c r="OL26" s="64"/>
      <c r="OM26" s="64"/>
      <c r="ON26" s="64"/>
      <c r="OO26" s="64"/>
      <c r="OP26" s="64"/>
      <c r="OQ26" s="64"/>
      <c r="OR26" s="64"/>
      <c r="OS26" s="64"/>
      <c r="OT26" s="64"/>
      <c r="OU26" s="64"/>
      <c r="OV26" s="64"/>
      <c r="OW26" s="64"/>
      <c r="OX26" s="64"/>
      <c r="OY26" s="64"/>
      <c r="OZ26" s="64"/>
      <c r="PA26" s="64"/>
      <c r="PB26" s="64"/>
      <c r="PC26" s="64"/>
      <c r="PD26" s="64"/>
      <c r="PE26" s="64"/>
      <c r="PF26" s="64"/>
      <c r="PG26" s="64"/>
      <c r="PH26" s="64"/>
      <c r="PI26" s="64"/>
      <c r="PJ26" s="64"/>
      <c r="PK26" s="64"/>
      <c r="PL26" s="64"/>
      <c r="PM26" s="64"/>
      <c r="PN26" s="64"/>
      <c r="PO26" s="64"/>
      <c r="PP26" s="64"/>
      <c r="PQ26" s="64"/>
      <c r="PR26" s="64"/>
      <c r="PS26" s="64"/>
      <c r="PT26" s="64"/>
      <c r="PU26" s="64"/>
      <c r="PV26" s="64"/>
      <c r="PW26" s="64"/>
      <c r="PX26" s="64"/>
      <c r="PY26" s="64"/>
      <c r="PZ26" s="64"/>
      <c r="QA26" s="64"/>
      <c r="QB26" s="64"/>
      <c r="QC26" s="64"/>
      <c r="QD26" s="64"/>
      <c r="QE26" s="64"/>
      <c r="QF26" s="64"/>
      <c r="QG26" s="64"/>
      <c r="QH26" s="64"/>
      <c r="QI26" s="64"/>
      <c r="QJ26" s="64"/>
      <c r="QK26" s="64"/>
      <c r="QL26" s="64"/>
      <c r="QM26" s="64"/>
      <c r="QN26" s="64"/>
      <c r="QO26" s="64"/>
      <c r="QP26" s="64"/>
      <c r="QQ26" s="64"/>
      <c r="QR26" s="64"/>
      <c r="QS26" s="64"/>
      <c r="QT26" s="64"/>
      <c r="QU26" s="64"/>
      <c r="QV26" s="64"/>
      <c r="QW26" s="64"/>
      <c r="QX26" s="64"/>
      <c r="QY26" s="64"/>
      <c r="QZ26" s="64"/>
      <c r="RA26" s="64"/>
      <c r="RB26" s="64"/>
      <c r="RC26" s="64"/>
      <c r="RD26" s="64"/>
      <c r="RE26" s="64"/>
      <c r="RF26" s="64"/>
      <c r="RG26" s="64"/>
      <c r="RH26" s="64"/>
      <c r="RI26" s="64"/>
      <c r="RJ26" s="64"/>
      <c r="RK26" s="64"/>
      <c r="RL26" s="64"/>
      <c r="RM26" s="64"/>
      <c r="RN26" s="64"/>
      <c r="RO26" s="64"/>
      <c r="RP26" s="64"/>
      <c r="RQ26" s="64"/>
      <c r="RR26" s="64"/>
      <c r="RS26" s="64"/>
      <c r="RT26" s="64"/>
      <c r="RU26" s="64"/>
      <c r="RV26" s="64"/>
      <c r="RW26" s="64"/>
      <c r="RX26" s="64"/>
      <c r="RY26" s="64"/>
      <c r="RZ26" s="64"/>
      <c r="SA26" s="64"/>
      <c r="SB26" s="64"/>
      <c r="SC26" s="64"/>
      <c r="SD26" s="64"/>
      <c r="SE26" s="64"/>
      <c r="SF26" s="64"/>
      <c r="SG26" s="64"/>
      <c r="SH26" s="64"/>
      <c r="SI26" s="64"/>
      <c r="SJ26" s="64"/>
      <c r="SK26" s="64"/>
      <c r="SL26" s="64"/>
      <c r="SM26" s="64"/>
      <c r="SN26" s="64"/>
      <c r="SO26" s="64"/>
      <c r="SP26" s="64"/>
      <c r="SQ26" s="64"/>
      <c r="SR26" s="64"/>
      <c r="SS26" s="64"/>
      <c r="ST26" s="64"/>
      <c r="SU26" s="64"/>
      <c r="SV26" s="64"/>
      <c r="SW26" s="64"/>
      <c r="SX26" s="64"/>
      <c r="SY26" s="64"/>
      <c r="SZ26" s="64"/>
      <c r="TA26" s="64"/>
      <c r="TB26" s="64"/>
      <c r="TC26" s="64"/>
      <c r="TD26" s="64"/>
      <c r="TE26" s="64"/>
      <c r="TF26" s="64"/>
      <c r="TG26" s="64"/>
      <c r="TH26" s="64"/>
      <c r="TI26" s="64"/>
      <c r="TJ26" s="64"/>
      <c r="TK26" s="64"/>
      <c r="TL26" s="64"/>
      <c r="TM26" s="64"/>
      <c r="TN26" s="64"/>
      <c r="TO26" s="64"/>
      <c r="TP26" s="64"/>
      <c r="TQ26" s="64"/>
      <c r="TR26" s="64"/>
      <c r="TS26" s="64"/>
      <c r="TT26" s="64"/>
      <c r="TU26" s="64"/>
      <c r="TV26" s="64"/>
      <c r="TW26" s="64"/>
      <c r="TX26" s="64"/>
      <c r="TY26" s="64"/>
      <c r="TZ26" s="64"/>
      <c r="UA26" s="64"/>
      <c r="UB26" s="64"/>
      <c r="UC26" s="64"/>
      <c r="UD26" s="64"/>
      <c r="UE26" s="64"/>
      <c r="UF26" s="64"/>
      <c r="UG26" s="64"/>
      <c r="UH26" s="64"/>
      <c r="UI26" s="64"/>
      <c r="UJ26" s="64"/>
      <c r="UK26" s="64"/>
      <c r="UL26" s="64"/>
      <c r="UM26" s="64"/>
      <c r="UN26" s="64"/>
      <c r="UO26" s="64"/>
      <c r="UP26" s="64"/>
      <c r="UQ26" s="64"/>
      <c r="UR26" s="64"/>
      <c r="US26" s="64"/>
      <c r="UT26" s="64"/>
      <c r="UU26" s="64"/>
      <c r="UV26" s="64"/>
      <c r="UW26" s="64"/>
      <c r="UX26" s="64"/>
      <c r="UY26" s="64"/>
      <c r="UZ26" s="64"/>
      <c r="VA26" s="64"/>
      <c r="VB26" s="64"/>
      <c r="VC26" s="64"/>
      <c r="VD26" s="64"/>
      <c r="VE26" s="64"/>
      <c r="VF26" s="64"/>
      <c r="VG26" s="64"/>
      <c r="VH26" s="64"/>
      <c r="VI26" s="64"/>
      <c r="VJ26" s="64"/>
      <c r="VK26" s="64"/>
      <c r="VL26" s="64"/>
      <c r="VM26" s="64"/>
      <c r="VN26" s="64"/>
      <c r="VO26" s="64"/>
      <c r="VP26" s="64"/>
      <c r="VQ26" s="64"/>
      <c r="VR26" s="64"/>
      <c r="VS26" s="64"/>
      <c r="VT26" s="64"/>
      <c r="VU26" s="64"/>
      <c r="VV26" s="64"/>
      <c r="VW26" s="64"/>
      <c r="VX26" s="64"/>
      <c r="VY26" s="64"/>
      <c r="VZ26" s="64"/>
      <c r="WA26" s="64"/>
      <c r="WB26" s="64"/>
      <c r="WC26" s="64"/>
      <c r="WD26" s="64"/>
      <c r="WE26" s="64"/>
      <c r="WF26" s="64"/>
      <c r="WG26" s="64"/>
      <c r="WH26" s="64"/>
      <c r="WI26" s="64"/>
      <c r="WJ26" s="64"/>
      <c r="WK26" s="64"/>
      <c r="WL26" s="64"/>
      <c r="WM26" s="64"/>
      <c r="WN26" s="64"/>
      <c r="WO26" s="64"/>
      <c r="WP26" s="64"/>
      <c r="WQ26" s="64"/>
      <c r="WR26" s="64"/>
      <c r="WS26" s="64"/>
      <c r="WT26" s="64"/>
      <c r="WU26" s="64"/>
      <c r="WV26" s="64"/>
      <c r="WW26" s="64"/>
      <c r="WX26" s="64"/>
      <c r="WY26" s="64"/>
      <c r="WZ26" s="64"/>
      <c r="XA26" s="64"/>
      <c r="XB26" s="64"/>
      <c r="XC26" s="64"/>
      <c r="XD26" s="64"/>
      <c r="XE26" s="64"/>
      <c r="XF26" s="64"/>
      <c r="XG26" s="64"/>
      <c r="XH26" s="64"/>
      <c r="XI26" s="64"/>
      <c r="XJ26" s="64"/>
    </row>
    <row r="27" spans="1:634" ht="38.25" x14ac:dyDescent="0.25">
      <c r="A27" s="310" t="s">
        <v>74</v>
      </c>
      <c r="B27" s="133" t="s">
        <v>112</v>
      </c>
      <c r="C27" s="310"/>
      <c r="D27" s="310"/>
      <c r="E27" s="107"/>
      <c r="F27" s="107"/>
      <c r="G27" s="107"/>
      <c r="H27" s="107"/>
      <c r="I27" s="107"/>
      <c r="J27" s="107"/>
      <c r="K27" s="107"/>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c r="IW27" s="64"/>
      <c r="IX27" s="64"/>
      <c r="IY27" s="64"/>
      <c r="IZ27" s="64"/>
      <c r="JA27" s="64"/>
      <c r="JB27" s="64"/>
      <c r="JC27" s="64"/>
      <c r="JD27" s="64"/>
      <c r="JE27" s="64"/>
      <c r="JF27" s="64"/>
      <c r="JG27" s="64"/>
      <c r="JH27" s="64"/>
      <c r="JI27" s="64"/>
      <c r="JJ27" s="64"/>
      <c r="JK27" s="64"/>
      <c r="JL27" s="64"/>
      <c r="JM27" s="64"/>
      <c r="JN27" s="64"/>
      <c r="JO27" s="64"/>
      <c r="JP27" s="64"/>
      <c r="JQ27" s="64"/>
      <c r="JR27" s="64"/>
      <c r="JS27" s="64"/>
      <c r="JT27" s="64"/>
      <c r="JU27" s="64"/>
      <c r="JV27" s="64"/>
      <c r="JW27" s="64"/>
      <c r="JX27" s="64"/>
      <c r="JY27" s="64"/>
      <c r="JZ27" s="64"/>
      <c r="KA27" s="64"/>
      <c r="KB27" s="64"/>
      <c r="KC27" s="64"/>
      <c r="KD27" s="64"/>
      <c r="KE27" s="64"/>
      <c r="KF27" s="64"/>
      <c r="KG27" s="64"/>
      <c r="KH27" s="64"/>
      <c r="KI27" s="64"/>
      <c r="KJ27" s="64"/>
      <c r="KK27" s="64"/>
      <c r="KL27" s="64"/>
      <c r="KM27" s="64"/>
      <c r="KN27" s="64"/>
      <c r="KO27" s="64"/>
      <c r="KP27" s="64"/>
      <c r="KQ27" s="64"/>
      <c r="KR27" s="64"/>
      <c r="KS27" s="64"/>
      <c r="KT27" s="64"/>
      <c r="KU27" s="64"/>
      <c r="KV27" s="64"/>
      <c r="KW27" s="64"/>
      <c r="KX27" s="64"/>
      <c r="KY27" s="64"/>
      <c r="KZ27" s="64"/>
      <c r="LA27" s="64"/>
      <c r="LB27" s="64"/>
      <c r="LC27" s="64"/>
      <c r="LD27" s="64"/>
      <c r="LE27" s="64"/>
      <c r="LF27" s="64"/>
      <c r="LG27" s="64"/>
      <c r="LH27" s="64"/>
      <c r="LI27" s="64"/>
      <c r="LJ27" s="64"/>
      <c r="LK27" s="64"/>
      <c r="LL27" s="64"/>
      <c r="LM27" s="64"/>
      <c r="LN27" s="64"/>
      <c r="LO27" s="64"/>
      <c r="LP27" s="64"/>
      <c r="LQ27" s="64"/>
      <c r="LR27" s="64"/>
      <c r="LS27" s="64"/>
      <c r="LT27" s="64"/>
      <c r="LU27" s="64"/>
      <c r="LV27" s="64"/>
      <c r="LW27" s="64"/>
      <c r="LX27" s="64"/>
      <c r="LY27" s="64"/>
      <c r="LZ27" s="64"/>
      <c r="MA27" s="64"/>
      <c r="MB27" s="64"/>
      <c r="MC27" s="64"/>
      <c r="MD27" s="64"/>
      <c r="ME27" s="64"/>
      <c r="MF27" s="64"/>
      <c r="MG27" s="64"/>
      <c r="MH27" s="64"/>
      <c r="MI27" s="64"/>
      <c r="MJ27" s="64"/>
      <c r="MK27" s="64"/>
      <c r="ML27" s="64"/>
      <c r="MM27" s="64"/>
      <c r="MN27" s="64"/>
      <c r="MO27" s="64"/>
      <c r="MP27" s="64"/>
      <c r="MQ27" s="64"/>
      <c r="MR27" s="64"/>
      <c r="MS27" s="64"/>
      <c r="MT27" s="64"/>
      <c r="MU27" s="64"/>
      <c r="MV27" s="64"/>
      <c r="MW27" s="64"/>
      <c r="MX27" s="64"/>
      <c r="MY27" s="64"/>
      <c r="MZ27" s="64"/>
      <c r="NA27" s="64"/>
      <c r="NB27" s="64"/>
      <c r="NC27" s="64"/>
      <c r="ND27" s="64"/>
      <c r="NE27" s="64"/>
      <c r="NF27" s="64"/>
      <c r="NG27" s="64"/>
      <c r="NH27" s="64"/>
      <c r="NI27" s="64"/>
      <c r="NJ27" s="64"/>
      <c r="NK27" s="64"/>
      <c r="NL27" s="64"/>
      <c r="NM27" s="64"/>
      <c r="NN27" s="64"/>
      <c r="NO27" s="64"/>
      <c r="NP27" s="64"/>
      <c r="NQ27" s="64"/>
      <c r="NR27" s="64"/>
      <c r="NS27" s="64"/>
      <c r="NT27" s="64"/>
      <c r="NU27" s="64"/>
      <c r="NV27" s="64"/>
      <c r="NW27" s="64"/>
      <c r="NX27" s="64"/>
      <c r="NY27" s="64"/>
      <c r="NZ27" s="64"/>
      <c r="OA27" s="64"/>
      <c r="OB27" s="64"/>
      <c r="OC27" s="64"/>
      <c r="OD27" s="64"/>
      <c r="OE27" s="64"/>
      <c r="OF27" s="64"/>
      <c r="OG27" s="64"/>
      <c r="OH27" s="64"/>
      <c r="OI27" s="64"/>
      <c r="OJ27" s="64"/>
      <c r="OK27" s="64"/>
      <c r="OL27" s="64"/>
      <c r="OM27" s="64"/>
      <c r="ON27" s="64"/>
      <c r="OO27" s="64"/>
      <c r="OP27" s="64"/>
      <c r="OQ27" s="64"/>
      <c r="OR27" s="64"/>
      <c r="OS27" s="64"/>
      <c r="OT27" s="64"/>
      <c r="OU27" s="64"/>
      <c r="OV27" s="64"/>
      <c r="OW27" s="64"/>
      <c r="OX27" s="64"/>
      <c r="OY27" s="64"/>
      <c r="OZ27" s="64"/>
      <c r="PA27" s="64"/>
      <c r="PB27" s="64"/>
      <c r="PC27" s="64"/>
      <c r="PD27" s="64"/>
      <c r="PE27" s="64"/>
      <c r="PF27" s="64"/>
      <c r="PG27" s="64"/>
      <c r="PH27" s="64"/>
      <c r="PI27" s="64"/>
      <c r="PJ27" s="64"/>
      <c r="PK27" s="64"/>
      <c r="PL27" s="64"/>
      <c r="PM27" s="64"/>
      <c r="PN27" s="64"/>
      <c r="PO27" s="64"/>
      <c r="PP27" s="64"/>
      <c r="PQ27" s="64"/>
      <c r="PR27" s="64"/>
      <c r="PS27" s="64"/>
      <c r="PT27" s="64"/>
      <c r="PU27" s="64"/>
      <c r="PV27" s="64"/>
      <c r="PW27" s="64"/>
      <c r="PX27" s="64"/>
      <c r="PY27" s="64"/>
      <c r="PZ27" s="64"/>
      <c r="QA27" s="64"/>
      <c r="QB27" s="64"/>
      <c r="QC27" s="64"/>
      <c r="QD27" s="64"/>
      <c r="QE27" s="64"/>
      <c r="QF27" s="64"/>
      <c r="QG27" s="64"/>
      <c r="QH27" s="64"/>
      <c r="QI27" s="64"/>
      <c r="QJ27" s="64"/>
      <c r="QK27" s="64"/>
      <c r="QL27" s="64"/>
      <c r="QM27" s="64"/>
      <c r="QN27" s="64"/>
      <c r="QO27" s="64"/>
      <c r="QP27" s="64"/>
      <c r="QQ27" s="64"/>
      <c r="QR27" s="64"/>
      <c r="QS27" s="64"/>
      <c r="QT27" s="64"/>
      <c r="QU27" s="64"/>
      <c r="QV27" s="64"/>
      <c r="QW27" s="64"/>
      <c r="QX27" s="64"/>
      <c r="QY27" s="64"/>
      <c r="QZ27" s="64"/>
      <c r="RA27" s="64"/>
      <c r="RB27" s="64"/>
      <c r="RC27" s="64"/>
      <c r="RD27" s="64"/>
      <c r="RE27" s="64"/>
      <c r="RF27" s="64"/>
      <c r="RG27" s="64"/>
      <c r="RH27" s="64"/>
      <c r="RI27" s="64"/>
      <c r="RJ27" s="64"/>
      <c r="RK27" s="64"/>
      <c r="RL27" s="64"/>
      <c r="RM27" s="64"/>
      <c r="RN27" s="64"/>
      <c r="RO27" s="64"/>
      <c r="RP27" s="64"/>
      <c r="RQ27" s="64"/>
      <c r="RR27" s="64"/>
      <c r="RS27" s="64"/>
      <c r="RT27" s="64"/>
      <c r="RU27" s="64"/>
      <c r="RV27" s="64"/>
      <c r="RW27" s="64"/>
      <c r="RX27" s="64"/>
      <c r="RY27" s="64"/>
      <c r="RZ27" s="64"/>
      <c r="SA27" s="64"/>
      <c r="SB27" s="64"/>
      <c r="SC27" s="64"/>
      <c r="SD27" s="64"/>
      <c r="SE27" s="64"/>
      <c r="SF27" s="64"/>
      <c r="SG27" s="64"/>
      <c r="SH27" s="64"/>
      <c r="SI27" s="64"/>
      <c r="SJ27" s="64"/>
      <c r="SK27" s="64"/>
      <c r="SL27" s="64"/>
      <c r="SM27" s="64"/>
      <c r="SN27" s="64"/>
      <c r="SO27" s="64"/>
      <c r="SP27" s="64"/>
      <c r="SQ27" s="64"/>
      <c r="SR27" s="64"/>
      <c r="SS27" s="64"/>
      <c r="ST27" s="64"/>
      <c r="SU27" s="64"/>
      <c r="SV27" s="64"/>
      <c r="SW27" s="64"/>
      <c r="SX27" s="64"/>
      <c r="SY27" s="64"/>
      <c r="SZ27" s="64"/>
      <c r="TA27" s="64"/>
      <c r="TB27" s="64"/>
      <c r="TC27" s="64"/>
      <c r="TD27" s="64"/>
      <c r="TE27" s="64"/>
      <c r="TF27" s="64"/>
      <c r="TG27" s="64"/>
      <c r="TH27" s="64"/>
      <c r="TI27" s="64"/>
      <c r="TJ27" s="64"/>
      <c r="TK27" s="64"/>
      <c r="TL27" s="64"/>
      <c r="TM27" s="64"/>
      <c r="TN27" s="64"/>
      <c r="TO27" s="64"/>
      <c r="TP27" s="64"/>
      <c r="TQ27" s="64"/>
      <c r="TR27" s="64"/>
      <c r="TS27" s="64"/>
      <c r="TT27" s="64"/>
      <c r="TU27" s="64"/>
      <c r="TV27" s="64"/>
      <c r="TW27" s="64"/>
      <c r="TX27" s="64"/>
      <c r="TY27" s="64"/>
      <c r="TZ27" s="64"/>
      <c r="UA27" s="64"/>
      <c r="UB27" s="64"/>
      <c r="UC27" s="64"/>
      <c r="UD27" s="64"/>
      <c r="UE27" s="64"/>
      <c r="UF27" s="64"/>
      <c r="UG27" s="64"/>
      <c r="UH27" s="64"/>
      <c r="UI27" s="64"/>
      <c r="UJ27" s="64"/>
      <c r="UK27" s="64"/>
      <c r="UL27" s="64"/>
      <c r="UM27" s="64"/>
      <c r="UN27" s="64"/>
      <c r="UO27" s="64"/>
      <c r="UP27" s="64"/>
      <c r="UQ27" s="64"/>
      <c r="UR27" s="64"/>
      <c r="US27" s="64"/>
      <c r="UT27" s="64"/>
      <c r="UU27" s="64"/>
      <c r="UV27" s="64"/>
      <c r="UW27" s="64"/>
      <c r="UX27" s="64"/>
      <c r="UY27" s="64"/>
      <c r="UZ27" s="64"/>
      <c r="VA27" s="64"/>
      <c r="VB27" s="64"/>
      <c r="VC27" s="64"/>
      <c r="VD27" s="64"/>
      <c r="VE27" s="64"/>
      <c r="VF27" s="64"/>
      <c r="VG27" s="64"/>
      <c r="VH27" s="64"/>
      <c r="VI27" s="64"/>
      <c r="VJ27" s="64"/>
      <c r="VK27" s="64"/>
      <c r="VL27" s="64"/>
      <c r="VM27" s="64"/>
      <c r="VN27" s="64"/>
      <c r="VO27" s="64"/>
      <c r="VP27" s="64"/>
      <c r="VQ27" s="64"/>
      <c r="VR27" s="64"/>
      <c r="VS27" s="64"/>
      <c r="VT27" s="64"/>
      <c r="VU27" s="64"/>
      <c r="VV27" s="64"/>
      <c r="VW27" s="64"/>
      <c r="VX27" s="64"/>
      <c r="VY27" s="64"/>
      <c r="VZ27" s="64"/>
      <c r="WA27" s="64"/>
      <c r="WB27" s="64"/>
      <c r="WC27" s="64"/>
      <c r="WD27" s="64"/>
      <c r="WE27" s="64"/>
      <c r="WF27" s="64"/>
      <c r="WG27" s="64"/>
      <c r="WH27" s="64"/>
      <c r="WI27" s="64"/>
      <c r="WJ27" s="64"/>
      <c r="WK27" s="64"/>
      <c r="WL27" s="64"/>
      <c r="WM27" s="64"/>
      <c r="WN27" s="64"/>
      <c r="WO27" s="64"/>
      <c r="WP27" s="64"/>
      <c r="WQ27" s="64"/>
      <c r="WR27" s="64"/>
      <c r="WS27" s="64"/>
      <c r="WT27" s="64"/>
      <c r="WU27" s="64"/>
      <c r="WV27" s="64"/>
      <c r="WW27" s="64"/>
      <c r="WX27" s="64"/>
      <c r="WY27" s="64"/>
      <c r="WZ27" s="64"/>
      <c r="XA27" s="64"/>
      <c r="XB27" s="64"/>
      <c r="XC27" s="64"/>
      <c r="XD27" s="64"/>
      <c r="XE27" s="64"/>
      <c r="XF27" s="64"/>
      <c r="XG27" s="64"/>
      <c r="XH27" s="64"/>
      <c r="XI27" s="64"/>
      <c r="XJ27" s="64"/>
    </row>
    <row r="28" spans="1:634" ht="89.25" x14ac:dyDescent="0.25">
      <c r="A28" s="310" t="s">
        <v>514</v>
      </c>
      <c r="B28" s="133" t="s">
        <v>518</v>
      </c>
      <c r="C28" s="107"/>
      <c r="D28" s="107"/>
      <c r="E28" s="107"/>
      <c r="F28" s="107"/>
      <c r="G28" s="107"/>
      <c r="H28" s="107"/>
      <c r="I28" s="107"/>
      <c r="J28" s="107"/>
      <c r="K28" s="107"/>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c r="GV28" s="64"/>
      <c r="GW28" s="64"/>
      <c r="GX28" s="64"/>
      <c r="GY28" s="64"/>
      <c r="GZ28" s="64"/>
      <c r="HA28" s="64"/>
      <c r="HB28" s="64"/>
      <c r="HC28" s="64"/>
      <c r="HD28" s="64"/>
      <c r="HE28" s="64"/>
      <c r="HF28" s="64"/>
      <c r="HG28" s="64"/>
      <c r="HH28" s="64"/>
      <c r="HI28" s="64"/>
      <c r="HJ28" s="64"/>
      <c r="HK28" s="64"/>
      <c r="HL28" s="64"/>
      <c r="HM28" s="64"/>
      <c r="HN28" s="64"/>
      <c r="HO28" s="64"/>
      <c r="HP28" s="64"/>
      <c r="HQ28" s="64"/>
      <c r="HR28" s="64"/>
      <c r="HS28" s="64"/>
      <c r="HT28" s="64"/>
      <c r="HU28" s="64"/>
      <c r="HV28" s="64"/>
      <c r="HW28" s="64"/>
      <c r="HX28" s="64"/>
      <c r="HY28" s="64"/>
      <c r="HZ28" s="64"/>
      <c r="IA28" s="64"/>
      <c r="IB28" s="64"/>
      <c r="IC28" s="64"/>
      <c r="ID28" s="64"/>
      <c r="IE28" s="64"/>
      <c r="IF28" s="64"/>
      <c r="IG28" s="64"/>
      <c r="IH28" s="64"/>
      <c r="II28" s="64"/>
      <c r="IJ28" s="64"/>
      <c r="IK28" s="64"/>
      <c r="IL28" s="64"/>
      <c r="IM28" s="64"/>
      <c r="IN28" s="64"/>
      <c r="IO28" s="64"/>
      <c r="IP28" s="64"/>
      <c r="IQ28" s="64"/>
      <c r="IR28" s="64"/>
      <c r="IS28" s="64"/>
      <c r="IT28" s="64"/>
      <c r="IU28" s="64"/>
      <c r="IV28" s="64"/>
      <c r="IW28" s="64"/>
      <c r="IX28" s="64"/>
      <c r="IY28" s="64"/>
      <c r="IZ28" s="64"/>
      <c r="JA28" s="64"/>
      <c r="JB28" s="64"/>
      <c r="JC28" s="64"/>
      <c r="JD28" s="64"/>
      <c r="JE28" s="64"/>
      <c r="JF28" s="64"/>
      <c r="JG28" s="64"/>
      <c r="JH28" s="64"/>
      <c r="JI28" s="64"/>
      <c r="JJ28" s="64"/>
      <c r="JK28" s="64"/>
      <c r="JL28" s="64"/>
      <c r="JM28" s="64"/>
      <c r="JN28" s="64"/>
      <c r="JO28" s="64"/>
      <c r="JP28" s="64"/>
      <c r="JQ28" s="64"/>
      <c r="JR28" s="64"/>
      <c r="JS28" s="64"/>
      <c r="JT28" s="64"/>
      <c r="JU28" s="64"/>
      <c r="JV28" s="64"/>
      <c r="JW28" s="64"/>
      <c r="JX28" s="64"/>
      <c r="JY28" s="64"/>
      <c r="JZ28" s="64"/>
      <c r="KA28" s="64"/>
      <c r="KB28" s="64"/>
      <c r="KC28" s="64"/>
      <c r="KD28" s="64"/>
      <c r="KE28" s="64"/>
      <c r="KF28" s="64"/>
      <c r="KG28" s="64"/>
      <c r="KH28" s="64"/>
      <c r="KI28" s="64"/>
      <c r="KJ28" s="64"/>
      <c r="KK28" s="64"/>
      <c r="KL28" s="64"/>
      <c r="KM28" s="64"/>
      <c r="KN28" s="64"/>
      <c r="KO28" s="64"/>
      <c r="KP28" s="64"/>
      <c r="KQ28" s="64"/>
      <c r="KR28" s="64"/>
      <c r="KS28" s="64"/>
      <c r="KT28" s="64"/>
      <c r="KU28" s="64"/>
      <c r="KV28" s="64"/>
      <c r="KW28" s="64"/>
      <c r="KX28" s="64"/>
      <c r="KY28" s="64"/>
      <c r="KZ28" s="64"/>
      <c r="LA28" s="64"/>
      <c r="LB28" s="64"/>
      <c r="LC28" s="64"/>
      <c r="LD28" s="64"/>
      <c r="LE28" s="64"/>
      <c r="LF28" s="64"/>
      <c r="LG28" s="64"/>
      <c r="LH28" s="64"/>
      <c r="LI28" s="64"/>
      <c r="LJ28" s="64"/>
      <c r="LK28" s="64"/>
      <c r="LL28" s="64"/>
      <c r="LM28" s="64"/>
      <c r="LN28" s="64"/>
      <c r="LO28" s="64"/>
      <c r="LP28" s="64"/>
      <c r="LQ28" s="64"/>
      <c r="LR28" s="64"/>
      <c r="LS28" s="64"/>
      <c r="LT28" s="64"/>
      <c r="LU28" s="64"/>
      <c r="LV28" s="64"/>
      <c r="LW28" s="64"/>
      <c r="LX28" s="64"/>
      <c r="LY28" s="64"/>
      <c r="LZ28" s="64"/>
      <c r="MA28" s="64"/>
      <c r="MB28" s="64"/>
      <c r="MC28" s="64"/>
      <c r="MD28" s="64"/>
      <c r="ME28" s="64"/>
      <c r="MF28" s="64"/>
      <c r="MG28" s="64"/>
      <c r="MH28" s="64"/>
      <c r="MI28" s="64"/>
      <c r="MJ28" s="64"/>
      <c r="MK28" s="64"/>
      <c r="ML28" s="64"/>
      <c r="MM28" s="64"/>
      <c r="MN28" s="64"/>
      <c r="MO28" s="64"/>
      <c r="MP28" s="64"/>
      <c r="MQ28" s="64"/>
      <c r="MR28" s="64"/>
      <c r="MS28" s="64"/>
      <c r="MT28" s="64"/>
      <c r="MU28" s="64"/>
      <c r="MV28" s="64"/>
      <c r="MW28" s="64"/>
      <c r="MX28" s="64"/>
      <c r="MY28" s="64"/>
      <c r="MZ28" s="64"/>
      <c r="NA28" s="64"/>
      <c r="NB28" s="64"/>
      <c r="NC28" s="64"/>
      <c r="ND28" s="64"/>
      <c r="NE28" s="64"/>
      <c r="NF28" s="64"/>
      <c r="NG28" s="64"/>
      <c r="NH28" s="64"/>
      <c r="NI28" s="64"/>
      <c r="NJ28" s="64"/>
      <c r="NK28" s="64"/>
      <c r="NL28" s="64"/>
      <c r="NM28" s="64"/>
      <c r="NN28" s="64"/>
      <c r="NO28" s="64"/>
      <c r="NP28" s="64"/>
      <c r="NQ28" s="64"/>
      <c r="NR28" s="64"/>
      <c r="NS28" s="64"/>
      <c r="NT28" s="64"/>
      <c r="NU28" s="64"/>
      <c r="NV28" s="64"/>
      <c r="NW28" s="64"/>
      <c r="NX28" s="64"/>
      <c r="NY28" s="64"/>
      <c r="NZ28" s="64"/>
      <c r="OA28" s="64"/>
      <c r="OB28" s="64"/>
      <c r="OC28" s="64"/>
      <c r="OD28" s="64"/>
      <c r="OE28" s="64"/>
      <c r="OF28" s="64"/>
      <c r="OG28" s="64"/>
      <c r="OH28" s="64"/>
      <c r="OI28" s="64"/>
      <c r="OJ28" s="64"/>
      <c r="OK28" s="64"/>
      <c r="OL28" s="64"/>
      <c r="OM28" s="64"/>
      <c r="ON28" s="64"/>
      <c r="OO28" s="64"/>
      <c r="OP28" s="64"/>
      <c r="OQ28" s="64"/>
      <c r="OR28" s="64"/>
      <c r="OS28" s="64"/>
      <c r="OT28" s="64"/>
      <c r="OU28" s="64"/>
      <c r="OV28" s="64"/>
      <c r="OW28" s="64"/>
      <c r="OX28" s="64"/>
      <c r="OY28" s="64"/>
      <c r="OZ28" s="64"/>
      <c r="PA28" s="64"/>
      <c r="PB28" s="64"/>
      <c r="PC28" s="64"/>
      <c r="PD28" s="64"/>
      <c r="PE28" s="64"/>
      <c r="PF28" s="64"/>
      <c r="PG28" s="64"/>
      <c r="PH28" s="64"/>
      <c r="PI28" s="64"/>
      <c r="PJ28" s="64"/>
      <c r="PK28" s="64"/>
      <c r="PL28" s="64"/>
      <c r="PM28" s="64"/>
      <c r="PN28" s="64"/>
      <c r="PO28" s="64"/>
      <c r="PP28" s="64"/>
      <c r="PQ28" s="64"/>
      <c r="PR28" s="64"/>
      <c r="PS28" s="64"/>
      <c r="PT28" s="64"/>
      <c r="PU28" s="64"/>
      <c r="PV28" s="64"/>
      <c r="PW28" s="64"/>
      <c r="PX28" s="64"/>
      <c r="PY28" s="64"/>
      <c r="PZ28" s="64"/>
      <c r="QA28" s="64"/>
      <c r="QB28" s="64"/>
      <c r="QC28" s="64"/>
      <c r="QD28" s="64"/>
      <c r="QE28" s="64"/>
      <c r="QF28" s="64"/>
      <c r="QG28" s="64"/>
      <c r="QH28" s="64"/>
      <c r="QI28" s="64"/>
      <c r="QJ28" s="64"/>
      <c r="QK28" s="64"/>
      <c r="QL28" s="64"/>
      <c r="QM28" s="64"/>
      <c r="QN28" s="64"/>
      <c r="QO28" s="64"/>
      <c r="QP28" s="64"/>
      <c r="QQ28" s="64"/>
      <c r="QR28" s="64"/>
      <c r="QS28" s="64"/>
      <c r="QT28" s="64"/>
      <c r="QU28" s="64"/>
      <c r="QV28" s="64"/>
      <c r="QW28" s="64"/>
      <c r="QX28" s="64"/>
      <c r="QY28" s="64"/>
      <c r="QZ28" s="64"/>
      <c r="RA28" s="64"/>
      <c r="RB28" s="64"/>
      <c r="RC28" s="64"/>
      <c r="RD28" s="64"/>
      <c r="RE28" s="64"/>
      <c r="RF28" s="64"/>
      <c r="RG28" s="64"/>
      <c r="RH28" s="64"/>
      <c r="RI28" s="64"/>
      <c r="RJ28" s="64"/>
      <c r="RK28" s="64"/>
      <c r="RL28" s="64"/>
      <c r="RM28" s="64"/>
      <c r="RN28" s="64"/>
      <c r="RO28" s="64"/>
      <c r="RP28" s="64"/>
      <c r="RQ28" s="64"/>
      <c r="RR28" s="64"/>
      <c r="RS28" s="64"/>
      <c r="RT28" s="64"/>
      <c r="RU28" s="64"/>
      <c r="RV28" s="64"/>
      <c r="RW28" s="64"/>
      <c r="RX28" s="64"/>
      <c r="RY28" s="64"/>
      <c r="RZ28" s="64"/>
      <c r="SA28" s="64"/>
      <c r="SB28" s="64"/>
      <c r="SC28" s="64"/>
      <c r="SD28" s="64"/>
      <c r="SE28" s="64"/>
      <c r="SF28" s="64"/>
      <c r="SG28" s="64"/>
      <c r="SH28" s="64"/>
      <c r="SI28" s="64"/>
      <c r="SJ28" s="64"/>
      <c r="SK28" s="64"/>
      <c r="SL28" s="64"/>
      <c r="SM28" s="64"/>
      <c r="SN28" s="64"/>
      <c r="SO28" s="64"/>
      <c r="SP28" s="64"/>
      <c r="SQ28" s="64"/>
      <c r="SR28" s="64"/>
      <c r="SS28" s="64"/>
      <c r="ST28" s="64"/>
      <c r="SU28" s="64"/>
      <c r="SV28" s="64"/>
      <c r="SW28" s="64"/>
      <c r="SX28" s="64"/>
      <c r="SY28" s="64"/>
      <c r="SZ28" s="64"/>
      <c r="TA28" s="64"/>
      <c r="TB28" s="64"/>
      <c r="TC28" s="64"/>
      <c r="TD28" s="64"/>
      <c r="TE28" s="64"/>
      <c r="TF28" s="64"/>
      <c r="TG28" s="64"/>
      <c r="TH28" s="64"/>
      <c r="TI28" s="64"/>
      <c r="TJ28" s="64"/>
      <c r="TK28" s="64"/>
      <c r="TL28" s="64"/>
      <c r="TM28" s="64"/>
      <c r="TN28" s="64"/>
      <c r="TO28" s="64"/>
      <c r="TP28" s="64"/>
      <c r="TQ28" s="64"/>
      <c r="TR28" s="64"/>
      <c r="TS28" s="64"/>
      <c r="TT28" s="64"/>
      <c r="TU28" s="64"/>
      <c r="TV28" s="64"/>
      <c r="TW28" s="64"/>
      <c r="TX28" s="64"/>
      <c r="TY28" s="64"/>
      <c r="TZ28" s="64"/>
      <c r="UA28" s="64"/>
      <c r="UB28" s="64"/>
      <c r="UC28" s="64"/>
      <c r="UD28" s="64"/>
      <c r="UE28" s="64"/>
      <c r="UF28" s="64"/>
      <c r="UG28" s="64"/>
      <c r="UH28" s="64"/>
      <c r="UI28" s="64"/>
      <c r="UJ28" s="64"/>
      <c r="UK28" s="64"/>
      <c r="UL28" s="64"/>
      <c r="UM28" s="64"/>
      <c r="UN28" s="64"/>
      <c r="UO28" s="64"/>
      <c r="UP28" s="64"/>
      <c r="UQ28" s="64"/>
      <c r="UR28" s="64"/>
      <c r="US28" s="64"/>
      <c r="UT28" s="64"/>
      <c r="UU28" s="64"/>
      <c r="UV28" s="64"/>
      <c r="UW28" s="64"/>
      <c r="UX28" s="64"/>
      <c r="UY28" s="64"/>
      <c r="UZ28" s="64"/>
      <c r="VA28" s="64"/>
      <c r="VB28" s="64"/>
      <c r="VC28" s="64"/>
      <c r="VD28" s="64"/>
      <c r="VE28" s="64"/>
      <c r="VF28" s="64"/>
      <c r="VG28" s="64"/>
      <c r="VH28" s="64"/>
      <c r="VI28" s="64"/>
      <c r="VJ28" s="64"/>
      <c r="VK28" s="64"/>
      <c r="VL28" s="64"/>
      <c r="VM28" s="64"/>
      <c r="VN28" s="64"/>
      <c r="VO28" s="64"/>
      <c r="VP28" s="64"/>
      <c r="VQ28" s="64"/>
      <c r="VR28" s="64"/>
      <c r="VS28" s="64"/>
      <c r="VT28" s="64"/>
      <c r="VU28" s="64"/>
      <c r="VV28" s="64"/>
      <c r="VW28" s="64"/>
      <c r="VX28" s="64"/>
      <c r="VY28" s="64"/>
      <c r="VZ28" s="64"/>
      <c r="WA28" s="64"/>
      <c r="WB28" s="64"/>
      <c r="WC28" s="64"/>
      <c r="WD28" s="64"/>
      <c r="WE28" s="64"/>
      <c r="WF28" s="64"/>
      <c r="WG28" s="64"/>
      <c r="WH28" s="64"/>
      <c r="WI28" s="64"/>
      <c r="WJ28" s="64"/>
      <c r="WK28" s="64"/>
      <c r="WL28" s="64"/>
      <c r="WM28" s="64"/>
      <c r="WN28" s="64"/>
      <c r="WO28" s="64"/>
      <c r="WP28" s="64"/>
      <c r="WQ28" s="64"/>
      <c r="WR28" s="64"/>
      <c r="WS28" s="64"/>
      <c r="WT28" s="64"/>
      <c r="WU28" s="64"/>
      <c r="WV28" s="64"/>
      <c r="WW28" s="64"/>
      <c r="WX28" s="64"/>
      <c r="WY28" s="64"/>
      <c r="WZ28" s="64"/>
      <c r="XA28" s="64"/>
      <c r="XB28" s="64"/>
      <c r="XC28" s="64"/>
      <c r="XD28" s="64"/>
      <c r="XE28" s="64"/>
      <c r="XF28" s="64"/>
      <c r="XG28" s="64"/>
      <c r="XH28" s="64"/>
      <c r="XI28" s="64"/>
      <c r="XJ28" s="64"/>
    </row>
    <row r="29" spans="1:634" ht="38.25" x14ac:dyDescent="0.25">
      <c r="A29" s="310" t="s">
        <v>71</v>
      </c>
      <c r="B29" s="133" t="s">
        <v>101</v>
      </c>
      <c r="C29" s="310"/>
      <c r="D29" s="310"/>
      <c r="E29" s="107"/>
      <c r="F29" s="107"/>
      <c r="G29" s="107"/>
      <c r="H29" s="107"/>
      <c r="I29" s="107"/>
      <c r="J29" s="107"/>
      <c r="K29" s="107"/>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c r="MU29" s="64"/>
      <c r="MV29" s="64"/>
      <c r="MW29" s="64"/>
      <c r="MX29" s="64"/>
      <c r="MY29" s="64"/>
      <c r="MZ29" s="64"/>
      <c r="NA29" s="64"/>
      <c r="NB29" s="64"/>
      <c r="NC29" s="64"/>
      <c r="ND29" s="64"/>
      <c r="NE29" s="64"/>
      <c r="NF29" s="64"/>
      <c r="NG29" s="64"/>
      <c r="NH29" s="64"/>
      <c r="NI29" s="64"/>
      <c r="NJ29" s="64"/>
      <c r="NK29" s="64"/>
      <c r="NL29" s="64"/>
      <c r="NM29" s="64"/>
      <c r="NN29" s="64"/>
      <c r="NO29" s="64"/>
      <c r="NP29" s="64"/>
      <c r="NQ29" s="64"/>
      <c r="NR29" s="64"/>
      <c r="NS29" s="64"/>
      <c r="NT29" s="64"/>
      <c r="NU29" s="64"/>
      <c r="NV29" s="64"/>
      <c r="NW29" s="64"/>
      <c r="NX29" s="64"/>
      <c r="NY29" s="64"/>
      <c r="NZ29" s="64"/>
      <c r="OA29" s="64"/>
      <c r="OB29" s="64"/>
      <c r="OC29" s="64"/>
      <c r="OD29" s="64"/>
      <c r="OE29" s="64"/>
      <c r="OF29" s="64"/>
      <c r="OG29" s="64"/>
      <c r="OH29" s="64"/>
      <c r="OI29" s="64"/>
      <c r="OJ29" s="64"/>
      <c r="OK29" s="64"/>
      <c r="OL29" s="64"/>
      <c r="OM29" s="64"/>
      <c r="ON29" s="64"/>
      <c r="OO29" s="64"/>
      <c r="OP29" s="64"/>
      <c r="OQ29" s="64"/>
      <c r="OR29" s="64"/>
      <c r="OS29" s="64"/>
      <c r="OT29" s="64"/>
      <c r="OU29" s="64"/>
      <c r="OV29" s="64"/>
      <c r="OW29" s="64"/>
      <c r="OX29" s="64"/>
      <c r="OY29" s="64"/>
      <c r="OZ29" s="64"/>
      <c r="PA29" s="64"/>
      <c r="PB29" s="64"/>
      <c r="PC29" s="64"/>
      <c r="PD29" s="64"/>
      <c r="PE29" s="64"/>
      <c r="PF29" s="64"/>
      <c r="PG29" s="64"/>
      <c r="PH29" s="64"/>
      <c r="PI29" s="64"/>
      <c r="PJ29" s="64"/>
      <c r="PK29" s="64"/>
      <c r="PL29" s="64"/>
      <c r="PM29" s="64"/>
      <c r="PN29" s="64"/>
      <c r="PO29" s="64"/>
      <c r="PP29" s="64"/>
      <c r="PQ29" s="64"/>
      <c r="PR29" s="64"/>
      <c r="PS29" s="64"/>
      <c r="PT29" s="64"/>
      <c r="PU29" s="64"/>
      <c r="PV29" s="64"/>
      <c r="PW29" s="64"/>
      <c r="PX29" s="64"/>
      <c r="PY29" s="64"/>
      <c r="PZ29" s="64"/>
      <c r="QA29" s="64"/>
      <c r="QB29" s="64"/>
      <c r="QC29" s="64"/>
      <c r="QD29" s="64"/>
      <c r="QE29" s="64"/>
      <c r="QF29" s="64"/>
      <c r="QG29" s="64"/>
      <c r="QH29" s="64"/>
      <c r="QI29" s="64"/>
      <c r="QJ29" s="64"/>
      <c r="QK29" s="64"/>
      <c r="QL29" s="64"/>
      <c r="QM29" s="64"/>
      <c r="QN29" s="64"/>
      <c r="QO29" s="64"/>
      <c r="QP29" s="64"/>
      <c r="QQ29" s="64"/>
      <c r="QR29" s="64"/>
      <c r="QS29" s="64"/>
      <c r="QT29" s="64"/>
      <c r="QU29" s="64"/>
      <c r="QV29" s="64"/>
      <c r="QW29" s="64"/>
      <c r="QX29" s="64"/>
      <c r="QY29" s="64"/>
      <c r="QZ29" s="64"/>
      <c r="RA29" s="64"/>
      <c r="RB29" s="64"/>
      <c r="RC29" s="64"/>
      <c r="RD29" s="64"/>
      <c r="RE29" s="64"/>
      <c r="RF29" s="64"/>
      <c r="RG29" s="64"/>
      <c r="RH29" s="64"/>
      <c r="RI29" s="64"/>
      <c r="RJ29" s="64"/>
      <c r="RK29" s="64"/>
      <c r="RL29" s="64"/>
      <c r="RM29" s="64"/>
      <c r="RN29" s="64"/>
      <c r="RO29" s="64"/>
      <c r="RP29" s="64"/>
      <c r="RQ29" s="64"/>
      <c r="RR29" s="64"/>
      <c r="RS29" s="64"/>
      <c r="RT29" s="64"/>
      <c r="RU29" s="64"/>
      <c r="RV29" s="64"/>
      <c r="RW29" s="64"/>
      <c r="RX29" s="64"/>
      <c r="RY29" s="64"/>
      <c r="RZ29" s="64"/>
      <c r="SA29" s="64"/>
      <c r="SB29" s="64"/>
      <c r="SC29" s="64"/>
      <c r="SD29" s="64"/>
      <c r="SE29" s="64"/>
      <c r="SF29" s="64"/>
      <c r="SG29" s="64"/>
      <c r="SH29" s="64"/>
      <c r="SI29" s="64"/>
      <c r="SJ29" s="64"/>
      <c r="SK29" s="64"/>
      <c r="SL29" s="64"/>
      <c r="SM29" s="64"/>
      <c r="SN29" s="64"/>
      <c r="SO29" s="64"/>
      <c r="SP29" s="64"/>
      <c r="SQ29" s="64"/>
      <c r="SR29" s="64"/>
      <c r="SS29" s="64"/>
      <c r="ST29" s="64"/>
      <c r="SU29" s="64"/>
      <c r="SV29" s="64"/>
      <c r="SW29" s="64"/>
      <c r="SX29" s="64"/>
      <c r="SY29" s="64"/>
      <c r="SZ29" s="64"/>
      <c r="TA29" s="64"/>
      <c r="TB29" s="64"/>
      <c r="TC29" s="64"/>
      <c r="TD29" s="64"/>
      <c r="TE29" s="64"/>
      <c r="TF29" s="64"/>
      <c r="TG29" s="64"/>
      <c r="TH29" s="64"/>
      <c r="TI29" s="64"/>
      <c r="TJ29" s="64"/>
      <c r="TK29" s="64"/>
      <c r="TL29" s="64"/>
      <c r="TM29" s="64"/>
      <c r="TN29" s="64"/>
      <c r="TO29" s="64"/>
      <c r="TP29" s="64"/>
      <c r="TQ29" s="64"/>
      <c r="TR29" s="64"/>
      <c r="TS29" s="64"/>
      <c r="TT29" s="64"/>
      <c r="TU29" s="64"/>
      <c r="TV29" s="64"/>
      <c r="TW29" s="64"/>
      <c r="TX29" s="64"/>
      <c r="TY29" s="64"/>
      <c r="TZ29" s="64"/>
      <c r="UA29" s="64"/>
      <c r="UB29" s="64"/>
      <c r="UC29" s="64"/>
      <c r="UD29" s="64"/>
      <c r="UE29" s="64"/>
      <c r="UF29" s="64"/>
      <c r="UG29" s="64"/>
      <c r="UH29" s="64"/>
      <c r="UI29" s="64"/>
      <c r="UJ29" s="64"/>
      <c r="UK29" s="64"/>
      <c r="UL29" s="64"/>
      <c r="UM29" s="64"/>
      <c r="UN29" s="64"/>
      <c r="UO29" s="64"/>
      <c r="UP29" s="64"/>
      <c r="UQ29" s="64"/>
      <c r="UR29" s="64"/>
      <c r="US29" s="64"/>
      <c r="UT29" s="64"/>
      <c r="UU29" s="64"/>
      <c r="UV29" s="64"/>
      <c r="UW29" s="64"/>
      <c r="UX29" s="64"/>
      <c r="UY29" s="64"/>
      <c r="UZ29" s="64"/>
      <c r="VA29" s="64"/>
      <c r="VB29" s="64"/>
      <c r="VC29" s="64"/>
      <c r="VD29" s="64"/>
      <c r="VE29" s="64"/>
      <c r="VF29" s="64"/>
      <c r="VG29" s="64"/>
      <c r="VH29" s="64"/>
      <c r="VI29" s="64"/>
      <c r="VJ29" s="64"/>
      <c r="VK29" s="64"/>
      <c r="VL29" s="64"/>
      <c r="VM29" s="64"/>
      <c r="VN29" s="64"/>
      <c r="VO29" s="64"/>
      <c r="VP29" s="64"/>
      <c r="VQ29" s="64"/>
      <c r="VR29" s="64"/>
      <c r="VS29" s="64"/>
      <c r="VT29" s="64"/>
      <c r="VU29" s="64"/>
      <c r="VV29" s="64"/>
      <c r="VW29" s="64"/>
      <c r="VX29" s="64"/>
      <c r="VY29" s="64"/>
      <c r="VZ29" s="64"/>
      <c r="WA29" s="64"/>
      <c r="WB29" s="64"/>
      <c r="WC29" s="64"/>
      <c r="WD29" s="64"/>
      <c r="WE29" s="64"/>
      <c r="WF29" s="64"/>
      <c r="WG29" s="64"/>
      <c r="WH29" s="64"/>
      <c r="WI29" s="64"/>
      <c r="WJ29" s="64"/>
      <c r="WK29" s="64"/>
      <c r="WL29" s="64"/>
      <c r="WM29" s="64"/>
      <c r="WN29" s="64"/>
      <c r="WO29" s="64"/>
      <c r="WP29" s="64"/>
      <c r="WQ29" s="64"/>
      <c r="WR29" s="64"/>
      <c r="WS29" s="64"/>
      <c r="WT29" s="64"/>
      <c r="WU29" s="64"/>
      <c r="WV29" s="64"/>
      <c r="WW29" s="64"/>
      <c r="WX29" s="64"/>
      <c r="WY29" s="64"/>
      <c r="WZ29" s="64"/>
      <c r="XA29" s="64"/>
      <c r="XB29" s="64"/>
      <c r="XC29" s="64"/>
      <c r="XD29" s="64"/>
      <c r="XE29" s="64"/>
      <c r="XF29" s="64"/>
      <c r="XG29" s="64"/>
      <c r="XH29" s="64"/>
      <c r="XI29" s="64"/>
      <c r="XJ29" s="64"/>
    </row>
    <row r="30" spans="1:634" x14ac:dyDescent="0.25">
      <c r="A30" s="106"/>
      <c r="B30" s="107"/>
      <c r="C30" s="106"/>
      <c r="D30" s="106"/>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c r="IW30" s="64"/>
      <c r="IX30" s="64"/>
      <c r="IY30" s="64"/>
      <c r="IZ30" s="64"/>
      <c r="JA30" s="64"/>
      <c r="JB30" s="64"/>
      <c r="JC30" s="64"/>
      <c r="JD30" s="64"/>
      <c r="JE30" s="64"/>
      <c r="JF30" s="64"/>
      <c r="JG30" s="64"/>
      <c r="JH30" s="64"/>
      <c r="JI30" s="64"/>
      <c r="JJ30" s="64"/>
      <c r="JK30" s="64"/>
      <c r="JL30" s="64"/>
      <c r="JM30" s="64"/>
      <c r="JN30" s="64"/>
      <c r="JO30" s="64"/>
      <c r="JP30" s="64"/>
      <c r="JQ30" s="64"/>
      <c r="JR30" s="64"/>
      <c r="JS30" s="64"/>
      <c r="JT30" s="64"/>
      <c r="JU30" s="64"/>
      <c r="JV30" s="64"/>
      <c r="JW30" s="64"/>
      <c r="JX30" s="64"/>
      <c r="JY30" s="64"/>
      <c r="JZ30" s="64"/>
      <c r="KA30" s="64"/>
      <c r="KB30" s="64"/>
      <c r="KC30" s="64"/>
      <c r="KD30" s="64"/>
      <c r="KE30" s="64"/>
      <c r="KF30" s="64"/>
      <c r="KG30" s="64"/>
      <c r="KH30" s="64"/>
      <c r="KI30" s="64"/>
      <c r="KJ30" s="64"/>
      <c r="KK30" s="64"/>
      <c r="KL30" s="64"/>
      <c r="KM30" s="64"/>
      <c r="KN30" s="64"/>
      <c r="KO30" s="64"/>
      <c r="KP30" s="64"/>
      <c r="KQ30" s="64"/>
      <c r="KR30" s="64"/>
      <c r="KS30" s="64"/>
      <c r="KT30" s="64"/>
      <c r="KU30" s="64"/>
      <c r="KV30" s="64"/>
      <c r="KW30" s="64"/>
      <c r="KX30" s="64"/>
      <c r="KY30" s="64"/>
      <c r="KZ30" s="64"/>
      <c r="LA30" s="64"/>
      <c r="LB30" s="64"/>
      <c r="LC30" s="64"/>
      <c r="LD30" s="64"/>
      <c r="LE30" s="64"/>
      <c r="LF30" s="64"/>
      <c r="LG30" s="64"/>
      <c r="LH30" s="64"/>
      <c r="LI30" s="64"/>
      <c r="LJ30" s="64"/>
      <c r="LK30" s="64"/>
      <c r="LL30" s="64"/>
      <c r="LM30" s="64"/>
      <c r="LN30" s="64"/>
      <c r="LO30" s="64"/>
      <c r="LP30" s="64"/>
      <c r="LQ30" s="64"/>
      <c r="LR30" s="64"/>
      <c r="LS30" s="64"/>
      <c r="LT30" s="64"/>
      <c r="LU30" s="64"/>
      <c r="LV30" s="64"/>
      <c r="LW30" s="64"/>
      <c r="LX30" s="64"/>
      <c r="LY30" s="64"/>
      <c r="LZ30" s="64"/>
      <c r="MA30" s="64"/>
      <c r="MB30" s="64"/>
      <c r="MC30" s="64"/>
      <c r="MD30" s="64"/>
      <c r="ME30" s="64"/>
      <c r="MF30" s="64"/>
      <c r="MG30" s="64"/>
      <c r="MH30" s="64"/>
      <c r="MI30" s="64"/>
      <c r="MJ30" s="64"/>
      <c r="MK30" s="64"/>
      <c r="ML30" s="64"/>
      <c r="MM30" s="64"/>
      <c r="MN30" s="64"/>
      <c r="MO30" s="64"/>
      <c r="MP30" s="64"/>
      <c r="MQ30" s="64"/>
      <c r="MR30" s="64"/>
      <c r="MS30" s="64"/>
      <c r="MT30" s="64"/>
      <c r="MU30" s="64"/>
      <c r="MV30" s="64"/>
      <c r="MW30" s="64"/>
      <c r="MX30" s="64"/>
      <c r="MY30" s="64"/>
      <c r="MZ30" s="64"/>
      <c r="NA30" s="64"/>
      <c r="NB30" s="64"/>
      <c r="NC30" s="64"/>
      <c r="ND30" s="64"/>
      <c r="NE30" s="64"/>
      <c r="NF30" s="64"/>
      <c r="NG30" s="64"/>
      <c r="NH30" s="64"/>
      <c r="NI30" s="64"/>
      <c r="NJ30" s="64"/>
      <c r="NK30" s="64"/>
      <c r="NL30" s="64"/>
      <c r="NM30" s="64"/>
      <c r="NN30" s="64"/>
      <c r="NO30" s="64"/>
      <c r="NP30" s="64"/>
      <c r="NQ30" s="64"/>
      <c r="NR30" s="64"/>
      <c r="NS30" s="64"/>
      <c r="NT30" s="64"/>
      <c r="NU30" s="64"/>
      <c r="NV30" s="64"/>
      <c r="NW30" s="64"/>
      <c r="NX30" s="64"/>
      <c r="NY30" s="64"/>
      <c r="NZ30" s="64"/>
      <c r="OA30" s="64"/>
      <c r="OB30" s="64"/>
      <c r="OC30" s="64"/>
      <c r="OD30" s="64"/>
      <c r="OE30" s="64"/>
      <c r="OF30" s="64"/>
      <c r="OG30" s="64"/>
      <c r="OH30" s="64"/>
      <c r="OI30" s="64"/>
      <c r="OJ30" s="64"/>
      <c r="OK30" s="64"/>
      <c r="OL30" s="64"/>
      <c r="OM30" s="64"/>
      <c r="ON30" s="64"/>
      <c r="OO30" s="64"/>
      <c r="OP30" s="64"/>
      <c r="OQ30" s="64"/>
      <c r="OR30" s="64"/>
      <c r="OS30" s="64"/>
      <c r="OT30" s="64"/>
      <c r="OU30" s="64"/>
      <c r="OV30" s="64"/>
      <c r="OW30" s="64"/>
      <c r="OX30" s="64"/>
      <c r="OY30" s="64"/>
      <c r="OZ30" s="64"/>
      <c r="PA30" s="64"/>
      <c r="PB30" s="64"/>
      <c r="PC30" s="64"/>
      <c r="PD30" s="64"/>
      <c r="PE30" s="64"/>
      <c r="PF30" s="64"/>
      <c r="PG30" s="64"/>
      <c r="PH30" s="64"/>
      <c r="PI30" s="64"/>
      <c r="PJ30" s="64"/>
      <c r="PK30" s="64"/>
      <c r="PL30" s="64"/>
      <c r="PM30" s="64"/>
      <c r="PN30" s="64"/>
      <c r="PO30" s="64"/>
      <c r="PP30" s="64"/>
      <c r="PQ30" s="64"/>
      <c r="PR30" s="64"/>
      <c r="PS30" s="64"/>
      <c r="PT30" s="64"/>
      <c r="PU30" s="64"/>
      <c r="PV30" s="64"/>
      <c r="PW30" s="64"/>
      <c r="PX30" s="64"/>
      <c r="PY30" s="64"/>
      <c r="PZ30" s="64"/>
      <c r="QA30" s="64"/>
      <c r="QB30" s="64"/>
      <c r="QC30" s="64"/>
      <c r="QD30" s="64"/>
      <c r="QE30" s="64"/>
      <c r="QF30" s="64"/>
      <c r="QG30" s="64"/>
      <c r="QH30" s="64"/>
      <c r="QI30" s="64"/>
      <c r="QJ30" s="64"/>
      <c r="QK30" s="64"/>
      <c r="QL30" s="64"/>
      <c r="QM30" s="64"/>
      <c r="QN30" s="64"/>
      <c r="QO30" s="64"/>
      <c r="QP30" s="64"/>
      <c r="QQ30" s="64"/>
      <c r="QR30" s="64"/>
      <c r="QS30" s="64"/>
      <c r="QT30" s="64"/>
      <c r="QU30" s="64"/>
      <c r="QV30" s="64"/>
      <c r="QW30" s="64"/>
      <c r="QX30" s="64"/>
      <c r="QY30" s="64"/>
      <c r="QZ30" s="64"/>
      <c r="RA30" s="64"/>
      <c r="RB30" s="64"/>
      <c r="RC30" s="64"/>
      <c r="RD30" s="64"/>
      <c r="RE30" s="64"/>
      <c r="RF30" s="64"/>
      <c r="RG30" s="64"/>
      <c r="RH30" s="64"/>
      <c r="RI30" s="64"/>
      <c r="RJ30" s="64"/>
      <c r="RK30" s="64"/>
      <c r="RL30" s="64"/>
      <c r="RM30" s="64"/>
      <c r="RN30" s="64"/>
      <c r="RO30" s="64"/>
      <c r="RP30" s="64"/>
      <c r="RQ30" s="64"/>
      <c r="RR30" s="64"/>
      <c r="RS30" s="64"/>
      <c r="RT30" s="64"/>
      <c r="RU30" s="64"/>
      <c r="RV30" s="64"/>
      <c r="RW30" s="64"/>
      <c r="RX30" s="64"/>
      <c r="RY30" s="64"/>
      <c r="RZ30" s="64"/>
      <c r="SA30" s="64"/>
      <c r="SB30" s="64"/>
      <c r="SC30" s="64"/>
      <c r="SD30" s="64"/>
      <c r="SE30" s="64"/>
      <c r="SF30" s="64"/>
      <c r="SG30" s="64"/>
      <c r="SH30" s="64"/>
      <c r="SI30" s="64"/>
      <c r="SJ30" s="64"/>
      <c r="SK30" s="64"/>
      <c r="SL30" s="64"/>
      <c r="SM30" s="64"/>
      <c r="SN30" s="64"/>
      <c r="SO30" s="64"/>
      <c r="SP30" s="64"/>
      <c r="SQ30" s="64"/>
      <c r="SR30" s="64"/>
      <c r="SS30" s="64"/>
      <c r="ST30" s="64"/>
      <c r="SU30" s="64"/>
      <c r="SV30" s="64"/>
      <c r="SW30" s="64"/>
      <c r="SX30" s="64"/>
      <c r="SY30" s="64"/>
      <c r="SZ30" s="64"/>
      <c r="TA30" s="64"/>
      <c r="TB30" s="64"/>
      <c r="TC30" s="64"/>
      <c r="TD30" s="64"/>
      <c r="TE30" s="64"/>
      <c r="TF30" s="64"/>
      <c r="TG30" s="64"/>
      <c r="TH30" s="64"/>
      <c r="TI30" s="64"/>
      <c r="TJ30" s="64"/>
      <c r="TK30" s="64"/>
      <c r="TL30" s="64"/>
      <c r="TM30" s="64"/>
      <c r="TN30" s="64"/>
      <c r="TO30" s="64"/>
      <c r="TP30" s="64"/>
      <c r="TQ30" s="64"/>
      <c r="TR30" s="64"/>
      <c r="TS30" s="64"/>
      <c r="TT30" s="64"/>
      <c r="TU30" s="64"/>
      <c r="TV30" s="64"/>
      <c r="TW30" s="64"/>
      <c r="TX30" s="64"/>
      <c r="TY30" s="64"/>
      <c r="TZ30" s="64"/>
      <c r="UA30" s="64"/>
      <c r="UB30" s="64"/>
      <c r="UC30" s="64"/>
      <c r="UD30" s="64"/>
      <c r="UE30" s="64"/>
      <c r="UF30" s="64"/>
      <c r="UG30" s="64"/>
      <c r="UH30" s="64"/>
      <c r="UI30" s="64"/>
      <c r="UJ30" s="64"/>
      <c r="UK30" s="64"/>
      <c r="UL30" s="64"/>
      <c r="UM30" s="64"/>
      <c r="UN30" s="64"/>
      <c r="UO30" s="64"/>
      <c r="UP30" s="64"/>
      <c r="UQ30" s="64"/>
      <c r="UR30" s="64"/>
      <c r="US30" s="64"/>
      <c r="UT30" s="64"/>
      <c r="UU30" s="64"/>
      <c r="UV30" s="64"/>
      <c r="UW30" s="64"/>
      <c r="UX30" s="64"/>
      <c r="UY30" s="64"/>
      <c r="UZ30" s="64"/>
      <c r="VA30" s="64"/>
      <c r="VB30" s="64"/>
      <c r="VC30" s="64"/>
      <c r="VD30" s="64"/>
      <c r="VE30" s="64"/>
      <c r="VF30" s="64"/>
      <c r="VG30" s="64"/>
      <c r="VH30" s="64"/>
      <c r="VI30" s="64"/>
      <c r="VJ30" s="64"/>
      <c r="VK30" s="64"/>
      <c r="VL30" s="64"/>
      <c r="VM30" s="64"/>
      <c r="VN30" s="64"/>
      <c r="VO30" s="64"/>
      <c r="VP30" s="64"/>
      <c r="VQ30" s="64"/>
      <c r="VR30" s="64"/>
      <c r="VS30" s="64"/>
      <c r="VT30" s="64"/>
      <c r="VU30" s="64"/>
      <c r="VV30" s="64"/>
      <c r="VW30" s="64"/>
      <c r="VX30" s="64"/>
      <c r="VY30" s="64"/>
      <c r="VZ30" s="64"/>
      <c r="WA30" s="64"/>
      <c r="WB30" s="64"/>
      <c r="WC30" s="64"/>
      <c r="WD30" s="64"/>
      <c r="WE30" s="64"/>
      <c r="WF30" s="64"/>
      <c r="WG30" s="64"/>
      <c r="WH30" s="64"/>
      <c r="WI30" s="64"/>
      <c r="WJ30" s="64"/>
      <c r="WK30" s="64"/>
      <c r="WL30" s="64"/>
      <c r="WM30" s="64"/>
      <c r="WN30" s="64"/>
      <c r="WO30" s="64"/>
      <c r="WP30" s="64"/>
      <c r="WQ30" s="64"/>
      <c r="WR30" s="64"/>
      <c r="WS30" s="64"/>
      <c r="WT30" s="64"/>
      <c r="WU30" s="64"/>
      <c r="WV30" s="64"/>
      <c r="WW30" s="64"/>
      <c r="WX30" s="64"/>
      <c r="WY30" s="64"/>
      <c r="WZ30" s="64"/>
      <c r="XA30" s="64"/>
      <c r="XB30" s="64"/>
      <c r="XC30" s="64"/>
      <c r="XD30" s="64"/>
      <c r="XE30" s="64"/>
      <c r="XF30" s="64"/>
      <c r="XG30" s="64"/>
      <c r="XH30" s="64"/>
      <c r="XI30" s="64"/>
      <c r="XJ30" s="64"/>
    </row>
    <row r="31" spans="1:634" x14ac:dyDescent="0.25">
      <c r="A31" s="106"/>
      <c r="B31" s="107"/>
      <c r="C31" s="106"/>
      <c r="D31" s="106"/>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c r="GH31" s="64"/>
      <c r="GI31" s="64"/>
      <c r="GJ31" s="64"/>
      <c r="GK31" s="64"/>
      <c r="GL31" s="64"/>
      <c r="GM31" s="64"/>
      <c r="GN31" s="64"/>
      <c r="GO31" s="64"/>
      <c r="GP31" s="64"/>
      <c r="GQ31" s="64"/>
      <c r="GR31" s="64"/>
      <c r="GS31" s="64"/>
      <c r="GT31" s="64"/>
      <c r="GU31" s="64"/>
      <c r="GV31" s="64"/>
      <c r="GW31" s="64"/>
      <c r="GX31" s="64"/>
      <c r="GY31" s="64"/>
      <c r="GZ31" s="64"/>
      <c r="HA31" s="64"/>
      <c r="HB31" s="64"/>
      <c r="HC31" s="64"/>
      <c r="HD31" s="64"/>
      <c r="HE31" s="64"/>
      <c r="HF31" s="64"/>
      <c r="HG31" s="64"/>
      <c r="HH31" s="64"/>
      <c r="HI31" s="64"/>
      <c r="HJ31" s="64"/>
      <c r="HK31" s="64"/>
      <c r="HL31" s="64"/>
      <c r="HM31" s="64"/>
      <c r="HN31" s="64"/>
      <c r="HO31" s="64"/>
      <c r="HP31" s="64"/>
      <c r="HQ31" s="64"/>
      <c r="HR31" s="64"/>
      <c r="HS31" s="64"/>
      <c r="HT31" s="64"/>
      <c r="HU31" s="64"/>
      <c r="HV31" s="64"/>
      <c r="HW31" s="64"/>
      <c r="HX31" s="64"/>
      <c r="HY31" s="64"/>
      <c r="HZ31" s="64"/>
      <c r="IA31" s="64"/>
      <c r="IB31" s="64"/>
      <c r="IC31" s="64"/>
      <c r="ID31" s="64"/>
      <c r="IE31" s="64"/>
      <c r="IF31" s="64"/>
      <c r="IG31" s="64"/>
      <c r="IH31" s="64"/>
      <c r="II31" s="64"/>
      <c r="IJ31" s="64"/>
      <c r="IK31" s="64"/>
      <c r="IL31" s="64"/>
      <c r="IM31" s="64"/>
      <c r="IN31" s="64"/>
      <c r="IO31" s="64"/>
      <c r="IP31" s="64"/>
      <c r="IQ31" s="64"/>
      <c r="IR31" s="64"/>
      <c r="IS31" s="64"/>
      <c r="IT31" s="64"/>
      <c r="IU31" s="64"/>
      <c r="IV31" s="64"/>
      <c r="IW31" s="64"/>
      <c r="IX31" s="64"/>
      <c r="IY31" s="64"/>
      <c r="IZ31" s="64"/>
      <c r="JA31" s="64"/>
      <c r="JB31" s="64"/>
      <c r="JC31" s="64"/>
      <c r="JD31" s="64"/>
      <c r="JE31" s="64"/>
      <c r="JF31" s="64"/>
      <c r="JG31" s="64"/>
      <c r="JH31" s="64"/>
      <c r="JI31" s="64"/>
      <c r="JJ31" s="64"/>
      <c r="JK31" s="64"/>
      <c r="JL31" s="64"/>
      <c r="JM31" s="64"/>
      <c r="JN31" s="64"/>
      <c r="JO31" s="64"/>
      <c r="JP31" s="64"/>
      <c r="JQ31" s="64"/>
      <c r="JR31" s="64"/>
      <c r="JS31" s="64"/>
      <c r="JT31" s="64"/>
      <c r="JU31" s="64"/>
      <c r="JV31" s="64"/>
      <c r="JW31" s="64"/>
      <c r="JX31" s="64"/>
      <c r="JY31" s="64"/>
      <c r="JZ31" s="64"/>
      <c r="KA31" s="64"/>
      <c r="KB31" s="64"/>
      <c r="KC31" s="64"/>
      <c r="KD31" s="64"/>
      <c r="KE31" s="64"/>
      <c r="KF31" s="64"/>
      <c r="KG31" s="64"/>
      <c r="KH31" s="64"/>
      <c r="KI31" s="64"/>
      <c r="KJ31" s="64"/>
      <c r="KK31" s="64"/>
      <c r="KL31" s="64"/>
      <c r="KM31" s="64"/>
      <c r="KN31" s="64"/>
      <c r="KO31" s="64"/>
      <c r="KP31" s="64"/>
      <c r="KQ31" s="64"/>
      <c r="KR31" s="64"/>
      <c r="KS31" s="64"/>
      <c r="KT31" s="64"/>
      <c r="KU31" s="64"/>
      <c r="KV31" s="64"/>
      <c r="KW31" s="64"/>
      <c r="KX31" s="64"/>
      <c r="KY31" s="64"/>
      <c r="KZ31" s="64"/>
      <c r="LA31" s="64"/>
      <c r="LB31" s="64"/>
      <c r="LC31" s="64"/>
      <c r="LD31" s="64"/>
      <c r="LE31" s="64"/>
      <c r="LF31" s="64"/>
      <c r="LG31" s="64"/>
      <c r="LH31" s="64"/>
      <c r="LI31" s="64"/>
      <c r="LJ31" s="64"/>
      <c r="LK31" s="64"/>
      <c r="LL31" s="64"/>
      <c r="LM31" s="64"/>
      <c r="LN31" s="64"/>
      <c r="LO31" s="64"/>
      <c r="LP31" s="64"/>
      <c r="LQ31" s="64"/>
      <c r="LR31" s="64"/>
      <c r="LS31" s="64"/>
      <c r="LT31" s="64"/>
      <c r="LU31" s="64"/>
      <c r="LV31" s="64"/>
      <c r="LW31" s="64"/>
      <c r="LX31" s="64"/>
      <c r="LY31" s="64"/>
      <c r="LZ31" s="64"/>
      <c r="MA31" s="64"/>
      <c r="MB31" s="64"/>
      <c r="MC31" s="64"/>
      <c r="MD31" s="64"/>
      <c r="ME31" s="64"/>
      <c r="MF31" s="64"/>
      <c r="MG31" s="64"/>
      <c r="MH31" s="64"/>
      <c r="MI31" s="64"/>
      <c r="MJ31" s="64"/>
      <c r="MK31" s="64"/>
      <c r="ML31" s="64"/>
      <c r="MM31" s="64"/>
      <c r="MN31" s="64"/>
      <c r="MO31" s="64"/>
      <c r="MP31" s="64"/>
      <c r="MQ31" s="64"/>
      <c r="MR31" s="64"/>
      <c r="MS31" s="64"/>
      <c r="MT31" s="64"/>
      <c r="MU31" s="64"/>
      <c r="MV31" s="64"/>
      <c r="MW31" s="64"/>
      <c r="MX31" s="64"/>
      <c r="MY31" s="64"/>
      <c r="MZ31" s="64"/>
      <c r="NA31" s="64"/>
      <c r="NB31" s="64"/>
      <c r="NC31" s="64"/>
      <c r="ND31" s="64"/>
      <c r="NE31" s="64"/>
      <c r="NF31" s="64"/>
      <c r="NG31" s="64"/>
      <c r="NH31" s="64"/>
      <c r="NI31" s="64"/>
      <c r="NJ31" s="64"/>
      <c r="NK31" s="64"/>
      <c r="NL31" s="64"/>
      <c r="NM31" s="64"/>
      <c r="NN31" s="64"/>
      <c r="NO31" s="64"/>
      <c r="NP31" s="64"/>
      <c r="NQ31" s="64"/>
      <c r="NR31" s="64"/>
      <c r="NS31" s="64"/>
      <c r="NT31" s="64"/>
      <c r="NU31" s="64"/>
      <c r="NV31" s="64"/>
      <c r="NW31" s="64"/>
      <c r="NX31" s="64"/>
      <c r="NY31" s="64"/>
      <c r="NZ31" s="64"/>
      <c r="OA31" s="64"/>
      <c r="OB31" s="64"/>
      <c r="OC31" s="64"/>
      <c r="OD31" s="64"/>
      <c r="OE31" s="64"/>
      <c r="OF31" s="64"/>
      <c r="OG31" s="64"/>
      <c r="OH31" s="64"/>
      <c r="OI31" s="64"/>
      <c r="OJ31" s="64"/>
      <c r="OK31" s="64"/>
      <c r="OL31" s="64"/>
      <c r="OM31" s="64"/>
      <c r="ON31" s="64"/>
      <c r="OO31" s="64"/>
      <c r="OP31" s="64"/>
      <c r="OQ31" s="64"/>
      <c r="OR31" s="64"/>
      <c r="OS31" s="64"/>
      <c r="OT31" s="64"/>
      <c r="OU31" s="64"/>
      <c r="OV31" s="64"/>
      <c r="OW31" s="64"/>
      <c r="OX31" s="64"/>
      <c r="OY31" s="64"/>
      <c r="OZ31" s="64"/>
      <c r="PA31" s="64"/>
      <c r="PB31" s="64"/>
      <c r="PC31" s="64"/>
      <c r="PD31" s="64"/>
      <c r="PE31" s="64"/>
      <c r="PF31" s="64"/>
      <c r="PG31" s="64"/>
      <c r="PH31" s="64"/>
      <c r="PI31" s="64"/>
      <c r="PJ31" s="64"/>
      <c r="PK31" s="64"/>
      <c r="PL31" s="64"/>
      <c r="PM31" s="64"/>
      <c r="PN31" s="64"/>
      <c r="PO31" s="64"/>
      <c r="PP31" s="64"/>
      <c r="PQ31" s="64"/>
      <c r="PR31" s="64"/>
      <c r="PS31" s="64"/>
      <c r="PT31" s="64"/>
      <c r="PU31" s="64"/>
      <c r="PV31" s="64"/>
      <c r="PW31" s="64"/>
      <c r="PX31" s="64"/>
      <c r="PY31" s="64"/>
      <c r="PZ31" s="64"/>
      <c r="QA31" s="64"/>
      <c r="QB31" s="64"/>
      <c r="QC31" s="64"/>
      <c r="QD31" s="64"/>
      <c r="QE31" s="64"/>
      <c r="QF31" s="64"/>
      <c r="QG31" s="64"/>
      <c r="QH31" s="64"/>
      <c r="QI31" s="64"/>
      <c r="QJ31" s="64"/>
      <c r="QK31" s="64"/>
      <c r="QL31" s="64"/>
      <c r="QM31" s="64"/>
      <c r="QN31" s="64"/>
      <c r="QO31" s="64"/>
      <c r="QP31" s="64"/>
      <c r="QQ31" s="64"/>
      <c r="QR31" s="64"/>
      <c r="QS31" s="64"/>
      <c r="QT31" s="64"/>
      <c r="QU31" s="64"/>
      <c r="QV31" s="64"/>
      <c r="QW31" s="64"/>
      <c r="QX31" s="64"/>
      <c r="QY31" s="64"/>
      <c r="QZ31" s="64"/>
      <c r="RA31" s="64"/>
      <c r="RB31" s="64"/>
      <c r="RC31" s="64"/>
      <c r="RD31" s="64"/>
      <c r="RE31" s="64"/>
      <c r="RF31" s="64"/>
      <c r="RG31" s="64"/>
      <c r="RH31" s="64"/>
      <c r="RI31" s="64"/>
      <c r="RJ31" s="64"/>
      <c r="RK31" s="64"/>
      <c r="RL31" s="64"/>
      <c r="RM31" s="64"/>
      <c r="RN31" s="64"/>
      <c r="RO31" s="64"/>
      <c r="RP31" s="64"/>
      <c r="RQ31" s="64"/>
      <c r="RR31" s="64"/>
      <c r="RS31" s="64"/>
      <c r="RT31" s="64"/>
      <c r="RU31" s="64"/>
      <c r="RV31" s="64"/>
      <c r="RW31" s="64"/>
      <c r="RX31" s="64"/>
      <c r="RY31" s="64"/>
      <c r="RZ31" s="64"/>
      <c r="SA31" s="64"/>
      <c r="SB31" s="64"/>
      <c r="SC31" s="64"/>
      <c r="SD31" s="64"/>
      <c r="SE31" s="64"/>
      <c r="SF31" s="64"/>
      <c r="SG31" s="64"/>
      <c r="SH31" s="64"/>
      <c r="SI31" s="64"/>
      <c r="SJ31" s="64"/>
      <c r="SK31" s="64"/>
      <c r="SL31" s="64"/>
      <c r="SM31" s="64"/>
      <c r="SN31" s="64"/>
      <c r="SO31" s="64"/>
      <c r="SP31" s="64"/>
      <c r="SQ31" s="64"/>
      <c r="SR31" s="64"/>
      <c r="SS31" s="64"/>
      <c r="ST31" s="64"/>
      <c r="SU31" s="64"/>
      <c r="SV31" s="64"/>
      <c r="SW31" s="64"/>
      <c r="SX31" s="64"/>
      <c r="SY31" s="64"/>
      <c r="SZ31" s="64"/>
      <c r="TA31" s="64"/>
      <c r="TB31" s="64"/>
      <c r="TC31" s="64"/>
      <c r="TD31" s="64"/>
      <c r="TE31" s="64"/>
      <c r="TF31" s="64"/>
      <c r="TG31" s="64"/>
      <c r="TH31" s="64"/>
      <c r="TI31" s="64"/>
      <c r="TJ31" s="64"/>
      <c r="TK31" s="64"/>
      <c r="TL31" s="64"/>
      <c r="TM31" s="64"/>
      <c r="TN31" s="64"/>
      <c r="TO31" s="64"/>
      <c r="TP31" s="64"/>
      <c r="TQ31" s="64"/>
      <c r="TR31" s="64"/>
      <c r="TS31" s="64"/>
      <c r="TT31" s="64"/>
      <c r="TU31" s="64"/>
      <c r="TV31" s="64"/>
      <c r="TW31" s="64"/>
      <c r="TX31" s="64"/>
      <c r="TY31" s="64"/>
      <c r="TZ31" s="64"/>
      <c r="UA31" s="64"/>
      <c r="UB31" s="64"/>
      <c r="UC31" s="64"/>
      <c r="UD31" s="64"/>
      <c r="UE31" s="64"/>
      <c r="UF31" s="64"/>
      <c r="UG31" s="64"/>
      <c r="UH31" s="64"/>
      <c r="UI31" s="64"/>
      <c r="UJ31" s="64"/>
      <c r="UK31" s="64"/>
      <c r="UL31" s="64"/>
      <c r="UM31" s="64"/>
      <c r="UN31" s="64"/>
      <c r="UO31" s="64"/>
      <c r="UP31" s="64"/>
      <c r="UQ31" s="64"/>
      <c r="UR31" s="64"/>
      <c r="US31" s="64"/>
      <c r="UT31" s="64"/>
      <c r="UU31" s="64"/>
      <c r="UV31" s="64"/>
      <c r="UW31" s="64"/>
      <c r="UX31" s="64"/>
      <c r="UY31" s="64"/>
      <c r="UZ31" s="64"/>
      <c r="VA31" s="64"/>
      <c r="VB31" s="64"/>
      <c r="VC31" s="64"/>
      <c r="VD31" s="64"/>
      <c r="VE31" s="64"/>
      <c r="VF31" s="64"/>
      <c r="VG31" s="64"/>
      <c r="VH31" s="64"/>
      <c r="VI31" s="64"/>
      <c r="VJ31" s="64"/>
      <c r="VK31" s="64"/>
      <c r="VL31" s="64"/>
      <c r="VM31" s="64"/>
      <c r="VN31" s="64"/>
      <c r="VO31" s="64"/>
      <c r="VP31" s="64"/>
      <c r="VQ31" s="64"/>
      <c r="VR31" s="64"/>
      <c r="VS31" s="64"/>
      <c r="VT31" s="64"/>
      <c r="VU31" s="64"/>
      <c r="VV31" s="64"/>
      <c r="VW31" s="64"/>
      <c r="VX31" s="64"/>
      <c r="VY31" s="64"/>
      <c r="VZ31" s="64"/>
      <c r="WA31" s="64"/>
      <c r="WB31" s="64"/>
      <c r="WC31" s="64"/>
      <c r="WD31" s="64"/>
      <c r="WE31" s="64"/>
      <c r="WF31" s="64"/>
      <c r="WG31" s="64"/>
      <c r="WH31" s="64"/>
      <c r="WI31" s="64"/>
      <c r="WJ31" s="64"/>
      <c r="WK31" s="64"/>
      <c r="WL31" s="64"/>
      <c r="WM31" s="64"/>
      <c r="WN31" s="64"/>
      <c r="WO31" s="64"/>
      <c r="WP31" s="64"/>
      <c r="WQ31" s="64"/>
      <c r="WR31" s="64"/>
      <c r="WS31" s="64"/>
      <c r="WT31" s="64"/>
      <c r="WU31" s="64"/>
      <c r="WV31" s="64"/>
      <c r="WW31" s="64"/>
      <c r="WX31" s="64"/>
      <c r="WY31" s="64"/>
      <c r="WZ31" s="64"/>
      <c r="XA31" s="64"/>
      <c r="XB31" s="64"/>
      <c r="XC31" s="64"/>
      <c r="XD31" s="64"/>
      <c r="XE31" s="64"/>
      <c r="XF31" s="64"/>
      <c r="XG31" s="64"/>
      <c r="XH31" s="64"/>
      <c r="XI31" s="64"/>
      <c r="XJ31" s="64"/>
    </row>
    <row r="32" spans="1:634" x14ac:dyDescent="0.25">
      <c r="A32" s="106"/>
      <c r="B32" s="107"/>
      <c r="C32" s="106"/>
      <c r="D32" s="106"/>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4"/>
      <c r="HO32" s="64"/>
      <c r="HP32" s="64"/>
      <c r="HQ32" s="64"/>
      <c r="HR32" s="64"/>
      <c r="HS32" s="64"/>
      <c r="HT32" s="64"/>
      <c r="HU32" s="64"/>
      <c r="HV32" s="64"/>
      <c r="HW32" s="64"/>
      <c r="HX32" s="64"/>
      <c r="HY32" s="64"/>
      <c r="HZ32" s="64"/>
      <c r="IA32" s="64"/>
      <c r="IB32" s="64"/>
      <c r="IC32" s="64"/>
      <c r="ID32" s="64"/>
      <c r="IE32" s="64"/>
      <c r="IF32" s="64"/>
      <c r="IG32" s="64"/>
      <c r="IH32" s="64"/>
      <c r="II32" s="64"/>
      <c r="IJ32" s="64"/>
      <c r="IK32" s="64"/>
      <c r="IL32" s="64"/>
      <c r="IM32" s="64"/>
      <c r="IN32" s="64"/>
      <c r="IO32" s="64"/>
      <c r="IP32" s="64"/>
      <c r="IQ32" s="64"/>
      <c r="IR32" s="64"/>
      <c r="IS32" s="64"/>
      <c r="IT32" s="64"/>
      <c r="IU32" s="64"/>
      <c r="IV32" s="64"/>
      <c r="IW32" s="64"/>
      <c r="IX32" s="64"/>
      <c r="IY32" s="64"/>
      <c r="IZ32" s="64"/>
      <c r="JA32" s="64"/>
      <c r="JB32" s="64"/>
      <c r="JC32" s="64"/>
      <c r="JD32" s="64"/>
      <c r="JE32" s="64"/>
      <c r="JF32" s="64"/>
      <c r="JG32" s="64"/>
      <c r="JH32" s="64"/>
      <c r="JI32" s="64"/>
      <c r="JJ32" s="64"/>
      <c r="JK32" s="64"/>
      <c r="JL32" s="64"/>
      <c r="JM32" s="64"/>
      <c r="JN32" s="64"/>
      <c r="JO32" s="64"/>
      <c r="JP32" s="64"/>
      <c r="JQ32" s="64"/>
      <c r="JR32" s="64"/>
      <c r="JS32" s="64"/>
      <c r="JT32" s="64"/>
      <c r="JU32" s="64"/>
      <c r="JV32" s="64"/>
      <c r="JW32" s="64"/>
      <c r="JX32" s="64"/>
      <c r="JY32" s="64"/>
      <c r="JZ32" s="64"/>
      <c r="KA32" s="64"/>
      <c r="KB32" s="64"/>
      <c r="KC32" s="64"/>
      <c r="KD32" s="64"/>
      <c r="KE32" s="64"/>
      <c r="KF32" s="64"/>
      <c r="KG32" s="64"/>
      <c r="KH32" s="64"/>
      <c r="KI32" s="64"/>
      <c r="KJ32" s="64"/>
      <c r="KK32" s="64"/>
      <c r="KL32" s="64"/>
      <c r="KM32" s="64"/>
      <c r="KN32" s="64"/>
      <c r="KO32" s="64"/>
      <c r="KP32" s="64"/>
      <c r="KQ32" s="64"/>
      <c r="KR32" s="64"/>
      <c r="KS32" s="64"/>
      <c r="KT32" s="64"/>
      <c r="KU32" s="64"/>
      <c r="KV32" s="64"/>
      <c r="KW32" s="64"/>
      <c r="KX32" s="64"/>
      <c r="KY32" s="64"/>
      <c r="KZ32" s="64"/>
      <c r="LA32" s="64"/>
      <c r="LB32" s="64"/>
      <c r="LC32" s="64"/>
      <c r="LD32" s="64"/>
      <c r="LE32" s="64"/>
      <c r="LF32" s="64"/>
      <c r="LG32" s="64"/>
      <c r="LH32" s="64"/>
      <c r="LI32" s="64"/>
      <c r="LJ32" s="64"/>
      <c r="LK32" s="64"/>
      <c r="LL32" s="64"/>
      <c r="LM32" s="64"/>
      <c r="LN32" s="64"/>
      <c r="LO32" s="64"/>
      <c r="LP32" s="64"/>
      <c r="LQ32" s="64"/>
      <c r="LR32" s="64"/>
      <c r="LS32" s="64"/>
      <c r="LT32" s="64"/>
      <c r="LU32" s="64"/>
      <c r="LV32" s="64"/>
      <c r="LW32" s="64"/>
      <c r="LX32" s="64"/>
      <c r="LY32" s="64"/>
      <c r="LZ32" s="64"/>
      <c r="MA32" s="64"/>
      <c r="MB32" s="64"/>
      <c r="MC32" s="64"/>
      <c r="MD32" s="64"/>
      <c r="ME32" s="64"/>
      <c r="MF32" s="64"/>
      <c r="MG32" s="64"/>
      <c r="MH32" s="64"/>
      <c r="MI32" s="64"/>
      <c r="MJ32" s="64"/>
      <c r="MK32" s="64"/>
      <c r="ML32" s="64"/>
      <c r="MM32" s="64"/>
      <c r="MN32" s="64"/>
      <c r="MO32" s="64"/>
      <c r="MP32" s="64"/>
      <c r="MQ32" s="64"/>
      <c r="MR32" s="64"/>
      <c r="MS32" s="64"/>
      <c r="MT32" s="64"/>
      <c r="MU32" s="64"/>
      <c r="MV32" s="64"/>
      <c r="MW32" s="64"/>
      <c r="MX32" s="64"/>
      <c r="MY32" s="64"/>
      <c r="MZ32" s="64"/>
      <c r="NA32" s="64"/>
      <c r="NB32" s="64"/>
      <c r="NC32" s="64"/>
      <c r="ND32" s="64"/>
      <c r="NE32" s="64"/>
      <c r="NF32" s="64"/>
      <c r="NG32" s="64"/>
      <c r="NH32" s="64"/>
      <c r="NI32" s="64"/>
      <c r="NJ32" s="64"/>
      <c r="NK32" s="64"/>
      <c r="NL32" s="64"/>
      <c r="NM32" s="64"/>
      <c r="NN32" s="64"/>
      <c r="NO32" s="64"/>
      <c r="NP32" s="64"/>
      <c r="NQ32" s="64"/>
      <c r="NR32" s="64"/>
      <c r="NS32" s="64"/>
      <c r="NT32" s="64"/>
      <c r="NU32" s="64"/>
      <c r="NV32" s="64"/>
      <c r="NW32" s="64"/>
      <c r="NX32" s="64"/>
      <c r="NY32" s="64"/>
      <c r="NZ32" s="64"/>
      <c r="OA32" s="64"/>
      <c r="OB32" s="64"/>
      <c r="OC32" s="64"/>
      <c r="OD32" s="64"/>
      <c r="OE32" s="64"/>
      <c r="OF32" s="64"/>
      <c r="OG32" s="64"/>
      <c r="OH32" s="64"/>
      <c r="OI32" s="64"/>
      <c r="OJ32" s="64"/>
      <c r="OK32" s="64"/>
      <c r="OL32" s="64"/>
      <c r="OM32" s="64"/>
      <c r="ON32" s="64"/>
      <c r="OO32" s="64"/>
      <c r="OP32" s="64"/>
      <c r="OQ32" s="64"/>
      <c r="OR32" s="64"/>
      <c r="OS32" s="64"/>
      <c r="OT32" s="64"/>
      <c r="OU32" s="64"/>
      <c r="OV32" s="64"/>
      <c r="OW32" s="64"/>
      <c r="OX32" s="64"/>
      <c r="OY32" s="64"/>
      <c r="OZ32" s="64"/>
      <c r="PA32" s="64"/>
      <c r="PB32" s="64"/>
      <c r="PC32" s="64"/>
      <c r="PD32" s="64"/>
      <c r="PE32" s="64"/>
      <c r="PF32" s="64"/>
      <c r="PG32" s="64"/>
      <c r="PH32" s="64"/>
      <c r="PI32" s="64"/>
      <c r="PJ32" s="64"/>
      <c r="PK32" s="64"/>
      <c r="PL32" s="64"/>
      <c r="PM32" s="64"/>
      <c r="PN32" s="64"/>
      <c r="PO32" s="64"/>
      <c r="PP32" s="64"/>
      <c r="PQ32" s="64"/>
      <c r="PR32" s="64"/>
      <c r="PS32" s="64"/>
      <c r="PT32" s="64"/>
      <c r="PU32" s="64"/>
      <c r="PV32" s="64"/>
      <c r="PW32" s="64"/>
      <c r="PX32" s="64"/>
      <c r="PY32" s="64"/>
      <c r="PZ32" s="64"/>
      <c r="QA32" s="64"/>
      <c r="QB32" s="64"/>
      <c r="QC32" s="64"/>
      <c r="QD32" s="64"/>
      <c r="QE32" s="64"/>
      <c r="QF32" s="64"/>
      <c r="QG32" s="64"/>
      <c r="QH32" s="64"/>
      <c r="QI32" s="64"/>
      <c r="QJ32" s="64"/>
      <c r="QK32" s="64"/>
      <c r="QL32" s="64"/>
      <c r="QM32" s="64"/>
      <c r="QN32" s="64"/>
      <c r="QO32" s="64"/>
      <c r="QP32" s="64"/>
      <c r="QQ32" s="64"/>
      <c r="QR32" s="64"/>
      <c r="QS32" s="64"/>
      <c r="QT32" s="64"/>
      <c r="QU32" s="64"/>
      <c r="QV32" s="64"/>
      <c r="QW32" s="64"/>
      <c r="QX32" s="64"/>
      <c r="QY32" s="64"/>
      <c r="QZ32" s="64"/>
      <c r="RA32" s="64"/>
      <c r="RB32" s="64"/>
      <c r="RC32" s="64"/>
      <c r="RD32" s="64"/>
      <c r="RE32" s="64"/>
      <c r="RF32" s="64"/>
      <c r="RG32" s="64"/>
      <c r="RH32" s="64"/>
      <c r="RI32" s="64"/>
      <c r="RJ32" s="64"/>
      <c r="RK32" s="64"/>
      <c r="RL32" s="64"/>
      <c r="RM32" s="64"/>
      <c r="RN32" s="64"/>
      <c r="RO32" s="64"/>
      <c r="RP32" s="64"/>
      <c r="RQ32" s="64"/>
      <c r="RR32" s="64"/>
      <c r="RS32" s="64"/>
      <c r="RT32" s="64"/>
      <c r="RU32" s="64"/>
      <c r="RV32" s="64"/>
      <c r="RW32" s="64"/>
      <c r="RX32" s="64"/>
      <c r="RY32" s="64"/>
      <c r="RZ32" s="64"/>
      <c r="SA32" s="64"/>
      <c r="SB32" s="64"/>
      <c r="SC32" s="64"/>
      <c r="SD32" s="64"/>
      <c r="SE32" s="64"/>
      <c r="SF32" s="64"/>
      <c r="SG32" s="64"/>
      <c r="SH32" s="64"/>
      <c r="SI32" s="64"/>
      <c r="SJ32" s="64"/>
      <c r="SK32" s="64"/>
      <c r="SL32" s="64"/>
      <c r="SM32" s="64"/>
      <c r="SN32" s="64"/>
      <c r="SO32" s="64"/>
      <c r="SP32" s="64"/>
      <c r="SQ32" s="64"/>
      <c r="SR32" s="64"/>
      <c r="SS32" s="64"/>
      <c r="ST32" s="64"/>
      <c r="SU32" s="64"/>
      <c r="SV32" s="64"/>
      <c r="SW32" s="64"/>
      <c r="SX32" s="64"/>
      <c r="SY32" s="64"/>
      <c r="SZ32" s="64"/>
      <c r="TA32" s="64"/>
      <c r="TB32" s="64"/>
      <c r="TC32" s="64"/>
      <c r="TD32" s="64"/>
      <c r="TE32" s="64"/>
      <c r="TF32" s="64"/>
      <c r="TG32" s="64"/>
      <c r="TH32" s="64"/>
      <c r="TI32" s="64"/>
      <c r="TJ32" s="64"/>
      <c r="TK32" s="64"/>
      <c r="TL32" s="64"/>
      <c r="TM32" s="64"/>
      <c r="TN32" s="64"/>
      <c r="TO32" s="64"/>
      <c r="TP32" s="64"/>
      <c r="TQ32" s="64"/>
      <c r="TR32" s="64"/>
      <c r="TS32" s="64"/>
      <c r="TT32" s="64"/>
      <c r="TU32" s="64"/>
      <c r="TV32" s="64"/>
      <c r="TW32" s="64"/>
      <c r="TX32" s="64"/>
      <c r="TY32" s="64"/>
      <c r="TZ32" s="64"/>
      <c r="UA32" s="64"/>
      <c r="UB32" s="64"/>
      <c r="UC32" s="64"/>
      <c r="UD32" s="64"/>
      <c r="UE32" s="64"/>
      <c r="UF32" s="64"/>
      <c r="UG32" s="64"/>
      <c r="UH32" s="64"/>
      <c r="UI32" s="64"/>
      <c r="UJ32" s="64"/>
      <c r="UK32" s="64"/>
      <c r="UL32" s="64"/>
      <c r="UM32" s="64"/>
      <c r="UN32" s="64"/>
      <c r="UO32" s="64"/>
      <c r="UP32" s="64"/>
      <c r="UQ32" s="64"/>
      <c r="UR32" s="64"/>
      <c r="US32" s="64"/>
      <c r="UT32" s="64"/>
      <c r="UU32" s="64"/>
      <c r="UV32" s="64"/>
      <c r="UW32" s="64"/>
      <c r="UX32" s="64"/>
      <c r="UY32" s="64"/>
      <c r="UZ32" s="64"/>
      <c r="VA32" s="64"/>
      <c r="VB32" s="64"/>
      <c r="VC32" s="64"/>
      <c r="VD32" s="64"/>
      <c r="VE32" s="64"/>
      <c r="VF32" s="64"/>
      <c r="VG32" s="64"/>
      <c r="VH32" s="64"/>
      <c r="VI32" s="64"/>
      <c r="VJ32" s="64"/>
      <c r="VK32" s="64"/>
      <c r="VL32" s="64"/>
      <c r="VM32" s="64"/>
      <c r="VN32" s="64"/>
      <c r="VO32" s="64"/>
      <c r="VP32" s="64"/>
      <c r="VQ32" s="64"/>
      <c r="VR32" s="64"/>
      <c r="VS32" s="64"/>
      <c r="VT32" s="64"/>
      <c r="VU32" s="64"/>
      <c r="VV32" s="64"/>
      <c r="VW32" s="64"/>
      <c r="VX32" s="64"/>
      <c r="VY32" s="64"/>
      <c r="VZ32" s="64"/>
      <c r="WA32" s="64"/>
      <c r="WB32" s="64"/>
      <c r="WC32" s="64"/>
      <c r="WD32" s="64"/>
      <c r="WE32" s="64"/>
      <c r="WF32" s="64"/>
      <c r="WG32" s="64"/>
      <c r="WH32" s="64"/>
      <c r="WI32" s="64"/>
      <c r="WJ32" s="64"/>
      <c r="WK32" s="64"/>
      <c r="WL32" s="64"/>
      <c r="WM32" s="64"/>
      <c r="WN32" s="64"/>
      <c r="WO32" s="64"/>
      <c r="WP32" s="64"/>
      <c r="WQ32" s="64"/>
      <c r="WR32" s="64"/>
      <c r="WS32" s="64"/>
      <c r="WT32" s="64"/>
      <c r="WU32" s="64"/>
      <c r="WV32" s="64"/>
      <c r="WW32" s="64"/>
      <c r="WX32" s="64"/>
      <c r="WY32" s="64"/>
      <c r="WZ32" s="64"/>
      <c r="XA32" s="64"/>
      <c r="XB32" s="64"/>
      <c r="XC32" s="64"/>
      <c r="XD32" s="64"/>
      <c r="XE32" s="64"/>
      <c r="XF32" s="64"/>
      <c r="XG32" s="64"/>
      <c r="XH32" s="64"/>
      <c r="XI32" s="64"/>
      <c r="XJ32" s="64"/>
    </row>
    <row r="33" spans="1:634" x14ac:dyDescent="0.25">
      <c r="A33" s="106"/>
      <c r="B33" s="107"/>
      <c r="C33" s="106"/>
      <c r="D33" s="106"/>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c r="GH33" s="64"/>
      <c r="GI33" s="64"/>
      <c r="GJ33" s="64"/>
      <c r="GK33" s="64"/>
      <c r="GL33" s="64"/>
      <c r="GM33" s="64"/>
      <c r="GN33" s="64"/>
      <c r="GO33" s="64"/>
      <c r="GP33" s="6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4"/>
      <c r="HO33" s="64"/>
      <c r="HP33" s="64"/>
      <c r="HQ33" s="64"/>
      <c r="HR33" s="64"/>
      <c r="HS33" s="64"/>
      <c r="HT33" s="64"/>
      <c r="HU33" s="64"/>
      <c r="HV33" s="64"/>
      <c r="HW33" s="64"/>
      <c r="HX33" s="64"/>
      <c r="HY33" s="64"/>
      <c r="HZ33" s="64"/>
      <c r="IA33" s="64"/>
      <c r="IB33" s="64"/>
      <c r="IC33" s="64"/>
      <c r="ID33" s="64"/>
      <c r="IE33" s="64"/>
      <c r="IF33" s="64"/>
      <c r="IG33" s="64"/>
      <c r="IH33" s="64"/>
      <c r="II33" s="64"/>
      <c r="IJ33" s="64"/>
      <c r="IK33" s="64"/>
      <c r="IL33" s="64"/>
      <c r="IM33" s="64"/>
      <c r="IN33" s="64"/>
      <c r="IO33" s="64"/>
      <c r="IP33" s="64"/>
      <c r="IQ33" s="64"/>
      <c r="IR33" s="64"/>
      <c r="IS33" s="64"/>
      <c r="IT33" s="64"/>
      <c r="IU33" s="64"/>
      <c r="IV33" s="64"/>
      <c r="IW33" s="64"/>
      <c r="IX33" s="64"/>
      <c r="IY33" s="64"/>
      <c r="IZ33" s="64"/>
      <c r="JA33" s="64"/>
      <c r="JB33" s="64"/>
      <c r="JC33" s="64"/>
      <c r="JD33" s="64"/>
      <c r="JE33" s="64"/>
      <c r="JF33" s="64"/>
      <c r="JG33" s="64"/>
      <c r="JH33" s="64"/>
      <c r="JI33" s="64"/>
      <c r="JJ33" s="64"/>
      <c r="JK33" s="64"/>
      <c r="JL33" s="64"/>
      <c r="JM33" s="64"/>
      <c r="JN33" s="64"/>
      <c r="JO33" s="64"/>
      <c r="JP33" s="64"/>
      <c r="JQ33" s="64"/>
      <c r="JR33" s="64"/>
      <c r="JS33" s="64"/>
      <c r="JT33" s="64"/>
      <c r="JU33" s="64"/>
      <c r="JV33" s="64"/>
      <c r="JW33" s="64"/>
      <c r="JX33" s="64"/>
      <c r="JY33" s="64"/>
      <c r="JZ33" s="64"/>
      <c r="KA33" s="64"/>
      <c r="KB33" s="64"/>
      <c r="KC33" s="64"/>
      <c r="KD33" s="64"/>
      <c r="KE33" s="64"/>
      <c r="KF33" s="64"/>
      <c r="KG33" s="64"/>
      <c r="KH33" s="64"/>
      <c r="KI33" s="64"/>
      <c r="KJ33" s="64"/>
      <c r="KK33" s="64"/>
      <c r="KL33" s="64"/>
      <c r="KM33" s="64"/>
      <c r="KN33" s="64"/>
      <c r="KO33" s="64"/>
      <c r="KP33" s="64"/>
      <c r="KQ33" s="64"/>
      <c r="KR33" s="64"/>
      <c r="KS33" s="64"/>
      <c r="KT33" s="64"/>
      <c r="KU33" s="64"/>
      <c r="KV33" s="64"/>
      <c r="KW33" s="64"/>
      <c r="KX33" s="64"/>
      <c r="KY33" s="64"/>
      <c r="KZ33" s="64"/>
      <c r="LA33" s="64"/>
      <c r="LB33" s="64"/>
      <c r="LC33" s="64"/>
      <c r="LD33" s="64"/>
      <c r="LE33" s="64"/>
      <c r="LF33" s="64"/>
      <c r="LG33" s="64"/>
      <c r="LH33" s="64"/>
      <c r="LI33" s="64"/>
      <c r="LJ33" s="64"/>
      <c r="LK33" s="64"/>
      <c r="LL33" s="64"/>
      <c r="LM33" s="64"/>
      <c r="LN33" s="64"/>
      <c r="LO33" s="64"/>
      <c r="LP33" s="64"/>
      <c r="LQ33" s="64"/>
      <c r="LR33" s="64"/>
      <c r="LS33" s="64"/>
      <c r="LT33" s="64"/>
      <c r="LU33" s="64"/>
      <c r="LV33" s="64"/>
      <c r="LW33" s="64"/>
      <c r="LX33" s="64"/>
      <c r="LY33" s="64"/>
      <c r="LZ33" s="64"/>
      <c r="MA33" s="64"/>
      <c r="MB33" s="64"/>
      <c r="MC33" s="64"/>
      <c r="MD33" s="64"/>
      <c r="ME33" s="64"/>
      <c r="MF33" s="64"/>
      <c r="MG33" s="64"/>
      <c r="MH33" s="64"/>
      <c r="MI33" s="64"/>
      <c r="MJ33" s="64"/>
      <c r="MK33" s="64"/>
      <c r="ML33" s="64"/>
      <c r="MM33" s="64"/>
      <c r="MN33" s="64"/>
      <c r="MO33" s="64"/>
      <c r="MP33" s="64"/>
      <c r="MQ33" s="64"/>
      <c r="MR33" s="64"/>
      <c r="MS33" s="64"/>
      <c r="MT33" s="64"/>
      <c r="MU33" s="64"/>
      <c r="MV33" s="64"/>
      <c r="MW33" s="64"/>
      <c r="MX33" s="64"/>
      <c r="MY33" s="64"/>
      <c r="MZ33" s="64"/>
      <c r="NA33" s="64"/>
      <c r="NB33" s="64"/>
      <c r="NC33" s="64"/>
      <c r="ND33" s="64"/>
      <c r="NE33" s="64"/>
      <c r="NF33" s="64"/>
      <c r="NG33" s="64"/>
      <c r="NH33" s="64"/>
      <c r="NI33" s="64"/>
      <c r="NJ33" s="64"/>
      <c r="NK33" s="64"/>
      <c r="NL33" s="64"/>
      <c r="NM33" s="64"/>
      <c r="NN33" s="64"/>
      <c r="NO33" s="64"/>
      <c r="NP33" s="64"/>
      <c r="NQ33" s="64"/>
      <c r="NR33" s="64"/>
      <c r="NS33" s="64"/>
      <c r="NT33" s="64"/>
      <c r="NU33" s="64"/>
      <c r="NV33" s="64"/>
      <c r="NW33" s="64"/>
      <c r="NX33" s="64"/>
      <c r="NY33" s="64"/>
      <c r="NZ33" s="64"/>
      <c r="OA33" s="64"/>
      <c r="OB33" s="64"/>
      <c r="OC33" s="64"/>
      <c r="OD33" s="64"/>
      <c r="OE33" s="64"/>
      <c r="OF33" s="64"/>
      <c r="OG33" s="64"/>
      <c r="OH33" s="64"/>
      <c r="OI33" s="64"/>
      <c r="OJ33" s="64"/>
      <c r="OK33" s="64"/>
      <c r="OL33" s="64"/>
      <c r="OM33" s="64"/>
      <c r="ON33" s="64"/>
      <c r="OO33" s="64"/>
      <c r="OP33" s="64"/>
      <c r="OQ33" s="64"/>
      <c r="OR33" s="64"/>
      <c r="OS33" s="64"/>
      <c r="OT33" s="64"/>
      <c r="OU33" s="64"/>
      <c r="OV33" s="64"/>
      <c r="OW33" s="64"/>
      <c r="OX33" s="64"/>
      <c r="OY33" s="64"/>
      <c r="OZ33" s="64"/>
      <c r="PA33" s="64"/>
      <c r="PB33" s="64"/>
      <c r="PC33" s="64"/>
      <c r="PD33" s="64"/>
      <c r="PE33" s="64"/>
      <c r="PF33" s="64"/>
      <c r="PG33" s="64"/>
      <c r="PH33" s="64"/>
      <c r="PI33" s="64"/>
      <c r="PJ33" s="64"/>
      <c r="PK33" s="64"/>
      <c r="PL33" s="64"/>
      <c r="PM33" s="64"/>
      <c r="PN33" s="64"/>
      <c r="PO33" s="64"/>
      <c r="PP33" s="64"/>
      <c r="PQ33" s="64"/>
      <c r="PR33" s="64"/>
      <c r="PS33" s="64"/>
      <c r="PT33" s="64"/>
      <c r="PU33" s="64"/>
      <c r="PV33" s="64"/>
      <c r="PW33" s="64"/>
      <c r="PX33" s="64"/>
      <c r="PY33" s="64"/>
      <c r="PZ33" s="64"/>
      <c r="QA33" s="64"/>
      <c r="QB33" s="64"/>
      <c r="QC33" s="64"/>
      <c r="QD33" s="64"/>
      <c r="QE33" s="64"/>
      <c r="QF33" s="64"/>
      <c r="QG33" s="64"/>
      <c r="QH33" s="64"/>
      <c r="QI33" s="64"/>
      <c r="QJ33" s="64"/>
      <c r="QK33" s="64"/>
      <c r="QL33" s="64"/>
      <c r="QM33" s="64"/>
      <c r="QN33" s="64"/>
      <c r="QO33" s="64"/>
      <c r="QP33" s="64"/>
      <c r="QQ33" s="64"/>
      <c r="QR33" s="64"/>
      <c r="QS33" s="64"/>
      <c r="QT33" s="64"/>
      <c r="QU33" s="64"/>
      <c r="QV33" s="64"/>
      <c r="QW33" s="64"/>
      <c r="QX33" s="64"/>
      <c r="QY33" s="64"/>
      <c r="QZ33" s="64"/>
      <c r="RA33" s="64"/>
      <c r="RB33" s="64"/>
      <c r="RC33" s="64"/>
      <c r="RD33" s="64"/>
      <c r="RE33" s="64"/>
      <c r="RF33" s="64"/>
      <c r="RG33" s="64"/>
      <c r="RH33" s="64"/>
      <c r="RI33" s="64"/>
      <c r="RJ33" s="64"/>
      <c r="RK33" s="64"/>
      <c r="RL33" s="64"/>
      <c r="RM33" s="64"/>
      <c r="RN33" s="64"/>
      <c r="RO33" s="64"/>
      <c r="RP33" s="64"/>
      <c r="RQ33" s="64"/>
      <c r="RR33" s="64"/>
      <c r="RS33" s="64"/>
      <c r="RT33" s="64"/>
      <c r="RU33" s="64"/>
      <c r="RV33" s="64"/>
      <c r="RW33" s="64"/>
      <c r="RX33" s="64"/>
      <c r="RY33" s="64"/>
      <c r="RZ33" s="64"/>
      <c r="SA33" s="64"/>
      <c r="SB33" s="64"/>
      <c r="SC33" s="64"/>
      <c r="SD33" s="64"/>
      <c r="SE33" s="64"/>
      <c r="SF33" s="64"/>
      <c r="SG33" s="64"/>
      <c r="SH33" s="64"/>
      <c r="SI33" s="64"/>
      <c r="SJ33" s="64"/>
      <c r="SK33" s="64"/>
      <c r="SL33" s="64"/>
      <c r="SM33" s="64"/>
      <c r="SN33" s="64"/>
      <c r="SO33" s="64"/>
      <c r="SP33" s="64"/>
      <c r="SQ33" s="64"/>
      <c r="SR33" s="64"/>
      <c r="SS33" s="64"/>
      <c r="ST33" s="64"/>
      <c r="SU33" s="64"/>
      <c r="SV33" s="64"/>
      <c r="SW33" s="64"/>
      <c r="SX33" s="64"/>
      <c r="SY33" s="64"/>
      <c r="SZ33" s="64"/>
      <c r="TA33" s="64"/>
      <c r="TB33" s="64"/>
      <c r="TC33" s="64"/>
      <c r="TD33" s="64"/>
      <c r="TE33" s="64"/>
      <c r="TF33" s="64"/>
      <c r="TG33" s="64"/>
      <c r="TH33" s="64"/>
      <c r="TI33" s="64"/>
      <c r="TJ33" s="64"/>
      <c r="TK33" s="64"/>
      <c r="TL33" s="64"/>
      <c r="TM33" s="64"/>
      <c r="TN33" s="64"/>
      <c r="TO33" s="64"/>
      <c r="TP33" s="64"/>
      <c r="TQ33" s="64"/>
      <c r="TR33" s="64"/>
      <c r="TS33" s="64"/>
      <c r="TT33" s="64"/>
      <c r="TU33" s="64"/>
      <c r="TV33" s="64"/>
      <c r="TW33" s="64"/>
      <c r="TX33" s="64"/>
      <c r="TY33" s="64"/>
      <c r="TZ33" s="64"/>
      <c r="UA33" s="64"/>
      <c r="UB33" s="64"/>
      <c r="UC33" s="64"/>
      <c r="UD33" s="64"/>
      <c r="UE33" s="64"/>
      <c r="UF33" s="64"/>
      <c r="UG33" s="64"/>
      <c r="UH33" s="64"/>
      <c r="UI33" s="64"/>
      <c r="UJ33" s="64"/>
      <c r="UK33" s="64"/>
      <c r="UL33" s="64"/>
      <c r="UM33" s="64"/>
      <c r="UN33" s="64"/>
      <c r="UO33" s="64"/>
      <c r="UP33" s="64"/>
      <c r="UQ33" s="64"/>
      <c r="UR33" s="64"/>
      <c r="US33" s="64"/>
      <c r="UT33" s="64"/>
      <c r="UU33" s="64"/>
      <c r="UV33" s="64"/>
      <c r="UW33" s="64"/>
      <c r="UX33" s="64"/>
      <c r="UY33" s="64"/>
      <c r="UZ33" s="64"/>
      <c r="VA33" s="64"/>
      <c r="VB33" s="64"/>
      <c r="VC33" s="64"/>
      <c r="VD33" s="64"/>
      <c r="VE33" s="64"/>
      <c r="VF33" s="64"/>
      <c r="VG33" s="64"/>
      <c r="VH33" s="64"/>
      <c r="VI33" s="64"/>
      <c r="VJ33" s="64"/>
      <c r="VK33" s="64"/>
      <c r="VL33" s="64"/>
      <c r="VM33" s="64"/>
      <c r="VN33" s="64"/>
      <c r="VO33" s="64"/>
      <c r="VP33" s="64"/>
      <c r="VQ33" s="64"/>
      <c r="VR33" s="64"/>
      <c r="VS33" s="64"/>
      <c r="VT33" s="64"/>
      <c r="VU33" s="64"/>
      <c r="VV33" s="64"/>
      <c r="VW33" s="64"/>
      <c r="VX33" s="64"/>
      <c r="VY33" s="64"/>
      <c r="VZ33" s="64"/>
      <c r="WA33" s="64"/>
      <c r="WB33" s="64"/>
      <c r="WC33" s="64"/>
      <c r="WD33" s="64"/>
      <c r="WE33" s="64"/>
      <c r="WF33" s="64"/>
      <c r="WG33" s="64"/>
      <c r="WH33" s="64"/>
      <c r="WI33" s="64"/>
      <c r="WJ33" s="64"/>
      <c r="WK33" s="64"/>
      <c r="WL33" s="64"/>
      <c r="WM33" s="64"/>
      <c r="WN33" s="64"/>
      <c r="WO33" s="64"/>
      <c r="WP33" s="64"/>
      <c r="WQ33" s="64"/>
      <c r="WR33" s="64"/>
      <c r="WS33" s="64"/>
      <c r="WT33" s="64"/>
      <c r="WU33" s="64"/>
      <c r="WV33" s="64"/>
      <c r="WW33" s="64"/>
      <c r="WX33" s="64"/>
      <c r="WY33" s="64"/>
      <c r="WZ33" s="64"/>
      <c r="XA33" s="64"/>
      <c r="XB33" s="64"/>
      <c r="XC33" s="64"/>
      <c r="XD33" s="64"/>
      <c r="XE33" s="64"/>
      <c r="XF33" s="64"/>
      <c r="XG33" s="64"/>
      <c r="XH33" s="64"/>
      <c r="XI33" s="64"/>
      <c r="XJ33" s="64"/>
    </row>
    <row r="34" spans="1:634" x14ac:dyDescent="0.25">
      <c r="A34" s="106"/>
      <c r="B34" s="106"/>
      <c r="C34" s="106"/>
      <c r="D34" s="106"/>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c r="GV34" s="64"/>
      <c r="GW34" s="64"/>
      <c r="GX34" s="64"/>
      <c r="GY34" s="64"/>
      <c r="GZ34" s="64"/>
      <c r="HA34" s="64"/>
      <c r="HB34" s="64"/>
      <c r="HC34" s="64"/>
      <c r="HD34" s="64"/>
      <c r="HE34" s="64"/>
      <c r="HF34" s="64"/>
      <c r="HG34" s="64"/>
      <c r="HH34" s="64"/>
      <c r="HI34" s="64"/>
      <c r="HJ34" s="64"/>
      <c r="HK34" s="64"/>
      <c r="HL34" s="64"/>
      <c r="HM34" s="64"/>
      <c r="HN34" s="64"/>
      <c r="HO34" s="64"/>
      <c r="HP34" s="64"/>
      <c r="HQ34" s="64"/>
      <c r="HR34" s="64"/>
      <c r="HS34" s="64"/>
      <c r="HT34" s="64"/>
      <c r="HU34" s="64"/>
      <c r="HV34" s="64"/>
      <c r="HW34" s="64"/>
      <c r="HX34" s="64"/>
      <c r="HY34" s="64"/>
      <c r="HZ34" s="64"/>
      <c r="IA34" s="64"/>
      <c r="IB34" s="64"/>
      <c r="IC34" s="64"/>
      <c r="ID34" s="64"/>
      <c r="IE34" s="64"/>
      <c r="IF34" s="64"/>
      <c r="IG34" s="64"/>
      <c r="IH34" s="64"/>
      <c r="II34" s="64"/>
      <c r="IJ34" s="64"/>
      <c r="IK34" s="64"/>
      <c r="IL34" s="64"/>
      <c r="IM34" s="64"/>
      <c r="IN34" s="64"/>
      <c r="IO34" s="64"/>
      <c r="IP34" s="64"/>
      <c r="IQ34" s="64"/>
      <c r="IR34" s="64"/>
      <c r="IS34" s="64"/>
      <c r="IT34" s="64"/>
      <c r="IU34" s="64"/>
      <c r="IV34" s="64"/>
      <c r="IW34" s="64"/>
      <c r="IX34" s="64"/>
      <c r="IY34" s="64"/>
      <c r="IZ34" s="64"/>
      <c r="JA34" s="64"/>
      <c r="JB34" s="64"/>
      <c r="JC34" s="64"/>
      <c r="JD34" s="64"/>
      <c r="JE34" s="64"/>
      <c r="JF34" s="64"/>
      <c r="JG34" s="64"/>
      <c r="JH34" s="64"/>
      <c r="JI34" s="64"/>
      <c r="JJ34" s="64"/>
      <c r="JK34" s="64"/>
      <c r="JL34" s="64"/>
      <c r="JM34" s="64"/>
      <c r="JN34" s="64"/>
      <c r="JO34" s="64"/>
      <c r="JP34" s="64"/>
      <c r="JQ34" s="64"/>
      <c r="JR34" s="64"/>
      <c r="JS34" s="64"/>
      <c r="JT34" s="64"/>
      <c r="JU34" s="64"/>
      <c r="JV34" s="64"/>
      <c r="JW34" s="64"/>
      <c r="JX34" s="64"/>
      <c r="JY34" s="64"/>
      <c r="JZ34" s="64"/>
      <c r="KA34" s="64"/>
      <c r="KB34" s="64"/>
      <c r="KC34" s="64"/>
      <c r="KD34" s="64"/>
      <c r="KE34" s="64"/>
      <c r="KF34" s="64"/>
      <c r="KG34" s="64"/>
      <c r="KH34" s="64"/>
      <c r="KI34" s="64"/>
      <c r="KJ34" s="64"/>
      <c r="KK34" s="64"/>
      <c r="KL34" s="64"/>
      <c r="KM34" s="64"/>
      <c r="KN34" s="64"/>
      <c r="KO34" s="64"/>
      <c r="KP34" s="64"/>
      <c r="KQ34" s="64"/>
      <c r="KR34" s="64"/>
      <c r="KS34" s="64"/>
      <c r="KT34" s="64"/>
      <c r="KU34" s="64"/>
      <c r="KV34" s="64"/>
      <c r="KW34" s="64"/>
      <c r="KX34" s="64"/>
      <c r="KY34" s="64"/>
      <c r="KZ34" s="64"/>
      <c r="LA34" s="64"/>
      <c r="LB34" s="64"/>
      <c r="LC34" s="64"/>
      <c r="LD34" s="64"/>
      <c r="LE34" s="64"/>
      <c r="LF34" s="64"/>
      <c r="LG34" s="64"/>
      <c r="LH34" s="64"/>
      <c r="LI34" s="64"/>
      <c r="LJ34" s="64"/>
      <c r="LK34" s="64"/>
      <c r="LL34" s="64"/>
      <c r="LM34" s="64"/>
      <c r="LN34" s="64"/>
      <c r="LO34" s="64"/>
      <c r="LP34" s="64"/>
      <c r="LQ34" s="64"/>
      <c r="LR34" s="64"/>
      <c r="LS34" s="64"/>
      <c r="LT34" s="64"/>
      <c r="LU34" s="64"/>
      <c r="LV34" s="64"/>
      <c r="LW34" s="64"/>
      <c r="LX34" s="64"/>
      <c r="LY34" s="64"/>
      <c r="LZ34" s="64"/>
      <c r="MA34" s="64"/>
      <c r="MB34" s="64"/>
      <c r="MC34" s="64"/>
      <c r="MD34" s="64"/>
      <c r="ME34" s="64"/>
      <c r="MF34" s="64"/>
      <c r="MG34" s="64"/>
      <c r="MH34" s="64"/>
      <c r="MI34" s="64"/>
      <c r="MJ34" s="64"/>
      <c r="MK34" s="64"/>
      <c r="ML34" s="64"/>
      <c r="MM34" s="64"/>
      <c r="MN34" s="64"/>
      <c r="MO34" s="64"/>
      <c r="MP34" s="64"/>
      <c r="MQ34" s="64"/>
      <c r="MR34" s="64"/>
      <c r="MS34" s="64"/>
      <c r="MT34" s="64"/>
      <c r="MU34" s="64"/>
      <c r="MV34" s="64"/>
      <c r="MW34" s="64"/>
      <c r="MX34" s="64"/>
      <c r="MY34" s="64"/>
      <c r="MZ34" s="64"/>
      <c r="NA34" s="64"/>
      <c r="NB34" s="64"/>
      <c r="NC34" s="64"/>
      <c r="ND34" s="64"/>
      <c r="NE34" s="64"/>
      <c r="NF34" s="64"/>
      <c r="NG34" s="64"/>
      <c r="NH34" s="64"/>
      <c r="NI34" s="64"/>
      <c r="NJ34" s="64"/>
      <c r="NK34" s="64"/>
      <c r="NL34" s="64"/>
      <c r="NM34" s="64"/>
      <c r="NN34" s="64"/>
      <c r="NO34" s="64"/>
      <c r="NP34" s="64"/>
      <c r="NQ34" s="64"/>
      <c r="NR34" s="64"/>
      <c r="NS34" s="64"/>
      <c r="NT34" s="64"/>
      <c r="NU34" s="64"/>
      <c r="NV34" s="64"/>
      <c r="NW34" s="64"/>
      <c r="NX34" s="64"/>
      <c r="NY34" s="64"/>
      <c r="NZ34" s="64"/>
      <c r="OA34" s="64"/>
      <c r="OB34" s="64"/>
      <c r="OC34" s="64"/>
      <c r="OD34" s="64"/>
      <c r="OE34" s="64"/>
      <c r="OF34" s="64"/>
      <c r="OG34" s="64"/>
      <c r="OH34" s="64"/>
      <c r="OI34" s="64"/>
      <c r="OJ34" s="64"/>
      <c r="OK34" s="64"/>
      <c r="OL34" s="64"/>
      <c r="OM34" s="64"/>
      <c r="ON34" s="64"/>
      <c r="OO34" s="64"/>
      <c r="OP34" s="64"/>
      <c r="OQ34" s="64"/>
      <c r="OR34" s="64"/>
      <c r="OS34" s="64"/>
      <c r="OT34" s="64"/>
      <c r="OU34" s="64"/>
      <c r="OV34" s="64"/>
      <c r="OW34" s="64"/>
      <c r="OX34" s="64"/>
      <c r="OY34" s="64"/>
      <c r="OZ34" s="64"/>
      <c r="PA34" s="64"/>
      <c r="PB34" s="64"/>
      <c r="PC34" s="64"/>
      <c r="PD34" s="64"/>
      <c r="PE34" s="64"/>
      <c r="PF34" s="64"/>
      <c r="PG34" s="64"/>
      <c r="PH34" s="64"/>
      <c r="PI34" s="64"/>
      <c r="PJ34" s="64"/>
      <c r="PK34" s="64"/>
      <c r="PL34" s="64"/>
      <c r="PM34" s="64"/>
      <c r="PN34" s="64"/>
      <c r="PO34" s="64"/>
      <c r="PP34" s="64"/>
      <c r="PQ34" s="64"/>
      <c r="PR34" s="64"/>
      <c r="PS34" s="64"/>
      <c r="PT34" s="64"/>
      <c r="PU34" s="64"/>
      <c r="PV34" s="64"/>
      <c r="PW34" s="64"/>
      <c r="PX34" s="64"/>
      <c r="PY34" s="64"/>
      <c r="PZ34" s="64"/>
      <c r="QA34" s="64"/>
      <c r="QB34" s="64"/>
      <c r="QC34" s="64"/>
      <c r="QD34" s="64"/>
      <c r="QE34" s="64"/>
      <c r="QF34" s="64"/>
      <c r="QG34" s="64"/>
      <c r="QH34" s="64"/>
      <c r="QI34" s="64"/>
      <c r="QJ34" s="64"/>
      <c r="QK34" s="64"/>
      <c r="QL34" s="64"/>
      <c r="QM34" s="64"/>
      <c r="QN34" s="64"/>
      <c r="QO34" s="64"/>
      <c r="QP34" s="64"/>
      <c r="QQ34" s="64"/>
      <c r="QR34" s="64"/>
      <c r="QS34" s="64"/>
      <c r="QT34" s="64"/>
      <c r="QU34" s="64"/>
      <c r="QV34" s="64"/>
      <c r="QW34" s="64"/>
      <c r="QX34" s="64"/>
      <c r="QY34" s="64"/>
      <c r="QZ34" s="64"/>
      <c r="RA34" s="64"/>
      <c r="RB34" s="64"/>
      <c r="RC34" s="64"/>
      <c r="RD34" s="64"/>
      <c r="RE34" s="64"/>
      <c r="RF34" s="64"/>
      <c r="RG34" s="64"/>
      <c r="RH34" s="64"/>
      <c r="RI34" s="64"/>
      <c r="RJ34" s="64"/>
      <c r="RK34" s="64"/>
      <c r="RL34" s="64"/>
      <c r="RM34" s="64"/>
      <c r="RN34" s="64"/>
      <c r="RO34" s="64"/>
      <c r="RP34" s="64"/>
      <c r="RQ34" s="64"/>
      <c r="RR34" s="64"/>
      <c r="RS34" s="64"/>
      <c r="RT34" s="64"/>
      <c r="RU34" s="64"/>
      <c r="RV34" s="64"/>
      <c r="RW34" s="64"/>
      <c r="RX34" s="64"/>
      <c r="RY34" s="64"/>
      <c r="RZ34" s="64"/>
      <c r="SA34" s="64"/>
      <c r="SB34" s="64"/>
      <c r="SC34" s="64"/>
      <c r="SD34" s="64"/>
      <c r="SE34" s="64"/>
      <c r="SF34" s="64"/>
      <c r="SG34" s="64"/>
      <c r="SH34" s="64"/>
      <c r="SI34" s="64"/>
      <c r="SJ34" s="64"/>
      <c r="SK34" s="64"/>
      <c r="SL34" s="64"/>
      <c r="SM34" s="64"/>
      <c r="SN34" s="64"/>
      <c r="SO34" s="64"/>
      <c r="SP34" s="64"/>
      <c r="SQ34" s="64"/>
      <c r="SR34" s="64"/>
      <c r="SS34" s="64"/>
      <c r="ST34" s="64"/>
      <c r="SU34" s="64"/>
      <c r="SV34" s="64"/>
      <c r="SW34" s="64"/>
      <c r="SX34" s="64"/>
      <c r="SY34" s="64"/>
      <c r="SZ34" s="64"/>
      <c r="TA34" s="64"/>
      <c r="TB34" s="64"/>
      <c r="TC34" s="64"/>
      <c r="TD34" s="64"/>
      <c r="TE34" s="64"/>
      <c r="TF34" s="64"/>
      <c r="TG34" s="64"/>
      <c r="TH34" s="64"/>
      <c r="TI34" s="64"/>
      <c r="TJ34" s="64"/>
      <c r="TK34" s="64"/>
      <c r="TL34" s="64"/>
      <c r="TM34" s="64"/>
      <c r="TN34" s="64"/>
      <c r="TO34" s="64"/>
      <c r="TP34" s="64"/>
      <c r="TQ34" s="64"/>
      <c r="TR34" s="64"/>
      <c r="TS34" s="64"/>
      <c r="TT34" s="64"/>
      <c r="TU34" s="64"/>
      <c r="TV34" s="64"/>
      <c r="TW34" s="64"/>
      <c r="TX34" s="64"/>
      <c r="TY34" s="64"/>
      <c r="TZ34" s="64"/>
      <c r="UA34" s="64"/>
      <c r="UB34" s="64"/>
      <c r="UC34" s="64"/>
      <c r="UD34" s="64"/>
      <c r="UE34" s="64"/>
      <c r="UF34" s="64"/>
      <c r="UG34" s="64"/>
      <c r="UH34" s="64"/>
      <c r="UI34" s="64"/>
      <c r="UJ34" s="64"/>
      <c r="UK34" s="64"/>
      <c r="UL34" s="64"/>
      <c r="UM34" s="64"/>
      <c r="UN34" s="64"/>
      <c r="UO34" s="64"/>
      <c r="UP34" s="64"/>
      <c r="UQ34" s="64"/>
      <c r="UR34" s="64"/>
      <c r="US34" s="64"/>
      <c r="UT34" s="64"/>
      <c r="UU34" s="64"/>
      <c r="UV34" s="64"/>
      <c r="UW34" s="64"/>
      <c r="UX34" s="64"/>
      <c r="UY34" s="64"/>
      <c r="UZ34" s="64"/>
      <c r="VA34" s="64"/>
      <c r="VB34" s="64"/>
      <c r="VC34" s="64"/>
      <c r="VD34" s="64"/>
      <c r="VE34" s="64"/>
      <c r="VF34" s="64"/>
      <c r="VG34" s="64"/>
      <c r="VH34" s="64"/>
      <c r="VI34" s="64"/>
      <c r="VJ34" s="64"/>
      <c r="VK34" s="64"/>
      <c r="VL34" s="64"/>
      <c r="VM34" s="64"/>
      <c r="VN34" s="64"/>
      <c r="VO34" s="64"/>
      <c r="VP34" s="64"/>
      <c r="VQ34" s="64"/>
      <c r="VR34" s="64"/>
      <c r="VS34" s="64"/>
      <c r="VT34" s="64"/>
      <c r="VU34" s="64"/>
      <c r="VV34" s="64"/>
      <c r="VW34" s="64"/>
      <c r="VX34" s="64"/>
      <c r="VY34" s="64"/>
      <c r="VZ34" s="64"/>
      <c r="WA34" s="64"/>
      <c r="WB34" s="64"/>
      <c r="WC34" s="64"/>
      <c r="WD34" s="64"/>
      <c r="WE34" s="64"/>
      <c r="WF34" s="64"/>
      <c r="WG34" s="64"/>
      <c r="WH34" s="64"/>
      <c r="WI34" s="64"/>
      <c r="WJ34" s="64"/>
      <c r="WK34" s="64"/>
      <c r="WL34" s="64"/>
      <c r="WM34" s="64"/>
      <c r="WN34" s="64"/>
      <c r="WO34" s="64"/>
      <c r="WP34" s="64"/>
      <c r="WQ34" s="64"/>
      <c r="WR34" s="64"/>
      <c r="WS34" s="64"/>
      <c r="WT34" s="64"/>
      <c r="WU34" s="64"/>
      <c r="WV34" s="64"/>
      <c r="WW34" s="64"/>
      <c r="WX34" s="64"/>
      <c r="WY34" s="64"/>
      <c r="WZ34" s="64"/>
      <c r="XA34" s="64"/>
      <c r="XB34" s="64"/>
      <c r="XC34" s="64"/>
      <c r="XD34" s="64"/>
      <c r="XE34" s="64"/>
      <c r="XF34" s="64"/>
      <c r="XG34" s="64"/>
      <c r="XH34" s="64"/>
      <c r="XI34" s="64"/>
      <c r="XJ34" s="64"/>
    </row>
    <row r="35" spans="1:634" x14ac:dyDescent="0.25">
      <c r="A35" s="106"/>
      <c r="B35" s="106"/>
      <c r="C35" s="106"/>
      <c r="D35" s="106"/>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c r="IW35" s="64"/>
      <c r="IX35" s="64"/>
      <c r="IY35" s="64"/>
      <c r="IZ35" s="64"/>
      <c r="JA35" s="64"/>
      <c r="JB35" s="64"/>
      <c r="JC35" s="64"/>
      <c r="JD35" s="64"/>
      <c r="JE35" s="64"/>
      <c r="JF35" s="64"/>
      <c r="JG35" s="64"/>
      <c r="JH35" s="64"/>
      <c r="JI35" s="64"/>
      <c r="JJ35" s="64"/>
      <c r="JK35" s="64"/>
      <c r="JL35" s="64"/>
      <c r="JM35" s="64"/>
      <c r="JN35" s="64"/>
      <c r="JO35" s="64"/>
      <c r="JP35" s="64"/>
      <c r="JQ35" s="64"/>
      <c r="JR35" s="64"/>
      <c r="JS35" s="64"/>
      <c r="JT35" s="64"/>
      <c r="JU35" s="64"/>
      <c r="JV35" s="64"/>
      <c r="JW35" s="64"/>
      <c r="JX35" s="64"/>
      <c r="JY35" s="64"/>
      <c r="JZ35" s="64"/>
      <c r="KA35" s="64"/>
      <c r="KB35" s="64"/>
      <c r="KC35" s="64"/>
      <c r="KD35" s="64"/>
      <c r="KE35" s="64"/>
      <c r="KF35" s="64"/>
      <c r="KG35" s="64"/>
      <c r="KH35" s="64"/>
      <c r="KI35" s="64"/>
      <c r="KJ35" s="64"/>
      <c r="KK35" s="64"/>
      <c r="KL35" s="64"/>
      <c r="KM35" s="64"/>
      <c r="KN35" s="64"/>
      <c r="KO35" s="64"/>
      <c r="KP35" s="64"/>
      <c r="KQ35" s="64"/>
      <c r="KR35" s="64"/>
      <c r="KS35" s="64"/>
      <c r="KT35" s="64"/>
      <c r="KU35" s="64"/>
      <c r="KV35" s="64"/>
      <c r="KW35" s="64"/>
      <c r="KX35" s="64"/>
      <c r="KY35" s="64"/>
      <c r="KZ35" s="64"/>
      <c r="LA35" s="64"/>
      <c r="LB35" s="64"/>
      <c r="LC35" s="64"/>
      <c r="LD35" s="64"/>
      <c r="LE35" s="64"/>
      <c r="LF35" s="64"/>
      <c r="LG35" s="64"/>
      <c r="LH35" s="64"/>
      <c r="LI35" s="64"/>
      <c r="LJ35" s="64"/>
      <c r="LK35" s="64"/>
      <c r="LL35" s="64"/>
      <c r="LM35" s="64"/>
      <c r="LN35" s="64"/>
      <c r="LO35" s="64"/>
      <c r="LP35" s="64"/>
      <c r="LQ35" s="64"/>
      <c r="LR35" s="64"/>
      <c r="LS35" s="64"/>
      <c r="LT35" s="64"/>
      <c r="LU35" s="64"/>
      <c r="LV35" s="64"/>
      <c r="LW35" s="64"/>
      <c r="LX35" s="64"/>
      <c r="LY35" s="64"/>
      <c r="LZ35" s="64"/>
      <c r="MA35" s="64"/>
      <c r="MB35" s="64"/>
      <c r="MC35" s="64"/>
      <c r="MD35" s="64"/>
      <c r="ME35" s="64"/>
      <c r="MF35" s="64"/>
      <c r="MG35" s="64"/>
      <c r="MH35" s="64"/>
      <c r="MI35" s="64"/>
      <c r="MJ35" s="64"/>
      <c r="MK35" s="64"/>
      <c r="ML35" s="64"/>
      <c r="MM35" s="64"/>
      <c r="MN35" s="64"/>
      <c r="MO35" s="64"/>
      <c r="MP35" s="64"/>
      <c r="MQ35" s="64"/>
      <c r="MR35" s="64"/>
      <c r="MS35" s="64"/>
      <c r="MT35" s="64"/>
      <c r="MU35" s="64"/>
      <c r="MV35" s="64"/>
      <c r="MW35" s="64"/>
      <c r="MX35" s="64"/>
      <c r="MY35" s="64"/>
      <c r="MZ35" s="64"/>
      <c r="NA35" s="64"/>
      <c r="NB35" s="64"/>
      <c r="NC35" s="64"/>
      <c r="ND35" s="64"/>
      <c r="NE35" s="64"/>
      <c r="NF35" s="64"/>
      <c r="NG35" s="64"/>
      <c r="NH35" s="64"/>
      <c r="NI35" s="64"/>
      <c r="NJ35" s="64"/>
      <c r="NK35" s="64"/>
      <c r="NL35" s="64"/>
      <c r="NM35" s="64"/>
      <c r="NN35" s="64"/>
      <c r="NO35" s="64"/>
      <c r="NP35" s="64"/>
      <c r="NQ35" s="64"/>
      <c r="NR35" s="64"/>
      <c r="NS35" s="64"/>
      <c r="NT35" s="64"/>
      <c r="NU35" s="64"/>
      <c r="NV35" s="64"/>
      <c r="NW35" s="64"/>
      <c r="NX35" s="64"/>
      <c r="NY35" s="64"/>
      <c r="NZ35" s="64"/>
      <c r="OA35" s="64"/>
      <c r="OB35" s="64"/>
      <c r="OC35" s="64"/>
      <c r="OD35" s="64"/>
      <c r="OE35" s="64"/>
      <c r="OF35" s="64"/>
      <c r="OG35" s="64"/>
      <c r="OH35" s="64"/>
      <c r="OI35" s="64"/>
      <c r="OJ35" s="64"/>
      <c r="OK35" s="64"/>
      <c r="OL35" s="64"/>
      <c r="OM35" s="64"/>
      <c r="ON35" s="64"/>
      <c r="OO35" s="64"/>
      <c r="OP35" s="64"/>
      <c r="OQ35" s="64"/>
      <c r="OR35" s="64"/>
      <c r="OS35" s="64"/>
      <c r="OT35" s="64"/>
      <c r="OU35" s="64"/>
      <c r="OV35" s="64"/>
      <c r="OW35" s="64"/>
      <c r="OX35" s="64"/>
      <c r="OY35" s="64"/>
      <c r="OZ35" s="64"/>
      <c r="PA35" s="64"/>
      <c r="PB35" s="64"/>
      <c r="PC35" s="64"/>
      <c r="PD35" s="64"/>
      <c r="PE35" s="64"/>
      <c r="PF35" s="64"/>
      <c r="PG35" s="64"/>
      <c r="PH35" s="64"/>
      <c r="PI35" s="64"/>
      <c r="PJ35" s="64"/>
      <c r="PK35" s="64"/>
      <c r="PL35" s="64"/>
      <c r="PM35" s="64"/>
      <c r="PN35" s="64"/>
      <c r="PO35" s="64"/>
      <c r="PP35" s="64"/>
      <c r="PQ35" s="64"/>
      <c r="PR35" s="64"/>
      <c r="PS35" s="64"/>
      <c r="PT35" s="64"/>
      <c r="PU35" s="64"/>
      <c r="PV35" s="64"/>
      <c r="PW35" s="64"/>
      <c r="PX35" s="64"/>
      <c r="PY35" s="64"/>
      <c r="PZ35" s="64"/>
      <c r="QA35" s="64"/>
      <c r="QB35" s="64"/>
      <c r="QC35" s="64"/>
      <c r="QD35" s="64"/>
      <c r="QE35" s="64"/>
      <c r="QF35" s="64"/>
      <c r="QG35" s="64"/>
      <c r="QH35" s="64"/>
      <c r="QI35" s="64"/>
      <c r="QJ35" s="64"/>
      <c r="QK35" s="64"/>
      <c r="QL35" s="64"/>
      <c r="QM35" s="64"/>
      <c r="QN35" s="64"/>
      <c r="QO35" s="64"/>
      <c r="QP35" s="64"/>
      <c r="QQ35" s="64"/>
      <c r="QR35" s="64"/>
      <c r="QS35" s="64"/>
      <c r="QT35" s="64"/>
      <c r="QU35" s="64"/>
      <c r="QV35" s="64"/>
      <c r="QW35" s="64"/>
      <c r="QX35" s="64"/>
      <c r="QY35" s="64"/>
      <c r="QZ35" s="64"/>
      <c r="RA35" s="64"/>
      <c r="RB35" s="64"/>
      <c r="RC35" s="64"/>
      <c r="RD35" s="64"/>
      <c r="RE35" s="64"/>
      <c r="RF35" s="64"/>
      <c r="RG35" s="64"/>
      <c r="RH35" s="64"/>
      <c r="RI35" s="64"/>
      <c r="RJ35" s="64"/>
      <c r="RK35" s="64"/>
      <c r="RL35" s="64"/>
      <c r="RM35" s="64"/>
      <c r="RN35" s="64"/>
      <c r="RO35" s="64"/>
      <c r="RP35" s="64"/>
      <c r="RQ35" s="64"/>
      <c r="RR35" s="64"/>
      <c r="RS35" s="64"/>
      <c r="RT35" s="64"/>
      <c r="RU35" s="64"/>
      <c r="RV35" s="64"/>
      <c r="RW35" s="64"/>
      <c r="RX35" s="64"/>
      <c r="RY35" s="64"/>
      <c r="RZ35" s="64"/>
      <c r="SA35" s="64"/>
      <c r="SB35" s="64"/>
      <c r="SC35" s="64"/>
      <c r="SD35" s="64"/>
      <c r="SE35" s="64"/>
      <c r="SF35" s="64"/>
      <c r="SG35" s="64"/>
      <c r="SH35" s="64"/>
      <c r="SI35" s="64"/>
      <c r="SJ35" s="64"/>
      <c r="SK35" s="64"/>
      <c r="SL35" s="64"/>
      <c r="SM35" s="64"/>
      <c r="SN35" s="64"/>
      <c r="SO35" s="64"/>
      <c r="SP35" s="64"/>
      <c r="SQ35" s="64"/>
      <c r="SR35" s="64"/>
      <c r="SS35" s="64"/>
      <c r="ST35" s="64"/>
      <c r="SU35" s="64"/>
      <c r="SV35" s="64"/>
      <c r="SW35" s="64"/>
      <c r="SX35" s="64"/>
      <c r="SY35" s="64"/>
      <c r="SZ35" s="64"/>
      <c r="TA35" s="64"/>
      <c r="TB35" s="64"/>
      <c r="TC35" s="64"/>
      <c r="TD35" s="64"/>
      <c r="TE35" s="64"/>
      <c r="TF35" s="64"/>
      <c r="TG35" s="64"/>
      <c r="TH35" s="64"/>
      <c r="TI35" s="64"/>
      <c r="TJ35" s="64"/>
      <c r="TK35" s="64"/>
      <c r="TL35" s="64"/>
      <c r="TM35" s="64"/>
      <c r="TN35" s="64"/>
      <c r="TO35" s="64"/>
      <c r="TP35" s="64"/>
      <c r="TQ35" s="64"/>
      <c r="TR35" s="64"/>
      <c r="TS35" s="64"/>
      <c r="TT35" s="64"/>
      <c r="TU35" s="64"/>
      <c r="TV35" s="64"/>
      <c r="TW35" s="64"/>
      <c r="TX35" s="64"/>
      <c r="TY35" s="64"/>
      <c r="TZ35" s="64"/>
      <c r="UA35" s="64"/>
      <c r="UB35" s="64"/>
      <c r="UC35" s="64"/>
      <c r="UD35" s="64"/>
      <c r="UE35" s="64"/>
      <c r="UF35" s="64"/>
      <c r="UG35" s="64"/>
      <c r="UH35" s="64"/>
      <c r="UI35" s="64"/>
      <c r="UJ35" s="64"/>
      <c r="UK35" s="64"/>
      <c r="UL35" s="64"/>
      <c r="UM35" s="64"/>
      <c r="UN35" s="64"/>
      <c r="UO35" s="64"/>
      <c r="UP35" s="64"/>
      <c r="UQ35" s="64"/>
      <c r="UR35" s="64"/>
      <c r="US35" s="64"/>
      <c r="UT35" s="64"/>
      <c r="UU35" s="64"/>
      <c r="UV35" s="64"/>
      <c r="UW35" s="64"/>
      <c r="UX35" s="64"/>
      <c r="UY35" s="64"/>
      <c r="UZ35" s="64"/>
      <c r="VA35" s="64"/>
      <c r="VB35" s="64"/>
      <c r="VC35" s="64"/>
      <c r="VD35" s="64"/>
      <c r="VE35" s="64"/>
      <c r="VF35" s="64"/>
      <c r="VG35" s="64"/>
      <c r="VH35" s="64"/>
      <c r="VI35" s="64"/>
      <c r="VJ35" s="64"/>
      <c r="VK35" s="64"/>
      <c r="VL35" s="64"/>
      <c r="VM35" s="64"/>
      <c r="VN35" s="64"/>
      <c r="VO35" s="64"/>
      <c r="VP35" s="64"/>
      <c r="VQ35" s="64"/>
      <c r="VR35" s="64"/>
      <c r="VS35" s="64"/>
      <c r="VT35" s="64"/>
      <c r="VU35" s="64"/>
      <c r="VV35" s="64"/>
      <c r="VW35" s="64"/>
      <c r="VX35" s="64"/>
      <c r="VY35" s="64"/>
      <c r="VZ35" s="64"/>
      <c r="WA35" s="64"/>
      <c r="WB35" s="64"/>
      <c r="WC35" s="64"/>
      <c r="WD35" s="64"/>
      <c r="WE35" s="64"/>
      <c r="WF35" s="64"/>
      <c r="WG35" s="64"/>
      <c r="WH35" s="64"/>
      <c r="WI35" s="64"/>
      <c r="WJ35" s="64"/>
      <c r="WK35" s="64"/>
      <c r="WL35" s="64"/>
      <c r="WM35" s="64"/>
      <c r="WN35" s="64"/>
      <c r="WO35" s="64"/>
      <c r="WP35" s="64"/>
      <c r="WQ35" s="64"/>
      <c r="WR35" s="64"/>
      <c r="WS35" s="64"/>
      <c r="WT35" s="64"/>
      <c r="WU35" s="64"/>
      <c r="WV35" s="64"/>
      <c r="WW35" s="64"/>
      <c r="WX35" s="64"/>
      <c r="WY35" s="64"/>
      <c r="WZ35" s="64"/>
      <c r="XA35" s="64"/>
      <c r="XB35" s="64"/>
      <c r="XC35" s="64"/>
      <c r="XD35" s="64"/>
      <c r="XE35" s="64"/>
      <c r="XF35" s="64"/>
      <c r="XG35" s="64"/>
      <c r="XH35" s="64"/>
      <c r="XI35" s="64"/>
      <c r="XJ35" s="64"/>
    </row>
    <row r="36" spans="1:634" x14ac:dyDescent="0.25">
      <c r="A36" s="106"/>
      <c r="B36" s="106"/>
      <c r="C36" s="106"/>
      <c r="D36" s="106"/>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c r="HV36" s="64"/>
      <c r="HW36" s="64"/>
      <c r="HX36" s="64"/>
      <c r="HY36" s="64"/>
      <c r="HZ36" s="64"/>
      <c r="IA36" s="64"/>
      <c r="IB36" s="64"/>
      <c r="IC36" s="64"/>
      <c r="ID36" s="64"/>
      <c r="IE36" s="64"/>
      <c r="IF36" s="64"/>
      <c r="IG36" s="64"/>
      <c r="IH36" s="64"/>
      <c r="II36" s="64"/>
      <c r="IJ36" s="64"/>
      <c r="IK36" s="64"/>
      <c r="IL36" s="64"/>
      <c r="IM36" s="64"/>
      <c r="IN36" s="64"/>
      <c r="IO36" s="64"/>
      <c r="IP36" s="64"/>
      <c r="IQ36" s="64"/>
      <c r="IR36" s="64"/>
      <c r="IS36" s="64"/>
      <c r="IT36" s="64"/>
      <c r="IU36" s="64"/>
      <c r="IV36" s="64"/>
      <c r="IW36" s="64"/>
      <c r="IX36" s="64"/>
      <c r="IY36" s="64"/>
      <c r="IZ36" s="64"/>
      <c r="JA36" s="64"/>
      <c r="JB36" s="64"/>
      <c r="JC36" s="64"/>
      <c r="JD36" s="64"/>
      <c r="JE36" s="64"/>
      <c r="JF36" s="64"/>
      <c r="JG36" s="64"/>
      <c r="JH36" s="64"/>
      <c r="JI36" s="64"/>
      <c r="JJ36" s="64"/>
      <c r="JK36" s="64"/>
      <c r="JL36" s="64"/>
      <c r="JM36" s="64"/>
      <c r="JN36" s="64"/>
      <c r="JO36" s="64"/>
      <c r="JP36" s="64"/>
      <c r="JQ36" s="64"/>
      <c r="JR36" s="64"/>
      <c r="JS36" s="64"/>
      <c r="JT36" s="64"/>
      <c r="JU36" s="64"/>
      <c r="JV36" s="64"/>
      <c r="JW36" s="64"/>
      <c r="JX36" s="64"/>
      <c r="JY36" s="64"/>
      <c r="JZ36" s="64"/>
      <c r="KA36" s="64"/>
      <c r="KB36" s="64"/>
      <c r="KC36" s="64"/>
      <c r="KD36" s="64"/>
      <c r="KE36" s="64"/>
      <c r="KF36" s="64"/>
      <c r="KG36" s="64"/>
      <c r="KH36" s="64"/>
      <c r="KI36" s="64"/>
      <c r="KJ36" s="64"/>
      <c r="KK36" s="64"/>
      <c r="KL36" s="64"/>
      <c r="KM36" s="64"/>
      <c r="KN36" s="64"/>
      <c r="KO36" s="64"/>
      <c r="KP36" s="64"/>
      <c r="KQ36" s="64"/>
      <c r="KR36" s="64"/>
      <c r="KS36" s="64"/>
      <c r="KT36" s="64"/>
      <c r="KU36" s="64"/>
      <c r="KV36" s="64"/>
      <c r="KW36" s="64"/>
      <c r="KX36" s="64"/>
      <c r="KY36" s="64"/>
      <c r="KZ36" s="64"/>
      <c r="LA36" s="64"/>
      <c r="LB36" s="64"/>
      <c r="LC36" s="64"/>
      <c r="LD36" s="64"/>
      <c r="LE36" s="64"/>
      <c r="LF36" s="64"/>
      <c r="LG36" s="64"/>
      <c r="LH36" s="64"/>
      <c r="LI36" s="64"/>
      <c r="LJ36" s="64"/>
      <c r="LK36" s="64"/>
      <c r="LL36" s="64"/>
      <c r="LM36" s="64"/>
      <c r="LN36" s="64"/>
      <c r="LO36" s="64"/>
      <c r="LP36" s="64"/>
      <c r="LQ36" s="64"/>
      <c r="LR36" s="64"/>
      <c r="LS36" s="64"/>
      <c r="LT36" s="64"/>
      <c r="LU36" s="64"/>
      <c r="LV36" s="64"/>
      <c r="LW36" s="64"/>
      <c r="LX36" s="64"/>
      <c r="LY36" s="64"/>
      <c r="LZ36" s="64"/>
      <c r="MA36" s="64"/>
      <c r="MB36" s="64"/>
      <c r="MC36" s="64"/>
      <c r="MD36" s="64"/>
      <c r="ME36" s="64"/>
      <c r="MF36" s="64"/>
      <c r="MG36" s="64"/>
      <c r="MH36" s="64"/>
      <c r="MI36" s="64"/>
      <c r="MJ36" s="64"/>
      <c r="MK36" s="64"/>
      <c r="ML36" s="64"/>
      <c r="MM36" s="64"/>
      <c r="MN36" s="64"/>
      <c r="MO36" s="64"/>
      <c r="MP36" s="64"/>
      <c r="MQ36" s="64"/>
      <c r="MR36" s="64"/>
      <c r="MS36" s="64"/>
      <c r="MT36" s="64"/>
      <c r="MU36" s="64"/>
      <c r="MV36" s="64"/>
      <c r="MW36" s="64"/>
      <c r="MX36" s="64"/>
      <c r="MY36" s="64"/>
      <c r="MZ36" s="64"/>
      <c r="NA36" s="64"/>
      <c r="NB36" s="64"/>
      <c r="NC36" s="64"/>
      <c r="ND36" s="64"/>
      <c r="NE36" s="64"/>
      <c r="NF36" s="64"/>
      <c r="NG36" s="64"/>
      <c r="NH36" s="64"/>
      <c r="NI36" s="64"/>
      <c r="NJ36" s="64"/>
      <c r="NK36" s="64"/>
      <c r="NL36" s="64"/>
      <c r="NM36" s="64"/>
      <c r="NN36" s="64"/>
      <c r="NO36" s="64"/>
      <c r="NP36" s="64"/>
      <c r="NQ36" s="64"/>
      <c r="NR36" s="64"/>
      <c r="NS36" s="64"/>
      <c r="NT36" s="64"/>
      <c r="NU36" s="64"/>
      <c r="NV36" s="64"/>
      <c r="NW36" s="64"/>
      <c r="NX36" s="64"/>
      <c r="NY36" s="64"/>
      <c r="NZ36" s="64"/>
      <c r="OA36" s="64"/>
      <c r="OB36" s="64"/>
      <c r="OC36" s="64"/>
      <c r="OD36" s="64"/>
      <c r="OE36" s="64"/>
      <c r="OF36" s="64"/>
      <c r="OG36" s="64"/>
      <c r="OH36" s="64"/>
      <c r="OI36" s="64"/>
      <c r="OJ36" s="64"/>
      <c r="OK36" s="64"/>
      <c r="OL36" s="64"/>
      <c r="OM36" s="64"/>
      <c r="ON36" s="64"/>
      <c r="OO36" s="64"/>
      <c r="OP36" s="64"/>
      <c r="OQ36" s="64"/>
      <c r="OR36" s="64"/>
      <c r="OS36" s="64"/>
      <c r="OT36" s="64"/>
      <c r="OU36" s="64"/>
      <c r="OV36" s="64"/>
      <c r="OW36" s="64"/>
      <c r="OX36" s="64"/>
      <c r="OY36" s="64"/>
      <c r="OZ36" s="64"/>
      <c r="PA36" s="64"/>
      <c r="PB36" s="64"/>
      <c r="PC36" s="64"/>
      <c r="PD36" s="64"/>
      <c r="PE36" s="64"/>
      <c r="PF36" s="64"/>
      <c r="PG36" s="64"/>
      <c r="PH36" s="64"/>
      <c r="PI36" s="64"/>
      <c r="PJ36" s="64"/>
      <c r="PK36" s="64"/>
      <c r="PL36" s="64"/>
      <c r="PM36" s="64"/>
      <c r="PN36" s="64"/>
      <c r="PO36" s="64"/>
      <c r="PP36" s="64"/>
      <c r="PQ36" s="64"/>
      <c r="PR36" s="64"/>
      <c r="PS36" s="64"/>
      <c r="PT36" s="64"/>
      <c r="PU36" s="64"/>
      <c r="PV36" s="64"/>
      <c r="PW36" s="64"/>
      <c r="PX36" s="64"/>
      <c r="PY36" s="64"/>
      <c r="PZ36" s="64"/>
      <c r="QA36" s="64"/>
      <c r="QB36" s="64"/>
      <c r="QC36" s="64"/>
      <c r="QD36" s="64"/>
      <c r="QE36" s="64"/>
      <c r="QF36" s="64"/>
      <c r="QG36" s="64"/>
      <c r="QH36" s="64"/>
      <c r="QI36" s="64"/>
      <c r="QJ36" s="64"/>
      <c r="QK36" s="64"/>
      <c r="QL36" s="64"/>
      <c r="QM36" s="64"/>
      <c r="QN36" s="64"/>
      <c r="QO36" s="64"/>
      <c r="QP36" s="64"/>
      <c r="QQ36" s="64"/>
      <c r="QR36" s="64"/>
      <c r="QS36" s="64"/>
      <c r="QT36" s="64"/>
      <c r="QU36" s="64"/>
      <c r="QV36" s="64"/>
      <c r="QW36" s="64"/>
      <c r="QX36" s="64"/>
      <c r="QY36" s="64"/>
      <c r="QZ36" s="64"/>
      <c r="RA36" s="64"/>
      <c r="RB36" s="64"/>
      <c r="RC36" s="64"/>
      <c r="RD36" s="64"/>
      <c r="RE36" s="64"/>
      <c r="RF36" s="64"/>
      <c r="RG36" s="64"/>
      <c r="RH36" s="64"/>
      <c r="RI36" s="64"/>
      <c r="RJ36" s="64"/>
      <c r="RK36" s="64"/>
      <c r="RL36" s="64"/>
      <c r="RM36" s="64"/>
      <c r="RN36" s="64"/>
      <c r="RO36" s="64"/>
      <c r="RP36" s="64"/>
      <c r="RQ36" s="64"/>
      <c r="RR36" s="64"/>
      <c r="RS36" s="64"/>
      <c r="RT36" s="64"/>
      <c r="RU36" s="64"/>
      <c r="RV36" s="64"/>
      <c r="RW36" s="64"/>
      <c r="RX36" s="64"/>
      <c r="RY36" s="64"/>
      <c r="RZ36" s="64"/>
      <c r="SA36" s="64"/>
      <c r="SB36" s="64"/>
      <c r="SC36" s="64"/>
      <c r="SD36" s="64"/>
      <c r="SE36" s="64"/>
      <c r="SF36" s="64"/>
      <c r="SG36" s="64"/>
      <c r="SH36" s="64"/>
      <c r="SI36" s="64"/>
      <c r="SJ36" s="64"/>
      <c r="SK36" s="64"/>
      <c r="SL36" s="64"/>
      <c r="SM36" s="64"/>
      <c r="SN36" s="64"/>
      <c r="SO36" s="64"/>
      <c r="SP36" s="64"/>
      <c r="SQ36" s="64"/>
      <c r="SR36" s="64"/>
      <c r="SS36" s="64"/>
      <c r="ST36" s="64"/>
      <c r="SU36" s="64"/>
      <c r="SV36" s="64"/>
      <c r="SW36" s="64"/>
      <c r="SX36" s="64"/>
      <c r="SY36" s="64"/>
      <c r="SZ36" s="64"/>
      <c r="TA36" s="64"/>
      <c r="TB36" s="64"/>
      <c r="TC36" s="64"/>
      <c r="TD36" s="64"/>
      <c r="TE36" s="64"/>
      <c r="TF36" s="64"/>
      <c r="TG36" s="64"/>
      <c r="TH36" s="64"/>
      <c r="TI36" s="64"/>
      <c r="TJ36" s="64"/>
      <c r="TK36" s="64"/>
      <c r="TL36" s="64"/>
      <c r="TM36" s="64"/>
      <c r="TN36" s="64"/>
      <c r="TO36" s="64"/>
      <c r="TP36" s="64"/>
      <c r="TQ36" s="64"/>
      <c r="TR36" s="64"/>
      <c r="TS36" s="64"/>
      <c r="TT36" s="64"/>
      <c r="TU36" s="64"/>
      <c r="TV36" s="64"/>
      <c r="TW36" s="64"/>
      <c r="TX36" s="64"/>
      <c r="TY36" s="64"/>
      <c r="TZ36" s="64"/>
      <c r="UA36" s="64"/>
      <c r="UB36" s="64"/>
      <c r="UC36" s="64"/>
      <c r="UD36" s="64"/>
      <c r="UE36" s="64"/>
      <c r="UF36" s="64"/>
      <c r="UG36" s="64"/>
      <c r="UH36" s="64"/>
      <c r="UI36" s="64"/>
      <c r="UJ36" s="64"/>
      <c r="UK36" s="64"/>
      <c r="UL36" s="64"/>
      <c r="UM36" s="64"/>
      <c r="UN36" s="64"/>
      <c r="UO36" s="64"/>
      <c r="UP36" s="64"/>
      <c r="UQ36" s="64"/>
      <c r="UR36" s="64"/>
      <c r="US36" s="64"/>
      <c r="UT36" s="64"/>
      <c r="UU36" s="64"/>
      <c r="UV36" s="64"/>
      <c r="UW36" s="64"/>
      <c r="UX36" s="64"/>
      <c r="UY36" s="64"/>
      <c r="UZ36" s="64"/>
      <c r="VA36" s="64"/>
      <c r="VB36" s="64"/>
      <c r="VC36" s="64"/>
      <c r="VD36" s="64"/>
      <c r="VE36" s="64"/>
      <c r="VF36" s="64"/>
      <c r="VG36" s="64"/>
      <c r="VH36" s="64"/>
      <c r="VI36" s="64"/>
      <c r="VJ36" s="64"/>
      <c r="VK36" s="64"/>
      <c r="VL36" s="64"/>
      <c r="VM36" s="64"/>
      <c r="VN36" s="64"/>
      <c r="VO36" s="64"/>
      <c r="VP36" s="64"/>
      <c r="VQ36" s="64"/>
      <c r="VR36" s="64"/>
      <c r="VS36" s="64"/>
      <c r="VT36" s="64"/>
      <c r="VU36" s="64"/>
      <c r="VV36" s="64"/>
      <c r="VW36" s="64"/>
      <c r="VX36" s="64"/>
      <c r="VY36" s="64"/>
      <c r="VZ36" s="64"/>
      <c r="WA36" s="64"/>
      <c r="WB36" s="64"/>
      <c r="WC36" s="64"/>
      <c r="WD36" s="64"/>
      <c r="WE36" s="64"/>
      <c r="WF36" s="64"/>
      <c r="WG36" s="64"/>
      <c r="WH36" s="64"/>
      <c r="WI36" s="64"/>
      <c r="WJ36" s="64"/>
      <c r="WK36" s="64"/>
      <c r="WL36" s="64"/>
      <c r="WM36" s="64"/>
      <c r="WN36" s="64"/>
      <c r="WO36" s="64"/>
      <c r="WP36" s="64"/>
      <c r="WQ36" s="64"/>
      <c r="WR36" s="64"/>
      <c r="WS36" s="64"/>
      <c r="WT36" s="64"/>
      <c r="WU36" s="64"/>
      <c r="WV36" s="64"/>
      <c r="WW36" s="64"/>
      <c r="WX36" s="64"/>
      <c r="WY36" s="64"/>
      <c r="WZ36" s="64"/>
      <c r="XA36" s="64"/>
      <c r="XB36" s="64"/>
      <c r="XC36" s="64"/>
      <c r="XD36" s="64"/>
      <c r="XE36" s="64"/>
      <c r="XF36" s="64"/>
      <c r="XG36" s="64"/>
      <c r="XH36" s="64"/>
      <c r="XI36" s="64"/>
      <c r="XJ36" s="64"/>
    </row>
    <row r="37" spans="1:634" x14ac:dyDescent="0.25">
      <c r="A37" s="106"/>
      <c r="B37" s="106"/>
      <c r="C37" s="106"/>
      <c r="D37" s="106"/>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64"/>
      <c r="KZ37" s="64"/>
      <c r="LA37" s="64"/>
      <c r="LB37" s="64"/>
      <c r="LC37" s="64"/>
      <c r="LD37" s="64"/>
      <c r="LE37" s="64"/>
      <c r="LF37" s="64"/>
      <c r="LG37" s="64"/>
      <c r="LH37" s="64"/>
      <c r="LI37" s="64"/>
      <c r="LJ37" s="64"/>
      <c r="LK37" s="64"/>
      <c r="LL37" s="64"/>
      <c r="LM37" s="64"/>
      <c r="LN37" s="64"/>
      <c r="LO37" s="64"/>
      <c r="LP37" s="64"/>
      <c r="LQ37" s="64"/>
      <c r="LR37" s="64"/>
      <c r="LS37" s="64"/>
      <c r="LT37" s="64"/>
      <c r="LU37" s="64"/>
      <c r="LV37" s="64"/>
      <c r="LW37" s="64"/>
      <c r="LX37" s="64"/>
      <c r="LY37" s="64"/>
      <c r="LZ37" s="64"/>
      <c r="MA37" s="64"/>
      <c r="MB37" s="64"/>
      <c r="MC37" s="64"/>
      <c r="MD37" s="64"/>
      <c r="ME37" s="64"/>
      <c r="MF37" s="64"/>
      <c r="MG37" s="64"/>
      <c r="MH37" s="64"/>
      <c r="MI37" s="64"/>
      <c r="MJ37" s="64"/>
      <c r="MK37" s="64"/>
      <c r="ML37" s="64"/>
      <c r="MM37" s="64"/>
      <c r="MN37" s="64"/>
      <c r="MO37" s="64"/>
      <c r="MP37" s="64"/>
      <c r="MQ37" s="64"/>
      <c r="MR37" s="64"/>
      <c r="MS37" s="64"/>
      <c r="MT37" s="64"/>
      <c r="MU37" s="64"/>
      <c r="MV37" s="64"/>
      <c r="MW37" s="64"/>
      <c r="MX37" s="64"/>
      <c r="MY37" s="64"/>
      <c r="MZ37" s="64"/>
      <c r="NA37" s="64"/>
      <c r="NB37" s="64"/>
      <c r="NC37" s="64"/>
      <c r="ND37" s="64"/>
      <c r="NE37" s="64"/>
      <c r="NF37" s="64"/>
      <c r="NG37" s="64"/>
      <c r="NH37" s="64"/>
      <c r="NI37" s="64"/>
      <c r="NJ37" s="64"/>
      <c r="NK37" s="64"/>
      <c r="NL37" s="64"/>
      <c r="NM37" s="64"/>
      <c r="NN37" s="64"/>
      <c r="NO37" s="64"/>
      <c r="NP37" s="64"/>
      <c r="NQ37" s="64"/>
      <c r="NR37" s="64"/>
      <c r="NS37" s="64"/>
      <c r="NT37" s="64"/>
      <c r="NU37" s="64"/>
      <c r="NV37" s="64"/>
      <c r="NW37" s="64"/>
      <c r="NX37" s="64"/>
      <c r="NY37" s="64"/>
      <c r="NZ37" s="64"/>
      <c r="OA37" s="64"/>
      <c r="OB37" s="64"/>
      <c r="OC37" s="64"/>
      <c r="OD37" s="64"/>
      <c r="OE37" s="64"/>
      <c r="OF37" s="64"/>
      <c r="OG37" s="64"/>
      <c r="OH37" s="64"/>
      <c r="OI37" s="64"/>
      <c r="OJ37" s="64"/>
      <c r="OK37" s="64"/>
      <c r="OL37" s="64"/>
      <c r="OM37" s="64"/>
      <c r="ON37" s="64"/>
      <c r="OO37" s="64"/>
      <c r="OP37" s="64"/>
      <c r="OQ37" s="64"/>
      <c r="OR37" s="64"/>
      <c r="OS37" s="64"/>
      <c r="OT37" s="64"/>
      <c r="OU37" s="64"/>
      <c r="OV37" s="64"/>
      <c r="OW37" s="64"/>
      <c r="OX37" s="64"/>
      <c r="OY37" s="64"/>
      <c r="OZ37" s="64"/>
      <c r="PA37" s="64"/>
      <c r="PB37" s="64"/>
      <c r="PC37" s="64"/>
      <c r="PD37" s="64"/>
      <c r="PE37" s="64"/>
      <c r="PF37" s="64"/>
      <c r="PG37" s="64"/>
      <c r="PH37" s="64"/>
      <c r="PI37" s="64"/>
      <c r="PJ37" s="64"/>
      <c r="PK37" s="64"/>
      <c r="PL37" s="64"/>
      <c r="PM37" s="64"/>
      <c r="PN37" s="64"/>
      <c r="PO37" s="64"/>
      <c r="PP37" s="64"/>
      <c r="PQ37" s="64"/>
      <c r="PR37" s="64"/>
      <c r="PS37" s="64"/>
      <c r="PT37" s="64"/>
      <c r="PU37" s="64"/>
      <c r="PV37" s="64"/>
      <c r="PW37" s="64"/>
      <c r="PX37" s="64"/>
      <c r="PY37" s="64"/>
      <c r="PZ37" s="64"/>
      <c r="QA37" s="64"/>
      <c r="QB37" s="64"/>
      <c r="QC37" s="64"/>
      <c r="QD37" s="64"/>
      <c r="QE37" s="64"/>
      <c r="QF37" s="64"/>
      <c r="QG37" s="64"/>
      <c r="QH37" s="64"/>
      <c r="QI37" s="64"/>
      <c r="QJ37" s="64"/>
      <c r="QK37" s="64"/>
      <c r="QL37" s="64"/>
      <c r="QM37" s="64"/>
      <c r="QN37" s="64"/>
      <c r="QO37" s="64"/>
      <c r="QP37" s="64"/>
      <c r="QQ37" s="64"/>
      <c r="QR37" s="64"/>
      <c r="QS37" s="64"/>
      <c r="QT37" s="64"/>
      <c r="QU37" s="64"/>
      <c r="QV37" s="64"/>
      <c r="QW37" s="64"/>
      <c r="QX37" s="64"/>
      <c r="QY37" s="64"/>
      <c r="QZ37" s="64"/>
      <c r="RA37" s="64"/>
      <c r="RB37" s="64"/>
      <c r="RC37" s="64"/>
      <c r="RD37" s="64"/>
      <c r="RE37" s="64"/>
      <c r="RF37" s="64"/>
      <c r="RG37" s="64"/>
      <c r="RH37" s="64"/>
      <c r="RI37" s="64"/>
      <c r="RJ37" s="64"/>
      <c r="RK37" s="64"/>
      <c r="RL37" s="64"/>
      <c r="RM37" s="64"/>
      <c r="RN37" s="64"/>
      <c r="RO37" s="64"/>
      <c r="RP37" s="64"/>
      <c r="RQ37" s="64"/>
      <c r="RR37" s="64"/>
      <c r="RS37" s="64"/>
      <c r="RT37" s="64"/>
      <c r="RU37" s="64"/>
      <c r="RV37" s="64"/>
      <c r="RW37" s="64"/>
      <c r="RX37" s="64"/>
      <c r="RY37" s="64"/>
      <c r="RZ37" s="64"/>
      <c r="SA37" s="64"/>
      <c r="SB37" s="64"/>
      <c r="SC37" s="64"/>
      <c r="SD37" s="64"/>
      <c r="SE37" s="64"/>
      <c r="SF37" s="64"/>
      <c r="SG37" s="64"/>
      <c r="SH37" s="64"/>
      <c r="SI37" s="64"/>
      <c r="SJ37" s="64"/>
      <c r="SK37" s="64"/>
      <c r="SL37" s="64"/>
      <c r="SM37" s="64"/>
      <c r="SN37" s="64"/>
      <c r="SO37" s="64"/>
      <c r="SP37" s="64"/>
      <c r="SQ37" s="64"/>
      <c r="SR37" s="64"/>
      <c r="SS37" s="64"/>
      <c r="ST37" s="64"/>
      <c r="SU37" s="64"/>
      <c r="SV37" s="64"/>
      <c r="SW37" s="64"/>
      <c r="SX37" s="64"/>
      <c r="SY37" s="64"/>
      <c r="SZ37" s="64"/>
      <c r="TA37" s="64"/>
      <c r="TB37" s="64"/>
      <c r="TC37" s="64"/>
      <c r="TD37" s="64"/>
      <c r="TE37" s="64"/>
      <c r="TF37" s="64"/>
      <c r="TG37" s="64"/>
      <c r="TH37" s="64"/>
      <c r="TI37" s="64"/>
      <c r="TJ37" s="64"/>
      <c r="TK37" s="64"/>
      <c r="TL37" s="64"/>
      <c r="TM37" s="64"/>
      <c r="TN37" s="64"/>
      <c r="TO37" s="64"/>
      <c r="TP37" s="64"/>
      <c r="TQ37" s="64"/>
      <c r="TR37" s="64"/>
      <c r="TS37" s="64"/>
      <c r="TT37" s="64"/>
      <c r="TU37" s="64"/>
      <c r="TV37" s="64"/>
      <c r="TW37" s="64"/>
      <c r="TX37" s="64"/>
      <c r="TY37" s="64"/>
      <c r="TZ37" s="64"/>
      <c r="UA37" s="64"/>
      <c r="UB37" s="64"/>
      <c r="UC37" s="64"/>
      <c r="UD37" s="64"/>
      <c r="UE37" s="64"/>
      <c r="UF37" s="64"/>
      <c r="UG37" s="64"/>
      <c r="UH37" s="64"/>
      <c r="UI37" s="64"/>
      <c r="UJ37" s="64"/>
      <c r="UK37" s="64"/>
      <c r="UL37" s="64"/>
      <c r="UM37" s="64"/>
      <c r="UN37" s="64"/>
      <c r="UO37" s="64"/>
      <c r="UP37" s="64"/>
      <c r="UQ37" s="64"/>
      <c r="UR37" s="64"/>
      <c r="US37" s="64"/>
      <c r="UT37" s="64"/>
      <c r="UU37" s="64"/>
      <c r="UV37" s="64"/>
      <c r="UW37" s="64"/>
      <c r="UX37" s="64"/>
      <c r="UY37" s="64"/>
      <c r="UZ37" s="64"/>
      <c r="VA37" s="64"/>
      <c r="VB37" s="64"/>
      <c r="VC37" s="64"/>
      <c r="VD37" s="64"/>
      <c r="VE37" s="64"/>
      <c r="VF37" s="64"/>
      <c r="VG37" s="64"/>
      <c r="VH37" s="64"/>
      <c r="VI37" s="64"/>
      <c r="VJ37" s="64"/>
      <c r="VK37" s="64"/>
      <c r="VL37" s="64"/>
      <c r="VM37" s="64"/>
      <c r="VN37" s="64"/>
      <c r="VO37" s="64"/>
      <c r="VP37" s="64"/>
      <c r="VQ37" s="64"/>
      <c r="VR37" s="64"/>
      <c r="VS37" s="64"/>
      <c r="VT37" s="64"/>
      <c r="VU37" s="64"/>
      <c r="VV37" s="64"/>
      <c r="VW37" s="64"/>
      <c r="VX37" s="64"/>
      <c r="VY37" s="64"/>
      <c r="VZ37" s="64"/>
      <c r="WA37" s="64"/>
      <c r="WB37" s="64"/>
      <c r="WC37" s="64"/>
      <c r="WD37" s="64"/>
      <c r="WE37" s="64"/>
      <c r="WF37" s="64"/>
      <c r="WG37" s="64"/>
      <c r="WH37" s="64"/>
      <c r="WI37" s="64"/>
      <c r="WJ37" s="64"/>
      <c r="WK37" s="64"/>
      <c r="WL37" s="64"/>
      <c r="WM37" s="64"/>
      <c r="WN37" s="64"/>
      <c r="WO37" s="64"/>
      <c r="WP37" s="64"/>
      <c r="WQ37" s="64"/>
      <c r="WR37" s="64"/>
      <c r="WS37" s="64"/>
      <c r="WT37" s="64"/>
      <c r="WU37" s="64"/>
      <c r="WV37" s="64"/>
      <c r="WW37" s="64"/>
      <c r="WX37" s="64"/>
      <c r="WY37" s="64"/>
      <c r="WZ37" s="64"/>
      <c r="XA37" s="64"/>
      <c r="XB37" s="64"/>
      <c r="XC37" s="64"/>
      <c r="XD37" s="64"/>
      <c r="XE37" s="64"/>
      <c r="XF37" s="64"/>
      <c r="XG37" s="64"/>
      <c r="XH37" s="64"/>
      <c r="XI37" s="64"/>
      <c r="XJ37" s="64"/>
    </row>
    <row r="38" spans="1:634" x14ac:dyDescent="0.25">
      <c r="A38" s="106"/>
      <c r="B38" s="106"/>
      <c r="C38" s="106"/>
      <c r="D38" s="106"/>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c r="IJ38" s="64"/>
      <c r="IK38" s="64"/>
      <c r="IL38" s="64"/>
      <c r="IM38" s="64"/>
      <c r="IN38" s="64"/>
      <c r="IO38" s="64"/>
      <c r="IP38" s="64"/>
      <c r="IQ38" s="64"/>
      <c r="IR38" s="64"/>
      <c r="IS38" s="64"/>
      <c r="IT38" s="64"/>
      <c r="IU38" s="64"/>
      <c r="IV38" s="64"/>
      <c r="IW38" s="64"/>
      <c r="IX38" s="64"/>
      <c r="IY38" s="64"/>
      <c r="IZ38" s="64"/>
      <c r="JA38" s="64"/>
      <c r="JB38" s="64"/>
      <c r="JC38" s="64"/>
      <c r="JD38" s="64"/>
      <c r="JE38" s="64"/>
      <c r="JF38" s="64"/>
      <c r="JG38" s="64"/>
      <c r="JH38" s="64"/>
      <c r="JI38" s="64"/>
      <c r="JJ38" s="64"/>
      <c r="JK38" s="64"/>
      <c r="JL38" s="64"/>
      <c r="JM38" s="64"/>
      <c r="JN38" s="64"/>
      <c r="JO38" s="64"/>
      <c r="JP38" s="64"/>
      <c r="JQ38" s="64"/>
      <c r="JR38" s="64"/>
      <c r="JS38" s="64"/>
      <c r="JT38" s="64"/>
      <c r="JU38" s="64"/>
      <c r="JV38" s="64"/>
      <c r="JW38" s="64"/>
      <c r="JX38" s="64"/>
      <c r="JY38" s="64"/>
      <c r="JZ38" s="64"/>
      <c r="KA38" s="64"/>
      <c r="KB38" s="64"/>
      <c r="KC38" s="64"/>
      <c r="KD38" s="64"/>
      <c r="KE38" s="64"/>
      <c r="KF38" s="64"/>
      <c r="KG38" s="64"/>
      <c r="KH38" s="64"/>
      <c r="KI38" s="64"/>
      <c r="KJ38" s="64"/>
      <c r="KK38" s="64"/>
      <c r="KL38" s="64"/>
      <c r="KM38" s="64"/>
      <c r="KN38" s="64"/>
      <c r="KO38" s="64"/>
      <c r="KP38" s="64"/>
      <c r="KQ38" s="64"/>
      <c r="KR38" s="64"/>
      <c r="KS38" s="64"/>
      <c r="KT38" s="64"/>
      <c r="KU38" s="64"/>
      <c r="KV38" s="64"/>
      <c r="KW38" s="64"/>
      <c r="KX38" s="64"/>
      <c r="KY38" s="64"/>
      <c r="KZ38" s="64"/>
      <c r="LA38" s="64"/>
      <c r="LB38" s="64"/>
      <c r="LC38" s="64"/>
      <c r="LD38" s="64"/>
      <c r="LE38" s="64"/>
      <c r="LF38" s="64"/>
      <c r="LG38" s="64"/>
      <c r="LH38" s="64"/>
      <c r="LI38" s="64"/>
      <c r="LJ38" s="64"/>
      <c r="LK38" s="64"/>
      <c r="LL38" s="64"/>
      <c r="LM38" s="64"/>
      <c r="LN38" s="64"/>
      <c r="LO38" s="64"/>
      <c r="LP38" s="64"/>
      <c r="LQ38" s="64"/>
      <c r="LR38" s="64"/>
      <c r="LS38" s="64"/>
      <c r="LT38" s="64"/>
      <c r="LU38" s="64"/>
      <c r="LV38" s="64"/>
      <c r="LW38" s="64"/>
      <c r="LX38" s="64"/>
      <c r="LY38" s="64"/>
      <c r="LZ38" s="64"/>
      <c r="MA38" s="64"/>
      <c r="MB38" s="64"/>
      <c r="MC38" s="64"/>
      <c r="MD38" s="64"/>
      <c r="ME38" s="64"/>
      <c r="MF38" s="64"/>
      <c r="MG38" s="64"/>
      <c r="MH38" s="64"/>
      <c r="MI38" s="64"/>
      <c r="MJ38" s="64"/>
      <c r="MK38" s="64"/>
      <c r="ML38" s="64"/>
      <c r="MM38" s="64"/>
      <c r="MN38" s="64"/>
      <c r="MO38" s="64"/>
      <c r="MP38" s="64"/>
      <c r="MQ38" s="64"/>
      <c r="MR38" s="64"/>
      <c r="MS38" s="64"/>
      <c r="MT38" s="64"/>
      <c r="MU38" s="64"/>
      <c r="MV38" s="64"/>
      <c r="MW38" s="64"/>
      <c r="MX38" s="64"/>
      <c r="MY38" s="64"/>
      <c r="MZ38" s="64"/>
      <c r="NA38" s="64"/>
      <c r="NB38" s="64"/>
      <c r="NC38" s="64"/>
      <c r="ND38" s="64"/>
      <c r="NE38" s="64"/>
      <c r="NF38" s="64"/>
      <c r="NG38" s="64"/>
      <c r="NH38" s="64"/>
      <c r="NI38" s="64"/>
      <c r="NJ38" s="64"/>
      <c r="NK38" s="64"/>
      <c r="NL38" s="64"/>
      <c r="NM38" s="64"/>
      <c r="NN38" s="64"/>
      <c r="NO38" s="64"/>
      <c r="NP38" s="64"/>
      <c r="NQ38" s="64"/>
      <c r="NR38" s="64"/>
      <c r="NS38" s="64"/>
      <c r="NT38" s="64"/>
      <c r="NU38" s="64"/>
      <c r="NV38" s="64"/>
      <c r="NW38" s="64"/>
      <c r="NX38" s="64"/>
      <c r="NY38" s="64"/>
      <c r="NZ38" s="64"/>
      <c r="OA38" s="64"/>
      <c r="OB38" s="64"/>
      <c r="OC38" s="64"/>
      <c r="OD38" s="64"/>
      <c r="OE38" s="64"/>
      <c r="OF38" s="64"/>
      <c r="OG38" s="64"/>
      <c r="OH38" s="64"/>
      <c r="OI38" s="64"/>
      <c r="OJ38" s="64"/>
      <c r="OK38" s="64"/>
      <c r="OL38" s="64"/>
      <c r="OM38" s="64"/>
      <c r="ON38" s="64"/>
      <c r="OO38" s="64"/>
      <c r="OP38" s="64"/>
      <c r="OQ38" s="64"/>
      <c r="OR38" s="64"/>
      <c r="OS38" s="64"/>
      <c r="OT38" s="64"/>
      <c r="OU38" s="64"/>
      <c r="OV38" s="64"/>
      <c r="OW38" s="64"/>
      <c r="OX38" s="64"/>
      <c r="OY38" s="64"/>
      <c r="OZ38" s="64"/>
      <c r="PA38" s="64"/>
      <c r="PB38" s="64"/>
      <c r="PC38" s="64"/>
      <c r="PD38" s="64"/>
      <c r="PE38" s="64"/>
      <c r="PF38" s="64"/>
      <c r="PG38" s="64"/>
      <c r="PH38" s="64"/>
      <c r="PI38" s="64"/>
      <c r="PJ38" s="64"/>
      <c r="PK38" s="64"/>
      <c r="PL38" s="64"/>
      <c r="PM38" s="64"/>
      <c r="PN38" s="64"/>
      <c r="PO38" s="64"/>
      <c r="PP38" s="64"/>
      <c r="PQ38" s="64"/>
      <c r="PR38" s="64"/>
      <c r="PS38" s="64"/>
      <c r="PT38" s="64"/>
      <c r="PU38" s="64"/>
      <c r="PV38" s="64"/>
      <c r="PW38" s="64"/>
      <c r="PX38" s="64"/>
      <c r="PY38" s="64"/>
      <c r="PZ38" s="64"/>
      <c r="QA38" s="64"/>
      <c r="QB38" s="64"/>
      <c r="QC38" s="64"/>
      <c r="QD38" s="64"/>
      <c r="QE38" s="64"/>
      <c r="QF38" s="64"/>
      <c r="QG38" s="64"/>
      <c r="QH38" s="64"/>
      <c r="QI38" s="64"/>
      <c r="QJ38" s="64"/>
      <c r="QK38" s="64"/>
      <c r="QL38" s="64"/>
      <c r="QM38" s="64"/>
      <c r="QN38" s="64"/>
      <c r="QO38" s="64"/>
      <c r="QP38" s="64"/>
      <c r="QQ38" s="64"/>
      <c r="QR38" s="64"/>
      <c r="QS38" s="64"/>
      <c r="QT38" s="64"/>
      <c r="QU38" s="64"/>
      <c r="QV38" s="64"/>
      <c r="QW38" s="64"/>
      <c r="QX38" s="64"/>
      <c r="QY38" s="64"/>
      <c r="QZ38" s="64"/>
      <c r="RA38" s="64"/>
      <c r="RB38" s="64"/>
      <c r="RC38" s="64"/>
      <c r="RD38" s="64"/>
      <c r="RE38" s="64"/>
      <c r="RF38" s="64"/>
      <c r="RG38" s="64"/>
      <c r="RH38" s="64"/>
      <c r="RI38" s="64"/>
      <c r="RJ38" s="64"/>
      <c r="RK38" s="64"/>
      <c r="RL38" s="64"/>
      <c r="RM38" s="64"/>
      <c r="RN38" s="64"/>
      <c r="RO38" s="64"/>
      <c r="RP38" s="64"/>
      <c r="RQ38" s="64"/>
      <c r="RR38" s="64"/>
      <c r="RS38" s="64"/>
      <c r="RT38" s="64"/>
      <c r="RU38" s="64"/>
      <c r="RV38" s="64"/>
      <c r="RW38" s="64"/>
      <c r="RX38" s="64"/>
      <c r="RY38" s="64"/>
      <c r="RZ38" s="64"/>
      <c r="SA38" s="64"/>
      <c r="SB38" s="64"/>
      <c r="SC38" s="64"/>
      <c r="SD38" s="64"/>
      <c r="SE38" s="64"/>
      <c r="SF38" s="64"/>
      <c r="SG38" s="64"/>
      <c r="SH38" s="64"/>
      <c r="SI38" s="64"/>
      <c r="SJ38" s="64"/>
      <c r="SK38" s="64"/>
      <c r="SL38" s="64"/>
      <c r="SM38" s="64"/>
      <c r="SN38" s="64"/>
      <c r="SO38" s="64"/>
      <c r="SP38" s="64"/>
      <c r="SQ38" s="64"/>
      <c r="SR38" s="64"/>
      <c r="SS38" s="64"/>
      <c r="ST38" s="64"/>
      <c r="SU38" s="64"/>
      <c r="SV38" s="64"/>
      <c r="SW38" s="64"/>
      <c r="SX38" s="64"/>
      <c r="SY38" s="64"/>
      <c r="SZ38" s="64"/>
      <c r="TA38" s="64"/>
      <c r="TB38" s="64"/>
      <c r="TC38" s="64"/>
      <c r="TD38" s="64"/>
      <c r="TE38" s="64"/>
      <c r="TF38" s="64"/>
      <c r="TG38" s="64"/>
      <c r="TH38" s="64"/>
      <c r="TI38" s="64"/>
      <c r="TJ38" s="64"/>
      <c r="TK38" s="64"/>
      <c r="TL38" s="64"/>
      <c r="TM38" s="64"/>
      <c r="TN38" s="64"/>
      <c r="TO38" s="64"/>
      <c r="TP38" s="64"/>
      <c r="TQ38" s="64"/>
      <c r="TR38" s="64"/>
      <c r="TS38" s="64"/>
      <c r="TT38" s="64"/>
      <c r="TU38" s="64"/>
      <c r="TV38" s="64"/>
      <c r="TW38" s="64"/>
      <c r="TX38" s="64"/>
      <c r="TY38" s="64"/>
      <c r="TZ38" s="64"/>
      <c r="UA38" s="64"/>
      <c r="UB38" s="64"/>
      <c r="UC38" s="64"/>
      <c r="UD38" s="64"/>
      <c r="UE38" s="64"/>
      <c r="UF38" s="64"/>
      <c r="UG38" s="64"/>
      <c r="UH38" s="64"/>
      <c r="UI38" s="64"/>
      <c r="UJ38" s="64"/>
      <c r="UK38" s="64"/>
      <c r="UL38" s="64"/>
      <c r="UM38" s="64"/>
      <c r="UN38" s="64"/>
      <c r="UO38" s="64"/>
      <c r="UP38" s="64"/>
      <c r="UQ38" s="64"/>
      <c r="UR38" s="64"/>
      <c r="US38" s="64"/>
      <c r="UT38" s="64"/>
      <c r="UU38" s="64"/>
      <c r="UV38" s="64"/>
      <c r="UW38" s="64"/>
      <c r="UX38" s="64"/>
      <c r="UY38" s="64"/>
      <c r="UZ38" s="64"/>
      <c r="VA38" s="64"/>
      <c r="VB38" s="64"/>
      <c r="VC38" s="64"/>
      <c r="VD38" s="64"/>
      <c r="VE38" s="64"/>
      <c r="VF38" s="64"/>
      <c r="VG38" s="64"/>
      <c r="VH38" s="64"/>
      <c r="VI38" s="64"/>
      <c r="VJ38" s="64"/>
      <c r="VK38" s="64"/>
      <c r="VL38" s="64"/>
      <c r="VM38" s="64"/>
      <c r="VN38" s="64"/>
      <c r="VO38" s="64"/>
      <c r="VP38" s="64"/>
      <c r="VQ38" s="64"/>
      <c r="VR38" s="64"/>
      <c r="VS38" s="64"/>
      <c r="VT38" s="64"/>
      <c r="VU38" s="64"/>
      <c r="VV38" s="64"/>
      <c r="VW38" s="64"/>
      <c r="VX38" s="64"/>
      <c r="VY38" s="64"/>
      <c r="VZ38" s="64"/>
      <c r="WA38" s="64"/>
      <c r="WB38" s="64"/>
      <c r="WC38" s="64"/>
      <c r="WD38" s="64"/>
      <c r="WE38" s="64"/>
      <c r="WF38" s="64"/>
      <c r="WG38" s="64"/>
      <c r="WH38" s="64"/>
      <c r="WI38" s="64"/>
      <c r="WJ38" s="64"/>
      <c r="WK38" s="64"/>
      <c r="WL38" s="64"/>
      <c r="WM38" s="64"/>
      <c r="WN38" s="64"/>
      <c r="WO38" s="64"/>
      <c r="WP38" s="64"/>
      <c r="WQ38" s="64"/>
      <c r="WR38" s="64"/>
      <c r="WS38" s="64"/>
      <c r="WT38" s="64"/>
      <c r="WU38" s="64"/>
      <c r="WV38" s="64"/>
      <c r="WW38" s="64"/>
      <c r="WX38" s="64"/>
      <c r="WY38" s="64"/>
      <c r="WZ38" s="64"/>
      <c r="XA38" s="64"/>
      <c r="XB38" s="64"/>
      <c r="XC38" s="64"/>
      <c r="XD38" s="64"/>
      <c r="XE38" s="64"/>
      <c r="XF38" s="64"/>
      <c r="XG38" s="64"/>
      <c r="XH38" s="64"/>
      <c r="XI38" s="64"/>
      <c r="XJ38" s="64"/>
    </row>
    <row r="39" spans="1:634" x14ac:dyDescent="0.25">
      <c r="A39" s="106"/>
      <c r="B39" s="107"/>
      <c r="C39" s="106"/>
      <c r="D39" s="107"/>
      <c r="E39" s="106"/>
      <c r="F39" s="107"/>
      <c r="G39" s="106"/>
      <c r="H39" s="107"/>
      <c r="I39" s="106"/>
      <c r="J39" s="107"/>
      <c r="K39" s="106"/>
      <c r="L39" s="107"/>
      <c r="M39" s="106"/>
      <c r="N39" s="107"/>
      <c r="O39" s="106"/>
      <c r="P39" s="107"/>
      <c r="Q39" s="106"/>
      <c r="R39" s="107"/>
      <c r="S39" s="106"/>
      <c r="T39" s="107"/>
      <c r="U39" s="106"/>
      <c r="V39" s="107"/>
      <c r="W39" s="106"/>
      <c r="X39" s="107"/>
      <c r="Y39" s="106"/>
      <c r="Z39" s="107"/>
      <c r="AA39" s="106"/>
      <c r="AB39" s="107"/>
      <c r="AC39" s="106"/>
      <c r="AD39" s="107"/>
      <c r="AE39" s="106"/>
      <c r="AF39" s="107"/>
      <c r="AG39" s="106"/>
      <c r="AH39" s="107"/>
      <c r="AI39" s="106"/>
      <c r="AJ39" s="107"/>
      <c r="AK39" s="106"/>
      <c r="AL39" s="107"/>
      <c r="AM39" s="106"/>
      <c r="AN39" s="107"/>
      <c r="AO39" s="106"/>
      <c r="AP39" s="107"/>
      <c r="AQ39" s="106"/>
      <c r="AR39" s="107"/>
      <c r="AS39" s="106"/>
      <c r="AT39" s="107"/>
      <c r="AU39" s="106"/>
      <c r="AV39" s="107"/>
      <c r="AW39" s="106"/>
      <c r="AX39" s="107"/>
      <c r="AY39" s="106"/>
      <c r="AZ39" s="107"/>
      <c r="BA39" s="106"/>
      <c r="BB39" s="107"/>
      <c r="BC39" s="106"/>
      <c r="BD39" s="107"/>
      <c r="BE39" s="106"/>
      <c r="BF39" s="107"/>
      <c r="BG39" s="106"/>
      <c r="BH39" s="107"/>
      <c r="BI39" s="106"/>
      <c r="BJ39" s="107"/>
      <c r="BK39" s="106"/>
      <c r="BL39" s="107"/>
      <c r="BM39" s="106"/>
      <c r="BN39" s="107"/>
      <c r="BO39" s="106"/>
      <c r="BP39" s="107"/>
      <c r="BQ39" s="106"/>
      <c r="BR39" s="107"/>
      <c r="BS39" s="106"/>
      <c r="BT39" s="107"/>
      <c r="BU39" s="106"/>
      <c r="BV39" s="107"/>
      <c r="BW39" s="106"/>
      <c r="BX39" s="107"/>
      <c r="BY39" s="106"/>
      <c r="BZ39" s="107"/>
      <c r="CA39" s="106"/>
      <c r="CB39" s="107"/>
      <c r="CC39" s="106"/>
      <c r="CD39" s="107"/>
      <c r="CE39" s="106"/>
      <c r="CF39" s="107"/>
      <c r="CG39" s="106"/>
      <c r="CH39" s="107"/>
      <c r="CI39" s="106"/>
      <c r="CJ39" s="107"/>
      <c r="CK39" s="106"/>
      <c r="CL39" s="107"/>
      <c r="CM39" s="106"/>
      <c r="CN39" s="107"/>
      <c r="CO39" s="106"/>
      <c r="CP39" s="107"/>
      <c r="CQ39" s="106"/>
      <c r="CR39" s="107"/>
      <c r="CS39" s="106"/>
      <c r="CT39" s="107"/>
      <c r="CU39" s="106"/>
      <c r="CV39" s="107"/>
      <c r="CW39" s="106"/>
      <c r="CX39" s="107"/>
      <c r="CY39" s="106"/>
      <c r="CZ39" s="107"/>
      <c r="DA39" s="106"/>
      <c r="DB39" s="107"/>
      <c r="DC39" s="106"/>
      <c r="DD39" s="107"/>
      <c r="DE39" s="106"/>
      <c r="DF39" s="107"/>
      <c r="DG39" s="106"/>
      <c r="DH39" s="107"/>
      <c r="DI39" s="106"/>
      <c r="DJ39" s="107"/>
      <c r="DK39" s="106"/>
      <c r="DL39" s="107"/>
      <c r="DM39" s="106"/>
      <c r="DN39" s="107"/>
      <c r="DO39" s="106"/>
      <c r="DP39" s="107"/>
      <c r="DQ39" s="106"/>
      <c r="DR39" s="107"/>
      <c r="DS39" s="106"/>
      <c r="DT39" s="107"/>
      <c r="DU39" s="106"/>
      <c r="DV39" s="107"/>
      <c r="DW39" s="106"/>
      <c r="DX39" s="107"/>
      <c r="DY39" s="106"/>
      <c r="DZ39" s="107"/>
      <c r="EA39" s="106"/>
      <c r="EB39" s="107"/>
      <c r="EC39" s="106"/>
      <c r="ED39" s="107"/>
      <c r="EE39" s="106"/>
      <c r="EF39" s="107"/>
      <c r="EG39" s="106"/>
      <c r="EH39" s="107"/>
      <c r="EI39" s="106"/>
      <c r="EJ39" s="107"/>
      <c r="EK39" s="106"/>
      <c r="EL39" s="107"/>
      <c r="EM39" s="106"/>
      <c r="EN39" s="107"/>
      <c r="EO39" s="106"/>
      <c r="EP39" s="107"/>
      <c r="EQ39" s="106"/>
      <c r="ER39" s="107"/>
      <c r="ES39" s="106"/>
      <c r="ET39" s="107"/>
      <c r="EU39" s="106"/>
      <c r="EV39" s="107"/>
      <c r="EW39" s="106"/>
      <c r="EX39" s="107"/>
      <c r="EY39" s="106"/>
      <c r="EZ39" s="107"/>
      <c r="FA39" s="106"/>
      <c r="FB39" s="107"/>
      <c r="FC39" s="106"/>
      <c r="FD39" s="107"/>
      <c r="FE39" s="106"/>
      <c r="FF39" s="107"/>
      <c r="FG39" s="106"/>
      <c r="FH39" s="107"/>
      <c r="FI39" s="106"/>
      <c r="FJ39" s="107"/>
      <c r="FK39" s="106"/>
      <c r="FL39" s="107"/>
      <c r="FM39" s="106"/>
      <c r="FN39" s="107"/>
      <c r="FO39" s="106"/>
      <c r="FP39" s="107"/>
      <c r="FQ39" s="106"/>
      <c r="FR39" s="107"/>
      <c r="FS39" s="106"/>
      <c r="FT39" s="107"/>
      <c r="FU39" s="106"/>
      <c r="FV39" s="107"/>
      <c r="FW39" s="106"/>
      <c r="FX39" s="107"/>
      <c r="FY39" s="106"/>
      <c r="FZ39" s="107"/>
      <c r="GA39" s="106"/>
      <c r="GB39" s="107"/>
      <c r="GC39" s="106"/>
      <c r="GD39" s="107"/>
      <c r="GE39" s="106"/>
      <c r="GF39" s="107"/>
      <c r="GG39" s="106"/>
      <c r="GH39" s="107"/>
      <c r="GI39" s="106"/>
      <c r="GJ39" s="107"/>
      <c r="GK39" s="106"/>
      <c r="GL39" s="107"/>
      <c r="GM39" s="106"/>
      <c r="GN39" s="107"/>
      <c r="GO39" s="106"/>
      <c r="GP39" s="107"/>
      <c r="GQ39" s="106"/>
      <c r="GR39" s="107"/>
      <c r="GS39" s="106"/>
      <c r="GT39" s="107"/>
      <c r="GU39" s="106"/>
      <c r="GV39" s="107"/>
      <c r="GW39" s="106"/>
      <c r="GX39" s="107"/>
      <c r="GY39" s="106"/>
      <c r="GZ39" s="107"/>
      <c r="HA39" s="106"/>
      <c r="HB39" s="107"/>
      <c r="HC39" s="106"/>
      <c r="HD39" s="107"/>
      <c r="HE39" s="106"/>
      <c r="HF39" s="107"/>
      <c r="HG39" s="106"/>
      <c r="HH39" s="107"/>
      <c r="HI39" s="106"/>
      <c r="HJ39" s="107"/>
      <c r="HK39" s="106"/>
      <c r="HL39" s="107"/>
      <c r="HM39" s="106"/>
      <c r="HN39" s="107"/>
      <c r="HO39" s="106"/>
      <c r="HP39" s="107"/>
      <c r="HQ39" s="106"/>
      <c r="HR39" s="107"/>
      <c r="HS39" s="106"/>
      <c r="HT39" s="107"/>
      <c r="HU39" s="106"/>
      <c r="HV39" s="107"/>
      <c r="HW39" s="106"/>
      <c r="HX39" s="107"/>
      <c r="HY39" s="106"/>
      <c r="HZ39" s="107"/>
      <c r="IA39" s="106"/>
      <c r="IB39" s="107"/>
      <c r="IC39" s="106"/>
      <c r="ID39" s="107"/>
      <c r="IE39" s="106"/>
      <c r="IF39" s="107"/>
      <c r="IG39" s="106"/>
      <c r="IH39" s="107"/>
      <c r="II39" s="106"/>
      <c r="IJ39" s="107"/>
      <c r="IK39" s="106"/>
      <c r="IL39" s="107"/>
      <c r="IM39" s="106"/>
      <c r="IN39" s="107"/>
      <c r="IO39" s="106"/>
      <c r="IP39" s="107"/>
      <c r="IQ39" s="106"/>
      <c r="IR39" s="107"/>
      <c r="IS39" s="106"/>
      <c r="IT39" s="107"/>
      <c r="IU39" s="106"/>
      <c r="IV39" s="107"/>
      <c r="IW39" s="106"/>
      <c r="IX39" s="107"/>
      <c r="IY39" s="106"/>
      <c r="IZ39" s="64"/>
      <c r="JA39" s="64"/>
      <c r="JB39" s="64"/>
      <c r="JC39" s="64"/>
      <c r="JD39" s="64"/>
      <c r="JE39" s="64"/>
      <c r="JF39" s="64"/>
      <c r="JG39" s="64"/>
      <c r="JH39" s="64"/>
      <c r="JI39" s="64"/>
      <c r="JJ39" s="64"/>
      <c r="JK39" s="64"/>
      <c r="JL39" s="64"/>
      <c r="JM39" s="64"/>
      <c r="JN39" s="64"/>
      <c r="JO39" s="64"/>
      <c r="JP39" s="64"/>
      <c r="JQ39" s="64"/>
      <c r="JR39" s="64"/>
      <c r="JS39" s="64"/>
      <c r="JT39" s="64"/>
      <c r="JU39" s="64"/>
      <c r="JV39" s="64"/>
      <c r="JW39" s="64"/>
      <c r="JX39" s="64"/>
      <c r="JY39" s="64"/>
      <c r="JZ39" s="64"/>
      <c r="KA39" s="64"/>
      <c r="KB39" s="64"/>
      <c r="KC39" s="64"/>
      <c r="KD39" s="64"/>
      <c r="KE39" s="64"/>
      <c r="KF39" s="64"/>
      <c r="KG39" s="64"/>
      <c r="KH39" s="64"/>
      <c r="KI39" s="64"/>
      <c r="KJ39" s="64"/>
      <c r="KK39" s="64"/>
      <c r="KL39" s="64"/>
      <c r="KM39" s="64"/>
      <c r="KN39" s="64"/>
      <c r="KO39" s="64"/>
      <c r="KP39" s="64"/>
      <c r="KQ39" s="64"/>
      <c r="KR39" s="64"/>
      <c r="KS39" s="64"/>
      <c r="KT39" s="64"/>
      <c r="KU39" s="64"/>
      <c r="KV39" s="64"/>
      <c r="KW39" s="64"/>
      <c r="KX39" s="64"/>
      <c r="KY39" s="64"/>
      <c r="KZ39" s="64"/>
      <c r="LA39" s="64"/>
      <c r="LB39" s="64"/>
      <c r="LC39" s="64"/>
      <c r="LD39" s="64"/>
      <c r="LE39" s="64"/>
      <c r="LF39" s="64"/>
      <c r="LG39" s="64"/>
      <c r="LH39" s="64"/>
      <c r="LI39" s="64"/>
      <c r="LJ39" s="64"/>
      <c r="LK39" s="64"/>
      <c r="LL39" s="64"/>
      <c r="LM39" s="64"/>
      <c r="LN39" s="64"/>
      <c r="LO39" s="64"/>
      <c r="LP39" s="64"/>
      <c r="LQ39" s="64"/>
      <c r="LR39" s="64"/>
      <c r="LS39" s="64"/>
      <c r="LT39" s="64"/>
      <c r="LU39" s="64"/>
      <c r="LV39" s="64"/>
      <c r="LW39" s="64"/>
      <c r="LX39" s="64"/>
      <c r="LY39" s="64"/>
      <c r="LZ39" s="64"/>
      <c r="MA39" s="64"/>
      <c r="MB39" s="64"/>
      <c r="MC39" s="64"/>
      <c r="MD39" s="64"/>
      <c r="ME39" s="64"/>
      <c r="MF39" s="64"/>
      <c r="MG39" s="64"/>
      <c r="MH39" s="64"/>
      <c r="MI39" s="64"/>
      <c r="MJ39" s="64"/>
      <c r="MK39" s="64"/>
      <c r="ML39" s="64"/>
      <c r="MM39" s="64"/>
      <c r="MN39" s="64"/>
      <c r="MO39" s="64"/>
      <c r="MP39" s="64"/>
      <c r="MQ39" s="64"/>
      <c r="MR39" s="64"/>
      <c r="MS39" s="64"/>
      <c r="MT39" s="64"/>
      <c r="MU39" s="64"/>
      <c r="MV39" s="64"/>
      <c r="MW39" s="64"/>
      <c r="MX39" s="64"/>
      <c r="MY39" s="64"/>
      <c r="MZ39" s="64"/>
      <c r="NA39" s="64"/>
      <c r="NB39" s="64"/>
      <c r="NC39" s="64"/>
      <c r="ND39" s="64"/>
      <c r="NE39" s="64"/>
      <c r="NF39" s="64"/>
      <c r="NG39" s="64"/>
      <c r="NH39" s="64"/>
      <c r="NI39" s="64"/>
      <c r="NJ39" s="64"/>
      <c r="NK39" s="64"/>
      <c r="NL39" s="64"/>
      <c r="NM39" s="64"/>
      <c r="NN39" s="64"/>
      <c r="NO39" s="64"/>
      <c r="NP39" s="64"/>
      <c r="NQ39" s="64"/>
      <c r="NR39" s="64"/>
      <c r="NS39" s="64"/>
      <c r="NT39" s="64"/>
      <c r="NU39" s="64"/>
      <c r="NV39" s="64"/>
      <c r="NW39" s="64"/>
      <c r="NX39" s="64"/>
      <c r="NY39" s="64"/>
      <c r="NZ39" s="64"/>
      <c r="OA39" s="64"/>
      <c r="OB39" s="64"/>
      <c r="OC39" s="64"/>
      <c r="OD39" s="64"/>
      <c r="OE39" s="64"/>
      <c r="OF39" s="64"/>
      <c r="OG39" s="64"/>
      <c r="OH39" s="64"/>
      <c r="OI39" s="64"/>
      <c r="OJ39" s="64"/>
      <c r="OK39" s="64"/>
      <c r="OL39" s="64"/>
      <c r="OM39" s="64"/>
      <c r="ON39" s="64"/>
      <c r="OO39" s="64"/>
      <c r="OP39" s="64"/>
      <c r="OQ39" s="64"/>
      <c r="OR39" s="64"/>
      <c r="OS39" s="64"/>
      <c r="OT39" s="64"/>
      <c r="OU39" s="64"/>
      <c r="OV39" s="64"/>
      <c r="OW39" s="64"/>
      <c r="OX39" s="64"/>
      <c r="OY39" s="64"/>
      <c r="OZ39" s="64"/>
      <c r="PA39" s="64"/>
      <c r="PB39" s="64"/>
      <c r="PC39" s="64"/>
      <c r="PD39" s="64"/>
      <c r="PE39" s="64"/>
      <c r="PF39" s="64"/>
      <c r="PG39" s="64"/>
      <c r="PH39" s="64"/>
      <c r="PI39" s="64"/>
      <c r="PJ39" s="64"/>
      <c r="PK39" s="64"/>
      <c r="PL39" s="64"/>
      <c r="PM39" s="64"/>
      <c r="PN39" s="64"/>
      <c r="PO39" s="64"/>
      <c r="PP39" s="64"/>
      <c r="PQ39" s="64"/>
      <c r="PR39" s="64"/>
      <c r="PS39" s="64"/>
      <c r="PT39" s="64"/>
      <c r="PU39" s="64"/>
      <c r="PV39" s="64"/>
      <c r="PW39" s="64"/>
      <c r="PX39" s="64"/>
      <c r="PY39" s="64"/>
      <c r="PZ39" s="64"/>
      <c r="QA39" s="64"/>
      <c r="QB39" s="64"/>
      <c r="QC39" s="64"/>
      <c r="QD39" s="64"/>
      <c r="QE39" s="64"/>
      <c r="QF39" s="64"/>
      <c r="QG39" s="64"/>
      <c r="QH39" s="64"/>
      <c r="QI39" s="64"/>
      <c r="QJ39" s="64"/>
      <c r="QK39" s="64"/>
      <c r="QL39" s="64"/>
      <c r="QM39" s="64"/>
      <c r="QN39" s="64"/>
      <c r="QO39" s="64"/>
      <c r="QP39" s="64"/>
      <c r="QQ39" s="64"/>
      <c r="QR39" s="64"/>
      <c r="QS39" s="64"/>
      <c r="QT39" s="64"/>
      <c r="QU39" s="64"/>
      <c r="QV39" s="64"/>
      <c r="QW39" s="64"/>
      <c r="QX39" s="64"/>
      <c r="QY39" s="64"/>
      <c r="QZ39" s="64"/>
      <c r="RA39" s="64"/>
      <c r="RB39" s="64"/>
      <c r="RC39" s="64"/>
      <c r="RD39" s="64"/>
      <c r="RE39" s="64"/>
      <c r="RF39" s="64"/>
      <c r="RG39" s="64"/>
      <c r="RH39" s="64"/>
      <c r="RI39" s="64"/>
      <c r="RJ39" s="64"/>
      <c r="RK39" s="64"/>
      <c r="RL39" s="64"/>
      <c r="RM39" s="64"/>
      <c r="RN39" s="64"/>
      <c r="RO39" s="64"/>
      <c r="RP39" s="64"/>
      <c r="RQ39" s="64"/>
      <c r="RR39" s="64"/>
      <c r="RS39" s="64"/>
      <c r="RT39" s="64"/>
      <c r="RU39" s="64"/>
      <c r="RV39" s="64"/>
      <c r="RW39" s="64"/>
      <c r="RX39" s="64"/>
      <c r="RY39" s="64"/>
      <c r="RZ39" s="64"/>
      <c r="SA39" s="64"/>
      <c r="SB39" s="64"/>
      <c r="SC39" s="64"/>
      <c r="SD39" s="64"/>
      <c r="SE39" s="64"/>
      <c r="SF39" s="64"/>
      <c r="SG39" s="64"/>
      <c r="SH39" s="64"/>
      <c r="SI39" s="64"/>
      <c r="SJ39" s="64"/>
      <c r="SK39" s="64"/>
      <c r="SL39" s="64"/>
      <c r="SM39" s="64"/>
      <c r="SN39" s="64"/>
      <c r="SO39" s="64"/>
      <c r="SP39" s="64"/>
      <c r="SQ39" s="64"/>
      <c r="SR39" s="64"/>
      <c r="SS39" s="64"/>
      <c r="ST39" s="64"/>
      <c r="SU39" s="64"/>
      <c r="SV39" s="64"/>
      <c r="SW39" s="64"/>
      <c r="SX39" s="64"/>
      <c r="SY39" s="64"/>
      <c r="SZ39" s="64"/>
      <c r="TA39" s="64"/>
      <c r="TB39" s="64"/>
      <c r="TC39" s="64"/>
      <c r="TD39" s="64"/>
      <c r="TE39" s="64"/>
      <c r="TF39" s="64"/>
      <c r="TG39" s="64"/>
      <c r="TH39" s="64"/>
      <c r="TI39" s="64"/>
      <c r="TJ39" s="64"/>
      <c r="TK39" s="64"/>
      <c r="TL39" s="64"/>
      <c r="TM39" s="64"/>
      <c r="TN39" s="64"/>
      <c r="TO39" s="64"/>
      <c r="TP39" s="64"/>
      <c r="TQ39" s="64"/>
      <c r="TR39" s="64"/>
      <c r="TS39" s="64"/>
      <c r="TT39" s="64"/>
      <c r="TU39" s="64"/>
      <c r="TV39" s="64"/>
      <c r="TW39" s="64"/>
      <c r="TX39" s="64"/>
      <c r="TY39" s="64"/>
      <c r="TZ39" s="64"/>
      <c r="UA39" s="64"/>
      <c r="UB39" s="64"/>
      <c r="UC39" s="64"/>
      <c r="UD39" s="64"/>
      <c r="UE39" s="64"/>
      <c r="UF39" s="64"/>
      <c r="UG39" s="64"/>
      <c r="UH39" s="64"/>
      <c r="UI39" s="64"/>
      <c r="UJ39" s="64"/>
      <c r="UK39" s="64"/>
      <c r="UL39" s="64"/>
      <c r="UM39" s="64"/>
      <c r="UN39" s="64"/>
      <c r="UO39" s="64"/>
      <c r="UP39" s="64"/>
      <c r="UQ39" s="64"/>
      <c r="UR39" s="64"/>
      <c r="US39" s="64"/>
      <c r="UT39" s="64"/>
      <c r="UU39" s="64"/>
      <c r="UV39" s="64"/>
      <c r="UW39" s="64"/>
      <c r="UX39" s="64"/>
      <c r="UY39" s="64"/>
      <c r="UZ39" s="64"/>
      <c r="VA39" s="64"/>
      <c r="VB39" s="64"/>
      <c r="VC39" s="64"/>
      <c r="VD39" s="64"/>
      <c r="VE39" s="64"/>
      <c r="VF39" s="64"/>
      <c r="VG39" s="64"/>
      <c r="VH39" s="64"/>
      <c r="VI39" s="64"/>
      <c r="VJ39" s="64"/>
      <c r="VK39" s="64"/>
      <c r="VL39" s="64"/>
      <c r="VM39" s="64"/>
      <c r="VN39" s="64"/>
      <c r="VO39" s="64"/>
      <c r="VP39" s="64"/>
      <c r="VQ39" s="64"/>
      <c r="VR39" s="64"/>
      <c r="VS39" s="64"/>
      <c r="VT39" s="64"/>
      <c r="VU39" s="64"/>
      <c r="VV39" s="64"/>
      <c r="VW39" s="64"/>
      <c r="VX39" s="64"/>
      <c r="VY39" s="64"/>
      <c r="VZ39" s="64"/>
      <c r="WA39" s="64"/>
      <c r="WB39" s="64"/>
      <c r="WC39" s="64"/>
      <c r="WD39" s="64"/>
      <c r="WE39" s="64"/>
      <c r="WF39" s="64"/>
      <c r="WG39" s="64"/>
      <c r="WH39" s="64"/>
      <c r="WI39" s="64"/>
      <c r="WJ39" s="64"/>
      <c r="WK39" s="64"/>
      <c r="WL39" s="64"/>
      <c r="WM39" s="64"/>
      <c r="WN39" s="64"/>
      <c r="WO39" s="64"/>
      <c r="WP39" s="64"/>
      <c r="WQ39" s="64"/>
      <c r="WR39" s="64"/>
      <c r="WS39" s="64"/>
      <c r="WT39" s="64"/>
      <c r="WU39" s="64"/>
      <c r="WV39" s="64"/>
      <c r="WW39" s="64"/>
      <c r="WX39" s="64"/>
      <c r="WY39" s="64"/>
      <c r="WZ39" s="64"/>
      <c r="XA39" s="64"/>
      <c r="XB39" s="64"/>
      <c r="XC39" s="64"/>
      <c r="XD39" s="64"/>
      <c r="XE39" s="64"/>
      <c r="XF39" s="64"/>
      <c r="XG39" s="64"/>
      <c r="XH39" s="64"/>
      <c r="XI39" s="64"/>
      <c r="XJ39" s="64"/>
    </row>
    <row r="40" spans="1:634" x14ac:dyDescent="0.25">
      <c r="A40" s="106"/>
      <c r="B40" s="107"/>
      <c r="C40" s="106"/>
      <c r="D40" s="107"/>
      <c r="E40" s="106"/>
      <c r="F40" s="107"/>
      <c r="G40" s="106"/>
      <c r="H40" s="107"/>
      <c r="I40" s="106"/>
      <c r="J40" s="107"/>
      <c r="K40" s="106"/>
      <c r="L40" s="107"/>
      <c r="M40" s="106"/>
      <c r="N40" s="107"/>
      <c r="O40" s="106"/>
      <c r="P40" s="107"/>
      <c r="Q40" s="106"/>
      <c r="R40" s="107"/>
      <c r="S40" s="106"/>
      <c r="T40" s="107"/>
      <c r="U40" s="106"/>
      <c r="V40" s="107"/>
      <c r="W40" s="106"/>
      <c r="X40" s="107"/>
      <c r="Y40" s="106"/>
      <c r="Z40" s="107"/>
      <c r="AA40" s="106"/>
      <c r="AB40" s="107"/>
      <c r="AC40" s="106"/>
      <c r="AD40" s="107"/>
      <c r="AE40" s="106"/>
      <c r="AF40" s="107"/>
      <c r="AG40" s="106"/>
      <c r="AH40" s="107"/>
      <c r="AI40" s="106"/>
      <c r="AJ40" s="107"/>
      <c r="AK40" s="106"/>
      <c r="AL40" s="107"/>
      <c r="AM40" s="106"/>
      <c r="AN40" s="107"/>
      <c r="AO40" s="106"/>
      <c r="AP40" s="107"/>
      <c r="AQ40" s="106"/>
      <c r="AR40" s="107"/>
      <c r="AS40" s="106"/>
      <c r="AT40" s="107"/>
      <c r="AU40" s="106"/>
      <c r="AV40" s="107"/>
      <c r="AW40" s="106"/>
      <c r="AX40" s="107"/>
      <c r="AY40" s="106"/>
      <c r="AZ40" s="107"/>
      <c r="BA40" s="106"/>
      <c r="BB40" s="107"/>
      <c r="BC40" s="106"/>
      <c r="BD40" s="107"/>
      <c r="BE40" s="106"/>
      <c r="BF40" s="107"/>
      <c r="BG40" s="106"/>
      <c r="BH40" s="107"/>
      <c r="BI40" s="106"/>
      <c r="BJ40" s="107"/>
      <c r="BK40" s="106"/>
      <c r="BL40" s="107"/>
      <c r="BM40" s="106"/>
      <c r="BN40" s="107"/>
      <c r="BO40" s="106"/>
      <c r="BP40" s="107"/>
      <c r="BQ40" s="106"/>
      <c r="BR40" s="107"/>
      <c r="BS40" s="106"/>
      <c r="BT40" s="107"/>
      <c r="BU40" s="106"/>
      <c r="BV40" s="107"/>
      <c r="BW40" s="106"/>
      <c r="BX40" s="107"/>
      <c r="BY40" s="106"/>
      <c r="BZ40" s="107"/>
      <c r="CA40" s="106"/>
      <c r="CB40" s="107"/>
      <c r="CC40" s="106"/>
      <c r="CD40" s="107"/>
      <c r="CE40" s="106"/>
      <c r="CF40" s="107"/>
      <c r="CG40" s="106"/>
      <c r="CH40" s="107"/>
      <c r="CI40" s="106"/>
      <c r="CJ40" s="107"/>
      <c r="CK40" s="106"/>
      <c r="CL40" s="107"/>
      <c r="CM40" s="106"/>
      <c r="CN40" s="107"/>
      <c r="CO40" s="106"/>
      <c r="CP40" s="107"/>
      <c r="CQ40" s="106"/>
      <c r="CR40" s="107"/>
      <c r="CS40" s="106"/>
      <c r="CT40" s="107"/>
      <c r="CU40" s="106"/>
      <c r="CV40" s="107"/>
      <c r="CW40" s="106"/>
      <c r="CX40" s="107"/>
      <c r="CY40" s="106"/>
      <c r="CZ40" s="107"/>
      <c r="DA40" s="106"/>
      <c r="DB40" s="107"/>
      <c r="DC40" s="106"/>
      <c r="DD40" s="107"/>
      <c r="DE40" s="106"/>
      <c r="DF40" s="107"/>
      <c r="DG40" s="106"/>
      <c r="DH40" s="107"/>
      <c r="DI40" s="106"/>
      <c r="DJ40" s="107"/>
      <c r="DK40" s="106"/>
      <c r="DL40" s="107"/>
      <c r="DM40" s="106"/>
      <c r="DN40" s="107"/>
      <c r="DO40" s="106"/>
      <c r="DP40" s="107"/>
      <c r="DQ40" s="106"/>
      <c r="DR40" s="107"/>
      <c r="DS40" s="106"/>
      <c r="DT40" s="107"/>
      <c r="DU40" s="106"/>
      <c r="DV40" s="107"/>
      <c r="DW40" s="106"/>
      <c r="DX40" s="107"/>
      <c r="DY40" s="106"/>
      <c r="DZ40" s="107"/>
      <c r="EA40" s="106"/>
      <c r="EB40" s="107"/>
      <c r="EC40" s="106"/>
      <c r="ED40" s="107"/>
      <c r="EE40" s="106"/>
      <c r="EF40" s="107"/>
      <c r="EG40" s="106"/>
      <c r="EH40" s="107"/>
      <c r="EI40" s="106"/>
      <c r="EJ40" s="107"/>
      <c r="EK40" s="106"/>
      <c r="EL40" s="107"/>
      <c r="EM40" s="106"/>
      <c r="EN40" s="107"/>
      <c r="EO40" s="106"/>
      <c r="EP40" s="107"/>
      <c r="EQ40" s="106"/>
      <c r="ER40" s="107"/>
      <c r="ES40" s="106"/>
      <c r="ET40" s="107"/>
      <c r="EU40" s="106"/>
      <c r="EV40" s="107"/>
      <c r="EW40" s="106"/>
      <c r="EX40" s="107"/>
      <c r="EY40" s="106"/>
      <c r="EZ40" s="107"/>
      <c r="FA40" s="106"/>
      <c r="FB40" s="107"/>
      <c r="FC40" s="106"/>
      <c r="FD40" s="107"/>
      <c r="FE40" s="106"/>
      <c r="FF40" s="107"/>
      <c r="FG40" s="106"/>
      <c r="FH40" s="107"/>
      <c r="FI40" s="106"/>
      <c r="FJ40" s="107"/>
      <c r="FK40" s="106"/>
      <c r="FL40" s="107"/>
      <c r="FM40" s="106"/>
      <c r="FN40" s="107"/>
      <c r="FO40" s="106"/>
      <c r="FP40" s="107"/>
      <c r="FQ40" s="106"/>
      <c r="FR40" s="107"/>
      <c r="FS40" s="106"/>
      <c r="FT40" s="107"/>
      <c r="FU40" s="106"/>
      <c r="FV40" s="107"/>
      <c r="FW40" s="106"/>
      <c r="FX40" s="107"/>
      <c r="FY40" s="106"/>
      <c r="FZ40" s="107"/>
      <c r="GA40" s="106"/>
      <c r="GB40" s="107"/>
      <c r="GC40" s="106"/>
      <c r="GD40" s="107"/>
      <c r="GE40" s="106"/>
      <c r="GF40" s="107"/>
      <c r="GG40" s="106"/>
      <c r="GH40" s="107"/>
      <c r="GI40" s="106"/>
      <c r="GJ40" s="107"/>
      <c r="GK40" s="106"/>
      <c r="GL40" s="107"/>
      <c r="GM40" s="106"/>
      <c r="GN40" s="107"/>
      <c r="GO40" s="106"/>
      <c r="GP40" s="107"/>
      <c r="GQ40" s="106"/>
      <c r="GR40" s="107"/>
      <c r="GS40" s="106"/>
      <c r="GT40" s="107"/>
      <c r="GU40" s="106"/>
      <c r="GV40" s="107"/>
      <c r="GW40" s="106"/>
      <c r="GX40" s="107"/>
      <c r="GY40" s="106"/>
      <c r="GZ40" s="107"/>
      <c r="HA40" s="106"/>
      <c r="HB40" s="107"/>
      <c r="HC40" s="106"/>
      <c r="HD40" s="107"/>
      <c r="HE40" s="106"/>
      <c r="HF40" s="107"/>
      <c r="HG40" s="106"/>
      <c r="HH40" s="107"/>
      <c r="HI40" s="106"/>
      <c r="HJ40" s="107"/>
      <c r="HK40" s="106"/>
      <c r="HL40" s="107"/>
      <c r="HM40" s="106"/>
      <c r="HN40" s="107"/>
      <c r="HO40" s="106"/>
      <c r="HP40" s="107"/>
      <c r="HQ40" s="106"/>
      <c r="HR40" s="107"/>
      <c r="HS40" s="106"/>
      <c r="HT40" s="107"/>
      <c r="HU40" s="106"/>
      <c r="HV40" s="107"/>
      <c r="HW40" s="106"/>
      <c r="HX40" s="107"/>
      <c r="HY40" s="106"/>
      <c r="HZ40" s="107"/>
      <c r="IA40" s="106"/>
      <c r="IB40" s="107"/>
      <c r="IC40" s="106"/>
      <c r="ID40" s="107"/>
      <c r="IE40" s="106"/>
      <c r="IF40" s="107"/>
      <c r="IG40" s="106"/>
      <c r="IH40" s="107"/>
      <c r="II40" s="106"/>
      <c r="IJ40" s="107"/>
      <c r="IK40" s="106"/>
      <c r="IL40" s="107"/>
      <c r="IM40" s="106"/>
      <c r="IN40" s="107"/>
      <c r="IO40" s="106"/>
      <c r="IP40" s="107"/>
      <c r="IQ40" s="106"/>
      <c r="IR40" s="107"/>
      <c r="IS40" s="106"/>
      <c r="IT40" s="107"/>
      <c r="IU40" s="106"/>
      <c r="IV40" s="107"/>
      <c r="IW40" s="106"/>
      <c r="IX40" s="107"/>
      <c r="IY40" s="106"/>
      <c r="IZ40" s="64"/>
      <c r="JA40" s="64"/>
      <c r="JB40" s="64"/>
      <c r="JC40" s="64"/>
      <c r="JD40" s="64"/>
      <c r="JE40" s="64"/>
      <c r="JF40" s="64"/>
      <c r="JG40" s="64"/>
      <c r="JH40" s="64"/>
      <c r="JI40" s="64"/>
      <c r="JJ40" s="64"/>
      <c r="JK40" s="64"/>
      <c r="JL40" s="64"/>
      <c r="JM40" s="64"/>
      <c r="JN40" s="64"/>
      <c r="JO40" s="64"/>
      <c r="JP40" s="64"/>
      <c r="JQ40" s="64"/>
      <c r="JR40" s="64"/>
      <c r="JS40" s="64"/>
      <c r="JT40" s="64"/>
      <c r="JU40" s="64"/>
      <c r="JV40" s="64"/>
      <c r="JW40" s="64"/>
      <c r="JX40" s="64"/>
      <c r="JY40" s="64"/>
      <c r="JZ40" s="64"/>
      <c r="KA40" s="64"/>
      <c r="KB40" s="64"/>
      <c r="KC40" s="64"/>
      <c r="KD40" s="64"/>
      <c r="KE40" s="64"/>
      <c r="KF40" s="64"/>
      <c r="KG40" s="64"/>
      <c r="KH40" s="64"/>
      <c r="KI40" s="64"/>
      <c r="KJ40" s="64"/>
      <c r="KK40" s="64"/>
      <c r="KL40" s="64"/>
      <c r="KM40" s="64"/>
      <c r="KN40" s="64"/>
      <c r="KO40" s="64"/>
      <c r="KP40" s="64"/>
      <c r="KQ40" s="64"/>
      <c r="KR40" s="64"/>
      <c r="KS40" s="64"/>
      <c r="KT40" s="64"/>
      <c r="KU40" s="64"/>
      <c r="KV40" s="64"/>
      <c r="KW40" s="64"/>
      <c r="KX40" s="64"/>
      <c r="KY40" s="64"/>
      <c r="KZ40" s="64"/>
      <c r="LA40" s="64"/>
      <c r="LB40" s="64"/>
      <c r="LC40" s="64"/>
      <c r="LD40" s="64"/>
      <c r="LE40" s="64"/>
      <c r="LF40" s="64"/>
      <c r="LG40" s="64"/>
      <c r="LH40" s="64"/>
      <c r="LI40" s="64"/>
      <c r="LJ40" s="64"/>
      <c r="LK40" s="64"/>
      <c r="LL40" s="64"/>
      <c r="LM40" s="64"/>
      <c r="LN40" s="64"/>
      <c r="LO40" s="64"/>
      <c r="LP40" s="64"/>
      <c r="LQ40" s="64"/>
      <c r="LR40" s="64"/>
      <c r="LS40" s="64"/>
      <c r="LT40" s="64"/>
      <c r="LU40" s="64"/>
      <c r="LV40" s="64"/>
      <c r="LW40" s="64"/>
      <c r="LX40" s="64"/>
      <c r="LY40" s="64"/>
      <c r="LZ40" s="64"/>
      <c r="MA40" s="64"/>
      <c r="MB40" s="64"/>
      <c r="MC40" s="64"/>
      <c r="MD40" s="64"/>
      <c r="ME40" s="64"/>
      <c r="MF40" s="64"/>
      <c r="MG40" s="64"/>
      <c r="MH40" s="64"/>
      <c r="MI40" s="64"/>
      <c r="MJ40" s="64"/>
      <c r="MK40" s="64"/>
      <c r="ML40" s="64"/>
      <c r="MM40" s="64"/>
      <c r="MN40" s="64"/>
      <c r="MO40" s="64"/>
      <c r="MP40" s="64"/>
      <c r="MQ40" s="64"/>
      <c r="MR40" s="64"/>
      <c r="MS40" s="64"/>
      <c r="MT40" s="64"/>
      <c r="MU40" s="64"/>
      <c r="MV40" s="64"/>
      <c r="MW40" s="64"/>
      <c r="MX40" s="64"/>
      <c r="MY40" s="64"/>
      <c r="MZ40" s="64"/>
      <c r="NA40" s="64"/>
      <c r="NB40" s="64"/>
      <c r="NC40" s="64"/>
      <c r="ND40" s="64"/>
      <c r="NE40" s="64"/>
      <c r="NF40" s="64"/>
      <c r="NG40" s="64"/>
      <c r="NH40" s="64"/>
      <c r="NI40" s="64"/>
      <c r="NJ40" s="64"/>
      <c r="NK40" s="64"/>
      <c r="NL40" s="64"/>
      <c r="NM40" s="64"/>
      <c r="NN40" s="64"/>
      <c r="NO40" s="64"/>
      <c r="NP40" s="64"/>
      <c r="NQ40" s="64"/>
      <c r="NR40" s="64"/>
      <c r="NS40" s="64"/>
      <c r="NT40" s="64"/>
      <c r="NU40" s="64"/>
      <c r="NV40" s="64"/>
      <c r="NW40" s="64"/>
      <c r="NX40" s="64"/>
      <c r="NY40" s="64"/>
      <c r="NZ40" s="64"/>
      <c r="OA40" s="64"/>
      <c r="OB40" s="64"/>
      <c r="OC40" s="64"/>
      <c r="OD40" s="64"/>
      <c r="OE40" s="64"/>
      <c r="OF40" s="64"/>
      <c r="OG40" s="64"/>
      <c r="OH40" s="64"/>
      <c r="OI40" s="64"/>
      <c r="OJ40" s="64"/>
      <c r="OK40" s="64"/>
      <c r="OL40" s="64"/>
      <c r="OM40" s="64"/>
      <c r="ON40" s="64"/>
      <c r="OO40" s="64"/>
      <c r="OP40" s="64"/>
      <c r="OQ40" s="64"/>
      <c r="OR40" s="64"/>
      <c r="OS40" s="64"/>
      <c r="OT40" s="64"/>
      <c r="OU40" s="64"/>
      <c r="OV40" s="64"/>
      <c r="OW40" s="64"/>
      <c r="OX40" s="64"/>
      <c r="OY40" s="64"/>
      <c r="OZ40" s="64"/>
      <c r="PA40" s="64"/>
      <c r="PB40" s="64"/>
      <c r="PC40" s="64"/>
      <c r="PD40" s="64"/>
      <c r="PE40" s="64"/>
      <c r="PF40" s="64"/>
      <c r="PG40" s="64"/>
      <c r="PH40" s="64"/>
      <c r="PI40" s="64"/>
      <c r="PJ40" s="64"/>
      <c r="PK40" s="64"/>
      <c r="PL40" s="64"/>
      <c r="PM40" s="64"/>
      <c r="PN40" s="64"/>
      <c r="PO40" s="64"/>
      <c r="PP40" s="64"/>
      <c r="PQ40" s="64"/>
      <c r="PR40" s="64"/>
      <c r="PS40" s="64"/>
      <c r="PT40" s="64"/>
      <c r="PU40" s="64"/>
      <c r="PV40" s="64"/>
      <c r="PW40" s="64"/>
      <c r="PX40" s="64"/>
      <c r="PY40" s="64"/>
      <c r="PZ40" s="64"/>
      <c r="QA40" s="64"/>
      <c r="QB40" s="64"/>
      <c r="QC40" s="64"/>
      <c r="QD40" s="64"/>
      <c r="QE40" s="64"/>
      <c r="QF40" s="64"/>
      <c r="QG40" s="64"/>
      <c r="QH40" s="64"/>
      <c r="QI40" s="64"/>
      <c r="QJ40" s="64"/>
      <c r="QK40" s="64"/>
      <c r="QL40" s="64"/>
      <c r="QM40" s="64"/>
      <c r="QN40" s="64"/>
      <c r="QO40" s="64"/>
      <c r="QP40" s="64"/>
      <c r="QQ40" s="64"/>
      <c r="QR40" s="64"/>
      <c r="QS40" s="64"/>
      <c r="QT40" s="64"/>
      <c r="QU40" s="64"/>
      <c r="QV40" s="64"/>
      <c r="QW40" s="64"/>
      <c r="QX40" s="64"/>
      <c r="QY40" s="64"/>
      <c r="QZ40" s="64"/>
      <c r="RA40" s="64"/>
      <c r="RB40" s="64"/>
      <c r="RC40" s="64"/>
      <c r="RD40" s="64"/>
      <c r="RE40" s="64"/>
      <c r="RF40" s="64"/>
      <c r="RG40" s="64"/>
      <c r="RH40" s="64"/>
      <c r="RI40" s="64"/>
      <c r="RJ40" s="64"/>
      <c r="RK40" s="64"/>
      <c r="RL40" s="64"/>
      <c r="RM40" s="64"/>
      <c r="RN40" s="64"/>
      <c r="RO40" s="64"/>
      <c r="RP40" s="64"/>
      <c r="RQ40" s="64"/>
      <c r="RR40" s="64"/>
      <c r="RS40" s="64"/>
      <c r="RT40" s="64"/>
      <c r="RU40" s="64"/>
      <c r="RV40" s="64"/>
      <c r="RW40" s="64"/>
      <c r="RX40" s="64"/>
      <c r="RY40" s="64"/>
      <c r="RZ40" s="64"/>
      <c r="SA40" s="64"/>
      <c r="SB40" s="64"/>
      <c r="SC40" s="64"/>
      <c r="SD40" s="64"/>
      <c r="SE40" s="64"/>
      <c r="SF40" s="64"/>
      <c r="SG40" s="64"/>
      <c r="SH40" s="64"/>
      <c r="SI40" s="64"/>
      <c r="SJ40" s="64"/>
      <c r="SK40" s="64"/>
      <c r="SL40" s="64"/>
      <c r="SM40" s="64"/>
      <c r="SN40" s="64"/>
      <c r="SO40" s="64"/>
      <c r="SP40" s="64"/>
      <c r="SQ40" s="64"/>
      <c r="SR40" s="64"/>
      <c r="SS40" s="64"/>
      <c r="ST40" s="64"/>
      <c r="SU40" s="64"/>
      <c r="SV40" s="64"/>
      <c r="SW40" s="64"/>
      <c r="SX40" s="64"/>
      <c r="SY40" s="64"/>
      <c r="SZ40" s="64"/>
      <c r="TA40" s="64"/>
      <c r="TB40" s="64"/>
      <c r="TC40" s="64"/>
      <c r="TD40" s="64"/>
      <c r="TE40" s="64"/>
      <c r="TF40" s="64"/>
      <c r="TG40" s="64"/>
      <c r="TH40" s="64"/>
      <c r="TI40" s="64"/>
      <c r="TJ40" s="64"/>
      <c r="TK40" s="64"/>
      <c r="TL40" s="64"/>
      <c r="TM40" s="64"/>
      <c r="TN40" s="64"/>
      <c r="TO40" s="64"/>
      <c r="TP40" s="64"/>
      <c r="TQ40" s="64"/>
      <c r="TR40" s="64"/>
      <c r="TS40" s="64"/>
      <c r="TT40" s="64"/>
      <c r="TU40" s="64"/>
      <c r="TV40" s="64"/>
      <c r="TW40" s="64"/>
      <c r="TX40" s="64"/>
      <c r="TY40" s="64"/>
      <c r="TZ40" s="64"/>
      <c r="UA40" s="64"/>
      <c r="UB40" s="64"/>
      <c r="UC40" s="64"/>
      <c r="UD40" s="64"/>
      <c r="UE40" s="64"/>
      <c r="UF40" s="64"/>
      <c r="UG40" s="64"/>
      <c r="UH40" s="64"/>
      <c r="UI40" s="64"/>
      <c r="UJ40" s="64"/>
      <c r="UK40" s="64"/>
      <c r="UL40" s="64"/>
      <c r="UM40" s="64"/>
      <c r="UN40" s="64"/>
      <c r="UO40" s="64"/>
      <c r="UP40" s="64"/>
      <c r="UQ40" s="64"/>
      <c r="UR40" s="64"/>
      <c r="US40" s="64"/>
      <c r="UT40" s="64"/>
      <c r="UU40" s="64"/>
      <c r="UV40" s="64"/>
      <c r="UW40" s="64"/>
      <c r="UX40" s="64"/>
      <c r="UY40" s="64"/>
      <c r="UZ40" s="64"/>
      <c r="VA40" s="64"/>
      <c r="VB40" s="64"/>
      <c r="VC40" s="64"/>
      <c r="VD40" s="64"/>
      <c r="VE40" s="64"/>
      <c r="VF40" s="64"/>
      <c r="VG40" s="64"/>
      <c r="VH40" s="64"/>
      <c r="VI40" s="64"/>
      <c r="VJ40" s="64"/>
      <c r="VK40" s="64"/>
      <c r="VL40" s="64"/>
      <c r="VM40" s="64"/>
      <c r="VN40" s="64"/>
      <c r="VO40" s="64"/>
      <c r="VP40" s="64"/>
      <c r="VQ40" s="64"/>
      <c r="VR40" s="64"/>
      <c r="VS40" s="64"/>
      <c r="VT40" s="64"/>
      <c r="VU40" s="64"/>
      <c r="VV40" s="64"/>
      <c r="VW40" s="64"/>
      <c r="VX40" s="64"/>
      <c r="VY40" s="64"/>
      <c r="VZ40" s="64"/>
      <c r="WA40" s="64"/>
      <c r="WB40" s="64"/>
      <c r="WC40" s="64"/>
      <c r="WD40" s="64"/>
      <c r="WE40" s="64"/>
      <c r="WF40" s="64"/>
      <c r="WG40" s="64"/>
      <c r="WH40" s="64"/>
      <c r="WI40" s="64"/>
      <c r="WJ40" s="64"/>
      <c r="WK40" s="64"/>
      <c r="WL40" s="64"/>
      <c r="WM40" s="64"/>
      <c r="WN40" s="64"/>
      <c r="WO40" s="64"/>
      <c r="WP40" s="64"/>
      <c r="WQ40" s="64"/>
      <c r="WR40" s="64"/>
      <c r="WS40" s="64"/>
      <c r="WT40" s="64"/>
      <c r="WU40" s="64"/>
      <c r="WV40" s="64"/>
      <c r="WW40" s="64"/>
      <c r="WX40" s="64"/>
      <c r="WY40" s="64"/>
      <c r="WZ40" s="64"/>
      <c r="XA40" s="64"/>
      <c r="XB40" s="64"/>
      <c r="XC40" s="64"/>
      <c r="XD40" s="64"/>
      <c r="XE40" s="64"/>
      <c r="XF40" s="64"/>
      <c r="XG40" s="64"/>
      <c r="XH40" s="64"/>
      <c r="XI40" s="64"/>
      <c r="XJ40" s="64"/>
    </row>
    <row r="41" spans="1:634" x14ac:dyDescent="0.25">
      <c r="A41" s="106"/>
      <c r="B41" s="107"/>
      <c r="C41" s="106"/>
      <c r="D41" s="107"/>
      <c r="E41" s="106"/>
      <c r="F41" s="107"/>
      <c r="G41" s="106"/>
      <c r="H41" s="107"/>
      <c r="I41" s="106"/>
      <c r="J41" s="107"/>
      <c r="K41" s="106"/>
      <c r="L41" s="107"/>
      <c r="M41" s="106"/>
      <c r="N41" s="107"/>
      <c r="O41" s="106"/>
      <c r="P41" s="107"/>
      <c r="Q41" s="106"/>
      <c r="R41" s="107"/>
      <c r="S41" s="106"/>
      <c r="T41" s="107"/>
      <c r="U41" s="106"/>
      <c r="V41" s="107"/>
      <c r="W41" s="106"/>
      <c r="X41" s="107"/>
      <c r="Y41" s="106"/>
      <c r="Z41" s="107"/>
      <c r="AA41" s="106"/>
      <c r="AB41" s="107"/>
      <c r="AC41" s="106"/>
      <c r="AD41" s="107"/>
      <c r="AE41" s="106"/>
      <c r="AF41" s="107"/>
      <c r="AG41" s="106"/>
      <c r="AH41" s="107"/>
      <c r="AI41" s="106"/>
      <c r="AJ41" s="107"/>
      <c r="AK41" s="106"/>
      <c r="AL41" s="107"/>
      <c r="AM41" s="106"/>
      <c r="AN41" s="107"/>
      <c r="AO41" s="106"/>
      <c r="AP41" s="107"/>
      <c r="AQ41" s="106"/>
      <c r="AR41" s="107"/>
      <c r="AS41" s="106"/>
      <c r="AT41" s="107"/>
      <c r="AU41" s="106"/>
      <c r="AV41" s="107"/>
      <c r="AW41" s="106"/>
      <c r="AX41" s="107"/>
      <c r="AY41" s="106"/>
      <c r="AZ41" s="107"/>
      <c r="BA41" s="106"/>
      <c r="BB41" s="107"/>
      <c r="BC41" s="106"/>
      <c r="BD41" s="107"/>
      <c r="BE41" s="106"/>
      <c r="BF41" s="107"/>
      <c r="BG41" s="106"/>
      <c r="BH41" s="107"/>
      <c r="BI41" s="106"/>
      <c r="BJ41" s="107"/>
      <c r="BK41" s="106"/>
      <c r="BL41" s="107"/>
      <c r="BM41" s="106"/>
      <c r="BN41" s="107"/>
      <c r="BO41" s="106"/>
      <c r="BP41" s="107"/>
      <c r="BQ41" s="106"/>
      <c r="BR41" s="107"/>
      <c r="BS41" s="106"/>
      <c r="BT41" s="107"/>
      <c r="BU41" s="106"/>
      <c r="BV41" s="107"/>
      <c r="BW41" s="106"/>
      <c r="BX41" s="107"/>
      <c r="BY41" s="106"/>
      <c r="BZ41" s="107"/>
      <c r="CA41" s="106"/>
      <c r="CB41" s="107"/>
      <c r="CC41" s="106"/>
      <c r="CD41" s="107"/>
      <c r="CE41" s="106"/>
      <c r="CF41" s="107"/>
      <c r="CG41" s="106"/>
      <c r="CH41" s="107"/>
      <c r="CI41" s="106"/>
      <c r="CJ41" s="107"/>
      <c r="CK41" s="106"/>
      <c r="CL41" s="107"/>
      <c r="CM41" s="106"/>
      <c r="CN41" s="107"/>
      <c r="CO41" s="106"/>
      <c r="CP41" s="107"/>
      <c r="CQ41" s="106"/>
      <c r="CR41" s="107"/>
      <c r="CS41" s="106"/>
      <c r="CT41" s="107"/>
      <c r="CU41" s="106"/>
      <c r="CV41" s="107"/>
      <c r="CW41" s="106"/>
      <c r="CX41" s="107"/>
      <c r="CY41" s="106"/>
      <c r="CZ41" s="107"/>
      <c r="DA41" s="106"/>
      <c r="DB41" s="107"/>
      <c r="DC41" s="106"/>
      <c r="DD41" s="107"/>
      <c r="DE41" s="106"/>
      <c r="DF41" s="107"/>
      <c r="DG41" s="106"/>
      <c r="DH41" s="107"/>
      <c r="DI41" s="106"/>
      <c r="DJ41" s="107"/>
      <c r="DK41" s="106"/>
      <c r="DL41" s="107"/>
      <c r="DM41" s="106"/>
      <c r="DN41" s="107"/>
      <c r="DO41" s="106"/>
      <c r="DP41" s="107"/>
      <c r="DQ41" s="106"/>
      <c r="DR41" s="107"/>
      <c r="DS41" s="106"/>
      <c r="DT41" s="107"/>
      <c r="DU41" s="106"/>
      <c r="DV41" s="107"/>
      <c r="DW41" s="106"/>
      <c r="DX41" s="107"/>
      <c r="DY41" s="106"/>
      <c r="DZ41" s="107"/>
      <c r="EA41" s="106"/>
      <c r="EB41" s="107"/>
      <c r="EC41" s="106"/>
      <c r="ED41" s="107"/>
      <c r="EE41" s="106"/>
      <c r="EF41" s="107"/>
      <c r="EG41" s="106"/>
      <c r="EH41" s="107"/>
      <c r="EI41" s="106"/>
      <c r="EJ41" s="107"/>
      <c r="EK41" s="106"/>
      <c r="EL41" s="107"/>
      <c r="EM41" s="106"/>
      <c r="EN41" s="107"/>
      <c r="EO41" s="106"/>
      <c r="EP41" s="107"/>
      <c r="EQ41" s="106"/>
      <c r="ER41" s="107"/>
      <c r="ES41" s="106"/>
      <c r="ET41" s="107"/>
      <c r="EU41" s="106"/>
      <c r="EV41" s="107"/>
      <c r="EW41" s="106"/>
      <c r="EX41" s="107"/>
      <c r="EY41" s="106"/>
      <c r="EZ41" s="107"/>
      <c r="FA41" s="106"/>
      <c r="FB41" s="107"/>
      <c r="FC41" s="106"/>
      <c r="FD41" s="107"/>
      <c r="FE41" s="106"/>
      <c r="FF41" s="107"/>
      <c r="FG41" s="106"/>
      <c r="FH41" s="107"/>
      <c r="FI41" s="106"/>
      <c r="FJ41" s="107"/>
      <c r="FK41" s="106"/>
      <c r="FL41" s="107"/>
      <c r="FM41" s="106"/>
      <c r="FN41" s="107"/>
      <c r="FO41" s="106"/>
      <c r="FP41" s="107"/>
      <c r="FQ41" s="106"/>
      <c r="FR41" s="107"/>
      <c r="FS41" s="106"/>
      <c r="FT41" s="107"/>
      <c r="FU41" s="106"/>
      <c r="FV41" s="107"/>
      <c r="FW41" s="106"/>
      <c r="FX41" s="107"/>
      <c r="FY41" s="106"/>
      <c r="FZ41" s="107"/>
      <c r="GA41" s="106"/>
      <c r="GB41" s="107"/>
      <c r="GC41" s="106"/>
      <c r="GD41" s="107"/>
      <c r="GE41" s="106"/>
      <c r="GF41" s="107"/>
      <c r="GG41" s="106"/>
      <c r="GH41" s="107"/>
      <c r="GI41" s="106"/>
      <c r="GJ41" s="107"/>
      <c r="GK41" s="106"/>
      <c r="GL41" s="107"/>
      <c r="GM41" s="106"/>
      <c r="GN41" s="107"/>
      <c r="GO41" s="106"/>
      <c r="GP41" s="107"/>
      <c r="GQ41" s="106"/>
      <c r="GR41" s="107"/>
      <c r="GS41" s="106"/>
      <c r="GT41" s="107"/>
      <c r="GU41" s="106"/>
      <c r="GV41" s="107"/>
      <c r="GW41" s="106"/>
      <c r="GX41" s="107"/>
      <c r="GY41" s="106"/>
      <c r="GZ41" s="107"/>
      <c r="HA41" s="106"/>
      <c r="HB41" s="107"/>
      <c r="HC41" s="106"/>
      <c r="HD41" s="107"/>
      <c r="HE41" s="106"/>
      <c r="HF41" s="107"/>
      <c r="HG41" s="106"/>
      <c r="HH41" s="107"/>
      <c r="HI41" s="106"/>
      <c r="HJ41" s="107"/>
      <c r="HK41" s="106"/>
      <c r="HL41" s="107"/>
      <c r="HM41" s="106"/>
      <c r="HN41" s="107"/>
      <c r="HO41" s="106"/>
      <c r="HP41" s="107"/>
      <c r="HQ41" s="106"/>
      <c r="HR41" s="107"/>
      <c r="HS41" s="106"/>
      <c r="HT41" s="107"/>
      <c r="HU41" s="106"/>
      <c r="HV41" s="107"/>
      <c r="HW41" s="106"/>
      <c r="HX41" s="107"/>
      <c r="HY41" s="106"/>
      <c r="HZ41" s="107"/>
      <c r="IA41" s="106"/>
      <c r="IB41" s="107"/>
      <c r="IC41" s="106"/>
      <c r="ID41" s="107"/>
      <c r="IE41" s="106"/>
      <c r="IF41" s="107"/>
      <c r="IG41" s="106"/>
      <c r="IH41" s="107"/>
      <c r="II41" s="106"/>
      <c r="IJ41" s="107"/>
      <c r="IK41" s="106"/>
      <c r="IL41" s="107"/>
      <c r="IM41" s="106"/>
      <c r="IN41" s="107"/>
      <c r="IO41" s="106"/>
      <c r="IP41" s="107"/>
      <c r="IQ41" s="106"/>
      <c r="IR41" s="107"/>
      <c r="IS41" s="106"/>
      <c r="IT41" s="107"/>
      <c r="IU41" s="106"/>
      <c r="IV41" s="107"/>
      <c r="IW41" s="106"/>
      <c r="IX41" s="107"/>
      <c r="IY41" s="106"/>
      <c r="IZ41" s="64"/>
      <c r="JA41" s="64"/>
      <c r="JB41" s="64"/>
      <c r="JC41" s="64"/>
      <c r="JD41" s="64"/>
      <c r="JE41" s="64"/>
      <c r="JF41" s="64"/>
      <c r="JG41" s="64"/>
      <c r="JH41" s="64"/>
      <c r="JI41" s="64"/>
      <c r="JJ41" s="64"/>
      <c r="JK41" s="64"/>
      <c r="JL41" s="64"/>
      <c r="JM41" s="64"/>
      <c r="JN41" s="64"/>
      <c r="JO41" s="64"/>
      <c r="JP41" s="64"/>
      <c r="JQ41" s="64"/>
      <c r="JR41" s="64"/>
      <c r="JS41" s="64"/>
      <c r="JT41" s="64"/>
      <c r="JU41" s="64"/>
      <c r="JV41" s="64"/>
      <c r="JW41" s="64"/>
      <c r="JX41" s="64"/>
      <c r="JY41" s="64"/>
      <c r="JZ41" s="64"/>
      <c r="KA41" s="64"/>
      <c r="KB41" s="64"/>
      <c r="KC41" s="64"/>
      <c r="KD41" s="64"/>
      <c r="KE41" s="64"/>
      <c r="KF41" s="64"/>
      <c r="KG41" s="64"/>
      <c r="KH41" s="64"/>
      <c r="KI41" s="64"/>
      <c r="KJ41" s="64"/>
      <c r="KK41" s="64"/>
      <c r="KL41" s="64"/>
      <c r="KM41" s="64"/>
      <c r="KN41" s="64"/>
      <c r="KO41" s="64"/>
      <c r="KP41" s="64"/>
      <c r="KQ41" s="64"/>
      <c r="KR41" s="64"/>
      <c r="KS41" s="64"/>
      <c r="KT41" s="64"/>
      <c r="KU41" s="64"/>
      <c r="KV41" s="64"/>
      <c r="KW41" s="64"/>
      <c r="KX41" s="64"/>
      <c r="KY41" s="64"/>
      <c r="KZ41" s="64"/>
      <c r="LA41" s="64"/>
      <c r="LB41" s="64"/>
      <c r="LC41" s="64"/>
      <c r="LD41" s="64"/>
      <c r="LE41" s="64"/>
      <c r="LF41" s="64"/>
      <c r="LG41" s="64"/>
      <c r="LH41" s="64"/>
      <c r="LI41" s="64"/>
      <c r="LJ41" s="64"/>
      <c r="LK41" s="64"/>
      <c r="LL41" s="64"/>
      <c r="LM41" s="64"/>
      <c r="LN41" s="64"/>
      <c r="LO41" s="64"/>
      <c r="LP41" s="64"/>
      <c r="LQ41" s="64"/>
      <c r="LR41" s="64"/>
      <c r="LS41" s="64"/>
      <c r="LT41" s="64"/>
      <c r="LU41" s="64"/>
      <c r="LV41" s="64"/>
      <c r="LW41" s="64"/>
      <c r="LX41" s="64"/>
      <c r="LY41" s="64"/>
      <c r="LZ41" s="64"/>
      <c r="MA41" s="64"/>
      <c r="MB41" s="64"/>
      <c r="MC41" s="64"/>
      <c r="MD41" s="64"/>
      <c r="ME41" s="64"/>
      <c r="MF41" s="64"/>
      <c r="MG41" s="64"/>
      <c r="MH41" s="64"/>
      <c r="MI41" s="64"/>
      <c r="MJ41" s="64"/>
      <c r="MK41" s="64"/>
      <c r="ML41" s="64"/>
      <c r="MM41" s="64"/>
      <c r="MN41" s="64"/>
      <c r="MO41" s="64"/>
      <c r="MP41" s="64"/>
      <c r="MQ41" s="64"/>
      <c r="MR41" s="64"/>
      <c r="MS41" s="64"/>
      <c r="MT41" s="64"/>
      <c r="MU41" s="64"/>
      <c r="MV41" s="64"/>
      <c r="MW41" s="64"/>
      <c r="MX41" s="64"/>
      <c r="MY41" s="64"/>
      <c r="MZ41" s="64"/>
      <c r="NA41" s="64"/>
      <c r="NB41" s="64"/>
      <c r="NC41" s="64"/>
      <c r="ND41" s="64"/>
      <c r="NE41" s="64"/>
      <c r="NF41" s="64"/>
      <c r="NG41" s="64"/>
      <c r="NH41" s="64"/>
      <c r="NI41" s="64"/>
      <c r="NJ41" s="64"/>
      <c r="NK41" s="64"/>
      <c r="NL41" s="64"/>
      <c r="NM41" s="64"/>
      <c r="NN41" s="64"/>
      <c r="NO41" s="64"/>
      <c r="NP41" s="64"/>
      <c r="NQ41" s="64"/>
      <c r="NR41" s="64"/>
      <c r="NS41" s="64"/>
      <c r="NT41" s="64"/>
      <c r="NU41" s="64"/>
      <c r="NV41" s="64"/>
      <c r="NW41" s="64"/>
      <c r="NX41" s="64"/>
      <c r="NY41" s="64"/>
      <c r="NZ41" s="64"/>
      <c r="OA41" s="64"/>
      <c r="OB41" s="64"/>
      <c r="OC41" s="64"/>
      <c r="OD41" s="64"/>
      <c r="OE41" s="64"/>
      <c r="OF41" s="64"/>
      <c r="OG41" s="64"/>
      <c r="OH41" s="64"/>
      <c r="OI41" s="64"/>
      <c r="OJ41" s="64"/>
      <c r="OK41" s="64"/>
      <c r="OL41" s="64"/>
      <c r="OM41" s="64"/>
      <c r="ON41" s="64"/>
      <c r="OO41" s="64"/>
      <c r="OP41" s="64"/>
      <c r="OQ41" s="64"/>
      <c r="OR41" s="64"/>
      <c r="OS41" s="64"/>
      <c r="OT41" s="64"/>
      <c r="OU41" s="64"/>
      <c r="OV41" s="64"/>
      <c r="OW41" s="64"/>
      <c r="OX41" s="64"/>
      <c r="OY41" s="64"/>
      <c r="OZ41" s="64"/>
      <c r="PA41" s="64"/>
      <c r="PB41" s="64"/>
      <c r="PC41" s="64"/>
      <c r="PD41" s="64"/>
      <c r="PE41" s="64"/>
      <c r="PF41" s="64"/>
      <c r="PG41" s="64"/>
      <c r="PH41" s="64"/>
      <c r="PI41" s="64"/>
      <c r="PJ41" s="64"/>
      <c r="PK41" s="64"/>
      <c r="PL41" s="64"/>
      <c r="PM41" s="64"/>
      <c r="PN41" s="64"/>
      <c r="PO41" s="64"/>
      <c r="PP41" s="64"/>
      <c r="PQ41" s="64"/>
      <c r="PR41" s="64"/>
      <c r="PS41" s="64"/>
      <c r="PT41" s="64"/>
      <c r="PU41" s="64"/>
      <c r="PV41" s="64"/>
      <c r="PW41" s="64"/>
      <c r="PX41" s="64"/>
      <c r="PY41" s="64"/>
      <c r="PZ41" s="64"/>
      <c r="QA41" s="64"/>
      <c r="QB41" s="64"/>
      <c r="QC41" s="64"/>
      <c r="QD41" s="64"/>
      <c r="QE41" s="64"/>
      <c r="QF41" s="64"/>
      <c r="QG41" s="64"/>
      <c r="QH41" s="64"/>
      <c r="QI41" s="64"/>
      <c r="QJ41" s="64"/>
      <c r="QK41" s="64"/>
      <c r="QL41" s="64"/>
      <c r="QM41" s="64"/>
      <c r="QN41" s="64"/>
      <c r="QO41" s="64"/>
      <c r="QP41" s="64"/>
      <c r="QQ41" s="64"/>
      <c r="QR41" s="64"/>
      <c r="QS41" s="64"/>
      <c r="QT41" s="64"/>
      <c r="QU41" s="64"/>
      <c r="QV41" s="64"/>
      <c r="QW41" s="64"/>
      <c r="QX41" s="64"/>
      <c r="QY41" s="64"/>
      <c r="QZ41" s="64"/>
      <c r="RA41" s="64"/>
      <c r="RB41" s="64"/>
      <c r="RC41" s="64"/>
      <c r="RD41" s="64"/>
      <c r="RE41" s="64"/>
      <c r="RF41" s="64"/>
      <c r="RG41" s="64"/>
      <c r="RH41" s="64"/>
      <c r="RI41" s="64"/>
      <c r="RJ41" s="64"/>
      <c r="RK41" s="64"/>
      <c r="RL41" s="64"/>
      <c r="RM41" s="64"/>
      <c r="RN41" s="64"/>
      <c r="RO41" s="64"/>
      <c r="RP41" s="64"/>
      <c r="RQ41" s="64"/>
      <c r="RR41" s="64"/>
      <c r="RS41" s="64"/>
      <c r="RT41" s="64"/>
      <c r="RU41" s="64"/>
      <c r="RV41" s="64"/>
      <c r="RW41" s="64"/>
      <c r="RX41" s="64"/>
      <c r="RY41" s="64"/>
      <c r="RZ41" s="64"/>
      <c r="SA41" s="64"/>
      <c r="SB41" s="64"/>
      <c r="SC41" s="64"/>
      <c r="SD41" s="64"/>
      <c r="SE41" s="64"/>
      <c r="SF41" s="64"/>
      <c r="SG41" s="64"/>
      <c r="SH41" s="64"/>
      <c r="SI41" s="64"/>
      <c r="SJ41" s="64"/>
      <c r="SK41" s="64"/>
      <c r="SL41" s="64"/>
      <c r="SM41" s="64"/>
      <c r="SN41" s="64"/>
      <c r="SO41" s="64"/>
      <c r="SP41" s="64"/>
      <c r="SQ41" s="64"/>
      <c r="SR41" s="64"/>
      <c r="SS41" s="64"/>
      <c r="ST41" s="64"/>
      <c r="SU41" s="64"/>
      <c r="SV41" s="64"/>
      <c r="SW41" s="64"/>
      <c r="SX41" s="64"/>
      <c r="SY41" s="64"/>
      <c r="SZ41" s="64"/>
      <c r="TA41" s="64"/>
      <c r="TB41" s="64"/>
      <c r="TC41" s="64"/>
      <c r="TD41" s="64"/>
      <c r="TE41" s="64"/>
      <c r="TF41" s="64"/>
      <c r="TG41" s="64"/>
      <c r="TH41" s="64"/>
      <c r="TI41" s="64"/>
      <c r="TJ41" s="64"/>
      <c r="TK41" s="64"/>
      <c r="TL41" s="64"/>
      <c r="TM41" s="64"/>
      <c r="TN41" s="64"/>
      <c r="TO41" s="64"/>
      <c r="TP41" s="64"/>
      <c r="TQ41" s="64"/>
      <c r="TR41" s="64"/>
      <c r="TS41" s="64"/>
      <c r="TT41" s="64"/>
      <c r="TU41" s="64"/>
      <c r="TV41" s="64"/>
      <c r="TW41" s="64"/>
      <c r="TX41" s="64"/>
      <c r="TY41" s="64"/>
      <c r="TZ41" s="64"/>
      <c r="UA41" s="64"/>
      <c r="UB41" s="64"/>
      <c r="UC41" s="64"/>
      <c r="UD41" s="64"/>
      <c r="UE41" s="64"/>
      <c r="UF41" s="64"/>
      <c r="UG41" s="64"/>
      <c r="UH41" s="64"/>
      <c r="UI41" s="64"/>
      <c r="UJ41" s="64"/>
      <c r="UK41" s="64"/>
      <c r="UL41" s="64"/>
      <c r="UM41" s="64"/>
      <c r="UN41" s="64"/>
      <c r="UO41" s="64"/>
      <c r="UP41" s="64"/>
      <c r="UQ41" s="64"/>
      <c r="UR41" s="64"/>
      <c r="US41" s="64"/>
      <c r="UT41" s="64"/>
      <c r="UU41" s="64"/>
      <c r="UV41" s="64"/>
      <c r="UW41" s="64"/>
      <c r="UX41" s="64"/>
      <c r="UY41" s="64"/>
      <c r="UZ41" s="64"/>
      <c r="VA41" s="64"/>
      <c r="VB41" s="64"/>
      <c r="VC41" s="64"/>
      <c r="VD41" s="64"/>
      <c r="VE41" s="64"/>
      <c r="VF41" s="64"/>
      <c r="VG41" s="64"/>
      <c r="VH41" s="64"/>
      <c r="VI41" s="64"/>
      <c r="VJ41" s="64"/>
      <c r="VK41" s="64"/>
      <c r="VL41" s="64"/>
      <c r="VM41" s="64"/>
      <c r="VN41" s="64"/>
      <c r="VO41" s="64"/>
      <c r="VP41" s="64"/>
      <c r="VQ41" s="64"/>
      <c r="VR41" s="64"/>
      <c r="VS41" s="64"/>
      <c r="VT41" s="64"/>
      <c r="VU41" s="64"/>
      <c r="VV41" s="64"/>
      <c r="VW41" s="64"/>
      <c r="VX41" s="64"/>
      <c r="VY41" s="64"/>
      <c r="VZ41" s="64"/>
      <c r="WA41" s="64"/>
      <c r="WB41" s="64"/>
      <c r="WC41" s="64"/>
      <c r="WD41" s="64"/>
      <c r="WE41" s="64"/>
      <c r="WF41" s="64"/>
      <c r="WG41" s="64"/>
      <c r="WH41" s="64"/>
      <c r="WI41" s="64"/>
      <c r="WJ41" s="64"/>
      <c r="WK41" s="64"/>
      <c r="WL41" s="64"/>
      <c r="WM41" s="64"/>
      <c r="WN41" s="64"/>
      <c r="WO41" s="64"/>
      <c r="WP41" s="64"/>
      <c r="WQ41" s="64"/>
      <c r="WR41" s="64"/>
      <c r="WS41" s="64"/>
      <c r="WT41" s="64"/>
      <c r="WU41" s="64"/>
      <c r="WV41" s="64"/>
      <c r="WW41" s="64"/>
      <c r="WX41" s="64"/>
      <c r="WY41" s="64"/>
      <c r="WZ41" s="64"/>
      <c r="XA41" s="64"/>
      <c r="XB41" s="64"/>
      <c r="XC41" s="64"/>
      <c r="XD41" s="64"/>
      <c r="XE41" s="64"/>
      <c r="XF41" s="64"/>
      <c r="XG41" s="64"/>
      <c r="XH41" s="64"/>
      <c r="XI41" s="64"/>
      <c r="XJ41" s="64"/>
    </row>
    <row r="42" spans="1:634" x14ac:dyDescent="0.25">
      <c r="A42" s="106"/>
      <c r="B42" s="107"/>
      <c r="C42" s="106"/>
      <c r="D42" s="107"/>
      <c r="E42" s="106"/>
      <c r="F42" s="107"/>
      <c r="G42" s="106"/>
      <c r="H42" s="107"/>
      <c r="I42" s="106"/>
      <c r="J42" s="107"/>
      <c r="K42" s="106"/>
      <c r="L42" s="107"/>
      <c r="M42" s="106"/>
      <c r="N42" s="107"/>
      <c r="O42" s="106"/>
      <c r="P42" s="107"/>
      <c r="Q42" s="106"/>
      <c r="R42" s="107"/>
      <c r="S42" s="106"/>
      <c r="T42" s="107"/>
      <c r="U42" s="106"/>
      <c r="V42" s="107"/>
      <c r="W42" s="106"/>
      <c r="X42" s="107"/>
      <c r="Y42" s="106"/>
      <c r="Z42" s="107"/>
      <c r="AA42" s="106"/>
      <c r="AB42" s="107"/>
      <c r="AC42" s="106"/>
      <c r="AD42" s="107"/>
      <c r="AE42" s="106"/>
      <c r="AF42" s="107"/>
      <c r="AG42" s="106"/>
      <c r="AH42" s="107"/>
      <c r="AI42" s="106"/>
      <c r="AJ42" s="107"/>
      <c r="AK42" s="106"/>
      <c r="AL42" s="107"/>
      <c r="AM42" s="106"/>
      <c r="AN42" s="107"/>
      <c r="AO42" s="106"/>
      <c r="AP42" s="107"/>
      <c r="AQ42" s="106"/>
      <c r="AR42" s="107"/>
      <c r="AS42" s="106"/>
      <c r="AT42" s="107"/>
      <c r="AU42" s="106"/>
      <c r="AV42" s="107"/>
      <c r="AW42" s="106"/>
      <c r="AX42" s="107"/>
      <c r="AY42" s="106"/>
      <c r="AZ42" s="107"/>
      <c r="BA42" s="106"/>
      <c r="BB42" s="107"/>
      <c r="BC42" s="106"/>
      <c r="BD42" s="107"/>
      <c r="BE42" s="106"/>
      <c r="BF42" s="107"/>
      <c r="BG42" s="106"/>
      <c r="BH42" s="107"/>
      <c r="BI42" s="106"/>
      <c r="BJ42" s="107"/>
      <c r="BK42" s="106"/>
      <c r="BL42" s="107"/>
      <c r="BM42" s="106"/>
      <c r="BN42" s="107"/>
      <c r="BO42" s="106"/>
      <c r="BP42" s="107"/>
      <c r="BQ42" s="106"/>
      <c r="BR42" s="107"/>
      <c r="BS42" s="106"/>
      <c r="BT42" s="107"/>
      <c r="BU42" s="106"/>
      <c r="BV42" s="107"/>
      <c r="BW42" s="106"/>
      <c r="BX42" s="107"/>
      <c r="BY42" s="106"/>
      <c r="BZ42" s="107"/>
      <c r="CA42" s="106"/>
      <c r="CB42" s="107"/>
      <c r="CC42" s="106"/>
      <c r="CD42" s="107"/>
      <c r="CE42" s="106"/>
      <c r="CF42" s="107"/>
      <c r="CG42" s="106"/>
      <c r="CH42" s="107"/>
      <c r="CI42" s="106"/>
      <c r="CJ42" s="107"/>
      <c r="CK42" s="106"/>
      <c r="CL42" s="107"/>
      <c r="CM42" s="106"/>
      <c r="CN42" s="107"/>
      <c r="CO42" s="106"/>
      <c r="CP42" s="107"/>
      <c r="CQ42" s="106"/>
      <c r="CR42" s="107"/>
      <c r="CS42" s="106"/>
      <c r="CT42" s="107"/>
      <c r="CU42" s="106"/>
      <c r="CV42" s="107"/>
      <c r="CW42" s="106"/>
      <c r="CX42" s="107"/>
      <c r="CY42" s="106"/>
      <c r="CZ42" s="107"/>
      <c r="DA42" s="106"/>
      <c r="DB42" s="107"/>
      <c r="DC42" s="106"/>
      <c r="DD42" s="107"/>
      <c r="DE42" s="106"/>
      <c r="DF42" s="107"/>
      <c r="DG42" s="106"/>
      <c r="DH42" s="107"/>
      <c r="DI42" s="106"/>
      <c r="DJ42" s="107"/>
      <c r="DK42" s="106"/>
      <c r="DL42" s="107"/>
      <c r="DM42" s="106"/>
      <c r="DN42" s="107"/>
      <c r="DO42" s="106"/>
      <c r="DP42" s="107"/>
      <c r="DQ42" s="106"/>
      <c r="DR42" s="107"/>
      <c r="DS42" s="106"/>
      <c r="DT42" s="107"/>
      <c r="DU42" s="106"/>
      <c r="DV42" s="107"/>
      <c r="DW42" s="106"/>
      <c r="DX42" s="107"/>
      <c r="DY42" s="106"/>
      <c r="DZ42" s="107"/>
      <c r="EA42" s="106"/>
      <c r="EB42" s="107"/>
      <c r="EC42" s="106"/>
      <c r="ED42" s="107"/>
      <c r="EE42" s="106"/>
      <c r="EF42" s="107"/>
      <c r="EG42" s="106"/>
      <c r="EH42" s="107"/>
      <c r="EI42" s="106"/>
      <c r="EJ42" s="107"/>
      <c r="EK42" s="106"/>
      <c r="EL42" s="107"/>
      <c r="EM42" s="106"/>
      <c r="EN42" s="107"/>
      <c r="EO42" s="106"/>
      <c r="EP42" s="107"/>
      <c r="EQ42" s="106"/>
      <c r="ER42" s="107"/>
      <c r="ES42" s="106"/>
      <c r="ET42" s="107"/>
      <c r="EU42" s="106"/>
      <c r="EV42" s="107"/>
      <c r="EW42" s="106"/>
      <c r="EX42" s="107"/>
      <c r="EY42" s="106"/>
      <c r="EZ42" s="107"/>
      <c r="FA42" s="106"/>
      <c r="FB42" s="107"/>
      <c r="FC42" s="106"/>
      <c r="FD42" s="107"/>
      <c r="FE42" s="106"/>
      <c r="FF42" s="107"/>
      <c r="FG42" s="106"/>
      <c r="FH42" s="107"/>
      <c r="FI42" s="106"/>
      <c r="FJ42" s="107"/>
      <c r="FK42" s="106"/>
      <c r="FL42" s="107"/>
      <c r="FM42" s="106"/>
      <c r="FN42" s="107"/>
      <c r="FO42" s="106"/>
      <c r="FP42" s="107"/>
      <c r="FQ42" s="106"/>
      <c r="FR42" s="107"/>
      <c r="FS42" s="106"/>
      <c r="FT42" s="107"/>
      <c r="FU42" s="106"/>
      <c r="FV42" s="107"/>
      <c r="FW42" s="106"/>
      <c r="FX42" s="107"/>
      <c r="FY42" s="106"/>
      <c r="FZ42" s="107"/>
      <c r="GA42" s="106"/>
      <c r="GB42" s="107"/>
      <c r="GC42" s="106"/>
      <c r="GD42" s="107"/>
      <c r="GE42" s="106"/>
      <c r="GF42" s="107"/>
      <c r="GG42" s="106"/>
      <c r="GH42" s="107"/>
      <c r="GI42" s="106"/>
      <c r="GJ42" s="107"/>
      <c r="GK42" s="106"/>
      <c r="GL42" s="107"/>
      <c r="GM42" s="106"/>
      <c r="GN42" s="107"/>
      <c r="GO42" s="106"/>
      <c r="GP42" s="107"/>
      <c r="GQ42" s="106"/>
      <c r="GR42" s="107"/>
      <c r="GS42" s="106"/>
      <c r="GT42" s="107"/>
      <c r="GU42" s="106"/>
      <c r="GV42" s="107"/>
      <c r="GW42" s="106"/>
      <c r="GX42" s="107"/>
      <c r="GY42" s="106"/>
      <c r="GZ42" s="107"/>
      <c r="HA42" s="106"/>
      <c r="HB42" s="107"/>
      <c r="HC42" s="106"/>
      <c r="HD42" s="107"/>
      <c r="HE42" s="106"/>
      <c r="HF42" s="107"/>
      <c r="HG42" s="106"/>
      <c r="HH42" s="107"/>
      <c r="HI42" s="106"/>
      <c r="HJ42" s="107"/>
      <c r="HK42" s="106"/>
      <c r="HL42" s="107"/>
      <c r="HM42" s="106"/>
      <c r="HN42" s="107"/>
      <c r="HO42" s="106"/>
      <c r="HP42" s="107"/>
      <c r="HQ42" s="106"/>
      <c r="HR42" s="107"/>
      <c r="HS42" s="106"/>
      <c r="HT42" s="107"/>
      <c r="HU42" s="106"/>
      <c r="HV42" s="107"/>
      <c r="HW42" s="106"/>
      <c r="HX42" s="107"/>
      <c r="HY42" s="106"/>
      <c r="HZ42" s="107"/>
      <c r="IA42" s="106"/>
      <c r="IB42" s="107"/>
      <c r="IC42" s="106"/>
      <c r="ID42" s="107"/>
      <c r="IE42" s="106"/>
      <c r="IF42" s="107"/>
      <c r="IG42" s="106"/>
      <c r="IH42" s="107"/>
      <c r="II42" s="106"/>
      <c r="IJ42" s="107"/>
      <c r="IK42" s="106"/>
      <c r="IL42" s="107"/>
      <c r="IM42" s="106"/>
      <c r="IN42" s="107"/>
      <c r="IO42" s="106"/>
      <c r="IP42" s="107"/>
      <c r="IQ42" s="106"/>
      <c r="IR42" s="107"/>
      <c r="IS42" s="106"/>
      <c r="IT42" s="107"/>
      <c r="IU42" s="106"/>
      <c r="IV42" s="107"/>
      <c r="IW42" s="106"/>
      <c r="IX42" s="107"/>
      <c r="IY42" s="106"/>
      <c r="IZ42" s="64"/>
      <c r="JA42" s="64"/>
      <c r="JB42" s="64"/>
      <c r="JC42" s="64"/>
      <c r="JD42" s="64"/>
      <c r="JE42" s="64"/>
      <c r="JF42" s="64"/>
      <c r="JG42" s="64"/>
      <c r="JH42" s="64"/>
      <c r="JI42" s="64"/>
      <c r="JJ42" s="64"/>
      <c r="JK42" s="64"/>
      <c r="JL42" s="64"/>
      <c r="JM42" s="64"/>
      <c r="JN42" s="64"/>
      <c r="JO42" s="64"/>
      <c r="JP42" s="64"/>
      <c r="JQ42" s="64"/>
      <c r="JR42" s="64"/>
      <c r="JS42" s="64"/>
      <c r="JT42" s="64"/>
      <c r="JU42" s="64"/>
      <c r="JV42" s="64"/>
      <c r="JW42" s="64"/>
      <c r="JX42" s="64"/>
      <c r="JY42" s="64"/>
      <c r="JZ42" s="64"/>
      <c r="KA42" s="64"/>
      <c r="KB42" s="64"/>
      <c r="KC42" s="64"/>
      <c r="KD42" s="64"/>
      <c r="KE42" s="64"/>
      <c r="KF42" s="64"/>
      <c r="KG42" s="64"/>
      <c r="KH42" s="64"/>
      <c r="KI42" s="64"/>
      <c r="KJ42" s="64"/>
      <c r="KK42" s="64"/>
      <c r="KL42" s="64"/>
      <c r="KM42" s="64"/>
      <c r="KN42" s="64"/>
      <c r="KO42" s="64"/>
      <c r="KP42" s="64"/>
      <c r="KQ42" s="64"/>
      <c r="KR42" s="64"/>
      <c r="KS42" s="64"/>
      <c r="KT42" s="64"/>
      <c r="KU42" s="64"/>
      <c r="KV42" s="64"/>
      <c r="KW42" s="64"/>
      <c r="KX42" s="64"/>
      <c r="KY42" s="64"/>
      <c r="KZ42" s="64"/>
      <c r="LA42" s="64"/>
      <c r="LB42" s="64"/>
      <c r="LC42" s="64"/>
      <c r="LD42" s="64"/>
      <c r="LE42" s="64"/>
      <c r="LF42" s="64"/>
      <c r="LG42" s="64"/>
      <c r="LH42" s="64"/>
      <c r="LI42" s="64"/>
      <c r="LJ42" s="64"/>
      <c r="LK42" s="64"/>
      <c r="LL42" s="64"/>
      <c r="LM42" s="64"/>
      <c r="LN42" s="64"/>
      <c r="LO42" s="64"/>
      <c r="LP42" s="64"/>
      <c r="LQ42" s="64"/>
      <c r="LR42" s="64"/>
      <c r="LS42" s="64"/>
      <c r="LT42" s="64"/>
      <c r="LU42" s="64"/>
      <c r="LV42" s="64"/>
      <c r="LW42" s="64"/>
      <c r="LX42" s="64"/>
      <c r="LY42" s="64"/>
      <c r="LZ42" s="64"/>
      <c r="MA42" s="64"/>
      <c r="MB42" s="64"/>
      <c r="MC42" s="64"/>
      <c r="MD42" s="64"/>
      <c r="ME42" s="64"/>
      <c r="MF42" s="64"/>
      <c r="MG42" s="64"/>
      <c r="MH42" s="64"/>
      <c r="MI42" s="64"/>
      <c r="MJ42" s="64"/>
      <c r="MK42" s="64"/>
      <c r="ML42" s="64"/>
      <c r="MM42" s="64"/>
      <c r="MN42" s="64"/>
      <c r="MO42" s="64"/>
      <c r="MP42" s="64"/>
      <c r="MQ42" s="64"/>
      <c r="MR42" s="64"/>
      <c r="MS42" s="64"/>
      <c r="MT42" s="64"/>
      <c r="MU42" s="64"/>
      <c r="MV42" s="64"/>
      <c r="MW42" s="64"/>
      <c r="MX42" s="64"/>
      <c r="MY42" s="64"/>
      <c r="MZ42" s="64"/>
      <c r="NA42" s="64"/>
      <c r="NB42" s="64"/>
      <c r="NC42" s="64"/>
      <c r="ND42" s="64"/>
      <c r="NE42" s="64"/>
      <c r="NF42" s="64"/>
      <c r="NG42" s="64"/>
      <c r="NH42" s="64"/>
      <c r="NI42" s="64"/>
      <c r="NJ42" s="64"/>
      <c r="NK42" s="64"/>
      <c r="NL42" s="64"/>
      <c r="NM42" s="64"/>
      <c r="NN42" s="64"/>
      <c r="NO42" s="64"/>
      <c r="NP42" s="64"/>
      <c r="NQ42" s="64"/>
      <c r="NR42" s="64"/>
      <c r="NS42" s="64"/>
      <c r="NT42" s="64"/>
      <c r="NU42" s="64"/>
      <c r="NV42" s="64"/>
      <c r="NW42" s="64"/>
      <c r="NX42" s="64"/>
      <c r="NY42" s="64"/>
      <c r="NZ42" s="64"/>
      <c r="OA42" s="64"/>
      <c r="OB42" s="64"/>
      <c r="OC42" s="64"/>
      <c r="OD42" s="64"/>
      <c r="OE42" s="64"/>
      <c r="OF42" s="64"/>
      <c r="OG42" s="64"/>
      <c r="OH42" s="64"/>
      <c r="OI42" s="64"/>
      <c r="OJ42" s="64"/>
      <c r="OK42" s="64"/>
      <c r="OL42" s="64"/>
      <c r="OM42" s="64"/>
      <c r="ON42" s="64"/>
      <c r="OO42" s="64"/>
      <c r="OP42" s="64"/>
      <c r="OQ42" s="64"/>
      <c r="OR42" s="64"/>
      <c r="OS42" s="64"/>
      <c r="OT42" s="64"/>
      <c r="OU42" s="64"/>
      <c r="OV42" s="64"/>
      <c r="OW42" s="64"/>
      <c r="OX42" s="64"/>
      <c r="OY42" s="64"/>
      <c r="OZ42" s="64"/>
      <c r="PA42" s="64"/>
      <c r="PB42" s="64"/>
      <c r="PC42" s="64"/>
      <c r="PD42" s="64"/>
      <c r="PE42" s="64"/>
      <c r="PF42" s="64"/>
      <c r="PG42" s="64"/>
      <c r="PH42" s="64"/>
      <c r="PI42" s="64"/>
      <c r="PJ42" s="64"/>
      <c r="PK42" s="64"/>
      <c r="PL42" s="64"/>
      <c r="PM42" s="64"/>
      <c r="PN42" s="64"/>
      <c r="PO42" s="64"/>
      <c r="PP42" s="64"/>
      <c r="PQ42" s="64"/>
      <c r="PR42" s="64"/>
      <c r="PS42" s="64"/>
      <c r="PT42" s="64"/>
      <c r="PU42" s="64"/>
      <c r="PV42" s="64"/>
      <c r="PW42" s="64"/>
      <c r="PX42" s="64"/>
      <c r="PY42" s="64"/>
      <c r="PZ42" s="64"/>
      <c r="QA42" s="64"/>
      <c r="QB42" s="64"/>
      <c r="QC42" s="64"/>
      <c r="QD42" s="64"/>
      <c r="QE42" s="64"/>
      <c r="QF42" s="64"/>
      <c r="QG42" s="64"/>
      <c r="QH42" s="64"/>
      <c r="QI42" s="64"/>
      <c r="QJ42" s="64"/>
      <c r="QK42" s="64"/>
      <c r="QL42" s="64"/>
      <c r="QM42" s="64"/>
      <c r="QN42" s="64"/>
      <c r="QO42" s="64"/>
      <c r="QP42" s="64"/>
      <c r="QQ42" s="64"/>
      <c r="QR42" s="64"/>
      <c r="QS42" s="64"/>
      <c r="QT42" s="64"/>
      <c r="QU42" s="64"/>
      <c r="QV42" s="64"/>
      <c r="QW42" s="64"/>
      <c r="QX42" s="64"/>
      <c r="QY42" s="64"/>
      <c r="QZ42" s="64"/>
      <c r="RA42" s="64"/>
      <c r="RB42" s="64"/>
      <c r="RC42" s="64"/>
      <c r="RD42" s="64"/>
      <c r="RE42" s="64"/>
      <c r="RF42" s="64"/>
      <c r="RG42" s="64"/>
      <c r="RH42" s="64"/>
      <c r="RI42" s="64"/>
      <c r="RJ42" s="64"/>
      <c r="RK42" s="64"/>
      <c r="RL42" s="64"/>
      <c r="RM42" s="64"/>
      <c r="RN42" s="64"/>
      <c r="RO42" s="64"/>
      <c r="RP42" s="64"/>
      <c r="RQ42" s="64"/>
      <c r="RR42" s="64"/>
      <c r="RS42" s="64"/>
      <c r="RT42" s="64"/>
      <c r="RU42" s="64"/>
      <c r="RV42" s="64"/>
      <c r="RW42" s="64"/>
      <c r="RX42" s="64"/>
      <c r="RY42" s="64"/>
      <c r="RZ42" s="64"/>
      <c r="SA42" s="64"/>
      <c r="SB42" s="64"/>
      <c r="SC42" s="64"/>
      <c r="SD42" s="64"/>
      <c r="SE42" s="64"/>
      <c r="SF42" s="64"/>
      <c r="SG42" s="64"/>
      <c r="SH42" s="64"/>
      <c r="SI42" s="64"/>
      <c r="SJ42" s="64"/>
      <c r="SK42" s="64"/>
      <c r="SL42" s="64"/>
      <c r="SM42" s="64"/>
      <c r="SN42" s="64"/>
      <c r="SO42" s="64"/>
      <c r="SP42" s="64"/>
      <c r="SQ42" s="64"/>
      <c r="SR42" s="64"/>
      <c r="SS42" s="64"/>
      <c r="ST42" s="64"/>
      <c r="SU42" s="64"/>
      <c r="SV42" s="64"/>
      <c r="SW42" s="64"/>
      <c r="SX42" s="64"/>
      <c r="SY42" s="64"/>
      <c r="SZ42" s="64"/>
      <c r="TA42" s="64"/>
      <c r="TB42" s="64"/>
      <c r="TC42" s="64"/>
      <c r="TD42" s="64"/>
      <c r="TE42" s="64"/>
      <c r="TF42" s="64"/>
      <c r="TG42" s="64"/>
      <c r="TH42" s="64"/>
      <c r="TI42" s="64"/>
      <c r="TJ42" s="64"/>
      <c r="TK42" s="64"/>
      <c r="TL42" s="64"/>
      <c r="TM42" s="64"/>
      <c r="TN42" s="64"/>
      <c r="TO42" s="64"/>
      <c r="TP42" s="64"/>
      <c r="TQ42" s="64"/>
      <c r="TR42" s="64"/>
      <c r="TS42" s="64"/>
      <c r="TT42" s="64"/>
      <c r="TU42" s="64"/>
      <c r="TV42" s="64"/>
      <c r="TW42" s="64"/>
      <c r="TX42" s="64"/>
      <c r="TY42" s="64"/>
      <c r="TZ42" s="64"/>
      <c r="UA42" s="64"/>
      <c r="UB42" s="64"/>
      <c r="UC42" s="64"/>
      <c r="UD42" s="64"/>
      <c r="UE42" s="64"/>
      <c r="UF42" s="64"/>
      <c r="UG42" s="64"/>
      <c r="UH42" s="64"/>
      <c r="UI42" s="64"/>
      <c r="UJ42" s="64"/>
      <c r="UK42" s="64"/>
      <c r="UL42" s="64"/>
      <c r="UM42" s="64"/>
      <c r="UN42" s="64"/>
      <c r="UO42" s="64"/>
      <c r="UP42" s="64"/>
      <c r="UQ42" s="64"/>
      <c r="UR42" s="64"/>
      <c r="US42" s="64"/>
      <c r="UT42" s="64"/>
      <c r="UU42" s="64"/>
      <c r="UV42" s="64"/>
      <c r="UW42" s="64"/>
      <c r="UX42" s="64"/>
      <c r="UY42" s="64"/>
      <c r="UZ42" s="64"/>
      <c r="VA42" s="64"/>
      <c r="VB42" s="64"/>
      <c r="VC42" s="64"/>
      <c r="VD42" s="64"/>
      <c r="VE42" s="64"/>
      <c r="VF42" s="64"/>
      <c r="VG42" s="64"/>
      <c r="VH42" s="64"/>
      <c r="VI42" s="64"/>
      <c r="VJ42" s="64"/>
      <c r="VK42" s="64"/>
      <c r="VL42" s="64"/>
      <c r="VM42" s="64"/>
      <c r="VN42" s="64"/>
      <c r="VO42" s="64"/>
      <c r="VP42" s="64"/>
      <c r="VQ42" s="64"/>
      <c r="VR42" s="64"/>
      <c r="VS42" s="64"/>
      <c r="VT42" s="64"/>
      <c r="VU42" s="64"/>
      <c r="VV42" s="64"/>
      <c r="VW42" s="64"/>
      <c r="VX42" s="64"/>
      <c r="VY42" s="64"/>
      <c r="VZ42" s="64"/>
      <c r="WA42" s="64"/>
      <c r="WB42" s="64"/>
      <c r="WC42" s="64"/>
      <c r="WD42" s="64"/>
      <c r="WE42" s="64"/>
      <c r="WF42" s="64"/>
      <c r="WG42" s="64"/>
      <c r="WH42" s="64"/>
      <c r="WI42" s="64"/>
      <c r="WJ42" s="64"/>
      <c r="WK42" s="64"/>
      <c r="WL42" s="64"/>
      <c r="WM42" s="64"/>
      <c r="WN42" s="64"/>
      <c r="WO42" s="64"/>
      <c r="WP42" s="64"/>
      <c r="WQ42" s="64"/>
      <c r="WR42" s="64"/>
      <c r="WS42" s="64"/>
      <c r="WT42" s="64"/>
      <c r="WU42" s="64"/>
      <c r="WV42" s="64"/>
      <c r="WW42" s="64"/>
      <c r="WX42" s="64"/>
      <c r="WY42" s="64"/>
      <c r="WZ42" s="64"/>
      <c r="XA42" s="64"/>
      <c r="XB42" s="64"/>
      <c r="XC42" s="64"/>
      <c r="XD42" s="64"/>
      <c r="XE42" s="64"/>
      <c r="XF42" s="64"/>
      <c r="XG42" s="64"/>
      <c r="XH42" s="64"/>
      <c r="XI42" s="64"/>
      <c r="XJ42" s="64"/>
    </row>
    <row r="43" spans="1:634" x14ac:dyDescent="0.25">
      <c r="A43" s="106"/>
      <c r="B43" s="107"/>
      <c r="C43" s="106"/>
      <c r="D43" s="107"/>
      <c r="E43" s="106"/>
      <c r="F43" s="107"/>
      <c r="G43" s="106"/>
      <c r="H43" s="107"/>
      <c r="I43" s="106"/>
      <c r="J43" s="107"/>
      <c r="K43" s="106"/>
      <c r="L43" s="107"/>
      <c r="M43" s="106"/>
      <c r="N43" s="107"/>
      <c r="O43" s="106"/>
      <c r="P43" s="107"/>
      <c r="Q43" s="106"/>
      <c r="R43" s="107"/>
      <c r="S43" s="106"/>
      <c r="T43" s="107"/>
      <c r="U43" s="106"/>
      <c r="V43" s="107"/>
      <c r="W43" s="106"/>
      <c r="X43" s="107"/>
      <c r="Y43" s="106"/>
      <c r="Z43" s="107"/>
      <c r="AA43" s="106"/>
      <c r="AB43" s="107"/>
      <c r="AC43" s="106"/>
      <c r="AD43" s="107"/>
      <c r="AE43" s="106"/>
      <c r="AF43" s="107"/>
      <c r="AG43" s="106"/>
      <c r="AH43" s="107"/>
      <c r="AI43" s="106"/>
      <c r="AJ43" s="107"/>
      <c r="AK43" s="106"/>
      <c r="AL43" s="107"/>
      <c r="AM43" s="106"/>
      <c r="AN43" s="107"/>
      <c r="AO43" s="106"/>
      <c r="AP43" s="107"/>
      <c r="AQ43" s="106"/>
      <c r="AR43" s="107"/>
      <c r="AS43" s="106"/>
      <c r="AT43" s="107"/>
      <c r="AU43" s="106"/>
      <c r="AV43" s="107"/>
      <c r="AW43" s="106"/>
      <c r="AX43" s="107"/>
      <c r="AY43" s="106"/>
      <c r="AZ43" s="107"/>
      <c r="BA43" s="106"/>
      <c r="BB43" s="107"/>
      <c r="BC43" s="106"/>
      <c r="BD43" s="107"/>
      <c r="BE43" s="106"/>
      <c r="BF43" s="107"/>
      <c r="BG43" s="106"/>
      <c r="BH43" s="107"/>
      <c r="BI43" s="106"/>
      <c r="BJ43" s="107"/>
      <c r="BK43" s="106"/>
      <c r="BL43" s="107"/>
      <c r="BM43" s="106"/>
      <c r="BN43" s="107"/>
      <c r="BO43" s="106"/>
      <c r="BP43" s="107"/>
      <c r="BQ43" s="106"/>
      <c r="BR43" s="107"/>
      <c r="BS43" s="106"/>
      <c r="BT43" s="107"/>
      <c r="BU43" s="106"/>
      <c r="BV43" s="107"/>
      <c r="BW43" s="106"/>
      <c r="BX43" s="107"/>
      <c r="BY43" s="106"/>
      <c r="BZ43" s="107"/>
      <c r="CA43" s="106"/>
      <c r="CB43" s="107"/>
      <c r="CC43" s="106"/>
      <c r="CD43" s="107"/>
      <c r="CE43" s="106"/>
      <c r="CF43" s="107"/>
      <c r="CG43" s="106"/>
      <c r="CH43" s="107"/>
      <c r="CI43" s="106"/>
      <c r="CJ43" s="107"/>
      <c r="CK43" s="106"/>
      <c r="CL43" s="107"/>
      <c r="CM43" s="106"/>
      <c r="CN43" s="107"/>
      <c r="CO43" s="106"/>
      <c r="CP43" s="107"/>
      <c r="CQ43" s="106"/>
      <c r="CR43" s="107"/>
      <c r="CS43" s="106"/>
      <c r="CT43" s="107"/>
      <c r="CU43" s="106"/>
      <c r="CV43" s="107"/>
      <c r="CW43" s="106"/>
      <c r="CX43" s="107"/>
      <c r="CY43" s="106"/>
      <c r="CZ43" s="107"/>
      <c r="DA43" s="106"/>
      <c r="DB43" s="107"/>
      <c r="DC43" s="106"/>
      <c r="DD43" s="107"/>
      <c r="DE43" s="106"/>
      <c r="DF43" s="107"/>
      <c r="DG43" s="106"/>
      <c r="DH43" s="107"/>
      <c r="DI43" s="106"/>
      <c r="DJ43" s="107"/>
      <c r="DK43" s="106"/>
      <c r="DL43" s="107"/>
      <c r="DM43" s="106"/>
      <c r="DN43" s="107"/>
      <c r="DO43" s="106"/>
      <c r="DP43" s="107"/>
      <c r="DQ43" s="106"/>
      <c r="DR43" s="107"/>
      <c r="DS43" s="106"/>
      <c r="DT43" s="107"/>
      <c r="DU43" s="106"/>
      <c r="DV43" s="107"/>
      <c r="DW43" s="106"/>
      <c r="DX43" s="107"/>
      <c r="DY43" s="106"/>
      <c r="DZ43" s="107"/>
      <c r="EA43" s="106"/>
      <c r="EB43" s="107"/>
      <c r="EC43" s="106"/>
      <c r="ED43" s="107"/>
      <c r="EE43" s="106"/>
      <c r="EF43" s="107"/>
      <c r="EG43" s="106"/>
      <c r="EH43" s="107"/>
      <c r="EI43" s="106"/>
      <c r="EJ43" s="107"/>
      <c r="EK43" s="106"/>
      <c r="EL43" s="107"/>
      <c r="EM43" s="106"/>
      <c r="EN43" s="107"/>
      <c r="EO43" s="106"/>
      <c r="EP43" s="107"/>
      <c r="EQ43" s="106"/>
      <c r="ER43" s="107"/>
      <c r="ES43" s="106"/>
      <c r="ET43" s="107"/>
      <c r="EU43" s="106"/>
      <c r="EV43" s="107"/>
      <c r="EW43" s="106"/>
      <c r="EX43" s="107"/>
      <c r="EY43" s="106"/>
      <c r="EZ43" s="107"/>
      <c r="FA43" s="106"/>
      <c r="FB43" s="107"/>
      <c r="FC43" s="106"/>
      <c r="FD43" s="107"/>
      <c r="FE43" s="106"/>
      <c r="FF43" s="107"/>
      <c r="FG43" s="106"/>
      <c r="FH43" s="107"/>
      <c r="FI43" s="106"/>
      <c r="FJ43" s="107"/>
      <c r="FK43" s="106"/>
      <c r="FL43" s="107"/>
      <c r="FM43" s="106"/>
      <c r="FN43" s="107"/>
      <c r="FO43" s="106"/>
      <c r="FP43" s="107"/>
      <c r="FQ43" s="106"/>
      <c r="FR43" s="107"/>
      <c r="FS43" s="106"/>
      <c r="FT43" s="107"/>
      <c r="FU43" s="106"/>
      <c r="FV43" s="107"/>
      <c r="FW43" s="106"/>
      <c r="FX43" s="107"/>
      <c r="FY43" s="106"/>
      <c r="FZ43" s="107"/>
      <c r="GA43" s="106"/>
      <c r="GB43" s="107"/>
      <c r="GC43" s="106"/>
      <c r="GD43" s="107"/>
      <c r="GE43" s="106"/>
      <c r="GF43" s="107"/>
      <c r="GG43" s="106"/>
      <c r="GH43" s="107"/>
      <c r="GI43" s="106"/>
      <c r="GJ43" s="107"/>
      <c r="GK43" s="106"/>
      <c r="GL43" s="107"/>
      <c r="GM43" s="106"/>
      <c r="GN43" s="107"/>
      <c r="GO43" s="106"/>
      <c r="GP43" s="107"/>
      <c r="GQ43" s="106"/>
      <c r="GR43" s="107"/>
      <c r="GS43" s="106"/>
      <c r="GT43" s="107"/>
      <c r="GU43" s="106"/>
      <c r="GV43" s="107"/>
      <c r="GW43" s="106"/>
      <c r="GX43" s="107"/>
      <c r="GY43" s="106"/>
      <c r="GZ43" s="107"/>
      <c r="HA43" s="106"/>
      <c r="HB43" s="107"/>
      <c r="HC43" s="106"/>
      <c r="HD43" s="107"/>
      <c r="HE43" s="106"/>
      <c r="HF43" s="107"/>
      <c r="HG43" s="106"/>
      <c r="HH43" s="107"/>
      <c r="HI43" s="106"/>
      <c r="HJ43" s="107"/>
      <c r="HK43" s="106"/>
      <c r="HL43" s="107"/>
      <c r="HM43" s="106"/>
      <c r="HN43" s="107"/>
      <c r="HO43" s="106"/>
      <c r="HP43" s="107"/>
      <c r="HQ43" s="106"/>
      <c r="HR43" s="107"/>
      <c r="HS43" s="106"/>
      <c r="HT43" s="107"/>
      <c r="HU43" s="106"/>
      <c r="HV43" s="107"/>
      <c r="HW43" s="106"/>
      <c r="HX43" s="107"/>
      <c r="HY43" s="106"/>
      <c r="HZ43" s="107"/>
      <c r="IA43" s="106"/>
      <c r="IB43" s="107"/>
      <c r="IC43" s="106"/>
      <c r="ID43" s="107"/>
      <c r="IE43" s="106"/>
      <c r="IF43" s="107"/>
      <c r="IG43" s="106"/>
      <c r="IH43" s="107"/>
      <c r="II43" s="106"/>
      <c r="IJ43" s="107"/>
      <c r="IK43" s="106"/>
      <c r="IL43" s="107"/>
      <c r="IM43" s="106"/>
      <c r="IN43" s="107"/>
      <c r="IO43" s="106"/>
      <c r="IP43" s="107"/>
      <c r="IQ43" s="106"/>
      <c r="IR43" s="107"/>
      <c r="IS43" s="106"/>
      <c r="IT43" s="107"/>
      <c r="IU43" s="106"/>
      <c r="IV43" s="107"/>
      <c r="IW43" s="106"/>
      <c r="IX43" s="107"/>
      <c r="IY43" s="106"/>
      <c r="IZ43" s="64"/>
      <c r="JA43" s="64"/>
      <c r="JB43" s="64"/>
      <c r="JC43" s="64"/>
      <c r="JD43" s="64"/>
      <c r="JE43" s="64"/>
      <c r="JF43" s="64"/>
      <c r="JG43" s="64"/>
      <c r="JH43" s="64"/>
      <c r="JI43" s="64"/>
      <c r="JJ43" s="64"/>
      <c r="JK43" s="64"/>
      <c r="JL43" s="64"/>
      <c r="JM43" s="64"/>
      <c r="JN43" s="64"/>
      <c r="JO43" s="64"/>
      <c r="JP43" s="64"/>
      <c r="JQ43" s="64"/>
      <c r="JR43" s="64"/>
      <c r="JS43" s="64"/>
      <c r="JT43" s="64"/>
      <c r="JU43" s="64"/>
      <c r="JV43" s="64"/>
      <c r="JW43" s="64"/>
      <c r="JX43" s="64"/>
      <c r="JY43" s="64"/>
      <c r="JZ43" s="64"/>
      <c r="KA43" s="64"/>
      <c r="KB43" s="64"/>
      <c r="KC43" s="64"/>
      <c r="KD43" s="64"/>
      <c r="KE43" s="64"/>
      <c r="KF43" s="64"/>
      <c r="KG43" s="64"/>
      <c r="KH43" s="64"/>
      <c r="KI43" s="64"/>
      <c r="KJ43" s="64"/>
      <c r="KK43" s="64"/>
      <c r="KL43" s="64"/>
      <c r="KM43" s="64"/>
      <c r="KN43" s="64"/>
      <c r="KO43" s="64"/>
      <c r="KP43" s="64"/>
      <c r="KQ43" s="64"/>
      <c r="KR43" s="64"/>
      <c r="KS43" s="64"/>
      <c r="KT43" s="64"/>
      <c r="KU43" s="64"/>
      <c r="KV43" s="64"/>
      <c r="KW43" s="64"/>
      <c r="KX43" s="64"/>
      <c r="KY43" s="64"/>
      <c r="KZ43" s="64"/>
      <c r="LA43" s="64"/>
      <c r="LB43" s="64"/>
      <c r="LC43" s="64"/>
      <c r="LD43" s="64"/>
      <c r="LE43" s="64"/>
      <c r="LF43" s="64"/>
      <c r="LG43" s="64"/>
      <c r="LH43" s="64"/>
      <c r="LI43" s="64"/>
      <c r="LJ43" s="64"/>
      <c r="LK43" s="64"/>
      <c r="LL43" s="64"/>
      <c r="LM43" s="64"/>
      <c r="LN43" s="64"/>
      <c r="LO43" s="64"/>
      <c r="LP43" s="64"/>
      <c r="LQ43" s="64"/>
      <c r="LR43" s="64"/>
      <c r="LS43" s="64"/>
      <c r="LT43" s="64"/>
      <c r="LU43" s="64"/>
      <c r="LV43" s="64"/>
      <c r="LW43" s="64"/>
      <c r="LX43" s="64"/>
      <c r="LY43" s="64"/>
      <c r="LZ43" s="64"/>
      <c r="MA43" s="64"/>
      <c r="MB43" s="64"/>
      <c r="MC43" s="64"/>
      <c r="MD43" s="64"/>
      <c r="ME43" s="64"/>
      <c r="MF43" s="64"/>
      <c r="MG43" s="64"/>
      <c r="MH43" s="64"/>
      <c r="MI43" s="64"/>
      <c r="MJ43" s="64"/>
      <c r="MK43" s="64"/>
      <c r="ML43" s="64"/>
      <c r="MM43" s="64"/>
      <c r="MN43" s="64"/>
      <c r="MO43" s="64"/>
      <c r="MP43" s="64"/>
      <c r="MQ43" s="64"/>
      <c r="MR43" s="64"/>
      <c r="MS43" s="64"/>
      <c r="MT43" s="64"/>
      <c r="MU43" s="64"/>
      <c r="MV43" s="64"/>
      <c r="MW43" s="64"/>
      <c r="MX43" s="64"/>
      <c r="MY43" s="64"/>
      <c r="MZ43" s="64"/>
      <c r="NA43" s="64"/>
      <c r="NB43" s="64"/>
      <c r="NC43" s="64"/>
      <c r="ND43" s="64"/>
      <c r="NE43" s="64"/>
      <c r="NF43" s="64"/>
      <c r="NG43" s="64"/>
      <c r="NH43" s="64"/>
      <c r="NI43" s="64"/>
      <c r="NJ43" s="64"/>
      <c r="NK43" s="64"/>
      <c r="NL43" s="64"/>
      <c r="NM43" s="64"/>
      <c r="NN43" s="64"/>
      <c r="NO43" s="64"/>
      <c r="NP43" s="64"/>
      <c r="NQ43" s="64"/>
      <c r="NR43" s="64"/>
      <c r="NS43" s="64"/>
      <c r="NT43" s="64"/>
      <c r="NU43" s="64"/>
      <c r="NV43" s="64"/>
      <c r="NW43" s="64"/>
      <c r="NX43" s="64"/>
      <c r="NY43" s="64"/>
      <c r="NZ43" s="64"/>
      <c r="OA43" s="64"/>
      <c r="OB43" s="64"/>
      <c r="OC43" s="64"/>
      <c r="OD43" s="64"/>
      <c r="OE43" s="64"/>
      <c r="OF43" s="64"/>
      <c r="OG43" s="64"/>
      <c r="OH43" s="64"/>
      <c r="OI43" s="64"/>
      <c r="OJ43" s="64"/>
      <c r="OK43" s="64"/>
      <c r="OL43" s="64"/>
      <c r="OM43" s="64"/>
      <c r="ON43" s="64"/>
      <c r="OO43" s="64"/>
      <c r="OP43" s="64"/>
      <c r="OQ43" s="64"/>
      <c r="OR43" s="64"/>
      <c r="OS43" s="64"/>
      <c r="OT43" s="64"/>
      <c r="OU43" s="64"/>
      <c r="OV43" s="64"/>
      <c r="OW43" s="64"/>
      <c r="OX43" s="64"/>
      <c r="OY43" s="64"/>
      <c r="OZ43" s="64"/>
      <c r="PA43" s="64"/>
      <c r="PB43" s="64"/>
      <c r="PC43" s="64"/>
      <c r="PD43" s="64"/>
      <c r="PE43" s="64"/>
      <c r="PF43" s="64"/>
      <c r="PG43" s="64"/>
      <c r="PH43" s="64"/>
      <c r="PI43" s="64"/>
      <c r="PJ43" s="64"/>
      <c r="PK43" s="64"/>
      <c r="PL43" s="64"/>
      <c r="PM43" s="64"/>
      <c r="PN43" s="64"/>
      <c r="PO43" s="64"/>
      <c r="PP43" s="64"/>
      <c r="PQ43" s="64"/>
      <c r="PR43" s="64"/>
      <c r="PS43" s="64"/>
      <c r="PT43" s="64"/>
      <c r="PU43" s="64"/>
      <c r="PV43" s="64"/>
      <c r="PW43" s="64"/>
      <c r="PX43" s="64"/>
      <c r="PY43" s="64"/>
      <c r="PZ43" s="64"/>
      <c r="QA43" s="64"/>
      <c r="QB43" s="64"/>
      <c r="QC43" s="64"/>
      <c r="QD43" s="64"/>
      <c r="QE43" s="64"/>
      <c r="QF43" s="64"/>
      <c r="QG43" s="64"/>
      <c r="QH43" s="64"/>
      <c r="QI43" s="64"/>
      <c r="QJ43" s="64"/>
      <c r="QK43" s="64"/>
      <c r="QL43" s="64"/>
      <c r="QM43" s="64"/>
      <c r="QN43" s="64"/>
      <c r="QO43" s="64"/>
      <c r="QP43" s="64"/>
      <c r="QQ43" s="64"/>
      <c r="QR43" s="64"/>
      <c r="QS43" s="64"/>
      <c r="QT43" s="64"/>
      <c r="QU43" s="64"/>
      <c r="QV43" s="64"/>
      <c r="QW43" s="64"/>
      <c r="QX43" s="64"/>
      <c r="QY43" s="64"/>
      <c r="QZ43" s="64"/>
      <c r="RA43" s="64"/>
      <c r="RB43" s="64"/>
      <c r="RC43" s="64"/>
      <c r="RD43" s="64"/>
      <c r="RE43" s="64"/>
      <c r="RF43" s="64"/>
      <c r="RG43" s="64"/>
      <c r="RH43" s="64"/>
      <c r="RI43" s="64"/>
      <c r="RJ43" s="64"/>
      <c r="RK43" s="64"/>
      <c r="RL43" s="64"/>
      <c r="RM43" s="64"/>
      <c r="RN43" s="64"/>
      <c r="RO43" s="64"/>
      <c r="RP43" s="64"/>
      <c r="RQ43" s="64"/>
      <c r="RR43" s="64"/>
      <c r="RS43" s="64"/>
      <c r="RT43" s="64"/>
      <c r="RU43" s="64"/>
      <c r="RV43" s="64"/>
      <c r="RW43" s="64"/>
      <c r="RX43" s="64"/>
      <c r="RY43" s="64"/>
      <c r="RZ43" s="64"/>
      <c r="SA43" s="64"/>
      <c r="SB43" s="64"/>
      <c r="SC43" s="64"/>
      <c r="SD43" s="64"/>
      <c r="SE43" s="64"/>
      <c r="SF43" s="64"/>
      <c r="SG43" s="64"/>
      <c r="SH43" s="64"/>
      <c r="SI43" s="64"/>
      <c r="SJ43" s="64"/>
      <c r="SK43" s="64"/>
      <c r="SL43" s="64"/>
      <c r="SM43" s="64"/>
      <c r="SN43" s="64"/>
      <c r="SO43" s="64"/>
      <c r="SP43" s="64"/>
      <c r="SQ43" s="64"/>
      <c r="SR43" s="64"/>
      <c r="SS43" s="64"/>
      <c r="ST43" s="64"/>
      <c r="SU43" s="64"/>
      <c r="SV43" s="64"/>
      <c r="SW43" s="64"/>
      <c r="SX43" s="64"/>
      <c r="SY43" s="64"/>
      <c r="SZ43" s="64"/>
      <c r="TA43" s="64"/>
      <c r="TB43" s="64"/>
      <c r="TC43" s="64"/>
      <c r="TD43" s="64"/>
      <c r="TE43" s="64"/>
      <c r="TF43" s="64"/>
      <c r="TG43" s="64"/>
      <c r="TH43" s="64"/>
      <c r="TI43" s="64"/>
      <c r="TJ43" s="64"/>
      <c r="TK43" s="64"/>
      <c r="TL43" s="64"/>
      <c r="TM43" s="64"/>
      <c r="TN43" s="64"/>
      <c r="TO43" s="64"/>
      <c r="TP43" s="64"/>
      <c r="TQ43" s="64"/>
      <c r="TR43" s="64"/>
      <c r="TS43" s="64"/>
      <c r="TT43" s="64"/>
      <c r="TU43" s="64"/>
      <c r="TV43" s="64"/>
      <c r="TW43" s="64"/>
      <c r="TX43" s="64"/>
      <c r="TY43" s="64"/>
      <c r="TZ43" s="64"/>
      <c r="UA43" s="64"/>
      <c r="UB43" s="64"/>
      <c r="UC43" s="64"/>
      <c r="UD43" s="64"/>
      <c r="UE43" s="64"/>
      <c r="UF43" s="64"/>
      <c r="UG43" s="64"/>
      <c r="UH43" s="64"/>
      <c r="UI43" s="64"/>
      <c r="UJ43" s="64"/>
      <c r="UK43" s="64"/>
      <c r="UL43" s="64"/>
      <c r="UM43" s="64"/>
      <c r="UN43" s="64"/>
      <c r="UO43" s="64"/>
      <c r="UP43" s="64"/>
      <c r="UQ43" s="64"/>
      <c r="UR43" s="64"/>
      <c r="US43" s="64"/>
      <c r="UT43" s="64"/>
      <c r="UU43" s="64"/>
      <c r="UV43" s="64"/>
      <c r="UW43" s="64"/>
      <c r="UX43" s="64"/>
      <c r="UY43" s="64"/>
      <c r="UZ43" s="64"/>
      <c r="VA43" s="64"/>
      <c r="VB43" s="64"/>
      <c r="VC43" s="64"/>
      <c r="VD43" s="64"/>
      <c r="VE43" s="64"/>
      <c r="VF43" s="64"/>
      <c r="VG43" s="64"/>
      <c r="VH43" s="64"/>
      <c r="VI43" s="64"/>
      <c r="VJ43" s="64"/>
      <c r="VK43" s="64"/>
      <c r="VL43" s="64"/>
      <c r="VM43" s="64"/>
      <c r="VN43" s="64"/>
      <c r="VO43" s="64"/>
      <c r="VP43" s="64"/>
      <c r="VQ43" s="64"/>
      <c r="VR43" s="64"/>
      <c r="VS43" s="64"/>
      <c r="VT43" s="64"/>
      <c r="VU43" s="64"/>
      <c r="VV43" s="64"/>
      <c r="VW43" s="64"/>
      <c r="VX43" s="64"/>
      <c r="VY43" s="64"/>
      <c r="VZ43" s="64"/>
      <c r="WA43" s="64"/>
      <c r="WB43" s="64"/>
      <c r="WC43" s="64"/>
      <c r="WD43" s="64"/>
      <c r="WE43" s="64"/>
      <c r="WF43" s="64"/>
      <c r="WG43" s="64"/>
      <c r="WH43" s="64"/>
      <c r="WI43" s="64"/>
      <c r="WJ43" s="64"/>
      <c r="WK43" s="64"/>
      <c r="WL43" s="64"/>
      <c r="WM43" s="64"/>
      <c r="WN43" s="64"/>
      <c r="WO43" s="64"/>
      <c r="WP43" s="64"/>
      <c r="WQ43" s="64"/>
      <c r="WR43" s="64"/>
      <c r="WS43" s="64"/>
      <c r="WT43" s="64"/>
      <c r="WU43" s="64"/>
      <c r="WV43" s="64"/>
      <c r="WW43" s="64"/>
      <c r="WX43" s="64"/>
      <c r="WY43" s="64"/>
      <c r="WZ43" s="64"/>
      <c r="XA43" s="64"/>
      <c r="XB43" s="64"/>
      <c r="XC43" s="64"/>
      <c r="XD43" s="64"/>
      <c r="XE43" s="64"/>
      <c r="XF43" s="64"/>
      <c r="XG43" s="64"/>
      <c r="XH43" s="64"/>
      <c r="XI43" s="64"/>
      <c r="XJ43" s="64"/>
    </row>
    <row r="44" spans="1:634" x14ac:dyDescent="0.25">
      <c r="A44" s="106"/>
      <c r="B44" s="107"/>
      <c r="C44" s="106"/>
      <c r="D44" s="107"/>
      <c r="E44" s="106"/>
      <c r="F44" s="107"/>
      <c r="G44" s="106"/>
      <c r="H44" s="107"/>
      <c r="I44" s="106"/>
      <c r="J44" s="107"/>
      <c r="K44" s="106"/>
      <c r="L44" s="107"/>
      <c r="M44" s="106"/>
      <c r="N44" s="107"/>
      <c r="O44" s="106"/>
      <c r="P44" s="107"/>
      <c r="Q44" s="106"/>
      <c r="R44" s="107"/>
      <c r="S44" s="106"/>
      <c r="T44" s="107"/>
      <c r="U44" s="106"/>
      <c r="V44" s="107"/>
      <c r="W44" s="106"/>
      <c r="X44" s="107"/>
      <c r="Y44" s="106"/>
      <c r="Z44" s="107"/>
      <c r="AA44" s="106"/>
      <c r="AB44" s="107"/>
      <c r="AC44" s="106"/>
      <c r="AD44" s="107"/>
      <c r="AE44" s="106"/>
      <c r="AF44" s="107"/>
      <c r="AG44" s="106"/>
      <c r="AH44" s="107"/>
      <c r="AI44" s="106"/>
      <c r="AJ44" s="107"/>
      <c r="AK44" s="106"/>
      <c r="AL44" s="107"/>
      <c r="AM44" s="106"/>
      <c r="AN44" s="107"/>
      <c r="AO44" s="106"/>
      <c r="AP44" s="107"/>
      <c r="AQ44" s="106"/>
      <c r="AR44" s="107"/>
      <c r="AS44" s="106"/>
      <c r="AT44" s="107"/>
      <c r="AU44" s="106"/>
      <c r="AV44" s="107"/>
      <c r="AW44" s="106"/>
      <c r="AX44" s="107"/>
      <c r="AY44" s="106"/>
      <c r="AZ44" s="107"/>
      <c r="BA44" s="106"/>
      <c r="BB44" s="107"/>
      <c r="BC44" s="106"/>
      <c r="BD44" s="107"/>
      <c r="BE44" s="106"/>
      <c r="BF44" s="107"/>
      <c r="BG44" s="106"/>
      <c r="BH44" s="107"/>
      <c r="BI44" s="106"/>
      <c r="BJ44" s="107"/>
      <c r="BK44" s="106"/>
      <c r="BL44" s="107"/>
      <c r="BM44" s="106"/>
      <c r="BN44" s="107"/>
      <c r="BO44" s="106"/>
      <c r="BP44" s="107"/>
      <c r="BQ44" s="106"/>
      <c r="BR44" s="107"/>
      <c r="BS44" s="106"/>
      <c r="BT44" s="107"/>
      <c r="BU44" s="106"/>
      <c r="BV44" s="107"/>
      <c r="BW44" s="106"/>
      <c r="BX44" s="107"/>
      <c r="BY44" s="106"/>
      <c r="BZ44" s="107"/>
      <c r="CA44" s="106"/>
      <c r="CB44" s="107"/>
      <c r="CC44" s="106"/>
      <c r="CD44" s="107"/>
      <c r="CE44" s="106"/>
      <c r="CF44" s="107"/>
      <c r="CG44" s="106"/>
      <c r="CH44" s="107"/>
      <c r="CI44" s="106"/>
      <c r="CJ44" s="107"/>
      <c r="CK44" s="106"/>
      <c r="CL44" s="107"/>
      <c r="CM44" s="106"/>
      <c r="CN44" s="107"/>
      <c r="CO44" s="106"/>
      <c r="CP44" s="107"/>
      <c r="CQ44" s="106"/>
      <c r="CR44" s="107"/>
      <c r="CS44" s="106"/>
      <c r="CT44" s="107"/>
      <c r="CU44" s="106"/>
      <c r="CV44" s="107"/>
      <c r="CW44" s="106"/>
      <c r="CX44" s="107"/>
      <c r="CY44" s="106"/>
      <c r="CZ44" s="107"/>
      <c r="DA44" s="106"/>
      <c r="DB44" s="107"/>
      <c r="DC44" s="106"/>
      <c r="DD44" s="107"/>
      <c r="DE44" s="106"/>
      <c r="DF44" s="107"/>
      <c r="DG44" s="106"/>
      <c r="DH44" s="107"/>
      <c r="DI44" s="106"/>
      <c r="DJ44" s="107"/>
      <c r="DK44" s="106"/>
      <c r="DL44" s="107"/>
      <c r="DM44" s="106"/>
      <c r="DN44" s="107"/>
      <c r="DO44" s="106"/>
      <c r="DP44" s="107"/>
      <c r="DQ44" s="106"/>
      <c r="DR44" s="107"/>
      <c r="DS44" s="106"/>
      <c r="DT44" s="107"/>
      <c r="DU44" s="106"/>
      <c r="DV44" s="107"/>
      <c r="DW44" s="106"/>
      <c r="DX44" s="107"/>
      <c r="DY44" s="106"/>
      <c r="DZ44" s="107"/>
      <c r="EA44" s="106"/>
      <c r="EB44" s="107"/>
      <c r="EC44" s="106"/>
      <c r="ED44" s="107"/>
      <c r="EE44" s="106"/>
      <c r="EF44" s="107"/>
      <c r="EG44" s="106"/>
      <c r="EH44" s="107"/>
      <c r="EI44" s="106"/>
      <c r="EJ44" s="107"/>
      <c r="EK44" s="106"/>
      <c r="EL44" s="107"/>
      <c r="EM44" s="106"/>
      <c r="EN44" s="107"/>
      <c r="EO44" s="106"/>
      <c r="EP44" s="107"/>
      <c r="EQ44" s="106"/>
      <c r="ER44" s="107"/>
      <c r="ES44" s="106"/>
      <c r="ET44" s="107"/>
      <c r="EU44" s="106"/>
      <c r="EV44" s="107"/>
      <c r="EW44" s="106"/>
      <c r="EX44" s="107"/>
      <c r="EY44" s="106"/>
      <c r="EZ44" s="107"/>
      <c r="FA44" s="106"/>
      <c r="FB44" s="107"/>
      <c r="FC44" s="106"/>
      <c r="FD44" s="107"/>
      <c r="FE44" s="106"/>
      <c r="FF44" s="107"/>
      <c r="FG44" s="106"/>
      <c r="FH44" s="107"/>
      <c r="FI44" s="106"/>
      <c r="FJ44" s="107"/>
      <c r="FK44" s="106"/>
      <c r="FL44" s="107"/>
      <c r="FM44" s="106"/>
      <c r="FN44" s="107"/>
      <c r="FO44" s="106"/>
      <c r="FP44" s="107"/>
      <c r="FQ44" s="106"/>
      <c r="FR44" s="107"/>
      <c r="FS44" s="106"/>
      <c r="FT44" s="107"/>
      <c r="FU44" s="106"/>
      <c r="FV44" s="107"/>
      <c r="FW44" s="106"/>
      <c r="FX44" s="107"/>
      <c r="FY44" s="106"/>
      <c r="FZ44" s="107"/>
      <c r="GA44" s="106"/>
      <c r="GB44" s="107"/>
      <c r="GC44" s="106"/>
      <c r="GD44" s="107"/>
      <c r="GE44" s="106"/>
      <c r="GF44" s="107"/>
      <c r="GG44" s="106"/>
      <c r="GH44" s="107"/>
      <c r="GI44" s="106"/>
      <c r="GJ44" s="107"/>
      <c r="GK44" s="106"/>
      <c r="GL44" s="107"/>
      <c r="GM44" s="106"/>
      <c r="GN44" s="107"/>
      <c r="GO44" s="106"/>
      <c r="GP44" s="107"/>
      <c r="GQ44" s="106"/>
      <c r="GR44" s="107"/>
      <c r="GS44" s="106"/>
      <c r="GT44" s="107"/>
      <c r="GU44" s="106"/>
      <c r="GV44" s="107"/>
      <c r="GW44" s="106"/>
      <c r="GX44" s="107"/>
      <c r="GY44" s="106"/>
      <c r="GZ44" s="107"/>
      <c r="HA44" s="106"/>
      <c r="HB44" s="107"/>
      <c r="HC44" s="106"/>
      <c r="HD44" s="107"/>
      <c r="HE44" s="106"/>
      <c r="HF44" s="107"/>
      <c r="HG44" s="106"/>
      <c r="HH44" s="107"/>
      <c r="HI44" s="106"/>
      <c r="HJ44" s="107"/>
      <c r="HK44" s="106"/>
      <c r="HL44" s="107"/>
      <c r="HM44" s="106"/>
      <c r="HN44" s="107"/>
      <c r="HO44" s="106"/>
      <c r="HP44" s="107"/>
      <c r="HQ44" s="106"/>
      <c r="HR44" s="107"/>
      <c r="HS44" s="106"/>
      <c r="HT44" s="107"/>
      <c r="HU44" s="106"/>
      <c r="HV44" s="107"/>
      <c r="HW44" s="106"/>
      <c r="HX44" s="107"/>
      <c r="HY44" s="106"/>
      <c r="HZ44" s="107"/>
      <c r="IA44" s="106"/>
      <c r="IB44" s="107"/>
      <c r="IC44" s="106"/>
      <c r="ID44" s="107"/>
      <c r="IE44" s="106"/>
      <c r="IF44" s="107"/>
      <c r="IG44" s="106"/>
      <c r="IH44" s="107"/>
      <c r="II44" s="106"/>
      <c r="IJ44" s="107"/>
      <c r="IK44" s="106"/>
      <c r="IL44" s="107"/>
      <c r="IM44" s="106"/>
      <c r="IN44" s="107"/>
      <c r="IO44" s="106"/>
      <c r="IP44" s="107"/>
      <c r="IQ44" s="106"/>
      <c r="IR44" s="107"/>
      <c r="IS44" s="106"/>
      <c r="IT44" s="107"/>
      <c r="IU44" s="106"/>
      <c r="IV44" s="107"/>
      <c r="IW44" s="106"/>
      <c r="IX44" s="107"/>
      <c r="IY44" s="106"/>
      <c r="IZ44" s="64"/>
      <c r="JA44" s="64"/>
      <c r="JB44" s="64"/>
      <c r="JC44" s="64"/>
      <c r="JD44" s="64"/>
      <c r="JE44" s="64"/>
      <c r="JF44" s="64"/>
      <c r="JG44" s="64"/>
      <c r="JH44" s="64"/>
      <c r="JI44" s="64"/>
      <c r="JJ44" s="64"/>
      <c r="JK44" s="64"/>
      <c r="JL44" s="64"/>
      <c r="JM44" s="64"/>
      <c r="JN44" s="64"/>
      <c r="JO44" s="64"/>
      <c r="JP44" s="64"/>
      <c r="JQ44" s="64"/>
      <c r="JR44" s="64"/>
      <c r="JS44" s="64"/>
      <c r="JT44" s="64"/>
      <c r="JU44" s="64"/>
      <c r="JV44" s="64"/>
      <c r="JW44" s="64"/>
      <c r="JX44" s="64"/>
      <c r="JY44" s="64"/>
      <c r="JZ44" s="64"/>
      <c r="KA44" s="64"/>
      <c r="KB44" s="64"/>
      <c r="KC44" s="64"/>
      <c r="KD44" s="64"/>
      <c r="KE44" s="64"/>
      <c r="KF44" s="64"/>
      <c r="KG44" s="64"/>
      <c r="KH44" s="64"/>
      <c r="KI44" s="64"/>
      <c r="KJ44" s="64"/>
      <c r="KK44" s="64"/>
      <c r="KL44" s="64"/>
      <c r="KM44" s="64"/>
      <c r="KN44" s="64"/>
      <c r="KO44" s="64"/>
      <c r="KP44" s="64"/>
      <c r="KQ44" s="64"/>
      <c r="KR44" s="64"/>
      <c r="KS44" s="64"/>
      <c r="KT44" s="64"/>
      <c r="KU44" s="64"/>
      <c r="KV44" s="64"/>
      <c r="KW44" s="64"/>
      <c r="KX44" s="64"/>
      <c r="KY44" s="64"/>
      <c r="KZ44" s="64"/>
      <c r="LA44" s="64"/>
      <c r="LB44" s="64"/>
      <c r="LC44" s="64"/>
      <c r="LD44" s="64"/>
      <c r="LE44" s="64"/>
      <c r="LF44" s="64"/>
      <c r="LG44" s="64"/>
      <c r="LH44" s="64"/>
      <c r="LI44" s="64"/>
      <c r="LJ44" s="64"/>
      <c r="LK44" s="64"/>
      <c r="LL44" s="64"/>
      <c r="LM44" s="64"/>
      <c r="LN44" s="64"/>
      <c r="LO44" s="64"/>
      <c r="LP44" s="64"/>
      <c r="LQ44" s="64"/>
      <c r="LR44" s="64"/>
      <c r="LS44" s="64"/>
      <c r="LT44" s="64"/>
      <c r="LU44" s="64"/>
      <c r="LV44" s="64"/>
      <c r="LW44" s="64"/>
      <c r="LX44" s="64"/>
      <c r="LY44" s="64"/>
      <c r="LZ44" s="64"/>
      <c r="MA44" s="64"/>
      <c r="MB44" s="64"/>
      <c r="MC44" s="64"/>
      <c r="MD44" s="64"/>
      <c r="ME44" s="64"/>
      <c r="MF44" s="64"/>
      <c r="MG44" s="64"/>
      <c r="MH44" s="64"/>
      <c r="MI44" s="64"/>
      <c r="MJ44" s="64"/>
      <c r="MK44" s="64"/>
      <c r="ML44" s="64"/>
      <c r="MM44" s="64"/>
      <c r="MN44" s="64"/>
      <c r="MO44" s="64"/>
      <c r="MP44" s="64"/>
      <c r="MQ44" s="64"/>
      <c r="MR44" s="64"/>
      <c r="MS44" s="64"/>
      <c r="MT44" s="64"/>
      <c r="MU44" s="64"/>
      <c r="MV44" s="64"/>
      <c r="MW44" s="64"/>
      <c r="MX44" s="64"/>
      <c r="MY44" s="64"/>
      <c r="MZ44" s="64"/>
      <c r="NA44" s="64"/>
      <c r="NB44" s="64"/>
      <c r="NC44" s="64"/>
      <c r="ND44" s="64"/>
      <c r="NE44" s="64"/>
      <c r="NF44" s="64"/>
      <c r="NG44" s="64"/>
      <c r="NH44" s="64"/>
      <c r="NI44" s="64"/>
      <c r="NJ44" s="64"/>
      <c r="NK44" s="64"/>
      <c r="NL44" s="64"/>
      <c r="NM44" s="64"/>
      <c r="NN44" s="64"/>
      <c r="NO44" s="64"/>
      <c r="NP44" s="64"/>
      <c r="NQ44" s="64"/>
      <c r="NR44" s="64"/>
      <c r="NS44" s="64"/>
      <c r="NT44" s="64"/>
      <c r="NU44" s="64"/>
      <c r="NV44" s="64"/>
      <c r="NW44" s="64"/>
      <c r="NX44" s="64"/>
      <c r="NY44" s="64"/>
      <c r="NZ44" s="64"/>
      <c r="OA44" s="64"/>
      <c r="OB44" s="64"/>
      <c r="OC44" s="64"/>
      <c r="OD44" s="64"/>
      <c r="OE44" s="64"/>
      <c r="OF44" s="64"/>
      <c r="OG44" s="64"/>
      <c r="OH44" s="64"/>
      <c r="OI44" s="64"/>
      <c r="OJ44" s="64"/>
      <c r="OK44" s="64"/>
      <c r="OL44" s="64"/>
      <c r="OM44" s="64"/>
      <c r="ON44" s="64"/>
      <c r="OO44" s="64"/>
      <c r="OP44" s="64"/>
      <c r="OQ44" s="64"/>
      <c r="OR44" s="64"/>
      <c r="OS44" s="64"/>
      <c r="OT44" s="64"/>
      <c r="OU44" s="64"/>
      <c r="OV44" s="64"/>
      <c r="OW44" s="64"/>
      <c r="OX44" s="64"/>
      <c r="OY44" s="64"/>
      <c r="OZ44" s="64"/>
      <c r="PA44" s="64"/>
      <c r="PB44" s="64"/>
      <c r="PC44" s="64"/>
      <c r="PD44" s="64"/>
      <c r="PE44" s="64"/>
      <c r="PF44" s="64"/>
      <c r="PG44" s="64"/>
      <c r="PH44" s="64"/>
      <c r="PI44" s="64"/>
      <c r="PJ44" s="64"/>
      <c r="PK44" s="64"/>
      <c r="PL44" s="64"/>
      <c r="PM44" s="64"/>
      <c r="PN44" s="64"/>
      <c r="PO44" s="64"/>
      <c r="PP44" s="64"/>
      <c r="PQ44" s="64"/>
      <c r="PR44" s="64"/>
      <c r="PS44" s="64"/>
      <c r="PT44" s="64"/>
      <c r="PU44" s="64"/>
      <c r="PV44" s="64"/>
      <c r="PW44" s="64"/>
      <c r="PX44" s="64"/>
      <c r="PY44" s="64"/>
      <c r="PZ44" s="64"/>
      <c r="QA44" s="64"/>
      <c r="QB44" s="64"/>
      <c r="QC44" s="64"/>
      <c r="QD44" s="64"/>
      <c r="QE44" s="64"/>
      <c r="QF44" s="64"/>
      <c r="QG44" s="64"/>
      <c r="QH44" s="64"/>
      <c r="QI44" s="64"/>
      <c r="QJ44" s="64"/>
      <c r="QK44" s="64"/>
      <c r="QL44" s="64"/>
      <c r="QM44" s="64"/>
      <c r="QN44" s="64"/>
      <c r="QO44" s="64"/>
      <c r="QP44" s="64"/>
      <c r="QQ44" s="64"/>
      <c r="QR44" s="64"/>
      <c r="QS44" s="64"/>
      <c r="QT44" s="64"/>
      <c r="QU44" s="64"/>
      <c r="QV44" s="64"/>
      <c r="QW44" s="64"/>
      <c r="QX44" s="64"/>
      <c r="QY44" s="64"/>
      <c r="QZ44" s="64"/>
      <c r="RA44" s="64"/>
      <c r="RB44" s="64"/>
      <c r="RC44" s="64"/>
      <c r="RD44" s="64"/>
      <c r="RE44" s="64"/>
      <c r="RF44" s="64"/>
      <c r="RG44" s="64"/>
      <c r="RH44" s="64"/>
      <c r="RI44" s="64"/>
      <c r="RJ44" s="64"/>
      <c r="RK44" s="64"/>
      <c r="RL44" s="64"/>
      <c r="RM44" s="64"/>
      <c r="RN44" s="64"/>
      <c r="RO44" s="64"/>
      <c r="RP44" s="64"/>
      <c r="RQ44" s="64"/>
      <c r="RR44" s="64"/>
      <c r="RS44" s="64"/>
      <c r="RT44" s="64"/>
      <c r="RU44" s="64"/>
      <c r="RV44" s="64"/>
      <c r="RW44" s="64"/>
      <c r="RX44" s="64"/>
      <c r="RY44" s="64"/>
      <c r="RZ44" s="64"/>
      <c r="SA44" s="64"/>
      <c r="SB44" s="64"/>
      <c r="SC44" s="64"/>
      <c r="SD44" s="64"/>
      <c r="SE44" s="64"/>
      <c r="SF44" s="64"/>
      <c r="SG44" s="64"/>
      <c r="SH44" s="64"/>
      <c r="SI44" s="64"/>
      <c r="SJ44" s="64"/>
      <c r="SK44" s="64"/>
      <c r="SL44" s="64"/>
      <c r="SM44" s="64"/>
      <c r="SN44" s="64"/>
      <c r="SO44" s="64"/>
      <c r="SP44" s="64"/>
      <c r="SQ44" s="64"/>
      <c r="SR44" s="64"/>
      <c r="SS44" s="64"/>
      <c r="ST44" s="64"/>
      <c r="SU44" s="64"/>
      <c r="SV44" s="64"/>
      <c r="SW44" s="64"/>
      <c r="SX44" s="64"/>
      <c r="SY44" s="64"/>
      <c r="SZ44" s="64"/>
      <c r="TA44" s="64"/>
      <c r="TB44" s="64"/>
      <c r="TC44" s="64"/>
      <c r="TD44" s="64"/>
      <c r="TE44" s="64"/>
      <c r="TF44" s="64"/>
      <c r="TG44" s="64"/>
      <c r="TH44" s="64"/>
      <c r="TI44" s="64"/>
      <c r="TJ44" s="64"/>
      <c r="TK44" s="64"/>
      <c r="TL44" s="64"/>
      <c r="TM44" s="64"/>
      <c r="TN44" s="64"/>
      <c r="TO44" s="64"/>
      <c r="TP44" s="64"/>
      <c r="TQ44" s="64"/>
      <c r="TR44" s="64"/>
      <c r="TS44" s="64"/>
      <c r="TT44" s="64"/>
      <c r="TU44" s="64"/>
      <c r="TV44" s="64"/>
      <c r="TW44" s="64"/>
      <c r="TX44" s="64"/>
      <c r="TY44" s="64"/>
      <c r="TZ44" s="64"/>
      <c r="UA44" s="64"/>
      <c r="UB44" s="64"/>
      <c r="UC44" s="64"/>
      <c r="UD44" s="64"/>
      <c r="UE44" s="64"/>
      <c r="UF44" s="64"/>
      <c r="UG44" s="64"/>
      <c r="UH44" s="64"/>
      <c r="UI44" s="64"/>
      <c r="UJ44" s="64"/>
      <c r="UK44" s="64"/>
      <c r="UL44" s="64"/>
      <c r="UM44" s="64"/>
      <c r="UN44" s="64"/>
      <c r="UO44" s="64"/>
      <c r="UP44" s="64"/>
      <c r="UQ44" s="64"/>
      <c r="UR44" s="64"/>
      <c r="US44" s="64"/>
      <c r="UT44" s="64"/>
      <c r="UU44" s="64"/>
      <c r="UV44" s="64"/>
      <c r="UW44" s="64"/>
      <c r="UX44" s="64"/>
      <c r="UY44" s="64"/>
      <c r="UZ44" s="64"/>
      <c r="VA44" s="64"/>
      <c r="VB44" s="64"/>
      <c r="VC44" s="64"/>
      <c r="VD44" s="64"/>
      <c r="VE44" s="64"/>
      <c r="VF44" s="64"/>
      <c r="VG44" s="64"/>
      <c r="VH44" s="64"/>
      <c r="VI44" s="64"/>
      <c r="VJ44" s="64"/>
      <c r="VK44" s="64"/>
      <c r="VL44" s="64"/>
      <c r="VM44" s="64"/>
      <c r="VN44" s="64"/>
      <c r="VO44" s="64"/>
      <c r="VP44" s="64"/>
      <c r="VQ44" s="64"/>
      <c r="VR44" s="64"/>
      <c r="VS44" s="64"/>
      <c r="VT44" s="64"/>
      <c r="VU44" s="64"/>
      <c r="VV44" s="64"/>
      <c r="VW44" s="64"/>
      <c r="VX44" s="64"/>
      <c r="VY44" s="64"/>
      <c r="VZ44" s="64"/>
      <c r="WA44" s="64"/>
      <c r="WB44" s="64"/>
      <c r="WC44" s="64"/>
      <c r="WD44" s="64"/>
      <c r="WE44" s="64"/>
      <c r="WF44" s="64"/>
      <c r="WG44" s="64"/>
      <c r="WH44" s="64"/>
      <c r="WI44" s="64"/>
      <c r="WJ44" s="64"/>
      <c r="WK44" s="64"/>
      <c r="WL44" s="64"/>
      <c r="WM44" s="64"/>
      <c r="WN44" s="64"/>
      <c r="WO44" s="64"/>
      <c r="WP44" s="64"/>
      <c r="WQ44" s="64"/>
      <c r="WR44" s="64"/>
      <c r="WS44" s="64"/>
      <c r="WT44" s="64"/>
      <c r="WU44" s="64"/>
      <c r="WV44" s="64"/>
      <c r="WW44" s="64"/>
      <c r="WX44" s="64"/>
      <c r="WY44" s="64"/>
      <c r="WZ44" s="64"/>
      <c r="XA44" s="64"/>
      <c r="XB44" s="64"/>
      <c r="XC44" s="64"/>
      <c r="XD44" s="64"/>
      <c r="XE44" s="64"/>
      <c r="XF44" s="64"/>
      <c r="XG44" s="64"/>
      <c r="XH44" s="64"/>
      <c r="XI44" s="64"/>
      <c r="XJ44" s="64"/>
    </row>
    <row r="45" spans="1:634" x14ac:dyDescent="0.25">
      <c r="A45" s="106"/>
      <c r="B45" s="107"/>
      <c r="C45" s="106"/>
      <c r="D45" s="107"/>
      <c r="E45" s="106"/>
      <c r="F45" s="107"/>
      <c r="G45" s="106"/>
      <c r="H45" s="107"/>
      <c r="I45" s="106"/>
      <c r="J45" s="107"/>
      <c r="K45" s="106"/>
      <c r="L45" s="107"/>
      <c r="M45" s="106"/>
      <c r="N45" s="107"/>
      <c r="O45" s="106"/>
      <c r="P45" s="107"/>
      <c r="Q45" s="106"/>
      <c r="R45" s="107"/>
      <c r="S45" s="106"/>
      <c r="T45" s="107"/>
      <c r="U45" s="106"/>
      <c r="V45" s="107"/>
      <c r="W45" s="106"/>
      <c r="X45" s="107"/>
      <c r="Y45" s="106"/>
      <c r="Z45" s="107"/>
      <c r="AA45" s="106"/>
      <c r="AB45" s="107"/>
      <c r="AC45" s="106"/>
      <c r="AD45" s="107"/>
      <c r="AE45" s="106"/>
      <c r="AF45" s="107"/>
      <c r="AG45" s="106"/>
      <c r="AH45" s="107"/>
      <c r="AI45" s="106"/>
      <c r="AJ45" s="107"/>
      <c r="AK45" s="106"/>
      <c r="AL45" s="107"/>
      <c r="AM45" s="106"/>
      <c r="AN45" s="107"/>
      <c r="AO45" s="106"/>
      <c r="AP45" s="107"/>
      <c r="AQ45" s="106"/>
      <c r="AR45" s="107"/>
      <c r="AS45" s="106"/>
      <c r="AT45" s="107"/>
      <c r="AU45" s="106"/>
      <c r="AV45" s="107"/>
      <c r="AW45" s="106"/>
      <c r="AX45" s="107"/>
      <c r="AY45" s="106"/>
      <c r="AZ45" s="107"/>
      <c r="BA45" s="106"/>
      <c r="BB45" s="107"/>
      <c r="BC45" s="106"/>
      <c r="BD45" s="107"/>
      <c r="BE45" s="106"/>
      <c r="BF45" s="107"/>
      <c r="BG45" s="106"/>
      <c r="BH45" s="107"/>
      <c r="BI45" s="106"/>
      <c r="BJ45" s="107"/>
      <c r="BK45" s="106"/>
      <c r="BL45" s="107"/>
      <c r="BM45" s="106"/>
      <c r="BN45" s="107"/>
      <c r="BO45" s="106"/>
      <c r="BP45" s="107"/>
      <c r="BQ45" s="106"/>
      <c r="BR45" s="107"/>
      <c r="BS45" s="106"/>
      <c r="BT45" s="107"/>
      <c r="BU45" s="106"/>
      <c r="BV45" s="107"/>
      <c r="BW45" s="106"/>
      <c r="BX45" s="107"/>
      <c r="BY45" s="106"/>
      <c r="BZ45" s="107"/>
      <c r="CA45" s="106"/>
      <c r="CB45" s="107"/>
      <c r="CC45" s="106"/>
      <c r="CD45" s="107"/>
      <c r="CE45" s="106"/>
      <c r="CF45" s="107"/>
      <c r="CG45" s="106"/>
      <c r="CH45" s="107"/>
      <c r="CI45" s="106"/>
      <c r="CJ45" s="107"/>
      <c r="CK45" s="106"/>
      <c r="CL45" s="107"/>
      <c r="CM45" s="106"/>
      <c r="CN45" s="107"/>
      <c r="CO45" s="106"/>
      <c r="CP45" s="107"/>
      <c r="CQ45" s="106"/>
      <c r="CR45" s="107"/>
      <c r="CS45" s="106"/>
      <c r="CT45" s="107"/>
      <c r="CU45" s="106"/>
      <c r="CV45" s="107"/>
      <c r="CW45" s="106"/>
      <c r="CX45" s="107"/>
      <c r="CY45" s="106"/>
      <c r="CZ45" s="107"/>
      <c r="DA45" s="106"/>
      <c r="DB45" s="107"/>
      <c r="DC45" s="106"/>
      <c r="DD45" s="107"/>
      <c r="DE45" s="106"/>
      <c r="DF45" s="107"/>
      <c r="DG45" s="106"/>
      <c r="DH45" s="107"/>
      <c r="DI45" s="106"/>
      <c r="DJ45" s="107"/>
      <c r="DK45" s="106"/>
      <c r="DL45" s="107"/>
      <c r="DM45" s="106"/>
      <c r="DN45" s="107"/>
      <c r="DO45" s="106"/>
      <c r="DP45" s="107"/>
      <c r="DQ45" s="106"/>
      <c r="DR45" s="107"/>
      <c r="DS45" s="106"/>
      <c r="DT45" s="107"/>
      <c r="DU45" s="106"/>
      <c r="DV45" s="107"/>
      <c r="DW45" s="106"/>
      <c r="DX45" s="107"/>
      <c r="DY45" s="106"/>
      <c r="DZ45" s="107"/>
      <c r="EA45" s="106"/>
      <c r="EB45" s="107"/>
      <c r="EC45" s="106"/>
      <c r="ED45" s="107"/>
      <c r="EE45" s="106"/>
      <c r="EF45" s="107"/>
      <c r="EG45" s="106"/>
      <c r="EH45" s="107"/>
      <c r="EI45" s="106"/>
      <c r="EJ45" s="107"/>
      <c r="EK45" s="106"/>
      <c r="EL45" s="107"/>
      <c r="EM45" s="106"/>
      <c r="EN45" s="107"/>
      <c r="EO45" s="106"/>
      <c r="EP45" s="107"/>
      <c r="EQ45" s="106"/>
      <c r="ER45" s="107"/>
      <c r="ES45" s="106"/>
      <c r="ET45" s="107"/>
      <c r="EU45" s="106"/>
      <c r="EV45" s="107"/>
      <c r="EW45" s="106"/>
      <c r="EX45" s="107"/>
      <c r="EY45" s="106"/>
      <c r="EZ45" s="107"/>
      <c r="FA45" s="106"/>
      <c r="FB45" s="107"/>
      <c r="FC45" s="106"/>
      <c r="FD45" s="107"/>
      <c r="FE45" s="106"/>
      <c r="FF45" s="107"/>
      <c r="FG45" s="106"/>
      <c r="FH45" s="107"/>
      <c r="FI45" s="106"/>
      <c r="FJ45" s="107"/>
      <c r="FK45" s="106"/>
      <c r="FL45" s="107"/>
      <c r="FM45" s="106"/>
      <c r="FN45" s="107"/>
      <c r="FO45" s="106"/>
      <c r="FP45" s="107"/>
      <c r="FQ45" s="106"/>
      <c r="FR45" s="107"/>
      <c r="FS45" s="106"/>
      <c r="FT45" s="107"/>
      <c r="FU45" s="106"/>
      <c r="FV45" s="107"/>
      <c r="FW45" s="106"/>
      <c r="FX45" s="107"/>
      <c r="FY45" s="106"/>
      <c r="FZ45" s="107"/>
      <c r="GA45" s="106"/>
      <c r="GB45" s="107"/>
      <c r="GC45" s="106"/>
      <c r="GD45" s="107"/>
      <c r="GE45" s="106"/>
      <c r="GF45" s="107"/>
      <c r="GG45" s="106"/>
      <c r="GH45" s="107"/>
      <c r="GI45" s="106"/>
      <c r="GJ45" s="107"/>
      <c r="GK45" s="106"/>
      <c r="GL45" s="107"/>
      <c r="GM45" s="106"/>
      <c r="GN45" s="107"/>
      <c r="GO45" s="106"/>
      <c r="GP45" s="107"/>
      <c r="GQ45" s="106"/>
      <c r="GR45" s="107"/>
      <c r="GS45" s="106"/>
      <c r="GT45" s="107"/>
      <c r="GU45" s="106"/>
      <c r="GV45" s="107"/>
      <c r="GW45" s="106"/>
      <c r="GX45" s="107"/>
      <c r="GY45" s="106"/>
      <c r="GZ45" s="107"/>
      <c r="HA45" s="106"/>
      <c r="HB45" s="107"/>
      <c r="HC45" s="106"/>
      <c r="HD45" s="107"/>
      <c r="HE45" s="106"/>
      <c r="HF45" s="107"/>
      <c r="HG45" s="106"/>
      <c r="HH45" s="107"/>
      <c r="HI45" s="106"/>
      <c r="HJ45" s="107"/>
      <c r="HK45" s="106"/>
      <c r="HL45" s="107"/>
      <c r="HM45" s="106"/>
      <c r="HN45" s="107"/>
      <c r="HO45" s="106"/>
      <c r="HP45" s="107"/>
      <c r="HQ45" s="106"/>
      <c r="HR45" s="107"/>
      <c r="HS45" s="106"/>
      <c r="HT45" s="107"/>
      <c r="HU45" s="106"/>
      <c r="HV45" s="107"/>
      <c r="HW45" s="106"/>
      <c r="HX45" s="107"/>
      <c r="HY45" s="106"/>
      <c r="HZ45" s="107"/>
      <c r="IA45" s="106"/>
      <c r="IB45" s="107"/>
      <c r="IC45" s="106"/>
      <c r="ID45" s="107"/>
      <c r="IE45" s="106"/>
      <c r="IF45" s="107"/>
      <c r="IG45" s="106"/>
      <c r="IH45" s="107"/>
      <c r="II45" s="106"/>
      <c r="IJ45" s="107"/>
      <c r="IK45" s="106"/>
      <c r="IL45" s="107"/>
      <c r="IM45" s="106"/>
      <c r="IN45" s="107"/>
      <c r="IO45" s="106"/>
      <c r="IP45" s="107"/>
      <c r="IQ45" s="106"/>
      <c r="IR45" s="107"/>
      <c r="IS45" s="106"/>
      <c r="IT45" s="107"/>
      <c r="IU45" s="106"/>
      <c r="IV45" s="107"/>
      <c r="IW45" s="106"/>
      <c r="IX45" s="107"/>
      <c r="IY45" s="106"/>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c r="MU45" s="64"/>
      <c r="MV45" s="64"/>
      <c r="MW45" s="64"/>
      <c r="MX45" s="64"/>
      <c r="MY45" s="64"/>
      <c r="MZ45" s="64"/>
      <c r="NA45" s="64"/>
      <c r="NB45" s="64"/>
      <c r="NC45" s="64"/>
      <c r="ND45" s="64"/>
      <c r="NE45" s="64"/>
      <c r="NF45" s="64"/>
      <c r="NG45" s="64"/>
      <c r="NH45" s="64"/>
      <c r="NI45" s="64"/>
      <c r="NJ45" s="64"/>
      <c r="NK45" s="64"/>
      <c r="NL45" s="64"/>
      <c r="NM45" s="64"/>
      <c r="NN45" s="64"/>
      <c r="NO45" s="64"/>
      <c r="NP45" s="64"/>
      <c r="NQ45" s="64"/>
      <c r="NR45" s="64"/>
      <c r="NS45" s="64"/>
      <c r="NT45" s="64"/>
      <c r="NU45" s="64"/>
      <c r="NV45" s="64"/>
      <c r="NW45" s="64"/>
      <c r="NX45" s="64"/>
      <c r="NY45" s="64"/>
      <c r="NZ45" s="64"/>
      <c r="OA45" s="64"/>
      <c r="OB45" s="64"/>
      <c r="OC45" s="64"/>
      <c r="OD45" s="64"/>
      <c r="OE45" s="64"/>
      <c r="OF45" s="64"/>
      <c r="OG45" s="64"/>
      <c r="OH45" s="64"/>
      <c r="OI45" s="64"/>
      <c r="OJ45" s="64"/>
      <c r="OK45" s="64"/>
      <c r="OL45" s="64"/>
      <c r="OM45" s="64"/>
      <c r="ON45" s="64"/>
      <c r="OO45" s="64"/>
      <c r="OP45" s="64"/>
      <c r="OQ45" s="64"/>
      <c r="OR45" s="64"/>
      <c r="OS45" s="64"/>
      <c r="OT45" s="64"/>
      <c r="OU45" s="64"/>
      <c r="OV45" s="64"/>
      <c r="OW45" s="64"/>
      <c r="OX45" s="64"/>
      <c r="OY45" s="64"/>
      <c r="OZ45" s="64"/>
      <c r="PA45" s="64"/>
      <c r="PB45" s="64"/>
      <c r="PC45" s="64"/>
      <c r="PD45" s="64"/>
      <c r="PE45" s="64"/>
      <c r="PF45" s="64"/>
      <c r="PG45" s="64"/>
      <c r="PH45" s="64"/>
      <c r="PI45" s="64"/>
      <c r="PJ45" s="64"/>
      <c r="PK45" s="64"/>
      <c r="PL45" s="64"/>
      <c r="PM45" s="64"/>
      <c r="PN45" s="64"/>
      <c r="PO45" s="64"/>
      <c r="PP45" s="64"/>
      <c r="PQ45" s="64"/>
      <c r="PR45" s="64"/>
      <c r="PS45" s="64"/>
      <c r="PT45" s="64"/>
      <c r="PU45" s="64"/>
      <c r="PV45" s="64"/>
      <c r="PW45" s="64"/>
      <c r="PX45" s="64"/>
      <c r="PY45" s="64"/>
      <c r="PZ45" s="64"/>
      <c r="QA45" s="64"/>
      <c r="QB45" s="64"/>
      <c r="QC45" s="64"/>
      <c r="QD45" s="64"/>
      <c r="QE45" s="64"/>
      <c r="QF45" s="64"/>
      <c r="QG45" s="64"/>
      <c r="QH45" s="64"/>
      <c r="QI45" s="64"/>
      <c r="QJ45" s="64"/>
      <c r="QK45" s="64"/>
      <c r="QL45" s="64"/>
      <c r="QM45" s="64"/>
      <c r="QN45" s="64"/>
      <c r="QO45" s="64"/>
      <c r="QP45" s="64"/>
      <c r="QQ45" s="64"/>
      <c r="QR45" s="64"/>
      <c r="QS45" s="64"/>
      <c r="QT45" s="64"/>
      <c r="QU45" s="64"/>
      <c r="QV45" s="64"/>
      <c r="QW45" s="64"/>
      <c r="QX45" s="64"/>
      <c r="QY45" s="64"/>
      <c r="QZ45" s="64"/>
      <c r="RA45" s="64"/>
      <c r="RB45" s="64"/>
      <c r="RC45" s="64"/>
      <c r="RD45" s="64"/>
      <c r="RE45" s="64"/>
      <c r="RF45" s="64"/>
      <c r="RG45" s="64"/>
      <c r="RH45" s="64"/>
      <c r="RI45" s="64"/>
      <c r="RJ45" s="64"/>
      <c r="RK45" s="64"/>
      <c r="RL45" s="64"/>
      <c r="RM45" s="64"/>
      <c r="RN45" s="64"/>
      <c r="RO45" s="64"/>
      <c r="RP45" s="64"/>
      <c r="RQ45" s="64"/>
      <c r="RR45" s="64"/>
      <c r="RS45" s="64"/>
      <c r="RT45" s="64"/>
      <c r="RU45" s="64"/>
      <c r="RV45" s="64"/>
      <c r="RW45" s="64"/>
      <c r="RX45" s="64"/>
      <c r="RY45" s="64"/>
      <c r="RZ45" s="64"/>
      <c r="SA45" s="64"/>
      <c r="SB45" s="64"/>
      <c r="SC45" s="64"/>
      <c r="SD45" s="64"/>
      <c r="SE45" s="64"/>
      <c r="SF45" s="64"/>
      <c r="SG45" s="64"/>
      <c r="SH45" s="64"/>
      <c r="SI45" s="64"/>
      <c r="SJ45" s="64"/>
      <c r="SK45" s="64"/>
      <c r="SL45" s="64"/>
      <c r="SM45" s="64"/>
      <c r="SN45" s="64"/>
      <c r="SO45" s="64"/>
      <c r="SP45" s="64"/>
      <c r="SQ45" s="64"/>
      <c r="SR45" s="64"/>
      <c r="SS45" s="64"/>
      <c r="ST45" s="64"/>
      <c r="SU45" s="64"/>
      <c r="SV45" s="64"/>
      <c r="SW45" s="64"/>
      <c r="SX45" s="64"/>
      <c r="SY45" s="64"/>
      <c r="SZ45" s="64"/>
      <c r="TA45" s="64"/>
      <c r="TB45" s="64"/>
      <c r="TC45" s="64"/>
      <c r="TD45" s="64"/>
      <c r="TE45" s="64"/>
      <c r="TF45" s="64"/>
      <c r="TG45" s="64"/>
      <c r="TH45" s="64"/>
      <c r="TI45" s="64"/>
      <c r="TJ45" s="64"/>
      <c r="TK45" s="64"/>
      <c r="TL45" s="64"/>
      <c r="TM45" s="64"/>
      <c r="TN45" s="64"/>
      <c r="TO45" s="64"/>
      <c r="TP45" s="64"/>
      <c r="TQ45" s="64"/>
      <c r="TR45" s="64"/>
      <c r="TS45" s="64"/>
      <c r="TT45" s="64"/>
      <c r="TU45" s="64"/>
      <c r="TV45" s="64"/>
      <c r="TW45" s="64"/>
      <c r="TX45" s="64"/>
      <c r="TY45" s="64"/>
      <c r="TZ45" s="64"/>
      <c r="UA45" s="64"/>
      <c r="UB45" s="64"/>
      <c r="UC45" s="64"/>
      <c r="UD45" s="64"/>
      <c r="UE45" s="64"/>
      <c r="UF45" s="64"/>
      <c r="UG45" s="64"/>
      <c r="UH45" s="64"/>
      <c r="UI45" s="64"/>
      <c r="UJ45" s="64"/>
      <c r="UK45" s="64"/>
      <c r="UL45" s="64"/>
      <c r="UM45" s="64"/>
      <c r="UN45" s="64"/>
      <c r="UO45" s="64"/>
      <c r="UP45" s="64"/>
      <c r="UQ45" s="64"/>
      <c r="UR45" s="64"/>
      <c r="US45" s="64"/>
      <c r="UT45" s="64"/>
      <c r="UU45" s="64"/>
      <c r="UV45" s="64"/>
      <c r="UW45" s="64"/>
      <c r="UX45" s="64"/>
      <c r="UY45" s="64"/>
      <c r="UZ45" s="64"/>
      <c r="VA45" s="64"/>
      <c r="VB45" s="64"/>
      <c r="VC45" s="64"/>
      <c r="VD45" s="64"/>
      <c r="VE45" s="64"/>
      <c r="VF45" s="64"/>
      <c r="VG45" s="64"/>
      <c r="VH45" s="64"/>
      <c r="VI45" s="64"/>
      <c r="VJ45" s="64"/>
      <c r="VK45" s="64"/>
      <c r="VL45" s="64"/>
      <c r="VM45" s="64"/>
      <c r="VN45" s="64"/>
      <c r="VO45" s="64"/>
      <c r="VP45" s="64"/>
      <c r="VQ45" s="64"/>
      <c r="VR45" s="64"/>
      <c r="VS45" s="64"/>
      <c r="VT45" s="64"/>
      <c r="VU45" s="64"/>
      <c r="VV45" s="64"/>
      <c r="VW45" s="64"/>
      <c r="VX45" s="64"/>
      <c r="VY45" s="64"/>
      <c r="VZ45" s="64"/>
      <c r="WA45" s="64"/>
      <c r="WB45" s="64"/>
      <c r="WC45" s="64"/>
      <c r="WD45" s="64"/>
      <c r="WE45" s="64"/>
      <c r="WF45" s="64"/>
      <c r="WG45" s="64"/>
      <c r="WH45" s="64"/>
      <c r="WI45" s="64"/>
      <c r="WJ45" s="64"/>
      <c r="WK45" s="64"/>
      <c r="WL45" s="64"/>
      <c r="WM45" s="64"/>
      <c r="WN45" s="64"/>
      <c r="WO45" s="64"/>
      <c r="WP45" s="64"/>
      <c r="WQ45" s="64"/>
      <c r="WR45" s="64"/>
      <c r="WS45" s="64"/>
      <c r="WT45" s="64"/>
      <c r="WU45" s="64"/>
      <c r="WV45" s="64"/>
      <c r="WW45" s="64"/>
      <c r="WX45" s="64"/>
      <c r="WY45" s="64"/>
      <c r="WZ45" s="64"/>
      <c r="XA45" s="64"/>
      <c r="XB45" s="64"/>
      <c r="XC45" s="64"/>
      <c r="XD45" s="64"/>
      <c r="XE45" s="64"/>
      <c r="XF45" s="64"/>
      <c r="XG45" s="64"/>
      <c r="XH45" s="64"/>
      <c r="XI45" s="64"/>
      <c r="XJ45" s="64"/>
    </row>
    <row r="46" spans="1:634" x14ac:dyDescent="0.25">
      <c r="A46" s="106"/>
      <c r="B46" s="107"/>
      <c r="C46" s="106"/>
      <c r="D46" s="107"/>
      <c r="E46" s="106"/>
      <c r="F46" s="107"/>
      <c r="G46" s="106"/>
      <c r="H46" s="107"/>
      <c r="I46" s="106"/>
      <c r="J46" s="107"/>
      <c r="K46" s="106"/>
      <c r="L46" s="107"/>
      <c r="M46" s="106"/>
      <c r="N46" s="107"/>
      <c r="O46" s="106"/>
      <c r="P46" s="107"/>
      <c r="Q46" s="106"/>
      <c r="R46" s="107"/>
      <c r="S46" s="106"/>
      <c r="T46" s="107"/>
      <c r="U46" s="106"/>
      <c r="V46" s="107"/>
      <c r="W46" s="106"/>
      <c r="X46" s="107"/>
      <c r="Y46" s="106"/>
      <c r="Z46" s="107"/>
      <c r="AA46" s="106"/>
      <c r="AB46" s="107"/>
      <c r="AC46" s="106"/>
      <c r="AD46" s="107"/>
      <c r="AE46" s="106"/>
      <c r="AF46" s="107"/>
      <c r="AG46" s="106"/>
      <c r="AH46" s="107"/>
      <c r="AI46" s="106"/>
      <c r="AJ46" s="107"/>
      <c r="AK46" s="106"/>
      <c r="AL46" s="107"/>
      <c r="AM46" s="106"/>
      <c r="AN46" s="107"/>
      <c r="AO46" s="106"/>
      <c r="AP46" s="107"/>
      <c r="AQ46" s="106"/>
      <c r="AR46" s="107"/>
      <c r="AS46" s="106"/>
      <c r="AT46" s="107"/>
      <c r="AU46" s="106"/>
      <c r="AV46" s="107"/>
      <c r="AW46" s="106"/>
      <c r="AX46" s="107"/>
      <c r="AY46" s="106"/>
      <c r="AZ46" s="107"/>
      <c r="BA46" s="106"/>
      <c r="BB46" s="107"/>
      <c r="BC46" s="106"/>
      <c r="BD46" s="107"/>
      <c r="BE46" s="106"/>
      <c r="BF46" s="107"/>
      <c r="BG46" s="106"/>
      <c r="BH46" s="107"/>
      <c r="BI46" s="106"/>
      <c r="BJ46" s="107"/>
      <c r="BK46" s="106"/>
      <c r="BL46" s="107"/>
      <c r="BM46" s="106"/>
      <c r="BN46" s="107"/>
      <c r="BO46" s="106"/>
      <c r="BP46" s="107"/>
      <c r="BQ46" s="106"/>
      <c r="BR46" s="107"/>
      <c r="BS46" s="106"/>
      <c r="BT46" s="107"/>
      <c r="BU46" s="106"/>
      <c r="BV46" s="107"/>
      <c r="BW46" s="106"/>
      <c r="BX46" s="107"/>
      <c r="BY46" s="106"/>
      <c r="BZ46" s="107"/>
      <c r="CA46" s="106"/>
      <c r="CB46" s="107"/>
      <c r="CC46" s="106"/>
      <c r="CD46" s="107"/>
      <c r="CE46" s="106"/>
      <c r="CF46" s="107"/>
      <c r="CG46" s="106"/>
      <c r="CH46" s="107"/>
      <c r="CI46" s="106"/>
      <c r="CJ46" s="107"/>
      <c r="CK46" s="106"/>
      <c r="CL46" s="107"/>
      <c r="CM46" s="106"/>
      <c r="CN46" s="107"/>
      <c r="CO46" s="106"/>
      <c r="CP46" s="107"/>
      <c r="CQ46" s="106"/>
      <c r="CR46" s="107"/>
      <c r="CS46" s="106"/>
      <c r="CT46" s="107"/>
      <c r="CU46" s="106"/>
      <c r="CV46" s="107"/>
      <c r="CW46" s="106"/>
      <c r="CX46" s="107"/>
      <c r="CY46" s="106"/>
      <c r="CZ46" s="107"/>
      <c r="DA46" s="106"/>
      <c r="DB46" s="107"/>
      <c r="DC46" s="106"/>
      <c r="DD46" s="107"/>
      <c r="DE46" s="106"/>
      <c r="DF46" s="107"/>
      <c r="DG46" s="106"/>
      <c r="DH46" s="107"/>
      <c r="DI46" s="106"/>
      <c r="DJ46" s="107"/>
      <c r="DK46" s="106"/>
      <c r="DL46" s="107"/>
      <c r="DM46" s="106"/>
      <c r="DN46" s="107"/>
      <c r="DO46" s="106"/>
      <c r="DP46" s="107"/>
      <c r="DQ46" s="106"/>
      <c r="DR46" s="107"/>
      <c r="DS46" s="106"/>
      <c r="DT46" s="107"/>
      <c r="DU46" s="106"/>
      <c r="DV46" s="107"/>
      <c r="DW46" s="106"/>
      <c r="DX46" s="107"/>
      <c r="DY46" s="106"/>
      <c r="DZ46" s="107"/>
      <c r="EA46" s="106"/>
      <c r="EB46" s="107"/>
      <c r="EC46" s="106"/>
      <c r="ED46" s="107"/>
      <c r="EE46" s="106"/>
      <c r="EF46" s="107"/>
      <c r="EG46" s="106"/>
      <c r="EH46" s="107"/>
      <c r="EI46" s="106"/>
      <c r="EJ46" s="107"/>
      <c r="EK46" s="106"/>
      <c r="EL46" s="107"/>
      <c r="EM46" s="106"/>
      <c r="EN46" s="107"/>
      <c r="EO46" s="106"/>
      <c r="EP46" s="107"/>
      <c r="EQ46" s="106"/>
      <c r="ER46" s="107"/>
      <c r="ES46" s="106"/>
      <c r="ET46" s="107"/>
      <c r="EU46" s="106"/>
      <c r="EV46" s="107"/>
      <c r="EW46" s="106"/>
      <c r="EX46" s="107"/>
      <c r="EY46" s="106"/>
      <c r="EZ46" s="107"/>
      <c r="FA46" s="106"/>
      <c r="FB46" s="107"/>
      <c r="FC46" s="106"/>
      <c r="FD46" s="107"/>
      <c r="FE46" s="106"/>
      <c r="FF46" s="107"/>
      <c r="FG46" s="106"/>
      <c r="FH46" s="107"/>
      <c r="FI46" s="106"/>
      <c r="FJ46" s="107"/>
      <c r="FK46" s="106"/>
      <c r="FL46" s="107"/>
      <c r="FM46" s="106"/>
      <c r="FN46" s="107"/>
      <c r="FO46" s="106"/>
      <c r="FP46" s="107"/>
      <c r="FQ46" s="106"/>
      <c r="FR46" s="107"/>
      <c r="FS46" s="106"/>
      <c r="FT46" s="107"/>
      <c r="FU46" s="106"/>
      <c r="FV46" s="107"/>
      <c r="FW46" s="106"/>
      <c r="FX46" s="107"/>
      <c r="FY46" s="106"/>
      <c r="FZ46" s="107"/>
      <c r="GA46" s="106"/>
      <c r="GB46" s="107"/>
      <c r="GC46" s="106"/>
      <c r="GD46" s="107"/>
      <c r="GE46" s="106"/>
      <c r="GF46" s="107"/>
      <c r="GG46" s="106"/>
      <c r="GH46" s="107"/>
      <c r="GI46" s="106"/>
      <c r="GJ46" s="107"/>
      <c r="GK46" s="106"/>
      <c r="GL46" s="107"/>
      <c r="GM46" s="106"/>
      <c r="GN46" s="107"/>
      <c r="GO46" s="106"/>
      <c r="GP46" s="107"/>
      <c r="GQ46" s="106"/>
      <c r="GR46" s="107"/>
      <c r="GS46" s="106"/>
      <c r="GT46" s="107"/>
      <c r="GU46" s="106"/>
      <c r="GV46" s="107"/>
      <c r="GW46" s="106"/>
      <c r="GX46" s="107"/>
      <c r="GY46" s="106"/>
      <c r="GZ46" s="107"/>
      <c r="HA46" s="106"/>
      <c r="HB46" s="107"/>
      <c r="HC46" s="106"/>
      <c r="HD46" s="107"/>
      <c r="HE46" s="106"/>
      <c r="HF46" s="107"/>
      <c r="HG46" s="106"/>
      <c r="HH46" s="107"/>
      <c r="HI46" s="106"/>
      <c r="HJ46" s="107"/>
      <c r="HK46" s="106"/>
      <c r="HL46" s="107"/>
      <c r="HM46" s="106"/>
      <c r="HN46" s="107"/>
      <c r="HO46" s="106"/>
      <c r="HP46" s="107"/>
      <c r="HQ46" s="106"/>
      <c r="HR46" s="107"/>
      <c r="HS46" s="106"/>
      <c r="HT46" s="107"/>
      <c r="HU46" s="106"/>
      <c r="HV46" s="107"/>
      <c r="HW46" s="106"/>
      <c r="HX46" s="107"/>
      <c r="HY46" s="106"/>
      <c r="HZ46" s="107"/>
      <c r="IA46" s="106"/>
      <c r="IB46" s="107"/>
      <c r="IC46" s="106"/>
      <c r="ID46" s="107"/>
      <c r="IE46" s="106"/>
      <c r="IF46" s="107"/>
      <c r="IG46" s="106"/>
      <c r="IH46" s="107"/>
      <c r="II46" s="106"/>
      <c r="IJ46" s="107"/>
      <c r="IK46" s="106"/>
      <c r="IL46" s="107"/>
      <c r="IM46" s="106"/>
      <c r="IN46" s="107"/>
      <c r="IO46" s="106"/>
      <c r="IP46" s="107"/>
      <c r="IQ46" s="106"/>
      <c r="IR46" s="107"/>
      <c r="IS46" s="106"/>
      <c r="IT46" s="107"/>
      <c r="IU46" s="106"/>
      <c r="IV46" s="107"/>
      <c r="IW46" s="106"/>
      <c r="IX46" s="107"/>
      <c r="IY46" s="106"/>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64"/>
      <c r="ON46" s="64"/>
      <c r="OO46" s="64"/>
      <c r="OP46" s="64"/>
      <c r="OQ46" s="64"/>
      <c r="OR46" s="64"/>
      <c r="OS46" s="64"/>
      <c r="OT46" s="64"/>
      <c r="OU46" s="64"/>
      <c r="OV46" s="64"/>
      <c r="OW46" s="64"/>
      <c r="OX46" s="64"/>
      <c r="OY46" s="64"/>
      <c r="OZ46" s="64"/>
      <c r="PA46" s="64"/>
      <c r="PB46" s="64"/>
      <c r="PC46" s="64"/>
      <c r="PD46" s="64"/>
      <c r="PE46" s="64"/>
      <c r="PF46" s="64"/>
      <c r="PG46" s="64"/>
      <c r="PH46" s="64"/>
      <c r="PI46" s="64"/>
      <c r="PJ46" s="64"/>
      <c r="PK46" s="64"/>
      <c r="PL46" s="64"/>
      <c r="PM46" s="64"/>
      <c r="PN46" s="64"/>
      <c r="PO46" s="64"/>
      <c r="PP46" s="64"/>
      <c r="PQ46" s="64"/>
      <c r="PR46" s="64"/>
      <c r="PS46" s="64"/>
      <c r="PT46" s="64"/>
      <c r="PU46" s="64"/>
      <c r="PV46" s="64"/>
      <c r="PW46" s="64"/>
      <c r="PX46" s="64"/>
      <c r="PY46" s="64"/>
      <c r="PZ46" s="64"/>
      <c r="QA46" s="64"/>
      <c r="QB46" s="64"/>
      <c r="QC46" s="64"/>
      <c r="QD46" s="64"/>
      <c r="QE46" s="64"/>
      <c r="QF46" s="64"/>
      <c r="QG46" s="64"/>
      <c r="QH46" s="64"/>
      <c r="QI46" s="64"/>
      <c r="QJ46" s="64"/>
      <c r="QK46" s="64"/>
      <c r="QL46" s="64"/>
      <c r="QM46" s="64"/>
      <c r="QN46" s="64"/>
      <c r="QO46" s="64"/>
      <c r="QP46" s="64"/>
      <c r="QQ46" s="64"/>
      <c r="QR46" s="64"/>
      <c r="QS46" s="64"/>
      <c r="QT46" s="64"/>
      <c r="QU46" s="64"/>
      <c r="QV46" s="64"/>
      <c r="QW46" s="64"/>
      <c r="QX46" s="64"/>
      <c r="QY46" s="64"/>
      <c r="QZ46" s="64"/>
      <c r="RA46" s="64"/>
      <c r="RB46" s="64"/>
      <c r="RC46" s="64"/>
      <c r="RD46" s="64"/>
      <c r="RE46" s="64"/>
      <c r="RF46" s="64"/>
      <c r="RG46" s="64"/>
      <c r="RH46" s="64"/>
      <c r="RI46" s="64"/>
      <c r="RJ46" s="64"/>
      <c r="RK46" s="64"/>
      <c r="RL46" s="64"/>
      <c r="RM46" s="64"/>
      <c r="RN46" s="64"/>
      <c r="RO46" s="64"/>
      <c r="RP46" s="64"/>
      <c r="RQ46" s="64"/>
      <c r="RR46" s="64"/>
      <c r="RS46" s="64"/>
      <c r="RT46" s="64"/>
      <c r="RU46" s="64"/>
      <c r="RV46" s="64"/>
      <c r="RW46" s="64"/>
      <c r="RX46" s="64"/>
      <c r="RY46" s="64"/>
      <c r="RZ46" s="64"/>
      <c r="SA46" s="64"/>
      <c r="SB46" s="64"/>
      <c r="SC46" s="64"/>
      <c r="SD46" s="64"/>
      <c r="SE46" s="64"/>
      <c r="SF46" s="64"/>
      <c r="SG46" s="64"/>
      <c r="SH46" s="64"/>
      <c r="SI46" s="64"/>
      <c r="SJ46" s="64"/>
      <c r="SK46" s="64"/>
      <c r="SL46" s="64"/>
      <c r="SM46" s="64"/>
      <c r="SN46" s="64"/>
      <c r="SO46" s="64"/>
      <c r="SP46" s="64"/>
      <c r="SQ46" s="64"/>
      <c r="SR46" s="64"/>
      <c r="SS46" s="64"/>
      <c r="ST46" s="64"/>
      <c r="SU46" s="64"/>
      <c r="SV46" s="64"/>
      <c r="SW46" s="64"/>
      <c r="SX46" s="64"/>
      <c r="SY46" s="64"/>
      <c r="SZ46" s="64"/>
      <c r="TA46" s="64"/>
      <c r="TB46" s="64"/>
      <c r="TC46" s="64"/>
      <c r="TD46" s="64"/>
      <c r="TE46" s="64"/>
      <c r="TF46" s="64"/>
      <c r="TG46" s="64"/>
      <c r="TH46" s="64"/>
      <c r="TI46" s="64"/>
      <c r="TJ46" s="64"/>
      <c r="TK46" s="64"/>
      <c r="TL46" s="64"/>
      <c r="TM46" s="64"/>
      <c r="TN46" s="64"/>
      <c r="TO46" s="64"/>
      <c r="TP46" s="64"/>
      <c r="TQ46" s="64"/>
      <c r="TR46" s="64"/>
      <c r="TS46" s="64"/>
      <c r="TT46" s="64"/>
      <c r="TU46" s="64"/>
      <c r="TV46" s="64"/>
      <c r="TW46" s="64"/>
      <c r="TX46" s="64"/>
      <c r="TY46" s="64"/>
      <c r="TZ46" s="64"/>
      <c r="UA46" s="64"/>
      <c r="UB46" s="64"/>
      <c r="UC46" s="64"/>
      <c r="UD46" s="64"/>
      <c r="UE46" s="64"/>
      <c r="UF46" s="64"/>
      <c r="UG46" s="64"/>
      <c r="UH46" s="64"/>
      <c r="UI46" s="64"/>
      <c r="UJ46" s="64"/>
      <c r="UK46" s="64"/>
      <c r="UL46" s="64"/>
      <c r="UM46" s="64"/>
      <c r="UN46" s="64"/>
      <c r="UO46" s="64"/>
      <c r="UP46" s="64"/>
      <c r="UQ46" s="64"/>
      <c r="UR46" s="64"/>
      <c r="US46" s="64"/>
      <c r="UT46" s="64"/>
      <c r="UU46" s="64"/>
      <c r="UV46" s="64"/>
      <c r="UW46" s="64"/>
      <c r="UX46" s="64"/>
      <c r="UY46" s="64"/>
      <c r="UZ46" s="64"/>
      <c r="VA46" s="64"/>
      <c r="VB46" s="64"/>
      <c r="VC46" s="64"/>
      <c r="VD46" s="64"/>
      <c r="VE46" s="64"/>
      <c r="VF46" s="64"/>
      <c r="VG46" s="64"/>
      <c r="VH46" s="64"/>
      <c r="VI46" s="64"/>
      <c r="VJ46" s="64"/>
      <c r="VK46" s="64"/>
      <c r="VL46" s="64"/>
      <c r="VM46" s="64"/>
      <c r="VN46" s="64"/>
      <c r="VO46" s="64"/>
      <c r="VP46" s="64"/>
      <c r="VQ46" s="64"/>
      <c r="VR46" s="64"/>
      <c r="VS46" s="64"/>
      <c r="VT46" s="64"/>
      <c r="VU46" s="64"/>
      <c r="VV46" s="64"/>
      <c r="VW46" s="64"/>
      <c r="VX46" s="64"/>
      <c r="VY46" s="64"/>
      <c r="VZ46" s="64"/>
      <c r="WA46" s="64"/>
      <c r="WB46" s="64"/>
      <c r="WC46" s="64"/>
      <c r="WD46" s="64"/>
      <c r="WE46" s="64"/>
      <c r="WF46" s="64"/>
      <c r="WG46" s="64"/>
      <c r="WH46" s="64"/>
      <c r="WI46" s="64"/>
      <c r="WJ46" s="64"/>
      <c r="WK46" s="64"/>
      <c r="WL46" s="64"/>
      <c r="WM46" s="64"/>
      <c r="WN46" s="64"/>
      <c r="WO46" s="64"/>
      <c r="WP46" s="64"/>
      <c r="WQ46" s="64"/>
      <c r="WR46" s="64"/>
      <c r="WS46" s="64"/>
      <c r="WT46" s="64"/>
      <c r="WU46" s="64"/>
      <c r="WV46" s="64"/>
      <c r="WW46" s="64"/>
      <c r="WX46" s="64"/>
      <c r="WY46" s="64"/>
      <c r="WZ46" s="64"/>
      <c r="XA46" s="64"/>
      <c r="XB46" s="64"/>
      <c r="XC46" s="64"/>
      <c r="XD46" s="64"/>
      <c r="XE46" s="64"/>
      <c r="XF46" s="64"/>
      <c r="XG46" s="64"/>
      <c r="XH46" s="64"/>
      <c r="XI46" s="64"/>
      <c r="XJ46" s="64"/>
    </row>
    <row r="47" spans="1:634" x14ac:dyDescent="0.25">
      <c r="A47" s="106"/>
      <c r="B47" s="107"/>
      <c r="C47" s="106"/>
      <c r="D47" s="107"/>
      <c r="E47" s="106"/>
      <c r="F47" s="107"/>
      <c r="G47" s="106"/>
      <c r="H47" s="107"/>
      <c r="I47" s="106"/>
      <c r="J47" s="107"/>
      <c r="K47" s="106"/>
      <c r="L47" s="107"/>
      <c r="M47" s="106"/>
      <c r="N47" s="107"/>
      <c r="O47" s="106"/>
      <c r="P47" s="107"/>
      <c r="Q47" s="106"/>
      <c r="R47" s="107"/>
      <c r="S47" s="106"/>
      <c r="T47" s="107"/>
      <c r="U47" s="106"/>
      <c r="V47" s="107"/>
      <c r="W47" s="106"/>
      <c r="X47" s="107"/>
      <c r="Y47" s="106"/>
      <c r="Z47" s="107"/>
      <c r="AA47" s="106"/>
      <c r="AB47" s="107"/>
      <c r="AC47" s="106"/>
      <c r="AD47" s="107"/>
      <c r="AE47" s="106"/>
      <c r="AF47" s="107"/>
      <c r="AG47" s="106"/>
      <c r="AH47" s="107"/>
      <c r="AI47" s="106"/>
      <c r="AJ47" s="107"/>
      <c r="AK47" s="106"/>
      <c r="AL47" s="107"/>
      <c r="AM47" s="106"/>
      <c r="AN47" s="107"/>
      <c r="AO47" s="106"/>
      <c r="AP47" s="107"/>
      <c r="AQ47" s="106"/>
      <c r="AR47" s="107"/>
      <c r="AS47" s="106"/>
      <c r="AT47" s="107"/>
      <c r="AU47" s="106"/>
      <c r="AV47" s="107"/>
      <c r="AW47" s="106"/>
      <c r="AX47" s="107"/>
      <c r="AY47" s="106"/>
      <c r="AZ47" s="107"/>
      <c r="BA47" s="106"/>
      <c r="BB47" s="107"/>
      <c r="BC47" s="106"/>
      <c r="BD47" s="107"/>
      <c r="BE47" s="106"/>
      <c r="BF47" s="107"/>
      <c r="BG47" s="106"/>
      <c r="BH47" s="107"/>
      <c r="BI47" s="106"/>
      <c r="BJ47" s="107"/>
      <c r="BK47" s="106"/>
      <c r="BL47" s="107"/>
      <c r="BM47" s="106"/>
      <c r="BN47" s="107"/>
      <c r="BO47" s="106"/>
      <c r="BP47" s="107"/>
      <c r="BQ47" s="106"/>
      <c r="BR47" s="107"/>
      <c r="BS47" s="106"/>
      <c r="BT47" s="107"/>
      <c r="BU47" s="106"/>
      <c r="BV47" s="107"/>
      <c r="BW47" s="106"/>
      <c r="BX47" s="107"/>
      <c r="BY47" s="106"/>
      <c r="BZ47" s="107"/>
      <c r="CA47" s="106"/>
      <c r="CB47" s="107"/>
      <c r="CC47" s="106"/>
      <c r="CD47" s="107"/>
      <c r="CE47" s="106"/>
      <c r="CF47" s="107"/>
      <c r="CG47" s="106"/>
      <c r="CH47" s="107"/>
      <c r="CI47" s="106"/>
      <c r="CJ47" s="107"/>
      <c r="CK47" s="106"/>
      <c r="CL47" s="107"/>
      <c r="CM47" s="106"/>
      <c r="CN47" s="107"/>
      <c r="CO47" s="106"/>
      <c r="CP47" s="107"/>
      <c r="CQ47" s="106"/>
      <c r="CR47" s="107"/>
      <c r="CS47" s="106"/>
      <c r="CT47" s="107"/>
      <c r="CU47" s="106"/>
      <c r="CV47" s="107"/>
      <c r="CW47" s="106"/>
      <c r="CX47" s="107"/>
      <c r="CY47" s="106"/>
      <c r="CZ47" s="107"/>
      <c r="DA47" s="106"/>
      <c r="DB47" s="107"/>
      <c r="DC47" s="106"/>
      <c r="DD47" s="107"/>
      <c r="DE47" s="106"/>
      <c r="DF47" s="107"/>
      <c r="DG47" s="106"/>
      <c r="DH47" s="107"/>
      <c r="DI47" s="106"/>
      <c r="DJ47" s="107"/>
      <c r="DK47" s="106"/>
      <c r="DL47" s="107"/>
      <c r="DM47" s="106"/>
      <c r="DN47" s="107"/>
      <c r="DO47" s="106"/>
      <c r="DP47" s="107"/>
      <c r="DQ47" s="106"/>
      <c r="DR47" s="107"/>
      <c r="DS47" s="106"/>
      <c r="DT47" s="107"/>
      <c r="DU47" s="106"/>
      <c r="DV47" s="107"/>
      <c r="DW47" s="106"/>
      <c r="DX47" s="107"/>
      <c r="DY47" s="106"/>
      <c r="DZ47" s="107"/>
      <c r="EA47" s="106"/>
      <c r="EB47" s="107"/>
      <c r="EC47" s="106"/>
      <c r="ED47" s="107"/>
      <c r="EE47" s="106"/>
      <c r="EF47" s="107"/>
      <c r="EG47" s="106"/>
      <c r="EH47" s="107"/>
      <c r="EI47" s="106"/>
      <c r="EJ47" s="107"/>
      <c r="EK47" s="106"/>
      <c r="EL47" s="107"/>
      <c r="EM47" s="106"/>
      <c r="EN47" s="107"/>
      <c r="EO47" s="106"/>
      <c r="EP47" s="107"/>
      <c r="EQ47" s="106"/>
      <c r="ER47" s="107"/>
      <c r="ES47" s="106"/>
      <c r="ET47" s="107"/>
      <c r="EU47" s="106"/>
      <c r="EV47" s="107"/>
      <c r="EW47" s="106"/>
      <c r="EX47" s="107"/>
      <c r="EY47" s="106"/>
      <c r="EZ47" s="107"/>
      <c r="FA47" s="106"/>
      <c r="FB47" s="107"/>
      <c r="FC47" s="106"/>
      <c r="FD47" s="107"/>
      <c r="FE47" s="106"/>
      <c r="FF47" s="107"/>
      <c r="FG47" s="106"/>
      <c r="FH47" s="107"/>
      <c r="FI47" s="106"/>
      <c r="FJ47" s="107"/>
      <c r="FK47" s="106"/>
      <c r="FL47" s="107"/>
      <c r="FM47" s="106"/>
      <c r="FN47" s="107"/>
      <c r="FO47" s="106"/>
      <c r="FP47" s="107"/>
      <c r="FQ47" s="106"/>
      <c r="FR47" s="107"/>
      <c r="FS47" s="106"/>
      <c r="FT47" s="107"/>
      <c r="FU47" s="106"/>
      <c r="FV47" s="107"/>
      <c r="FW47" s="106"/>
      <c r="FX47" s="107"/>
      <c r="FY47" s="106"/>
      <c r="FZ47" s="107"/>
      <c r="GA47" s="106"/>
      <c r="GB47" s="107"/>
      <c r="GC47" s="106"/>
      <c r="GD47" s="107"/>
      <c r="GE47" s="106"/>
      <c r="GF47" s="107"/>
      <c r="GG47" s="106"/>
      <c r="GH47" s="107"/>
      <c r="GI47" s="106"/>
      <c r="GJ47" s="107"/>
      <c r="GK47" s="106"/>
      <c r="GL47" s="107"/>
      <c r="GM47" s="106"/>
      <c r="GN47" s="107"/>
      <c r="GO47" s="106"/>
      <c r="GP47" s="107"/>
      <c r="GQ47" s="106"/>
      <c r="GR47" s="107"/>
      <c r="GS47" s="106"/>
      <c r="GT47" s="107"/>
      <c r="GU47" s="106"/>
      <c r="GV47" s="107"/>
      <c r="GW47" s="106"/>
      <c r="GX47" s="107"/>
      <c r="GY47" s="106"/>
      <c r="GZ47" s="107"/>
      <c r="HA47" s="106"/>
      <c r="HB47" s="107"/>
      <c r="HC47" s="106"/>
      <c r="HD47" s="107"/>
      <c r="HE47" s="106"/>
      <c r="HF47" s="107"/>
      <c r="HG47" s="106"/>
      <c r="HH47" s="107"/>
      <c r="HI47" s="106"/>
      <c r="HJ47" s="107"/>
      <c r="HK47" s="106"/>
      <c r="HL47" s="107"/>
      <c r="HM47" s="106"/>
      <c r="HN47" s="107"/>
      <c r="HO47" s="106"/>
      <c r="HP47" s="107"/>
      <c r="HQ47" s="106"/>
      <c r="HR47" s="107"/>
      <c r="HS47" s="106"/>
      <c r="HT47" s="107"/>
      <c r="HU47" s="106"/>
      <c r="HV47" s="107"/>
      <c r="HW47" s="106"/>
      <c r="HX47" s="107"/>
      <c r="HY47" s="106"/>
      <c r="HZ47" s="107"/>
      <c r="IA47" s="106"/>
      <c r="IB47" s="107"/>
      <c r="IC47" s="106"/>
      <c r="ID47" s="107"/>
      <c r="IE47" s="106"/>
      <c r="IF47" s="107"/>
      <c r="IG47" s="106"/>
      <c r="IH47" s="107"/>
      <c r="II47" s="106"/>
      <c r="IJ47" s="107"/>
      <c r="IK47" s="106"/>
      <c r="IL47" s="107"/>
      <c r="IM47" s="106"/>
      <c r="IN47" s="107"/>
      <c r="IO47" s="106"/>
      <c r="IP47" s="107"/>
      <c r="IQ47" s="106"/>
      <c r="IR47" s="107"/>
      <c r="IS47" s="106"/>
      <c r="IT47" s="107"/>
      <c r="IU47" s="106"/>
      <c r="IV47" s="107"/>
      <c r="IW47" s="106"/>
      <c r="IX47" s="107"/>
      <c r="IY47" s="106"/>
      <c r="IZ47" s="64"/>
      <c r="JA47" s="64"/>
      <c r="JB47" s="64"/>
      <c r="JC47" s="64"/>
      <c r="JD47" s="64"/>
      <c r="JE47" s="64"/>
      <c r="JF47" s="64"/>
      <c r="JG47" s="64"/>
      <c r="JH47" s="64"/>
      <c r="JI47" s="64"/>
      <c r="JJ47" s="64"/>
      <c r="JK47" s="64"/>
      <c r="JL47" s="64"/>
      <c r="JM47" s="64"/>
      <c r="JN47" s="64"/>
      <c r="JO47" s="64"/>
      <c r="JP47" s="64"/>
      <c r="JQ47" s="64"/>
      <c r="JR47" s="64"/>
      <c r="JS47" s="64"/>
      <c r="JT47" s="64"/>
      <c r="JU47" s="64"/>
      <c r="JV47" s="64"/>
      <c r="JW47" s="64"/>
      <c r="JX47" s="64"/>
      <c r="JY47" s="64"/>
      <c r="JZ47" s="64"/>
      <c r="KA47" s="64"/>
      <c r="KB47" s="64"/>
      <c r="KC47" s="64"/>
      <c r="KD47" s="64"/>
      <c r="KE47" s="64"/>
      <c r="KF47" s="64"/>
      <c r="KG47" s="64"/>
      <c r="KH47" s="64"/>
      <c r="KI47" s="64"/>
      <c r="KJ47" s="64"/>
      <c r="KK47" s="64"/>
      <c r="KL47" s="64"/>
      <c r="KM47" s="64"/>
      <c r="KN47" s="64"/>
      <c r="KO47" s="64"/>
      <c r="KP47" s="64"/>
      <c r="KQ47" s="64"/>
      <c r="KR47" s="64"/>
      <c r="KS47" s="64"/>
      <c r="KT47" s="64"/>
      <c r="KU47" s="64"/>
      <c r="KV47" s="64"/>
      <c r="KW47" s="64"/>
      <c r="KX47" s="64"/>
      <c r="KY47" s="64"/>
      <c r="KZ47" s="64"/>
      <c r="LA47" s="64"/>
      <c r="LB47" s="64"/>
      <c r="LC47" s="64"/>
      <c r="LD47" s="64"/>
      <c r="LE47" s="64"/>
      <c r="LF47" s="64"/>
      <c r="LG47" s="64"/>
      <c r="LH47" s="64"/>
      <c r="LI47" s="64"/>
      <c r="LJ47" s="64"/>
      <c r="LK47" s="64"/>
      <c r="LL47" s="64"/>
      <c r="LM47" s="64"/>
      <c r="LN47" s="64"/>
      <c r="LO47" s="64"/>
      <c r="LP47" s="64"/>
      <c r="LQ47" s="64"/>
      <c r="LR47" s="64"/>
      <c r="LS47" s="64"/>
      <c r="LT47" s="64"/>
      <c r="LU47" s="64"/>
      <c r="LV47" s="64"/>
      <c r="LW47" s="64"/>
      <c r="LX47" s="64"/>
      <c r="LY47" s="64"/>
      <c r="LZ47" s="64"/>
      <c r="MA47" s="64"/>
      <c r="MB47" s="64"/>
      <c r="MC47" s="64"/>
      <c r="MD47" s="64"/>
      <c r="ME47" s="64"/>
      <c r="MF47" s="64"/>
      <c r="MG47" s="64"/>
      <c r="MH47" s="64"/>
      <c r="MI47" s="64"/>
      <c r="MJ47" s="64"/>
      <c r="MK47" s="64"/>
      <c r="ML47" s="64"/>
      <c r="MM47" s="64"/>
      <c r="MN47" s="64"/>
      <c r="MO47" s="64"/>
      <c r="MP47" s="64"/>
      <c r="MQ47" s="64"/>
      <c r="MR47" s="64"/>
      <c r="MS47" s="64"/>
      <c r="MT47" s="64"/>
      <c r="MU47" s="64"/>
      <c r="MV47" s="64"/>
      <c r="MW47" s="64"/>
      <c r="MX47" s="64"/>
      <c r="MY47" s="64"/>
      <c r="MZ47" s="64"/>
      <c r="NA47" s="64"/>
      <c r="NB47" s="64"/>
      <c r="NC47" s="64"/>
      <c r="ND47" s="64"/>
      <c r="NE47" s="64"/>
      <c r="NF47" s="64"/>
      <c r="NG47" s="64"/>
      <c r="NH47" s="64"/>
      <c r="NI47" s="64"/>
      <c r="NJ47" s="64"/>
      <c r="NK47" s="64"/>
      <c r="NL47" s="64"/>
      <c r="NM47" s="64"/>
      <c r="NN47" s="64"/>
      <c r="NO47" s="64"/>
      <c r="NP47" s="64"/>
      <c r="NQ47" s="64"/>
      <c r="NR47" s="64"/>
      <c r="NS47" s="64"/>
      <c r="NT47" s="64"/>
      <c r="NU47" s="64"/>
      <c r="NV47" s="64"/>
      <c r="NW47" s="64"/>
      <c r="NX47" s="64"/>
      <c r="NY47" s="64"/>
      <c r="NZ47" s="64"/>
      <c r="OA47" s="64"/>
      <c r="OB47" s="64"/>
      <c r="OC47" s="64"/>
      <c r="OD47" s="64"/>
      <c r="OE47" s="64"/>
      <c r="OF47" s="64"/>
      <c r="OG47" s="64"/>
      <c r="OH47" s="64"/>
      <c r="OI47" s="64"/>
      <c r="OJ47" s="64"/>
      <c r="OK47" s="64"/>
      <c r="OL47" s="64"/>
      <c r="OM47" s="64"/>
      <c r="ON47" s="64"/>
      <c r="OO47" s="64"/>
      <c r="OP47" s="64"/>
      <c r="OQ47" s="64"/>
      <c r="OR47" s="64"/>
      <c r="OS47" s="64"/>
      <c r="OT47" s="64"/>
      <c r="OU47" s="64"/>
      <c r="OV47" s="64"/>
      <c r="OW47" s="64"/>
      <c r="OX47" s="64"/>
      <c r="OY47" s="64"/>
      <c r="OZ47" s="64"/>
      <c r="PA47" s="64"/>
      <c r="PB47" s="64"/>
      <c r="PC47" s="64"/>
      <c r="PD47" s="64"/>
      <c r="PE47" s="64"/>
      <c r="PF47" s="64"/>
      <c r="PG47" s="64"/>
      <c r="PH47" s="64"/>
      <c r="PI47" s="64"/>
      <c r="PJ47" s="64"/>
      <c r="PK47" s="64"/>
      <c r="PL47" s="64"/>
      <c r="PM47" s="64"/>
      <c r="PN47" s="64"/>
      <c r="PO47" s="64"/>
      <c r="PP47" s="64"/>
      <c r="PQ47" s="64"/>
      <c r="PR47" s="64"/>
      <c r="PS47" s="64"/>
      <c r="PT47" s="64"/>
      <c r="PU47" s="64"/>
      <c r="PV47" s="64"/>
      <c r="PW47" s="64"/>
      <c r="PX47" s="64"/>
      <c r="PY47" s="64"/>
      <c r="PZ47" s="64"/>
      <c r="QA47" s="64"/>
      <c r="QB47" s="64"/>
      <c r="QC47" s="64"/>
      <c r="QD47" s="64"/>
      <c r="QE47" s="64"/>
      <c r="QF47" s="64"/>
      <c r="QG47" s="64"/>
      <c r="QH47" s="64"/>
      <c r="QI47" s="64"/>
      <c r="QJ47" s="64"/>
      <c r="QK47" s="64"/>
      <c r="QL47" s="64"/>
      <c r="QM47" s="64"/>
      <c r="QN47" s="64"/>
      <c r="QO47" s="64"/>
      <c r="QP47" s="64"/>
      <c r="QQ47" s="64"/>
      <c r="QR47" s="64"/>
      <c r="QS47" s="64"/>
      <c r="QT47" s="64"/>
      <c r="QU47" s="64"/>
      <c r="QV47" s="64"/>
      <c r="QW47" s="64"/>
      <c r="QX47" s="64"/>
      <c r="QY47" s="64"/>
      <c r="QZ47" s="64"/>
      <c r="RA47" s="64"/>
      <c r="RB47" s="64"/>
      <c r="RC47" s="64"/>
      <c r="RD47" s="64"/>
      <c r="RE47" s="64"/>
      <c r="RF47" s="64"/>
      <c r="RG47" s="64"/>
      <c r="RH47" s="64"/>
      <c r="RI47" s="64"/>
      <c r="RJ47" s="64"/>
      <c r="RK47" s="64"/>
      <c r="RL47" s="64"/>
      <c r="RM47" s="64"/>
      <c r="RN47" s="64"/>
      <c r="RO47" s="64"/>
      <c r="RP47" s="64"/>
      <c r="RQ47" s="64"/>
      <c r="RR47" s="64"/>
      <c r="RS47" s="64"/>
      <c r="RT47" s="64"/>
      <c r="RU47" s="64"/>
      <c r="RV47" s="64"/>
      <c r="RW47" s="64"/>
      <c r="RX47" s="64"/>
      <c r="RY47" s="64"/>
      <c r="RZ47" s="64"/>
      <c r="SA47" s="64"/>
      <c r="SB47" s="64"/>
      <c r="SC47" s="64"/>
      <c r="SD47" s="64"/>
      <c r="SE47" s="64"/>
      <c r="SF47" s="64"/>
      <c r="SG47" s="64"/>
      <c r="SH47" s="64"/>
      <c r="SI47" s="64"/>
      <c r="SJ47" s="64"/>
      <c r="SK47" s="64"/>
      <c r="SL47" s="64"/>
      <c r="SM47" s="64"/>
      <c r="SN47" s="64"/>
      <c r="SO47" s="64"/>
      <c r="SP47" s="64"/>
      <c r="SQ47" s="64"/>
      <c r="SR47" s="64"/>
      <c r="SS47" s="64"/>
      <c r="ST47" s="64"/>
      <c r="SU47" s="64"/>
      <c r="SV47" s="64"/>
      <c r="SW47" s="64"/>
      <c r="SX47" s="64"/>
      <c r="SY47" s="64"/>
      <c r="SZ47" s="64"/>
      <c r="TA47" s="64"/>
      <c r="TB47" s="64"/>
      <c r="TC47" s="64"/>
      <c r="TD47" s="64"/>
      <c r="TE47" s="64"/>
      <c r="TF47" s="64"/>
      <c r="TG47" s="64"/>
      <c r="TH47" s="64"/>
      <c r="TI47" s="64"/>
      <c r="TJ47" s="64"/>
      <c r="TK47" s="64"/>
      <c r="TL47" s="64"/>
      <c r="TM47" s="64"/>
      <c r="TN47" s="64"/>
      <c r="TO47" s="64"/>
      <c r="TP47" s="64"/>
      <c r="TQ47" s="64"/>
      <c r="TR47" s="64"/>
      <c r="TS47" s="64"/>
      <c r="TT47" s="64"/>
      <c r="TU47" s="64"/>
      <c r="TV47" s="64"/>
      <c r="TW47" s="64"/>
      <c r="TX47" s="64"/>
      <c r="TY47" s="64"/>
      <c r="TZ47" s="64"/>
      <c r="UA47" s="64"/>
      <c r="UB47" s="64"/>
      <c r="UC47" s="64"/>
      <c r="UD47" s="64"/>
      <c r="UE47" s="64"/>
      <c r="UF47" s="64"/>
      <c r="UG47" s="64"/>
      <c r="UH47" s="64"/>
      <c r="UI47" s="64"/>
      <c r="UJ47" s="64"/>
      <c r="UK47" s="64"/>
      <c r="UL47" s="64"/>
      <c r="UM47" s="64"/>
      <c r="UN47" s="64"/>
      <c r="UO47" s="64"/>
      <c r="UP47" s="64"/>
      <c r="UQ47" s="64"/>
      <c r="UR47" s="64"/>
      <c r="US47" s="64"/>
      <c r="UT47" s="64"/>
      <c r="UU47" s="64"/>
      <c r="UV47" s="64"/>
      <c r="UW47" s="64"/>
      <c r="UX47" s="64"/>
      <c r="UY47" s="64"/>
      <c r="UZ47" s="64"/>
      <c r="VA47" s="64"/>
      <c r="VB47" s="64"/>
      <c r="VC47" s="64"/>
      <c r="VD47" s="64"/>
      <c r="VE47" s="64"/>
      <c r="VF47" s="64"/>
      <c r="VG47" s="64"/>
      <c r="VH47" s="64"/>
      <c r="VI47" s="64"/>
      <c r="VJ47" s="64"/>
      <c r="VK47" s="64"/>
      <c r="VL47" s="64"/>
      <c r="VM47" s="64"/>
      <c r="VN47" s="64"/>
      <c r="VO47" s="64"/>
      <c r="VP47" s="64"/>
      <c r="VQ47" s="64"/>
      <c r="VR47" s="64"/>
      <c r="VS47" s="64"/>
      <c r="VT47" s="64"/>
      <c r="VU47" s="64"/>
      <c r="VV47" s="64"/>
      <c r="VW47" s="64"/>
      <c r="VX47" s="64"/>
      <c r="VY47" s="64"/>
      <c r="VZ47" s="64"/>
      <c r="WA47" s="64"/>
      <c r="WB47" s="64"/>
      <c r="WC47" s="64"/>
      <c r="WD47" s="64"/>
      <c r="WE47" s="64"/>
      <c r="WF47" s="64"/>
      <c r="WG47" s="64"/>
      <c r="WH47" s="64"/>
      <c r="WI47" s="64"/>
      <c r="WJ47" s="64"/>
      <c r="WK47" s="64"/>
      <c r="WL47" s="64"/>
      <c r="WM47" s="64"/>
      <c r="WN47" s="64"/>
      <c r="WO47" s="64"/>
      <c r="WP47" s="64"/>
      <c r="WQ47" s="64"/>
      <c r="WR47" s="64"/>
      <c r="WS47" s="64"/>
      <c r="WT47" s="64"/>
      <c r="WU47" s="64"/>
      <c r="WV47" s="64"/>
      <c r="WW47" s="64"/>
      <c r="WX47" s="64"/>
      <c r="WY47" s="64"/>
      <c r="WZ47" s="64"/>
      <c r="XA47" s="64"/>
      <c r="XB47" s="64"/>
      <c r="XC47" s="64"/>
      <c r="XD47" s="64"/>
      <c r="XE47" s="64"/>
      <c r="XF47" s="64"/>
      <c r="XG47" s="64"/>
      <c r="XH47" s="64"/>
      <c r="XI47" s="64"/>
      <c r="XJ47" s="64"/>
    </row>
    <row r="48" spans="1:634" x14ac:dyDescent="0.25">
      <c r="A48" s="106"/>
      <c r="B48" s="107"/>
      <c r="C48" s="106"/>
      <c r="D48" s="107"/>
      <c r="E48" s="106"/>
      <c r="F48" s="107"/>
      <c r="G48" s="106"/>
      <c r="H48" s="107"/>
      <c r="I48" s="106"/>
      <c r="J48" s="107"/>
      <c r="K48" s="106"/>
      <c r="L48" s="107"/>
      <c r="M48" s="106"/>
      <c r="N48" s="107"/>
      <c r="O48" s="106"/>
      <c r="P48" s="107"/>
      <c r="Q48" s="106"/>
      <c r="R48" s="107"/>
      <c r="S48" s="106"/>
      <c r="T48" s="107"/>
      <c r="U48" s="106"/>
      <c r="V48" s="107"/>
      <c r="W48" s="106"/>
      <c r="X48" s="107"/>
      <c r="Y48" s="106"/>
      <c r="Z48" s="107"/>
      <c r="AA48" s="106"/>
      <c r="AB48" s="107"/>
      <c r="AC48" s="106"/>
      <c r="AD48" s="107"/>
      <c r="AE48" s="106"/>
      <c r="AF48" s="107"/>
      <c r="AG48" s="106"/>
      <c r="AH48" s="107"/>
      <c r="AI48" s="106"/>
      <c r="AJ48" s="107"/>
      <c r="AK48" s="106"/>
      <c r="AL48" s="107"/>
      <c r="AM48" s="106"/>
      <c r="AN48" s="107"/>
      <c r="AO48" s="106"/>
      <c r="AP48" s="107"/>
      <c r="AQ48" s="106"/>
      <c r="AR48" s="107"/>
      <c r="AS48" s="106"/>
      <c r="AT48" s="107"/>
      <c r="AU48" s="106"/>
      <c r="AV48" s="107"/>
      <c r="AW48" s="106"/>
      <c r="AX48" s="107"/>
      <c r="AY48" s="106"/>
      <c r="AZ48" s="107"/>
      <c r="BA48" s="106"/>
      <c r="BB48" s="107"/>
      <c r="BC48" s="106"/>
      <c r="BD48" s="107"/>
      <c r="BE48" s="106"/>
      <c r="BF48" s="107"/>
      <c r="BG48" s="106"/>
      <c r="BH48" s="107"/>
      <c r="BI48" s="106"/>
      <c r="BJ48" s="107"/>
      <c r="BK48" s="106"/>
      <c r="BL48" s="107"/>
      <c r="BM48" s="106"/>
      <c r="BN48" s="107"/>
      <c r="BO48" s="106"/>
      <c r="BP48" s="107"/>
      <c r="BQ48" s="106"/>
      <c r="BR48" s="107"/>
      <c r="BS48" s="106"/>
      <c r="BT48" s="107"/>
      <c r="BU48" s="106"/>
      <c r="BV48" s="107"/>
      <c r="BW48" s="106"/>
      <c r="BX48" s="107"/>
      <c r="BY48" s="106"/>
      <c r="BZ48" s="107"/>
      <c r="CA48" s="106"/>
      <c r="CB48" s="107"/>
      <c r="CC48" s="106"/>
      <c r="CD48" s="107"/>
      <c r="CE48" s="106"/>
      <c r="CF48" s="107"/>
      <c r="CG48" s="106"/>
      <c r="CH48" s="107"/>
      <c r="CI48" s="106"/>
      <c r="CJ48" s="107"/>
      <c r="CK48" s="106"/>
      <c r="CL48" s="107"/>
      <c r="CM48" s="106"/>
      <c r="CN48" s="107"/>
      <c r="CO48" s="106"/>
      <c r="CP48" s="107"/>
      <c r="CQ48" s="106"/>
      <c r="CR48" s="107"/>
      <c r="CS48" s="106"/>
      <c r="CT48" s="107"/>
      <c r="CU48" s="106"/>
      <c r="CV48" s="107"/>
      <c r="CW48" s="106"/>
      <c r="CX48" s="107"/>
      <c r="CY48" s="106"/>
      <c r="CZ48" s="107"/>
      <c r="DA48" s="106"/>
      <c r="DB48" s="107"/>
      <c r="DC48" s="106"/>
      <c r="DD48" s="107"/>
      <c r="DE48" s="106"/>
      <c r="DF48" s="107"/>
      <c r="DG48" s="106"/>
      <c r="DH48" s="107"/>
      <c r="DI48" s="106"/>
      <c r="DJ48" s="107"/>
      <c r="DK48" s="106"/>
      <c r="DL48" s="107"/>
      <c r="DM48" s="106"/>
      <c r="DN48" s="107"/>
      <c r="DO48" s="106"/>
      <c r="DP48" s="107"/>
      <c r="DQ48" s="106"/>
      <c r="DR48" s="107"/>
      <c r="DS48" s="106"/>
      <c r="DT48" s="107"/>
      <c r="DU48" s="106"/>
      <c r="DV48" s="107"/>
      <c r="DW48" s="106"/>
      <c r="DX48" s="107"/>
      <c r="DY48" s="106"/>
      <c r="DZ48" s="107"/>
      <c r="EA48" s="106"/>
      <c r="EB48" s="107"/>
      <c r="EC48" s="106"/>
      <c r="ED48" s="107"/>
      <c r="EE48" s="106"/>
      <c r="EF48" s="107"/>
      <c r="EG48" s="106"/>
      <c r="EH48" s="107"/>
      <c r="EI48" s="106"/>
      <c r="EJ48" s="107"/>
      <c r="EK48" s="106"/>
      <c r="EL48" s="107"/>
      <c r="EM48" s="106"/>
      <c r="EN48" s="107"/>
      <c r="EO48" s="106"/>
      <c r="EP48" s="107"/>
      <c r="EQ48" s="106"/>
      <c r="ER48" s="107"/>
      <c r="ES48" s="106"/>
      <c r="ET48" s="107"/>
      <c r="EU48" s="106"/>
      <c r="EV48" s="107"/>
      <c r="EW48" s="106"/>
      <c r="EX48" s="107"/>
      <c r="EY48" s="106"/>
      <c r="EZ48" s="107"/>
      <c r="FA48" s="106"/>
      <c r="FB48" s="107"/>
      <c r="FC48" s="106"/>
      <c r="FD48" s="107"/>
      <c r="FE48" s="106"/>
      <c r="FF48" s="107"/>
      <c r="FG48" s="106"/>
      <c r="FH48" s="107"/>
      <c r="FI48" s="106"/>
      <c r="FJ48" s="107"/>
      <c r="FK48" s="106"/>
      <c r="FL48" s="107"/>
      <c r="FM48" s="106"/>
      <c r="FN48" s="107"/>
      <c r="FO48" s="106"/>
      <c r="FP48" s="107"/>
      <c r="FQ48" s="106"/>
      <c r="FR48" s="107"/>
      <c r="FS48" s="106"/>
      <c r="FT48" s="107"/>
      <c r="FU48" s="106"/>
      <c r="FV48" s="107"/>
      <c r="FW48" s="106"/>
      <c r="FX48" s="107"/>
      <c r="FY48" s="106"/>
      <c r="FZ48" s="107"/>
      <c r="GA48" s="106"/>
      <c r="GB48" s="107"/>
      <c r="GC48" s="106"/>
      <c r="GD48" s="107"/>
      <c r="GE48" s="106"/>
      <c r="GF48" s="107"/>
      <c r="GG48" s="106"/>
      <c r="GH48" s="107"/>
      <c r="GI48" s="106"/>
      <c r="GJ48" s="107"/>
      <c r="GK48" s="106"/>
      <c r="GL48" s="107"/>
      <c r="GM48" s="106"/>
      <c r="GN48" s="107"/>
      <c r="GO48" s="106"/>
      <c r="GP48" s="107"/>
      <c r="GQ48" s="106"/>
      <c r="GR48" s="107"/>
      <c r="GS48" s="106"/>
      <c r="GT48" s="107"/>
      <c r="GU48" s="106"/>
      <c r="GV48" s="107"/>
      <c r="GW48" s="106"/>
      <c r="GX48" s="107"/>
      <c r="GY48" s="106"/>
      <c r="GZ48" s="107"/>
      <c r="HA48" s="106"/>
      <c r="HB48" s="107"/>
      <c r="HC48" s="106"/>
      <c r="HD48" s="107"/>
      <c r="HE48" s="106"/>
      <c r="HF48" s="107"/>
      <c r="HG48" s="106"/>
      <c r="HH48" s="107"/>
      <c r="HI48" s="106"/>
      <c r="HJ48" s="107"/>
      <c r="HK48" s="106"/>
      <c r="HL48" s="107"/>
      <c r="HM48" s="106"/>
      <c r="HN48" s="107"/>
      <c r="HO48" s="106"/>
      <c r="HP48" s="107"/>
      <c r="HQ48" s="106"/>
      <c r="HR48" s="107"/>
      <c r="HS48" s="106"/>
      <c r="HT48" s="107"/>
      <c r="HU48" s="106"/>
      <c r="HV48" s="107"/>
      <c r="HW48" s="106"/>
      <c r="HX48" s="107"/>
      <c r="HY48" s="106"/>
      <c r="HZ48" s="107"/>
      <c r="IA48" s="106"/>
      <c r="IB48" s="107"/>
      <c r="IC48" s="106"/>
      <c r="ID48" s="107"/>
      <c r="IE48" s="106"/>
      <c r="IF48" s="107"/>
      <c r="IG48" s="106"/>
      <c r="IH48" s="107"/>
      <c r="II48" s="106"/>
      <c r="IJ48" s="107"/>
      <c r="IK48" s="106"/>
      <c r="IL48" s="107"/>
      <c r="IM48" s="106"/>
      <c r="IN48" s="107"/>
      <c r="IO48" s="106"/>
      <c r="IP48" s="107"/>
      <c r="IQ48" s="106"/>
      <c r="IR48" s="107"/>
      <c r="IS48" s="106"/>
      <c r="IT48" s="107"/>
      <c r="IU48" s="106"/>
      <c r="IV48" s="107"/>
      <c r="IW48" s="106"/>
      <c r="IX48" s="107"/>
      <c r="IY48" s="106"/>
      <c r="IZ48" s="64"/>
      <c r="JA48" s="64"/>
      <c r="JB48" s="64"/>
      <c r="JC48" s="64"/>
      <c r="JD48" s="64"/>
      <c r="JE48" s="64"/>
      <c r="JF48" s="64"/>
      <c r="JG48" s="64"/>
      <c r="JH48" s="64"/>
      <c r="JI48" s="64"/>
      <c r="JJ48" s="64"/>
      <c r="JK48" s="64"/>
      <c r="JL48" s="64"/>
      <c r="JM48" s="64"/>
      <c r="JN48" s="64"/>
      <c r="JO48" s="64"/>
      <c r="JP48" s="64"/>
      <c r="JQ48" s="64"/>
      <c r="JR48" s="64"/>
      <c r="JS48" s="64"/>
      <c r="JT48" s="64"/>
      <c r="JU48" s="64"/>
      <c r="JV48" s="64"/>
      <c r="JW48" s="64"/>
      <c r="JX48" s="64"/>
      <c r="JY48" s="64"/>
      <c r="JZ48" s="64"/>
      <c r="KA48" s="64"/>
      <c r="KB48" s="64"/>
      <c r="KC48" s="64"/>
      <c r="KD48" s="64"/>
      <c r="KE48" s="64"/>
      <c r="KF48" s="64"/>
      <c r="KG48" s="64"/>
      <c r="KH48" s="64"/>
      <c r="KI48" s="64"/>
      <c r="KJ48" s="64"/>
      <c r="KK48" s="64"/>
      <c r="KL48" s="64"/>
      <c r="KM48" s="64"/>
      <c r="KN48" s="64"/>
      <c r="KO48" s="64"/>
      <c r="KP48" s="64"/>
      <c r="KQ48" s="64"/>
      <c r="KR48" s="64"/>
      <c r="KS48" s="64"/>
      <c r="KT48" s="64"/>
      <c r="KU48" s="64"/>
      <c r="KV48" s="64"/>
      <c r="KW48" s="64"/>
      <c r="KX48" s="64"/>
      <c r="KY48" s="64"/>
      <c r="KZ48" s="64"/>
      <c r="LA48" s="64"/>
      <c r="LB48" s="64"/>
      <c r="LC48" s="64"/>
      <c r="LD48" s="64"/>
      <c r="LE48" s="64"/>
      <c r="LF48" s="64"/>
      <c r="LG48" s="64"/>
      <c r="LH48" s="64"/>
      <c r="LI48" s="64"/>
      <c r="LJ48" s="64"/>
      <c r="LK48" s="64"/>
      <c r="LL48" s="64"/>
      <c r="LM48" s="64"/>
      <c r="LN48" s="64"/>
      <c r="LO48" s="64"/>
      <c r="LP48" s="64"/>
      <c r="LQ48" s="64"/>
      <c r="LR48" s="64"/>
      <c r="LS48" s="64"/>
      <c r="LT48" s="64"/>
      <c r="LU48" s="64"/>
      <c r="LV48" s="64"/>
      <c r="LW48" s="64"/>
      <c r="LX48" s="64"/>
      <c r="LY48" s="64"/>
      <c r="LZ48" s="64"/>
      <c r="MA48" s="64"/>
      <c r="MB48" s="64"/>
      <c r="MC48" s="64"/>
      <c r="MD48" s="64"/>
      <c r="ME48" s="64"/>
      <c r="MF48" s="64"/>
      <c r="MG48" s="64"/>
      <c r="MH48" s="64"/>
      <c r="MI48" s="64"/>
      <c r="MJ48" s="64"/>
      <c r="MK48" s="64"/>
      <c r="ML48" s="64"/>
      <c r="MM48" s="64"/>
      <c r="MN48" s="64"/>
      <c r="MO48" s="64"/>
      <c r="MP48" s="64"/>
      <c r="MQ48" s="64"/>
      <c r="MR48" s="64"/>
      <c r="MS48" s="64"/>
      <c r="MT48" s="64"/>
      <c r="MU48" s="64"/>
      <c r="MV48" s="64"/>
      <c r="MW48" s="64"/>
      <c r="MX48" s="64"/>
      <c r="MY48" s="64"/>
      <c r="MZ48" s="64"/>
      <c r="NA48" s="64"/>
      <c r="NB48" s="64"/>
      <c r="NC48" s="64"/>
      <c r="ND48" s="64"/>
      <c r="NE48" s="64"/>
      <c r="NF48" s="64"/>
      <c r="NG48" s="64"/>
      <c r="NH48" s="64"/>
      <c r="NI48" s="64"/>
      <c r="NJ48" s="64"/>
      <c r="NK48" s="64"/>
      <c r="NL48" s="64"/>
      <c r="NM48" s="64"/>
      <c r="NN48" s="64"/>
      <c r="NO48" s="64"/>
      <c r="NP48" s="64"/>
      <c r="NQ48" s="64"/>
      <c r="NR48" s="64"/>
      <c r="NS48" s="64"/>
      <c r="NT48" s="64"/>
      <c r="NU48" s="64"/>
      <c r="NV48" s="64"/>
      <c r="NW48" s="64"/>
      <c r="NX48" s="64"/>
      <c r="NY48" s="64"/>
      <c r="NZ48" s="64"/>
      <c r="OA48" s="64"/>
      <c r="OB48" s="64"/>
      <c r="OC48" s="64"/>
      <c r="OD48" s="64"/>
      <c r="OE48" s="64"/>
      <c r="OF48" s="64"/>
      <c r="OG48" s="64"/>
      <c r="OH48" s="64"/>
      <c r="OI48" s="64"/>
      <c r="OJ48" s="64"/>
      <c r="OK48" s="64"/>
      <c r="OL48" s="64"/>
      <c r="OM48" s="64"/>
      <c r="ON48" s="64"/>
      <c r="OO48" s="64"/>
      <c r="OP48" s="64"/>
      <c r="OQ48" s="64"/>
      <c r="OR48" s="64"/>
      <c r="OS48" s="64"/>
      <c r="OT48" s="64"/>
      <c r="OU48" s="64"/>
      <c r="OV48" s="64"/>
      <c r="OW48" s="64"/>
      <c r="OX48" s="64"/>
      <c r="OY48" s="64"/>
      <c r="OZ48" s="64"/>
      <c r="PA48" s="64"/>
      <c r="PB48" s="64"/>
      <c r="PC48" s="64"/>
      <c r="PD48" s="64"/>
      <c r="PE48" s="64"/>
      <c r="PF48" s="64"/>
      <c r="PG48" s="64"/>
      <c r="PH48" s="64"/>
      <c r="PI48" s="64"/>
      <c r="PJ48" s="64"/>
      <c r="PK48" s="64"/>
      <c r="PL48" s="64"/>
      <c r="PM48" s="64"/>
      <c r="PN48" s="64"/>
      <c r="PO48" s="64"/>
      <c r="PP48" s="64"/>
      <c r="PQ48" s="64"/>
      <c r="PR48" s="64"/>
      <c r="PS48" s="64"/>
      <c r="PT48" s="64"/>
      <c r="PU48" s="64"/>
      <c r="PV48" s="64"/>
      <c r="PW48" s="64"/>
      <c r="PX48" s="64"/>
      <c r="PY48" s="64"/>
      <c r="PZ48" s="64"/>
      <c r="QA48" s="64"/>
      <c r="QB48" s="64"/>
      <c r="QC48" s="64"/>
      <c r="QD48" s="64"/>
      <c r="QE48" s="64"/>
      <c r="QF48" s="64"/>
      <c r="QG48" s="64"/>
      <c r="QH48" s="64"/>
      <c r="QI48" s="64"/>
      <c r="QJ48" s="64"/>
      <c r="QK48" s="64"/>
      <c r="QL48" s="64"/>
      <c r="QM48" s="64"/>
      <c r="QN48" s="64"/>
      <c r="QO48" s="64"/>
      <c r="QP48" s="64"/>
      <c r="QQ48" s="64"/>
      <c r="QR48" s="64"/>
      <c r="QS48" s="64"/>
      <c r="QT48" s="64"/>
      <c r="QU48" s="64"/>
      <c r="QV48" s="64"/>
      <c r="QW48" s="64"/>
      <c r="QX48" s="64"/>
      <c r="QY48" s="64"/>
      <c r="QZ48" s="64"/>
      <c r="RA48" s="64"/>
      <c r="RB48" s="64"/>
      <c r="RC48" s="64"/>
      <c r="RD48" s="64"/>
      <c r="RE48" s="64"/>
      <c r="RF48" s="64"/>
      <c r="RG48" s="64"/>
      <c r="RH48" s="64"/>
      <c r="RI48" s="64"/>
      <c r="RJ48" s="64"/>
      <c r="RK48" s="64"/>
      <c r="RL48" s="64"/>
      <c r="RM48" s="64"/>
      <c r="RN48" s="64"/>
      <c r="RO48" s="64"/>
      <c r="RP48" s="64"/>
      <c r="RQ48" s="64"/>
      <c r="RR48" s="64"/>
      <c r="RS48" s="64"/>
      <c r="RT48" s="64"/>
      <c r="RU48" s="64"/>
      <c r="RV48" s="64"/>
      <c r="RW48" s="64"/>
      <c r="RX48" s="64"/>
      <c r="RY48" s="64"/>
      <c r="RZ48" s="64"/>
      <c r="SA48" s="64"/>
      <c r="SB48" s="64"/>
      <c r="SC48" s="64"/>
      <c r="SD48" s="64"/>
      <c r="SE48" s="64"/>
      <c r="SF48" s="64"/>
      <c r="SG48" s="64"/>
      <c r="SH48" s="64"/>
      <c r="SI48" s="64"/>
      <c r="SJ48" s="64"/>
      <c r="SK48" s="64"/>
      <c r="SL48" s="64"/>
      <c r="SM48" s="64"/>
      <c r="SN48" s="64"/>
      <c r="SO48" s="64"/>
      <c r="SP48" s="64"/>
      <c r="SQ48" s="64"/>
      <c r="SR48" s="64"/>
      <c r="SS48" s="64"/>
      <c r="ST48" s="64"/>
      <c r="SU48" s="64"/>
      <c r="SV48" s="64"/>
      <c r="SW48" s="64"/>
      <c r="SX48" s="64"/>
      <c r="SY48" s="64"/>
      <c r="SZ48" s="64"/>
      <c r="TA48" s="64"/>
      <c r="TB48" s="64"/>
      <c r="TC48" s="64"/>
      <c r="TD48" s="64"/>
      <c r="TE48" s="64"/>
      <c r="TF48" s="64"/>
      <c r="TG48" s="64"/>
      <c r="TH48" s="64"/>
      <c r="TI48" s="64"/>
      <c r="TJ48" s="64"/>
      <c r="TK48" s="64"/>
      <c r="TL48" s="64"/>
      <c r="TM48" s="64"/>
      <c r="TN48" s="64"/>
      <c r="TO48" s="64"/>
      <c r="TP48" s="64"/>
      <c r="TQ48" s="64"/>
      <c r="TR48" s="64"/>
      <c r="TS48" s="64"/>
      <c r="TT48" s="64"/>
      <c r="TU48" s="64"/>
      <c r="TV48" s="64"/>
      <c r="TW48" s="64"/>
      <c r="TX48" s="64"/>
      <c r="TY48" s="64"/>
      <c r="TZ48" s="64"/>
      <c r="UA48" s="64"/>
      <c r="UB48" s="64"/>
      <c r="UC48" s="64"/>
      <c r="UD48" s="64"/>
      <c r="UE48" s="64"/>
      <c r="UF48" s="64"/>
      <c r="UG48" s="64"/>
      <c r="UH48" s="64"/>
      <c r="UI48" s="64"/>
      <c r="UJ48" s="64"/>
      <c r="UK48" s="64"/>
      <c r="UL48" s="64"/>
      <c r="UM48" s="64"/>
      <c r="UN48" s="64"/>
      <c r="UO48" s="64"/>
      <c r="UP48" s="64"/>
      <c r="UQ48" s="64"/>
      <c r="UR48" s="64"/>
      <c r="US48" s="64"/>
      <c r="UT48" s="64"/>
      <c r="UU48" s="64"/>
      <c r="UV48" s="64"/>
      <c r="UW48" s="64"/>
      <c r="UX48" s="64"/>
      <c r="UY48" s="64"/>
      <c r="UZ48" s="64"/>
      <c r="VA48" s="64"/>
      <c r="VB48" s="64"/>
      <c r="VC48" s="64"/>
      <c r="VD48" s="64"/>
      <c r="VE48" s="64"/>
      <c r="VF48" s="64"/>
      <c r="VG48" s="64"/>
      <c r="VH48" s="64"/>
      <c r="VI48" s="64"/>
      <c r="VJ48" s="64"/>
      <c r="VK48" s="64"/>
      <c r="VL48" s="64"/>
      <c r="VM48" s="64"/>
      <c r="VN48" s="64"/>
      <c r="VO48" s="64"/>
      <c r="VP48" s="64"/>
      <c r="VQ48" s="64"/>
      <c r="VR48" s="64"/>
      <c r="VS48" s="64"/>
      <c r="VT48" s="64"/>
      <c r="VU48" s="64"/>
      <c r="VV48" s="64"/>
      <c r="VW48" s="64"/>
      <c r="VX48" s="64"/>
      <c r="VY48" s="64"/>
      <c r="VZ48" s="64"/>
      <c r="WA48" s="64"/>
      <c r="WB48" s="64"/>
      <c r="WC48" s="64"/>
      <c r="WD48" s="64"/>
      <c r="WE48" s="64"/>
      <c r="WF48" s="64"/>
      <c r="WG48" s="64"/>
      <c r="WH48" s="64"/>
      <c r="WI48" s="64"/>
      <c r="WJ48" s="64"/>
      <c r="WK48" s="64"/>
      <c r="WL48" s="64"/>
      <c r="WM48" s="64"/>
      <c r="WN48" s="64"/>
      <c r="WO48" s="64"/>
      <c r="WP48" s="64"/>
      <c r="WQ48" s="64"/>
      <c r="WR48" s="64"/>
      <c r="WS48" s="64"/>
      <c r="WT48" s="64"/>
      <c r="WU48" s="64"/>
      <c r="WV48" s="64"/>
      <c r="WW48" s="64"/>
      <c r="WX48" s="64"/>
      <c r="WY48" s="64"/>
      <c r="WZ48" s="64"/>
      <c r="XA48" s="64"/>
      <c r="XB48" s="64"/>
      <c r="XC48" s="64"/>
      <c r="XD48" s="64"/>
      <c r="XE48" s="64"/>
      <c r="XF48" s="64"/>
      <c r="XG48" s="64"/>
      <c r="XH48" s="64"/>
      <c r="XI48" s="64"/>
      <c r="XJ48" s="64"/>
    </row>
    <row r="49" spans="1:634" x14ac:dyDescent="0.25">
      <c r="A49" s="106"/>
      <c r="B49" s="107"/>
      <c r="C49" s="106"/>
      <c r="D49" s="107"/>
      <c r="E49" s="106"/>
      <c r="F49" s="107"/>
      <c r="G49" s="106"/>
      <c r="H49" s="107"/>
      <c r="I49" s="106"/>
      <c r="J49" s="107"/>
      <c r="K49" s="106"/>
      <c r="L49" s="107"/>
      <c r="M49" s="106"/>
      <c r="N49" s="107"/>
      <c r="O49" s="106"/>
      <c r="P49" s="107"/>
      <c r="Q49" s="106"/>
      <c r="R49" s="107"/>
      <c r="S49" s="106"/>
      <c r="T49" s="107"/>
      <c r="U49" s="106"/>
      <c r="V49" s="107"/>
      <c r="W49" s="106"/>
      <c r="X49" s="107"/>
      <c r="Y49" s="106"/>
      <c r="Z49" s="107"/>
      <c r="AA49" s="106"/>
      <c r="AB49" s="107"/>
      <c r="AC49" s="106"/>
      <c r="AD49" s="107"/>
      <c r="AE49" s="106"/>
      <c r="AF49" s="107"/>
      <c r="AG49" s="106"/>
      <c r="AH49" s="107"/>
      <c r="AI49" s="106"/>
      <c r="AJ49" s="107"/>
      <c r="AK49" s="106"/>
      <c r="AL49" s="107"/>
      <c r="AM49" s="106"/>
      <c r="AN49" s="107"/>
      <c r="AO49" s="106"/>
      <c r="AP49" s="107"/>
      <c r="AQ49" s="106"/>
      <c r="AR49" s="107"/>
      <c r="AS49" s="106"/>
      <c r="AT49" s="107"/>
      <c r="AU49" s="106"/>
      <c r="AV49" s="107"/>
      <c r="AW49" s="106"/>
      <c r="AX49" s="107"/>
      <c r="AY49" s="106"/>
      <c r="AZ49" s="107"/>
      <c r="BA49" s="106"/>
      <c r="BB49" s="107"/>
      <c r="BC49" s="106"/>
      <c r="BD49" s="107"/>
      <c r="BE49" s="106"/>
      <c r="BF49" s="107"/>
      <c r="BG49" s="106"/>
      <c r="BH49" s="107"/>
      <c r="BI49" s="106"/>
      <c r="BJ49" s="107"/>
      <c r="BK49" s="106"/>
      <c r="BL49" s="107"/>
      <c r="BM49" s="106"/>
      <c r="BN49" s="107"/>
      <c r="BO49" s="106"/>
      <c r="BP49" s="107"/>
      <c r="BQ49" s="106"/>
      <c r="BR49" s="107"/>
      <c r="BS49" s="106"/>
      <c r="BT49" s="107"/>
      <c r="BU49" s="106"/>
      <c r="BV49" s="107"/>
      <c r="BW49" s="106"/>
      <c r="BX49" s="107"/>
      <c r="BY49" s="106"/>
      <c r="BZ49" s="107"/>
      <c r="CA49" s="106"/>
      <c r="CB49" s="107"/>
      <c r="CC49" s="106"/>
      <c r="CD49" s="107"/>
      <c r="CE49" s="106"/>
      <c r="CF49" s="107"/>
      <c r="CG49" s="106"/>
      <c r="CH49" s="107"/>
      <c r="CI49" s="106"/>
      <c r="CJ49" s="107"/>
      <c r="CK49" s="106"/>
      <c r="CL49" s="107"/>
      <c r="CM49" s="106"/>
      <c r="CN49" s="107"/>
      <c r="CO49" s="106"/>
      <c r="CP49" s="107"/>
      <c r="CQ49" s="106"/>
      <c r="CR49" s="107"/>
      <c r="CS49" s="106"/>
      <c r="CT49" s="107"/>
      <c r="CU49" s="106"/>
      <c r="CV49" s="107"/>
      <c r="CW49" s="106"/>
      <c r="CX49" s="107"/>
      <c r="CY49" s="106"/>
      <c r="CZ49" s="107"/>
      <c r="DA49" s="106"/>
      <c r="DB49" s="107"/>
      <c r="DC49" s="106"/>
      <c r="DD49" s="107"/>
      <c r="DE49" s="106"/>
      <c r="DF49" s="107"/>
      <c r="DG49" s="106"/>
      <c r="DH49" s="107"/>
      <c r="DI49" s="106"/>
      <c r="DJ49" s="107"/>
      <c r="DK49" s="106"/>
      <c r="DL49" s="107"/>
      <c r="DM49" s="106"/>
      <c r="DN49" s="107"/>
      <c r="DO49" s="106"/>
      <c r="DP49" s="107"/>
      <c r="DQ49" s="106"/>
      <c r="DR49" s="107"/>
      <c r="DS49" s="106"/>
      <c r="DT49" s="107"/>
      <c r="DU49" s="106"/>
      <c r="DV49" s="107"/>
      <c r="DW49" s="106"/>
      <c r="DX49" s="107"/>
      <c r="DY49" s="106"/>
      <c r="DZ49" s="107"/>
      <c r="EA49" s="106"/>
      <c r="EB49" s="107"/>
      <c r="EC49" s="106"/>
      <c r="ED49" s="107"/>
      <c r="EE49" s="106"/>
      <c r="EF49" s="107"/>
      <c r="EG49" s="106"/>
      <c r="EH49" s="107"/>
      <c r="EI49" s="106"/>
      <c r="EJ49" s="107"/>
      <c r="EK49" s="106"/>
      <c r="EL49" s="107"/>
      <c r="EM49" s="106"/>
      <c r="EN49" s="107"/>
      <c r="EO49" s="106"/>
      <c r="EP49" s="107"/>
      <c r="EQ49" s="106"/>
      <c r="ER49" s="107"/>
      <c r="ES49" s="106"/>
      <c r="ET49" s="107"/>
      <c r="EU49" s="106"/>
      <c r="EV49" s="107"/>
      <c r="EW49" s="106"/>
      <c r="EX49" s="107"/>
      <c r="EY49" s="106"/>
      <c r="EZ49" s="107"/>
      <c r="FA49" s="106"/>
      <c r="FB49" s="107"/>
      <c r="FC49" s="106"/>
      <c r="FD49" s="107"/>
      <c r="FE49" s="106"/>
      <c r="FF49" s="107"/>
      <c r="FG49" s="106"/>
      <c r="FH49" s="107"/>
      <c r="FI49" s="106"/>
      <c r="FJ49" s="107"/>
      <c r="FK49" s="106"/>
      <c r="FL49" s="107"/>
      <c r="FM49" s="106"/>
      <c r="FN49" s="107"/>
      <c r="FO49" s="106"/>
      <c r="FP49" s="107"/>
      <c r="FQ49" s="106"/>
      <c r="FR49" s="107"/>
      <c r="FS49" s="106"/>
      <c r="FT49" s="107"/>
      <c r="FU49" s="106"/>
      <c r="FV49" s="107"/>
      <c r="FW49" s="106"/>
      <c r="FX49" s="107"/>
      <c r="FY49" s="106"/>
      <c r="FZ49" s="107"/>
      <c r="GA49" s="106"/>
      <c r="GB49" s="107"/>
      <c r="GC49" s="106"/>
      <c r="GD49" s="107"/>
      <c r="GE49" s="106"/>
      <c r="GF49" s="107"/>
      <c r="GG49" s="106"/>
      <c r="GH49" s="107"/>
      <c r="GI49" s="106"/>
      <c r="GJ49" s="107"/>
      <c r="GK49" s="106"/>
      <c r="GL49" s="107"/>
      <c r="GM49" s="106"/>
      <c r="GN49" s="107"/>
      <c r="GO49" s="106"/>
      <c r="GP49" s="107"/>
      <c r="GQ49" s="106"/>
      <c r="GR49" s="107"/>
      <c r="GS49" s="106"/>
      <c r="GT49" s="107"/>
      <c r="GU49" s="106"/>
      <c r="GV49" s="107"/>
      <c r="GW49" s="106"/>
      <c r="GX49" s="107"/>
      <c r="GY49" s="106"/>
      <c r="GZ49" s="107"/>
      <c r="HA49" s="106"/>
      <c r="HB49" s="107"/>
      <c r="HC49" s="106"/>
      <c r="HD49" s="107"/>
      <c r="HE49" s="106"/>
      <c r="HF49" s="107"/>
      <c r="HG49" s="106"/>
      <c r="HH49" s="107"/>
      <c r="HI49" s="106"/>
      <c r="HJ49" s="107"/>
      <c r="HK49" s="106"/>
      <c r="HL49" s="107"/>
      <c r="HM49" s="106"/>
      <c r="HN49" s="107"/>
      <c r="HO49" s="106"/>
      <c r="HP49" s="107"/>
      <c r="HQ49" s="106"/>
      <c r="HR49" s="107"/>
      <c r="HS49" s="106"/>
      <c r="HT49" s="107"/>
      <c r="HU49" s="106"/>
      <c r="HV49" s="107"/>
      <c r="HW49" s="106"/>
      <c r="HX49" s="107"/>
      <c r="HY49" s="106"/>
      <c r="HZ49" s="107"/>
      <c r="IA49" s="106"/>
      <c r="IB49" s="107"/>
      <c r="IC49" s="106"/>
      <c r="ID49" s="107"/>
      <c r="IE49" s="106"/>
      <c r="IF49" s="107"/>
      <c r="IG49" s="106"/>
      <c r="IH49" s="107"/>
      <c r="II49" s="106"/>
      <c r="IJ49" s="107"/>
      <c r="IK49" s="106"/>
      <c r="IL49" s="107"/>
      <c r="IM49" s="106"/>
      <c r="IN49" s="107"/>
      <c r="IO49" s="106"/>
      <c r="IP49" s="107"/>
      <c r="IQ49" s="106"/>
      <c r="IR49" s="107"/>
      <c r="IS49" s="106"/>
      <c r="IT49" s="107"/>
      <c r="IU49" s="106"/>
      <c r="IV49" s="107"/>
      <c r="IW49" s="106"/>
      <c r="IX49" s="107"/>
      <c r="IY49" s="106"/>
      <c r="IZ49" s="64"/>
      <c r="JA49" s="64"/>
      <c r="JB49" s="64"/>
      <c r="JC49" s="64"/>
      <c r="JD49" s="64"/>
      <c r="JE49" s="64"/>
      <c r="JF49" s="64"/>
      <c r="JG49" s="64"/>
      <c r="JH49" s="64"/>
      <c r="JI49" s="64"/>
      <c r="JJ49" s="64"/>
      <c r="JK49" s="64"/>
      <c r="JL49" s="64"/>
      <c r="JM49" s="64"/>
      <c r="JN49" s="64"/>
      <c r="JO49" s="64"/>
      <c r="JP49" s="64"/>
      <c r="JQ49" s="64"/>
      <c r="JR49" s="64"/>
      <c r="JS49" s="64"/>
      <c r="JT49" s="64"/>
      <c r="JU49" s="64"/>
      <c r="JV49" s="64"/>
      <c r="JW49" s="64"/>
      <c r="JX49" s="64"/>
      <c r="JY49" s="64"/>
      <c r="JZ49" s="64"/>
      <c r="KA49" s="64"/>
      <c r="KB49" s="64"/>
      <c r="KC49" s="64"/>
      <c r="KD49" s="64"/>
      <c r="KE49" s="64"/>
      <c r="KF49" s="64"/>
      <c r="KG49" s="64"/>
      <c r="KH49" s="64"/>
      <c r="KI49" s="64"/>
      <c r="KJ49" s="64"/>
      <c r="KK49" s="64"/>
      <c r="KL49" s="64"/>
      <c r="KM49" s="64"/>
      <c r="KN49" s="64"/>
      <c r="KO49" s="64"/>
      <c r="KP49" s="64"/>
      <c r="KQ49" s="64"/>
      <c r="KR49" s="64"/>
      <c r="KS49" s="64"/>
      <c r="KT49" s="64"/>
      <c r="KU49" s="64"/>
      <c r="KV49" s="64"/>
      <c r="KW49" s="64"/>
      <c r="KX49" s="64"/>
      <c r="KY49" s="64"/>
      <c r="KZ49" s="64"/>
      <c r="LA49" s="64"/>
      <c r="LB49" s="64"/>
      <c r="LC49" s="64"/>
      <c r="LD49" s="64"/>
      <c r="LE49" s="64"/>
      <c r="LF49" s="64"/>
      <c r="LG49" s="64"/>
      <c r="LH49" s="64"/>
      <c r="LI49" s="64"/>
      <c r="LJ49" s="64"/>
      <c r="LK49" s="64"/>
      <c r="LL49" s="64"/>
      <c r="LM49" s="64"/>
      <c r="LN49" s="64"/>
      <c r="LO49" s="64"/>
      <c r="LP49" s="64"/>
      <c r="LQ49" s="64"/>
      <c r="LR49" s="64"/>
      <c r="LS49" s="64"/>
      <c r="LT49" s="64"/>
      <c r="LU49" s="64"/>
      <c r="LV49" s="64"/>
      <c r="LW49" s="64"/>
      <c r="LX49" s="64"/>
      <c r="LY49" s="64"/>
      <c r="LZ49" s="64"/>
      <c r="MA49" s="64"/>
      <c r="MB49" s="64"/>
      <c r="MC49" s="64"/>
      <c r="MD49" s="64"/>
      <c r="ME49" s="64"/>
      <c r="MF49" s="64"/>
      <c r="MG49" s="64"/>
      <c r="MH49" s="64"/>
      <c r="MI49" s="64"/>
      <c r="MJ49" s="64"/>
      <c r="MK49" s="64"/>
      <c r="ML49" s="64"/>
      <c r="MM49" s="64"/>
      <c r="MN49" s="64"/>
      <c r="MO49" s="64"/>
      <c r="MP49" s="64"/>
      <c r="MQ49" s="64"/>
      <c r="MR49" s="64"/>
      <c r="MS49" s="64"/>
      <c r="MT49" s="64"/>
      <c r="MU49" s="64"/>
      <c r="MV49" s="64"/>
      <c r="MW49" s="64"/>
      <c r="MX49" s="64"/>
      <c r="MY49" s="64"/>
      <c r="MZ49" s="64"/>
      <c r="NA49" s="64"/>
      <c r="NB49" s="64"/>
      <c r="NC49" s="64"/>
      <c r="ND49" s="64"/>
      <c r="NE49" s="64"/>
      <c r="NF49" s="64"/>
      <c r="NG49" s="64"/>
      <c r="NH49" s="64"/>
      <c r="NI49" s="64"/>
      <c r="NJ49" s="64"/>
      <c r="NK49" s="64"/>
      <c r="NL49" s="64"/>
      <c r="NM49" s="64"/>
      <c r="NN49" s="64"/>
      <c r="NO49" s="64"/>
      <c r="NP49" s="64"/>
      <c r="NQ49" s="64"/>
      <c r="NR49" s="64"/>
      <c r="NS49" s="64"/>
      <c r="NT49" s="64"/>
      <c r="NU49" s="64"/>
      <c r="NV49" s="64"/>
      <c r="NW49" s="64"/>
      <c r="NX49" s="64"/>
      <c r="NY49" s="64"/>
      <c r="NZ49" s="64"/>
      <c r="OA49" s="64"/>
      <c r="OB49" s="64"/>
      <c r="OC49" s="64"/>
      <c r="OD49" s="64"/>
      <c r="OE49" s="64"/>
      <c r="OF49" s="64"/>
      <c r="OG49" s="64"/>
      <c r="OH49" s="64"/>
      <c r="OI49" s="64"/>
      <c r="OJ49" s="64"/>
      <c r="OK49" s="64"/>
      <c r="OL49" s="64"/>
      <c r="OM49" s="64"/>
      <c r="ON49" s="64"/>
      <c r="OO49" s="64"/>
      <c r="OP49" s="64"/>
      <c r="OQ49" s="64"/>
      <c r="OR49" s="64"/>
      <c r="OS49" s="64"/>
      <c r="OT49" s="64"/>
      <c r="OU49" s="64"/>
      <c r="OV49" s="64"/>
      <c r="OW49" s="64"/>
      <c r="OX49" s="64"/>
      <c r="OY49" s="64"/>
      <c r="OZ49" s="64"/>
      <c r="PA49" s="64"/>
      <c r="PB49" s="64"/>
      <c r="PC49" s="64"/>
      <c r="PD49" s="64"/>
      <c r="PE49" s="64"/>
      <c r="PF49" s="64"/>
      <c r="PG49" s="64"/>
      <c r="PH49" s="64"/>
      <c r="PI49" s="64"/>
      <c r="PJ49" s="64"/>
      <c r="PK49" s="64"/>
      <c r="PL49" s="64"/>
      <c r="PM49" s="64"/>
      <c r="PN49" s="64"/>
      <c r="PO49" s="64"/>
      <c r="PP49" s="64"/>
      <c r="PQ49" s="64"/>
      <c r="PR49" s="64"/>
      <c r="PS49" s="64"/>
      <c r="PT49" s="64"/>
      <c r="PU49" s="64"/>
      <c r="PV49" s="64"/>
      <c r="PW49" s="64"/>
      <c r="PX49" s="64"/>
      <c r="PY49" s="64"/>
      <c r="PZ49" s="64"/>
      <c r="QA49" s="64"/>
      <c r="QB49" s="64"/>
      <c r="QC49" s="64"/>
      <c r="QD49" s="64"/>
      <c r="QE49" s="64"/>
      <c r="QF49" s="64"/>
      <c r="QG49" s="64"/>
      <c r="QH49" s="64"/>
      <c r="QI49" s="64"/>
      <c r="QJ49" s="64"/>
      <c r="QK49" s="64"/>
      <c r="QL49" s="64"/>
      <c r="QM49" s="64"/>
      <c r="QN49" s="64"/>
      <c r="QO49" s="64"/>
      <c r="QP49" s="64"/>
      <c r="QQ49" s="64"/>
      <c r="QR49" s="64"/>
      <c r="QS49" s="64"/>
      <c r="QT49" s="64"/>
      <c r="QU49" s="64"/>
      <c r="QV49" s="64"/>
      <c r="QW49" s="64"/>
      <c r="QX49" s="64"/>
      <c r="QY49" s="64"/>
      <c r="QZ49" s="64"/>
      <c r="RA49" s="64"/>
      <c r="RB49" s="64"/>
      <c r="RC49" s="64"/>
      <c r="RD49" s="64"/>
      <c r="RE49" s="64"/>
      <c r="RF49" s="64"/>
      <c r="RG49" s="64"/>
      <c r="RH49" s="64"/>
      <c r="RI49" s="64"/>
      <c r="RJ49" s="64"/>
      <c r="RK49" s="64"/>
      <c r="RL49" s="64"/>
      <c r="RM49" s="64"/>
      <c r="RN49" s="64"/>
      <c r="RO49" s="64"/>
      <c r="RP49" s="64"/>
      <c r="RQ49" s="64"/>
      <c r="RR49" s="64"/>
      <c r="RS49" s="64"/>
      <c r="RT49" s="64"/>
      <c r="RU49" s="64"/>
      <c r="RV49" s="64"/>
      <c r="RW49" s="64"/>
      <c r="RX49" s="64"/>
      <c r="RY49" s="64"/>
      <c r="RZ49" s="64"/>
      <c r="SA49" s="64"/>
      <c r="SB49" s="64"/>
      <c r="SC49" s="64"/>
      <c r="SD49" s="64"/>
      <c r="SE49" s="64"/>
      <c r="SF49" s="64"/>
      <c r="SG49" s="64"/>
      <c r="SH49" s="64"/>
      <c r="SI49" s="64"/>
      <c r="SJ49" s="64"/>
      <c r="SK49" s="64"/>
      <c r="SL49" s="64"/>
      <c r="SM49" s="64"/>
      <c r="SN49" s="64"/>
      <c r="SO49" s="64"/>
      <c r="SP49" s="64"/>
      <c r="SQ49" s="64"/>
      <c r="SR49" s="64"/>
      <c r="SS49" s="64"/>
      <c r="ST49" s="64"/>
      <c r="SU49" s="64"/>
      <c r="SV49" s="64"/>
      <c r="SW49" s="64"/>
      <c r="SX49" s="64"/>
      <c r="SY49" s="64"/>
      <c r="SZ49" s="64"/>
      <c r="TA49" s="64"/>
      <c r="TB49" s="64"/>
      <c r="TC49" s="64"/>
      <c r="TD49" s="64"/>
      <c r="TE49" s="64"/>
      <c r="TF49" s="64"/>
      <c r="TG49" s="64"/>
      <c r="TH49" s="64"/>
      <c r="TI49" s="64"/>
      <c r="TJ49" s="64"/>
      <c r="TK49" s="64"/>
      <c r="TL49" s="64"/>
      <c r="TM49" s="64"/>
      <c r="TN49" s="64"/>
      <c r="TO49" s="64"/>
      <c r="TP49" s="64"/>
      <c r="TQ49" s="64"/>
      <c r="TR49" s="64"/>
      <c r="TS49" s="64"/>
      <c r="TT49" s="64"/>
      <c r="TU49" s="64"/>
      <c r="TV49" s="64"/>
      <c r="TW49" s="64"/>
      <c r="TX49" s="64"/>
      <c r="TY49" s="64"/>
      <c r="TZ49" s="64"/>
      <c r="UA49" s="64"/>
      <c r="UB49" s="64"/>
      <c r="UC49" s="64"/>
      <c r="UD49" s="64"/>
      <c r="UE49" s="64"/>
      <c r="UF49" s="64"/>
      <c r="UG49" s="64"/>
      <c r="UH49" s="64"/>
      <c r="UI49" s="64"/>
      <c r="UJ49" s="64"/>
      <c r="UK49" s="64"/>
      <c r="UL49" s="64"/>
      <c r="UM49" s="64"/>
      <c r="UN49" s="64"/>
      <c r="UO49" s="64"/>
      <c r="UP49" s="64"/>
      <c r="UQ49" s="64"/>
      <c r="UR49" s="64"/>
      <c r="US49" s="64"/>
      <c r="UT49" s="64"/>
      <c r="UU49" s="64"/>
      <c r="UV49" s="64"/>
      <c r="UW49" s="64"/>
      <c r="UX49" s="64"/>
      <c r="UY49" s="64"/>
      <c r="UZ49" s="64"/>
      <c r="VA49" s="64"/>
      <c r="VB49" s="64"/>
      <c r="VC49" s="64"/>
      <c r="VD49" s="64"/>
      <c r="VE49" s="64"/>
      <c r="VF49" s="64"/>
      <c r="VG49" s="64"/>
      <c r="VH49" s="64"/>
      <c r="VI49" s="64"/>
      <c r="VJ49" s="64"/>
      <c r="VK49" s="64"/>
      <c r="VL49" s="64"/>
      <c r="VM49" s="64"/>
      <c r="VN49" s="64"/>
      <c r="VO49" s="64"/>
      <c r="VP49" s="64"/>
      <c r="VQ49" s="64"/>
      <c r="VR49" s="64"/>
      <c r="VS49" s="64"/>
      <c r="VT49" s="64"/>
      <c r="VU49" s="64"/>
      <c r="VV49" s="64"/>
      <c r="VW49" s="64"/>
      <c r="VX49" s="64"/>
      <c r="VY49" s="64"/>
      <c r="VZ49" s="64"/>
      <c r="WA49" s="64"/>
      <c r="WB49" s="64"/>
      <c r="WC49" s="64"/>
      <c r="WD49" s="64"/>
      <c r="WE49" s="64"/>
      <c r="WF49" s="64"/>
      <c r="WG49" s="64"/>
      <c r="WH49" s="64"/>
      <c r="WI49" s="64"/>
      <c r="WJ49" s="64"/>
      <c r="WK49" s="64"/>
      <c r="WL49" s="64"/>
      <c r="WM49" s="64"/>
      <c r="WN49" s="64"/>
      <c r="WO49" s="64"/>
      <c r="WP49" s="64"/>
      <c r="WQ49" s="64"/>
      <c r="WR49" s="64"/>
      <c r="WS49" s="64"/>
      <c r="WT49" s="64"/>
      <c r="WU49" s="64"/>
      <c r="WV49" s="64"/>
      <c r="WW49" s="64"/>
      <c r="WX49" s="64"/>
      <c r="WY49" s="64"/>
      <c r="WZ49" s="64"/>
      <c r="XA49" s="64"/>
      <c r="XB49" s="64"/>
      <c r="XC49" s="64"/>
      <c r="XD49" s="64"/>
      <c r="XE49" s="64"/>
      <c r="XF49" s="64"/>
      <c r="XG49" s="64"/>
      <c r="XH49" s="64"/>
      <c r="XI49" s="64"/>
      <c r="XJ49" s="64"/>
    </row>
    <row r="50" spans="1:634" x14ac:dyDescent="0.25">
      <c r="A50" s="106"/>
      <c r="B50" s="107"/>
      <c r="C50" s="106"/>
      <c r="D50" s="107"/>
      <c r="E50" s="106"/>
      <c r="F50" s="107"/>
      <c r="G50" s="106"/>
      <c r="H50" s="107"/>
      <c r="I50" s="106"/>
      <c r="J50" s="107"/>
      <c r="K50" s="106"/>
      <c r="L50" s="107"/>
      <c r="M50" s="106"/>
      <c r="N50" s="107"/>
      <c r="O50" s="106"/>
      <c r="P50" s="107"/>
      <c r="Q50" s="106"/>
      <c r="R50" s="107"/>
      <c r="S50" s="106"/>
      <c r="T50" s="107"/>
      <c r="U50" s="106"/>
      <c r="V50" s="107"/>
      <c r="W50" s="106"/>
      <c r="X50" s="107"/>
      <c r="Y50" s="106"/>
      <c r="Z50" s="107"/>
      <c r="AA50" s="106"/>
      <c r="AB50" s="107"/>
      <c r="AC50" s="106"/>
      <c r="AD50" s="107"/>
      <c r="AE50" s="106"/>
      <c r="AF50" s="107"/>
      <c r="AG50" s="106"/>
      <c r="AH50" s="107"/>
      <c r="AI50" s="106"/>
      <c r="AJ50" s="107"/>
      <c r="AK50" s="106"/>
      <c r="AL50" s="107"/>
      <c r="AM50" s="106"/>
      <c r="AN50" s="107"/>
      <c r="AO50" s="106"/>
      <c r="AP50" s="107"/>
      <c r="AQ50" s="106"/>
      <c r="AR50" s="107"/>
      <c r="AS50" s="106"/>
      <c r="AT50" s="107"/>
      <c r="AU50" s="106"/>
      <c r="AV50" s="107"/>
      <c r="AW50" s="106"/>
      <c r="AX50" s="107"/>
      <c r="AY50" s="106"/>
      <c r="AZ50" s="107"/>
      <c r="BA50" s="106"/>
      <c r="BB50" s="107"/>
      <c r="BC50" s="106"/>
      <c r="BD50" s="107"/>
      <c r="BE50" s="106"/>
      <c r="BF50" s="107"/>
      <c r="BG50" s="106"/>
      <c r="BH50" s="107"/>
      <c r="BI50" s="106"/>
      <c r="BJ50" s="107"/>
      <c r="BK50" s="106"/>
      <c r="BL50" s="107"/>
      <c r="BM50" s="106"/>
      <c r="BN50" s="107"/>
      <c r="BO50" s="106"/>
      <c r="BP50" s="107"/>
      <c r="BQ50" s="106"/>
      <c r="BR50" s="107"/>
      <c r="BS50" s="106"/>
      <c r="BT50" s="107"/>
      <c r="BU50" s="106"/>
      <c r="BV50" s="107"/>
      <c r="BW50" s="106"/>
      <c r="BX50" s="107"/>
      <c r="BY50" s="106"/>
      <c r="BZ50" s="107"/>
      <c r="CA50" s="106"/>
      <c r="CB50" s="107"/>
      <c r="CC50" s="106"/>
      <c r="CD50" s="107"/>
      <c r="CE50" s="106"/>
      <c r="CF50" s="107"/>
      <c r="CG50" s="106"/>
      <c r="CH50" s="107"/>
      <c r="CI50" s="106"/>
      <c r="CJ50" s="107"/>
      <c r="CK50" s="106"/>
      <c r="CL50" s="107"/>
      <c r="CM50" s="106"/>
      <c r="CN50" s="107"/>
      <c r="CO50" s="106"/>
      <c r="CP50" s="107"/>
      <c r="CQ50" s="106"/>
      <c r="CR50" s="107"/>
      <c r="CS50" s="106"/>
      <c r="CT50" s="107"/>
      <c r="CU50" s="106"/>
      <c r="CV50" s="107"/>
      <c r="CW50" s="106"/>
      <c r="CX50" s="107"/>
      <c r="CY50" s="106"/>
      <c r="CZ50" s="107"/>
      <c r="DA50" s="106"/>
      <c r="DB50" s="107"/>
      <c r="DC50" s="106"/>
      <c r="DD50" s="107"/>
      <c r="DE50" s="106"/>
      <c r="DF50" s="107"/>
      <c r="DG50" s="106"/>
      <c r="DH50" s="107"/>
      <c r="DI50" s="106"/>
      <c r="DJ50" s="107"/>
      <c r="DK50" s="106"/>
      <c r="DL50" s="107"/>
      <c r="DM50" s="106"/>
      <c r="DN50" s="107"/>
      <c r="DO50" s="106"/>
      <c r="DP50" s="107"/>
      <c r="DQ50" s="106"/>
      <c r="DR50" s="107"/>
      <c r="DS50" s="106"/>
      <c r="DT50" s="107"/>
      <c r="DU50" s="106"/>
      <c r="DV50" s="107"/>
      <c r="DW50" s="106"/>
      <c r="DX50" s="107"/>
      <c r="DY50" s="106"/>
      <c r="DZ50" s="107"/>
      <c r="EA50" s="106"/>
      <c r="EB50" s="107"/>
      <c r="EC50" s="106"/>
      <c r="ED50" s="107"/>
      <c r="EE50" s="106"/>
      <c r="EF50" s="107"/>
      <c r="EG50" s="106"/>
      <c r="EH50" s="107"/>
      <c r="EI50" s="106"/>
      <c r="EJ50" s="107"/>
      <c r="EK50" s="106"/>
      <c r="EL50" s="107"/>
      <c r="EM50" s="106"/>
      <c r="EN50" s="107"/>
      <c r="EO50" s="106"/>
      <c r="EP50" s="107"/>
      <c r="EQ50" s="106"/>
      <c r="ER50" s="107"/>
      <c r="ES50" s="106"/>
      <c r="ET50" s="107"/>
      <c r="EU50" s="106"/>
      <c r="EV50" s="107"/>
      <c r="EW50" s="106"/>
      <c r="EX50" s="107"/>
      <c r="EY50" s="106"/>
      <c r="EZ50" s="107"/>
      <c r="FA50" s="106"/>
      <c r="FB50" s="107"/>
      <c r="FC50" s="106"/>
      <c r="FD50" s="107"/>
      <c r="FE50" s="106"/>
      <c r="FF50" s="107"/>
      <c r="FG50" s="106"/>
      <c r="FH50" s="107"/>
      <c r="FI50" s="106"/>
      <c r="FJ50" s="107"/>
      <c r="FK50" s="106"/>
      <c r="FL50" s="107"/>
      <c r="FM50" s="106"/>
      <c r="FN50" s="107"/>
      <c r="FO50" s="106"/>
      <c r="FP50" s="107"/>
      <c r="FQ50" s="106"/>
      <c r="FR50" s="107"/>
      <c r="FS50" s="106"/>
      <c r="FT50" s="107"/>
      <c r="FU50" s="106"/>
      <c r="FV50" s="107"/>
      <c r="FW50" s="106"/>
      <c r="FX50" s="107"/>
      <c r="FY50" s="106"/>
      <c r="FZ50" s="107"/>
      <c r="GA50" s="106"/>
      <c r="GB50" s="107"/>
      <c r="GC50" s="106"/>
      <c r="GD50" s="107"/>
      <c r="GE50" s="106"/>
      <c r="GF50" s="107"/>
      <c r="GG50" s="106"/>
      <c r="GH50" s="107"/>
      <c r="GI50" s="106"/>
      <c r="GJ50" s="107"/>
      <c r="GK50" s="106"/>
      <c r="GL50" s="107"/>
      <c r="GM50" s="106"/>
      <c r="GN50" s="107"/>
      <c r="GO50" s="106"/>
      <c r="GP50" s="107"/>
      <c r="GQ50" s="106"/>
      <c r="GR50" s="107"/>
      <c r="GS50" s="106"/>
      <c r="GT50" s="107"/>
      <c r="GU50" s="106"/>
      <c r="GV50" s="107"/>
      <c r="GW50" s="106"/>
      <c r="GX50" s="107"/>
      <c r="GY50" s="106"/>
      <c r="GZ50" s="107"/>
      <c r="HA50" s="106"/>
      <c r="HB50" s="107"/>
      <c r="HC50" s="106"/>
      <c r="HD50" s="107"/>
      <c r="HE50" s="106"/>
      <c r="HF50" s="107"/>
      <c r="HG50" s="106"/>
      <c r="HH50" s="107"/>
      <c r="HI50" s="106"/>
      <c r="HJ50" s="107"/>
      <c r="HK50" s="106"/>
      <c r="HL50" s="107"/>
      <c r="HM50" s="106"/>
      <c r="HN50" s="107"/>
      <c r="HO50" s="106"/>
      <c r="HP50" s="107"/>
      <c r="HQ50" s="106"/>
      <c r="HR50" s="107"/>
      <c r="HS50" s="106"/>
      <c r="HT50" s="107"/>
      <c r="HU50" s="106"/>
      <c r="HV50" s="107"/>
      <c r="HW50" s="106"/>
      <c r="HX50" s="107"/>
      <c r="HY50" s="106"/>
      <c r="HZ50" s="107"/>
      <c r="IA50" s="106"/>
      <c r="IB50" s="107"/>
      <c r="IC50" s="106"/>
      <c r="ID50" s="107"/>
      <c r="IE50" s="106"/>
      <c r="IF50" s="107"/>
      <c r="IG50" s="106"/>
      <c r="IH50" s="107"/>
      <c r="II50" s="106"/>
      <c r="IJ50" s="107"/>
      <c r="IK50" s="106"/>
      <c r="IL50" s="107"/>
      <c r="IM50" s="106"/>
      <c r="IN50" s="107"/>
      <c r="IO50" s="106"/>
      <c r="IP50" s="107"/>
      <c r="IQ50" s="106"/>
      <c r="IR50" s="107"/>
      <c r="IS50" s="106"/>
      <c r="IT50" s="107"/>
      <c r="IU50" s="106"/>
      <c r="IV50" s="107"/>
      <c r="IW50" s="106"/>
      <c r="IX50" s="107"/>
      <c r="IY50" s="106"/>
      <c r="IZ50" s="64"/>
      <c r="JA50" s="64"/>
      <c r="JB50" s="64"/>
      <c r="JC50" s="64"/>
      <c r="JD50" s="64"/>
      <c r="JE50" s="64"/>
      <c r="JF50" s="64"/>
      <c r="JG50" s="64"/>
      <c r="JH50" s="64"/>
      <c r="JI50" s="64"/>
      <c r="JJ50" s="64"/>
      <c r="JK50" s="64"/>
      <c r="JL50" s="64"/>
      <c r="JM50" s="64"/>
      <c r="JN50" s="64"/>
      <c r="JO50" s="64"/>
      <c r="JP50" s="64"/>
      <c r="JQ50" s="64"/>
      <c r="JR50" s="64"/>
      <c r="JS50" s="64"/>
      <c r="JT50" s="64"/>
      <c r="JU50" s="64"/>
      <c r="JV50" s="64"/>
      <c r="JW50" s="64"/>
      <c r="JX50" s="64"/>
      <c r="JY50" s="64"/>
      <c r="JZ50" s="64"/>
      <c r="KA50" s="64"/>
      <c r="KB50" s="64"/>
      <c r="KC50" s="64"/>
      <c r="KD50" s="64"/>
      <c r="KE50" s="64"/>
      <c r="KF50" s="64"/>
      <c r="KG50" s="64"/>
      <c r="KH50" s="64"/>
      <c r="KI50" s="64"/>
      <c r="KJ50" s="64"/>
      <c r="KK50" s="64"/>
      <c r="KL50" s="64"/>
      <c r="KM50" s="64"/>
      <c r="KN50" s="64"/>
      <c r="KO50" s="64"/>
      <c r="KP50" s="64"/>
      <c r="KQ50" s="64"/>
      <c r="KR50" s="64"/>
      <c r="KS50" s="64"/>
      <c r="KT50" s="64"/>
      <c r="KU50" s="64"/>
      <c r="KV50" s="64"/>
      <c r="KW50" s="64"/>
      <c r="KX50" s="64"/>
      <c r="KY50" s="64"/>
      <c r="KZ50" s="64"/>
      <c r="LA50" s="64"/>
      <c r="LB50" s="64"/>
      <c r="LC50" s="64"/>
      <c r="LD50" s="64"/>
      <c r="LE50" s="64"/>
      <c r="LF50" s="64"/>
      <c r="LG50" s="64"/>
      <c r="LH50" s="64"/>
      <c r="LI50" s="64"/>
      <c r="LJ50" s="64"/>
      <c r="LK50" s="64"/>
      <c r="LL50" s="64"/>
      <c r="LM50" s="64"/>
      <c r="LN50" s="64"/>
      <c r="LO50" s="64"/>
      <c r="LP50" s="64"/>
      <c r="LQ50" s="64"/>
      <c r="LR50" s="64"/>
      <c r="LS50" s="64"/>
      <c r="LT50" s="64"/>
      <c r="LU50" s="64"/>
      <c r="LV50" s="64"/>
      <c r="LW50" s="64"/>
      <c r="LX50" s="64"/>
      <c r="LY50" s="64"/>
      <c r="LZ50" s="64"/>
      <c r="MA50" s="64"/>
      <c r="MB50" s="64"/>
      <c r="MC50" s="64"/>
      <c r="MD50" s="64"/>
      <c r="ME50" s="64"/>
      <c r="MF50" s="64"/>
      <c r="MG50" s="64"/>
      <c r="MH50" s="64"/>
      <c r="MI50" s="64"/>
      <c r="MJ50" s="64"/>
      <c r="MK50" s="64"/>
      <c r="ML50" s="64"/>
      <c r="MM50" s="64"/>
      <c r="MN50" s="64"/>
      <c r="MO50" s="64"/>
      <c r="MP50" s="64"/>
      <c r="MQ50" s="64"/>
      <c r="MR50" s="64"/>
      <c r="MS50" s="64"/>
      <c r="MT50" s="64"/>
      <c r="MU50" s="64"/>
      <c r="MV50" s="64"/>
      <c r="MW50" s="64"/>
      <c r="MX50" s="64"/>
      <c r="MY50" s="64"/>
      <c r="MZ50" s="64"/>
      <c r="NA50" s="64"/>
      <c r="NB50" s="64"/>
      <c r="NC50" s="64"/>
      <c r="ND50" s="64"/>
      <c r="NE50" s="64"/>
      <c r="NF50" s="64"/>
      <c r="NG50" s="64"/>
      <c r="NH50" s="64"/>
      <c r="NI50" s="64"/>
      <c r="NJ50" s="64"/>
      <c r="NK50" s="64"/>
      <c r="NL50" s="64"/>
      <c r="NM50" s="64"/>
      <c r="NN50" s="64"/>
      <c r="NO50" s="64"/>
      <c r="NP50" s="64"/>
      <c r="NQ50" s="64"/>
      <c r="NR50" s="64"/>
      <c r="NS50" s="64"/>
      <c r="NT50" s="64"/>
      <c r="NU50" s="64"/>
      <c r="NV50" s="64"/>
      <c r="NW50" s="64"/>
      <c r="NX50" s="64"/>
      <c r="NY50" s="64"/>
      <c r="NZ50" s="64"/>
      <c r="OA50" s="64"/>
      <c r="OB50" s="64"/>
      <c r="OC50" s="64"/>
      <c r="OD50" s="64"/>
      <c r="OE50" s="64"/>
      <c r="OF50" s="64"/>
      <c r="OG50" s="64"/>
      <c r="OH50" s="64"/>
      <c r="OI50" s="64"/>
      <c r="OJ50" s="64"/>
      <c r="OK50" s="64"/>
      <c r="OL50" s="64"/>
      <c r="OM50" s="64"/>
      <c r="ON50" s="64"/>
      <c r="OO50" s="64"/>
      <c r="OP50" s="64"/>
      <c r="OQ50" s="64"/>
      <c r="OR50" s="64"/>
      <c r="OS50" s="64"/>
      <c r="OT50" s="64"/>
      <c r="OU50" s="64"/>
      <c r="OV50" s="64"/>
      <c r="OW50" s="64"/>
      <c r="OX50" s="64"/>
      <c r="OY50" s="64"/>
      <c r="OZ50" s="64"/>
      <c r="PA50" s="64"/>
      <c r="PB50" s="64"/>
      <c r="PC50" s="64"/>
      <c r="PD50" s="64"/>
      <c r="PE50" s="64"/>
      <c r="PF50" s="64"/>
      <c r="PG50" s="64"/>
      <c r="PH50" s="64"/>
      <c r="PI50" s="64"/>
      <c r="PJ50" s="64"/>
      <c r="PK50" s="64"/>
      <c r="PL50" s="64"/>
      <c r="PM50" s="64"/>
      <c r="PN50" s="64"/>
      <c r="PO50" s="64"/>
      <c r="PP50" s="64"/>
      <c r="PQ50" s="64"/>
      <c r="PR50" s="64"/>
      <c r="PS50" s="64"/>
      <c r="PT50" s="64"/>
      <c r="PU50" s="64"/>
      <c r="PV50" s="64"/>
      <c r="PW50" s="64"/>
      <c r="PX50" s="64"/>
      <c r="PY50" s="64"/>
      <c r="PZ50" s="64"/>
      <c r="QA50" s="64"/>
      <c r="QB50" s="64"/>
      <c r="QC50" s="64"/>
      <c r="QD50" s="64"/>
      <c r="QE50" s="64"/>
      <c r="QF50" s="64"/>
      <c r="QG50" s="64"/>
      <c r="QH50" s="64"/>
      <c r="QI50" s="64"/>
      <c r="QJ50" s="64"/>
      <c r="QK50" s="64"/>
      <c r="QL50" s="64"/>
      <c r="QM50" s="64"/>
      <c r="QN50" s="64"/>
      <c r="QO50" s="64"/>
      <c r="QP50" s="64"/>
      <c r="QQ50" s="64"/>
      <c r="QR50" s="64"/>
      <c r="QS50" s="64"/>
      <c r="QT50" s="64"/>
      <c r="QU50" s="64"/>
      <c r="QV50" s="64"/>
      <c r="QW50" s="64"/>
      <c r="QX50" s="64"/>
      <c r="QY50" s="64"/>
      <c r="QZ50" s="64"/>
      <c r="RA50" s="64"/>
      <c r="RB50" s="64"/>
      <c r="RC50" s="64"/>
      <c r="RD50" s="64"/>
      <c r="RE50" s="64"/>
      <c r="RF50" s="64"/>
      <c r="RG50" s="64"/>
      <c r="RH50" s="64"/>
      <c r="RI50" s="64"/>
      <c r="RJ50" s="64"/>
      <c r="RK50" s="64"/>
      <c r="RL50" s="64"/>
      <c r="RM50" s="64"/>
      <c r="RN50" s="64"/>
      <c r="RO50" s="64"/>
      <c r="RP50" s="64"/>
      <c r="RQ50" s="64"/>
      <c r="RR50" s="64"/>
      <c r="RS50" s="64"/>
      <c r="RT50" s="64"/>
      <c r="RU50" s="64"/>
      <c r="RV50" s="64"/>
      <c r="RW50" s="64"/>
      <c r="RX50" s="64"/>
      <c r="RY50" s="64"/>
      <c r="RZ50" s="64"/>
      <c r="SA50" s="64"/>
      <c r="SB50" s="64"/>
      <c r="SC50" s="64"/>
      <c r="SD50" s="64"/>
      <c r="SE50" s="64"/>
      <c r="SF50" s="64"/>
      <c r="SG50" s="64"/>
      <c r="SH50" s="64"/>
      <c r="SI50" s="64"/>
      <c r="SJ50" s="64"/>
      <c r="SK50" s="64"/>
      <c r="SL50" s="64"/>
      <c r="SM50" s="64"/>
      <c r="SN50" s="64"/>
      <c r="SO50" s="64"/>
      <c r="SP50" s="64"/>
      <c r="SQ50" s="64"/>
      <c r="SR50" s="64"/>
      <c r="SS50" s="64"/>
      <c r="ST50" s="64"/>
      <c r="SU50" s="64"/>
      <c r="SV50" s="64"/>
      <c r="SW50" s="64"/>
      <c r="SX50" s="64"/>
      <c r="SY50" s="64"/>
      <c r="SZ50" s="64"/>
      <c r="TA50" s="64"/>
      <c r="TB50" s="64"/>
      <c r="TC50" s="64"/>
      <c r="TD50" s="64"/>
      <c r="TE50" s="64"/>
      <c r="TF50" s="64"/>
      <c r="TG50" s="64"/>
      <c r="TH50" s="64"/>
      <c r="TI50" s="64"/>
      <c r="TJ50" s="64"/>
      <c r="TK50" s="64"/>
      <c r="TL50" s="64"/>
      <c r="TM50" s="64"/>
      <c r="TN50" s="64"/>
      <c r="TO50" s="64"/>
      <c r="TP50" s="64"/>
      <c r="TQ50" s="64"/>
      <c r="TR50" s="64"/>
      <c r="TS50" s="64"/>
      <c r="TT50" s="64"/>
      <c r="TU50" s="64"/>
      <c r="TV50" s="64"/>
      <c r="TW50" s="64"/>
      <c r="TX50" s="64"/>
      <c r="TY50" s="64"/>
      <c r="TZ50" s="64"/>
      <c r="UA50" s="64"/>
      <c r="UB50" s="64"/>
      <c r="UC50" s="64"/>
      <c r="UD50" s="64"/>
      <c r="UE50" s="64"/>
      <c r="UF50" s="64"/>
      <c r="UG50" s="64"/>
      <c r="UH50" s="64"/>
      <c r="UI50" s="64"/>
      <c r="UJ50" s="64"/>
      <c r="UK50" s="64"/>
      <c r="UL50" s="64"/>
      <c r="UM50" s="64"/>
      <c r="UN50" s="64"/>
      <c r="UO50" s="64"/>
      <c r="UP50" s="64"/>
      <c r="UQ50" s="64"/>
      <c r="UR50" s="64"/>
      <c r="US50" s="64"/>
      <c r="UT50" s="64"/>
      <c r="UU50" s="64"/>
      <c r="UV50" s="64"/>
      <c r="UW50" s="64"/>
      <c r="UX50" s="64"/>
      <c r="UY50" s="64"/>
      <c r="UZ50" s="64"/>
      <c r="VA50" s="64"/>
      <c r="VB50" s="64"/>
      <c r="VC50" s="64"/>
      <c r="VD50" s="64"/>
      <c r="VE50" s="64"/>
      <c r="VF50" s="64"/>
      <c r="VG50" s="64"/>
      <c r="VH50" s="64"/>
      <c r="VI50" s="64"/>
      <c r="VJ50" s="64"/>
      <c r="VK50" s="64"/>
      <c r="VL50" s="64"/>
      <c r="VM50" s="64"/>
      <c r="VN50" s="64"/>
      <c r="VO50" s="64"/>
      <c r="VP50" s="64"/>
      <c r="VQ50" s="64"/>
      <c r="VR50" s="64"/>
      <c r="VS50" s="64"/>
      <c r="VT50" s="64"/>
      <c r="VU50" s="64"/>
      <c r="VV50" s="64"/>
      <c r="VW50" s="64"/>
      <c r="VX50" s="64"/>
      <c r="VY50" s="64"/>
      <c r="VZ50" s="64"/>
      <c r="WA50" s="64"/>
      <c r="WB50" s="64"/>
      <c r="WC50" s="64"/>
      <c r="WD50" s="64"/>
      <c r="WE50" s="64"/>
      <c r="WF50" s="64"/>
      <c r="WG50" s="64"/>
      <c r="WH50" s="64"/>
      <c r="WI50" s="64"/>
      <c r="WJ50" s="64"/>
      <c r="WK50" s="64"/>
      <c r="WL50" s="64"/>
      <c r="WM50" s="64"/>
      <c r="WN50" s="64"/>
      <c r="WO50" s="64"/>
      <c r="WP50" s="64"/>
      <c r="WQ50" s="64"/>
      <c r="WR50" s="64"/>
      <c r="WS50" s="64"/>
      <c r="WT50" s="64"/>
      <c r="WU50" s="64"/>
      <c r="WV50" s="64"/>
      <c r="WW50" s="64"/>
      <c r="WX50" s="64"/>
      <c r="WY50" s="64"/>
      <c r="WZ50" s="64"/>
      <c r="XA50" s="64"/>
      <c r="XB50" s="64"/>
      <c r="XC50" s="64"/>
      <c r="XD50" s="64"/>
      <c r="XE50" s="64"/>
      <c r="XF50" s="64"/>
      <c r="XG50" s="64"/>
      <c r="XH50" s="64"/>
      <c r="XI50" s="64"/>
      <c r="XJ50" s="64"/>
    </row>
    <row r="51" spans="1:634" x14ac:dyDescent="0.25">
      <c r="A51" s="106"/>
      <c r="B51" s="107"/>
      <c r="C51" s="106"/>
      <c r="D51" s="107"/>
      <c r="E51" s="106"/>
      <c r="F51" s="107"/>
      <c r="G51" s="106"/>
      <c r="H51" s="107"/>
      <c r="I51" s="106"/>
      <c r="J51" s="107"/>
      <c r="K51" s="106"/>
      <c r="L51" s="107"/>
      <c r="M51" s="106"/>
      <c r="N51" s="107"/>
      <c r="O51" s="106"/>
      <c r="P51" s="107"/>
      <c r="Q51" s="106"/>
      <c r="R51" s="107"/>
      <c r="S51" s="106"/>
      <c r="T51" s="107"/>
      <c r="U51" s="106"/>
      <c r="V51" s="107"/>
      <c r="W51" s="106"/>
      <c r="X51" s="107"/>
      <c r="Y51" s="106"/>
      <c r="Z51" s="107"/>
      <c r="AA51" s="106"/>
      <c r="AB51" s="107"/>
      <c r="AC51" s="106"/>
      <c r="AD51" s="107"/>
      <c r="AE51" s="106"/>
      <c r="AF51" s="107"/>
      <c r="AG51" s="106"/>
      <c r="AH51" s="107"/>
      <c r="AI51" s="106"/>
      <c r="AJ51" s="107"/>
      <c r="AK51" s="106"/>
      <c r="AL51" s="107"/>
      <c r="AM51" s="106"/>
      <c r="AN51" s="107"/>
      <c r="AO51" s="106"/>
      <c r="AP51" s="107"/>
      <c r="AQ51" s="106"/>
      <c r="AR51" s="107"/>
      <c r="AS51" s="106"/>
      <c r="AT51" s="107"/>
      <c r="AU51" s="106"/>
      <c r="AV51" s="107"/>
      <c r="AW51" s="106"/>
      <c r="AX51" s="107"/>
      <c r="AY51" s="106"/>
      <c r="AZ51" s="107"/>
      <c r="BA51" s="106"/>
      <c r="BB51" s="107"/>
      <c r="BC51" s="106"/>
      <c r="BD51" s="107"/>
      <c r="BE51" s="106"/>
      <c r="BF51" s="107"/>
      <c r="BG51" s="106"/>
      <c r="BH51" s="107"/>
      <c r="BI51" s="106"/>
      <c r="BJ51" s="107"/>
      <c r="BK51" s="106"/>
      <c r="BL51" s="107"/>
      <c r="BM51" s="106"/>
      <c r="BN51" s="107"/>
      <c r="BO51" s="106"/>
      <c r="BP51" s="107"/>
      <c r="BQ51" s="106"/>
      <c r="BR51" s="107"/>
      <c r="BS51" s="106"/>
      <c r="BT51" s="107"/>
      <c r="BU51" s="106"/>
      <c r="BV51" s="107"/>
      <c r="BW51" s="106"/>
      <c r="BX51" s="107"/>
      <c r="BY51" s="106"/>
      <c r="BZ51" s="107"/>
      <c r="CA51" s="106"/>
      <c r="CB51" s="107"/>
      <c r="CC51" s="106"/>
      <c r="CD51" s="107"/>
      <c r="CE51" s="106"/>
      <c r="CF51" s="107"/>
      <c r="CG51" s="106"/>
      <c r="CH51" s="107"/>
      <c r="CI51" s="106"/>
      <c r="CJ51" s="107"/>
      <c r="CK51" s="106"/>
      <c r="CL51" s="107"/>
      <c r="CM51" s="106"/>
      <c r="CN51" s="107"/>
      <c r="CO51" s="106"/>
      <c r="CP51" s="107"/>
      <c r="CQ51" s="106"/>
      <c r="CR51" s="107"/>
      <c r="CS51" s="106"/>
      <c r="CT51" s="107"/>
      <c r="CU51" s="106"/>
      <c r="CV51" s="107"/>
      <c r="CW51" s="106"/>
      <c r="CX51" s="107"/>
      <c r="CY51" s="106"/>
      <c r="CZ51" s="107"/>
      <c r="DA51" s="106"/>
      <c r="DB51" s="107"/>
      <c r="DC51" s="106"/>
      <c r="DD51" s="107"/>
      <c r="DE51" s="106"/>
      <c r="DF51" s="107"/>
      <c r="DG51" s="106"/>
      <c r="DH51" s="107"/>
      <c r="DI51" s="106"/>
      <c r="DJ51" s="107"/>
      <c r="DK51" s="106"/>
      <c r="DL51" s="107"/>
      <c r="DM51" s="106"/>
      <c r="DN51" s="107"/>
      <c r="DO51" s="106"/>
      <c r="DP51" s="107"/>
      <c r="DQ51" s="106"/>
      <c r="DR51" s="107"/>
      <c r="DS51" s="106"/>
      <c r="DT51" s="107"/>
      <c r="DU51" s="106"/>
      <c r="DV51" s="107"/>
      <c r="DW51" s="106"/>
      <c r="DX51" s="107"/>
      <c r="DY51" s="106"/>
      <c r="DZ51" s="107"/>
      <c r="EA51" s="106"/>
      <c r="EB51" s="107"/>
      <c r="EC51" s="106"/>
      <c r="ED51" s="107"/>
      <c r="EE51" s="106"/>
      <c r="EF51" s="107"/>
      <c r="EG51" s="106"/>
      <c r="EH51" s="107"/>
      <c r="EI51" s="106"/>
      <c r="EJ51" s="107"/>
      <c r="EK51" s="106"/>
      <c r="EL51" s="107"/>
      <c r="EM51" s="106"/>
      <c r="EN51" s="107"/>
      <c r="EO51" s="106"/>
      <c r="EP51" s="107"/>
      <c r="EQ51" s="106"/>
      <c r="ER51" s="107"/>
      <c r="ES51" s="106"/>
      <c r="ET51" s="107"/>
      <c r="EU51" s="106"/>
      <c r="EV51" s="107"/>
      <c r="EW51" s="106"/>
      <c r="EX51" s="107"/>
      <c r="EY51" s="106"/>
      <c r="EZ51" s="107"/>
      <c r="FA51" s="106"/>
      <c r="FB51" s="107"/>
      <c r="FC51" s="106"/>
      <c r="FD51" s="107"/>
      <c r="FE51" s="106"/>
      <c r="FF51" s="107"/>
      <c r="FG51" s="106"/>
      <c r="FH51" s="107"/>
      <c r="FI51" s="106"/>
      <c r="FJ51" s="107"/>
      <c r="FK51" s="106"/>
      <c r="FL51" s="107"/>
      <c r="FM51" s="106"/>
      <c r="FN51" s="107"/>
      <c r="FO51" s="106"/>
      <c r="FP51" s="107"/>
      <c r="FQ51" s="106"/>
      <c r="FR51" s="107"/>
      <c r="FS51" s="106"/>
      <c r="FT51" s="107"/>
      <c r="FU51" s="106"/>
      <c r="FV51" s="107"/>
      <c r="FW51" s="106"/>
      <c r="FX51" s="107"/>
      <c r="FY51" s="106"/>
      <c r="FZ51" s="107"/>
      <c r="GA51" s="106"/>
      <c r="GB51" s="107"/>
      <c r="GC51" s="106"/>
      <c r="GD51" s="107"/>
      <c r="GE51" s="106"/>
      <c r="GF51" s="107"/>
      <c r="GG51" s="106"/>
      <c r="GH51" s="107"/>
      <c r="GI51" s="106"/>
      <c r="GJ51" s="107"/>
      <c r="GK51" s="106"/>
      <c r="GL51" s="107"/>
      <c r="GM51" s="106"/>
      <c r="GN51" s="107"/>
      <c r="GO51" s="106"/>
      <c r="GP51" s="107"/>
      <c r="GQ51" s="106"/>
      <c r="GR51" s="107"/>
      <c r="GS51" s="106"/>
      <c r="GT51" s="107"/>
      <c r="GU51" s="106"/>
      <c r="GV51" s="107"/>
      <c r="GW51" s="106"/>
      <c r="GX51" s="107"/>
      <c r="GY51" s="106"/>
      <c r="GZ51" s="107"/>
      <c r="HA51" s="106"/>
      <c r="HB51" s="107"/>
      <c r="HC51" s="106"/>
      <c r="HD51" s="107"/>
      <c r="HE51" s="106"/>
      <c r="HF51" s="107"/>
      <c r="HG51" s="106"/>
      <c r="HH51" s="107"/>
      <c r="HI51" s="106"/>
      <c r="HJ51" s="107"/>
      <c r="HK51" s="106"/>
      <c r="HL51" s="107"/>
      <c r="HM51" s="106"/>
      <c r="HN51" s="107"/>
      <c r="HO51" s="106"/>
      <c r="HP51" s="107"/>
      <c r="HQ51" s="106"/>
      <c r="HR51" s="107"/>
      <c r="HS51" s="106"/>
      <c r="HT51" s="107"/>
      <c r="HU51" s="106"/>
      <c r="HV51" s="107"/>
      <c r="HW51" s="106"/>
      <c r="HX51" s="107"/>
      <c r="HY51" s="106"/>
      <c r="HZ51" s="107"/>
      <c r="IA51" s="106"/>
      <c r="IB51" s="107"/>
      <c r="IC51" s="106"/>
      <c r="ID51" s="107"/>
      <c r="IE51" s="106"/>
      <c r="IF51" s="107"/>
      <c r="IG51" s="106"/>
      <c r="IH51" s="107"/>
      <c r="II51" s="106"/>
      <c r="IJ51" s="107"/>
      <c r="IK51" s="106"/>
      <c r="IL51" s="107"/>
      <c r="IM51" s="106"/>
      <c r="IN51" s="107"/>
      <c r="IO51" s="106"/>
      <c r="IP51" s="107"/>
      <c r="IQ51" s="106"/>
      <c r="IR51" s="107"/>
      <c r="IS51" s="106"/>
      <c r="IT51" s="107"/>
      <c r="IU51" s="106"/>
      <c r="IV51" s="107"/>
      <c r="IW51" s="106"/>
      <c r="IX51" s="107"/>
      <c r="IY51" s="106"/>
      <c r="IZ51" s="64"/>
      <c r="JA51" s="64"/>
      <c r="JB51" s="64"/>
      <c r="JC51" s="64"/>
      <c r="JD51" s="64"/>
      <c r="JE51" s="64"/>
      <c r="JF51" s="64"/>
      <c r="JG51" s="64"/>
      <c r="JH51" s="64"/>
      <c r="JI51" s="64"/>
      <c r="JJ51" s="64"/>
      <c r="JK51" s="64"/>
      <c r="JL51" s="64"/>
      <c r="JM51" s="64"/>
      <c r="JN51" s="64"/>
      <c r="JO51" s="64"/>
      <c r="JP51" s="64"/>
      <c r="JQ51" s="64"/>
      <c r="JR51" s="64"/>
      <c r="JS51" s="64"/>
      <c r="JT51" s="64"/>
      <c r="JU51" s="64"/>
      <c r="JV51" s="64"/>
      <c r="JW51" s="64"/>
      <c r="JX51" s="64"/>
      <c r="JY51" s="64"/>
      <c r="JZ51" s="64"/>
      <c r="KA51" s="64"/>
      <c r="KB51" s="64"/>
      <c r="KC51" s="64"/>
      <c r="KD51" s="64"/>
      <c r="KE51" s="64"/>
      <c r="KF51" s="64"/>
      <c r="KG51" s="64"/>
      <c r="KH51" s="64"/>
      <c r="KI51" s="64"/>
      <c r="KJ51" s="64"/>
      <c r="KK51" s="64"/>
      <c r="KL51" s="64"/>
      <c r="KM51" s="64"/>
      <c r="KN51" s="64"/>
      <c r="KO51" s="64"/>
      <c r="KP51" s="64"/>
      <c r="KQ51" s="64"/>
      <c r="KR51" s="64"/>
      <c r="KS51" s="64"/>
      <c r="KT51" s="64"/>
      <c r="KU51" s="64"/>
      <c r="KV51" s="64"/>
      <c r="KW51" s="64"/>
      <c r="KX51" s="64"/>
      <c r="KY51" s="64"/>
      <c r="KZ51" s="64"/>
      <c r="LA51" s="64"/>
      <c r="LB51" s="64"/>
      <c r="LC51" s="64"/>
      <c r="LD51" s="64"/>
      <c r="LE51" s="64"/>
      <c r="LF51" s="64"/>
      <c r="LG51" s="64"/>
      <c r="LH51" s="64"/>
      <c r="LI51" s="64"/>
      <c r="LJ51" s="64"/>
      <c r="LK51" s="64"/>
      <c r="LL51" s="64"/>
      <c r="LM51" s="64"/>
      <c r="LN51" s="64"/>
      <c r="LO51" s="64"/>
      <c r="LP51" s="64"/>
      <c r="LQ51" s="64"/>
      <c r="LR51" s="64"/>
      <c r="LS51" s="64"/>
      <c r="LT51" s="64"/>
      <c r="LU51" s="64"/>
      <c r="LV51" s="64"/>
      <c r="LW51" s="64"/>
      <c r="LX51" s="64"/>
      <c r="LY51" s="64"/>
      <c r="LZ51" s="64"/>
      <c r="MA51" s="64"/>
      <c r="MB51" s="64"/>
      <c r="MC51" s="64"/>
      <c r="MD51" s="64"/>
      <c r="ME51" s="64"/>
      <c r="MF51" s="64"/>
      <c r="MG51" s="64"/>
      <c r="MH51" s="64"/>
      <c r="MI51" s="64"/>
      <c r="MJ51" s="64"/>
      <c r="MK51" s="64"/>
      <c r="ML51" s="64"/>
      <c r="MM51" s="64"/>
      <c r="MN51" s="64"/>
      <c r="MO51" s="64"/>
      <c r="MP51" s="64"/>
      <c r="MQ51" s="64"/>
      <c r="MR51" s="64"/>
      <c r="MS51" s="64"/>
      <c r="MT51" s="64"/>
      <c r="MU51" s="64"/>
      <c r="MV51" s="64"/>
      <c r="MW51" s="64"/>
      <c r="MX51" s="64"/>
      <c r="MY51" s="64"/>
      <c r="MZ51" s="64"/>
      <c r="NA51" s="64"/>
      <c r="NB51" s="64"/>
      <c r="NC51" s="64"/>
      <c r="ND51" s="64"/>
      <c r="NE51" s="64"/>
      <c r="NF51" s="64"/>
      <c r="NG51" s="64"/>
      <c r="NH51" s="64"/>
      <c r="NI51" s="64"/>
      <c r="NJ51" s="64"/>
      <c r="NK51" s="64"/>
      <c r="NL51" s="64"/>
      <c r="NM51" s="64"/>
      <c r="NN51" s="64"/>
      <c r="NO51" s="64"/>
      <c r="NP51" s="64"/>
      <c r="NQ51" s="64"/>
      <c r="NR51" s="64"/>
      <c r="NS51" s="64"/>
      <c r="NT51" s="64"/>
      <c r="NU51" s="64"/>
      <c r="NV51" s="64"/>
      <c r="NW51" s="64"/>
      <c r="NX51" s="64"/>
      <c r="NY51" s="64"/>
      <c r="NZ51" s="64"/>
      <c r="OA51" s="64"/>
      <c r="OB51" s="64"/>
      <c r="OC51" s="64"/>
      <c r="OD51" s="64"/>
      <c r="OE51" s="64"/>
      <c r="OF51" s="64"/>
      <c r="OG51" s="64"/>
      <c r="OH51" s="64"/>
      <c r="OI51" s="64"/>
      <c r="OJ51" s="64"/>
      <c r="OK51" s="64"/>
      <c r="OL51" s="64"/>
      <c r="OM51" s="64"/>
      <c r="ON51" s="64"/>
      <c r="OO51" s="64"/>
      <c r="OP51" s="64"/>
      <c r="OQ51" s="64"/>
      <c r="OR51" s="64"/>
      <c r="OS51" s="64"/>
      <c r="OT51" s="64"/>
      <c r="OU51" s="64"/>
      <c r="OV51" s="64"/>
      <c r="OW51" s="64"/>
      <c r="OX51" s="64"/>
      <c r="OY51" s="64"/>
      <c r="OZ51" s="64"/>
      <c r="PA51" s="64"/>
      <c r="PB51" s="64"/>
      <c r="PC51" s="64"/>
      <c r="PD51" s="64"/>
      <c r="PE51" s="64"/>
      <c r="PF51" s="64"/>
      <c r="PG51" s="64"/>
      <c r="PH51" s="64"/>
      <c r="PI51" s="64"/>
      <c r="PJ51" s="64"/>
      <c r="PK51" s="64"/>
      <c r="PL51" s="64"/>
      <c r="PM51" s="64"/>
      <c r="PN51" s="64"/>
      <c r="PO51" s="64"/>
      <c r="PP51" s="64"/>
      <c r="PQ51" s="64"/>
      <c r="PR51" s="64"/>
      <c r="PS51" s="64"/>
      <c r="PT51" s="64"/>
      <c r="PU51" s="64"/>
      <c r="PV51" s="64"/>
      <c r="PW51" s="64"/>
      <c r="PX51" s="64"/>
      <c r="PY51" s="64"/>
      <c r="PZ51" s="64"/>
      <c r="QA51" s="64"/>
      <c r="QB51" s="64"/>
      <c r="QC51" s="64"/>
      <c r="QD51" s="64"/>
      <c r="QE51" s="64"/>
      <c r="QF51" s="64"/>
      <c r="QG51" s="64"/>
      <c r="QH51" s="64"/>
      <c r="QI51" s="64"/>
      <c r="QJ51" s="64"/>
      <c r="QK51" s="64"/>
      <c r="QL51" s="64"/>
      <c r="QM51" s="64"/>
      <c r="QN51" s="64"/>
      <c r="QO51" s="64"/>
      <c r="QP51" s="64"/>
      <c r="QQ51" s="64"/>
      <c r="QR51" s="64"/>
      <c r="QS51" s="64"/>
      <c r="QT51" s="64"/>
      <c r="QU51" s="64"/>
      <c r="QV51" s="64"/>
      <c r="QW51" s="64"/>
      <c r="QX51" s="64"/>
      <c r="QY51" s="64"/>
      <c r="QZ51" s="64"/>
      <c r="RA51" s="64"/>
      <c r="RB51" s="64"/>
      <c r="RC51" s="64"/>
      <c r="RD51" s="64"/>
      <c r="RE51" s="64"/>
      <c r="RF51" s="64"/>
      <c r="RG51" s="64"/>
      <c r="RH51" s="64"/>
      <c r="RI51" s="64"/>
      <c r="RJ51" s="64"/>
      <c r="RK51" s="64"/>
      <c r="RL51" s="64"/>
      <c r="RM51" s="64"/>
      <c r="RN51" s="64"/>
      <c r="RO51" s="64"/>
      <c r="RP51" s="64"/>
      <c r="RQ51" s="64"/>
      <c r="RR51" s="64"/>
      <c r="RS51" s="64"/>
      <c r="RT51" s="64"/>
      <c r="RU51" s="64"/>
      <c r="RV51" s="64"/>
      <c r="RW51" s="64"/>
      <c r="RX51" s="64"/>
      <c r="RY51" s="64"/>
      <c r="RZ51" s="64"/>
      <c r="SA51" s="64"/>
      <c r="SB51" s="64"/>
      <c r="SC51" s="64"/>
      <c r="SD51" s="64"/>
      <c r="SE51" s="64"/>
      <c r="SF51" s="64"/>
      <c r="SG51" s="64"/>
      <c r="SH51" s="64"/>
      <c r="SI51" s="64"/>
      <c r="SJ51" s="64"/>
      <c r="SK51" s="64"/>
      <c r="SL51" s="64"/>
      <c r="SM51" s="64"/>
      <c r="SN51" s="64"/>
      <c r="SO51" s="64"/>
      <c r="SP51" s="64"/>
      <c r="SQ51" s="64"/>
      <c r="SR51" s="64"/>
      <c r="SS51" s="64"/>
      <c r="ST51" s="64"/>
      <c r="SU51" s="64"/>
      <c r="SV51" s="64"/>
      <c r="SW51" s="64"/>
      <c r="SX51" s="64"/>
      <c r="SY51" s="64"/>
      <c r="SZ51" s="64"/>
      <c r="TA51" s="64"/>
      <c r="TB51" s="64"/>
      <c r="TC51" s="64"/>
      <c r="TD51" s="64"/>
      <c r="TE51" s="64"/>
      <c r="TF51" s="64"/>
      <c r="TG51" s="64"/>
      <c r="TH51" s="64"/>
      <c r="TI51" s="64"/>
      <c r="TJ51" s="64"/>
      <c r="TK51" s="64"/>
      <c r="TL51" s="64"/>
      <c r="TM51" s="64"/>
      <c r="TN51" s="64"/>
      <c r="TO51" s="64"/>
      <c r="TP51" s="64"/>
      <c r="TQ51" s="64"/>
      <c r="TR51" s="64"/>
      <c r="TS51" s="64"/>
      <c r="TT51" s="64"/>
      <c r="TU51" s="64"/>
      <c r="TV51" s="64"/>
      <c r="TW51" s="64"/>
      <c r="TX51" s="64"/>
      <c r="TY51" s="64"/>
      <c r="TZ51" s="64"/>
      <c r="UA51" s="64"/>
      <c r="UB51" s="64"/>
      <c r="UC51" s="64"/>
      <c r="UD51" s="64"/>
      <c r="UE51" s="64"/>
      <c r="UF51" s="64"/>
      <c r="UG51" s="64"/>
      <c r="UH51" s="64"/>
      <c r="UI51" s="64"/>
      <c r="UJ51" s="64"/>
      <c r="UK51" s="64"/>
      <c r="UL51" s="64"/>
      <c r="UM51" s="64"/>
      <c r="UN51" s="64"/>
      <c r="UO51" s="64"/>
      <c r="UP51" s="64"/>
      <c r="UQ51" s="64"/>
      <c r="UR51" s="64"/>
      <c r="US51" s="64"/>
      <c r="UT51" s="64"/>
      <c r="UU51" s="64"/>
      <c r="UV51" s="64"/>
      <c r="UW51" s="64"/>
      <c r="UX51" s="64"/>
      <c r="UY51" s="64"/>
      <c r="UZ51" s="64"/>
      <c r="VA51" s="64"/>
      <c r="VB51" s="64"/>
      <c r="VC51" s="64"/>
      <c r="VD51" s="64"/>
      <c r="VE51" s="64"/>
      <c r="VF51" s="64"/>
      <c r="VG51" s="64"/>
      <c r="VH51" s="64"/>
      <c r="VI51" s="64"/>
      <c r="VJ51" s="64"/>
      <c r="VK51" s="64"/>
      <c r="VL51" s="64"/>
      <c r="VM51" s="64"/>
      <c r="VN51" s="64"/>
      <c r="VO51" s="64"/>
      <c r="VP51" s="64"/>
      <c r="VQ51" s="64"/>
      <c r="VR51" s="64"/>
      <c r="VS51" s="64"/>
      <c r="VT51" s="64"/>
      <c r="VU51" s="64"/>
      <c r="VV51" s="64"/>
      <c r="VW51" s="64"/>
      <c r="VX51" s="64"/>
      <c r="VY51" s="64"/>
      <c r="VZ51" s="64"/>
      <c r="WA51" s="64"/>
      <c r="WB51" s="64"/>
      <c r="WC51" s="64"/>
      <c r="WD51" s="64"/>
      <c r="WE51" s="64"/>
      <c r="WF51" s="64"/>
      <c r="WG51" s="64"/>
      <c r="WH51" s="64"/>
      <c r="WI51" s="64"/>
      <c r="WJ51" s="64"/>
      <c r="WK51" s="64"/>
      <c r="WL51" s="64"/>
      <c r="WM51" s="64"/>
      <c r="WN51" s="64"/>
      <c r="WO51" s="64"/>
      <c r="WP51" s="64"/>
      <c r="WQ51" s="64"/>
      <c r="WR51" s="64"/>
      <c r="WS51" s="64"/>
      <c r="WT51" s="64"/>
      <c r="WU51" s="64"/>
      <c r="WV51" s="64"/>
      <c r="WW51" s="64"/>
      <c r="WX51" s="64"/>
      <c r="WY51" s="64"/>
      <c r="WZ51" s="64"/>
      <c r="XA51" s="64"/>
      <c r="XB51" s="64"/>
      <c r="XC51" s="64"/>
      <c r="XD51" s="64"/>
      <c r="XE51" s="64"/>
      <c r="XF51" s="64"/>
      <c r="XG51" s="64"/>
      <c r="XH51" s="64"/>
      <c r="XI51" s="64"/>
      <c r="XJ51" s="64"/>
    </row>
    <row r="52" spans="1:634" x14ac:dyDescent="0.25">
      <c r="A52" s="106"/>
      <c r="B52" s="107"/>
      <c r="C52" s="106"/>
      <c r="D52" s="107"/>
      <c r="E52" s="106"/>
      <c r="F52" s="107"/>
      <c r="G52" s="106"/>
      <c r="H52" s="107"/>
      <c r="I52" s="106"/>
      <c r="J52" s="107"/>
      <c r="K52" s="106"/>
      <c r="L52" s="107"/>
      <c r="M52" s="106"/>
      <c r="N52" s="107"/>
      <c r="O52" s="106"/>
      <c r="P52" s="107"/>
      <c r="Q52" s="106"/>
      <c r="R52" s="107"/>
      <c r="S52" s="106"/>
      <c r="T52" s="107"/>
      <c r="U52" s="106"/>
      <c r="V52" s="107"/>
      <c r="W52" s="106"/>
      <c r="X52" s="107"/>
      <c r="Y52" s="106"/>
      <c r="Z52" s="107"/>
      <c r="AA52" s="106"/>
      <c r="AB52" s="107"/>
      <c r="AC52" s="106"/>
      <c r="AD52" s="107"/>
      <c r="AE52" s="106"/>
      <c r="AF52" s="107"/>
      <c r="AG52" s="106"/>
      <c r="AH52" s="107"/>
      <c r="AI52" s="106"/>
      <c r="AJ52" s="107"/>
      <c r="AK52" s="106"/>
      <c r="AL52" s="107"/>
      <c r="AM52" s="106"/>
      <c r="AN52" s="107"/>
      <c r="AO52" s="106"/>
      <c r="AP52" s="107"/>
      <c r="AQ52" s="106"/>
      <c r="AR52" s="107"/>
      <c r="AS52" s="106"/>
      <c r="AT52" s="107"/>
      <c r="AU52" s="106"/>
      <c r="AV52" s="107"/>
      <c r="AW52" s="106"/>
      <c r="AX52" s="107"/>
      <c r="AY52" s="106"/>
      <c r="AZ52" s="107"/>
      <c r="BA52" s="106"/>
      <c r="BB52" s="107"/>
      <c r="BC52" s="106"/>
      <c r="BD52" s="107"/>
      <c r="BE52" s="106"/>
      <c r="BF52" s="107"/>
      <c r="BG52" s="106"/>
      <c r="BH52" s="107"/>
      <c r="BI52" s="106"/>
      <c r="BJ52" s="107"/>
      <c r="BK52" s="106"/>
      <c r="BL52" s="107"/>
      <c r="BM52" s="106"/>
      <c r="BN52" s="107"/>
      <c r="BO52" s="106"/>
      <c r="BP52" s="107"/>
      <c r="BQ52" s="106"/>
      <c r="BR52" s="107"/>
      <c r="BS52" s="106"/>
      <c r="BT52" s="107"/>
      <c r="BU52" s="106"/>
      <c r="BV52" s="107"/>
      <c r="BW52" s="106"/>
      <c r="BX52" s="107"/>
      <c r="BY52" s="106"/>
      <c r="BZ52" s="107"/>
      <c r="CA52" s="106"/>
      <c r="CB52" s="107"/>
      <c r="CC52" s="106"/>
      <c r="CD52" s="107"/>
      <c r="CE52" s="106"/>
      <c r="CF52" s="107"/>
      <c r="CG52" s="106"/>
      <c r="CH52" s="107"/>
      <c r="CI52" s="106"/>
      <c r="CJ52" s="107"/>
      <c r="CK52" s="106"/>
      <c r="CL52" s="107"/>
      <c r="CM52" s="106"/>
      <c r="CN52" s="107"/>
      <c r="CO52" s="106"/>
      <c r="CP52" s="107"/>
      <c r="CQ52" s="106"/>
      <c r="CR52" s="107"/>
      <c r="CS52" s="106"/>
      <c r="CT52" s="107"/>
      <c r="CU52" s="106"/>
      <c r="CV52" s="107"/>
      <c r="CW52" s="106"/>
      <c r="CX52" s="107"/>
      <c r="CY52" s="106"/>
      <c r="CZ52" s="107"/>
      <c r="DA52" s="106"/>
      <c r="DB52" s="107"/>
      <c r="DC52" s="106"/>
      <c r="DD52" s="107"/>
      <c r="DE52" s="106"/>
      <c r="DF52" s="107"/>
      <c r="DG52" s="106"/>
      <c r="DH52" s="107"/>
      <c r="DI52" s="106"/>
      <c r="DJ52" s="107"/>
      <c r="DK52" s="106"/>
      <c r="DL52" s="107"/>
      <c r="DM52" s="106"/>
      <c r="DN52" s="107"/>
      <c r="DO52" s="106"/>
      <c r="DP52" s="107"/>
      <c r="DQ52" s="106"/>
      <c r="DR52" s="107"/>
      <c r="DS52" s="106"/>
      <c r="DT52" s="107"/>
      <c r="DU52" s="106"/>
      <c r="DV52" s="107"/>
      <c r="DW52" s="106"/>
      <c r="DX52" s="107"/>
      <c r="DY52" s="106"/>
      <c r="DZ52" s="107"/>
      <c r="EA52" s="106"/>
      <c r="EB52" s="107"/>
      <c r="EC52" s="106"/>
      <c r="ED52" s="107"/>
      <c r="EE52" s="106"/>
      <c r="EF52" s="107"/>
      <c r="EG52" s="106"/>
      <c r="EH52" s="107"/>
      <c r="EI52" s="106"/>
      <c r="EJ52" s="107"/>
      <c r="EK52" s="106"/>
      <c r="EL52" s="107"/>
      <c r="EM52" s="106"/>
      <c r="EN52" s="107"/>
      <c r="EO52" s="106"/>
      <c r="EP52" s="107"/>
      <c r="EQ52" s="106"/>
      <c r="ER52" s="107"/>
      <c r="ES52" s="106"/>
      <c r="ET52" s="107"/>
      <c r="EU52" s="106"/>
      <c r="EV52" s="107"/>
      <c r="EW52" s="106"/>
      <c r="EX52" s="107"/>
      <c r="EY52" s="106"/>
      <c r="EZ52" s="107"/>
      <c r="FA52" s="106"/>
      <c r="FB52" s="107"/>
      <c r="FC52" s="106"/>
      <c r="FD52" s="107"/>
      <c r="FE52" s="106"/>
      <c r="FF52" s="107"/>
      <c r="FG52" s="106"/>
      <c r="FH52" s="107"/>
      <c r="FI52" s="106"/>
      <c r="FJ52" s="107"/>
      <c r="FK52" s="106"/>
      <c r="FL52" s="107"/>
      <c r="FM52" s="106"/>
      <c r="FN52" s="107"/>
      <c r="FO52" s="106"/>
      <c r="FP52" s="107"/>
      <c r="FQ52" s="106"/>
      <c r="FR52" s="107"/>
      <c r="FS52" s="106"/>
      <c r="FT52" s="107"/>
      <c r="FU52" s="106"/>
      <c r="FV52" s="107"/>
      <c r="FW52" s="106"/>
      <c r="FX52" s="107"/>
      <c r="FY52" s="106"/>
      <c r="FZ52" s="107"/>
      <c r="GA52" s="106"/>
      <c r="GB52" s="107"/>
      <c r="GC52" s="106"/>
      <c r="GD52" s="107"/>
      <c r="GE52" s="106"/>
      <c r="GF52" s="107"/>
      <c r="GG52" s="106"/>
      <c r="GH52" s="107"/>
      <c r="GI52" s="106"/>
      <c r="GJ52" s="107"/>
      <c r="GK52" s="106"/>
      <c r="GL52" s="107"/>
      <c r="GM52" s="106"/>
      <c r="GN52" s="107"/>
      <c r="GO52" s="106"/>
      <c r="GP52" s="107"/>
      <c r="GQ52" s="106"/>
      <c r="GR52" s="107"/>
      <c r="GS52" s="106"/>
      <c r="GT52" s="107"/>
      <c r="GU52" s="106"/>
      <c r="GV52" s="107"/>
      <c r="GW52" s="106"/>
      <c r="GX52" s="107"/>
      <c r="GY52" s="106"/>
      <c r="GZ52" s="107"/>
      <c r="HA52" s="106"/>
      <c r="HB52" s="107"/>
      <c r="HC52" s="106"/>
      <c r="HD52" s="107"/>
      <c r="HE52" s="106"/>
      <c r="HF52" s="107"/>
      <c r="HG52" s="106"/>
      <c r="HH52" s="107"/>
      <c r="HI52" s="106"/>
      <c r="HJ52" s="107"/>
      <c r="HK52" s="106"/>
      <c r="HL52" s="107"/>
      <c r="HM52" s="106"/>
      <c r="HN52" s="107"/>
      <c r="HO52" s="106"/>
      <c r="HP52" s="107"/>
      <c r="HQ52" s="106"/>
      <c r="HR52" s="107"/>
      <c r="HS52" s="106"/>
      <c r="HT52" s="107"/>
      <c r="HU52" s="106"/>
      <c r="HV52" s="107"/>
      <c r="HW52" s="106"/>
      <c r="HX52" s="107"/>
      <c r="HY52" s="106"/>
      <c r="HZ52" s="107"/>
      <c r="IA52" s="106"/>
      <c r="IB52" s="107"/>
      <c r="IC52" s="106"/>
      <c r="ID52" s="107"/>
      <c r="IE52" s="106"/>
      <c r="IF52" s="107"/>
      <c r="IG52" s="106"/>
      <c r="IH52" s="107"/>
      <c r="II52" s="106"/>
      <c r="IJ52" s="107"/>
      <c r="IK52" s="106"/>
      <c r="IL52" s="107"/>
      <c r="IM52" s="106"/>
      <c r="IN52" s="107"/>
      <c r="IO52" s="106"/>
      <c r="IP52" s="107"/>
      <c r="IQ52" s="106"/>
      <c r="IR52" s="107"/>
      <c r="IS52" s="106"/>
      <c r="IT52" s="107"/>
      <c r="IU52" s="106"/>
      <c r="IV52" s="107"/>
      <c r="IW52" s="106"/>
      <c r="IX52" s="107"/>
      <c r="IY52" s="106"/>
      <c r="IZ52" s="64"/>
      <c r="JA52" s="64"/>
      <c r="JB52" s="64"/>
      <c r="JC52" s="64"/>
      <c r="JD52" s="64"/>
      <c r="JE52" s="64"/>
      <c r="JF52" s="64"/>
      <c r="JG52" s="64"/>
      <c r="JH52" s="64"/>
      <c r="JI52" s="64"/>
      <c r="JJ52" s="64"/>
      <c r="JK52" s="64"/>
      <c r="JL52" s="64"/>
      <c r="JM52" s="64"/>
      <c r="JN52" s="64"/>
      <c r="JO52" s="64"/>
      <c r="JP52" s="64"/>
      <c r="JQ52" s="64"/>
      <c r="JR52" s="64"/>
      <c r="JS52" s="64"/>
      <c r="JT52" s="64"/>
      <c r="JU52" s="64"/>
      <c r="JV52" s="64"/>
      <c r="JW52" s="64"/>
      <c r="JX52" s="64"/>
      <c r="JY52" s="64"/>
      <c r="JZ52" s="64"/>
      <c r="KA52" s="64"/>
      <c r="KB52" s="64"/>
      <c r="KC52" s="64"/>
      <c r="KD52" s="64"/>
      <c r="KE52" s="64"/>
      <c r="KF52" s="64"/>
      <c r="KG52" s="64"/>
      <c r="KH52" s="64"/>
      <c r="KI52" s="64"/>
      <c r="KJ52" s="64"/>
      <c r="KK52" s="64"/>
      <c r="KL52" s="64"/>
      <c r="KM52" s="64"/>
      <c r="KN52" s="64"/>
      <c r="KO52" s="64"/>
      <c r="KP52" s="64"/>
      <c r="KQ52" s="64"/>
      <c r="KR52" s="64"/>
      <c r="KS52" s="64"/>
      <c r="KT52" s="64"/>
      <c r="KU52" s="64"/>
      <c r="KV52" s="64"/>
      <c r="KW52" s="64"/>
      <c r="KX52" s="64"/>
      <c r="KY52" s="64"/>
      <c r="KZ52" s="64"/>
      <c r="LA52" s="64"/>
      <c r="LB52" s="64"/>
      <c r="LC52" s="64"/>
      <c r="LD52" s="64"/>
      <c r="LE52" s="64"/>
      <c r="LF52" s="64"/>
      <c r="LG52" s="64"/>
      <c r="LH52" s="64"/>
      <c r="LI52" s="64"/>
      <c r="LJ52" s="64"/>
      <c r="LK52" s="64"/>
      <c r="LL52" s="64"/>
      <c r="LM52" s="64"/>
      <c r="LN52" s="64"/>
      <c r="LO52" s="64"/>
      <c r="LP52" s="64"/>
      <c r="LQ52" s="64"/>
      <c r="LR52" s="64"/>
      <c r="LS52" s="64"/>
      <c r="LT52" s="64"/>
      <c r="LU52" s="64"/>
      <c r="LV52" s="64"/>
      <c r="LW52" s="64"/>
      <c r="LX52" s="64"/>
      <c r="LY52" s="64"/>
      <c r="LZ52" s="64"/>
      <c r="MA52" s="64"/>
      <c r="MB52" s="64"/>
      <c r="MC52" s="64"/>
      <c r="MD52" s="64"/>
      <c r="ME52" s="64"/>
      <c r="MF52" s="64"/>
      <c r="MG52" s="64"/>
      <c r="MH52" s="64"/>
      <c r="MI52" s="64"/>
      <c r="MJ52" s="64"/>
      <c r="MK52" s="64"/>
      <c r="ML52" s="64"/>
      <c r="MM52" s="64"/>
      <c r="MN52" s="64"/>
      <c r="MO52" s="64"/>
      <c r="MP52" s="64"/>
      <c r="MQ52" s="64"/>
      <c r="MR52" s="64"/>
      <c r="MS52" s="64"/>
      <c r="MT52" s="64"/>
      <c r="MU52" s="64"/>
      <c r="MV52" s="64"/>
      <c r="MW52" s="64"/>
      <c r="MX52" s="64"/>
      <c r="MY52" s="64"/>
      <c r="MZ52" s="64"/>
      <c r="NA52" s="64"/>
      <c r="NB52" s="64"/>
      <c r="NC52" s="64"/>
      <c r="ND52" s="64"/>
      <c r="NE52" s="64"/>
      <c r="NF52" s="64"/>
      <c r="NG52" s="64"/>
      <c r="NH52" s="64"/>
      <c r="NI52" s="64"/>
      <c r="NJ52" s="64"/>
      <c r="NK52" s="64"/>
      <c r="NL52" s="64"/>
      <c r="NM52" s="64"/>
      <c r="NN52" s="64"/>
      <c r="NO52" s="64"/>
      <c r="NP52" s="64"/>
      <c r="NQ52" s="64"/>
      <c r="NR52" s="64"/>
      <c r="NS52" s="64"/>
      <c r="NT52" s="64"/>
      <c r="NU52" s="64"/>
      <c r="NV52" s="64"/>
      <c r="NW52" s="64"/>
      <c r="NX52" s="64"/>
      <c r="NY52" s="64"/>
      <c r="NZ52" s="64"/>
      <c r="OA52" s="64"/>
      <c r="OB52" s="64"/>
      <c r="OC52" s="64"/>
      <c r="OD52" s="64"/>
      <c r="OE52" s="64"/>
      <c r="OF52" s="64"/>
      <c r="OG52" s="64"/>
      <c r="OH52" s="64"/>
      <c r="OI52" s="64"/>
      <c r="OJ52" s="64"/>
      <c r="OK52" s="64"/>
      <c r="OL52" s="64"/>
      <c r="OM52" s="64"/>
      <c r="ON52" s="64"/>
      <c r="OO52" s="64"/>
      <c r="OP52" s="64"/>
      <c r="OQ52" s="64"/>
      <c r="OR52" s="64"/>
      <c r="OS52" s="64"/>
      <c r="OT52" s="64"/>
      <c r="OU52" s="64"/>
      <c r="OV52" s="64"/>
      <c r="OW52" s="64"/>
      <c r="OX52" s="64"/>
      <c r="OY52" s="64"/>
      <c r="OZ52" s="64"/>
      <c r="PA52" s="64"/>
      <c r="PB52" s="64"/>
      <c r="PC52" s="64"/>
      <c r="PD52" s="64"/>
      <c r="PE52" s="64"/>
      <c r="PF52" s="64"/>
      <c r="PG52" s="64"/>
      <c r="PH52" s="64"/>
      <c r="PI52" s="64"/>
      <c r="PJ52" s="64"/>
      <c r="PK52" s="64"/>
      <c r="PL52" s="64"/>
      <c r="PM52" s="64"/>
      <c r="PN52" s="64"/>
      <c r="PO52" s="64"/>
      <c r="PP52" s="64"/>
      <c r="PQ52" s="64"/>
      <c r="PR52" s="64"/>
      <c r="PS52" s="64"/>
      <c r="PT52" s="64"/>
      <c r="PU52" s="64"/>
      <c r="PV52" s="64"/>
      <c r="PW52" s="64"/>
      <c r="PX52" s="64"/>
      <c r="PY52" s="64"/>
      <c r="PZ52" s="64"/>
      <c r="QA52" s="64"/>
      <c r="QB52" s="64"/>
      <c r="QC52" s="64"/>
      <c r="QD52" s="64"/>
      <c r="QE52" s="64"/>
      <c r="QF52" s="64"/>
      <c r="QG52" s="64"/>
      <c r="QH52" s="64"/>
      <c r="QI52" s="64"/>
      <c r="QJ52" s="64"/>
      <c r="QK52" s="64"/>
      <c r="QL52" s="64"/>
      <c r="QM52" s="64"/>
      <c r="QN52" s="64"/>
      <c r="QO52" s="64"/>
      <c r="QP52" s="64"/>
      <c r="QQ52" s="64"/>
      <c r="QR52" s="64"/>
      <c r="QS52" s="64"/>
      <c r="QT52" s="64"/>
      <c r="QU52" s="64"/>
      <c r="QV52" s="64"/>
      <c r="QW52" s="64"/>
      <c r="QX52" s="64"/>
      <c r="QY52" s="64"/>
      <c r="QZ52" s="64"/>
      <c r="RA52" s="64"/>
      <c r="RB52" s="64"/>
      <c r="RC52" s="64"/>
      <c r="RD52" s="64"/>
      <c r="RE52" s="64"/>
      <c r="RF52" s="64"/>
      <c r="RG52" s="64"/>
      <c r="RH52" s="64"/>
      <c r="RI52" s="64"/>
      <c r="RJ52" s="64"/>
      <c r="RK52" s="64"/>
      <c r="RL52" s="64"/>
      <c r="RM52" s="64"/>
      <c r="RN52" s="64"/>
      <c r="RO52" s="64"/>
      <c r="RP52" s="64"/>
      <c r="RQ52" s="64"/>
      <c r="RR52" s="64"/>
      <c r="RS52" s="64"/>
      <c r="RT52" s="64"/>
      <c r="RU52" s="64"/>
      <c r="RV52" s="64"/>
      <c r="RW52" s="64"/>
      <c r="RX52" s="64"/>
      <c r="RY52" s="64"/>
      <c r="RZ52" s="64"/>
      <c r="SA52" s="64"/>
      <c r="SB52" s="64"/>
      <c r="SC52" s="64"/>
      <c r="SD52" s="64"/>
      <c r="SE52" s="64"/>
      <c r="SF52" s="64"/>
      <c r="SG52" s="64"/>
      <c r="SH52" s="64"/>
      <c r="SI52" s="64"/>
      <c r="SJ52" s="64"/>
      <c r="SK52" s="64"/>
      <c r="SL52" s="64"/>
      <c r="SM52" s="64"/>
      <c r="SN52" s="64"/>
      <c r="SO52" s="64"/>
      <c r="SP52" s="64"/>
      <c r="SQ52" s="64"/>
      <c r="SR52" s="64"/>
      <c r="SS52" s="64"/>
      <c r="ST52" s="64"/>
      <c r="SU52" s="64"/>
      <c r="SV52" s="64"/>
      <c r="SW52" s="64"/>
      <c r="SX52" s="64"/>
      <c r="SY52" s="64"/>
      <c r="SZ52" s="64"/>
      <c r="TA52" s="64"/>
      <c r="TB52" s="64"/>
      <c r="TC52" s="64"/>
      <c r="TD52" s="64"/>
      <c r="TE52" s="64"/>
      <c r="TF52" s="64"/>
      <c r="TG52" s="64"/>
      <c r="TH52" s="64"/>
      <c r="TI52" s="64"/>
      <c r="TJ52" s="64"/>
      <c r="TK52" s="64"/>
      <c r="TL52" s="64"/>
      <c r="TM52" s="64"/>
      <c r="TN52" s="64"/>
      <c r="TO52" s="64"/>
      <c r="TP52" s="64"/>
      <c r="TQ52" s="64"/>
      <c r="TR52" s="64"/>
      <c r="TS52" s="64"/>
      <c r="TT52" s="64"/>
      <c r="TU52" s="64"/>
      <c r="TV52" s="64"/>
      <c r="TW52" s="64"/>
      <c r="TX52" s="64"/>
      <c r="TY52" s="64"/>
      <c r="TZ52" s="64"/>
      <c r="UA52" s="64"/>
      <c r="UB52" s="64"/>
      <c r="UC52" s="64"/>
      <c r="UD52" s="64"/>
      <c r="UE52" s="64"/>
      <c r="UF52" s="64"/>
      <c r="UG52" s="64"/>
      <c r="UH52" s="64"/>
      <c r="UI52" s="64"/>
      <c r="UJ52" s="64"/>
      <c r="UK52" s="64"/>
      <c r="UL52" s="64"/>
      <c r="UM52" s="64"/>
      <c r="UN52" s="64"/>
      <c r="UO52" s="64"/>
      <c r="UP52" s="64"/>
      <c r="UQ52" s="64"/>
      <c r="UR52" s="64"/>
      <c r="US52" s="64"/>
      <c r="UT52" s="64"/>
      <c r="UU52" s="64"/>
      <c r="UV52" s="64"/>
      <c r="UW52" s="64"/>
      <c r="UX52" s="64"/>
      <c r="UY52" s="64"/>
      <c r="UZ52" s="64"/>
      <c r="VA52" s="64"/>
      <c r="VB52" s="64"/>
      <c r="VC52" s="64"/>
      <c r="VD52" s="64"/>
      <c r="VE52" s="64"/>
      <c r="VF52" s="64"/>
      <c r="VG52" s="64"/>
      <c r="VH52" s="64"/>
      <c r="VI52" s="64"/>
      <c r="VJ52" s="64"/>
      <c r="VK52" s="64"/>
      <c r="VL52" s="64"/>
      <c r="VM52" s="64"/>
      <c r="VN52" s="64"/>
      <c r="VO52" s="64"/>
      <c r="VP52" s="64"/>
      <c r="VQ52" s="64"/>
      <c r="VR52" s="64"/>
      <c r="VS52" s="64"/>
      <c r="VT52" s="64"/>
      <c r="VU52" s="64"/>
      <c r="VV52" s="64"/>
      <c r="VW52" s="64"/>
      <c r="VX52" s="64"/>
      <c r="VY52" s="64"/>
      <c r="VZ52" s="64"/>
      <c r="WA52" s="64"/>
      <c r="WB52" s="64"/>
      <c r="WC52" s="64"/>
      <c r="WD52" s="64"/>
      <c r="WE52" s="64"/>
      <c r="WF52" s="64"/>
      <c r="WG52" s="64"/>
      <c r="WH52" s="64"/>
      <c r="WI52" s="64"/>
      <c r="WJ52" s="64"/>
      <c r="WK52" s="64"/>
      <c r="WL52" s="64"/>
      <c r="WM52" s="64"/>
      <c r="WN52" s="64"/>
      <c r="WO52" s="64"/>
      <c r="WP52" s="64"/>
      <c r="WQ52" s="64"/>
      <c r="WR52" s="64"/>
      <c r="WS52" s="64"/>
      <c r="WT52" s="64"/>
      <c r="WU52" s="64"/>
      <c r="WV52" s="64"/>
      <c r="WW52" s="64"/>
      <c r="WX52" s="64"/>
      <c r="WY52" s="64"/>
      <c r="WZ52" s="64"/>
      <c r="XA52" s="64"/>
      <c r="XB52" s="64"/>
      <c r="XC52" s="64"/>
      <c r="XD52" s="64"/>
      <c r="XE52" s="64"/>
      <c r="XF52" s="64"/>
      <c r="XG52" s="64"/>
      <c r="XH52" s="64"/>
      <c r="XI52" s="64"/>
      <c r="XJ52" s="64"/>
    </row>
    <row r="53" spans="1:634" x14ac:dyDescent="0.25">
      <c r="A53" s="106"/>
      <c r="B53" s="107"/>
      <c r="C53" s="106"/>
      <c r="D53" s="107"/>
      <c r="E53" s="106"/>
      <c r="F53" s="107"/>
      <c r="G53" s="106"/>
      <c r="H53" s="107"/>
      <c r="I53" s="106"/>
      <c r="J53" s="107"/>
      <c r="K53" s="106"/>
      <c r="L53" s="107"/>
      <c r="M53" s="106"/>
      <c r="N53" s="107"/>
      <c r="O53" s="106"/>
      <c r="P53" s="107"/>
      <c r="Q53" s="106"/>
      <c r="R53" s="107"/>
      <c r="S53" s="106"/>
      <c r="T53" s="107"/>
      <c r="U53" s="106"/>
      <c r="V53" s="107"/>
      <c r="W53" s="106"/>
      <c r="X53" s="107"/>
      <c r="Y53" s="106"/>
      <c r="Z53" s="107"/>
      <c r="AA53" s="106"/>
      <c r="AB53" s="107"/>
      <c r="AC53" s="106"/>
      <c r="AD53" s="107"/>
      <c r="AE53" s="106"/>
      <c r="AF53" s="107"/>
      <c r="AG53" s="106"/>
      <c r="AH53" s="107"/>
      <c r="AI53" s="106"/>
      <c r="AJ53" s="107"/>
      <c r="AK53" s="106"/>
      <c r="AL53" s="107"/>
      <c r="AM53" s="106"/>
      <c r="AN53" s="107"/>
      <c r="AO53" s="106"/>
      <c r="AP53" s="107"/>
      <c r="AQ53" s="106"/>
      <c r="AR53" s="107"/>
      <c r="AS53" s="106"/>
      <c r="AT53" s="107"/>
      <c r="AU53" s="106"/>
      <c r="AV53" s="107"/>
      <c r="AW53" s="106"/>
      <c r="AX53" s="107"/>
      <c r="AY53" s="106"/>
      <c r="AZ53" s="107"/>
      <c r="BA53" s="106"/>
      <c r="BB53" s="107"/>
      <c r="BC53" s="106"/>
      <c r="BD53" s="107"/>
      <c r="BE53" s="106"/>
      <c r="BF53" s="107"/>
      <c r="BG53" s="106"/>
      <c r="BH53" s="107"/>
      <c r="BI53" s="106"/>
      <c r="BJ53" s="107"/>
      <c r="BK53" s="106"/>
      <c r="BL53" s="107"/>
      <c r="BM53" s="106"/>
      <c r="BN53" s="107"/>
      <c r="BO53" s="106"/>
      <c r="BP53" s="107"/>
      <c r="BQ53" s="106"/>
      <c r="BR53" s="107"/>
      <c r="BS53" s="106"/>
      <c r="BT53" s="107"/>
      <c r="BU53" s="106"/>
      <c r="BV53" s="107"/>
      <c r="BW53" s="106"/>
      <c r="BX53" s="107"/>
      <c r="BY53" s="106"/>
      <c r="BZ53" s="107"/>
      <c r="CA53" s="106"/>
      <c r="CB53" s="107"/>
      <c r="CC53" s="106"/>
      <c r="CD53" s="107"/>
      <c r="CE53" s="106"/>
      <c r="CF53" s="107"/>
      <c r="CG53" s="106"/>
      <c r="CH53" s="107"/>
      <c r="CI53" s="106"/>
      <c r="CJ53" s="107"/>
      <c r="CK53" s="106"/>
      <c r="CL53" s="107"/>
      <c r="CM53" s="106"/>
      <c r="CN53" s="107"/>
      <c r="CO53" s="106"/>
      <c r="CP53" s="107"/>
      <c r="CQ53" s="106"/>
      <c r="CR53" s="107"/>
      <c r="CS53" s="106"/>
      <c r="CT53" s="107"/>
      <c r="CU53" s="106"/>
      <c r="CV53" s="107"/>
      <c r="CW53" s="106"/>
      <c r="CX53" s="107"/>
      <c r="CY53" s="106"/>
      <c r="CZ53" s="107"/>
      <c r="DA53" s="106"/>
      <c r="DB53" s="107"/>
      <c r="DC53" s="106"/>
      <c r="DD53" s="107"/>
      <c r="DE53" s="106"/>
      <c r="DF53" s="107"/>
      <c r="DG53" s="106"/>
      <c r="DH53" s="107"/>
      <c r="DI53" s="106"/>
      <c r="DJ53" s="107"/>
      <c r="DK53" s="106"/>
      <c r="DL53" s="107"/>
      <c r="DM53" s="106"/>
      <c r="DN53" s="107"/>
      <c r="DO53" s="106"/>
      <c r="DP53" s="107"/>
      <c r="DQ53" s="106"/>
      <c r="DR53" s="107"/>
      <c r="DS53" s="106"/>
      <c r="DT53" s="107"/>
      <c r="DU53" s="106"/>
      <c r="DV53" s="107"/>
      <c r="DW53" s="106"/>
      <c r="DX53" s="107"/>
      <c r="DY53" s="106"/>
      <c r="DZ53" s="107"/>
      <c r="EA53" s="106"/>
      <c r="EB53" s="107"/>
      <c r="EC53" s="106"/>
      <c r="ED53" s="107"/>
      <c r="EE53" s="106"/>
      <c r="EF53" s="107"/>
      <c r="EG53" s="106"/>
      <c r="EH53" s="107"/>
      <c r="EI53" s="106"/>
      <c r="EJ53" s="107"/>
      <c r="EK53" s="106"/>
      <c r="EL53" s="107"/>
      <c r="EM53" s="106"/>
      <c r="EN53" s="107"/>
      <c r="EO53" s="106"/>
      <c r="EP53" s="107"/>
      <c r="EQ53" s="106"/>
      <c r="ER53" s="107"/>
      <c r="ES53" s="106"/>
      <c r="ET53" s="107"/>
      <c r="EU53" s="106"/>
      <c r="EV53" s="107"/>
      <c r="EW53" s="106"/>
      <c r="EX53" s="107"/>
      <c r="EY53" s="106"/>
      <c r="EZ53" s="107"/>
      <c r="FA53" s="106"/>
      <c r="FB53" s="107"/>
      <c r="FC53" s="106"/>
      <c r="FD53" s="107"/>
      <c r="FE53" s="106"/>
      <c r="FF53" s="107"/>
      <c r="FG53" s="106"/>
      <c r="FH53" s="107"/>
      <c r="FI53" s="106"/>
      <c r="FJ53" s="107"/>
      <c r="FK53" s="106"/>
      <c r="FL53" s="107"/>
      <c r="FM53" s="106"/>
      <c r="FN53" s="107"/>
      <c r="FO53" s="106"/>
      <c r="FP53" s="107"/>
      <c r="FQ53" s="106"/>
      <c r="FR53" s="107"/>
      <c r="FS53" s="106"/>
      <c r="FT53" s="107"/>
      <c r="FU53" s="106"/>
      <c r="FV53" s="107"/>
      <c r="FW53" s="106"/>
      <c r="FX53" s="107"/>
      <c r="FY53" s="106"/>
      <c r="FZ53" s="107"/>
      <c r="GA53" s="106"/>
      <c r="GB53" s="107"/>
      <c r="GC53" s="106"/>
      <c r="GD53" s="107"/>
      <c r="GE53" s="106"/>
      <c r="GF53" s="107"/>
      <c r="GG53" s="106"/>
      <c r="GH53" s="107"/>
      <c r="GI53" s="106"/>
      <c r="GJ53" s="107"/>
      <c r="GK53" s="106"/>
      <c r="GL53" s="107"/>
      <c r="GM53" s="106"/>
      <c r="GN53" s="107"/>
      <c r="GO53" s="106"/>
      <c r="GP53" s="107"/>
      <c r="GQ53" s="106"/>
      <c r="GR53" s="107"/>
      <c r="GS53" s="106"/>
      <c r="GT53" s="107"/>
      <c r="GU53" s="106"/>
      <c r="GV53" s="107"/>
      <c r="GW53" s="106"/>
      <c r="GX53" s="107"/>
      <c r="GY53" s="106"/>
      <c r="GZ53" s="107"/>
      <c r="HA53" s="106"/>
      <c r="HB53" s="107"/>
      <c r="HC53" s="106"/>
      <c r="HD53" s="107"/>
      <c r="HE53" s="106"/>
      <c r="HF53" s="107"/>
      <c r="HG53" s="106"/>
      <c r="HH53" s="107"/>
      <c r="HI53" s="106"/>
      <c r="HJ53" s="107"/>
      <c r="HK53" s="106"/>
      <c r="HL53" s="107"/>
      <c r="HM53" s="106"/>
      <c r="HN53" s="107"/>
      <c r="HO53" s="106"/>
      <c r="HP53" s="107"/>
      <c r="HQ53" s="106"/>
      <c r="HR53" s="107"/>
      <c r="HS53" s="106"/>
      <c r="HT53" s="107"/>
      <c r="HU53" s="106"/>
      <c r="HV53" s="107"/>
      <c r="HW53" s="106"/>
      <c r="HX53" s="107"/>
      <c r="HY53" s="106"/>
      <c r="HZ53" s="107"/>
      <c r="IA53" s="106"/>
      <c r="IB53" s="107"/>
      <c r="IC53" s="106"/>
      <c r="ID53" s="107"/>
      <c r="IE53" s="106"/>
      <c r="IF53" s="107"/>
      <c r="IG53" s="106"/>
      <c r="IH53" s="107"/>
      <c r="II53" s="106"/>
      <c r="IJ53" s="107"/>
      <c r="IK53" s="106"/>
      <c r="IL53" s="107"/>
      <c r="IM53" s="106"/>
      <c r="IN53" s="107"/>
      <c r="IO53" s="106"/>
      <c r="IP53" s="107"/>
      <c r="IQ53" s="106"/>
      <c r="IR53" s="107"/>
      <c r="IS53" s="106"/>
      <c r="IT53" s="107"/>
      <c r="IU53" s="106"/>
      <c r="IV53" s="107"/>
      <c r="IW53" s="106"/>
      <c r="IX53" s="107"/>
      <c r="IY53" s="106"/>
      <c r="IZ53" s="64"/>
      <c r="JA53" s="64"/>
      <c r="JB53" s="64"/>
      <c r="JC53" s="64"/>
      <c r="JD53" s="64"/>
      <c r="JE53" s="64"/>
      <c r="JF53" s="64"/>
      <c r="JG53" s="64"/>
      <c r="JH53" s="64"/>
      <c r="JI53" s="64"/>
      <c r="JJ53" s="64"/>
      <c r="JK53" s="64"/>
      <c r="JL53" s="64"/>
      <c r="JM53" s="64"/>
      <c r="JN53" s="64"/>
      <c r="JO53" s="64"/>
      <c r="JP53" s="64"/>
      <c r="JQ53" s="64"/>
      <c r="JR53" s="64"/>
      <c r="JS53" s="64"/>
      <c r="JT53" s="64"/>
      <c r="JU53" s="64"/>
      <c r="JV53" s="64"/>
      <c r="JW53" s="64"/>
      <c r="JX53" s="64"/>
      <c r="JY53" s="64"/>
      <c r="JZ53" s="64"/>
      <c r="KA53" s="64"/>
      <c r="KB53" s="64"/>
      <c r="KC53" s="64"/>
      <c r="KD53" s="64"/>
      <c r="KE53" s="64"/>
      <c r="KF53" s="64"/>
      <c r="KG53" s="64"/>
      <c r="KH53" s="64"/>
      <c r="KI53" s="64"/>
      <c r="KJ53" s="64"/>
      <c r="KK53" s="64"/>
      <c r="KL53" s="64"/>
      <c r="KM53" s="64"/>
      <c r="KN53" s="64"/>
      <c r="KO53" s="64"/>
      <c r="KP53" s="64"/>
      <c r="KQ53" s="64"/>
      <c r="KR53" s="64"/>
      <c r="KS53" s="64"/>
      <c r="KT53" s="64"/>
      <c r="KU53" s="64"/>
      <c r="KV53" s="64"/>
      <c r="KW53" s="64"/>
      <c r="KX53" s="64"/>
      <c r="KY53" s="64"/>
      <c r="KZ53" s="64"/>
      <c r="LA53" s="64"/>
      <c r="LB53" s="64"/>
      <c r="LC53" s="64"/>
      <c r="LD53" s="64"/>
      <c r="LE53" s="64"/>
      <c r="LF53" s="64"/>
      <c r="LG53" s="64"/>
      <c r="LH53" s="64"/>
      <c r="LI53" s="64"/>
      <c r="LJ53" s="64"/>
      <c r="LK53" s="64"/>
      <c r="LL53" s="64"/>
      <c r="LM53" s="64"/>
      <c r="LN53" s="64"/>
      <c r="LO53" s="64"/>
      <c r="LP53" s="64"/>
      <c r="LQ53" s="64"/>
      <c r="LR53" s="64"/>
      <c r="LS53" s="64"/>
      <c r="LT53" s="64"/>
      <c r="LU53" s="64"/>
      <c r="LV53" s="64"/>
      <c r="LW53" s="64"/>
      <c r="LX53" s="64"/>
      <c r="LY53" s="64"/>
      <c r="LZ53" s="64"/>
      <c r="MA53" s="64"/>
      <c r="MB53" s="64"/>
      <c r="MC53" s="64"/>
      <c r="MD53" s="64"/>
      <c r="ME53" s="64"/>
      <c r="MF53" s="64"/>
      <c r="MG53" s="64"/>
      <c r="MH53" s="64"/>
      <c r="MI53" s="64"/>
      <c r="MJ53" s="64"/>
      <c r="MK53" s="64"/>
      <c r="ML53" s="64"/>
      <c r="MM53" s="64"/>
      <c r="MN53" s="64"/>
      <c r="MO53" s="64"/>
      <c r="MP53" s="64"/>
      <c r="MQ53" s="64"/>
      <c r="MR53" s="64"/>
      <c r="MS53" s="64"/>
      <c r="MT53" s="64"/>
      <c r="MU53" s="64"/>
      <c r="MV53" s="64"/>
      <c r="MW53" s="64"/>
      <c r="MX53" s="64"/>
      <c r="MY53" s="64"/>
      <c r="MZ53" s="64"/>
      <c r="NA53" s="64"/>
      <c r="NB53" s="64"/>
      <c r="NC53" s="64"/>
      <c r="ND53" s="64"/>
      <c r="NE53" s="64"/>
      <c r="NF53" s="64"/>
      <c r="NG53" s="64"/>
      <c r="NH53" s="64"/>
      <c r="NI53" s="64"/>
      <c r="NJ53" s="64"/>
      <c r="NK53" s="64"/>
      <c r="NL53" s="64"/>
      <c r="NM53" s="64"/>
      <c r="NN53" s="64"/>
      <c r="NO53" s="64"/>
      <c r="NP53" s="64"/>
      <c r="NQ53" s="64"/>
      <c r="NR53" s="64"/>
      <c r="NS53" s="64"/>
      <c r="NT53" s="64"/>
      <c r="NU53" s="64"/>
      <c r="NV53" s="64"/>
      <c r="NW53" s="64"/>
      <c r="NX53" s="64"/>
      <c r="NY53" s="64"/>
      <c r="NZ53" s="64"/>
      <c r="OA53" s="64"/>
      <c r="OB53" s="64"/>
      <c r="OC53" s="64"/>
      <c r="OD53" s="64"/>
      <c r="OE53" s="64"/>
      <c r="OF53" s="64"/>
      <c r="OG53" s="64"/>
      <c r="OH53" s="64"/>
      <c r="OI53" s="64"/>
      <c r="OJ53" s="64"/>
      <c r="OK53" s="64"/>
      <c r="OL53" s="64"/>
      <c r="OM53" s="64"/>
      <c r="ON53" s="64"/>
      <c r="OO53" s="64"/>
      <c r="OP53" s="64"/>
      <c r="OQ53" s="64"/>
      <c r="OR53" s="64"/>
      <c r="OS53" s="64"/>
      <c r="OT53" s="64"/>
      <c r="OU53" s="64"/>
      <c r="OV53" s="64"/>
      <c r="OW53" s="64"/>
      <c r="OX53" s="64"/>
      <c r="OY53" s="64"/>
      <c r="OZ53" s="64"/>
      <c r="PA53" s="64"/>
      <c r="PB53" s="64"/>
      <c r="PC53" s="64"/>
      <c r="PD53" s="64"/>
      <c r="PE53" s="64"/>
      <c r="PF53" s="64"/>
      <c r="PG53" s="64"/>
      <c r="PH53" s="64"/>
      <c r="PI53" s="64"/>
      <c r="PJ53" s="64"/>
      <c r="PK53" s="64"/>
      <c r="PL53" s="64"/>
      <c r="PM53" s="64"/>
      <c r="PN53" s="64"/>
      <c r="PO53" s="64"/>
      <c r="PP53" s="64"/>
      <c r="PQ53" s="64"/>
      <c r="PR53" s="64"/>
      <c r="PS53" s="64"/>
      <c r="PT53" s="64"/>
      <c r="PU53" s="64"/>
      <c r="PV53" s="64"/>
      <c r="PW53" s="64"/>
      <c r="PX53" s="64"/>
      <c r="PY53" s="64"/>
      <c r="PZ53" s="64"/>
      <c r="QA53" s="64"/>
      <c r="QB53" s="64"/>
      <c r="QC53" s="64"/>
      <c r="QD53" s="64"/>
      <c r="QE53" s="64"/>
      <c r="QF53" s="64"/>
      <c r="QG53" s="64"/>
      <c r="QH53" s="64"/>
      <c r="QI53" s="64"/>
      <c r="QJ53" s="64"/>
      <c r="QK53" s="64"/>
      <c r="QL53" s="64"/>
      <c r="QM53" s="64"/>
      <c r="QN53" s="64"/>
      <c r="QO53" s="64"/>
      <c r="QP53" s="64"/>
      <c r="QQ53" s="64"/>
      <c r="QR53" s="64"/>
      <c r="QS53" s="64"/>
      <c r="QT53" s="64"/>
      <c r="QU53" s="64"/>
      <c r="QV53" s="64"/>
      <c r="QW53" s="64"/>
      <c r="QX53" s="64"/>
      <c r="QY53" s="64"/>
      <c r="QZ53" s="64"/>
      <c r="RA53" s="64"/>
      <c r="RB53" s="64"/>
      <c r="RC53" s="64"/>
      <c r="RD53" s="64"/>
      <c r="RE53" s="64"/>
      <c r="RF53" s="64"/>
      <c r="RG53" s="64"/>
      <c r="RH53" s="64"/>
      <c r="RI53" s="64"/>
      <c r="RJ53" s="64"/>
      <c r="RK53" s="64"/>
      <c r="RL53" s="64"/>
      <c r="RM53" s="64"/>
      <c r="RN53" s="64"/>
      <c r="RO53" s="64"/>
      <c r="RP53" s="64"/>
      <c r="RQ53" s="64"/>
      <c r="RR53" s="64"/>
      <c r="RS53" s="64"/>
      <c r="RT53" s="64"/>
      <c r="RU53" s="64"/>
      <c r="RV53" s="64"/>
      <c r="RW53" s="64"/>
      <c r="RX53" s="64"/>
      <c r="RY53" s="64"/>
      <c r="RZ53" s="64"/>
      <c r="SA53" s="64"/>
      <c r="SB53" s="64"/>
      <c r="SC53" s="64"/>
      <c r="SD53" s="64"/>
      <c r="SE53" s="64"/>
      <c r="SF53" s="64"/>
      <c r="SG53" s="64"/>
      <c r="SH53" s="64"/>
      <c r="SI53" s="64"/>
      <c r="SJ53" s="64"/>
      <c r="SK53" s="64"/>
      <c r="SL53" s="64"/>
      <c r="SM53" s="64"/>
      <c r="SN53" s="64"/>
      <c r="SO53" s="64"/>
      <c r="SP53" s="64"/>
      <c r="SQ53" s="64"/>
      <c r="SR53" s="64"/>
      <c r="SS53" s="64"/>
      <c r="ST53" s="64"/>
      <c r="SU53" s="64"/>
      <c r="SV53" s="64"/>
      <c r="SW53" s="64"/>
      <c r="SX53" s="64"/>
      <c r="SY53" s="64"/>
      <c r="SZ53" s="64"/>
      <c r="TA53" s="64"/>
      <c r="TB53" s="64"/>
      <c r="TC53" s="64"/>
      <c r="TD53" s="64"/>
      <c r="TE53" s="64"/>
      <c r="TF53" s="64"/>
      <c r="TG53" s="64"/>
      <c r="TH53" s="64"/>
      <c r="TI53" s="64"/>
      <c r="TJ53" s="64"/>
      <c r="TK53" s="64"/>
      <c r="TL53" s="64"/>
      <c r="TM53" s="64"/>
      <c r="TN53" s="64"/>
      <c r="TO53" s="64"/>
      <c r="TP53" s="64"/>
      <c r="TQ53" s="64"/>
      <c r="TR53" s="64"/>
      <c r="TS53" s="64"/>
      <c r="TT53" s="64"/>
      <c r="TU53" s="64"/>
      <c r="TV53" s="64"/>
      <c r="TW53" s="64"/>
      <c r="TX53" s="64"/>
      <c r="TY53" s="64"/>
      <c r="TZ53" s="64"/>
      <c r="UA53" s="64"/>
      <c r="UB53" s="64"/>
      <c r="UC53" s="64"/>
      <c r="UD53" s="64"/>
      <c r="UE53" s="64"/>
      <c r="UF53" s="64"/>
      <c r="UG53" s="64"/>
      <c r="UH53" s="64"/>
      <c r="UI53" s="64"/>
      <c r="UJ53" s="64"/>
      <c r="UK53" s="64"/>
      <c r="UL53" s="64"/>
      <c r="UM53" s="64"/>
      <c r="UN53" s="64"/>
      <c r="UO53" s="64"/>
      <c r="UP53" s="64"/>
      <c r="UQ53" s="64"/>
      <c r="UR53" s="64"/>
      <c r="US53" s="64"/>
      <c r="UT53" s="64"/>
      <c r="UU53" s="64"/>
      <c r="UV53" s="64"/>
      <c r="UW53" s="64"/>
      <c r="UX53" s="64"/>
      <c r="UY53" s="64"/>
      <c r="UZ53" s="64"/>
      <c r="VA53" s="64"/>
      <c r="VB53" s="64"/>
      <c r="VC53" s="64"/>
      <c r="VD53" s="64"/>
      <c r="VE53" s="64"/>
      <c r="VF53" s="64"/>
      <c r="VG53" s="64"/>
      <c r="VH53" s="64"/>
      <c r="VI53" s="64"/>
      <c r="VJ53" s="64"/>
      <c r="VK53" s="64"/>
      <c r="VL53" s="64"/>
      <c r="VM53" s="64"/>
      <c r="VN53" s="64"/>
      <c r="VO53" s="64"/>
      <c r="VP53" s="64"/>
      <c r="VQ53" s="64"/>
      <c r="VR53" s="64"/>
      <c r="VS53" s="64"/>
      <c r="VT53" s="64"/>
      <c r="VU53" s="64"/>
      <c r="VV53" s="64"/>
      <c r="VW53" s="64"/>
      <c r="VX53" s="64"/>
      <c r="VY53" s="64"/>
      <c r="VZ53" s="64"/>
      <c r="WA53" s="64"/>
      <c r="WB53" s="64"/>
      <c r="WC53" s="64"/>
      <c r="WD53" s="64"/>
      <c r="WE53" s="64"/>
      <c r="WF53" s="64"/>
      <c r="WG53" s="64"/>
      <c r="WH53" s="64"/>
      <c r="WI53" s="64"/>
      <c r="WJ53" s="64"/>
      <c r="WK53" s="64"/>
      <c r="WL53" s="64"/>
      <c r="WM53" s="64"/>
      <c r="WN53" s="64"/>
      <c r="WO53" s="64"/>
      <c r="WP53" s="64"/>
      <c r="WQ53" s="64"/>
      <c r="WR53" s="64"/>
      <c r="WS53" s="64"/>
      <c r="WT53" s="64"/>
      <c r="WU53" s="64"/>
      <c r="WV53" s="64"/>
      <c r="WW53" s="64"/>
      <c r="WX53" s="64"/>
      <c r="WY53" s="64"/>
      <c r="WZ53" s="64"/>
      <c r="XA53" s="64"/>
      <c r="XB53" s="64"/>
      <c r="XC53" s="64"/>
      <c r="XD53" s="64"/>
      <c r="XE53" s="64"/>
      <c r="XF53" s="64"/>
      <c r="XG53" s="64"/>
      <c r="XH53" s="64"/>
      <c r="XI53" s="64"/>
      <c r="XJ53" s="64"/>
    </row>
    <row r="54" spans="1:634" x14ac:dyDescent="0.25">
      <c r="A54" s="106"/>
      <c r="B54" s="107"/>
      <c r="C54" s="106"/>
      <c r="D54" s="107"/>
      <c r="E54" s="106"/>
      <c r="F54" s="107"/>
      <c r="G54" s="106"/>
      <c r="H54" s="107"/>
      <c r="I54" s="106"/>
      <c r="J54" s="107"/>
      <c r="K54" s="106"/>
      <c r="L54" s="107"/>
      <c r="M54" s="106"/>
      <c r="N54" s="107"/>
      <c r="O54" s="106"/>
      <c r="P54" s="107"/>
      <c r="Q54" s="106"/>
      <c r="R54" s="107"/>
      <c r="S54" s="106"/>
      <c r="T54" s="107"/>
      <c r="U54" s="106"/>
      <c r="V54" s="107"/>
      <c r="W54" s="106"/>
      <c r="X54" s="107"/>
      <c r="Y54" s="106"/>
      <c r="Z54" s="107"/>
      <c r="AA54" s="106"/>
      <c r="AB54" s="107"/>
      <c r="AC54" s="106"/>
      <c r="AD54" s="107"/>
      <c r="AE54" s="106"/>
      <c r="AF54" s="107"/>
      <c r="AG54" s="106"/>
      <c r="AH54" s="107"/>
      <c r="AI54" s="106"/>
      <c r="AJ54" s="107"/>
      <c r="AK54" s="106"/>
      <c r="AL54" s="107"/>
      <c r="AM54" s="106"/>
      <c r="AN54" s="107"/>
      <c r="AO54" s="106"/>
      <c r="AP54" s="107"/>
      <c r="AQ54" s="106"/>
      <c r="AR54" s="107"/>
      <c r="AS54" s="106"/>
      <c r="AT54" s="107"/>
      <c r="AU54" s="106"/>
      <c r="AV54" s="107"/>
      <c r="AW54" s="106"/>
      <c r="AX54" s="107"/>
      <c r="AY54" s="106"/>
      <c r="AZ54" s="107"/>
      <c r="BA54" s="106"/>
      <c r="BB54" s="107"/>
      <c r="BC54" s="106"/>
      <c r="BD54" s="107"/>
      <c r="BE54" s="106"/>
      <c r="BF54" s="107"/>
      <c r="BG54" s="106"/>
      <c r="BH54" s="107"/>
      <c r="BI54" s="106"/>
      <c r="BJ54" s="107"/>
      <c r="BK54" s="106"/>
      <c r="BL54" s="107"/>
      <c r="BM54" s="106"/>
      <c r="BN54" s="107"/>
      <c r="BO54" s="106"/>
      <c r="BP54" s="107"/>
      <c r="BQ54" s="106"/>
      <c r="BR54" s="107"/>
      <c r="BS54" s="106"/>
      <c r="BT54" s="107"/>
      <c r="BU54" s="106"/>
      <c r="BV54" s="107"/>
      <c r="BW54" s="106"/>
      <c r="BX54" s="107"/>
      <c r="BY54" s="106"/>
      <c r="BZ54" s="107"/>
      <c r="CA54" s="106"/>
      <c r="CB54" s="107"/>
      <c r="CC54" s="106"/>
      <c r="CD54" s="107"/>
      <c r="CE54" s="106"/>
      <c r="CF54" s="107"/>
      <c r="CG54" s="106"/>
      <c r="CH54" s="107"/>
      <c r="CI54" s="106"/>
      <c r="CJ54" s="107"/>
      <c r="CK54" s="106"/>
      <c r="CL54" s="107"/>
      <c r="CM54" s="106"/>
      <c r="CN54" s="107"/>
      <c r="CO54" s="106"/>
      <c r="CP54" s="107"/>
      <c r="CQ54" s="106"/>
      <c r="CR54" s="107"/>
      <c r="CS54" s="106"/>
      <c r="CT54" s="107"/>
      <c r="CU54" s="106"/>
      <c r="CV54" s="107"/>
      <c r="CW54" s="106"/>
      <c r="CX54" s="107"/>
      <c r="CY54" s="106"/>
      <c r="CZ54" s="107"/>
      <c r="DA54" s="106"/>
      <c r="DB54" s="107"/>
      <c r="DC54" s="106"/>
      <c r="DD54" s="107"/>
      <c r="DE54" s="106"/>
      <c r="DF54" s="107"/>
      <c r="DG54" s="106"/>
      <c r="DH54" s="107"/>
      <c r="DI54" s="106"/>
      <c r="DJ54" s="107"/>
      <c r="DK54" s="106"/>
      <c r="DL54" s="107"/>
      <c r="DM54" s="106"/>
      <c r="DN54" s="107"/>
      <c r="DO54" s="106"/>
      <c r="DP54" s="107"/>
      <c r="DQ54" s="106"/>
      <c r="DR54" s="107"/>
      <c r="DS54" s="106"/>
      <c r="DT54" s="107"/>
      <c r="DU54" s="106"/>
      <c r="DV54" s="107"/>
      <c r="DW54" s="106"/>
      <c r="DX54" s="107"/>
      <c r="DY54" s="106"/>
      <c r="DZ54" s="107"/>
      <c r="EA54" s="106"/>
      <c r="EB54" s="107"/>
      <c r="EC54" s="106"/>
      <c r="ED54" s="107"/>
      <c r="EE54" s="106"/>
      <c r="EF54" s="107"/>
      <c r="EG54" s="106"/>
      <c r="EH54" s="107"/>
      <c r="EI54" s="106"/>
      <c r="EJ54" s="107"/>
      <c r="EK54" s="106"/>
      <c r="EL54" s="107"/>
      <c r="EM54" s="106"/>
      <c r="EN54" s="107"/>
      <c r="EO54" s="106"/>
      <c r="EP54" s="107"/>
      <c r="EQ54" s="106"/>
      <c r="ER54" s="107"/>
      <c r="ES54" s="106"/>
      <c r="ET54" s="107"/>
      <c r="EU54" s="106"/>
      <c r="EV54" s="107"/>
      <c r="EW54" s="106"/>
      <c r="EX54" s="107"/>
      <c r="EY54" s="106"/>
      <c r="EZ54" s="107"/>
      <c r="FA54" s="106"/>
      <c r="FB54" s="107"/>
      <c r="FC54" s="106"/>
      <c r="FD54" s="107"/>
      <c r="FE54" s="106"/>
      <c r="FF54" s="107"/>
      <c r="FG54" s="106"/>
      <c r="FH54" s="107"/>
      <c r="FI54" s="106"/>
      <c r="FJ54" s="107"/>
      <c r="FK54" s="106"/>
      <c r="FL54" s="107"/>
      <c r="FM54" s="106"/>
      <c r="FN54" s="107"/>
      <c r="FO54" s="106"/>
      <c r="FP54" s="107"/>
      <c r="FQ54" s="106"/>
      <c r="FR54" s="107"/>
      <c r="FS54" s="106"/>
      <c r="FT54" s="107"/>
      <c r="FU54" s="106"/>
      <c r="FV54" s="107"/>
      <c r="FW54" s="106"/>
      <c r="FX54" s="107"/>
      <c r="FY54" s="106"/>
      <c r="FZ54" s="107"/>
      <c r="GA54" s="106"/>
      <c r="GB54" s="107"/>
      <c r="GC54" s="106"/>
      <c r="GD54" s="107"/>
      <c r="GE54" s="106"/>
      <c r="GF54" s="107"/>
      <c r="GG54" s="106"/>
      <c r="GH54" s="107"/>
      <c r="GI54" s="106"/>
      <c r="GJ54" s="107"/>
      <c r="GK54" s="106"/>
      <c r="GL54" s="107"/>
      <c r="GM54" s="106"/>
      <c r="GN54" s="107"/>
      <c r="GO54" s="106"/>
      <c r="GP54" s="107"/>
      <c r="GQ54" s="106"/>
      <c r="GR54" s="107"/>
      <c r="GS54" s="106"/>
      <c r="GT54" s="107"/>
      <c r="GU54" s="106"/>
      <c r="GV54" s="107"/>
      <c r="GW54" s="106"/>
      <c r="GX54" s="107"/>
      <c r="GY54" s="106"/>
      <c r="GZ54" s="107"/>
      <c r="HA54" s="106"/>
      <c r="HB54" s="107"/>
      <c r="HC54" s="106"/>
      <c r="HD54" s="107"/>
      <c r="HE54" s="106"/>
      <c r="HF54" s="107"/>
      <c r="HG54" s="106"/>
      <c r="HH54" s="107"/>
      <c r="HI54" s="106"/>
      <c r="HJ54" s="107"/>
      <c r="HK54" s="106"/>
      <c r="HL54" s="107"/>
      <c r="HM54" s="106"/>
      <c r="HN54" s="107"/>
      <c r="HO54" s="106"/>
      <c r="HP54" s="107"/>
      <c r="HQ54" s="106"/>
      <c r="HR54" s="107"/>
      <c r="HS54" s="106"/>
      <c r="HT54" s="107"/>
      <c r="HU54" s="106"/>
      <c r="HV54" s="107"/>
      <c r="HW54" s="106"/>
      <c r="HX54" s="107"/>
      <c r="HY54" s="106"/>
      <c r="HZ54" s="107"/>
      <c r="IA54" s="106"/>
      <c r="IB54" s="107"/>
      <c r="IC54" s="106"/>
      <c r="ID54" s="107"/>
      <c r="IE54" s="106"/>
      <c r="IF54" s="107"/>
      <c r="IG54" s="106"/>
      <c r="IH54" s="107"/>
      <c r="II54" s="106"/>
      <c r="IJ54" s="107"/>
      <c r="IK54" s="106"/>
      <c r="IL54" s="107"/>
      <c r="IM54" s="106"/>
      <c r="IN54" s="107"/>
      <c r="IO54" s="106"/>
      <c r="IP54" s="107"/>
      <c r="IQ54" s="106"/>
      <c r="IR54" s="107"/>
      <c r="IS54" s="106"/>
      <c r="IT54" s="107"/>
      <c r="IU54" s="106"/>
      <c r="IV54" s="107"/>
      <c r="IW54" s="106"/>
      <c r="IX54" s="107"/>
      <c r="IY54" s="106"/>
      <c r="IZ54" s="64"/>
      <c r="JA54" s="64"/>
      <c r="JB54" s="64"/>
      <c r="JC54" s="64"/>
      <c r="JD54" s="64"/>
      <c r="JE54" s="64"/>
      <c r="JF54" s="64"/>
      <c r="JG54" s="64"/>
      <c r="JH54" s="64"/>
      <c r="JI54" s="64"/>
      <c r="JJ54" s="64"/>
      <c r="JK54" s="64"/>
      <c r="JL54" s="64"/>
      <c r="JM54" s="64"/>
      <c r="JN54" s="64"/>
      <c r="JO54" s="64"/>
      <c r="JP54" s="64"/>
      <c r="JQ54" s="64"/>
      <c r="JR54" s="64"/>
      <c r="JS54" s="64"/>
      <c r="JT54" s="64"/>
      <c r="JU54" s="64"/>
      <c r="JV54" s="64"/>
      <c r="JW54" s="64"/>
      <c r="JX54" s="64"/>
      <c r="JY54" s="64"/>
      <c r="JZ54" s="64"/>
      <c r="KA54" s="64"/>
      <c r="KB54" s="64"/>
      <c r="KC54" s="64"/>
      <c r="KD54" s="64"/>
      <c r="KE54" s="64"/>
      <c r="KF54" s="64"/>
      <c r="KG54" s="64"/>
      <c r="KH54" s="64"/>
      <c r="KI54" s="64"/>
      <c r="KJ54" s="64"/>
      <c r="KK54" s="64"/>
      <c r="KL54" s="64"/>
      <c r="KM54" s="64"/>
      <c r="KN54" s="64"/>
      <c r="KO54" s="64"/>
      <c r="KP54" s="64"/>
      <c r="KQ54" s="64"/>
      <c r="KR54" s="64"/>
      <c r="KS54" s="64"/>
      <c r="KT54" s="64"/>
      <c r="KU54" s="64"/>
      <c r="KV54" s="64"/>
      <c r="KW54" s="64"/>
      <c r="KX54" s="64"/>
      <c r="KY54" s="64"/>
      <c r="KZ54" s="64"/>
      <c r="LA54" s="64"/>
      <c r="LB54" s="64"/>
      <c r="LC54" s="64"/>
      <c r="LD54" s="64"/>
      <c r="LE54" s="64"/>
      <c r="LF54" s="64"/>
      <c r="LG54" s="64"/>
      <c r="LH54" s="64"/>
      <c r="LI54" s="64"/>
      <c r="LJ54" s="64"/>
      <c r="LK54" s="64"/>
      <c r="LL54" s="64"/>
      <c r="LM54" s="64"/>
      <c r="LN54" s="64"/>
      <c r="LO54" s="64"/>
      <c r="LP54" s="64"/>
      <c r="LQ54" s="64"/>
      <c r="LR54" s="64"/>
      <c r="LS54" s="64"/>
      <c r="LT54" s="64"/>
      <c r="LU54" s="64"/>
      <c r="LV54" s="64"/>
      <c r="LW54" s="64"/>
      <c r="LX54" s="64"/>
      <c r="LY54" s="64"/>
      <c r="LZ54" s="64"/>
      <c r="MA54" s="64"/>
      <c r="MB54" s="64"/>
      <c r="MC54" s="64"/>
      <c r="MD54" s="64"/>
      <c r="ME54" s="64"/>
      <c r="MF54" s="64"/>
      <c r="MG54" s="64"/>
      <c r="MH54" s="64"/>
      <c r="MI54" s="64"/>
      <c r="MJ54" s="64"/>
      <c r="MK54" s="64"/>
      <c r="ML54" s="64"/>
      <c r="MM54" s="64"/>
      <c r="MN54" s="64"/>
      <c r="MO54" s="64"/>
      <c r="MP54" s="64"/>
      <c r="MQ54" s="64"/>
      <c r="MR54" s="64"/>
      <c r="MS54" s="64"/>
      <c r="MT54" s="64"/>
      <c r="MU54" s="64"/>
      <c r="MV54" s="64"/>
      <c r="MW54" s="64"/>
      <c r="MX54" s="64"/>
      <c r="MY54" s="64"/>
      <c r="MZ54" s="64"/>
      <c r="NA54" s="64"/>
      <c r="NB54" s="64"/>
      <c r="NC54" s="64"/>
      <c r="ND54" s="64"/>
      <c r="NE54" s="64"/>
      <c r="NF54" s="64"/>
      <c r="NG54" s="64"/>
      <c r="NH54" s="64"/>
      <c r="NI54" s="64"/>
      <c r="NJ54" s="64"/>
      <c r="NK54" s="64"/>
      <c r="NL54" s="64"/>
      <c r="NM54" s="64"/>
      <c r="NN54" s="64"/>
      <c r="NO54" s="64"/>
      <c r="NP54" s="64"/>
      <c r="NQ54" s="64"/>
      <c r="NR54" s="64"/>
      <c r="NS54" s="64"/>
      <c r="NT54" s="64"/>
      <c r="NU54" s="64"/>
      <c r="NV54" s="64"/>
      <c r="NW54" s="64"/>
      <c r="NX54" s="64"/>
      <c r="NY54" s="64"/>
      <c r="NZ54" s="64"/>
      <c r="OA54" s="64"/>
      <c r="OB54" s="64"/>
      <c r="OC54" s="64"/>
      <c r="OD54" s="64"/>
      <c r="OE54" s="64"/>
      <c r="OF54" s="64"/>
      <c r="OG54" s="64"/>
      <c r="OH54" s="64"/>
      <c r="OI54" s="64"/>
      <c r="OJ54" s="64"/>
      <c r="OK54" s="64"/>
      <c r="OL54" s="64"/>
      <c r="OM54" s="64"/>
      <c r="ON54" s="64"/>
      <c r="OO54" s="64"/>
      <c r="OP54" s="64"/>
      <c r="OQ54" s="64"/>
      <c r="OR54" s="64"/>
      <c r="OS54" s="64"/>
      <c r="OT54" s="64"/>
      <c r="OU54" s="64"/>
      <c r="OV54" s="64"/>
      <c r="OW54" s="64"/>
      <c r="OX54" s="64"/>
      <c r="OY54" s="64"/>
      <c r="OZ54" s="64"/>
      <c r="PA54" s="64"/>
      <c r="PB54" s="64"/>
      <c r="PC54" s="64"/>
      <c r="PD54" s="64"/>
      <c r="PE54" s="64"/>
      <c r="PF54" s="64"/>
      <c r="PG54" s="64"/>
      <c r="PH54" s="64"/>
      <c r="PI54" s="64"/>
      <c r="PJ54" s="64"/>
      <c r="PK54" s="64"/>
      <c r="PL54" s="64"/>
      <c r="PM54" s="64"/>
      <c r="PN54" s="64"/>
      <c r="PO54" s="64"/>
      <c r="PP54" s="64"/>
      <c r="PQ54" s="64"/>
      <c r="PR54" s="64"/>
      <c r="PS54" s="64"/>
      <c r="PT54" s="64"/>
      <c r="PU54" s="64"/>
      <c r="PV54" s="64"/>
      <c r="PW54" s="64"/>
      <c r="PX54" s="64"/>
      <c r="PY54" s="64"/>
      <c r="PZ54" s="64"/>
      <c r="QA54" s="64"/>
      <c r="QB54" s="64"/>
      <c r="QC54" s="64"/>
      <c r="QD54" s="64"/>
      <c r="QE54" s="64"/>
      <c r="QF54" s="64"/>
      <c r="QG54" s="64"/>
      <c r="QH54" s="64"/>
      <c r="QI54" s="64"/>
      <c r="QJ54" s="64"/>
      <c r="QK54" s="64"/>
      <c r="QL54" s="64"/>
      <c r="QM54" s="64"/>
      <c r="QN54" s="64"/>
      <c r="QO54" s="64"/>
      <c r="QP54" s="64"/>
      <c r="QQ54" s="64"/>
      <c r="QR54" s="64"/>
      <c r="QS54" s="64"/>
      <c r="QT54" s="64"/>
      <c r="QU54" s="64"/>
      <c r="QV54" s="64"/>
      <c r="QW54" s="64"/>
      <c r="QX54" s="64"/>
      <c r="QY54" s="64"/>
      <c r="QZ54" s="64"/>
      <c r="RA54" s="64"/>
      <c r="RB54" s="64"/>
      <c r="RC54" s="64"/>
      <c r="RD54" s="64"/>
      <c r="RE54" s="64"/>
      <c r="RF54" s="64"/>
      <c r="RG54" s="64"/>
      <c r="RH54" s="64"/>
      <c r="RI54" s="64"/>
      <c r="RJ54" s="64"/>
      <c r="RK54" s="64"/>
      <c r="RL54" s="64"/>
      <c r="RM54" s="64"/>
      <c r="RN54" s="64"/>
      <c r="RO54" s="64"/>
      <c r="RP54" s="64"/>
      <c r="RQ54" s="64"/>
      <c r="RR54" s="64"/>
      <c r="RS54" s="64"/>
      <c r="RT54" s="64"/>
      <c r="RU54" s="64"/>
      <c r="RV54" s="64"/>
      <c r="RW54" s="64"/>
      <c r="RX54" s="64"/>
      <c r="RY54" s="64"/>
      <c r="RZ54" s="64"/>
      <c r="SA54" s="64"/>
      <c r="SB54" s="64"/>
      <c r="SC54" s="64"/>
      <c r="SD54" s="64"/>
      <c r="SE54" s="64"/>
      <c r="SF54" s="64"/>
      <c r="SG54" s="64"/>
      <c r="SH54" s="64"/>
      <c r="SI54" s="64"/>
      <c r="SJ54" s="64"/>
      <c r="SK54" s="64"/>
      <c r="SL54" s="64"/>
      <c r="SM54" s="64"/>
      <c r="SN54" s="64"/>
      <c r="SO54" s="64"/>
      <c r="SP54" s="64"/>
      <c r="SQ54" s="64"/>
      <c r="SR54" s="64"/>
      <c r="SS54" s="64"/>
      <c r="ST54" s="64"/>
      <c r="SU54" s="64"/>
      <c r="SV54" s="64"/>
      <c r="SW54" s="64"/>
      <c r="SX54" s="64"/>
      <c r="SY54" s="64"/>
      <c r="SZ54" s="64"/>
      <c r="TA54" s="64"/>
      <c r="TB54" s="64"/>
      <c r="TC54" s="64"/>
      <c r="TD54" s="64"/>
      <c r="TE54" s="64"/>
      <c r="TF54" s="64"/>
      <c r="TG54" s="64"/>
      <c r="TH54" s="64"/>
      <c r="TI54" s="64"/>
      <c r="TJ54" s="64"/>
      <c r="TK54" s="64"/>
      <c r="TL54" s="64"/>
      <c r="TM54" s="64"/>
      <c r="TN54" s="64"/>
      <c r="TO54" s="64"/>
      <c r="TP54" s="64"/>
      <c r="TQ54" s="64"/>
      <c r="TR54" s="64"/>
      <c r="TS54" s="64"/>
      <c r="TT54" s="64"/>
      <c r="TU54" s="64"/>
      <c r="TV54" s="64"/>
      <c r="TW54" s="64"/>
      <c r="TX54" s="64"/>
      <c r="TY54" s="64"/>
      <c r="TZ54" s="64"/>
      <c r="UA54" s="64"/>
      <c r="UB54" s="64"/>
      <c r="UC54" s="64"/>
      <c r="UD54" s="64"/>
      <c r="UE54" s="64"/>
      <c r="UF54" s="64"/>
      <c r="UG54" s="64"/>
      <c r="UH54" s="64"/>
      <c r="UI54" s="64"/>
      <c r="UJ54" s="64"/>
      <c r="UK54" s="64"/>
      <c r="UL54" s="64"/>
      <c r="UM54" s="64"/>
      <c r="UN54" s="64"/>
      <c r="UO54" s="64"/>
      <c r="UP54" s="64"/>
      <c r="UQ54" s="64"/>
      <c r="UR54" s="64"/>
      <c r="US54" s="64"/>
      <c r="UT54" s="64"/>
      <c r="UU54" s="64"/>
      <c r="UV54" s="64"/>
      <c r="UW54" s="64"/>
      <c r="UX54" s="64"/>
      <c r="UY54" s="64"/>
      <c r="UZ54" s="64"/>
      <c r="VA54" s="64"/>
      <c r="VB54" s="64"/>
      <c r="VC54" s="64"/>
      <c r="VD54" s="64"/>
      <c r="VE54" s="64"/>
      <c r="VF54" s="64"/>
      <c r="VG54" s="64"/>
      <c r="VH54" s="64"/>
      <c r="VI54" s="64"/>
      <c r="VJ54" s="64"/>
      <c r="VK54" s="64"/>
      <c r="VL54" s="64"/>
      <c r="VM54" s="64"/>
      <c r="VN54" s="64"/>
      <c r="VO54" s="64"/>
      <c r="VP54" s="64"/>
      <c r="VQ54" s="64"/>
      <c r="VR54" s="64"/>
      <c r="VS54" s="64"/>
      <c r="VT54" s="64"/>
      <c r="VU54" s="64"/>
      <c r="VV54" s="64"/>
      <c r="VW54" s="64"/>
      <c r="VX54" s="64"/>
      <c r="VY54" s="64"/>
      <c r="VZ54" s="64"/>
      <c r="WA54" s="64"/>
      <c r="WB54" s="64"/>
      <c r="WC54" s="64"/>
      <c r="WD54" s="64"/>
      <c r="WE54" s="64"/>
      <c r="WF54" s="64"/>
      <c r="WG54" s="64"/>
      <c r="WH54" s="64"/>
      <c r="WI54" s="64"/>
      <c r="WJ54" s="64"/>
      <c r="WK54" s="64"/>
      <c r="WL54" s="64"/>
      <c r="WM54" s="64"/>
      <c r="WN54" s="64"/>
      <c r="WO54" s="64"/>
      <c r="WP54" s="64"/>
      <c r="WQ54" s="64"/>
      <c r="WR54" s="64"/>
      <c r="WS54" s="64"/>
      <c r="WT54" s="64"/>
      <c r="WU54" s="64"/>
      <c r="WV54" s="64"/>
      <c r="WW54" s="64"/>
      <c r="WX54" s="64"/>
      <c r="WY54" s="64"/>
      <c r="WZ54" s="64"/>
      <c r="XA54" s="64"/>
      <c r="XB54" s="64"/>
      <c r="XC54" s="64"/>
      <c r="XD54" s="64"/>
      <c r="XE54" s="64"/>
      <c r="XF54" s="64"/>
      <c r="XG54" s="64"/>
      <c r="XH54" s="64"/>
      <c r="XI54" s="64"/>
      <c r="XJ54" s="64"/>
    </row>
    <row r="55" spans="1:634" x14ac:dyDescent="0.25">
      <c r="A55" s="106"/>
      <c r="B55" s="107"/>
      <c r="C55" s="106"/>
      <c r="D55" s="107"/>
      <c r="E55" s="106"/>
      <c r="F55" s="107"/>
      <c r="G55" s="106"/>
      <c r="H55" s="107"/>
      <c r="I55" s="106"/>
      <c r="J55" s="107"/>
      <c r="K55" s="106"/>
      <c r="L55" s="107"/>
      <c r="M55" s="106"/>
      <c r="N55" s="107"/>
      <c r="O55" s="106"/>
      <c r="P55" s="107"/>
      <c r="Q55" s="106"/>
      <c r="R55" s="107"/>
      <c r="S55" s="106"/>
      <c r="T55" s="107"/>
      <c r="U55" s="106"/>
      <c r="V55" s="107"/>
      <c r="W55" s="106"/>
      <c r="X55" s="107"/>
      <c r="Y55" s="106"/>
      <c r="Z55" s="107"/>
      <c r="AA55" s="106"/>
      <c r="AB55" s="107"/>
      <c r="AC55" s="106"/>
      <c r="AD55" s="107"/>
      <c r="AE55" s="106"/>
      <c r="AF55" s="107"/>
      <c r="AG55" s="106"/>
      <c r="AH55" s="107"/>
      <c r="AI55" s="106"/>
      <c r="AJ55" s="107"/>
      <c r="AK55" s="106"/>
      <c r="AL55" s="107"/>
      <c r="AM55" s="106"/>
      <c r="AN55" s="107"/>
      <c r="AO55" s="106"/>
      <c r="AP55" s="107"/>
      <c r="AQ55" s="106"/>
      <c r="AR55" s="107"/>
      <c r="AS55" s="106"/>
      <c r="AT55" s="107"/>
      <c r="AU55" s="106"/>
      <c r="AV55" s="107"/>
      <c r="AW55" s="106"/>
      <c r="AX55" s="107"/>
      <c r="AY55" s="106"/>
      <c r="AZ55" s="107"/>
      <c r="BA55" s="106"/>
      <c r="BB55" s="107"/>
      <c r="BC55" s="106"/>
      <c r="BD55" s="107"/>
      <c r="BE55" s="106"/>
      <c r="BF55" s="107"/>
      <c r="BG55" s="106"/>
      <c r="BH55" s="107"/>
      <c r="BI55" s="106"/>
      <c r="BJ55" s="107"/>
      <c r="BK55" s="106"/>
      <c r="BL55" s="107"/>
      <c r="BM55" s="106"/>
      <c r="BN55" s="107"/>
      <c r="BO55" s="106"/>
      <c r="BP55" s="107"/>
      <c r="BQ55" s="106"/>
      <c r="BR55" s="107"/>
      <c r="BS55" s="106"/>
      <c r="BT55" s="107"/>
      <c r="BU55" s="106"/>
      <c r="BV55" s="107"/>
      <c r="BW55" s="106"/>
      <c r="BX55" s="107"/>
      <c r="BY55" s="106"/>
      <c r="BZ55" s="107"/>
      <c r="CA55" s="106"/>
      <c r="CB55" s="107"/>
      <c r="CC55" s="106"/>
      <c r="CD55" s="107"/>
      <c r="CE55" s="106"/>
      <c r="CF55" s="107"/>
      <c r="CG55" s="106"/>
      <c r="CH55" s="107"/>
      <c r="CI55" s="106"/>
      <c r="CJ55" s="107"/>
      <c r="CK55" s="106"/>
      <c r="CL55" s="107"/>
      <c r="CM55" s="106"/>
      <c r="CN55" s="107"/>
      <c r="CO55" s="106"/>
      <c r="CP55" s="107"/>
      <c r="CQ55" s="106"/>
      <c r="CR55" s="107"/>
      <c r="CS55" s="106"/>
      <c r="CT55" s="107"/>
      <c r="CU55" s="106"/>
      <c r="CV55" s="107"/>
      <c r="CW55" s="106"/>
      <c r="CX55" s="107"/>
      <c r="CY55" s="106"/>
      <c r="CZ55" s="107"/>
      <c r="DA55" s="106"/>
      <c r="DB55" s="107"/>
      <c r="DC55" s="106"/>
      <c r="DD55" s="107"/>
      <c r="DE55" s="106"/>
      <c r="DF55" s="107"/>
      <c r="DG55" s="106"/>
      <c r="DH55" s="107"/>
      <c r="DI55" s="106"/>
      <c r="DJ55" s="107"/>
      <c r="DK55" s="106"/>
      <c r="DL55" s="107"/>
      <c r="DM55" s="106"/>
      <c r="DN55" s="107"/>
      <c r="DO55" s="106"/>
      <c r="DP55" s="107"/>
      <c r="DQ55" s="106"/>
      <c r="DR55" s="107"/>
      <c r="DS55" s="106"/>
      <c r="DT55" s="107"/>
      <c r="DU55" s="106"/>
      <c r="DV55" s="107"/>
      <c r="DW55" s="106"/>
      <c r="DX55" s="107"/>
      <c r="DY55" s="106"/>
      <c r="DZ55" s="107"/>
      <c r="EA55" s="106"/>
      <c r="EB55" s="107"/>
      <c r="EC55" s="106"/>
      <c r="ED55" s="107"/>
      <c r="EE55" s="106"/>
      <c r="EF55" s="107"/>
      <c r="EG55" s="106"/>
      <c r="EH55" s="107"/>
      <c r="EI55" s="106"/>
      <c r="EJ55" s="107"/>
      <c r="EK55" s="106"/>
      <c r="EL55" s="107"/>
      <c r="EM55" s="106"/>
      <c r="EN55" s="107"/>
      <c r="EO55" s="106"/>
      <c r="EP55" s="107"/>
      <c r="EQ55" s="106"/>
      <c r="ER55" s="107"/>
      <c r="ES55" s="106"/>
      <c r="ET55" s="107"/>
      <c r="EU55" s="106"/>
      <c r="EV55" s="107"/>
      <c r="EW55" s="106"/>
      <c r="EX55" s="107"/>
      <c r="EY55" s="106"/>
      <c r="EZ55" s="107"/>
      <c r="FA55" s="106"/>
      <c r="FB55" s="107"/>
      <c r="FC55" s="106"/>
      <c r="FD55" s="107"/>
      <c r="FE55" s="106"/>
      <c r="FF55" s="107"/>
      <c r="FG55" s="106"/>
      <c r="FH55" s="107"/>
      <c r="FI55" s="106"/>
      <c r="FJ55" s="107"/>
      <c r="FK55" s="106"/>
      <c r="FL55" s="107"/>
      <c r="FM55" s="106"/>
      <c r="FN55" s="107"/>
      <c r="FO55" s="106"/>
      <c r="FP55" s="107"/>
      <c r="FQ55" s="106"/>
      <c r="FR55" s="107"/>
      <c r="FS55" s="106"/>
      <c r="FT55" s="107"/>
      <c r="FU55" s="106"/>
      <c r="FV55" s="107"/>
      <c r="FW55" s="106"/>
      <c r="FX55" s="107"/>
      <c r="FY55" s="106"/>
      <c r="FZ55" s="107"/>
      <c r="GA55" s="106"/>
      <c r="GB55" s="107"/>
      <c r="GC55" s="106"/>
      <c r="GD55" s="107"/>
      <c r="GE55" s="106"/>
      <c r="GF55" s="107"/>
      <c r="GG55" s="106"/>
      <c r="GH55" s="107"/>
      <c r="GI55" s="106"/>
      <c r="GJ55" s="107"/>
      <c r="GK55" s="106"/>
      <c r="GL55" s="107"/>
      <c r="GM55" s="106"/>
      <c r="GN55" s="107"/>
      <c r="GO55" s="106"/>
      <c r="GP55" s="107"/>
      <c r="GQ55" s="106"/>
      <c r="GR55" s="107"/>
      <c r="GS55" s="106"/>
      <c r="GT55" s="107"/>
      <c r="GU55" s="106"/>
      <c r="GV55" s="107"/>
      <c r="GW55" s="106"/>
      <c r="GX55" s="107"/>
      <c r="GY55" s="106"/>
      <c r="GZ55" s="107"/>
      <c r="HA55" s="106"/>
      <c r="HB55" s="107"/>
      <c r="HC55" s="106"/>
      <c r="HD55" s="107"/>
      <c r="HE55" s="106"/>
      <c r="HF55" s="107"/>
      <c r="HG55" s="106"/>
      <c r="HH55" s="107"/>
      <c r="HI55" s="106"/>
      <c r="HJ55" s="107"/>
      <c r="HK55" s="106"/>
      <c r="HL55" s="107"/>
      <c r="HM55" s="106"/>
      <c r="HN55" s="107"/>
      <c r="HO55" s="106"/>
      <c r="HP55" s="107"/>
      <c r="HQ55" s="106"/>
      <c r="HR55" s="107"/>
      <c r="HS55" s="106"/>
      <c r="HT55" s="107"/>
      <c r="HU55" s="106"/>
      <c r="HV55" s="107"/>
      <c r="HW55" s="106"/>
      <c r="HX55" s="107"/>
      <c r="HY55" s="106"/>
      <c r="HZ55" s="107"/>
      <c r="IA55" s="106"/>
      <c r="IB55" s="107"/>
      <c r="IC55" s="106"/>
      <c r="ID55" s="107"/>
      <c r="IE55" s="106"/>
      <c r="IF55" s="107"/>
      <c r="IG55" s="106"/>
      <c r="IH55" s="107"/>
      <c r="II55" s="106"/>
      <c r="IJ55" s="107"/>
      <c r="IK55" s="106"/>
      <c r="IL55" s="107"/>
      <c r="IM55" s="106"/>
      <c r="IN55" s="107"/>
      <c r="IO55" s="106"/>
      <c r="IP55" s="107"/>
      <c r="IQ55" s="106"/>
      <c r="IR55" s="107"/>
      <c r="IS55" s="106"/>
      <c r="IT55" s="107"/>
      <c r="IU55" s="106"/>
      <c r="IV55" s="107"/>
      <c r="IW55" s="106"/>
      <c r="IX55" s="107"/>
      <c r="IY55" s="106"/>
      <c r="IZ55" s="64"/>
      <c r="JA55" s="64"/>
      <c r="JB55" s="64"/>
      <c r="JC55" s="64"/>
      <c r="JD55" s="64"/>
      <c r="JE55" s="64"/>
      <c r="JF55" s="64"/>
      <c r="JG55" s="64"/>
      <c r="JH55" s="64"/>
      <c r="JI55" s="64"/>
      <c r="JJ55" s="64"/>
      <c r="JK55" s="64"/>
      <c r="JL55" s="64"/>
      <c r="JM55" s="64"/>
      <c r="JN55" s="64"/>
      <c r="JO55" s="64"/>
      <c r="JP55" s="64"/>
      <c r="JQ55" s="64"/>
      <c r="JR55" s="64"/>
      <c r="JS55" s="64"/>
      <c r="JT55" s="64"/>
      <c r="JU55" s="64"/>
      <c r="JV55" s="64"/>
      <c r="JW55" s="64"/>
      <c r="JX55" s="64"/>
      <c r="JY55" s="64"/>
      <c r="JZ55" s="64"/>
      <c r="KA55" s="64"/>
      <c r="KB55" s="64"/>
      <c r="KC55" s="64"/>
      <c r="KD55" s="64"/>
      <c r="KE55" s="64"/>
      <c r="KF55" s="64"/>
      <c r="KG55" s="64"/>
      <c r="KH55" s="64"/>
      <c r="KI55" s="64"/>
      <c r="KJ55" s="64"/>
      <c r="KK55" s="64"/>
      <c r="KL55" s="64"/>
      <c r="KM55" s="64"/>
      <c r="KN55" s="64"/>
      <c r="KO55" s="64"/>
      <c r="KP55" s="64"/>
      <c r="KQ55" s="64"/>
      <c r="KR55" s="64"/>
      <c r="KS55" s="64"/>
      <c r="KT55" s="64"/>
      <c r="KU55" s="64"/>
      <c r="KV55" s="64"/>
      <c r="KW55" s="64"/>
      <c r="KX55" s="64"/>
      <c r="KY55" s="64"/>
      <c r="KZ55" s="64"/>
      <c r="LA55" s="64"/>
      <c r="LB55" s="64"/>
      <c r="LC55" s="64"/>
      <c r="LD55" s="64"/>
      <c r="LE55" s="64"/>
      <c r="LF55" s="64"/>
      <c r="LG55" s="64"/>
      <c r="LH55" s="64"/>
      <c r="LI55" s="64"/>
      <c r="LJ55" s="64"/>
      <c r="LK55" s="64"/>
      <c r="LL55" s="64"/>
      <c r="LM55" s="64"/>
      <c r="LN55" s="64"/>
      <c r="LO55" s="64"/>
      <c r="LP55" s="64"/>
      <c r="LQ55" s="64"/>
      <c r="LR55" s="64"/>
      <c r="LS55" s="64"/>
      <c r="LT55" s="64"/>
      <c r="LU55" s="64"/>
      <c r="LV55" s="64"/>
      <c r="LW55" s="64"/>
      <c r="LX55" s="64"/>
      <c r="LY55" s="64"/>
      <c r="LZ55" s="64"/>
      <c r="MA55" s="64"/>
      <c r="MB55" s="64"/>
      <c r="MC55" s="64"/>
      <c r="MD55" s="64"/>
      <c r="ME55" s="64"/>
      <c r="MF55" s="64"/>
      <c r="MG55" s="64"/>
      <c r="MH55" s="64"/>
      <c r="MI55" s="64"/>
      <c r="MJ55" s="64"/>
      <c r="MK55" s="64"/>
      <c r="ML55" s="64"/>
      <c r="MM55" s="64"/>
      <c r="MN55" s="64"/>
      <c r="MO55" s="64"/>
      <c r="MP55" s="64"/>
      <c r="MQ55" s="64"/>
      <c r="MR55" s="64"/>
      <c r="MS55" s="64"/>
      <c r="MT55" s="64"/>
      <c r="MU55" s="64"/>
      <c r="MV55" s="64"/>
      <c r="MW55" s="64"/>
      <c r="MX55" s="64"/>
      <c r="MY55" s="64"/>
      <c r="MZ55" s="64"/>
      <c r="NA55" s="64"/>
      <c r="NB55" s="64"/>
      <c r="NC55" s="64"/>
      <c r="ND55" s="64"/>
      <c r="NE55" s="64"/>
      <c r="NF55" s="64"/>
      <c r="NG55" s="64"/>
      <c r="NH55" s="64"/>
      <c r="NI55" s="64"/>
      <c r="NJ55" s="64"/>
      <c r="NK55" s="64"/>
      <c r="NL55" s="64"/>
      <c r="NM55" s="64"/>
      <c r="NN55" s="64"/>
      <c r="NO55" s="64"/>
      <c r="NP55" s="64"/>
      <c r="NQ55" s="64"/>
      <c r="NR55" s="64"/>
      <c r="NS55" s="64"/>
      <c r="NT55" s="64"/>
      <c r="NU55" s="64"/>
      <c r="NV55" s="64"/>
      <c r="NW55" s="64"/>
      <c r="NX55" s="64"/>
      <c r="NY55" s="64"/>
      <c r="NZ55" s="64"/>
      <c r="OA55" s="64"/>
      <c r="OB55" s="64"/>
      <c r="OC55" s="64"/>
      <c r="OD55" s="64"/>
      <c r="OE55" s="64"/>
      <c r="OF55" s="64"/>
      <c r="OG55" s="64"/>
      <c r="OH55" s="64"/>
      <c r="OI55" s="64"/>
      <c r="OJ55" s="64"/>
      <c r="OK55" s="64"/>
      <c r="OL55" s="64"/>
      <c r="OM55" s="64"/>
      <c r="ON55" s="64"/>
      <c r="OO55" s="64"/>
      <c r="OP55" s="64"/>
      <c r="OQ55" s="64"/>
      <c r="OR55" s="64"/>
      <c r="OS55" s="64"/>
      <c r="OT55" s="64"/>
      <c r="OU55" s="64"/>
      <c r="OV55" s="64"/>
      <c r="OW55" s="64"/>
      <c r="OX55" s="64"/>
      <c r="OY55" s="64"/>
      <c r="OZ55" s="64"/>
      <c r="PA55" s="64"/>
      <c r="PB55" s="64"/>
      <c r="PC55" s="64"/>
      <c r="PD55" s="64"/>
      <c r="PE55" s="64"/>
      <c r="PF55" s="64"/>
      <c r="PG55" s="64"/>
      <c r="PH55" s="64"/>
      <c r="PI55" s="64"/>
      <c r="PJ55" s="64"/>
      <c r="PK55" s="64"/>
      <c r="PL55" s="64"/>
      <c r="PM55" s="64"/>
      <c r="PN55" s="64"/>
      <c r="PO55" s="64"/>
      <c r="PP55" s="64"/>
      <c r="PQ55" s="64"/>
      <c r="PR55" s="64"/>
      <c r="PS55" s="64"/>
      <c r="PT55" s="64"/>
      <c r="PU55" s="64"/>
      <c r="PV55" s="64"/>
      <c r="PW55" s="64"/>
      <c r="PX55" s="64"/>
      <c r="PY55" s="64"/>
      <c r="PZ55" s="64"/>
      <c r="QA55" s="64"/>
      <c r="QB55" s="64"/>
      <c r="QC55" s="64"/>
      <c r="QD55" s="64"/>
      <c r="QE55" s="64"/>
      <c r="QF55" s="64"/>
      <c r="QG55" s="64"/>
      <c r="QH55" s="64"/>
      <c r="QI55" s="64"/>
      <c r="QJ55" s="64"/>
      <c r="QK55" s="64"/>
      <c r="QL55" s="64"/>
      <c r="QM55" s="64"/>
      <c r="QN55" s="64"/>
      <c r="QO55" s="64"/>
      <c r="QP55" s="64"/>
      <c r="QQ55" s="64"/>
      <c r="QR55" s="64"/>
      <c r="QS55" s="64"/>
      <c r="QT55" s="64"/>
      <c r="QU55" s="64"/>
      <c r="QV55" s="64"/>
      <c r="QW55" s="64"/>
      <c r="QX55" s="64"/>
      <c r="QY55" s="64"/>
      <c r="QZ55" s="64"/>
      <c r="RA55" s="64"/>
      <c r="RB55" s="64"/>
      <c r="RC55" s="64"/>
      <c r="RD55" s="64"/>
      <c r="RE55" s="64"/>
      <c r="RF55" s="64"/>
      <c r="RG55" s="64"/>
      <c r="RH55" s="64"/>
      <c r="RI55" s="64"/>
      <c r="RJ55" s="64"/>
      <c r="RK55" s="64"/>
      <c r="RL55" s="64"/>
      <c r="RM55" s="64"/>
      <c r="RN55" s="64"/>
      <c r="RO55" s="64"/>
      <c r="RP55" s="64"/>
      <c r="RQ55" s="64"/>
      <c r="RR55" s="64"/>
      <c r="RS55" s="64"/>
      <c r="RT55" s="64"/>
      <c r="RU55" s="64"/>
      <c r="RV55" s="64"/>
      <c r="RW55" s="64"/>
      <c r="RX55" s="64"/>
      <c r="RY55" s="64"/>
      <c r="RZ55" s="64"/>
      <c r="SA55" s="64"/>
      <c r="SB55" s="64"/>
      <c r="SC55" s="64"/>
      <c r="SD55" s="64"/>
      <c r="SE55" s="64"/>
      <c r="SF55" s="64"/>
      <c r="SG55" s="64"/>
      <c r="SH55" s="64"/>
      <c r="SI55" s="64"/>
      <c r="SJ55" s="64"/>
      <c r="SK55" s="64"/>
      <c r="SL55" s="64"/>
      <c r="SM55" s="64"/>
      <c r="SN55" s="64"/>
      <c r="SO55" s="64"/>
      <c r="SP55" s="64"/>
      <c r="SQ55" s="64"/>
      <c r="SR55" s="64"/>
      <c r="SS55" s="64"/>
      <c r="ST55" s="64"/>
      <c r="SU55" s="64"/>
      <c r="SV55" s="64"/>
      <c r="SW55" s="64"/>
      <c r="SX55" s="64"/>
      <c r="SY55" s="64"/>
      <c r="SZ55" s="64"/>
      <c r="TA55" s="64"/>
      <c r="TB55" s="64"/>
      <c r="TC55" s="64"/>
      <c r="TD55" s="64"/>
      <c r="TE55" s="64"/>
      <c r="TF55" s="64"/>
      <c r="TG55" s="64"/>
      <c r="TH55" s="64"/>
      <c r="TI55" s="64"/>
      <c r="TJ55" s="64"/>
      <c r="TK55" s="64"/>
      <c r="TL55" s="64"/>
      <c r="TM55" s="64"/>
      <c r="TN55" s="64"/>
      <c r="TO55" s="64"/>
      <c r="TP55" s="64"/>
      <c r="TQ55" s="64"/>
      <c r="TR55" s="64"/>
      <c r="TS55" s="64"/>
      <c r="TT55" s="64"/>
      <c r="TU55" s="64"/>
      <c r="TV55" s="64"/>
      <c r="TW55" s="64"/>
      <c r="TX55" s="64"/>
      <c r="TY55" s="64"/>
      <c r="TZ55" s="64"/>
      <c r="UA55" s="64"/>
      <c r="UB55" s="64"/>
      <c r="UC55" s="64"/>
      <c r="UD55" s="64"/>
      <c r="UE55" s="64"/>
      <c r="UF55" s="64"/>
      <c r="UG55" s="64"/>
      <c r="UH55" s="64"/>
      <c r="UI55" s="64"/>
      <c r="UJ55" s="64"/>
      <c r="UK55" s="64"/>
      <c r="UL55" s="64"/>
      <c r="UM55" s="64"/>
      <c r="UN55" s="64"/>
      <c r="UO55" s="64"/>
      <c r="UP55" s="64"/>
      <c r="UQ55" s="64"/>
      <c r="UR55" s="64"/>
      <c r="US55" s="64"/>
      <c r="UT55" s="64"/>
      <c r="UU55" s="64"/>
      <c r="UV55" s="64"/>
      <c r="UW55" s="64"/>
      <c r="UX55" s="64"/>
      <c r="UY55" s="64"/>
      <c r="UZ55" s="64"/>
      <c r="VA55" s="64"/>
      <c r="VB55" s="64"/>
      <c r="VC55" s="64"/>
      <c r="VD55" s="64"/>
      <c r="VE55" s="64"/>
      <c r="VF55" s="64"/>
      <c r="VG55" s="64"/>
      <c r="VH55" s="64"/>
      <c r="VI55" s="64"/>
      <c r="VJ55" s="64"/>
      <c r="VK55" s="64"/>
      <c r="VL55" s="64"/>
      <c r="VM55" s="64"/>
      <c r="VN55" s="64"/>
      <c r="VO55" s="64"/>
      <c r="VP55" s="64"/>
      <c r="VQ55" s="64"/>
      <c r="VR55" s="64"/>
      <c r="VS55" s="64"/>
      <c r="VT55" s="64"/>
      <c r="VU55" s="64"/>
      <c r="VV55" s="64"/>
      <c r="VW55" s="64"/>
      <c r="VX55" s="64"/>
      <c r="VY55" s="64"/>
      <c r="VZ55" s="64"/>
      <c r="WA55" s="64"/>
      <c r="WB55" s="64"/>
      <c r="WC55" s="64"/>
      <c r="WD55" s="64"/>
      <c r="WE55" s="64"/>
      <c r="WF55" s="64"/>
      <c r="WG55" s="64"/>
      <c r="WH55" s="64"/>
      <c r="WI55" s="64"/>
      <c r="WJ55" s="64"/>
      <c r="WK55" s="64"/>
      <c r="WL55" s="64"/>
      <c r="WM55" s="64"/>
      <c r="WN55" s="64"/>
      <c r="WO55" s="64"/>
      <c r="WP55" s="64"/>
      <c r="WQ55" s="64"/>
      <c r="WR55" s="64"/>
      <c r="WS55" s="64"/>
      <c r="WT55" s="64"/>
      <c r="WU55" s="64"/>
      <c r="WV55" s="64"/>
      <c r="WW55" s="64"/>
      <c r="WX55" s="64"/>
      <c r="WY55" s="64"/>
      <c r="WZ55" s="64"/>
      <c r="XA55" s="64"/>
      <c r="XB55" s="64"/>
      <c r="XC55" s="64"/>
      <c r="XD55" s="64"/>
      <c r="XE55" s="64"/>
      <c r="XF55" s="64"/>
      <c r="XG55" s="64"/>
      <c r="XH55" s="64"/>
      <c r="XI55" s="64"/>
      <c r="XJ55" s="64"/>
    </row>
    <row r="56" spans="1:634" x14ac:dyDescent="0.25">
      <c r="A56" s="106"/>
      <c r="B56" s="107"/>
      <c r="C56" s="106"/>
      <c r="D56" s="107"/>
      <c r="E56" s="106"/>
      <c r="F56" s="107"/>
      <c r="G56" s="106"/>
      <c r="H56" s="107"/>
      <c r="I56" s="106"/>
      <c r="J56" s="107"/>
      <c r="K56" s="106"/>
      <c r="L56" s="107"/>
      <c r="M56" s="106"/>
      <c r="N56" s="107"/>
      <c r="O56" s="106"/>
      <c r="P56" s="107"/>
      <c r="Q56" s="106"/>
      <c r="R56" s="107"/>
      <c r="S56" s="106"/>
      <c r="T56" s="107"/>
      <c r="U56" s="106"/>
      <c r="V56" s="107"/>
      <c r="W56" s="106"/>
      <c r="X56" s="107"/>
      <c r="Y56" s="106"/>
      <c r="Z56" s="107"/>
      <c r="AA56" s="106"/>
      <c r="AB56" s="107"/>
      <c r="AC56" s="106"/>
      <c r="AD56" s="107"/>
      <c r="AE56" s="106"/>
      <c r="AF56" s="107"/>
      <c r="AG56" s="106"/>
      <c r="AH56" s="107"/>
      <c r="AI56" s="106"/>
      <c r="AJ56" s="107"/>
      <c r="AK56" s="106"/>
      <c r="AL56" s="107"/>
      <c r="AM56" s="106"/>
      <c r="AN56" s="107"/>
      <c r="AO56" s="106"/>
      <c r="AP56" s="107"/>
      <c r="AQ56" s="106"/>
      <c r="AR56" s="107"/>
      <c r="AS56" s="106"/>
      <c r="AT56" s="107"/>
      <c r="AU56" s="106"/>
      <c r="AV56" s="107"/>
      <c r="AW56" s="106"/>
      <c r="AX56" s="107"/>
      <c r="AY56" s="106"/>
      <c r="AZ56" s="107"/>
      <c r="BA56" s="106"/>
      <c r="BB56" s="107"/>
      <c r="BC56" s="106"/>
      <c r="BD56" s="107"/>
      <c r="BE56" s="106"/>
      <c r="BF56" s="107"/>
      <c r="BG56" s="106"/>
      <c r="BH56" s="107"/>
      <c r="BI56" s="106"/>
      <c r="BJ56" s="107"/>
      <c r="BK56" s="106"/>
      <c r="BL56" s="107"/>
      <c r="BM56" s="106"/>
      <c r="BN56" s="107"/>
      <c r="BO56" s="106"/>
      <c r="BP56" s="107"/>
      <c r="BQ56" s="106"/>
      <c r="BR56" s="107"/>
      <c r="BS56" s="106"/>
      <c r="BT56" s="107"/>
      <c r="BU56" s="106"/>
      <c r="BV56" s="107"/>
      <c r="BW56" s="106"/>
      <c r="BX56" s="107"/>
      <c r="BY56" s="106"/>
      <c r="BZ56" s="107"/>
      <c r="CA56" s="106"/>
      <c r="CB56" s="107"/>
      <c r="CC56" s="106"/>
      <c r="CD56" s="107"/>
      <c r="CE56" s="106"/>
      <c r="CF56" s="107"/>
      <c r="CG56" s="106"/>
      <c r="CH56" s="107"/>
      <c r="CI56" s="106"/>
      <c r="CJ56" s="107"/>
      <c r="CK56" s="106"/>
      <c r="CL56" s="107"/>
      <c r="CM56" s="106"/>
      <c r="CN56" s="107"/>
      <c r="CO56" s="106"/>
      <c r="CP56" s="107"/>
      <c r="CQ56" s="106"/>
      <c r="CR56" s="107"/>
      <c r="CS56" s="106"/>
      <c r="CT56" s="107"/>
      <c r="CU56" s="106"/>
      <c r="CV56" s="107"/>
      <c r="CW56" s="106"/>
      <c r="CX56" s="107"/>
      <c r="CY56" s="106"/>
      <c r="CZ56" s="107"/>
      <c r="DA56" s="106"/>
      <c r="DB56" s="107"/>
      <c r="DC56" s="106"/>
      <c r="DD56" s="107"/>
      <c r="DE56" s="106"/>
      <c r="DF56" s="107"/>
      <c r="DG56" s="106"/>
      <c r="DH56" s="107"/>
      <c r="DI56" s="106"/>
      <c r="DJ56" s="107"/>
      <c r="DK56" s="106"/>
      <c r="DL56" s="107"/>
      <c r="DM56" s="106"/>
      <c r="DN56" s="107"/>
      <c r="DO56" s="106"/>
      <c r="DP56" s="107"/>
      <c r="DQ56" s="106"/>
      <c r="DR56" s="107"/>
      <c r="DS56" s="106"/>
      <c r="DT56" s="107"/>
      <c r="DU56" s="106"/>
      <c r="DV56" s="107"/>
      <c r="DW56" s="106"/>
      <c r="DX56" s="107"/>
      <c r="DY56" s="106"/>
      <c r="DZ56" s="107"/>
      <c r="EA56" s="106"/>
      <c r="EB56" s="107"/>
      <c r="EC56" s="106"/>
      <c r="ED56" s="107"/>
      <c r="EE56" s="106"/>
      <c r="EF56" s="107"/>
      <c r="EG56" s="106"/>
      <c r="EH56" s="107"/>
      <c r="EI56" s="106"/>
      <c r="EJ56" s="107"/>
      <c r="EK56" s="106"/>
      <c r="EL56" s="107"/>
      <c r="EM56" s="106"/>
      <c r="EN56" s="107"/>
      <c r="EO56" s="106"/>
      <c r="EP56" s="107"/>
      <c r="EQ56" s="106"/>
      <c r="ER56" s="107"/>
      <c r="ES56" s="106"/>
      <c r="ET56" s="107"/>
      <c r="EU56" s="106"/>
      <c r="EV56" s="107"/>
      <c r="EW56" s="106"/>
      <c r="EX56" s="107"/>
      <c r="EY56" s="106"/>
      <c r="EZ56" s="107"/>
      <c r="FA56" s="106"/>
      <c r="FB56" s="107"/>
      <c r="FC56" s="106"/>
      <c r="FD56" s="107"/>
      <c r="FE56" s="106"/>
      <c r="FF56" s="107"/>
      <c r="FG56" s="106"/>
      <c r="FH56" s="107"/>
      <c r="FI56" s="106"/>
      <c r="FJ56" s="107"/>
      <c r="FK56" s="106"/>
      <c r="FL56" s="107"/>
      <c r="FM56" s="106"/>
      <c r="FN56" s="107"/>
      <c r="FO56" s="106"/>
      <c r="FP56" s="107"/>
      <c r="FQ56" s="106"/>
      <c r="FR56" s="107"/>
      <c r="FS56" s="106"/>
      <c r="FT56" s="107"/>
      <c r="FU56" s="106"/>
      <c r="FV56" s="107"/>
      <c r="FW56" s="106"/>
      <c r="FX56" s="107"/>
      <c r="FY56" s="106"/>
      <c r="FZ56" s="107"/>
      <c r="GA56" s="106"/>
      <c r="GB56" s="107"/>
      <c r="GC56" s="106"/>
      <c r="GD56" s="107"/>
      <c r="GE56" s="106"/>
      <c r="GF56" s="107"/>
      <c r="GG56" s="106"/>
      <c r="GH56" s="107"/>
      <c r="GI56" s="106"/>
      <c r="GJ56" s="107"/>
      <c r="GK56" s="106"/>
      <c r="GL56" s="107"/>
      <c r="GM56" s="106"/>
      <c r="GN56" s="107"/>
      <c r="GO56" s="106"/>
      <c r="GP56" s="107"/>
      <c r="GQ56" s="106"/>
      <c r="GR56" s="107"/>
      <c r="GS56" s="106"/>
      <c r="GT56" s="107"/>
      <c r="GU56" s="106"/>
      <c r="GV56" s="107"/>
      <c r="GW56" s="106"/>
      <c r="GX56" s="107"/>
      <c r="GY56" s="106"/>
      <c r="GZ56" s="107"/>
      <c r="HA56" s="106"/>
      <c r="HB56" s="107"/>
      <c r="HC56" s="106"/>
      <c r="HD56" s="107"/>
      <c r="HE56" s="106"/>
      <c r="HF56" s="107"/>
      <c r="HG56" s="106"/>
      <c r="HH56" s="107"/>
      <c r="HI56" s="106"/>
      <c r="HJ56" s="107"/>
      <c r="HK56" s="106"/>
      <c r="HL56" s="107"/>
      <c r="HM56" s="106"/>
      <c r="HN56" s="107"/>
      <c r="HO56" s="106"/>
      <c r="HP56" s="107"/>
      <c r="HQ56" s="106"/>
      <c r="HR56" s="107"/>
      <c r="HS56" s="106"/>
      <c r="HT56" s="107"/>
      <c r="HU56" s="106"/>
      <c r="HV56" s="107"/>
      <c r="HW56" s="106"/>
      <c r="HX56" s="107"/>
      <c r="HY56" s="106"/>
      <c r="HZ56" s="107"/>
      <c r="IA56" s="106"/>
      <c r="IB56" s="107"/>
      <c r="IC56" s="106"/>
      <c r="ID56" s="107"/>
      <c r="IE56" s="106"/>
      <c r="IF56" s="107"/>
      <c r="IG56" s="106"/>
      <c r="IH56" s="107"/>
      <c r="II56" s="106"/>
      <c r="IJ56" s="107"/>
      <c r="IK56" s="106"/>
      <c r="IL56" s="107"/>
      <c r="IM56" s="106"/>
      <c r="IN56" s="107"/>
      <c r="IO56" s="106"/>
      <c r="IP56" s="107"/>
      <c r="IQ56" s="106"/>
      <c r="IR56" s="107"/>
      <c r="IS56" s="106"/>
      <c r="IT56" s="107"/>
      <c r="IU56" s="106"/>
      <c r="IV56" s="107"/>
      <c r="IW56" s="106"/>
      <c r="IX56" s="107"/>
      <c r="IY56" s="106"/>
      <c r="IZ56" s="64"/>
      <c r="JA56" s="64"/>
      <c r="JB56" s="64"/>
      <c r="JC56" s="64"/>
      <c r="JD56" s="64"/>
      <c r="JE56" s="64"/>
      <c r="JF56" s="64"/>
      <c r="JG56" s="64"/>
      <c r="JH56" s="64"/>
      <c r="JI56" s="64"/>
      <c r="JJ56" s="64"/>
      <c r="JK56" s="64"/>
      <c r="JL56" s="64"/>
      <c r="JM56" s="64"/>
      <c r="JN56" s="64"/>
      <c r="JO56" s="64"/>
      <c r="JP56" s="64"/>
      <c r="JQ56" s="64"/>
      <c r="JR56" s="64"/>
      <c r="JS56" s="64"/>
      <c r="JT56" s="64"/>
      <c r="JU56" s="64"/>
      <c r="JV56" s="64"/>
      <c r="JW56" s="64"/>
      <c r="JX56" s="64"/>
      <c r="JY56" s="64"/>
      <c r="JZ56" s="64"/>
      <c r="KA56" s="64"/>
      <c r="KB56" s="64"/>
      <c r="KC56" s="64"/>
      <c r="KD56" s="64"/>
      <c r="KE56" s="64"/>
      <c r="KF56" s="64"/>
      <c r="KG56" s="64"/>
      <c r="KH56" s="64"/>
      <c r="KI56" s="64"/>
      <c r="KJ56" s="64"/>
      <c r="KK56" s="64"/>
      <c r="KL56" s="64"/>
      <c r="KM56" s="64"/>
      <c r="KN56" s="64"/>
      <c r="KO56" s="64"/>
      <c r="KP56" s="64"/>
      <c r="KQ56" s="64"/>
      <c r="KR56" s="64"/>
      <c r="KS56" s="64"/>
      <c r="KT56" s="64"/>
      <c r="KU56" s="64"/>
      <c r="KV56" s="64"/>
      <c r="KW56" s="64"/>
      <c r="KX56" s="64"/>
      <c r="KY56" s="64"/>
      <c r="KZ56" s="64"/>
      <c r="LA56" s="64"/>
      <c r="LB56" s="64"/>
      <c r="LC56" s="64"/>
      <c r="LD56" s="64"/>
      <c r="LE56" s="64"/>
      <c r="LF56" s="64"/>
      <c r="LG56" s="64"/>
      <c r="LH56" s="64"/>
      <c r="LI56" s="64"/>
      <c r="LJ56" s="64"/>
      <c r="LK56" s="64"/>
      <c r="LL56" s="64"/>
      <c r="LM56" s="64"/>
      <c r="LN56" s="64"/>
      <c r="LO56" s="64"/>
      <c r="LP56" s="64"/>
      <c r="LQ56" s="64"/>
      <c r="LR56" s="64"/>
      <c r="LS56" s="64"/>
      <c r="LT56" s="64"/>
      <c r="LU56" s="64"/>
      <c r="LV56" s="64"/>
      <c r="LW56" s="64"/>
      <c r="LX56" s="64"/>
      <c r="LY56" s="64"/>
      <c r="LZ56" s="64"/>
      <c r="MA56" s="64"/>
      <c r="MB56" s="64"/>
      <c r="MC56" s="64"/>
      <c r="MD56" s="64"/>
      <c r="ME56" s="64"/>
      <c r="MF56" s="64"/>
      <c r="MG56" s="64"/>
      <c r="MH56" s="64"/>
      <c r="MI56" s="64"/>
      <c r="MJ56" s="64"/>
      <c r="MK56" s="64"/>
      <c r="ML56" s="64"/>
      <c r="MM56" s="64"/>
      <c r="MN56" s="64"/>
      <c r="MO56" s="64"/>
      <c r="MP56" s="64"/>
      <c r="MQ56" s="64"/>
      <c r="MR56" s="64"/>
      <c r="MS56" s="64"/>
      <c r="MT56" s="64"/>
      <c r="MU56" s="64"/>
      <c r="MV56" s="64"/>
      <c r="MW56" s="64"/>
      <c r="MX56" s="64"/>
      <c r="MY56" s="64"/>
      <c r="MZ56" s="64"/>
      <c r="NA56" s="64"/>
      <c r="NB56" s="64"/>
      <c r="NC56" s="64"/>
      <c r="ND56" s="64"/>
      <c r="NE56" s="64"/>
      <c r="NF56" s="64"/>
      <c r="NG56" s="64"/>
      <c r="NH56" s="64"/>
      <c r="NI56" s="64"/>
      <c r="NJ56" s="64"/>
      <c r="NK56" s="64"/>
      <c r="NL56" s="64"/>
      <c r="NM56" s="64"/>
      <c r="NN56" s="64"/>
      <c r="NO56" s="64"/>
      <c r="NP56" s="64"/>
      <c r="NQ56" s="64"/>
      <c r="NR56" s="64"/>
      <c r="NS56" s="64"/>
      <c r="NT56" s="64"/>
      <c r="NU56" s="64"/>
      <c r="NV56" s="64"/>
      <c r="NW56" s="64"/>
      <c r="NX56" s="64"/>
      <c r="NY56" s="64"/>
      <c r="NZ56" s="64"/>
      <c r="OA56" s="64"/>
      <c r="OB56" s="64"/>
      <c r="OC56" s="64"/>
      <c r="OD56" s="64"/>
      <c r="OE56" s="64"/>
      <c r="OF56" s="64"/>
      <c r="OG56" s="64"/>
      <c r="OH56" s="64"/>
      <c r="OI56" s="64"/>
      <c r="OJ56" s="64"/>
      <c r="OK56" s="64"/>
      <c r="OL56" s="64"/>
      <c r="OM56" s="64"/>
      <c r="ON56" s="64"/>
      <c r="OO56" s="64"/>
      <c r="OP56" s="64"/>
      <c r="OQ56" s="64"/>
      <c r="OR56" s="64"/>
      <c r="OS56" s="64"/>
      <c r="OT56" s="64"/>
      <c r="OU56" s="64"/>
      <c r="OV56" s="64"/>
      <c r="OW56" s="64"/>
      <c r="OX56" s="64"/>
      <c r="OY56" s="64"/>
      <c r="OZ56" s="64"/>
      <c r="PA56" s="64"/>
      <c r="PB56" s="64"/>
      <c r="PC56" s="64"/>
      <c r="PD56" s="64"/>
      <c r="PE56" s="64"/>
      <c r="PF56" s="64"/>
      <c r="PG56" s="64"/>
      <c r="PH56" s="64"/>
      <c r="PI56" s="64"/>
      <c r="PJ56" s="64"/>
      <c r="PK56" s="64"/>
      <c r="PL56" s="64"/>
      <c r="PM56" s="64"/>
      <c r="PN56" s="64"/>
      <c r="PO56" s="64"/>
      <c r="PP56" s="64"/>
      <c r="PQ56" s="64"/>
      <c r="PR56" s="64"/>
      <c r="PS56" s="64"/>
      <c r="PT56" s="64"/>
      <c r="PU56" s="64"/>
      <c r="PV56" s="64"/>
      <c r="PW56" s="64"/>
      <c r="PX56" s="64"/>
      <c r="PY56" s="64"/>
      <c r="PZ56" s="64"/>
      <c r="QA56" s="64"/>
      <c r="QB56" s="64"/>
      <c r="QC56" s="64"/>
      <c r="QD56" s="64"/>
      <c r="QE56" s="64"/>
      <c r="QF56" s="64"/>
      <c r="QG56" s="64"/>
      <c r="QH56" s="64"/>
      <c r="QI56" s="64"/>
      <c r="QJ56" s="64"/>
      <c r="QK56" s="64"/>
      <c r="QL56" s="64"/>
      <c r="QM56" s="64"/>
      <c r="QN56" s="64"/>
      <c r="QO56" s="64"/>
      <c r="QP56" s="64"/>
      <c r="QQ56" s="64"/>
      <c r="QR56" s="64"/>
      <c r="QS56" s="64"/>
      <c r="QT56" s="64"/>
      <c r="QU56" s="64"/>
      <c r="QV56" s="64"/>
      <c r="QW56" s="64"/>
      <c r="QX56" s="64"/>
      <c r="QY56" s="64"/>
      <c r="QZ56" s="64"/>
      <c r="RA56" s="64"/>
      <c r="RB56" s="64"/>
      <c r="RC56" s="64"/>
      <c r="RD56" s="64"/>
      <c r="RE56" s="64"/>
      <c r="RF56" s="64"/>
      <c r="RG56" s="64"/>
      <c r="RH56" s="64"/>
      <c r="RI56" s="64"/>
      <c r="RJ56" s="64"/>
      <c r="RK56" s="64"/>
      <c r="RL56" s="64"/>
      <c r="RM56" s="64"/>
      <c r="RN56" s="64"/>
      <c r="RO56" s="64"/>
      <c r="RP56" s="64"/>
      <c r="RQ56" s="64"/>
      <c r="RR56" s="64"/>
      <c r="RS56" s="64"/>
      <c r="RT56" s="64"/>
      <c r="RU56" s="64"/>
      <c r="RV56" s="64"/>
      <c r="RW56" s="64"/>
      <c r="RX56" s="64"/>
      <c r="RY56" s="64"/>
      <c r="RZ56" s="64"/>
      <c r="SA56" s="64"/>
      <c r="SB56" s="64"/>
      <c r="SC56" s="64"/>
      <c r="SD56" s="64"/>
      <c r="SE56" s="64"/>
      <c r="SF56" s="64"/>
      <c r="SG56" s="64"/>
      <c r="SH56" s="64"/>
      <c r="SI56" s="64"/>
      <c r="SJ56" s="64"/>
      <c r="SK56" s="64"/>
      <c r="SL56" s="64"/>
      <c r="SM56" s="64"/>
      <c r="SN56" s="64"/>
      <c r="SO56" s="64"/>
      <c r="SP56" s="64"/>
      <c r="SQ56" s="64"/>
      <c r="SR56" s="64"/>
      <c r="SS56" s="64"/>
      <c r="ST56" s="64"/>
      <c r="SU56" s="64"/>
      <c r="SV56" s="64"/>
      <c r="SW56" s="64"/>
      <c r="SX56" s="64"/>
      <c r="SY56" s="64"/>
      <c r="SZ56" s="64"/>
      <c r="TA56" s="64"/>
      <c r="TB56" s="64"/>
      <c r="TC56" s="64"/>
      <c r="TD56" s="64"/>
      <c r="TE56" s="64"/>
      <c r="TF56" s="64"/>
      <c r="TG56" s="64"/>
      <c r="TH56" s="64"/>
      <c r="TI56" s="64"/>
      <c r="TJ56" s="64"/>
      <c r="TK56" s="64"/>
      <c r="TL56" s="64"/>
      <c r="TM56" s="64"/>
      <c r="TN56" s="64"/>
      <c r="TO56" s="64"/>
      <c r="TP56" s="64"/>
      <c r="TQ56" s="64"/>
      <c r="TR56" s="64"/>
      <c r="TS56" s="64"/>
      <c r="TT56" s="64"/>
      <c r="TU56" s="64"/>
      <c r="TV56" s="64"/>
      <c r="TW56" s="64"/>
      <c r="TX56" s="64"/>
      <c r="TY56" s="64"/>
      <c r="TZ56" s="64"/>
      <c r="UA56" s="64"/>
      <c r="UB56" s="64"/>
      <c r="UC56" s="64"/>
      <c r="UD56" s="64"/>
      <c r="UE56" s="64"/>
      <c r="UF56" s="64"/>
      <c r="UG56" s="64"/>
      <c r="UH56" s="64"/>
      <c r="UI56" s="64"/>
      <c r="UJ56" s="64"/>
      <c r="UK56" s="64"/>
      <c r="UL56" s="64"/>
      <c r="UM56" s="64"/>
      <c r="UN56" s="64"/>
      <c r="UO56" s="64"/>
      <c r="UP56" s="64"/>
      <c r="UQ56" s="64"/>
      <c r="UR56" s="64"/>
      <c r="US56" s="64"/>
      <c r="UT56" s="64"/>
      <c r="UU56" s="64"/>
      <c r="UV56" s="64"/>
      <c r="UW56" s="64"/>
      <c r="UX56" s="64"/>
      <c r="UY56" s="64"/>
      <c r="UZ56" s="64"/>
      <c r="VA56" s="64"/>
      <c r="VB56" s="64"/>
      <c r="VC56" s="64"/>
      <c r="VD56" s="64"/>
      <c r="VE56" s="64"/>
      <c r="VF56" s="64"/>
      <c r="VG56" s="64"/>
      <c r="VH56" s="64"/>
      <c r="VI56" s="64"/>
      <c r="VJ56" s="64"/>
      <c r="VK56" s="64"/>
      <c r="VL56" s="64"/>
      <c r="VM56" s="64"/>
      <c r="VN56" s="64"/>
      <c r="VO56" s="64"/>
      <c r="VP56" s="64"/>
      <c r="VQ56" s="64"/>
      <c r="VR56" s="64"/>
      <c r="VS56" s="64"/>
      <c r="VT56" s="64"/>
      <c r="VU56" s="64"/>
      <c r="VV56" s="64"/>
      <c r="VW56" s="64"/>
      <c r="VX56" s="64"/>
      <c r="VY56" s="64"/>
      <c r="VZ56" s="64"/>
      <c r="WA56" s="64"/>
      <c r="WB56" s="64"/>
      <c r="WC56" s="64"/>
      <c r="WD56" s="64"/>
      <c r="WE56" s="64"/>
      <c r="WF56" s="64"/>
      <c r="WG56" s="64"/>
      <c r="WH56" s="64"/>
      <c r="WI56" s="64"/>
      <c r="WJ56" s="64"/>
      <c r="WK56" s="64"/>
      <c r="WL56" s="64"/>
      <c r="WM56" s="64"/>
      <c r="WN56" s="64"/>
      <c r="WO56" s="64"/>
      <c r="WP56" s="64"/>
      <c r="WQ56" s="64"/>
      <c r="WR56" s="64"/>
      <c r="WS56" s="64"/>
      <c r="WT56" s="64"/>
      <c r="WU56" s="64"/>
      <c r="WV56" s="64"/>
      <c r="WW56" s="64"/>
      <c r="WX56" s="64"/>
      <c r="WY56" s="64"/>
      <c r="WZ56" s="64"/>
      <c r="XA56" s="64"/>
      <c r="XB56" s="64"/>
      <c r="XC56" s="64"/>
      <c r="XD56" s="64"/>
      <c r="XE56" s="64"/>
      <c r="XF56" s="64"/>
      <c r="XG56" s="64"/>
      <c r="XH56" s="64"/>
      <c r="XI56" s="64"/>
      <c r="XJ56" s="64"/>
    </row>
    <row r="57" spans="1:634" x14ac:dyDescent="0.25">
      <c r="A57" s="106"/>
      <c r="B57" s="107"/>
      <c r="C57" s="106"/>
      <c r="D57" s="107"/>
      <c r="E57" s="106"/>
      <c r="F57" s="107"/>
      <c r="G57" s="106"/>
      <c r="H57" s="107"/>
      <c r="I57" s="106"/>
      <c r="J57" s="107"/>
      <c r="K57" s="106"/>
      <c r="L57" s="107"/>
      <c r="M57" s="106"/>
      <c r="N57" s="107"/>
      <c r="O57" s="106"/>
      <c r="P57" s="107"/>
      <c r="Q57" s="106"/>
      <c r="R57" s="107"/>
      <c r="S57" s="106"/>
      <c r="T57" s="107"/>
      <c r="U57" s="106"/>
      <c r="V57" s="107"/>
      <c r="W57" s="106"/>
      <c r="X57" s="107"/>
      <c r="Y57" s="106"/>
      <c r="Z57" s="107"/>
      <c r="AA57" s="106"/>
      <c r="AB57" s="107"/>
      <c r="AC57" s="106"/>
      <c r="AD57" s="107"/>
      <c r="AE57" s="106"/>
      <c r="AF57" s="107"/>
      <c r="AG57" s="106"/>
      <c r="AH57" s="107"/>
      <c r="AI57" s="106"/>
      <c r="AJ57" s="107"/>
      <c r="AK57" s="106"/>
      <c r="AL57" s="107"/>
      <c r="AM57" s="106"/>
      <c r="AN57" s="107"/>
      <c r="AO57" s="106"/>
      <c r="AP57" s="107"/>
      <c r="AQ57" s="106"/>
      <c r="AR57" s="107"/>
      <c r="AS57" s="106"/>
      <c r="AT57" s="107"/>
      <c r="AU57" s="106"/>
      <c r="AV57" s="107"/>
      <c r="AW57" s="106"/>
      <c r="AX57" s="107"/>
      <c r="AY57" s="106"/>
      <c r="AZ57" s="107"/>
      <c r="BA57" s="106"/>
      <c r="BB57" s="107"/>
      <c r="BC57" s="106"/>
      <c r="BD57" s="107"/>
      <c r="BE57" s="106"/>
      <c r="BF57" s="107"/>
      <c r="BG57" s="106"/>
      <c r="BH57" s="107"/>
      <c r="BI57" s="106"/>
      <c r="BJ57" s="107"/>
      <c r="BK57" s="106"/>
      <c r="BL57" s="107"/>
      <c r="BM57" s="106"/>
      <c r="BN57" s="107"/>
      <c r="BO57" s="106"/>
      <c r="BP57" s="107"/>
      <c r="BQ57" s="106"/>
      <c r="BR57" s="107"/>
      <c r="BS57" s="106"/>
      <c r="BT57" s="107"/>
      <c r="BU57" s="106"/>
      <c r="BV57" s="107"/>
      <c r="BW57" s="106"/>
      <c r="BX57" s="107"/>
      <c r="BY57" s="106"/>
      <c r="BZ57" s="107"/>
      <c r="CA57" s="106"/>
      <c r="CB57" s="107"/>
      <c r="CC57" s="106"/>
      <c r="CD57" s="107"/>
      <c r="CE57" s="106"/>
      <c r="CF57" s="107"/>
      <c r="CG57" s="106"/>
      <c r="CH57" s="107"/>
      <c r="CI57" s="106"/>
      <c r="CJ57" s="107"/>
      <c r="CK57" s="106"/>
      <c r="CL57" s="107"/>
      <c r="CM57" s="106"/>
      <c r="CN57" s="107"/>
      <c r="CO57" s="106"/>
      <c r="CP57" s="107"/>
      <c r="CQ57" s="106"/>
      <c r="CR57" s="107"/>
      <c r="CS57" s="106"/>
      <c r="CT57" s="107"/>
      <c r="CU57" s="106"/>
      <c r="CV57" s="107"/>
      <c r="CW57" s="106"/>
      <c r="CX57" s="107"/>
      <c r="CY57" s="106"/>
      <c r="CZ57" s="107"/>
      <c r="DA57" s="106"/>
      <c r="DB57" s="107"/>
      <c r="DC57" s="106"/>
      <c r="DD57" s="107"/>
      <c r="DE57" s="106"/>
      <c r="DF57" s="107"/>
      <c r="DG57" s="106"/>
      <c r="DH57" s="107"/>
      <c r="DI57" s="106"/>
      <c r="DJ57" s="107"/>
      <c r="DK57" s="106"/>
      <c r="DL57" s="107"/>
      <c r="DM57" s="106"/>
      <c r="DN57" s="107"/>
      <c r="DO57" s="106"/>
      <c r="DP57" s="107"/>
      <c r="DQ57" s="106"/>
      <c r="DR57" s="107"/>
      <c r="DS57" s="106"/>
      <c r="DT57" s="107"/>
      <c r="DU57" s="106"/>
      <c r="DV57" s="107"/>
      <c r="DW57" s="106"/>
      <c r="DX57" s="107"/>
      <c r="DY57" s="106"/>
      <c r="DZ57" s="107"/>
      <c r="EA57" s="106"/>
      <c r="EB57" s="107"/>
      <c r="EC57" s="106"/>
      <c r="ED57" s="107"/>
      <c r="EE57" s="106"/>
      <c r="EF57" s="107"/>
      <c r="EG57" s="106"/>
      <c r="EH57" s="107"/>
      <c r="EI57" s="106"/>
      <c r="EJ57" s="107"/>
      <c r="EK57" s="106"/>
      <c r="EL57" s="107"/>
      <c r="EM57" s="106"/>
      <c r="EN57" s="107"/>
      <c r="EO57" s="106"/>
      <c r="EP57" s="107"/>
      <c r="EQ57" s="106"/>
      <c r="ER57" s="107"/>
      <c r="ES57" s="106"/>
      <c r="ET57" s="107"/>
      <c r="EU57" s="106"/>
      <c r="EV57" s="107"/>
      <c r="EW57" s="106"/>
      <c r="EX57" s="107"/>
      <c r="EY57" s="106"/>
      <c r="EZ57" s="107"/>
      <c r="FA57" s="106"/>
      <c r="FB57" s="107"/>
      <c r="FC57" s="106"/>
      <c r="FD57" s="107"/>
      <c r="FE57" s="106"/>
      <c r="FF57" s="107"/>
      <c r="FG57" s="106"/>
      <c r="FH57" s="107"/>
      <c r="FI57" s="106"/>
      <c r="FJ57" s="107"/>
      <c r="FK57" s="106"/>
      <c r="FL57" s="107"/>
      <c r="FM57" s="106"/>
      <c r="FN57" s="107"/>
      <c r="FO57" s="106"/>
      <c r="FP57" s="107"/>
      <c r="FQ57" s="106"/>
      <c r="FR57" s="107"/>
      <c r="FS57" s="106"/>
      <c r="FT57" s="107"/>
      <c r="FU57" s="106"/>
      <c r="FV57" s="107"/>
      <c r="FW57" s="106"/>
      <c r="FX57" s="107"/>
      <c r="FY57" s="106"/>
      <c r="FZ57" s="107"/>
      <c r="GA57" s="106"/>
      <c r="GB57" s="107"/>
      <c r="GC57" s="106"/>
      <c r="GD57" s="107"/>
      <c r="GE57" s="106"/>
      <c r="GF57" s="107"/>
      <c r="GG57" s="106"/>
      <c r="GH57" s="107"/>
      <c r="GI57" s="106"/>
      <c r="GJ57" s="107"/>
      <c r="GK57" s="106"/>
      <c r="GL57" s="107"/>
      <c r="GM57" s="106"/>
      <c r="GN57" s="107"/>
      <c r="GO57" s="106"/>
      <c r="GP57" s="107"/>
      <c r="GQ57" s="106"/>
      <c r="GR57" s="107"/>
      <c r="GS57" s="106"/>
      <c r="GT57" s="107"/>
      <c r="GU57" s="106"/>
      <c r="GV57" s="107"/>
      <c r="GW57" s="106"/>
      <c r="GX57" s="107"/>
      <c r="GY57" s="106"/>
      <c r="GZ57" s="107"/>
      <c r="HA57" s="106"/>
      <c r="HB57" s="107"/>
      <c r="HC57" s="106"/>
      <c r="HD57" s="107"/>
      <c r="HE57" s="106"/>
      <c r="HF57" s="107"/>
      <c r="HG57" s="106"/>
      <c r="HH57" s="107"/>
      <c r="HI57" s="106"/>
      <c r="HJ57" s="107"/>
      <c r="HK57" s="106"/>
      <c r="HL57" s="107"/>
      <c r="HM57" s="106"/>
      <c r="HN57" s="107"/>
      <c r="HO57" s="106"/>
      <c r="HP57" s="107"/>
      <c r="HQ57" s="106"/>
      <c r="HR57" s="107"/>
      <c r="HS57" s="106"/>
      <c r="HT57" s="107"/>
      <c r="HU57" s="106"/>
      <c r="HV57" s="107"/>
      <c r="HW57" s="106"/>
      <c r="HX57" s="107"/>
      <c r="HY57" s="106"/>
      <c r="HZ57" s="107"/>
      <c r="IA57" s="106"/>
      <c r="IB57" s="107"/>
      <c r="IC57" s="106"/>
      <c r="ID57" s="107"/>
      <c r="IE57" s="106"/>
      <c r="IF57" s="107"/>
      <c r="IG57" s="106"/>
      <c r="IH57" s="107"/>
      <c r="II57" s="106"/>
      <c r="IJ57" s="107"/>
      <c r="IK57" s="106"/>
      <c r="IL57" s="107"/>
      <c r="IM57" s="106"/>
      <c r="IN57" s="107"/>
      <c r="IO57" s="106"/>
      <c r="IP57" s="107"/>
      <c r="IQ57" s="106"/>
      <c r="IR57" s="107"/>
      <c r="IS57" s="106"/>
      <c r="IT57" s="107"/>
      <c r="IU57" s="106"/>
      <c r="IV57" s="107"/>
      <c r="IW57" s="106"/>
      <c r="IX57" s="107"/>
      <c r="IY57" s="106"/>
      <c r="IZ57" s="64"/>
      <c r="JA57" s="64"/>
      <c r="JB57" s="64"/>
      <c r="JC57" s="64"/>
      <c r="JD57" s="64"/>
      <c r="JE57" s="64"/>
      <c r="JF57" s="64"/>
      <c r="JG57" s="64"/>
      <c r="JH57" s="64"/>
      <c r="JI57" s="64"/>
      <c r="JJ57" s="64"/>
      <c r="JK57" s="64"/>
      <c r="JL57" s="64"/>
      <c r="JM57" s="64"/>
      <c r="JN57" s="64"/>
      <c r="JO57" s="64"/>
      <c r="JP57" s="64"/>
      <c r="JQ57" s="64"/>
      <c r="JR57" s="64"/>
      <c r="JS57" s="64"/>
      <c r="JT57" s="64"/>
      <c r="JU57" s="64"/>
      <c r="JV57" s="64"/>
      <c r="JW57" s="64"/>
      <c r="JX57" s="64"/>
      <c r="JY57" s="64"/>
      <c r="JZ57" s="64"/>
      <c r="KA57" s="64"/>
      <c r="KB57" s="64"/>
      <c r="KC57" s="64"/>
      <c r="KD57" s="64"/>
      <c r="KE57" s="64"/>
      <c r="KF57" s="64"/>
      <c r="KG57" s="64"/>
      <c r="KH57" s="64"/>
      <c r="KI57" s="64"/>
      <c r="KJ57" s="64"/>
      <c r="KK57" s="64"/>
      <c r="KL57" s="64"/>
      <c r="KM57" s="64"/>
      <c r="KN57" s="64"/>
      <c r="KO57" s="64"/>
      <c r="KP57" s="64"/>
      <c r="KQ57" s="64"/>
      <c r="KR57" s="64"/>
      <c r="KS57" s="64"/>
      <c r="KT57" s="64"/>
      <c r="KU57" s="64"/>
      <c r="KV57" s="64"/>
      <c r="KW57" s="64"/>
      <c r="KX57" s="64"/>
      <c r="KY57" s="64"/>
      <c r="KZ57" s="64"/>
      <c r="LA57" s="64"/>
      <c r="LB57" s="64"/>
      <c r="LC57" s="64"/>
      <c r="LD57" s="64"/>
      <c r="LE57" s="64"/>
      <c r="LF57" s="64"/>
      <c r="LG57" s="64"/>
      <c r="LH57" s="64"/>
      <c r="LI57" s="64"/>
      <c r="LJ57" s="64"/>
      <c r="LK57" s="64"/>
      <c r="LL57" s="64"/>
      <c r="LM57" s="64"/>
      <c r="LN57" s="64"/>
      <c r="LO57" s="64"/>
      <c r="LP57" s="64"/>
      <c r="LQ57" s="64"/>
      <c r="LR57" s="64"/>
      <c r="LS57" s="64"/>
      <c r="LT57" s="64"/>
      <c r="LU57" s="64"/>
      <c r="LV57" s="64"/>
      <c r="LW57" s="64"/>
      <c r="LX57" s="64"/>
      <c r="LY57" s="64"/>
      <c r="LZ57" s="64"/>
      <c r="MA57" s="64"/>
      <c r="MB57" s="64"/>
      <c r="MC57" s="64"/>
      <c r="MD57" s="64"/>
      <c r="ME57" s="64"/>
      <c r="MF57" s="64"/>
      <c r="MG57" s="64"/>
      <c r="MH57" s="64"/>
      <c r="MI57" s="64"/>
      <c r="MJ57" s="64"/>
      <c r="MK57" s="64"/>
      <c r="ML57" s="64"/>
      <c r="MM57" s="64"/>
      <c r="MN57" s="64"/>
      <c r="MO57" s="64"/>
      <c r="MP57" s="64"/>
      <c r="MQ57" s="64"/>
      <c r="MR57" s="64"/>
      <c r="MS57" s="64"/>
      <c r="MT57" s="64"/>
      <c r="MU57" s="64"/>
      <c r="MV57" s="64"/>
      <c r="MW57" s="64"/>
      <c r="MX57" s="64"/>
      <c r="MY57" s="64"/>
      <c r="MZ57" s="64"/>
      <c r="NA57" s="64"/>
      <c r="NB57" s="64"/>
      <c r="NC57" s="64"/>
      <c r="ND57" s="64"/>
      <c r="NE57" s="64"/>
      <c r="NF57" s="64"/>
      <c r="NG57" s="64"/>
      <c r="NH57" s="64"/>
      <c r="NI57" s="64"/>
      <c r="NJ57" s="64"/>
      <c r="NK57" s="64"/>
      <c r="NL57" s="64"/>
      <c r="NM57" s="64"/>
      <c r="NN57" s="64"/>
      <c r="NO57" s="64"/>
      <c r="NP57" s="64"/>
      <c r="NQ57" s="64"/>
      <c r="NR57" s="64"/>
      <c r="NS57" s="64"/>
      <c r="NT57" s="64"/>
      <c r="NU57" s="64"/>
      <c r="NV57" s="64"/>
      <c r="NW57" s="64"/>
      <c r="NX57" s="64"/>
      <c r="NY57" s="64"/>
      <c r="NZ57" s="64"/>
      <c r="OA57" s="64"/>
      <c r="OB57" s="64"/>
      <c r="OC57" s="64"/>
      <c r="OD57" s="64"/>
      <c r="OE57" s="64"/>
      <c r="OF57" s="64"/>
      <c r="OG57" s="64"/>
      <c r="OH57" s="64"/>
      <c r="OI57" s="64"/>
      <c r="OJ57" s="64"/>
      <c r="OK57" s="64"/>
      <c r="OL57" s="64"/>
      <c r="OM57" s="64"/>
      <c r="ON57" s="64"/>
      <c r="OO57" s="64"/>
      <c r="OP57" s="64"/>
      <c r="OQ57" s="64"/>
      <c r="OR57" s="64"/>
      <c r="OS57" s="64"/>
      <c r="OT57" s="64"/>
      <c r="OU57" s="64"/>
      <c r="OV57" s="64"/>
      <c r="OW57" s="64"/>
      <c r="OX57" s="64"/>
      <c r="OY57" s="64"/>
      <c r="OZ57" s="64"/>
      <c r="PA57" s="64"/>
      <c r="PB57" s="64"/>
      <c r="PC57" s="64"/>
      <c r="PD57" s="64"/>
      <c r="PE57" s="64"/>
      <c r="PF57" s="64"/>
      <c r="PG57" s="64"/>
      <c r="PH57" s="64"/>
      <c r="PI57" s="64"/>
      <c r="PJ57" s="64"/>
      <c r="PK57" s="64"/>
      <c r="PL57" s="64"/>
      <c r="PM57" s="64"/>
      <c r="PN57" s="64"/>
      <c r="PO57" s="64"/>
      <c r="PP57" s="64"/>
      <c r="PQ57" s="64"/>
      <c r="PR57" s="64"/>
      <c r="PS57" s="64"/>
      <c r="PT57" s="64"/>
      <c r="PU57" s="64"/>
      <c r="PV57" s="64"/>
      <c r="PW57" s="64"/>
      <c r="PX57" s="64"/>
      <c r="PY57" s="64"/>
      <c r="PZ57" s="64"/>
      <c r="QA57" s="64"/>
      <c r="QB57" s="64"/>
      <c r="QC57" s="64"/>
      <c r="QD57" s="64"/>
      <c r="QE57" s="64"/>
      <c r="QF57" s="64"/>
      <c r="QG57" s="64"/>
      <c r="QH57" s="64"/>
      <c r="QI57" s="64"/>
      <c r="QJ57" s="64"/>
      <c r="QK57" s="64"/>
      <c r="QL57" s="64"/>
      <c r="QM57" s="64"/>
      <c r="QN57" s="64"/>
      <c r="QO57" s="64"/>
      <c r="QP57" s="64"/>
      <c r="QQ57" s="64"/>
      <c r="QR57" s="64"/>
      <c r="QS57" s="64"/>
      <c r="QT57" s="64"/>
      <c r="QU57" s="64"/>
      <c r="QV57" s="64"/>
      <c r="QW57" s="64"/>
      <c r="QX57" s="64"/>
      <c r="QY57" s="64"/>
      <c r="QZ57" s="64"/>
      <c r="RA57" s="64"/>
      <c r="RB57" s="64"/>
      <c r="RC57" s="64"/>
      <c r="RD57" s="64"/>
      <c r="RE57" s="64"/>
      <c r="RF57" s="64"/>
      <c r="RG57" s="64"/>
      <c r="RH57" s="64"/>
      <c r="RI57" s="64"/>
      <c r="RJ57" s="64"/>
      <c r="RK57" s="64"/>
      <c r="RL57" s="64"/>
      <c r="RM57" s="64"/>
      <c r="RN57" s="64"/>
      <c r="RO57" s="64"/>
      <c r="RP57" s="64"/>
      <c r="RQ57" s="64"/>
      <c r="RR57" s="64"/>
      <c r="RS57" s="64"/>
      <c r="RT57" s="64"/>
      <c r="RU57" s="64"/>
      <c r="RV57" s="64"/>
      <c r="RW57" s="64"/>
      <c r="RX57" s="64"/>
      <c r="RY57" s="64"/>
      <c r="RZ57" s="64"/>
      <c r="SA57" s="64"/>
      <c r="SB57" s="64"/>
      <c r="SC57" s="64"/>
      <c r="SD57" s="64"/>
      <c r="SE57" s="64"/>
      <c r="SF57" s="64"/>
      <c r="SG57" s="64"/>
      <c r="SH57" s="64"/>
      <c r="SI57" s="64"/>
      <c r="SJ57" s="64"/>
      <c r="SK57" s="64"/>
      <c r="SL57" s="64"/>
      <c r="SM57" s="64"/>
      <c r="SN57" s="64"/>
      <c r="SO57" s="64"/>
      <c r="SP57" s="64"/>
      <c r="SQ57" s="64"/>
      <c r="SR57" s="64"/>
      <c r="SS57" s="64"/>
      <c r="ST57" s="64"/>
      <c r="SU57" s="64"/>
      <c r="SV57" s="64"/>
      <c r="SW57" s="64"/>
      <c r="SX57" s="64"/>
      <c r="SY57" s="64"/>
      <c r="SZ57" s="64"/>
      <c r="TA57" s="64"/>
      <c r="TB57" s="64"/>
      <c r="TC57" s="64"/>
      <c r="TD57" s="64"/>
      <c r="TE57" s="64"/>
      <c r="TF57" s="64"/>
      <c r="TG57" s="64"/>
      <c r="TH57" s="64"/>
      <c r="TI57" s="64"/>
      <c r="TJ57" s="64"/>
      <c r="TK57" s="64"/>
      <c r="TL57" s="64"/>
      <c r="TM57" s="64"/>
      <c r="TN57" s="64"/>
      <c r="TO57" s="64"/>
      <c r="TP57" s="64"/>
      <c r="TQ57" s="64"/>
      <c r="TR57" s="64"/>
      <c r="TS57" s="64"/>
      <c r="TT57" s="64"/>
      <c r="TU57" s="64"/>
      <c r="TV57" s="64"/>
      <c r="TW57" s="64"/>
      <c r="TX57" s="64"/>
      <c r="TY57" s="64"/>
      <c r="TZ57" s="64"/>
      <c r="UA57" s="64"/>
      <c r="UB57" s="64"/>
      <c r="UC57" s="64"/>
      <c r="UD57" s="64"/>
      <c r="UE57" s="64"/>
      <c r="UF57" s="64"/>
      <c r="UG57" s="64"/>
      <c r="UH57" s="64"/>
      <c r="UI57" s="64"/>
      <c r="UJ57" s="64"/>
      <c r="UK57" s="64"/>
      <c r="UL57" s="64"/>
      <c r="UM57" s="64"/>
      <c r="UN57" s="64"/>
      <c r="UO57" s="64"/>
      <c r="UP57" s="64"/>
      <c r="UQ57" s="64"/>
      <c r="UR57" s="64"/>
      <c r="US57" s="64"/>
      <c r="UT57" s="64"/>
      <c r="UU57" s="64"/>
      <c r="UV57" s="64"/>
      <c r="UW57" s="64"/>
      <c r="UX57" s="64"/>
      <c r="UY57" s="64"/>
      <c r="UZ57" s="64"/>
      <c r="VA57" s="64"/>
      <c r="VB57" s="64"/>
      <c r="VC57" s="64"/>
      <c r="VD57" s="64"/>
      <c r="VE57" s="64"/>
      <c r="VF57" s="64"/>
      <c r="VG57" s="64"/>
      <c r="VH57" s="64"/>
      <c r="VI57" s="64"/>
      <c r="VJ57" s="64"/>
      <c r="VK57" s="64"/>
      <c r="VL57" s="64"/>
      <c r="VM57" s="64"/>
      <c r="VN57" s="64"/>
      <c r="VO57" s="64"/>
      <c r="VP57" s="64"/>
      <c r="VQ57" s="64"/>
      <c r="VR57" s="64"/>
      <c r="VS57" s="64"/>
      <c r="VT57" s="64"/>
      <c r="VU57" s="64"/>
      <c r="VV57" s="64"/>
      <c r="VW57" s="64"/>
      <c r="VX57" s="64"/>
      <c r="VY57" s="64"/>
      <c r="VZ57" s="64"/>
      <c r="WA57" s="64"/>
      <c r="WB57" s="64"/>
      <c r="WC57" s="64"/>
      <c r="WD57" s="64"/>
      <c r="WE57" s="64"/>
      <c r="WF57" s="64"/>
      <c r="WG57" s="64"/>
      <c r="WH57" s="64"/>
      <c r="WI57" s="64"/>
      <c r="WJ57" s="64"/>
      <c r="WK57" s="64"/>
      <c r="WL57" s="64"/>
      <c r="WM57" s="64"/>
      <c r="WN57" s="64"/>
      <c r="WO57" s="64"/>
      <c r="WP57" s="64"/>
      <c r="WQ57" s="64"/>
      <c r="WR57" s="64"/>
      <c r="WS57" s="64"/>
      <c r="WT57" s="64"/>
      <c r="WU57" s="64"/>
      <c r="WV57" s="64"/>
      <c r="WW57" s="64"/>
      <c r="WX57" s="64"/>
      <c r="WY57" s="64"/>
      <c r="WZ57" s="64"/>
      <c r="XA57" s="64"/>
      <c r="XB57" s="64"/>
      <c r="XC57" s="64"/>
      <c r="XD57" s="64"/>
      <c r="XE57" s="64"/>
      <c r="XF57" s="64"/>
      <c r="XG57" s="64"/>
      <c r="XH57" s="64"/>
      <c r="XI57" s="64"/>
      <c r="XJ57" s="64"/>
    </row>
    <row r="58" spans="1:634" x14ac:dyDescent="0.25">
      <c r="A58" s="106"/>
      <c r="B58" s="107"/>
      <c r="C58" s="106"/>
      <c r="D58" s="107"/>
      <c r="E58" s="106"/>
      <c r="F58" s="107"/>
      <c r="G58" s="106"/>
      <c r="H58" s="107"/>
      <c r="I58" s="106"/>
      <c r="J58" s="107"/>
      <c r="K58" s="106"/>
      <c r="L58" s="107"/>
      <c r="M58" s="106"/>
      <c r="N58" s="107"/>
      <c r="O58" s="106"/>
      <c r="P58" s="107"/>
      <c r="Q58" s="106"/>
      <c r="R58" s="107"/>
      <c r="S58" s="106"/>
      <c r="T58" s="107"/>
      <c r="U58" s="106"/>
      <c r="V58" s="107"/>
      <c r="W58" s="106"/>
      <c r="X58" s="107"/>
      <c r="Y58" s="106"/>
      <c r="Z58" s="107"/>
      <c r="AA58" s="106"/>
      <c r="AB58" s="107"/>
      <c r="AC58" s="106"/>
      <c r="AD58" s="107"/>
      <c r="AE58" s="106"/>
      <c r="AF58" s="107"/>
      <c r="AG58" s="106"/>
      <c r="AH58" s="107"/>
      <c r="AI58" s="106"/>
      <c r="AJ58" s="107"/>
      <c r="AK58" s="106"/>
      <c r="AL58" s="107"/>
      <c r="AM58" s="106"/>
      <c r="AN58" s="107"/>
      <c r="AO58" s="106"/>
      <c r="AP58" s="107"/>
      <c r="AQ58" s="106"/>
      <c r="AR58" s="107"/>
      <c r="AS58" s="106"/>
      <c r="AT58" s="107"/>
      <c r="AU58" s="106"/>
      <c r="AV58" s="107"/>
      <c r="AW58" s="106"/>
      <c r="AX58" s="107"/>
      <c r="AY58" s="106"/>
      <c r="AZ58" s="107"/>
      <c r="BA58" s="106"/>
      <c r="BB58" s="107"/>
      <c r="BC58" s="106"/>
      <c r="BD58" s="107"/>
      <c r="BE58" s="106"/>
      <c r="BF58" s="107"/>
      <c r="BG58" s="106"/>
      <c r="BH58" s="107"/>
      <c r="BI58" s="106"/>
      <c r="BJ58" s="107"/>
      <c r="BK58" s="106"/>
      <c r="BL58" s="107"/>
      <c r="BM58" s="106"/>
      <c r="BN58" s="107"/>
      <c r="BO58" s="106"/>
      <c r="BP58" s="107"/>
      <c r="BQ58" s="106"/>
      <c r="BR58" s="107"/>
      <c r="BS58" s="106"/>
      <c r="BT58" s="107"/>
      <c r="BU58" s="106"/>
      <c r="BV58" s="107"/>
      <c r="BW58" s="106"/>
      <c r="BX58" s="107"/>
      <c r="BY58" s="106"/>
      <c r="BZ58" s="107"/>
      <c r="CA58" s="106"/>
      <c r="CB58" s="107"/>
      <c r="CC58" s="106"/>
      <c r="CD58" s="107"/>
      <c r="CE58" s="106"/>
      <c r="CF58" s="107"/>
      <c r="CG58" s="106"/>
      <c r="CH58" s="107"/>
      <c r="CI58" s="106"/>
      <c r="CJ58" s="107"/>
      <c r="CK58" s="106"/>
      <c r="CL58" s="107"/>
      <c r="CM58" s="106"/>
      <c r="CN58" s="107"/>
      <c r="CO58" s="106"/>
      <c r="CP58" s="107"/>
      <c r="CQ58" s="106"/>
      <c r="CR58" s="107"/>
      <c r="CS58" s="106"/>
      <c r="CT58" s="107"/>
      <c r="CU58" s="106"/>
      <c r="CV58" s="107"/>
      <c r="CW58" s="106"/>
      <c r="CX58" s="107"/>
      <c r="CY58" s="106"/>
      <c r="CZ58" s="107"/>
      <c r="DA58" s="106"/>
      <c r="DB58" s="107"/>
      <c r="DC58" s="106"/>
      <c r="DD58" s="107"/>
      <c r="DE58" s="106"/>
      <c r="DF58" s="107"/>
      <c r="DG58" s="106"/>
      <c r="DH58" s="107"/>
      <c r="DI58" s="106"/>
      <c r="DJ58" s="107"/>
      <c r="DK58" s="106"/>
      <c r="DL58" s="107"/>
      <c r="DM58" s="106"/>
      <c r="DN58" s="107"/>
      <c r="DO58" s="106"/>
      <c r="DP58" s="107"/>
      <c r="DQ58" s="106"/>
      <c r="DR58" s="107"/>
      <c r="DS58" s="106"/>
      <c r="DT58" s="107"/>
      <c r="DU58" s="106"/>
      <c r="DV58" s="107"/>
      <c r="DW58" s="106"/>
      <c r="DX58" s="107"/>
      <c r="DY58" s="106"/>
      <c r="DZ58" s="107"/>
      <c r="EA58" s="106"/>
      <c r="EB58" s="107"/>
      <c r="EC58" s="106"/>
      <c r="ED58" s="107"/>
      <c r="EE58" s="106"/>
      <c r="EF58" s="107"/>
      <c r="EG58" s="106"/>
      <c r="EH58" s="107"/>
      <c r="EI58" s="106"/>
      <c r="EJ58" s="107"/>
      <c r="EK58" s="106"/>
      <c r="EL58" s="107"/>
      <c r="EM58" s="106"/>
      <c r="EN58" s="107"/>
      <c r="EO58" s="106"/>
      <c r="EP58" s="107"/>
      <c r="EQ58" s="106"/>
      <c r="ER58" s="107"/>
      <c r="ES58" s="106"/>
      <c r="ET58" s="107"/>
      <c r="EU58" s="106"/>
      <c r="EV58" s="107"/>
      <c r="EW58" s="106"/>
      <c r="EX58" s="107"/>
      <c r="EY58" s="106"/>
      <c r="EZ58" s="107"/>
      <c r="FA58" s="106"/>
      <c r="FB58" s="107"/>
      <c r="FC58" s="106"/>
      <c r="FD58" s="107"/>
      <c r="FE58" s="106"/>
      <c r="FF58" s="107"/>
      <c r="FG58" s="106"/>
      <c r="FH58" s="107"/>
      <c r="FI58" s="106"/>
      <c r="FJ58" s="107"/>
      <c r="FK58" s="106"/>
      <c r="FL58" s="107"/>
      <c r="FM58" s="106"/>
      <c r="FN58" s="107"/>
      <c r="FO58" s="106"/>
      <c r="FP58" s="107"/>
      <c r="FQ58" s="106"/>
      <c r="FR58" s="107"/>
      <c r="FS58" s="106"/>
      <c r="FT58" s="107"/>
      <c r="FU58" s="106"/>
      <c r="FV58" s="107"/>
      <c r="FW58" s="106"/>
      <c r="FX58" s="107"/>
      <c r="FY58" s="106"/>
      <c r="FZ58" s="107"/>
      <c r="GA58" s="106"/>
      <c r="GB58" s="107"/>
      <c r="GC58" s="106"/>
      <c r="GD58" s="107"/>
      <c r="GE58" s="106"/>
      <c r="GF58" s="107"/>
      <c r="GG58" s="106"/>
      <c r="GH58" s="107"/>
      <c r="GI58" s="106"/>
      <c r="GJ58" s="107"/>
      <c r="GK58" s="106"/>
      <c r="GL58" s="107"/>
      <c r="GM58" s="106"/>
      <c r="GN58" s="107"/>
      <c r="GO58" s="106"/>
      <c r="GP58" s="107"/>
      <c r="GQ58" s="106"/>
      <c r="GR58" s="107"/>
      <c r="GS58" s="106"/>
      <c r="GT58" s="107"/>
      <c r="GU58" s="106"/>
      <c r="GV58" s="107"/>
      <c r="GW58" s="106"/>
      <c r="GX58" s="107"/>
      <c r="GY58" s="106"/>
      <c r="GZ58" s="107"/>
      <c r="HA58" s="106"/>
      <c r="HB58" s="107"/>
      <c r="HC58" s="106"/>
      <c r="HD58" s="107"/>
      <c r="HE58" s="106"/>
      <c r="HF58" s="107"/>
      <c r="HG58" s="106"/>
      <c r="HH58" s="107"/>
      <c r="HI58" s="106"/>
      <c r="HJ58" s="107"/>
      <c r="HK58" s="106"/>
      <c r="HL58" s="107"/>
      <c r="HM58" s="106"/>
      <c r="HN58" s="107"/>
      <c r="HO58" s="106"/>
      <c r="HP58" s="107"/>
      <c r="HQ58" s="106"/>
      <c r="HR58" s="107"/>
      <c r="HS58" s="106"/>
      <c r="HT58" s="107"/>
      <c r="HU58" s="106"/>
      <c r="HV58" s="107"/>
      <c r="HW58" s="106"/>
      <c r="HX58" s="107"/>
      <c r="HY58" s="106"/>
      <c r="HZ58" s="107"/>
      <c r="IA58" s="106"/>
      <c r="IB58" s="107"/>
      <c r="IC58" s="106"/>
      <c r="ID58" s="107"/>
      <c r="IE58" s="106"/>
      <c r="IF58" s="107"/>
      <c r="IG58" s="106"/>
      <c r="IH58" s="107"/>
      <c r="II58" s="106"/>
      <c r="IJ58" s="107"/>
      <c r="IK58" s="106"/>
      <c r="IL58" s="107"/>
      <c r="IM58" s="106"/>
      <c r="IN58" s="107"/>
      <c r="IO58" s="106"/>
      <c r="IP58" s="107"/>
      <c r="IQ58" s="106"/>
      <c r="IR58" s="107"/>
      <c r="IS58" s="106"/>
      <c r="IT58" s="107"/>
      <c r="IU58" s="106"/>
      <c r="IV58" s="107"/>
      <c r="IW58" s="106"/>
      <c r="IX58" s="107"/>
      <c r="IY58" s="106"/>
      <c r="IZ58" s="64"/>
      <c r="JA58" s="64"/>
      <c r="JB58" s="64"/>
      <c r="JC58" s="64"/>
      <c r="JD58" s="64"/>
      <c r="JE58" s="64"/>
      <c r="JF58" s="64"/>
      <c r="JG58" s="64"/>
      <c r="JH58" s="64"/>
      <c r="JI58" s="64"/>
      <c r="JJ58" s="64"/>
      <c r="JK58" s="64"/>
      <c r="JL58" s="64"/>
      <c r="JM58" s="64"/>
      <c r="JN58" s="64"/>
      <c r="JO58" s="64"/>
      <c r="JP58" s="64"/>
      <c r="JQ58" s="64"/>
      <c r="JR58" s="64"/>
      <c r="JS58" s="64"/>
      <c r="JT58" s="64"/>
      <c r="JU58" s="64"/>
      <c r="JV58" s="64"/>
      <c r="JW58" s="64"/>
      <c r="JX58" s="64"/>
      <c r="JY58" s="64"/>
      <c r="JZ58" s="64"/>
      <c r="KA58" s="64"/>
      <c r="KB58" s="64"/>
      <c r="KC58" s="64"/>
      <c r="KD58" s="64"/>
      <c r="KE58" s="64"/>
      <c r="KF58" s="64"/>
      <c r="KG58" s="64"/>
      <c r="KH58" s="64"/>
      <c r="KI58" s="64"/>
      <c r="KJ58" s="64"/>
      <c r="KK58" s="64"/>
      <c r="KL58" s="64"/>
      <c r="KM58" s="64"/>
      <c r="KN58" s="64"/>
      <c r="KO58" s="64"/>
      <c r="KP58" s="64"/>
      <c r="KQ58" s="64"/>
      <c r="KR58" s="64"/>
      <c r="KS58" s="64"/>
      <c r="KT58" s="64"/>
      <c r="KU58" s="64"/>
      <c r="KV58" s="64"/>
      <c r="KW58" s="64"/>
      <c r="KX58" s="64"/>
      <c r="KY58" s="64"/>
      <c r="KZ58" s="64"/>
      <c r="LA58" s="64"/>
      <c r="LB58" s="64"/>
      <c r="LC58" s="64"/>
      <c r="LD58" s="64"/>
      <c r="LE58" s="64"/>
      <c r="LF58" s="64"/>
      <c r="LG58" s="64"/>
      <c r="LH58" s="64"/>
      <c r="LI58" s="64"/>
      <c r="LJ58" s="64"/>
      <c r="LK58" s="64"/>
      <c r="LL58" s="64"/>
      <c r="LM58" s="64"/>
      <c r="LN58" s="64"/>
      <c r="LO58" s="64"/>
      <c r="LP58" s="64"/>
      <c r="LQ58" s="64"/>
      <c r="LR58" s="64"/>
      <c r="LS58" s="64"/>
      <c r="LT58" s="64"/>
      <c r="LU58" s="64"/>
      <c r="LV58" s="64"/>
      <c r="LW58" s="64"/>
      <c r="LX58" s="64"/>
      <c r="LY58" s="64"/>
      <c r="LZ58" s="64"/>
      <c r="MA58" s="64"/>
      <c r="MB58" s="64"/>
      <c r="MC58" s="64"/>
      <c r="MD58" s="64"/>
      <c r="ME58" s="64"/>
      <c r="MF58" s="64"/>
      <c r="MG58" s="64"/>
      <c r="MH58" s="64"/>
      <c r="MI58" s="64"/>
      <c r="MJ58" s="64"/>
      <c r="MK58" s="64"/>
      <c r="ML58" s="64"/>
      <c r="MM58" s="64"/>
      <c r="MN58" s="64"/>
      <c r="MO58" s="64"/>
      <c r="MP58" s="64"/>
      <c r="MQ58" s="64"/>
      <c r="MR58" s="64"/>
      <c r="MS58" s="64"/>
      <c r="MT58" s="64"/>
      <c r="MU58" s="64"/>
      <c r="MV58" s="64"/>
      <c r="MW58" s="64"/>
      <c r="MX58" s="64"/>
      <c r="MY58" s="64"/>
      <c r="MZ58" s="64"/>
      <c r="NA58" s="64"/>
      <c r="NB58" s="64"/>
      <c r="NC58" s="64"/>
      <c r="ND58" s="64"/>
      <c r="NE58" s="64"/>
      <c r="NF58" s="64"/>
      <c r="NG58" s="64"/>
      <c r="NH58" s="64"/>
      <c r="NI58" s="64"/>
      <c r="NJ58" s="64"/>
      <c r="NK58" s="64"/>
      <c r="NL58" s="64"/>
      <c r="NM58" s="64"/>
      <c r="NN58" s="64"/>
      <c r="NO58" s="64"/>
      <c r="NP58" s="64"/>
      <c r="NQ58" s="64"/>
      <c r="NR58" s="64"/>
      <c r="NS58" s="64"/>
      <c r="NT58" s="64"/>
      <c r="NU58" s="64"/>
      <c r="NV58" s="64"/>
      <c r="NW58" s="64"/>
      <c r="NX58" s="64"/>
      <c r="NY58" s="64"/>
      <c r="NZ58" s="64"/>
      <c r="OA58" s="64"/>
      <c r="OB58" s="64"/>
      <c r="OC58" s="64"/>
      <c r="OD58" s="64"/>
      <c r="OE58" s="64"/>
      <c r="OF58" s="64"/>
      <c r="OG58" s="64"/>
      <c r="OH58" s="64"/>
      <c r="OI58" s="64"/>
      <c r="OJ58" s="64"/>
      <c r="OK58" s="64"/>
      <c r="OL58" s="64"/>
      <c r="OM58" s="64"/>
      <c r="ON58" s="64"/>
      <c r="OO58" s="64"/>
      <c r="OP58" s="64"/>
      <c r="OQ58" s="64"/>
      <c r="OR58" s="64"/>
      <c r="OS58" s="64"/>
      <c r="OT58" s="64"/>
      <c r="OU58" s="64"/>
      <c r="OV58" s="64"/>
      <c r="OW58" s="64"/>
      <c r="OX58" s="64"/>
      <c r="OY58" s="64"/>
      <c r="OZ58" s="64"/>
      <c r="PA58" s="64"/>
      <c r="PB58" s="64"/>
      <c r="PC58" s="64"/>
      <c r="PD58" s="64"/>
      <c r="PE58" s="64"/>
      <c r="PF58" s="64"/>
      <c r="PG58" s="64"/>
      <c r="PH58" s="64"/>
      <c r="PI58" s="64"/>
      <c r="PJ58" s="64"/>
      <c r="PK58" s="64"/>
      <c r="PL58" s="64"/>
      <c r="PM58" s="64"/>
      <c r="PN58" s="64"/>
      <c r="PO58" s="64"/>
      <c r="PP58" s="64"/>
      <c r="PQ58" s="64"/>
      <c r="PR58" s="64"/>
      <c r="PS58" s="64"/>
      <c r="PT58" s="64"/>
      <c r="PU58" s="64"/>
      <c r="PV58" s="64"/>
      <c r="PW58" s="64"/>
      <c r="PX58" s="64"/>
      <c r="PY58" s="64"/>
      <c r="PZ58" s="64"/>
      <c r="QA58" s="64"/>
      <c r="QB58" s="64"/>
      <c r="QC58" s="64"/>
      <c r="QD58" s="64"/>
      <c r="QE58" s="64"/>
      <c r="QF58" s="64"/>
      <c r="QG58" s="64"/>
      <c r="QH58" s="64"/>
      <c r="QI58" s="64"/>
      <c r="QJ58" s="64"/>
      <c r="QK58" s="64"/>
      <c r="QL58" s="64"/>
      <c r="QM58" s="64"/>
      <c r="QN58" s="64"/>
      <c r="QO58" s="64"/>
      <c r="QP58" s="64"/>
      <c r="QQ58" s="64"/>
      <c r="QR58" s="64"/>
      <c r="QS58" s="64"/>
      <c r="QT58" s="64"/>
      <c r="QU58" s="64"/>
      <c r="QV58" s="64"/>
      <c r="QW58" s="64"/>
      <c r="QX58" s="64"/>
      <c r="QY58" s="64"/>
      <c r="QZ58" s="64"/>
      <c r="RA58" s="64"/>
      <c r="RB58" s="64"/>
      <c r="RC58" s="64"/>
      <c r="RD58" s="64"/>
      <c r="RE58" s="64"/>
      <c r="RF58" s="64"/>
      <c r="RG58" s="64"/>
      <c r="RH58" s="64"/>
      <c r="RI58" s="64"/>
      <c r="RJ58" s="64"/>
      <c r="RK58" s="64"/>
      <c r="RL58" s="64"/>
      <c r="RM58" s="64"/>
      <c r="RN58" s="64"/>
      <c r="RO58" s="64"/>
      <c r="RP58" s="64"/>
      <c r="RQ58" s="64"/>
      <c r="RR58" s="64"/>
      <c r="RS58" s="64"/>
      <c r="RT58" s="64"/>
      <c r="RU58" s="64"/>
      <c r="RV58" s="64"/>
      <c r="RW58" s="64"/>
      <c r="RX58" s="64"/>
      <c r="RY58" s="64"/>
      <c r="RZ58" s="64"/>
      <c r="SA58" s="64"/>
      <c r="SB58" s="64"/>
      <c r="SC58" s="64"/>
      <c r="SD58" s="64"/>
      <c r="SE58" s="64"/>
      <c r="SF58" s="64"/>
      <c r="SG58" s="64"/>
      <c r="SH58" s="64"/>
      <c r="SI58" s="64"/>
      <c r="SJ58" s="64"/>
      <c r="SK58" s="64"/>
      <c r="SL58" s="64"/>
      <c r="SM58" s="64"/>
      <c r="SN58" s="64"/>
      <c r="SO58" s="64"/>
      <c r="SP58" s="64"/>
      <c r="SQ58" s="64"/>
      <c r="SR58" s="64"/>
      <c r="SS58" s="64"/>
      <c r="ST58" s="64"/>
      <c r="SU58" s="64"/>
      <c r="SV58" s="64"/>
      <c r="SW58" s="64"/>
      <c r="SX58" s="64"/>
      <c r="SY58" s="64"/>
      <c r="SZ58" s="64"/>
      <c r="TA58" s="64"/>
      <c r="TB58" s="64"/>
      <c r="TC58" s="64"/>
      <c r="TD58" s="64"/>
      <c r="TE58" s="64"/>
      <c r="TF58" s="64"/>
      <c r="TG58" s="64"/>
      <c r="TH58" s="64"/>
      <c r="TI58" s="64"/>
      <c r="TJ58" s="64"/>
      <c r="TK58" s="64"/>
      <c r="TL58" s="64"/>
      <c r="TM58" s="64"/>
      <c r="TN58" s="64"/>
      <c r="TO58" s="64"/>
      <c r="TP58" s="64"/>
      <c r="TQ58" s="64"/>
      <c r="TR58" s="64"/>
      <c r="TS58" s="64"/>
      <c r="TT58" s="64"/>
      <c r="TU58" s="64"/>
      <c r="TV58" s="64"/>
      <c r="TW58" s="64"/>
      <c r="TX58" s="64"/>
      <c r="TY58" s="64"/>
      <c r="TZ58" s="64"/>
      <c r="UA58" s="64"/>
      <c r="UB58" s="64"/>
      <c r="UC58" s="64"/>
      <c r="UD58" s="64"/>
      <c r="UE58" s="64"/>
      <c r="UF58" s="64"/>
      <c r="UG58" s="64"/>
      <c r="UH58" s="64"/>
      <c r="UI58" s="64"/>
      <c r="UJ58" s="64"/>
      <c r="UK58" s="64"/>
      <c r="UL58" s="64"/>
      <c r="UM58" s="64"/>
      <c r="UN58" s="64"/>
      <c r="UO58" s="64"/>
      <c r="UP58" s="64"/>
      <c r="UQ58" s="64"/>
      <c r="UR58" s="64"/>
      <c r="US58" s="64"/>
      <c r="UT58" s="64"/>
      <c r="UU58" s="64"/>
      <c r="UV58" s="64"/>
      <c r="UW58" s="64"/>
      <c r="UX58" s="64"/>
      <c r="UY58" s="64"/>
      <c r="UZ58" s="64"/>
      <c r="VA58" s="64"/>
      <c r="VB58" s="64"/>
      <c r="VC58" s="64"/>
      <c r="VD58" s="64"/>
      <c r="VE58" s="64"/>
      <c r="VF58" s="64"/>
      <c r="VG58" s="64"/>
      <c r="VH58" s="64"/>
      <c r="VI58" s="64"/>
      <c r="VJ58" s="64"/>
      <c r="VK58" s="64"/>
      <c r="VL58" s="64"/>
      <c r="VM58" s="64"/>
      <c r="VN58" s="64"/>
      <c r="VO58" s="64"/>
      <c r="VP58" s="64"/>
      <c r="VQ58" s="64"/>
      <c r="VR58" s="64"/>
      <c r="VS58" s="64"/>
      <c r="VT58" s="64"/>
      <c r="VU58" s="64"/>
      <c r="VV58" s="64"/>
      <c r="VW58" s="64"/>
      <c r="VX58" s="64"/>
      <c r="VY58" s="64"/>
      <c r="VZ58" s="64"/>
      <c r="WA58" s="64"/>
      <c r="WB58" s="64"/>
      <c r="WC58" s="64"/>
      <c r="WD58" s="64"/>
      <c r="WE58" s="64"/>
      <c r="WF58" s="64"/>
      <c r="WG58" s="64"/>
      <c r="WH58" s="64"/>
      <c r="WI58" s="64"/>
      <c r="WJ58" s="64"/>
      <c r="WK58" s="64"/>
      <c r="WL58" s="64"/>
      <c r="WM58" s="64"/>
      <c r="WN58" s="64"/>
      <c r="WO58" s="64"/>
      <c r="WP58" s="64"/>
      <c r="WQ58" s="64"/>
      <c r="WR58" s="64"/>
      <c r="WS58" s="64"/>
      <c r="WT58" s="64"/>
      <c r="WU58" s="64"/>
      <c r="WV58" s="64"/>
      <c r="WW58" s="64"/>
      <c r="WX58" s="64"/>
      <c r="WY58" s="64"/>
      <c r="WZ58" s="64"/>
      <c r="XA58" s="64"/>
      <c r="XB58" s="64"/>
      <c r="XC58" s="64"/>
      <c r="XD58" s="64"/>
      <c r="XE58" s="64"/>
      <c r="XF58" s="64"/>
      <c r="XG58" s="64"/>
      <c r="XH58" s="64"/>
      <c r="XI58" s="64"/>
      <c r="XJ58" s="64"/>
    </row>
    <row r="59" spans="1:634" x14ac:dyDescent="0.25">
      <c r="A59" s="106"/>
      <c r="B59" s="107"/>
      <c r="C59" s="106"/>
      <c r="D59" s="107"/>
      <c r="E59" s="106"/>
      <c r="F59" s="107"/>
      <c r="G59" s="106"/>
      <c r="H59" s="107"/>
      <c r="I59" s="106"/>
      <c r="J59" s="107"/>
      <c r="K59" s="106"/>
      <c r="L59" s="107"/>
      <c r="M59" s="106"/>
      <c r="N59" s="107"/>
      <c r="O59" s="106"/>
      <c r="P59" s="107"/>
      <c r="Q59" s="106"/>
      <c r="R59" s="107"/>
      <c r="S59" s="106"/>
      <c r="T59" s="107"/>
      <c r="U59" s="106"/>
      <c r="V59" s="107"/>
      <c r="W59" s="106"/>
      <c r="X59" s="107"/>
      <c r="Y59" s="106"/>
      <c r="Z59" s="107"/>
      <c r="AA59" s="106"/>
      <c r="AB59" s="107"/>
      <c r="AC59" s="106"/>
      <c r="AD59" s="107"/>
      <c r="AE59" s="106"/>
      <c r="AF59" s="107"/>
      <c r="AG59" s="106"/>
      <c r="AH59" s="107"/>
      <c r="AI59" s="106"/>
      <c r="AJ59" s="107"/>
      <c r="AK59" s="106"/>
      <c r="AL59" s="107"/>
      <c r="AM59" s="106"/>
      <c r="AN59" s="107"/>
      <c r="AO59" s="106"/>
      <c r="AP59" s="107"/>
      <c r="AQ59" s="106"/>
      <c r="AR59" s="107"/>
      <c r="AS59" s="106"/>
      <c r="AT59" s="107"/>
      <c r="AU59" s="106"/>
      <c r="AV59" s="107"/>
      <c r="AW59" s="106"/>
      <c r="AX59" s="107"/>
      <c r="AY59" s="106"/>
      <c r="AZ59" s="107"/>
      <c r="BA59" s="106"/>
      <c r="BB59" s="107"/>
      <c r="BC59" s="106"/>
      <c r="BD59" s="107"/>
      <c r="BE59" s="106"/>
      <c r="BF59" s="107"/>
      <c r="BG59" s="106"/>
      <c r="BH59" s="107"/>
      <c r="BI59" s="106"/>
      <c r="BJ59" s="107"/>
      <c r="BK59" s="106"/>
      <c r="BL59" s="107"/>
      <c r="BM59" s="106"/>
      <c r="BN59" s="107"/>
      <c r="BO59" s="106"/>
      <c r="BP59" s="107"/>
      <c r="BQ59" s="106"/>
      <c r="BR59" s="107"/>
      <c r="BS59" s="106"/>
      <c r="BT59" s="107"/>
      <c r="BU59" s="106"/>
      <c r="BV59" s="107"/>
      <c r="BW59" s="106"/>
      <c r="BX59" s="107"/>
      <c r="BY59" s="106"/>
      <c r="BZ59" s="107"/>
      <c r="CA59" s="106"/>
      <c r="CB59" s="107"/>
      <c r="CC59" s="106"/>
      <c r="CD59" s="107"/>
      <c r="CE59" s="106"/>
      <c r="CF59" s="107"/>
      <c r="CG59" s="106"/>
      <c r="CH59" s="107"/>
      <c r="CI59" s="106"/>
      <c r="CJ59" s="107"/>
      <c r="CK59" s="106"/>
      <c r="CL59" s="107"/>
      <c r="CM59" s="106"/>
      <c r="CN59" s="107"/>
      <c r="CO59" s="106"/>
      <c r="CP59" s="107"/>
      <c r="CQ59" s="106"/>
      <c r="CR59" s="107"/>
      <c r="CS59" s="106"/>
      <c r="CT59" s="107"/>
      <c r="CU59" s="106"/>
      <c r="CV59" s="107"/>
      <c r="CW59" s="106"/>
      <c r="CX59" s="107"/>
      <c r="CY59" s="106"/>
      <c r="CZ59" s="107"/>
      <c r="DA59" s="106"/>
      <c r="DB59" s="107"/>
      <c r="DC59" s="106"/>
      <c r="DD59" s="107"/>
      <c r="DE59" s="106"/>
      <c r="DF59" s="107"/>
      <c r="DG59" s="106"/>
      <c r="DH59" s="107"/>
      <c r="DI59" s="106"/>
      <c r="DJ59" s="107"/>
      <c r="DK59" s="106"/>
      <c r="DL59" s="107"/>
      <c r="DM59" s="106"/>
      <c r="DN59" s="107"/>
      <c r="DO59" s="106"/>
      <c r="DP59" s="107"/>
      <c r="DQ59" s="106"/>
      <c r="DR59" s="107"/>
      <c r="DS59" s="106"/>
      <c r="DT59" s="107"/>
      <c r="DU59" s="106"/>
      <c r="DV59" s="107"/>
      <c r="DW59" s="106"/>
      <c r="DX59" s="107"/>
      <c r="DY59" s="106"/>
      <c r="DZ59" s="107"/>
      <c r="EA59" s="106"/>
      <c r="EB59" s="107"/>
      <c r="EC59" s="106"/>
      <c r="ED59" s="107"/>
      <c r="EE59" s="106"/>
      <c r="EF59" s="107"/>
      <c r="EG59" s="106"/>
      <c r="EH59" s="107"/>
      <c r="EI59" s="106"/>
      <c r="EJ59" s="107"/>
      <c r="EK59" s="106"/>
      <c r="EL59" s="107"/>
      <c r="EM59" s="106"/>
      <c r="EN59" s="107"/>
      <c r="EO59" s="106"/>
      <c r="EP59" s="107"/>
      <c r="EQ59" s="106"/>
      <c r="ER59" s="107"/>
      <c r="ES59" s="106"/>
      <c r="ET59" s="107"/>
      <c r="EU59" s="106"/>
      <c r="EV59" s="107"/>
      <c r="EW59" s="106"/>
      <c r="EX59" s="107"/>
      <c r="EY59" s="106"/>
      <c r="EZ59" s="107"/>
      <c r="FA59" s="106"/>
      <c r="FB59" s="107"/>
      <c r="FC59" s="106"/>
      <c r="FD59" s="107"/>
      <c r="FE59" s="106"/>
      <c r="FF59" s="107"/>
      <c r="FG59" s="106"/>
      <c r="FH59" s="107"/>
      <c r="FI59" s="106"/>
      <c r="FJ59" s="107"/>
      <c r="FK59" s="106"/>
      <c r="FL59" s="107"/>
      <c r="FM59" s="106"/>
      <c r="FN59" s="107"/>
      <c r="FO59" s="106"/>
      <c r="FP59" s="107"/>
      <c r="FQ59" s="106"/>
      <c r="FR59" s="107"/>
      <c r="FS59" s="106"/>
      <c r="FT59" s="107"/>
      <c r="FU59" s="106"/>
      <c r="FV59" s="107"/>
      <c r="FW59" s="106"/>
      <c r="FX59" s="107"/>
      <c r="FY59" s="106"/>
      <c r="FZ59" s="107"/>
      <c r="GA59" s="106"/>
      <c r="GB59" s="107"/>
      <c r="GC59" s="106"/>
      <c r="GD59" s="107"/>
      <c r="GE59" s="106"/>
      <c r="GF59" s="107"/>
      <c r="GG59" s="106"/>
      <c r="GH59" s="107"/>
      <c r="GI59" s="106"/>
      <c r="GJ59" s="107"/>
      <c r="GK59" s="106"/>
      <c r="GL59" s="107"/>
      <c r="GM59" s="106"/>
      <c r="GN59" s="107"/>
      <c r="GO59" s="106"/>
      <c r="GP59" s="107"/>
      <c r="GQ59" s="106"/>
      <c r="GR59" s="107"/>
      <c r="GS59" s="106"/>
      <c r="GT59" s="107"/>
      <c r="GU59" s="106"/>
      <c r="GV59" s="107"/>
      <c r="GW59" s="106"/>
      <c r="GX59" s="107"/>
      <c r="GY59" s="106"/>
      <c r="GZ59" s="107"/>
      <c r="HA59" s="106"/>
      <c r="HB59" s="107"/>
      <c r="HC59" s="106"/>
      <c r="HD59" s="107"/>
      <c r="HE59" s="106"/>
      <c r="HF59" s="107"/>
      <c r="HG59" s="106"/>
      <c r="HH59" s="107"/>
      <c r="HI59" s="106"/>
      <c r="HJ59" s="107"/>
      <c r="HK59" s="106"/>
      <c r="HL59" s="107"/>
      <c r="HM59" s="106"/>
      <c r="HN59" s="107"/>
      <c r="HO59" s="106"/>
      <c r="HP59" s="107"/>
      <c r="HQ59" s="106"/>
      <c r="HR59" s="107"/>
      <c r="HS59" s="106"/>
      <c r="HT59" s="107"/>
      <c r="HU59" s="106"/>
      <c r="HV59" s="107"/>
      <c r="HW59" s="106"/>
      <c r="HX59" s="107"/>
      <c r="HY59" s="106"/>
      <c r="HZ59" s="107"/>
      <c r="IA59" s="106"/>
      <c r="IB59" s="107"/>
      <c r="IC59" s="106"/>
      <c r="ID59" s="107"/>
      <c r="IE59" s="106"/>
      <c r="IF59" s="107"/>
      <c r="IG59" s="106"/>
      <c r="IH59" s="107"/>
      <c r="II59" s="106"/>
      <c r="IJ59" s="107"/>
      <c r="IK59" s="106"/>
      <c r="IL59" s="107"/>
      <c r="IM59" s="106"/>
      <c r="IN59" s="107"/>
      <c r="IO59" s="106"/>
      <c r="IP59" s="107"/>
      <c r="IQ59" s="106"/>
      <c r="IR59" s="107"/>
      <c r="IS59" s="106"/>
      <c r="IT59" s="107"/>
      <c r="IU59" s="106"/>
      <c r="IV59" s="107"/>
      <c r="IW59" s="106"/>
      <c r="IX59" s="107"/>
      <c r="IY59" s="106"/>
      <c r="IZ59" s="64"/>
      <c r="JA59" s="64"/>
      <c r="JB59" s="64"/>
      <c r="JC59" s="64"/>
      <c r="JD59" s="64"/>
      <c r="JE59" s="64"/>
      <c r="JF59" s="64"/>
      <c r="JG59" s="64"/>
      <c r="JH59" s="64"/>
      <c r="JI59" s="64"/>
      <c r="JJ59" s="64"/>
      <c r="JK59" s="64"/>
      <c r="JL59" s="64"/>
      <c r="JM59" s="64"/>
      <c r="JN59" s="64"/>
      <c r="JO59" s="64"/>
      <c r="JP59" s="64"/>
      <c r="JQ59" s="64"/>
      <c r="JR59" s="64"/>
      <c r="JS59" s="64"/>
      <c r="JT59" s="64"/>
      <c r="JU59" s="64"/>
      <c r="JV59" s="64"/>
      <c r="JW59" s="64"/>
      <c r="JX59" s="64"/>
      <c r="JY59" s="64"/>
      <c r="JZ59" s="64"/>
      <c r="KA59" s="64"/>
      <c r="KB59" s="64"/>
      <c r="KC59" s="64"/>
      <c r="KD59" s="64"/>
      <c r="KE59" s="64"/>
      <c r="KF59" s="64"/>
      <c r="KG59" s="64"/>
      <c r="KH59" s="64"/>
      <c r="KI59" s="64"/>
      <c r="KJ59" s="64"/>
      <c r="KK59" s="64"/>
      <c r="KL59" s="64"/>
      <c r="KM59" s="64"/>
      <c r="KN59" s="64"/>
      <c r="KO59" s="64"/>
      <c r="KP59" s="64"/>
      <c r="KQ59" s="64"/>
      <c r="KR59" s="64"/>
      <c r="KS59" s="64"/>
      <c r="KT59" s="64"/>
      <c r="KU59" s="64"/>
      <c r="KV59" s="64"/>
      <c r="KW59" s="64"/>
      <c r="KX59" s="64"/>
      <c r="KY59" s="64"/>
      <c r="KZ59" s="64"/>
      <c r="LA59" s="64"/>
      <c r="LB59" s="64"/>
      <c r="LC59" s="64"/>
      <c r="LD59" s="64"/>
      <c r="LE59" s="64"/>
      <c r="LF59" s="64"/>
      <c r="LG59" s="64"/>
      <c r="LH59" s="64"/>
      <c r="LI59" s="64"/>
      <c r="LJ59" s="64"/>
      <c r="LK59" s="64"/>
      <c r="LL59" s="64"/>
      <c r="LM59" s="64"/>
      <c r="LN59" s="64"/>
      <c r="LO59" s="64"/>
      <c r="LP59" s="64"/>
      <c r="LQ59" s="64"/>
      <c r="LR59" s="64"/>
      <c r="LS59" s="64"/>
      <c r="LT59" s="64"/>
      <c r="LU59" s="64"/>
      <c r="LV59" s="64"/>
      <c r="LW59" s="64"/>
      <c r="LX59" s="64"/>
      <c r="LY59" s="64"/>
      <c r="LZ59" s="64"/>
      <c r="MA59" s="64"/>
      <c r="MB59" s="64"/>
      <c r="MC59" s="64"/>
      <c r="MD59" s="64"/>
      <c r="ME59" s="64"/>
      <c r="MF59" s="64"/>
      <c r="MG59" s="64"/>
      <c r="MH59" s="64"/>
      <c r="MI59" s="64"/>
      <c r="MJ59" s="64"/>
      <c r="MK59" s="64"/>
      <c r="ML59" s="64"/>
      <c r="MM59" s="64"/>
      <c r="MN59" s="64"/>
      <c r="MO59" s="64"/>
      <c r="MP59" s="64"/>
      <c r="MQ59" s="64"/>
      <c r="MR59" s="64"/>
      <c r="MS59" s="64"/>
      <c r="MT59" s="64"/>
      <c r="MU59" s="64"/>
      <c r="MV59" s="64"/>
      <c r="MW59" s="64"/>
      <c r="MX59" s="64"/>
      <c r="MY59" s="64"/>
      <c r="MZ59" s="64"/>
      <c r="NA59" s="64"/>
      <c r="NB59" s="64"/>
      <c r="NC59" s="64"/>
      <c r="ND59" s="64"/>
      <c r="NE59" s="64"/>
      <c r="NF59" s="64"/>
      <c r="NG59" s="64"/>
      <c r="NH59" s="64"/>
      <c r="NI59" s="64"/>
      <c r="NJ59" s="64"/>
      <c r="NK59" s="64"/>
      <c r="NL59" s="64"/>
      <c r="NM59" s="64"/>
      <c r="NN59" s="64"/>
      <c r="NO59" s="64"/>
      <c r="NP59" s="64"/>
      <c r="NQ59" s="64"/>
      <c r="NR59" s="64"/>
      <c r="NS59" s="64"/>
      <c r="NT59" s="64"/>
      <c r="NU59" s="64"/>
      <c r="NV59" s="64"/>
      <c r="NW59" s="64"/>
      <c r="NX59" s="64"/>
      <c r="NY59" s="64"/>
      <c r="NZ59" s="64"/>
      <c r="OA59" s="64"/>
      <c r="OB59" s="64"/>
      <c r="OC59" s="64"/>
      <c r="OD59" s="64"/>
      <c r="OE59" s="64"/>
      <c r="OF59" s="64"/>
      <c r="OG59" s="64"/>
      <c r="OH59" s="64"/>
      <c r="OI59" s="64"/>
      <c r="OJ59" s="64"/>
      <c r="OK59" s="64"/>
      <c r="OL59" s="64"/>
      <c r="OM59" s="64"/>
      <c r="ON59" s="64"/>
      <c r="OO59" s="64"/>
      <c r="OP59" s="64"/>
      <c r="OQ59" s="64"/>
      <c r="OR59" s="64"/>
      <c r="OS59" s="64"/>
      <c r="OT59" s="64"/>
      <c r="OU59" s="64"/>
      <c r="OV59" s="64"/>
      <c r="OW59" s="64"/>
      <c r="OX59" s="64"/>
      <c r="OY59" s="64"/>
      <c r="OZ59" s="64"/>
      <c r="PA59" s="64"/>
      <c r="PB59" s="64"/>
      <c r="PC59" s="64"/>
      <c r="PD59" s="64"/>
      <c r="PE59" s="64"/>
      <c r="PF59" s="64"/>
      <c r="PG59" s="64"/>
      <c r="PH59" s="64"/>
      <c r="PI59" s="64"/>
      <c r="PJ59" s="64"/>
      <c r="PK59" s="64"/>
      <c r="PL59" s="64"/>
      <c r="PM59" s="64"/>
      <c r="PN59" s="64"/>
      <c r="PO59" s="64"/>
      <c r="PP59" s="64"/>
      <c r="PQ59" s="64"/>
      <c r="PR59" s="64"/>
      <c r="PS59" s="64"/>
      <c r="PT59" s="64"/>
      <c r="PU59" s="64"/>
      <c r="PV59" s="64"/>
      <c r="PW59" s="64"/>
      <c r="PX59" s="64"/>
      <c r="PY59" s="64"/>
      <c r="PZ59" s="64"/>
      <c r="QA59" s="64"/>
      <c r="QB59" s="64"/>
      <c r="QC59" s="64"/>
      <c r="QD59" s="64"/>
      <c r="QE59" s="64"/>
      <c r="QF59" s="64"/>
      <c r="QG59" s="64"/>
      <c r="QH59" s="64"/>
      <c r="QI59" s="64"/>
      <c r="QJ59" s="64"/>
      <c r="QK59" s="64"/>
      <c r="QL59" s="64"/>
      <c r="QM59" s="64"/>
      <c r="QN59" s="64"/>
      <c r="QO59" s="64"/>
      <c r="QP59" s="64"/>
      <c r="QQ59" s="64"/>
      <c r="QR59" s="64"/>
      <c r="QS59" s="64"/>
      <c r="QT59" s="64"/>
      <c r="QU59" s="64"/>
      <c r="QV59" s="64"/>
      <c r="QW59" s="64"/>
      <c r="QX59" s="64"/>
      <c r="QY59" s="64"/>
      <c r="QZ59" s="64"/>
      <c r="RA59" s="64"/>
      <c r="RB59" s="64"/>
      <c r="RC59" s="64"/>
      <c r="RD59" s="64"/>
      <c r="RE59" s="64"/>
      <c r="RF59" s="64"/>
      <c r="RG59" s="64"/>
      <c r="RH59" s="64"/>
      <c r="RI59" s="64"/>
      <c r="RJ59" s="64"/>
      <c r="RK59" s="64"/>
      <c r="RL59" s="64"/>
      <c r="RM59" s="64"/>
      <c r="RN59" s="64"/>
      <c r="RO59" s="64"/>
      <c r="RP59" s="64"/>
      <c r="RQ59" s="64"/>
      <c r="RR59" s="64"/>
      <c r="RS59" s="64"/>
      <c r="RT59" s="64"/>
      <c r="RU59" s="64"/>
      <c r="RV59" s="64"/>
      <c r="RW59" s="64"/>
      <c r="RX59" s="64"/>
      <c r="RY59" s="64"/>
      <c r="RZ59" s="64"/>
      <c r="SA59" s="64"/>
      <c r="SB59" s="64"/>
      <c r="SC59" s="64"/>
      <c r="SD59" s="64"/>
      <c r="SE59" s="64"/>
      <c r="SF59" s="64"/>
      <c r="SG59" s="64"/>
      <c r="SH59" s="64"/>
      <c r="SI59" s="64"/>
      <c r="SJ59" s="64"/>
      <c r="SK59" s="64"/>
      <c r="SL59" s="64"/>
      <c r="SM59" s="64"/>
      <c r="SN59" s="64"/>
      <c r="SO59" s="64"/>
      <c r="SP59" s="64"/>
      <c r="SQ59" s="64"/>
      <c r="SR59" s="64"/>
      <c r="SS59" s="64"/>
      <c r="ST59" s="64"/>
      <c r="SU59" s="64"/>
      <c r="SV59" s="64"/>
      <c r="SW59" s="64"/>
      <c r="SX59" s="64"/>
      <c r="SY59" s="64"/>
      <c r="SZ59" s="64"/>
      <c r="TA59" s="64"/>
      <c r="TB59" s="64"/>
      <c r="TC59" s="64"/>
      <c r="TD59" s="64"/>
      <c r="TE59" s="64"/>
      <c r="TF59" s="64"/>
      <c r="TG59" s="64"/>
      <c r="TH59" s="64"/>
      <c r="TI59" s="64"/>
      <c r="TJ59" s="64"/>
      <c r="TK59" s="64"/>
      <c r="TL59" s="64"/>
      <c r="TM59" s="64"/>
      <c r="TN59" s="64"/>
      <c r="TO59" s="64"/>
      <c r="TP59" s="64"/>
      <c r="TQ59" s="64"/>
      <c r="TR59" s="64"/>
      <c r="TS59" s="64"/>
      <c r="TT59" s="64"/>
      <c r="TU59" s="64"/>
      <c r="TV59" s="64"/>
      <c r="TW59" s="64"/>
      <c r="TX59" s="64"/>
      <c r="TY59" s="64"/>
      <c r="TZ59" s="64"/>
      <c r="UA59" s="64"/>
      <c r="UB59" s="64"/>
      <c r="UC59" s="64"/>
      <c r="UD59" s="64"/>
      <c r="UE59" s="64"/>
      <c r="UF59" s="64"/>
      <c r="UG59" s="64"/>
      <c r="UH59" s="64"/>
      <c r="UI59" s="64"/>
      <c r="UJ59" s="64"/>
      <c r="UK59" s="64"/>
      <c r="UL59" s="64"/>
      <c r="UM59" s="64"/>
      <c r="UN59" s="64"/>
      <c r="UO59" s="64"/>
      <c r="UP59" s="64"/>
      <c r="UQ59" s="64"/>
      <c r="UR59" s="64"/>
      <c r="US59" s="64"/>
      <c r="UT59" s="64"/>
      <c r="UU59" s="64"/>
      <c r="UV59" s="64"/>
      <c r="UW59" s="64"/>
      <c r="UX59" s="64"/>
      <c r="UY59" s="64"/>
      <c r="UZ59" s="64"/>
      <c r="VA59" s="64"/>
      <c r="VB59" s="64"/>
      <c r="VC59" s="64"/>
      <c r="VD59" s="64"/>
      <c r="VE59" s="64"/>
      <c r="VF59" s="64"/>
      <c r="VG59" s="64"/>
      <c r="VH59" s="64"/>
      <c r="VI59" s="64"/>
      <c r="VJ59" s="64"/>
      <c r="VK59" s="64"/>
      <c r="VL59" s="64"/>
      <c r="VM59" s="64"/>
      <c r="VN59" s="64"/>
      <c r="VO59" s="64"/>
      <c r="VP59" s="64"/>
      <c r="VQ59" s="64"/>
      <c r="VR59" s="64"/>
      <c r="VS59" s="64"/>
      <c r="VT59" s="64"/>
      <c r="VU59" s="64"/>
      <c r="VV59" s="64"/>
      <c r="VW59" s="64"/>
      <c r="VX59" s="64"/>
      <c r="VY59" s="64"/>
      <c r="VZ59" s="64"/>
      <c r="WA59" s="64"/>
      <c r="WB59" s="64"/>
      <c r="WC59" s="64"/>
      <c r="WD59" s="64"/>
      <c r="WE59" s="64"/>
      <c r="WF59" s="64"/>
      <c r="WG59" s="64"/>
      <c r="WH59" s="64"/>
      <c r="WI59" s="64"/>
      <c r="WJ59" s="64"/>
      <c r="WK59" s="64"/>
      <c r="WL59" s="64"/>
      <c r="WM59" s="64"/>
      <c r="WN59" s="64"/>
      <c r="WO59" s="64"/>
      <c r="WP59" s="64"/>
      <c r="WQ59" s="64"/>
      <c r="WR59" s="64"/>
      <c r="WS59" s="64"/>
      <c r="WT59" s="64"/>
      <c r="WU59" s="64"/>
      <c r="WV59" s="64"/>
      <c r="WW59" s="64"/>
      <c r="WX59" s="64"/>
      <c r="WY59" s="64"/>
      <c r="WZ59" s="64"/>
      <c r="XA59" s="64"/>
      <c r="XB59" s="64"/>
      <c r="XC59" s="64"/>
      <c r="XD59" s="64"/>
      <c r="XE59" s="64"/>
      <c r="XF59" s="64"/>
      <c r="XG59" s="64"/>
      <c r="XH59" s="64"/>
      <c r="XI59" s="64"/>
      <c r="XJ59" s="64"/>
    </row>
    <row r="60" spans="1:634" x14ac:dyDescent="0.25">
      <c r="A60" s="106"/>
      <c r="B60" s="107"/>
      <c r="C60" s="106"/>
      <c r="D60" s="107"/>
      <c r="E60" s="106"/>
      <c r="F60" s="107"/>
      <c r="G60" s="106"/>
      <c r="H60" s="107"/>
      <c r="I60" s="106"/>
      <c r="J60" s="107"/>
      <c r="K60" s="106"/>
      <c r="L60" s="107"/>
      <c r="M60" s="106"/>
      <c r="N60" s="107"/>
      <c r="O60" s="106"/>
      <c r="P60" s="107"/>
      <c r="Q60" s="106"/>
      <c r="R60" s="107"/>
      <c r="S60" s="106"/>
      <c r="T60" s="107"/>
      <c r="U60" s="106"/>
      <c r="V60" s="107"/>
      <c r="W60" s="106"/>
      <c r="X60" s="107"/>
      <c r="Y60" s="106"/>
      <c r="Z60" s="107"/>
      <c r="AA60" s="106"/>
      <c r="AB60" s="107"/>
      <c r="AC60" s="106"/>
      <c r="AD60" s="107"/>
      <c r="AE60" s="106"/>
      <c r="AF60" s="107"/>
      <c r="AG60" s="106"/>
      <c r="AH60" s="107"/>
      <c r="AI60" s="106"/>
      <c r="AJ60" s="107"/>
      <c r="AK60" s="106"/>
      <c r="AL60" s="107"/>
      <c r="AM60" s="106"/>
      <c r="AN60" s="107"/>
      <c r="AO60" s="106"/>
      <c r="AP60" s="107"/>
      <c r="AQ60" s="106"/>
      <c r="AR60" s="107"/>
      <c r="AS60" s="106"/>
      <c r="AT60" s="107"/>
      <c r="AU60" s="106"/>
      <c r="AV60" s="107"/>
      <c r="AW60" s="106"/>
      <c r="AX60" s="107"/>
      <c r="AY60" s="106"/>
      <c r="AZ60" s="107"/>
      <c r="BA60" s="106"/>
      <c r="BB60" s="107"/>
      <c r="BC60" s="106"/>
      <c r="BD60" s="107"/>
      <c r="BE60" s="106"/>
      <c r="BF60" s="107"/>
      <c r="BG60" s="106"/>
      <c r="BH60" s="107"/>
      <c r="BI60" s="106"/>
      <c r="BJ60" s="107"/>
      <c r="BK60" s="106"/>
      <c r="BL60" s="107"/>
      <c r="BM60" s="106"/>
      <c r="BN60" s="107"/>
      <c r="BO60" s="106"/>
      <c r="BP60" s="107"/>
      <c r="BQ60" s="106"/>
      <c r="BR60" s="107"/>
      <c r="BS60" s="106"/>
      <c r="BT60" s="107"/>
      <c r="BU60" s="106"/>
      <c r="BV60" s="107"/>
      <c r="BW60" s="106"/>
      <c r="BX60" s="107"/>
      <c r="BY60" s="106"/>
      <c r="BZ60" s="107"/>
      <c r="CA60" s="106"/>
      <c r="CB60" s="107"/>
      <c r="CC60" s="106"/>
      <c r="CD60" s="107"/>
      <c r="CE60" s="106"/>
      <c r="CF60" s="107"/>
      <c r="CG60" s="106"/>
      <c r="CH60" s="107"/>
      <c r="CI60" s="106"/>
      <c r="CJ60" s="107"/>
      <c r="CK60" s="106"/>
      <c r="CL60" s="107"/>
      <c r="CM60" s="106"/>
      <c r="CN60" s="107"/>
      <c r="CO60" s="106"/>
      <c r="CP60" s="107"/>
      <c r="CQ60" s="106"/>
      <c r="CR60" s="107"/>
      <c r="CS60" s="106"/>
      <c r="CT60" s="107"/>
      <c r="CU60" s="106"/>
      <c r="CV60" s="107"/>
      <c r="CW60" s="106"/>
      <c r="CX60" s="107"/>
      <c r="CY60" s="106"/>
      <c r="CZ60" s="107"/>
      <c r="DA60" s="106"/>
      <c r="DB60" s="107"/>
      <c r="DC60" s="106"/>
      <c r="DD60" s="107"/>
      <c r="DE60" s="106"/>
      <c r="DF60" s="107"/>
      <c r="DG60" s="106"/>
      <c r="DH60" s="107"/>
      <c r="DI60" s="106"/>
      <c r="DJ60" s="107"/>
      <c r="DK60" s="106"/>
      <c r="DL60" s="107"/>
      <c r="DM60" s="106"/>
      <c r="DN60" s="107"/>
      <c r="DO60" s="106"/>
      <c r="DP60" s="107"/>
      <c r="DQ60" s="106"/>
      <c r="DR60" s="107"/>
      <c r="DS60" s="106"/>
      <c r="DT60" s="107"/>
      <c r="DU60" s="106"/>
      <c r="DV60" s="107"/>
      <c r="DW60" s="106"/>
      <c r="DX60" s="107"/>
      <c r="DY60" s="106"/>
      <c r="DZ60" s="107"/>
      <c r="EA60" s="106"/>
      <c r="EB60" s="107"/>
      <c r="EC60" s="106"/>
      <c r="ED60" s="107"/>
      <c r="EE60" s="106"/>
      <c r="EF60" s="107"/>
      <c r="EG60" s="106"/>
      <c r="EH60" s="107"/>
      <c r="EI60" s="106"/>
      <c r="EJ60" s="107"/>
      <c r="EK60" s="106"/>
      <c r="EL60" s="107"/>
      <c r="EM60" s="106"/>
      <c r="EN60" s="107"/>
      <c r="EO60" s="106"/>
      <c r="EP60" s="107"/>
      <c r="EQ60" s="106"/>
      <c r="ER60" s="107"/>
      <c r="ES60" s="106"/>
      <c r="ET60" s="107"/>
      <c r="EU60" s="106"/>
      <c r="EV60" s="107"/>
      <c r="EW60" s="106"/>
      <c r="EX60" s="107"/>
      <c r="EY60" s="106"/>
      <c r="EZ60" s="107"/>
      <c r="FA60" s="106"/>
      <c r="FB60" s="107"/>
      <c r="FC60" s="106"/>
      <c r="FD60" s="107"/>
      <c r="FE60" s="106"/>
      <c r="FF60" s="107"/>
      <c r="FG60" s="106"/>
      <c r="FH60" s="107"/>
      <c r="FI60" s="106"/>
      <c r="FJ60" s="107"/>
      <c r="FK60" s="106"/>
      <c r="FL60" s="107"/>
      <c r="FM60" s="106"/>
      <c r="FN60" s="107"/>
      <c r="FO60" s="106"/>
      <c r="FP60" s="107"/>
      <c r="FQ60" s="106"/>
      <c r="FR60" s="107"/>
      <c r="FS60" s="106"/>
      <c r="FT60" s="107"/>
      <c r="FU60" s="106"/>
      <c r="FV60" s="107"/>
      <c r="FW60" s="106"/>
      <c r="FX60" s="107"/>
      <c r="FY60" s="106"/>
      <c r="FZ60" s="107"/>
      <c r="GA60" s="106"/>
      <c r="GB60" s="107"/>
      <c r="GC60" s="106"/>
      <c r="GD60" s="107"/>
      <c r="GE60" s="106"/>
      <c r="GF60" s="107"/>
      <c r="GG60" s="106"/>
      <c r="GH60" s="107"/>
      <c r="GI60" s="106"/>
      <c r="GJ60" s="107"/>
      <c r="GK60" s="106"/>
      <c r="GL60" s="107"/>
      <c r="GM60" s="106"/>
      <c r="GN60" s="107"/>
      <c r="GO60" s="106"/>
      <c r="GP60" s="107"/>
      <c r="GQ60" s="106"/>
      <c r="GR60" s="107"/>
      <c r="GS60" s="106"/>
      <c r="GT60" s="107"/>
      <c r="GU60" s="106"/>
      <c r="GV60" s="107"/>
      <c r="GW60" s="106"/>
      <c r="GX60" s="107"/>
      <c r="GY60" s="106"/>
      <c r="GZ60" s="107"/>
      <c r="HA60" s="106"/>
      <c r="HB60" s="107"/>
      <c r="HC60" s="106"/>
      <c r="HD60" s="107"/>
      <c r="HE60" s="106"/>
      <c r="HF60" s="107"/>
      <c r="HG60" s="106"/>
      <c r="HH60" s="107"/>
      <c r="HI60" s="106"/>
      <c r="HJ60" s="107"/>
      <c r="HK60" s="106"/>
      <c r="HL60" s="107"/>
      <c r="HM60" s="106"/>
      <c r="HN60" s="107"/>
      <c r="HO60" s="106"/>
      <c r="HP60" s="107"/>
      <c r="HQ60" s="106"/>
      <c r="HR60" s="107"/>
      <c r="HS60" s="106"/>
      <c r="HT60" s="107"/>
      <c r="HU60" s="106"/>
      <c r="HV60" s="107"/>
      <c r="HW60" s="106"/>
      <c r="HX60" s="107"/>
      <c r="HY60" s="106"/>
      <c r="HZ60" s="107"/>
      <c r="IA60" s="106"/>
      <c r="IB60" s="107"/>
      <c r="IC60" s="106"/>
      <c r="ID60" s="107"/>
      <c r="IE60" s="106"/>
      <c r="IF60" s="107"/>
      <c r="IG60" s="106"/>
      <c r="IH60" s="107"/>
      <c r="II60" s="106"/>
      <c r="IJ60" s="107"/>
      <c r="IK60" s="106"/>
      <c r="IL60" s="107"/>
      <c r="IM60" s="106"/>
      <c r="IN60" s="107"/>
      <c r="IO60" s="106"/>
      <c r="IP60" s="107"/>
      <c r="IQ60" s="106"/>
      <c r="IR60" s="107"/>
      <c r="IS60" s="106"/>
      <c r="IT60" s="107"/>
      <c r="IU60" s="106"/>
      <c r="IV60" s="107"/>
      <c r="IW60" s="106"/>
      <c r="IX60" s="107"/>
      <c r="IY60" s="106"/>
      <c r="IZ60" s="64"/>
      <c r="JA60" s="64"/>
      <c r="JB60" s="64"/>
      <c r="JC60" s="64"/>
      <c r="JD60" s="64"/>
      <c r="JE60" s="64"/>
      <c r="JF60" s="64"/>
      <c r="JG60" s="64"/>
      <c r="JH60" s="64"/>
      <c r="JI60" s="64"/>
      <c r="JJ60" s="64"/>
      <c r="JK60" s="64"/>
      <c r="JL60" s="64"/>
      <c r="JM60" s="64"/>
      <c r="JN60" s="64"/>
      <c r="JO60" s="64"/>
      <c r="JP60" s="64"/>
      <c r="JQ60" s="64"/>
      <c r="JR60" s="64"/>
      <c r="JS60" s="64"/>
      <c r="JT60" s="64"/>
      <c r="JU60" s="64"/>
      <c r="JV60" s="64"/>
      <c r="JW60" s="64"/>
      <c r="JX60" s="64"/>
      <c r="JY60" s="64"/>
      <c r="JZ60" s="64"/>
      <c r="KA60" s="64"/>
      <c r="KB60" s="64"/>
      <c r="KC60" s="64"/>
      <c r="KD60" s="64"/>
      <c r="KE60" s="64"/>
      <c r="KF60" s="64"/>
      <c r="KG60" s="64"/>
      <c r="KH60" s="64"/>
      <c r="KI60" s="64"/>
      <c r="KJ60" s="64"/>
      <c r="KK60" s="64"/>
      <c r="KL60" s="64"/>
      <c r="KM60" s="64"/>
      <c r="KN60" s="64"/>
      <c r="KO60" s="64"/>
      <c r="KP60" s="64"/>
      <c r="KQ60" s="64"/>
      <c r="KR60" s="64"/>
      <c r="KS60" s="64"/>
      <c r="KT60" s="64"/>
      <c r="KU60" s="64"/>
      <c r="KV60" s="64"/>
      <c r="KW60" s="64"/>
      <c r="KX60" s="64"/>
      <c r="KY60" s="64"/>
      <c r="KZ60" s="64"/>
      <c r="LA60" s="64"/>
      <c r="LB60" s="64"/>
      <c r="LC60" s="64"/>
      <c r="LD60" s="64"/>
      <c r="LE60" s="64"/>
      <c r="LF60" s="64"/>
      <c r="LG60" s="64"/>
      <c r="LH60" s="64"/>
      <c r="LI60" s="64"/>
      <c r="LJ60" s="64"/>
      <c r="LK60" s="64"/>
      <c r="LL60" s="64"/>
      <c r="LM60" s="64"/>
      <c r="LN60" s="64"/>
      <c r="LO60" s="64"/>
      <c r="LP60" s="64"/>
      <c r="LQ60" s="64"/>
      <c r="LR60" s="64"/>
      <c r="LS60" s="64"/>
      <c r="LT60" s="64"/>
      <c r="LU60" s="64"/>
      <c r="LV60" s="64"/>
      <c r="LW60" s="64"/>
      <c r="LX60" s="64"/>
      <c r="LY60" s="64"/>
      <c r="LZ60" s="64"/>
      <c r="MA60" s="64"/>
      <c r="MB60" s="64"/>
      <c r="MC60" s="64"/>
      <c r="MD60" s="64"/>
      <c r="ME60" s="64"/>
      <c r="MF60" s="64"/>
      <c r="MG60" s="64"/>
      <c r="MH60" s="64"/>
      <c r="MI60" s="64"/>
      <c r="MJ60" s="64"/>
      <c r="MK60" s="64"/>
      <c r="ML60" s="64"/>
      <c r="MM60" s="64"/>
      <c r="MN60" s="64"/>
      <c r="MO60" s="64"/>
      <c r="MP60" s="64"/>
      <c r="MQ60" s="64"/>
      <c r="MR60" s="64"/>
      <c r="MS60" s="64"/>
      <c r="MT60" s="64"/>
      <c r="MU60" s="64"/>
      <c r="MV60" s="64"/>
      <c r="MW60" s="64"/>
      <c r="MX60" s="64"/>
      <c r="MY60" s="64"/>
      <c r="MZ60" s="64"/>
      <c r="NA60" s="64"/>
      <c r="NB60" s="64"/>
      <c r="NC60" s="64"/>
      <c r="ND60" s="64"/>
      <c r="NE60" s="64"/>
      <c r="NF60" s="64"/>
      <c r="NG60" s="64"/>
      <c r="NH60" s="64"/>
      <c r="NI60" s="64"/>
      <c r="NJ60" s="64"/>
      <c r="NK60" s="64"/>
      <c r="NL60" s="64"/>
      <c r="NM60" s="64"/>
      <c r="NN60" s="64"/>
      <c r="NO60" s="64"/>
      <c r="NP60" s="64"/>
      <c r="NQ60" s="64"/>
      <c r="NR60" s="64"/>
      <c r="NS60" s="64"/>
      <c r="NT60" s="64"/>
      <c r="NU60" s="64"/>
      <c r="NV60" s="64"/>
      <c r="NW60" s="64"/>
      <c r="NX60" s="64"/>
      <c r="NY60" s="64"/>
      <c r="NZ60" s="64"/>
      <c r="OA60" s="64"/>
      <c r="OB60" s="64"/>
      <c r="OC60" s="64"/>
      <c r="OD60" s="64"/>
      <c r="OE60" s="64"/>
      <c r="OF60" s="64"/>
      <c r="OG60" s="64"/>
      <c r="OH60" s="64"/>
      <c r="OI60" s="64"/>
      <c r="OJ60" s="64"/>
      <c r="OK60" s="64"/>
      <c r="OL60" s="64"/>
      <c r="OM60" s="64"/>
      <c r="ON60" s="64"/>
      <c r="OO60" s="64"/>
      <c r="OP60" s="64"/>
      <c r="OQ60" s="64"/>
      <c r="OR60" s="64"/>
      <c r="OS60" s="64"/>
      <c r="OT60" s="64"/>
      <c r="OU60" s="64"/>
      <c r="OV60" s="64"/>
      <c r="OW60" s="64"/>
      <c r="OX60" s="64"/>
      <c r="OY60" s="64"/>
      <c r="OZ60" s="64"/>
      <c r="PA60" s="64"/>
      <c r="PB60" s="64"/>
      <c r="PC60" s="64"/>
      <c r="PD60" s="64"/>
      <c r="PE60" s="64"/>
      <c r="PF60" s="64"/>
      <c r="PG60" s="64"/>
      <c r="PH60" s="64"/>
      <c r="PI60" s="64"/>
      <c r="PJ60" s="64"/>
      <c r="PK60" s="64"/>
      <c r="PL60" s="64"/>
      <c r="PM60" s="64"/>
      <c r="PN60" s="64"/>
      <c r="PO60" s="64"/>
      <c r="PP60" s="64"/>
      <c r="PQ60" s="64"/>
      <c r="PR60" s="64"/>
      <c r="PS60" s="64"/>
      <c r="PT60" s="64"/>
      <c r="PU60" s="64"/>
      <c r="PV60" s="64"/>
      <c r="PW60" s="64"/>
      <c r="PX60" s="64"/>
      <c r="PY60" s="64"/>
      <c r="PZ60" s="64"/>
      <c r="QA60" s="64"/>
      <c r="QB60" s="64"/>
      <c r="QC60" s="64"/>
      <c r="QD60" s="64"/>
      <c r="QE60" s="64"/>
      <c r="QF60" s="64"/>
      <c r="QG60" s="64"/>
      <c r="QH60" s="64"/>
      <c r="QI60" s="64"/>
      <c r="QJ60" s="64"/>
      <c r="QK60" s="64"/>
      <c r="QL60" s="64"/>
      <c r="QM60" s="64"/>
      <c r="QN60" s="64"/>
      <c r="QO60" s="64"/>
      <c r="QP60" s="64"/>
      <c r="QQ60" s="64"/>
      <c r="QR60" s="64"/>
      <c r="QS60" s="64"/>
      <c r="QT60" s="64"/>
      <c r="QU60" s="64"/>
      <c r="QV60" s="64"/>
      <c r="QW60" s="64"/>
      <c r="QX60" s="64"/>
      <c r="QY60" s="64"/>
      <c r="QZ60" s="64"/>
      <c r="RA60" s="64"/>
      <c r="RB60" s="64"/>
      <c r="RC60" s="64"/>
      <c r="RD60" s="64"/>
      <c r="RE60" s="64"/>
      <c r="RF60" s="64"/>
      <c r="RG60" s="64"/>
      <c r="RH60" s="64"/>
      <c r="RI60" s="64"/>
      <c r="RJ60" s="64"/>
      <c r="RK60" s="64"/>
      <c r="RL60" s="64"/>
      <c r="RM60" s="64"/>
      <c r="RN60" s="64"/>
      <c r="RO60" s="64"/>
      <c r="RP60" s="64"/>
      <c r="RQ60" s="64"/>
      <c r="RR60" s="64"/>
      <c r="RS60" s="64"/>
      <c r="RT60" s="64"/>
      <c r="RU60" s="64"/>
      <c r="RV60" s="64"/>
      <c r="RW60" s="64"/>
      <c r="RX60" s="64"/>
      <c r="RY60" s="64"/>
      <c r="RZ60" s="64"/>
      <c r="SA60" s="64"/>
      <c r="SB60" s="64"/>
      <c r="SC60" s="64"/>
      <c r="SD60" s="64"/>
      <c r="SE60" s="64"/>
      <c r="SF60" s="64"/>
      <c r="SG60" s="64"/>
      <c r="SH60" s="64"/>
      <c r="SI60" s="64"/>
      <c r="SJ60" s="64"/>
      <c r="SK60" s="64"/>
      <c r="SL60" s="64"/>
      <c r="SM60" s="64"/>
      <c r="SN60" s="64"/>
      <c r="SO60" s="64"/>
      <c r="SP60" s="64"/>
      <c r="SQ60" s="64"/>
      <c r="SR60" s="64"/>
      <c r="SS60" s="64"/>
      <c r="ST60" s="64"/>
      <c r="SU60" s="64"/>
      <c r="SV60" s="64"/>
      <c r="SW60" s="64"/>
      <c r="SX60" s="64"/>
      <c r="SY60" s="64"/>
      <c r="SZ60" s="64"/>
      <c r="TA60" s="64"/>
      <c r="TB60" s="64"/>
      <c r="TC60" s="64"/>
      <c r="TD60" s="64"/>
      <c r="TE60" s="64"/>
      <c r="TF60" s="64"/>
      <c r="TG60" s="64"/>
      <c r="TH60" s="64"/>
      <c r="TI60" s="64"/>
      <c r="TJ60" s="64"/>
      <c r="TK60" s="64"/>
      <c r="TL60" s="64"/>
      <c r="TM60" s="64"/>
      <c r="TN60" s="64"/>
      <c r="TO60" s="64"/>
      <c r="TP60" s="64"/>
      <c r="TQ60" s="64"/>
      <c r="TR60" s="64"/>
      <c r="TS60" s="64"/>
      <c r="TT60" s="64"/>
      <c r="TU60" s="64"/>
      <c r="TV60" s="64"/>
      <c r="TW60" s="64"/>
      <c r="TX60" s="64"/>
      <c r="TY60" s="64"/>
      <c r="TZ60" s="64"/>
      <c r="UA60" s="64"/>
      <c r="UB60" s="64"/>
      <c r="UC60" s="64"/>
      <c r="UD60" s="64"/>
      <c r="UE60" s="64"/>
      <c r="UF60" s="64"/>
      <c r="UG60" s="64"/>
      <c r="UH60" s="64"/>
      <c r="UI60" s="64"/>
      <c r="UJ60" s="64"/>
      <c r="UK60" s="64"/>
      <c r="UL60" s="64"/>
      <c r="UM60" s="64"/>
      <c r="UN60" s="64"/>
      <c r="UO60" s="64"/>
      <c r="UP60" s="64"/>
      <c r="UQ60" s="64"/>
      <c r="UR60" s="64"/>
      <c r="US60" s="64"/>
      <c r="UT60" s="64"/>
      <c r="UU60" s="64"/>
      <c r="UV60" s="64"/>
      <c r="UW60" s="64"/>
      <c r="UX60" s="64"/>
      <c r="UY60" s="64"/>
      <c r="UZ60" s="64"/>
      <c r="VA60" s="64"/>
      <c r="VB60" s="64"/>
      <c r="VC60" s="64"/>
      <c r="VD60" s="64"/>
      <c r="VE60" s="64"/>
      <c r="VF60" s="64"/>
      <c r="VG60" s="64"/>
      <c r="VH60" s="64"/>
      <c r="VI60" s="64"/>
      <c r="VJ60" s="64"/>
      <c r="VK60" s="64"/>
      <c r="VL60" s="64"/>
      <c r="VM60" s="64"/>
      <c r="VN60" s="64"/>
      <c r="VO60" s="64"/>
      <c r="VP60" s="64"/>
      <c r="VQ60" s="64"/>
      <c r="VR60" s="64"/>
      <c r="VS60" s="64"/>
      <c r="VT60" s="64"/>
      <c r="VU60" s="64"/>
      <c r="VV60" s="64"/>
      <c r="VW60" s="64"/>
      <c r="VX60" s="64"/>
      <c r="VY60" s="64"/>
      <c r="VZ60" s="64"/>
      <c r="WA60" s="64"/>
      <c r="WB60" s="64"/>
      <c r="WC60" s="64"/>
      <c r="WD60" s="64"/>
      <c r="WE60" s="64"/>
      <c r="WF60" s="64"/>
      <c r="WG60" s="64"/>
      <c r="WH60" s="64"/>
      <c r="WI60" s="64"/>
      <c r="WJ60" s="64"/>
      <c r="WK60" s="64"/>
      <c r="WL60" s="64"/>
      <c r="WM60" s="64"/>
      <c r="WN60" s="64"/>
      <c r="WO60" s="64"/>
      <c r="WP60" s="64"/>
      <c r="WQ60" s="64"/>
      <c r="WR60" s="64"/>
      <c r="WS60" s="64"/>
      <c r="WT60" s="64"/>
      <c r="WU60" s="64"/>
      <c r="WV60" s="64"/>
      <c r="WW60" s="64"/>
      <c r="WX60" s="64"/>
      <c r="WY60" s="64"/>
      <c r="WZ60" s="64"/>
      <c r="XA60" s="64"/>
      <c r="XB60" s="64"/>
      <c r="XC60" s="64"/>
      <c r="XD60" s="64"/>
      <c r="XE60" s="64"/>
      <c r="XF60" s="64"/>
      <c r="XG60" s="64"/>
      <c r="XH60" s="64"/>
      <c r="XI60" s="64"/>
      <c r="XJ60" s="64"/>
    </row>
    <row r="61" spans="1:634" x14ac:dyDescent="0.25">
      <c r="A61" s="106"/>
      <c r="B61" s="107"/>
      <c r="C61" s="106"/>
      <c r="D61" s="107"/>
      <c r="E61" s="106"/>
      <c r="F61" s="107"/>
      <c r="G61" s="106"/>
      <c r="H61" s="107"/>
      <c r="I61" s="106"/>
      <c r="J61" s="107"/>
      <c r="K61" s="106"/>
      <c r="L61" s="107"/>
      <c r="M61" s="106"/>
      <c r="N61" s="107"/>
      <c r="O61" s="106"/>
      <c r="P61" s="107"/>
      <c r="Q61" s="106"/>
      <c r="R61" s="107"/>
      <c r="S61" s="106"/>
      <c r="T61" s="107"/>
      <c r="U61" s="106"/>
      <c r="V61" s="107"/>
      <c r="W61" s="106"/>
      <c r="X61" s="107"/>
      <c r="Y61" s="106"/>
      <c r="Z61" s="107"/>
      <c r="AA61" s="106"/>
      <c r="AB61" s="107"/>
      <c r="AC61" s="106"/>
      <c r="AD61" s="107"/>
      <c r="AE61" s="106"/>
      <c r="AF61" s="107"/>
      <c r="AG61" s="106"/>
      <c r="AH61" s="107"/>
      <c r="AI61" s="106"/>
      <c r="AJ61" s="107"/>
      <c r="AK61" s="106"/>
      <c r="AL61" s="107"/>
      <c r="AM61" s="106"/>
      <c r="AN61" s="107"/>
      <c r="AO61" s="106"/>
      <c r="AP61" s="107"/>
      <c r="AQ61" s="106"/>
      <c r="AR61" s="107"/>
      <c r="AS61" s="106"/>
      <c r="AT61" s="107"/>
      <c r="AU61" s="106"/>
      <c r="AV61" s="107"/>
      <c r="AW61" s="106"/>
      <c r="AX61" s="107"/>
      <c r="AY61" s="106"/>
      <c r="AZ61" s="107"/>
      <c r="BA61" s="106"/>
      <c r="BB61" s="107"/>
      <c r="BC61" s="106"/>
      <c r="BD61" s="107"/>
      <c r="BE61" s="106"/>
      <c r="BF61" s="107"/>
      <c r="BG61" s="106"/>
      <c r="BH61" s="107"/>
      <c r="BI61" s="106"/>
      <c r="BJ61" s="107"/>
      <c r="BK61" s="106"/>
      <c r="BL61" s="107"/>
      <c r="BM61" s="106"/>
      <c r="BN61" s="107"/>
      <c r="BO61" s="106"/>
      <c r="BP61" s="107"/>
      <c r="BQ61" s="106"/>
      <c r="BR61" s="107"/>
      <c r="BS61" s="106"/>
      <c r="BT61" s="107"/>
      <c r="BU61" s="106"/>
      <c r="BV61" s="107"/>
      <c r="BW61" s="106"/>
      <c r="BX61" s="107"/>
      <c r="BY61" s="106"/>
      <c r="BZ61" s="107"/>
      <c r="CA61" s="106"/>
      <c r="CB61" s="107"/>
      <c r="CC61" s="106"/>
      <c r="CD61" s="107"/>
      <c r="CE61" s="106"/>
      <c r="CF61" s="107"/>
      <c r="CG61" s="106"/>
      <c r="CH61" s="107"/>
      <c r="CI61" s="106"/>
      <c r="CJ61" s="107"/>
      <c r="CK61" s="106"/>
      <c r="CL61" s="107"/>
      <c r="CM61" s="106"/>
      <c r="CN61" s="107"/>
      <c r="CO61" s="106"/>
      <c r="CP61" s="107"/>
      <c r="CQ61" s="106"/>
      <c r="CR61" s="107"/>
      <c r="CS61" s="106"/>
      <c r="CT61" s="107"/>
      <c r="CU61" s="106"/>
      <c r="CV61" s="107"/>
      <c r="CW61" s="106"/>
      <c r="CX61" s="107"/>
      <c r="CY61" s="106"/>
      <c r="CZ61" s="107"/>
      <c r="DA61" s="106"/>
      <c r="DB61" s="107"/>
      <c r="DC61" s="106"/>
      <c r="DD61" s="107"/>
      <c r="DE61" s="106"/>
      <c r="DF61" s="107"/>
      <c r="DG61" s="106"/>
      <c r="DH61" s="107"/>
      <c r="DI61" s="106"/>
      <c r="DJ61" s="107"/>
      <c r="DK61" s="106"/>
      <c r="DL61" s="107"/>
      <c r="DM61" s="106"/>
      <c r="DN61" s="107"/>
      <c r="DO61" s="106"/>
      <c r="DP61" s="107"/>
      <c r="DQ61" s="106"/>
      <c r="DR61" s="107"/>
      <c r="DS61" s="106"/>
      <c r="DT61" s="107"/>
      <c r="DU61" s="106"/>
      <c r="DV61" s="107"/>
      <c r="DW61" s="106"/>
      <c r="DX61" s="107"/>
      <c r="DY61" s="106"/>
      <c r="DZ61" s="107"/>
      <c r="EA61" s="106"/>
      <c r="EB61" s="107"/>
      <c r="EC61" s="106"/>
      <c r="ED61" s="107"/>
      <c r="EE61" s="106"/>
      <c r="EF61" s="107"/>
      <c r="EG61" s="106"/>
      <c r="EH61" s="107"/>
      <c r="EI61" s="106"/>
      <c r="EJ61" s="107"/>
      <c r="EK61" s="106"/>
      <c r="EL61" s="107"/>
      <c r="EM61" s="106"/>
      <c r="EN61" s="107"/>
      <c r="EO61" s="106"/>
      <c r="EP61" s="107"/>
      <c r="EQ61" s="106"/>
      <c r="ER61" s="107"/>
      <c r="ES61" s="106"/>
      <c r="ET61" s="107"/>
      <c r="EU61" s="106"/>
      <c r="EV61" s="107"/>
      <c r="EW61" s="106"/>
      <c r="EX61" s="107"/>
      <c r="EY61" s="106"/>
      <c r="EZ61" s="107"/>
      <c r="FA61" s="106"/>
      <c r="FB61" s="107"/>
      <c r="FC61" s="106"/>
      <c r="FD61" s="107"/>
      <c r="FE61" s="106"/>
      <c r="FF61" s="107"/>
      <c r="FG61" s="106"/>
      <c r="FH61" s="107"/>
      <c r="FI61" s="106"/>
      <c r="FJ61" s="107"/>
      <c r="FK61" s="106"/>
      <c r="FL61" s="107"/>
      <c r="FM61" s="106"/>
      <c r="FN61" s="107"/>
      <c r="FO61" s="106"/>
      <c r="FP61" s="107"/>
      <c r="FQ61" s="106"/>
      <c r="FR61" s="107"/>
      <c r="FS61" s="106"/>
      <c r="FT61" s="107"/>
      <c r="FU61" s="106"/>
      <c r="FV61" s="107"/>
      <c r="FW61" s="106"/>
      <c r="FX61" s="107"/>
      <c r="FY61" s="106"/>
      <c r="FZ61" s="107"/>
      <c r="GA61" s="106"/>
      <c r="GB61" s="107"/>
      <c r="GC61" s="106"/>
      <c r="GD61" s="107"/>
      <c r="GE61" s="106"/>
      <c r="GF61" s="107"/>
      <c r="GG61" s="106"/>
      <c r="GH61" s="107"/>
      <c r="GI61" s="106"/>
      <c r="GJ61" s="107"/>
      <c r="GK61" s="106"/>
      <c r="GL61" s="107"/>
      <c r="GM61" s="106"/>
      <c r="GN61" s="107"/>
      <c r="GO61" s="106"/>
      <c r="GP61" s="107"/>
      <c r="GQ61" s="106"/>
      <c r="GR61" s="107"/>
      <c r="GS61" s="106"/>
      <c r="GT61" s="107"/>
      <c r="GU61" s="106"/>
      <c r="GV61" s="107"/>
      <c r="GW61" s="106"/>
      <c r="GX61" s="107"/>
      <c r="GY61" s="106"/>
      <c r="GZ61" s="107"/>
      <c r="HA61" s="106"/>
      <c r="HB61" s="107"/>
      <c r="HC61" s="106"/>
      <c r="HD61" s="107"/>
      <c r="HE61" s="106"/>
      <c r="HF61" s="107"/>
      <c r="HG61" s="106"/>
      <c r="HH61" s="107"/>
      <c r="HI61" s="106"/>
      <c r="HJ61" s="107"/>
      <c r="HK61" s="106"/>
      <c r="HL61" s="107"/>
      <c r="HM61" s="106"/>
      <c r="HN61" s="107"/>
      <c r="HO61" s="106"/>
      <c r="HP61" s="107"/>
      <c r="HQ61" s="106"/>
      <c r="HR61" s="107"/>
      <c r="HS61" s="106"/>
      <c r="HT61" s="107"/>
      <c r="HU61" s="106"/>
      <c r="HV61" s="107"/>
      <c r="HW61" s="106"/>
      <c r="HX61" s="107"/>
      <c r="HY61" s="106"/>
      <c r="HZ61" s="107"/>
      <c r="IA61" s="106"/>
      <c r="IB61" s="107"/>
      <c r="IC61" s="106"/>
      <c r="ID61" s="107"/>
      <c r="IE61" s="106"/>
      <c r="IF61" s="107"/>
      <c r="IG61" s="106"/>
      <c r="IH61" s="107"/>
      <c r="II61" s="106"/>
      <c r="IJ61" s="107"/>
      <c r="IK61" s="106"/>
      <c r="IL61" s="107"/>
      <c r="IM61" s="106"/>
      <c r="IN61" s="107"/>
      <c r="IO61" s="106"/>
      <c r="IP61" s="107"/>
      <c r="IQ61" s="106"/>
      <c r="IR61" s="107"/>
      <c r="IS61" s="106"/>
      <c r="IT61" s="107"/>
      <c r="IU61" s="106"/>
      <c r="IV61" s="107"/>
      <c r="IW61" s="106"/>
      <c r="IX61" s="107"/>
      <c r="IY61" s="106"/>
      <c r="IZ61" s="64"/>
      <c r="JA61" s="64"/>
      <c r="JB61" s="64"/>
      <c r="JC61" s="64"/>
      <c r="JD61" s="64"/>
      <c r="JE61" s="64"/>
      <c r="JF61" s="64"/>
      <c r="JG61" s="64"/>
      <c r="JH61" s="64"/>
      <c r="JI61" s="64"/>
      <c r="JJ61" s="64"/>
      <c r="JK61" s="64"/>
      <c r="JL61" s="64"/>
      <c r="JM61" s="64"/>
      <c r="JN61" s="64"/>
      <c r="JO61" s="64"/>
      <c r="JP61" s="64"/>
      <c r="JQ61" s="64"/>
      <c r="JR61" s="64"/>
      <c r="JS61" s="64"/>
      <c r="JT61" s="64"/>
      <c r="JU61" s="64"/>
      <c r="JV61" s="64"/>
      <c r="JW61" s="64"/>
      <c r="JX61" s="64"/>
      <c r="JY61" s="64"/>
      <c r="JZ61" s="64"/>
      <c r="KA61" s="64"/>
      <c r="KB61" s="64"/>
      <c r="KC61" s="64"/>
      <c r="KD61" s="64"/>
      <c r="KE61" s="64"/>
      <c r="KF61" s="64"/>
      <c r="KG61" s="64"/>
      <c r="KH61" s="64"/>
      <c r="KI61" s="64"/>
      <c r="KJ61" s="64"/>
      <c r="KK61" s="64"/>
      <c r="KL61" s="64"/>
      <c r="KM61" s="64"/>
      <c r="KN61" s="64"/>
      <c r="KO61" s="64"/>
      <c r="KP61" s="64"/>
      <c r="KQ61" s="64"/>
      <c r="KR61" s="64"/>
      <c r="KS61" s="64"/>
      <c r="KT61" s="64"/>
      <c r="KU61" s="64"/>
      <c r="KV61" s="64"/>
      <c r="KW61" s="64"/>
      <c r="KX61" s="64"/>
      <c r="KY61" s="64"/>
      <c r="KZ61" s="64"/>
      <c r="LA61" s="64"/>
      <c r="LB61" s="64"/>
      <c r="LC61" s="64"/>
      <c r="LD61" s="64"/>
      <c r="LE61" s="64"/>
      <c r="LF61" s="64"/>
      <c r="LG61" s="64"/>
      <c r="LH61" s="64"/>
      <c r="LI61" s="64"/>
      <c r="LJ61" s="64"/>
      <c r="LK61" s="64"/>
      <c r="LL61" s="64"/>
      <c r="LM61" s="64"/>
      <c r="LN61" s="64"/>
      <c r="LO61" s="64"/>
      <c r="LP61" s="64"/>
      <c r="LQ61" s="64"/>
      <c r="LR61" s="64"/>
      <c r="LS61" s="64"/>
      <c r="LT61" s="64"/>
      <c r="LU61" s="64"/>
      <c r="LV61" s="64"/>
      <c r="LW61" s="64"/>
      <c r="LX61" s="64"/>
      <c r="LY61" s="64"/>
      <c r="LZ61" s="64"/>
      <c r="MA61" s="64"/>
      <c r="MB61" s="64"/>
      <c r="MC61" s="64"/>
      <c r="MD61" s="64"/>
      <c r="ME61" s="64"/>
      <c r="MF61" s="64"/>
      <c r="MG61" s="64"/>
      <c r="MH61" s="64"/>
      <c r="MI61" s="64"/>
      <c r="MJ61" s="64"/>
      <c r="MK61" s="64"/>
      <c r="ML61" s="64"/>
      <c r="MM61" s="64"/>
      <c r="MN61" s="64"/>
      <c r="MO61" s="64"/>
      <c r="MP61" s="64"/>
      <c r="MQ61" s="64"/>
      <c r="MR61" s="64"/>
      <c r="MS61" s="64"/>
      <c r="MT61" s="64"/>
      <c r="MU61" s="64"/>
      <c r="MV61" s="64"/>
      <c r="MW61" s="64"/>
      <c r="MX61" s="64"/>
      <c r="MY61" s="64"/>
      <c r="MZ61" s="64"/>
      <c r="NA61" s="64"/>
      <c r="NB61" s="64"/>
      <c r="NC61" s="64"/>
      <c r="ND61" s="64"/>
      <c r="NE61" s="64"/>
      <c r="NF61" s="64"/>
      <c r="NG61" s="64"/>
      <c r="NH61" s="64"/>
      <c r="NI61" s="64"/>
      <c r="NJ61" s="64"/>
      <c r="NK61" s="64"/>
      <c r="NL61" s="64"/>
      <c r="NM61" s="64"/>
      <c r="NN61" s="64"/>
      <c r="NO61" s="64"/>
      <c r="NP61" s="64"/>
      <c r="NQ61" s="64"/>
      <c r="NR61" s="64"/>
      <c r="NS61" s="64"/>
      <c r="NT61" s="64"/>
      <c r="NU61" s="64"/>
      <c r="NV61" s="64"/>
      <c r="NW61" s="64"/>
      <c r="NX61" s="64"/>
      <c r="NY61" s="64"/>
      <c r="NZ61" s="64"/>
      <c r="OA61" s="64"/>
      <c r="OB61" s="64"/>
      <c r="OC61" s="64"/>
      <c r="OD61" s="64"/>
      <c r="OE61" s="64"/>
      <c r="OF61" s="64"/>
      <c r="OG61" s="64"/>
      <c r="OH61" s="64"/>
      <c r="OI61" s="64"/>
      <c r="OJ61" s="64"/>
      <c r="OK61" s="64"/>
      <c r="OL61" s="64"/>
      <c r="OM61" s="64"/>
      <c r="ON61" s="64"/>
      <c r="OO61" s="64"/>
      <c r="OP61" s="64"/>
      <c r="OQ61" s="64"/>
      <c r="OR61" s="64"/>
      <c r="OS61" s="64"/>
      <c r="OT61" s="64"/>
      <c r="OU61" s="64"/>
      <c r="OV61" s="64"/>
      <c r="OW61" s="64"/>
      <c r="OX61" s="64"/>
      <c r="OY61" s="64"/>
      <c r="OZ61" s="64"/>
      <c r="PA61" s="64"/>
      <c r="PB61" s="64"/>
      <c r="PC61" s="64"/>
      <c r="PD61" s="64"/>
      <c r="PE61" s="64"/>
      <c r="PF61" s="64"/>
      <c r="PG61" s="64"/>
      <c r="PH61" s="64"/>
      <c r="PI61" s="64"/>
      <c r="PJ61" s="64"/>
      <c r="PK61" s="64"/>
      <c r="PL61" s="64"/>
      <c r="PM61" s="64"/>
      <c r="PN61" s="64"/>
      <c r="PO61" s="64"/>
      <c r="PP61" s="64"/>
      <c r="PQ61" s="64"/>
      <c r="PR61" s="64"/>
      <c r="PS61" s="64"/>
      <c r="PT61" s="64"/>
      <c r="PU61" s="64"/>
      <c r="PV61" s="64"/>
      <c r="PW61" s="64"/>
      <c r="PX61" s="64"/>
      <c r="PY61" s="64"/>
      <c r="PZ61" s="64"/>
      <c r="QA61" s="64"/>
      <c r="QB61" s="64"/>
      <c r="QC61" s="64"/>
      <c r="QD61" s="64"/>
      <c r="QE61" s="64"/>
      <c r="QF61" s="64"/>
      <c r="QG61" s="64"/>
      <c r="QH61" s="64"/>
      <c r="QI61" s="64"/>
      <c r="QJ61" s="64"/>
      <c r="QK61" s="64"/>
      <c r="QL61" s="64"/>
      <c r="QM61" s="64"/>
      <c r="QN61" s="64"/>
      <c r="QO61" s="64"/>
      <c r="QP61" s="64"/>
      <c r="QQ61" s="64"/>
      <c r="QR61" s="64"/>
      <c r="QS61" s="64"/>
      <c r="QT61" s="64"/>
      <c r="QU61" s="64"/>
      <c r="QV61" s="64"/>
      <c r="QW61" s="64"/>
      <c r="QX61" s="64"/>
      <c r="QY61" s="64"/>
      <c r="QZ61" s="64"/>
      <c r="RA61" s="64"/>
      <c r="RB61" s="64"/>
      <c r="RC61" s="64"/>
      <c r="RD61" s="64"/>
      <c r="RE61" s="64"/>
      <c r="RF61" s="64"/>
      <c r="RG61" s="64"/>
      <c r="RH61" s="64"/>
      <c r="RI61" s="64"/>
      <c r="RJ61" s="64"/>
      <c r="RK61" s="64"/>
      <c r="RL61" s="64"/>
      <c r="RM61" s="64"/>
      <c r="RN61" s="64"/>
      <c r="RO61" s="64"/>
      <c r="RP61" s="64"/>
      <c r="RQ61" s="64"/>
      <c r="RR61" s="64"/>
      <c r="RS61" s="64"/>
      <c r="RT61" s="64"/>
      <c r="RU61" s="64"/>
      <c r="RV61" s="64"/>
      <c r="RW61" s="64"/>
      <c r="RX61" s="64"/>
      <c r="RY61" s="64"/>
      <c r="RZ61" s="64"/>
      <c r="SA61" s="64"/>
      <c r="SB61" s="64"/>
      <c r="SC61" s="64"/>
      <c r="SD61" s="64"/>
      <c r="SE61" s="64"/>
      <c r="SF61" s="64"/>
      <c r="SG61" s="64"/>
      <c r="SH61" s="64"/>
      <c r="SI61" s="64"/>
      <c r="SJ61" s="64"/>
      <c r="SK61" s="64"/>
      <c r="SL61" s="64"/>
      <c r="SM61" s="64"/>
      <c r="SN61" s="64"/>
      <c r="SO61" s="64"/>
      <c r="SP61" s="64"/>
      <c r="SQ61" s="64"/>
      <c r="SR61" s="64"/>
      <c r="SS61" s="64"/>
      <c r="ST61" s="64"/>
      <c r="SU61" s="64"/>
      <c r="SV61" s="64"/>
      <c r="SW61" s="64"/>
      <c r="SX61" s="64"/>
      <c r="SY61" s="64"/>
      <c r="SZ61" s="64"/>
      <c r="TA61" s="64"/>
      <c r="TB61" s="64"/>
      <c r="TC61" s="64"/>
      <c r="TD61" s="64"/>
      <c r="TE61" s="64"/>
      <c r="TF61" s="64"/>
      <c r="TG61" s="64"/>
      <c r="TH61" s="64"/>
      <c r="TI61" s="64"/>
      <c r="TJ61" s="64"/>
      <c r="TK61" s="64"/>
      <c r="TL61" s="64"/>
      <c r="TM61" s="64"/>
      <c r="TN61" s="64"/>
      <c r="TO61" s="64"/>
      <c r="TP61" s="64"/>
      <c r="TQ61" s="64"/>
      <c r="TR61" s="64"/>
      <c r="TS61" s="64"/>
      <c r="TT61" s="64"/>
      <c r="TU61" s="64"/>
      <c r="TV61" s="64"/>
      <c r="TW61" s="64"/>
      <c r="TX61" s="64"/>
      <c r="TY61" s="64"/>
      <c r="TZ61" s="64"/>
      <c r="UA61" s="64"/>
      <c r="UB61" s="64"/>
      <c r="UC61" s="64"/>
      <c r="UD61" s="64"/>
      <c r="UE61" s="64"/>
      <c r="UF61" s="64"/>
      <c r="UG61" s="64"/>
      <c r="UH61" s="64"/>
      <c r="UI61" s="64"/>
      <c r="UJ61" s="64"/>
      <c r="UK61" s="64"/>
      <c r="UL61" s="64"/>
      <c r="UM61" s="64"/>
      <c r="UN61" s="64"/>
      <c r="UO61" s="64"/>
      <c r="UP61" s="64"/>
      <c r="UQ61" s="64"/>
      <c r="UR61" s="64"/>
      <c r="US61" s="64"/>
      <c r="UT61" s="64"/>
      <c r="UU61" s="64"/>
      <c r="UV61" s="64"/>
      <c r="UW61" s="64"/>
      <c r="UX61" s="64"/>
      <c r="UY61" s="64"/>
      <c r="UZ61" s="64"/>
      <c r="VA61" s="64"/>
      <c r="VB61" s="64"/>
      <c r="VC61" s="64"/>
      <c r="VD61" s="64"/>
      <c r="VE61" s="64"/>
      <c r="VF61" s="64"/>
      <c r="VG61" s="64"/>
      <c r="VH61" s="64"/>
      <c r="VI61" s="64"/>
      <c r="VJ61" s="64"/>
      <c r="VK61" s="64"/>
      <c r="VL61" s="64"/>
      <c r="VM61" s="64"/>
      <c r="VN61" s="64"/>
      <c r="VO61" s="64"/>
      <c r="VP61" s="64"/>
      <c r="VQ61" s="64"/>
      <c r="VR61" s="64"/>
      <c r="VS61" s="64"/>
      <c r="VT61" s="64"/>
      <c r="VU61" s="64"/>
      <c r="VV61" s="64"/>
      <c r="VW61" s="64"/>
      <c r="VX61" s="64"/>
      <c r="VY61" s="64"/>
      <c r="VZ61" s="64"/>
      <c r="WA61" s="64"/>
      <c r="WB61" s="64"/>
      <c r="WC61" s="64"/>
      <c r="WD61" s="64"/>
      <c r="WE61" s="64"/>
      <c r="WF61" s="64"/>
      <c r="WG61" s="64"/>
      <c r="WH61" s="64"/>
      <c r="WI61" s="64"/>
      <c r="WJ61" s="64"/>
      <c r="WK61" s="64"/>
      <c r="WL61" s="64"/>
      <c r="WM61" s="64"/>
      <c r="WN61" s="64"/>
      <c r="WO61" s="64"/>
      <c r="WP61" s="64"/>
      <c r="WQ61" s="64"/>
      <c r="WR61" s="64"/>
      <c r="WS61" s="64"/>
      <c r="WT61" s="64"/>
      <c r="WU61" s="64"/>
      <c r="WV61" s="64"/>
      <c r="WW61" s="64"/>
      <c r="WX61" s="64"/>
      <c r="WY61" s="64"/>
      <c r="WZ61" s="64"/>
      <c r="XA61" s="64"/>
      <c r="XB61" s="64"/>
      <c r="XC61" s="64"/>
      <c r="XD61" s="64"/>
      <c r="XE61" s="64"/>
      <c r="XF61" s="64"/>
      <c r="XG61" s="64"/>
      <c r="XH61" s="64"/>
      <c r="XI61" s="64"/>
      <c r="XJ61" s="64"/>
    </row>
    <row r="62" spans="1:634" x14ac:dyDescent="0.25">
      <c r="A62" s="106"/>
      <c r="B62" s="107"/>
      <c r="C62" s="106"/>
      <c r="D62" s="107"/>
      <c r="E62" s="106"/>
      <c r="F62" s="107"/>
      <c r="G62" s="106"/>
      <c r="H62" s="107"/>
      <c r="I62" s="106"/>
      <c r="J62" s="107"/>
      <c r="K62" s="106"/>
      <c r="L62" s="107"/>
      <c r="M62" s="106"/>
      <c r="N62" s="107"/>
      <c r="O62" s="106"/>
      <c r="P62" s="107"/>
      <c r="Q62" s="106"/>
      <c r="R62" s="107"/>
      <c r="S62" s="106"/>
      <c r="T62" s="107"/>
      <c r="U62" s="106"/>
      <c r="V62" s="107"/>
      <c r="W62" s="106"/>
      <c r="X62" s="107"/>
      <c r="Y62" s="106"/>
      <c r="Z62" s="107"/>
      <c r="AA62" s="106"/>
      <c r="AB62" s="107"/>
      <c r="AC62" s="106"/>
      <c r="AD62" s="107"/>
      <c r="AE62" s="106"/>
      <c r="AF62" s="107"/>
      <c r="AG62" s="106"/>
      <c r="AH62" s="107"/>
      <c r="AI62" s="106"/>
      <c r="AJ62" s="107"/>
      <c r="AK62" s="106"/>
      <c r="AL62" s="107"/>
      <c r="AM62" s="106"/>
      <c r="AN62" s="107"/>
      <c r="AO62" s="106"/>
      <c r="AP62" s="107"/>
      <c r="AQ62" s="106"/>
      <c r="AR62" s="107"/>
      <c r="AS62" s="106"/>
      <c r="AT62" s="107"/>
      <c r="AU62" s="106"/>
      <c r="AV62" s="107"/>
      <c r="AW62" s="106"/>
      <c r="AX62" s="107"/>
      <c r="AY62" s="106"/>
      <c r="AZ62" s="107"/>
      <c r="BA62" s="106"/>
      <c r="BB62" s="107"/>
      <c r="BC62" s="106"/>
      <c r="BD62" s="107"/>
      <c r="BE62" s="106"/>
      <c r="BF62" s="107"/>
      <c r="BG62" s="106"/>
      <c r="BH62" s="107"/>
      <c r="BI62" s="106"/>
      <c r="BJ62" s="107"/>
      <c r="BK62" s="106"/>
      <c r="BL62" s="107"/>
      <c r="BM62" s="106"/>
      <c r="BN62" s="107"/>
      <c r="BO62" s="106"/>
      <c r="BP62" s="107"/>
      <c r="BQ62" s="106"/>
      <c r="BR62" s="107"/>
      <c r="BS62" s="106"/>
      <c r="BT62" s="107"/>
      <c r="BU62" s="106"/>
      <c r="BV62" s="107"/>
      <c r="BW62" s="106"/>
      <c r="BX62" s="107"/>
      <c r="BY62" s="106"/>
      <c r="BZ62" s="107"/>
      <c r="CA62" s="106"/>
      <c r="CB62" s="107"/>
      <c r="CC62" s="106"/>
      <c r="CD62" s="107"/>
      <c r="CE62" s="106"/>
      <c r="CF62" s="107"/>
      <c r="CG62" s="106"/>
      <c r="CH62" s="107"/>
      <c r="CI62" s="106"/>
      <c r="CJ62" s="107"/>
      <c r="CK62" s="106"/>
      <c r="CL62" s="107"/>
      <c r="CM62" s="106"/>
      <c r="CN62" s="107"/>
      <c r="CO62" s="106"/>
      <c r="CP62" s="107"/>
      <c r="CQ62" s="106"/>
      <c r="CR62" s="107"/>
      <c r="CS62" s="106"/>
      <c r="CT62" s="107"/>
      <c r="CU62" s="106"/>
      <c r="CV62" s="107"/>
      <c r="CW62" s="106"/>
      <c r="CX62" s="107"/>
      <c r="CY62" s="106"/>
      <c r="CZ62" s="107"/>
      <c r="DA62" s="106"/>
      <c r="DB62" s="107"/>
      <c r="DC62" s="106"/>
      <c r="DD62" s="107"/>
      <c r="DE62" s="106"/>
      <c r="DF62" s="107"/>
      <c r="DG62" s="106"/>
      <c r="DH62" s="107"/>
      <c r="DI62" s="106"/>
      <c r="DJ62" s="107"/>
      <c r="DK62" s="106"/>
      <c r="DL62" s="107"/>
      <c r="DM62" s="106"/>
      <c r="DN62" s="107"/>
      <c r="DO62" s="106"/>
      <c r="DP62" s="107"/>
      <c r="DQ62" s="106"/>
      <c r="DR62" s="107"/>
      <c r="DS62" s="106"/>
      <c r="DT62" s="107"/>
      <c r="DU62" s="106"/>
      <c r="DV62" s="107"/>
      <c r="DW62" s="106"/>
      <c r="DX62" s="107"/>
      <c r="DY62" s="106"/>
      <c r="DZ62" s="107"/>
      <c r="EA62" s="106"/>
      <c r="EB62" s="107"/>
      <c r="EC62" s="106"/>
      <c r="ED62" s="107"/>
      <c r="EE62" s="106"/>
      <c r="EF62" s="107"/>
      <c r="EG62" s="106"/>
      <c r="EH62" s="107"/>
      <c r="EI62" s="106"/>
      <c r="EJ62" s="107"/>
      <c r="EK62" s="106"/>
      <c r="EL62" s="107"/>
      <c r="EM62" s="106"/>
      <c r="EN62" s="107"/>
      <c r="EO62" s="106"/>
      <c r="EP62" s="107"/>
      <c r="EQ62" s="106"/>
      <c r="ER62" s="107"/>
      <c r="ES62" s="106"/>
      <c r="ET62" s="107"/>
      <c r="EU62" s="106"/>
      <c r="EV62" s="107"/>
      <c r="EW62" s="106"/>
      <c r="EX62" s="107"/>
      <c r="EY62" s="106"/>
      <c r="EZ62" s="107"/>
      <c r="FA62" s="106"/>
      <c r="FB62" s="107"/>
      <c r="FC62" s="106"/>
      <c r="FD62" s="107"/>
      <c r="FE62" s="106"/>
      <c r="FF62" s="107"/>
      <c r="FG62" s="106"/>
      <c r="FH62" s="107"/>
      <c r="FI62" s="106"/>
      <c r="FJ62" s="107"/>
      <c r="FK62" s="106"/>
      <c r="FL62" s="107"/>
      <c r="FM62" s="106"/>
      <c r="FN62" s="107"/>
      <c r="FO62" s="106"/>
      <c r="FP62" s="107"/>
      <c r="FQ62" s="106"/>
      <c r="FR62" s="107"/>
      <c r="FS62" s="106"/>
      <c r="FT62" s="107"/>
      <c r="FU62" s="106"/>
      <c r="FV62" s="107"/>
      <c r="FW62" s="106"/>
      <c r="FX62" s="107"/>
      <c r="FY62" s="106"/>
      <c r="FZ62" s="107"/>
      <c r="GA62" s="106"/>
      <c r="GB62" s="107"/>
      <c r="GC62" s="106"/>
      <c r="GD62" s="107"/>
      <c r="GE62" s="106"/>
      <c r="GF62" s="107"/>
      <c r="GG62" s="106"/>
      <c r="GH62" s="107"/>
      <c r="GI62" s="106"/>
      <c r="GJ62" s="107"/>
      <c r="GK62" s="106"/>
      <c r="GL62" s="107"/>
      <c r="GM62" s="106"/>
      <c r="GN62" s="107"/>
      <c r="GO62" s="106"/>
      <c r="GP62" s="107"/>
      <c r="GQ62" s="106"/>
      <c r="GR62" s="107"/>
      <c r="GS62" s="106"/>
      <c r="GT62" s="107"/>
      <c r="GU62" s="106"/>
      <c r="GV62" s="107"/>
      <c r="GW62" s="106"/>
      <c r="GX62" s="107"/>
      <c r="GY62" s="106"/>
      <c r="GZ62" s="107"/>
      <c r="HA62" s="106"/>
      <c r="HB62" s="107"/>
      <c r="HC62" s="106"/>
      <c r="HD62" s="107"/>
      <c r="HE62" s="106"/>
      <c r="HF62" s="107"/>
      <c r="HG62" s="106"/>
      <c r="HH62" s="107"/>
      <c r="HI62" s="106"/>
      <c r="HJ62" s="107"/>
      <c r="HK62" s="106"/>
      <c r="HL62" s="107"/>
      <c r="HM62" s="106"/>
      <c r="HN62" s="107"/>
      <c r="HO62" s="106"/>
      <c r="HP62" s="107"/>
      <c r="HQ62" s="106"/>
      <c r="HR62" s="107"/>
      <c r="HS62" s="106"/>
      <c r="HT62" s="107"/>
      <c r="HU62" s="106"/>
      <c r="HV62" s="107"/>
      <c r="HW62" s="106"/>
      <c r="HX62" s="107"/>
      <c r="HY62" s="106"/>
      <c r="HZ62" s="107"/>
      <c r="IA62" s="106"/>
      <c r="IB62" s="107"/>
      <c r="IC62" s="106"/>
      <c r="ID62" s="107"/>
      <c r="IE62" s="106"/>
      <c r="IF62" s="107"/>
      <c r="IG62" s="106"/>
      <c r="IH62" s="107"/>
      <c r="II62" s="106"/>
      <c r="IJ62" s="107"/>
      <c r="IK62" s="106"/>
      <c r="IL62" s="107"/>
      <c r="IM62" s="106"/>
      <c r="IN62" s="107"/>
      <c r="IO62" s="106"/>
      <c r="IP62" s="107"/>
      <c r="IQ62" s="106"/>
      <c r="IR62" s="107"/>
      <c r="IS62" s="106"/>
      <c r="IT62" s="107"/>
      <c r="IU62" s="106"/>
      <c r="IV62" s="107"/>
      <c r="IW62" s="106"/>
      <c r="IX62" s="107"/>
      <c r="IY62" s="106"/>
      <c r="IZ62" s="64"/>
      <c r="JA62" s="64"/>
      <c r="JB62" s="64"/>
      <c r="JC62" s="64"/>
      <c r="JD62" s="64"/>
      <c r="JE62" s="64"/>
      <c r="JF62" s="64"/>
      <c r="JG62" s="64"/>
      <c r="JH62" s="64"/>
      <c r="JI62" s="64"/>
      <c r="JJ62" s="64"/>
      <c r="JK62" s="64"/>
      <c r="JL62" s="64"/>
      <c r="JM62" s="64"/>
      <c r="JN62" s="64"/>
      <c r="JO62" s="64"/>
      <c r="JP62" s="64"/>
      <c r="JQ62" s="64"/>
      <c r="JR62" s="64"/>
      <c r="JS62" s="64"/>
      <c r="JT62" s="64"/>
      <c r="JU62" s="64"/>
      <c r="JV62" s="64"/>
      <c r="JW62" s="64"/>
      <c r="JX62" s="64"/>
      <c r="JY62" s="64"/>
      <c r="JZ62" s="64"/>
      <c r="KA62" s="64"/>
      <c r="KB62" s="64"/>
      <c r="KC62" s="64"/>
      <c r="KD62" s="64"/>
      <c r="KE62" s="64"/>
      <c r="KF62" s="64"/>
      <c r="KG62" s="64"/>
      <c r="KH62" s="64"/>
      <c r="KI62" s="64"/>
      <c r="KJ62" s="64"/>
      <c r="KK62" s="64"/>
      <c r="KL62" s="64"/>
      <c r="KM62" s="64"/>
      <c r="KN62" s="64"/>
      <c r="KO62" s="64"/>
      <c r="KP62" s="64"/>
      <c r="KQ62" s="64"/>
      <c r="KR62" s="64"/>
      <c r="KS62" s="64"/>
      <c r="KT62" s="64"/>
      <c r="KU62" s="64"/>
      <c r="KV62" s="64"/>
      <c r="KW62" s="64"/>
      <c r="KX62" s="64"/>
      <c r="KY62" s="64"/>
      <c r="KZ62" s="64"/>
      <c r="LA62" s="64"/>
      <c r="LB62" s="64"/>
      <c r="LC62" s="64"/>
      <c r="LD62" s="64"/>
      <c r="LE62" s="64"/>
      <c r="LF62" s="64"/>
      <c r="LG62" s="64"/>
      <c r="LH62" s="64"/>
      <c r="LI62" s="64"/>
      <c r="LJ62" s="64"/>
      <c r="LK62" s="64"/>
      <c r="LL62" s="64"/>
      <c r="LM62" s="64"/>
      <c r="LN62" s="64"/>
      <c r="LO62" s="64"/>
      <c r="LP62" s="64"/>
      <c r="LQ62" s="64"/>
      <c r="LR62" s="64"/>
      <c r="LS62" s="64"/>
      <c r="LT62" s="64"/>
      <c r="LU62" s="64"/>
      <c r="LV62" s="64"/>
      <c r="LW62" s="64"/>
      <c r="LX62" s="64"/>
      <c r="LY62" s="64"/>
      <c r="LZ62" s="64"/>
      <c r="MA62" s="64"/>
      <c r="MB62" s="64"/>
      <c r="MC62" s="64"/>
      <c r="MD62" s="64"/>
      <c r="ME62" s="64"/>
      <c r="MF62" s="64"/>
      <c r="MG62" s="64"/>
      <c r="MH62" s="64"/>
      <c r="MI62" s="64"/>
      <c r="MJ62" s="64"/>
      <c r="MK62" s="64"/>
      <c r="ML62" s="64"/>
      <c r="MM62" s="64"/>
      <c r="MN62" s="64"/>
      <c r="MO62" s="64"/>
      <c r="MP62" s="64"/>
      <c r="MQ62" s="64"/>
      <c r="MR62" s="64"/>
      <c r="MS62" s="64"/>
      <c r="MT62" s="64"/>
      <c r="MU62" s="64"/>
      <c r="MV62" s="64"/>
      <c r="MW62" s="64"/>
      <c r="MX62" s="64"/>
      <c r="MY62" s="64"/>
      <c r="MZ62" s="64"/>
      <c r="NA62" s="64"/>
      <c r="NB62" s="64"/>
      <c r="NC62" s="64"/>
      <c r="ND62" s="64"/>
      <c r="NE62" s="64"/>
      <c r="NF62" s="64"/>
      <c r="NG62" s="64"/>
      <c r="NH62" s="64"/>
      <c r="NI62" s="64"/>
      <c r="NJ62" s="64"/>
      <c r="NK62" s="64"/>
      <c r="NL62" s="64"/>
      <c r="NM62" s="64"/>
      <c r="NN62" s="64"/>
      <c r="NO62" s="64"/>
      <c r="NP62" s="64"/>
      <c r="NQ62" s="64"/>
      <c r="NR62" s="64"/>
      <c r="NS62" s="64"/>
      <c r="NT62" s="64"/>
      <c r="NU62" s="64"/>
      <c r="NV62" s="64"/>
      <c r="NW62" s="64"/>
      <c r="NX62" s="64"/>
      <c r="NY62" s="64"/>
      <c r="NZ62" s="64"/>
      <c r="OA62" s="64"/>
      <c r="OB62" s="64"/>
      <c r="OC62" s="64"/>
      <c r="OD62" s="64"/>
      <c r="OE62" s="64"/>
      <c r="OF62" s="64"/>
      <c r="OG62" s="64"/>
      <c r="OH62" s="64"/>
      <c r="OI62" s="64"/>
      <c r="OJ62" s="64"/>
      <c r="OK62" s="64"/>
      <c r="OL62" s="64"/>
      <c r="OM62" s="64"/>
      <c r="ON62" s="64"/>
      <c r="OO62" s="64"/>
      <c r="OP62" s="64"/>
      <c r="OQ62" s="64"/>
      <c r="OR62" s="64"/>
      <c r="OS62" s="64"/>
      <c r="OT62" s="64"/>
      <c r="OU62" s="64"/>
      <c r="OV62" s="64"/>
      <c r="OW62" s="64"/>
      <c r="OX62" s="64"/>
      <c r="OY62" s="64"/>
      <c r="OZ62" s="64"/>
      <c r="PA62" s="64"/>
      <c r="PB62" s="64"/>
      <c r="PC62" s="64"/>
      <c r="PD62" s="64"/>
      <c r="PE62" s="64"/>
      <c r="PF62" s="64"/>
      <c r="PG62" s="64"/>
      <c r="PH62" s="64"/>
      <c r="PI62" s="64"/>
      <c r="PJ62" s="64"/>
      <c r="PK62" s="64"/>
      <c r="PL62" s="64"/>
      <c r="PM62" s="64"/>
      <c r="PN62" s="64"/>
      <c r="PO62" s="64"/>
      <c r="PP62" s="64"/>
      <c r="PQ62" s="64"/>
      <c r="PR62" s="64"/>
      <c r="PS62" s="64"/>
      <c r="PT62" s="64"/>
      <c r="PU62" s="64"/>
      <c r="PV62" s="64"/>
      <c r="PW62" s="64"/>
      <c r="PX62" s="64"/>
      <c r="PY62" s="64"/>
      <c r="PZ62" s="64"/>
      <c r="QA62" s="64"/>
      <c r="QB62" s="64"/>
      <c r="QC62" s="64"/>
      <c r="QD62" s="64"/>
      <c r="QE62" s="64"/>
      <c r="QF62" s="64"/>
      <c r="QG62" s="64"/>
      <c r="QH62" s="64"/>
      <c r="QI62" s="64"/>
      <c r="QJ62" s="64"/>
      <c r="QK62" s="64"/>
      <c r="QL62" s="64"/>
      <c r="QM62" s="64"/>
      <c r="QN62" s="64"/>
      <c r="QO62" s="64"/>
      <c r="QP62" s="64"/>
      <c r="QQ62" s="64"/>
      <c r="QR62" s="64"/>
      <c r="QS62" s="64"/>
      <c r="QT62" s="64"/>
      <c r="QU62" s="64"/>
      <c r="QV62" s="64"/>
      <c r="QW62" s="64"/>
      <c r="QX62" s="64"/>
      <c r="QY62" s="64"/>
      <c r="QZ62" s="64"/>
      <c r="RA62" s="64"/>
      <c r="RB62" s="64"/>
      <c r="RC62" s="64"/>
      <c r="RD62" s="64"/>
      <c r="RE62" s="64"/>
      <c r="RF62" s="64"/>
      <c r="RG62" s="64"/>
      <c r="RH62" s="64"/>
      <c r="RI62" s="64"/>
      <c r="RJ62" s="64"/>
      <c r="RK62" s="64"/>
      <c r="RL62" s="64"/>
      <c r="RM62" s="64"/>
      <c r="RN62" s="64"/>
      <c r="RO62" s="64"/>
      <c r="RP62" s="64"/>
      <c r="RQ62" s="64"/>
      <c r="RR62" s="64"/>
      <c r="RS62" s="64"/>
      <c r="RT62" s="64"/>
      <c r="RU62" s="64"/>
      <c r="RV62" s="64"/>
      <c r="RW62" s="64"/>
      <c r="RX62" s="64"/>
      <c r="RY62" s="64"/>
      <c r="RZ62" s="64"/>
      <c r="SA62" s="64"/>
      <c r="SB62" s="64"/>
      <c r="SC62" s="64"/>
      <c r="SD62" s="64"/>
      <c r="SE62" s="64"/>
      <c r="SF62" s="64"/>
      <c r="SG62" s="64"/>
      <c r="SH62" s="64"/>
      <c r="SI62" s="64"/>
      <c r="SJ62" s="64"/>
      <c r="SK62" s="64"/>
      <c r="SL62" s="64"/>
      <c r="SM62" s="64"/>
      <c r="SN62" s="64"/>
      <c r="SO62" s="64"/>
      <c r="SP62" s="64"/>
      <c r="SQ62" s="64"/>
      <c r="SR62" s="64"/>
      <c r="SS62" s="64"/>
      <c r="ST62" s="64"/>
      <c r="SU62" s="64"/>
      <c r="SV62" s="64"/>
      <c r="SW62" s="64"/>
      <c r="SX62" s="64"/>
      <c r="SY62" s="64"/>
      <c r="SZ62" s="64"/>
      <c r="TA62" s="64"/>
      <c r="TB62" s="64"/>
      <c r="TC62" s="64"/>
      <c r="TD62" s="64"/>
      <c r="TE62" s="64"/>
      <c r="TF62" s="64"/>
      <c r="TG62" s="64"/>
      <c r="TH62" s="64"/>
      <c r="TI62" s="64"/>
      <c r="TJ62" s="64"/>
      <c r="TK62" s="64"/>
      <c r="TL62" s="64"/>
      <c r="TM62" s="64"/>
      <c r="TN62" s="64"/>
      <c r="TO62" s="64"/>
      <c r="TP62" s="64"/>
      <c r="TQ62" s="64"/>
      <c r="TR62" s="64"/>
      <c r="TS62" s="64"/>
      <c r="TT62" s="64"/>
      <c r="TU62" s="64"/>
      <c r="TV62" s="64"/>
      <c r="TW62" s="64"/>
      <c r="TX62" s="64"/>
      <c r="TY62" s="64"/>
      <c r="TZ62" s="64"/>
      <c r="UA62" s="64"/>
      <c r="UB62" s="64"/>
      <c r="UC62" s="64"/>
      <c r="UD62" s="64"/>
      <c r="UE62" s="64"/>
      <c r="UF62" s="64"/>
      <c r="UG62" s="64"/>
      <c r="UH62" s="64"/>
      <c r="UI62" s="64"/>
      <c r="UJ62" s="64"/>
      <c r="UK62" s="64"/>
      <c r="UL62" s="64"/>
      <c r="UM62" s="64"/>
      <c r="UN62" s="64"/>
      <c r="UO62" s="64"/>
      <c r="UP62" s="64"/>
      <c r="UQ62" s="64"/>
      <c r="UR62" s="64"/>
      <c r="US62" s="64"/>
      <c r="UT62" s="64"/>
      <c r="UU62" s="64"/>
      <c r="UV62" s="64"/>
      <c r="UW62" s="64"/>
      <c r="UX62" s="64"/>
      <c r="UY62" s="64"/>
      <c r="UZ62" s="64"/>
      <c r="VA62" s="64"/>
      <c r="VB62" s="64"/>
      <c r="VC62" s="64"/>
      <c r="VD62" s="64"/>
      <c r="VE62" s="64"/>
      <c r="VF62" s="64"/>
      <c r="VG62" s="64"/>
      <c r="VH62" s="64"/>
      <c r="VI62" s="64"/>
      <c r="VJ62" s="64"/>
      <c r="VK62" s="64"/>
      <c r="VL62" s="64"/>
      <c r="VM62" s="64"/>
      <c r="VN62" s="64"/>
      <c r="VO62" s="64"/>
      <c r="VP62" s="64"/>
      <c r="VQ62" s="64"/>
      <c r="VR62" s="64"/>
      <c r="VS62" s="64"/>
      <c r="VT62" s="64"/>
      <c r="VU62" s="64"/>
      <c r="VV62" s="64"/>
      <c r="VW62" s="64"/>
      <c r="VX62" s="64"/>
      <c r="VY62" s="64"/>
      <c r="VZ62" s="64"/>
      <c r="WA62" s="64"/>
      <c r="WB62" s="64"/>
      <c r="WC62" s="64"/>
      <c r="WD62" s="64"/>
      <c r="WE62" s="64"/>
      <c r="WF62" s="64"/>
      <c r="WG62" s="64"/>
      <c r="WH62" s="64"/>
      <c r="WI62" s="64"/>
      <c r="WJ62" s="64"/>
      <c r="WK62" s="64"/>
      <c r="WL62" s="64"/>
      <c r="WM62" s="64"/>
      <c r="WN62" s="64"/>
      <c r="WO62" s="64"/>
      <c r="WP62" s="64"/>
      <c r="WQ62" s="64"/>
      <c r="WR62" s="64"/>
      <c r="WS62" s="64"/>
      <c r="WT62" s="64"/>
      <c r="WU62" s="64"/>
      <c r="WV62" s="64"/>
      <c r="WW62" s="64"/>
      <c r="WX62" s="64"/>
      <c r="WY62" s="64"/>
      <c r="WZ62" s="64"/>
      <c r="XA62" s="64"/>
      <c r="XB62" s="64"/>
      <c r="XC62" s="64"/>
      <c r="XD62" s="64"/>
      <c r="XE62" s="64"/>
      <c r="XF62" s="64"/>
      <c r="XG62" s="64"/>
      <c r="XH62" s="64"/>
      <c r="XI62" s="64"/>
      <c r="XJ62" s="64"/>
    </row>
    <row r="63" spans="1:634" x14ac:dyDescent="0.25">
      <c r="A63" s="106"/>
      <c r="B63" s="107"/>
      <c r="C63" s="106"/>
      <c r="D63" s="107"/>
      <c r="E63" s="106"/>
      <c r="F63" s="107"/>
      <c r="G63" s="106"/>
      <c r="H63" s="107"/>
      <c r="I63" s="106"/>
      <c r="J63" s="107"/>
      <c r="K63" s="106"/>
      <c r="L63" s="107"/>
      <c r="M63" s="106"/>
      <c r="N63" s="107"/>
      <c r="O63" s="106"/>
      <c r="P63" s="107"/>
      <c r="Q63" s="106"/>
      <c r="R63" s="107"/>
      <c r="S63" s="106"/>
      <c r="T63" s="107"/>
      <c r="U63" s="106"/>
      <c r="V63" s="107"/>
      <c r="W63" s="106"/>
      <c r="X63" s="107"/>
      <c r="Y63" s="106"/>
      <c r="Z63" s="107"/>
      <c r="AA63" s="106"/>
      <c r="AB63" s="107"/>
      <c r="AC63" s="106"/>
      <c r="AD63" s="107"/>
      <c r="AE63" s="106"/>
      <c r="AF63" s="107"/>
      <c r="AG63" s="106"/>
      <c r="AH63" s="107"/>
      <c r="AI63" s="106"/>
      <c r="AJ63" s="107"/>
      <c r="AK63" s="106"/>
      <c r="AL63" s="107"/>
      <c r="AM63" s="106"/>
      <c r="AN63" s="107"/>
      <c r="AO63" s="106"/>
      <c r="AP63" s="107"/>
      <c r="AQ63" s="106"/>
      <c r="AR63" s="107"/>
      <c r="AS63" s="106"/>
      <c r="AT63" s="107"/>
      <c r="AU63" s="106"/>
      <c r="AV63" s="107"/>
      <c r="AW63" s="106"/>
      <c r="AX63" s="107"/>
      <c r="AY63" s="106"/>
      <c r="AZ63" s="107"/>
      <c r="BA63" s="106"/>
      <c r="BB63" s="107"/>
      <c r="BC63" s="106"/>
      <c r="BD63" s="107"/>
      <c r="BE63" s="106"/>
      <c r="BF63" s="107"/>
      <c r="BG63" s="106"/>
      <c r="BH63" s="107"/>
      <c r="BI63" s="106"/>
      <c r="BJ63" s="107"/>
      <c r="BK63" s="106"/>
      <c r="BL63" s="107"/>
      <c r="BM63" s="106"/>
      <c r="BN63" s="107"/>
      <c r="BO63" s="106"/>
      <c r="BP63" s="107"/>
      <c r="BQ63" s="106"/>
      <c r="BR63" s="107"/>
      <c r="BS63" s="106"/>
      <c r="BT63" s="107"/>
      <c r="BU63" s="106"/>
      <c r="BV63" s="107"/>
      <c r="BW63" s="106"/>
      <c r="BX63" s="107"/>
      <c r="BY63" s="106"/>
      <c r="BZ63" s="107"/>
      <c r="CA63" s="106"/>
      <c r="CB63" s="107"/>
      <c r="CC63" s="106"/>
      <c r="CD63" s="107"/>
      <c r="CE63" s="106"/>
      <c r="CF63" s="107"/>
      <c r="CG63" s="106"/>
      <c r="CH63" s="107"/>
      <c r="CI63" s="106"/>
      <c r="CJ63" s="107"/>
      <c r="CK63" s="106"/>
      <c r="CL63" s="107"/>
      <c r="CM63" s="106"/>
      <c r="CN63" s="107"/>
      <c r="CO63" s="106"/>
      <c r="CP63" s="107"/>
      <c r="CQ63" s="106"/>
      <c r="CR63" s="107"/>
      <c r="CS63" s="106"/>
      <c r="CT63" s="107"/>
      <c r="CU63" s="106"/>
      <c r="CV63" s="107"/>
      <c r="CW63" s="106"/>
      <c r="CX63" s="107"/>
      <c r="CY63" s="106"/>
      <c r="CZ63" s="107"/>
      <c r="DA63" s="106"/>
      <c r="DB63" s="107"/>
      <c r="DC63" s="106"/>
      <c r="DD63" s="107"/>
      <c r="DE63" s="106"/>
      <c r="DF63" s="107"/>
      <c r="DG63" s="106"/>
      <c r="DH63" s="107"/>
      <c r="DI63" s="106"/>
      <c r="DJ63" s="107"/>
      <c r="DK63" s="106"/>
      <c r="DL63" s="107"/>
      <c r="DM63" s="106"/>
      <c r="DN63" s="107"/>
      <c r="DO63" s="106"/>
      <c r="DP63" s="107"/>
      <c r="DQ63" s="106"/>
      <c r="DR63" s="107"/>
      <c r="DS63" s="106"/>
      <c r="DT63" s="107"/>
      <c r="DU63" s="106"/>
      <c r="DV63" s="107"/>
      <c r="DW63" s="106"/>
      <c r="DX63" s="107"/>
      <c r="DY63" s="106"/>
      <c r="DZ63" s="107"/>
      <c r="EA63" s="106"/>
      <c r="EB63" s="107"/>
      <c r="EC63" s="106"/>
      <c r="ED63" s="107"/>
      <c r="EE63" s="106"/>
      <c r="EF63" s="107"/>
      <c r="EG63" s="106"/>
      <c r="EH63" s="107"/>
      <c r="EI63" s="106"/>
      <c r="EJ63" s="107"/>
      <c r="EK63" s="106"/>
      <c r="EL63" s="107"/>
      <c r="EM63" s="106"/>
      <c r="EN63" s="107"/>
      <c r="EO63" s="106"/>
      <c r="EP63" s="107"/>
      <c r="EQ63" s="106"/>
      <c r="ER63" s="107"/>
      <c r="ES63" s="106"/>
      <c r="ET63" s="107"/>
      <c r="EU63" s="106"/>
      <c r="EV63" s="107"/>
      <c r="EW63" s="106"/>
      <c r="EX63" s="107"/>
      <c r="EY63" s="106"/>
      <c r="EZ63" s="107"/>
      <c r="FA63" s="106"/>
      <c r="FB63" s="107"/>
      <c r="FC63" s="106"/>
      <c r="FD63" s="107"/>
      <c r="FE63" s="106"/>
      <c r="FF63" s="107"/>
      <c r="FG63" s="106"/>
      <c r="FH63" s="107"/>
      <c r="FI63" s="106"/>
      <c r="FJ63" s="107"/>
      <c r="FK63" s="106"/>
      <c r="FL63" s="107"/>
      <c r="FM63" s="106"/>
      <c r="FN63" s="107"/>
      <c r="FO63" s="106"/>
      <c r="FP63" s="107"/>
      <c r="FQ63" s="106"/>
      <c r="FR63" s="107"/>
      <c r="FS63" s="106"/>
      <c r="FT63" s="107"/>
      <c r="FU63" s="106"/>
      <c r="FV63" s="107"/>
      <c r="FW63" s="106"/>
      <c r="FX63" s="107"/>
      <c r="FY63" s="106"/>
      <c r="FZ63" s="107"/>
      <c r="GA63" s="106"/>
      <c r="GB63" s="107"/>
      <c r="GC63" s="106"/>
      <c r="GD63" s="107"/>
      <c r="GE63" s="106"/>
      <c r="GF63" s="107"/>
      <c r="GG63" s="106"/>
      <c r="GH63" s="107"/>
      <c r="GI63" s="106"/>
      <c r="GJ63" s="107"/>
      <c r="GK63" s="106"/>
      <c r="GL63" s="107"/>
      <c r="GM63" s="106"/>
      <c r="GN63" s="107"/>
      <c r="GO63" s="106"/>
      <c r="GP63" s="107"/>
      <c r="GQ63" s="106"/>
      <c r="GR63" s="107"/>
      <c r="GS63" s="106"/>
      <c r="GT63" s="107"/>
      <c r="GU63" s="106"/>
      <c r="GV63" s="107"/>
      <c r="GW63" s="106"/>
      <c r="GX63" s="107"/>
      <c r="GY63" s="106"/>
      <c r="GZ63" s="107"/>
      <c r="HA63" s="106"/>
      <c r="HB63" s="107"/>
      <c r="HC63" s="106"/>
      <c r="HD63" s="107"/>
      <c r="HE63" s="106"/>
      <c r="HF63" s="107"/>
      <c r="HG63" s="106"/>
      <c r="HH63" s="107"/>
      <c r="HI63" s="106"/>
      <c r="HJ63" s="107"/>
      <c r="HK63" s="106"/>
      <c r="HL63" s="107"/>
      <c r="HM63" s="106"/>
      <c r="HN63" s="107"/>
      <c r="HO63" s="106"/>
      <c r="HP63" s="107"/>
      <c r="HQ63" s="106"/>
      <c r="HR63" s="107"/>
      <c r="HS63" s="106"/>
      <c r="HT63" s="107"/>
      <c r="HU63" s="106"/>
      <c r="HV63" s="107"/>
      <c r="HW63" s="106"/>
      <c r="HX63" s="107"/>
      <c r="HY63" s="106"/>
      <c r="HZ63" s="107"/>
      <c r="IA63" s="106"/>
      <c r="IB63" s="107"/>
      <c r="IC63" s="106"/>
      <c r="ID63" s="107"/>
      <c r="IE63" s="106"/>
      <c r="IF63" s="107"/>
      <c r="IG63" s="106"/>
      <c r="IH63" s="107"/>
      <c r="II63" s="106"/>
      <c r="IJ63" s="107"/>
      <c r="IK63" s="106"/>
      <c r="IL63" s="107"/>
      <c r="IM63" s="106"/>
      <c r="IN63" s="107"/>
      <c r="IO63" s="106"/>
      <c r="IP63" s="107"/>
      <c r="IQ63" s="106"/>
      <c r="IR63" s="107"/>
      <c r="IS63" s="106"/>
      <c r="IT63" s="107"/>
      <c r="IU63" s="106"/>
      <c r="IV63" s="107"/>
      <c r="IW63" s="106"/>
      <c r="IX63" s="107"/>
      <c r="IY63" s="106"/>
      <c r="IZ63" s="64"/>
      <c r="JA63" s="64"/>
      <c r="JB63" s="64"/>
      <c r="JC63" s="64"/>
      <c r="JD63" s="64"/>
      <c r="JE63" s="64"/>
      <c r="JF63" s="64"/>
      <c r="JG63" s="64"/>
      <c r="JH63" s="64"/>
      <c r="JI63" s="64"/>
      <c r="JJ63" s="64"/>
      <c r="JK63" s="64"/>
      <c r="JL63" s="64"/>
      <c r="JM63" s="64"/>
      <c r="JN63" s="64"/>
      <c r="JO63" s="64"/>
      <c r="JP63" s="64"/>
      <c r="JQ63" s="64"/>
      <c r="JR63" s="64"/>
      <c r="JS63" s="64"/>
      <c r="JT63" s="64"/>
      <c r="JU63" s="64"/>
      <c r="JV63" s="64"/>
      <c r="JW63" s="64"/>
      <c r="JX63" s="64"/>
      <c r="JY63" s="64"/>
      <c r="JZ63" s="64"/>
      <c r="KA63" s="64"/>
      <c r="KB63" s="64"/>
      <c r="KC63" s="64"/>
      <c r="KD63" s="64"/>
      <c r="KE63" s="64"/>
      <c r="KF63" s="64"/>
      <c r="KG63" s="64"/>
      <c r="KH63" s="64"/>
      <c r="KI63" s="64"/>
      <c r="KJ63" s="64"/>
      <c r="KK63" s="64"/>
      <c r="KL63" s="64"/>
      <c r="KM63" s="64"/>
      <c r="KN63" s="64"/>
      <c r="KO63" s="64"/>
      <c r="KP63" s="64"/>
      <c r="KQ63" s="64"/>
      <c r="KR63" s="64"/>
      <c r="KS63" s="64"/>
      <c r="KT63" s="64"/>
      <c r="KU63" s="64"/>
      <c r="KV63" s="64"/>
      <c r="KW63" s="64"/>
      <c r="KX63" s="64"/>
      <c r="KY63" s="64"/>
      <c r="KZ63" s="64"/>
      <c r="LA63" s="64"/>
      <c r="LB63" s="64"/>
      <c r="LC63" s="64"/>
      <c r="LD63" s="64"/>
      <c r="LE63" s="64"/>
      <c r="LF63" s="64"/>
      <c r="LG63" s="64"/>
      <c r="LH63" s="64"/>
      <c r="LI63" s="64"/>
      <c r="LJ63" s="64"/>
      <c r="LK63" s="64"/>
      <c r="LL63" s="64"/>
      <c r="LM63" s="64"/>
      <c r="LN63" s="64"/>
      <c r="LO63" s="64"/>
      <c r="LP63" s="64"/>
      <c r="LQ63" s="64"/>
      <c r="LR63" s="64"/>
      <c r="LS63" s="64"/>
      <c r="LT63" s="64"/>
      <c r="LU63" s="64"/>
      <c r="LV63" s="64"/>
      <c r="LW63" s="64"/>
      <c r="LX63" s="64"/>
      <c r="LY63" s="64"/>
      <c r="LZ63" s="64"/>
      <c r="MA63" s="64"/>
      <c r="MB63" s="64"/>
      <c r="MC63" s="64"/>
      <c r="MD63" s="64"/>
      <c r="ME63" s="64"/>
      <c r="MF63" s="64"/>
      <c r="MG63" s="64"/>
      <c r="MH63" s="64"/>
      <c r="MI63" s="64"/>
      <c r="MJ63" s="64"/>
      <c r="MK63" s="64"/>
      <c r="ML63" s="64"/>
      <c r="MM63" s="64"/>
      <c r="MN63" s="64"/>
      <c r="MO63" s="64"/>
      <c r="MP63" s="64"/>
      <c r="MQ63" s="64"/>
      <c r="MR63" s="64"/>
      <c r="MS63" s="64"/>
      <c r="MT63" s="64"/>
      <c r="MU63" s="64"/>
      <c r="MV63" s="64"/>
      <c r="MW63" s="64"/>
      <c r="MX63" s="64"/>
      <c r="MY63" s="64"/>
      <c r="MZ63" s="64"/>
      <c r="NA63" s="64"/>
      <c r="NB63" s="64"/>
      <c r="NC63" s="64"/>
      <c r="ND63" s="64"/>
      <c r="NE63" s="64"/>
      <c r="NF63" s="64"/>
      <c r="NG63" s="64"/>
      <c r="NH63" s="64"/>
      <c r="NI63" s="64"/>
      <c r="NJ63" s="64"/>
      <c r="NK63" s="64"/>
      <c r="NL63" s="64"/>
      <c r="NM63" s="64"/>
      <c r="NN63" s="64"/>
      <c r="NO63" s="64"/>
      <c r="NP63" s="64"/>
      <c r="NQ63" s="64"/>
      <c r="NR63" s="64"/>
      <c r="NS63" s="64"/>
      <c r="NT63" s="64"/>
      <c r="NU63" s="64"/>
      <c r="NV63" s="64"/>
      <c r="NW63" s="64"/>
      <c r="NX63" s="64"/>
      <c r="NY63" s="64"/>
      <c r="NZ63" s="64"/>
      <c r="OA63" s="64"/>
      <c r="OB63" s="64"/>
      <c r="OC63" s="64"/>
      <c r="OD63" s="64"/>
      <c r="OE63" s="64"/>
      <c r="OF63" s="64"/>
      <c r="OG63" s="64"/>
      <c r="OH63" s="64"/>
      <c r="OI63" s="64"/>
      <c r="OJ63" s="64"/>
      <c r="OK63" s="64"/>
      <c r="OL63" s="64"/>
      <c r="OM63" s="64"/>
      <c r="ON63" s="64"/>
      <c r="OO63" s="64"/>
      <c r="OP63" s="64"/>
      <c r="OQ63" s="64"/>
      <c r="OR63" s="64"/>
      <c r="OS63" s="64"/>
      <c r="OT63" s="64"/>
      <c r="OU63" s="64"/>
      <c r="OV63" s="64"/>
      <c r="OW63" s="64"/>
      <c r="OX63" s="64"/>
      <c r="OY63" s="64"/>
      <c r="OZ63" s="64"/>
      <c r="PA63" s="64"/>
      <c r="PB63" s="64"/>
      <c r="PC63" s="64"/>
      <c r="PD63" s="64"/>
      <c r="PE63" s="64"/>
      <c r="PF63" s="64"/>
      <c r="PG63" s="64"/>
      <c r="PH63" s="64"/>
      <c r="PI63" s="64"/>
      <c r="PJ63" s="64"/>
      <c r="PK63" s="64"/>
      <c r="PL63" s="64"/>
      <c r="PM63" s="64"/>
      <c r="PN63" s="64"/>
      <c r="PO63" s="64"/>
      <c r="PP63" s="64"/>
      <c r="PQ63" s="64"/>
      <c r="PR63" s="64"/>
      <c r="PS63" s="64"/>
      <c r="PT63" s="64"/>
      <c r="PU63" s="64"/>
      <c r="PV63" s="64"/>
      <c r="PW63" s="64"/>
      <c r="PX63" s="64"/>
      <c r="PY63" s="64"/>
      <c r="PZ63" s="64"/>
      <c r="QA63" s="64"/>
      <c r="QB63" s="64"/>
      <c r="QC63" s="64"/>
      <c r="QD63" s="64"/>
      <c r="QE63" s="64"/>
      <c r="QF63" s="64"/>
      <c r="QG63" s="64"/>
      <c r="QH63" s="64"/>
      <c r="QI63" s="64"/>
      <c r="QJ63" s="64"/>
      <c r="QK63" s="64"/>
      <c r="QL63" s="64"/>
      <c r="QM63" s="64"/>
      <c r="QN63" s="64"/>
      <c r="QO63" s="64"/>
      <c r="QP63" s="64"/>
      <c r="QQ63" s="64"/>
      <c r="QR63" s="64"/>
      <c r="QS63" s="64"/>
      <c r="QT63" s="64"/>
      <c r="QU63" s="64"/>
      <c r="QV63" s="64"/>
      <c r="QW63" s="64"/>
      <c r="QX63" s="64"/>
      <c r="QY63" s="64"/>
      <c r="QZ63" s="64"/>
      <c r="RA63" s="64"/>
      <c r="RB63" s="64"/>
      <c r="RC63" s="64"/>
      <c r="RD63" s="64"/>
      <c r="RE63" s="64"/>
      <c r="RF63" s="64"/>
      <c r="RG63" s="64"/>
      <c r="RH63" s="64"/>
      <c r="RI63" s="64"/>
      <c r="RJ63" s="64"/>
      <c r="RK63" s="64"/>
      <c r="RL63" s="64"/>
      <c r="RM63" s="64"/>
      <c r="RN63" s="64"/>
      <c r="RO63" s="64"/>
      <c r="RP63" s="64"/>
      <c r="RQ63" s="64"/>
      <c r="RR63" s="64"/>
      <c r="RS63" s="64"/>
      <c r="RT63" s="64"/>
      <c r="RU63" s="64"/>
      <c r="RV63" s="64"/>
      <c r="RW63" s="64"/>
      <c r="RX63" s="64"/>
      <c r="RY63" s="64"/>
      <c r="RZ63" s="64"/>
      <c r="SA63" s="64"/>
      <c r="SB63" s="64"/>
      <c r="SC63" s="64"/>
      <c r="SD63" s="64"/>
      <c r="SE63" s="64"/>
      <c r="SF63" s="64"/>
      <c r="SG63" s="64"/>
      <c r="SH63" s="64"/>
      <c r="SI63" s="64"/>
      <c r="SJ63" s="64"/>
      <c r="SK63" s="64"/>
      <c r="SL63" s="64"/>
      <c r="SM63" s="64"/>
      <c r="SN63" s="64"/>
      <c r="SO63" s="64"/>
      <c r="SP63" s="64"/>
      <c r="SQ63" s="64"/>
      <c r="SR63" s="64"/>
      <c r="SS63" s="64"/>
      <c r="ST63" s="64"/>
      <c r="SU63" s="64"/>
      <c r="SV63" s="64"/>
      <c r="SW63" s="64"/>
      <c r="SX63" s="64"/>
      <c r="SY63" s="64"/>
      <c r="SZ63" s="64"/>
      <c r="TA63" s="64"/>
      <c r="TB63" s="64"/>
      <c r="TC63" s="64"/>
      <c r="TD63" s="64"/>
      <c r="TE63" s="64"/>
      <c r="TF63" s="64"/>
      <c r="TG63" s="64"/>
      <c r="TH63" s="64"/>
      <c r="TI63" s="64"/>
      <c r="TJ63" s="64"/>
      <c r="TK63" s="64"/>
      <c r="TL63" s="64"/>
      <c r="TM63" s="64"/>
      <c r="TN63" s="64"/>
      <c r="TO63" s="64"/>
      <c r="TP63" s="64"/>
      <c r="TQ63" s="64"/>
      <c r="TR63" s="64"/>
      <c r="TS63" s="64"/>
      <c r="TT63" s="64"/>
      <c r="TU63" s="64"/>
      <c r="TV63" s="64"/>
      <c r="TW63" s="64"/>
      <c r="TX63" s="64"/>
      <c r="TY63" s="64"/>
      <c r="TZ63" s="64"/>
      <c r="UA63" s="64"/>
      <c r="UB63" s="64"/>
      <c r="UC63" s="64"/>
      <c r="UD63" s="64"/>
      <c r="UE63" s="64"/>
      <c r="UF63" s="64"/>
      <c r="UG63" s="64"/>
      <c r="UH63" s="64"/>
      <c r="UI63" s="64"/>
      <c r="UJ63" s="64"/>
      <c r="UK63" s="64"/>
      <c r="UL63" s="64"/>
      <c r="UM63" s="64"/>
      <c r="UN63" s="64"/>
      <c r="UO63" s="64"/>
      <c r="UP63" s="64"/>
      <c r="UQ63" s="64"/>
      <c r="UR63" s="64"/>
      <c r="US63" s="64"/>
      <c r="UT63" s="64"/>
      <c r="UU63" s="64"/>
      <c r="UV63" s="64"/>
      <c r="UW63" s="64"/>
      <c r="UX63" s="64"/>
      <c r="UY63" s="64"/>
      <c r="UZ63" s="64"/>
      <c r="VA63" s="64"/>
      <c r="VB63" s="64"/>
      <c r="VC63" s="64"/>
      <c r="VD63" s="64"/>
      <c r="VE63" s="64"/>
      <c r="VF63" s="64"/>
      <c r="VG63" s="64"/>
      <c r="VH63" s="64"/>
      <c r="VI63" s="64"/>
      <c r="VJ63" s="64"/>
      <c r="VK63" s="64"/>
      <c r="VL63" s="64"/>
      <c r="VM63" s="64"/>
      <c r="VN63" s="64"/>
      <c r="VO63" s="64"/>
      <c r="VP63" s="64"/>
      <c r="VQ63" s="64"/>
      <c r="VR63" s="64"/>
      <c r="VS63" s="64"/>
      <c r="VT63" s="64"/>
      <c r="VU63" s="64"/>
      <c r="VV63" s="64"/>
      <c r="VW63" s="64"/>
      <c r="VX63" s="64"/>
      <c r="VY63" s="64"/>
      <c r="VZ63" s="64"/>
      <c r="WA63" s="64"/>
      <c r="WB63" s="64"/>
      <c r="WC63" s="64"/>
      <c r="WD63" s="64"/>
      <c r="WE63" s="64"/>
      <c r="WF63" s="64"/>
      <c r="WG63" s="64"/>
      <c r="WH63" s="64"/>
      <c r="WI63" s="64"/>
      <c r="WJ63" s="64"/>
      <c r="WK63" s="64"/>
      <c r="WL63" s="64"/>
      <c r="WM63" s="64"/>
      <c r="WN63" s="64"/>
      <c r="WO63" s="64"/>
      <c r="WP63" s="64"/>
      <c r="WQ63" s="64"/>
      <c r="WR63" s="64"/>
      <c r="WS63" s="64"/>
      <c r="WT63" s="64"/>
      <c r="WU63" s="64"/>
      <c r="WV63" s="64"/>
      <c r="WW63" s="64"/>
      <c r="WX63" s="64"/>
      <c r="WY63" s="64"/>
      <c r="WZ63" s="64"/>
      <c r="XA63" s="64"/>
      <c r="XB63" s="64"/>
      <c r="XC63" s="64"/>
      <c r="XD63" s="64"/>
      <c r="XE63" s="64"/>
      <c r="XF63" s="64"/>
      <c r="XG63" s="64"/>
      <c r="XH63" s="64"/>
      <c r="XI63" s="64"/>
      <c r="XJ63" s="64"/>
    </row>
    <row r="64" spans="1:634" x14ac:dyDescent="0.25">
      <c r="A64" s="106"/>
      <c r="B64" s="107"/>
      <c r="C64" s="106"/>
      <c r="D64" s="107"/>
      <c r="E64" s="106"/>
      <c r="F64" s="107"/>
      <c r="G64" s="106"/>
      <c r="H64" s="107"/>
      <c r="I64" s="106"/>
      <c r="J64" s="107"/>
      <c r="K64" s="106"/>
      <c r="L64" s="107"/>
      <c r="M64" s="106"/>
      <c r="N64" s="107"/>
      <c r="O64" s="106"/>
      <c r="P64" s="107"/>
      <c r="Q64" s="106"/>
      <c r="R64" s="107"/>
      <c r="S64" s="106"/>
      <c r="T64" s="107"/>
      <c r="U64" s="106"/>
      <c r="V64" s="107"/>
      <c r="W64" s="106"/>
      <c r="X64" s="107"/>
      <c r="Y64" s="106"/>
      <c r="Z64" s="107"/>
      <c r="AA64" s="106"/>
      <c r="AB64" s="107"/>
      <c r="AC64" s="106"/>
      <c r="AD64" s="107"/>
      <c r="AE64" s="106"/>
      <c r="AF64" s="107"/>
      <c r="AG64" s="106"/>
      <c r="AH64" s="107"/>
      <c r="AI64" s="106"/>
      <c r="AJ64" s="107"/>
      <c r="AK64" s="106"/>
      <c r="AL64" s="107"/>
      <c r="AM64" s="106"/>
      <c r="AN64" s="107"/>
      <c r="AO64" s="106"/>
      <c r="AP64" s="107"/>
      <c r="AQ64" s="106"/>
      <c r="AR64" s="107"/>
      <c r="AS64" s="106"/>
      <c r="AT64" s="107"/>
      <c r="AU64" s="106"/>
      <c r="AV64" s="107"/>
      <c r="AW64" s="106"/>
      <c r="AX64" s="107"/>
      <c r="AY64" s="106"/>
      <c r="AZ64" s="107"/>
      <c r="BA64" s="106"/>
      <c r="BB64" s="107"/>
      <c r="BC64" s="106"/>
      <c r="BD64" s="107"/>
      <c r="BE64" s="106"/>
      <c r="BF64" s="107"/>
      <c r="BG64" s="106"/>
      <c r="BH64" s="107"/>
      <c r="BI64" s="106"/>
      <c r="BJ64" s="107"/>
      <c r="BK64" s="106"/>
      <c r="BL64" s="107"/>
      <c r="BM64" s="106"/>
      <c r="BN64" s="107"/>
      <c r="BO64" s="106"/>
      <c r="BP64" s="107"/>
      <c r="BQ64" s="106"/>
      <c r="BR64" s="107"/>
      <c r="BS64" s="106"/>
      <c r="BT64" s="107"/>
      <c r="BU64" s="106"/>
      <c r="BV64" s="107"/>
      <c r="BW64" s="106"/>
      <c r="BX64" s="107"/>
      <c r="BY64" s="106"/>
      <c r="BZ64" s="107"/>
      <c r="CA64" s="106"/>
      <c r="CB64" s="107"/>
      <c r="CC64" s="106"/>
      <c r="CD64" s="107"/>
      <c r="CE64" s="106"/>
      <c r="CF64" s="107"/>
      <c r="CG64" s="106"/>
      <c r="CH64" s="107"/>
      <c r="CI64" s="106"/>
      <c r="CJ64" s="107"/>
      <c r="CK64" s="106"/>
      <c r="CL64" s="107"/>
      <c r="CM64" s="106"/>
      <c r="CN64" s="107"/>
      <c r="CO64" s="106"/>
      <c r="CP64" s="107"/>
      <c r="CQ64" s="106"/>
      <c r="CR64" s="107"/>
      <c r="CS64" s="106"/>
      <c r="CT64" s="107"/>
      <c r="CU64" s="106"/>
      <c r="CV64" s="107"/>
      <c r="CW64" s="106"/>
      <c r="CX64" s="107"/>
      <c r="CY64" s="106"/>
      <c r="CZ64" s="107"/>
      <c r="DA64" s="106"/>
      <c r="DB64" s="107"/>
      <c r="DC64" s="106"/>
      <c r="DD64" s="107"/>
      <c r="DE64" s="106"/>
      <c r="DF64" s="107"/>
      <c r="DG64" s="106"/>
      <c r="DH64" s="107"/>
      <c r="DI64" s="106"/>
      <c r="DJ64" s="107"/>
      <c r="DK64" s="106"/>
      <c r="DL64" s="107"/>
      <c r="DM64" s="106"/>
      <c r="DN64" s="107"/>
      <c r="DO64" s="106"/>
      <c r="DP64" s="107"/>
      <c r="DQ64" s="106"/>
      <c r="DR64" s="107"/>
      <c r="DS64" s="106"/>
      <c r="DT64" s="107"/>
      <c r="DU64" s="106"/>
      <c r="DV64" s="107"/>
      <c r="DW64" s="106"/>
      <c r="DX64" s="107"/>
      <c r="DY64" s="106"/>
      <c r="DZ64" s="107"/>
      <c r="EA64" s="106"/>
      <c r="EB64" s="107"/>
      <c r="EC64" s="106"/>
      <c r="ED64" s="107"/>
      <c r="EE64" s="106"/>
      <c r="EF64" s="107"/>
      <c r="EG64" s="106"/>
      <c r="EH64" s="107"/>
      <c r="EI64" s="106"/>
      <c r="EJ64" s="107"/>
      <c r="EK64" s="106"/>
      <c r="EL64" s="107"/>
      <c r="EM64" s="106"/>
      <c r="EN64" s="107"/>
      <c r="EO64" s="106"/>
      <c r="EP64" s="107"/>
      <c r="EQ64" s="106"/>
      <c r="ER64" s="107"/>
      <c r="ES64" s="106"/>
      <c r="ET64" s="107"/>
      <c r="EU64" s="106"/>
      <c r="EV64" s="107"/>
      <c r="EW64" s="106"/>
      <c r="EX64" s="107"/>
      <c r="EY64" s="106"/>
      <c r="EZ64" s="107"/>
      <c r="FA64" s="106"/>
      <c r="FB64" s="107"/>
      <c r="FC64" s="106"/>
      <c r="FD64" s="107"/>
      <c r="FE64" s="106"/>
      <c r="FF64" s="107"/>
      <c r="FG64" s="106"/>
      <c r="FH64" s="107"/>
      <c r="FI64" s="106"/>
      <c r="FJ64" s="107"/>
      <c r="FK64" s="106"/>
      <c r="FL64" s="107"/>
      <c r="FM64" s="106"/>
      <c r="FN64" s="107"/>
      <c r="FO64" s="106"/>
      <c r="FP64" s="107"/>
      <c r="FQ64" s="106"/>
      <c r="FR64" s="107"/>
      <c r="FS64" s="106"/>
      <c r="FT64" s="107"/>
      <c r="FU64" s="106"/>
      <c r="FV64" s="107"/>
      <c r="FW64" s="106"/>
      <c r="FX64" s="107"/>
      <c r="FY64" s="106"/>
      <c r="FZ64" s="107"/>
      <c r="GA64" s="106"/>
      <c r="GB64" s="107"/>
      <c r="GC64" s="106"/>
      <c r="GD64" s="107"/>
      <c r="GE64" s="106"/>
      <c r="GF64" s="107"/>
      <c r="GG64" s="106"/>
      <c r="GH64" s="107"/>
      <c r="GI64" s="106"/>
      <c r="GJ64" s="107"/>
      <c r="GK64" s="106"/>
      <c r="GL64" s="107"/>
      <c r="GM64" s="106"/>
      <c r="GN64" s="107"/>
      <c r="GO64" s="106"/>
      <c r="GP64" s="107"/>
      <c r="GQ64" s="106"/>
      <c r="GR64" s="107"/>
      <c r="GS64" s="106"/>
      <c r="GT64" s="107"/>
      <c r="GU64" s="106"/>
      <c r="GV64" s="107"/>
      <c r="GW64" s="106"/>
      <c r="GX64" s="107"/>
      <c r="GY64" s="106"/>
      <c r="GZ64" s="107"/>
      <c r="HA64" s="106"/>
      <c r="HB64" s="107"/>
      <c r="HC64" s="106"/>
      <c r="HD64" s="107"/>
      <c r="HE64" s="106"/>
      <c r="HF64" s="107"/>
      <c r="HG64" s="106"/>
      <c r="HH64" s="107"/>
      <c r="HI64" s="106"/>
      <c r="HJ64" s="107"/>
      <c r="HK64" s="106"/>
      <c r="HL64" s="107"/>
      <c r="HM64" s="106"/>
      <c r="HN64" s="107"/>
      <c r="HO64" s="106"/>
      <c r="HP64" s="107"/>
      <c r="HQ64" s="106"/>
      <c r="HR64" s="107"/>
      <c r="HS64" s="106"/>
      <c r="HT64" s="107"/>
      <c r="HU64" s="106"/>
      <c r="HV64" s="107"/>
      <c r="HW64" s="106"/>
      <c r="HX64" s="107"/>
      <c r="HY64" s="106"/>
      <c r="HZ64" s="107"/>
      <c r="IA64" s="106"/>
      <c r="IB64" s="107"/>
      <c r="IC64" s="106"/>
      <c r="ID64" s="107"/>
      <c r="IE64" s="106"/>
      <c r="IF64" s="107"/>
      <c r="IG64" s="106"/>
      <c r="IH64" s="107"/>
      <c r="II64" s="106"/>
      <c r="IJ64" s="107"/>
      <c r="IK64" s="106"/>
      <c r="IL64" s="107"/>
      <c r="IM64" s="106"/>
      <c r="IN64" s="107"/>
      <c r="IO64" s="106"/>
      <c r="IP64" s="107"/>
      <c r="IQ64" s="106"/>
      <c r="IR64" s="107"/>
      <c r="IS64" s="106"/>
      <c r="IT64" s="107"/>
      <c r="IU64" s="106"/>
      <c r="IV64" s="107"/>
      <c r="IW64" s="106"/>
      <c r="IX64" s="107"/>
      <c r="IY64" s="106"/>
      <c r="IZ64" s="64"/>
      <c r="JA64" s="64"/>
      <c r="JB64" s="64"/>
      <c r="JC64" s="64"/>
      <c r="JD64" s="64"/>
      <c r="JE64" s="64"/>
      <c r="JF64" s="64"/>
      <c r="JG64" s="64"/>
      <c r="JH64" s="64"/>
      <c r="JI64" s="64"/>
      <c r="JJ64" s="64"/>
      <c r="JK64" s="64"/>
      <c r="JL64" s="64"/>
      <c r="JM64" s="64"/>
      <c r="JN64" s="64"/>
      <c r="JO64" s="64"/>
      <c r="JP64" s="64"/>
      <c r="JQ64" s="64"/>
      <c r="JR64" s="64"/>
      <c r="JS64" s="64"/>
      <c r="JT64" s="64"/>
      <c r="JU64" s="64"/>
      <c r="JV64" s="64"/>
      <c r="JW64" s="64"/>
      <c r="JX64" s="64"/>
      <c r="JY64" s="64"/>
      <c r="JZ64" s="64"/>
      <c r="KA64" s="64"/>
      <c r="KB64" s="64"/>
      <c r="KC64" s="64"/>
      <c r="KD64" s="64"/>
      <c r="KE64" s="64"/>
      <c r="KF64" s="64"/>
      <c r="KG64" s="64"/>
      <c r="KH64" s="64"/>
      <c r="KI64" s="64"/>
      <c r="KJ64" s="64"/>
      <c r="KK64" s="64"/>
      <c r="KL64" s="64"/>
      <c r="KM64" s="64"/>
      <c r="KN64" s="64"/>
      <c r="KO64" s="64"/>
      <c r="KP64" s="64"/>
      <c r="KQ64" s="64"/>
      <c r="KR64" s="64"/>
      <c r="KS64" s="64"/>
      <c r="KT64" s="64"/>
      <c r="KU64" s="64"/>
      <c r="KV64" s="64"/>
      <c r="KW64" s="64"/>
      <c r="KX64" s="64"/>
      <c r="KY64" s="64"/>
      <c r="KZ64" s="64"/>
      <c r="LA64" s="64"/>
      <c r="LB64" s="64"/>
      <c r="LC64" s="64"/>
      <c r="LD64" s="64"/>
      <c r="LE64" s="64"/>
      <c r="LF64" s="64"/>
      <c r="LG64" s="64"/>
      <c r="LH64" s="64"/>
      <c r="LI64" s="64"/>
      <c r="LJ64" s="64"/>
      <c r="LK64" s="64"/>
      <c r="LL64" s="64"/>
      <c r="LM64" s="64"/>
      <c r="LN64" s="64"/>
      <c r="LO64" s="64"/>
      <c r="LP64" s="64"/>
      <c r="LQ64" s="64"/>
      <c r="LR64" s="64"/>
      <c r="LS64" s="64"/>
      <c r="LT64" s="64"/>
      <c r="LU64" s="64"/>
      <c r="LV64" s="64"/>
      <c r="LW64" s="64"/>
      <c r="LX64" s="64"/>
      <c r="LY64" s="64"/>
      <c r="LZ64" s="64"/>
      <c r="MA64" s="64"/>
      <c r="MB64" s="64"/>
      <c r="MC64" s="64"/>
      <c r="MD64" s="64"/>
      <c r="ME64" s="64"/>
      <c r="MF64" s="64"/>
      <c r="MG64" s="64"/>
      <c r="MH64" s="64"/>
      <c r="MI64" s="64"/>
      <c r="MJ64" s="64"/>
      <c r="MK64" s="64"/>
      <c r="ML64" s="64"/>
      <c r="MM64" s="64"/>
      <c r="MN64" s="64"/>
      <c r="MO64" s="64"/>
      <c r="MP64" s="64"/>
      <c r="MQ64" s="64"/>
      <c r="MR64" s="64"/>
      <c r="MS64" s="64"/>
      <c r="MT64" s="64"/>
      <c r="MU64" s="64"/>
      <c r="MV64" s="64"/>
      <c r="MW64" s="64"/>
      <c r="MX64" s="64"/>
      <c r="MY64" s="64"/>
      <c r="MZ64" s="64"/>
      <c r="NA64" s="64"/>
      <c r="NB64" s="64"/>
      <c r="NC64" s="64"/>
      <c r="ND64" s="64"/>
      <c r="NE64" s="64"/>
      <c r="NF64" s="64"/>
      <c r="NG64" s="64"/>
      <c r="NH64" s="64"/>
      <c r="NI64" s="64"/>
      <c r="NJ64" s="64"/>
      <c r="NK64" s="64"/>
      <c r="NL64" s="64"/>
      <c r="NM64" s="64"/>
      <c r="NN64" s="64"/>
      <c r="NO64" s="64"/>
      <c r="NP64" s="64"/>
      <c r="NQ64" s="64"/>
      <c r="NR64" s="64"/>
      <c r="NS64" s="64"/>
      <c r="NT64" s="64"/>
      <c r="NU64" s="64"/>
      <c r="NV64" s="64"/>
      <c r="NW64" s="64"/>
      <c r="NX64" s="64"/>
      <c r="NY64" s="64"/>
      <c r="NZ64" s="64"/>
      <c r="OA64" s="64"/>
      <c r="OB64" s="64"/>
      <c r="OC64" s="64"/>
      <c r="OD64" s="64"/>
      <c r="OE64" s="64"/>
      <c r="OF64" s="64"/>
      <c r="OG64" s="64"/>
      <c r="OH64" s="64"/>
      <c r="OI64" s="64"/>
      <c r="OJ64" s="64"/>
      <c r="OK64" s="64"/>
      <c r="OL64" s="64"/>
      <c r="OM64" s="64"/>
      <c r="ON64" s="64"/>
      <c r="OO64" s="64"/>
      <c r="OP64" s="64"/>
      <c r="OQ64" s="64"/>
      <c r="OR64" s="64"/>
      <c r="OS64" s="64"/>
      <c r="OT64" s="64"/>
      <c r="OU64" s="64"/>
      <c r="OV64" s="64"/>
      <c r="OW64" s="64"/>
      <c r="OX64" s="64"/>
      <c r="OY64" s="64"/>
      <c r="OZ64" s="64"/>
      <c r="PA64" s="64"/>
      <c r="PB64" s="64"/>
      <c r="PC64" s="64"/>
      <c r="PD64" s="64"/>
      <c r="PE64" s="64"/>
      <c r="PF64" s="64"/>
      <c r="PG64" s="64"/>
      <c r="PH64" s="64"/>
      <c r="PI64" s="64"/>
      <c r="PJ64" s="64"/>
      <c r="PK64" s="64"/>
      <c r="PL64" s="64"/>
      <c r="PM64" s="64"/>
      <c r="PN64" s="64"/>
      <c r="PO64" s="64"/>
      <c r="PP64" s="64"/>
      <c r="PQ64" s="64"/>
      <c r="PR64" s="64"/>
      <c r="PS64" s="64"/>
      <c r="PT64" s="64"/>
      <c r="PU64" s="64"/>
      <c r="PV64" s="64"/>
      <c r="PW64" s="64"/>
      <c r="PX64" s="64"/>
      <c r="PY64" s="64"/>
      <c r="PZ64" s="64"/>
      <c r="QA64" s="64"/>
      <c r="QB64" s="64"/>
      <c r="QC64" s="64"/>
      <c r="QD64" s="64"/>
      <c r="QE64" s="64"/>
      <c r="QF64" s="64"/>
      <c r="QG64" s="64"/>
      <c r="QH64" s="64"/>
      <c r="QI64" s="64"/>
      <c r="QJ64" s="64"/>
      <c r="QK64" s="64"/>
      <c r="QL64" s="64"/>
      <c r="QM64" s="64"/>
      <c r="QN64" s="64"/>
      <c r="QO64" s="64"/>
      <c r="QP64" s="64"/>
      <c r="QQ64" s="64"/>
      <c r="QR64" s="64"/>
      <c r="QS64" s="64"/>
      <c r="QT64" s="64"/>
      <c r="QU64" s="64"/>
      <c r="QV64" s="64"/>
      <c r="QW64" s="64"/>
      <c r="QX64" s="64"/>
      <c r="QY64" s="64"/>
      <c r="QZ64" s="64"/>
      <c r="RA64" s="64"/>
      <c r="RB64" s="64"/>
      <c r="RC64" s="64"/>
      <c r="RD64" s="64"/>
      <c r="RE64" s="64"/>
      <c r="RF64" s="64"/>
      <c r="RG64" s="64"/>
      <c r="RH64" s="64"/>
      <c r="RI64" s="64"/>
      <c r="RJ64" s="64"/>
      <c r="RK64" s="64"/>
      <c r="RL64" s="64"/>
      <c r="RM64" s="64"/>
      <c r="RN64" s="64"/>
      <c r="RO64" s="64"/>
      <c r="RP64" s="64"/>
      <c r="RQ64" s="64"/>
      <c r="RR64" s="64"/>
      <c r="RS64" s="64"/>
      <c r="RT64" s="64"/>
      <c r="RU64" s="64"/>
      <c r="RV64" s="64"/>
      <c r="RW64" s="64"/>
      <c r="RX64" s="64"/>
      <c r="RY64" s="64"/>
      <c r="RZ64" s="64"/>
      <c r="SA64" s="64"/>
      <c r="SB64" s="64"/>
      <c r="SC64" s="64"/>
      <c r="SD64" s="64"/>
      <c r="SE64" s="64"/>
      <c r="SF64" s="64"/>
      <c r="SG64" s="64"/>
      <c r="SH64" s="64"/>
      <c r="SI64" s="64"/>
      <c r="SJ64" s="64"/>
      <c r="SK64" s="64"/>
      <c r="SL64" s="64"/>
      <c r="SM64" s="64"/>
      <c r="SN64" s="64"/>
      <c r="SO64" s="64"/>
      <c r="SP64" s="64"/>
      <c r="SQ64" s="64"/>
      <c r="SR64" s="64"/>
      <c r="SS64" s="64"/>
      <c r="ST64" s="64"/>
      <c r="SU64" s="64"/>
      <c r="SV64" s="64"/>
      <c r="SW64" s="64"/>
      <c r="SX64" s="64"/>
      <c r="SY64" s="64"/>
      <c r="SZ64" s="64"/>
      <c r="TA64" s="64"/>
      <c r="TB64" s="64"/>
      <c r="TC64" s="64"/>
      <c r="TD64" s="64"/>
      <c r="TE64" s="64"/>
      <c r="TF64" s="64"/>
      <c r="TG64" s="64"/>
      <c r="TH64" s="64"/>
      <c r="TI64" s="64"/>
      <c r="TJ64" s="64"/>
      <c r="TK64" s="64"/>
      <c r="TL64" s="64"/>
      <c r="TM64" s="64"/>
      <c r="TN64" s="64"/>
      <c r="TO64" s="64"/>
      <c r="TP64" s="64"/>
      <c r="TQ64" s="64"/>
      <c r="TR64" s="64"/>
      <c r="TS64" s="64"/>
      <c r="TT64" s="64"/>
      <c r="TU64" s="64"/>
      <c r="TV64" s="64"/>
      <c r="TW64" s="64"/>
      <c r="TX64" s="64"/>
      <c r="TY64" s="64"/>
      <c r="TZ64" s="64"/>
      <c r="UA64" s="64"/>
      <c r="UB64" s="64"/>
      <c r="UC64" s="64"/>
      <c r="UD64" s="64"/>
      <c r="UE64" s="64"/>
      <c r="UF64" s="64"/>
      <c r="UG64" s="64"/>
      <c r="UH64" s="64"/>
      <c r="UI64" s="64"/>
      <c r="UJ64" s="64"/>
      <c r="UK64" s="64"/>
      <c r="UL64" s="64"/>
      <c r="UM64" s="64"/>
      <c r="UN64" s="64"/>
      <c r="UO64" s="64"/>
      <c r="UP64" s="64"/>
      <c r="UQ64" s="64"/>
      <c r="UR64" s="64"/>
      <c r="US64" s="64"/>
      <c r="UT64" s="64"/>
      <c r="UU64" s="64"/>
      <c r="UV64" s="64"/>
      <c r="UW64" s="64"/>
      <c r="UX64" s="64"/>
      <c r="UY64" s="64"/>
      <c r="UZ64" s="64"/>
      <c r="VA64" s="64"/>
      <c r="VB64" s="64"/>
      <c r="VC64" s="64"/>
      <c r="VD64" s="64"/>
      <c r="VE64" s="64"/>
      <c r="VF64" s="64"/>
      <c r="VG64" s="64"/>
      <c r="VH64" s="64"/>
      <c r="VI64" s="64"/>
      <c r="VJ64" s="64"/>
      <c r="VK64" s="64"/>
      <c r="VL64" s="64"/>
      <c r="VM64" s="64"/>
      <c r="VN64" s="64"/>
      <c r="VO64" s="64"/>
      <c r="VP64" s="64"/>
      <c r="VQ64" s="64"/>
      <c r="VR64" s="64"/>
      <c r="VS64" s="64"/>
      <c r="VT64" s="64"/>
      <c r="VU64" s="64"/>
      <c r="VV64" s="64"/>
      <c r="VW64" s="64"/>
      <c r="VX64" s="64"/>
      <c r="VY64" s="64"/>
      <c r="VZ64" s="64"/>
      <c r="WA64" s="64"/>
      <c r="WB64" s="64"/>
      <c r="WC64" s="64"/>
      <c r="WD64" s="64"/>
      <c r="WE64" s="64"/>
      <c r="WF64" s="64"/>
      <c r="WG64" s="64"/>
      <c r="WH64" s="64"/>
      <c r="WI64" s="64"/>
      <c r="WJ64" s="64"/>
      <c r="WK64" s="64"/>
      <c r="WL64" s="64"/>
      <c r="WM64" s="64"/>
      <c r="WN64" s="64"/>
      <c r="WO64" s="64"/>
      <c r="WP64" s="64"/>
      <c r="WQ64" s="64"/>
      <c r="WR64" s="64"/>
      <c r="WS64" s="64"/>
      <c r="WT64" s="64"/>
      <c r="WU64" s="64"/>
      <c r="WV64" s="64"/>
      <c r="WW64" s="64"/>
      <c r="WX64" s="64"/>
      <c r="WY64" s="64"/>
      <c r="WZ64" s="64"/>
      <c r="XA64" s="64"/>
      <c r="XB64" s="64"/>
      <c r="XC64" s="64"/>
      <c r="XD64" s="64"/>
      <c r="XE64" s="64"/>
      <c r="XF64" s="64"/>
      <c r="XG64" s="64"/>
      <c r="XH64" s="64"/>
      <c r="XI64" s="64"/>
      <c r="XJ64" s="64"/>
    </row>
    <row r="65" spans="1:634" x14ac:dyDescent="0.25">
      <c r="A65" s="106"/>
      <c r="B65" s="107"/>
      <c r="C65" s="106"/>
      <c r="D65" s="107"/>
      <c r="E65" s="106"/>
      <c r="F65" s="107"/>
      <c r="G65" s="106"/>
      <c r="H65" s="107"/>
      <c r="I65" s="106"/>
      <c r="J65" s="107"/>
      <c r="K65" s="106"/>
      <c r="L65" s="107"/>
      <c r="M65" s="106"/>
      <c r="N65" s="107"/>
      <c r="O65" s="106"/>
      <c r="P65" s="107"/>
      <c r="Q65" s="106"/>
      <c r="R65" s="107"/>
      <c r="S65" s="106"/>
      <c r="T65" s="107"/>
      <c r="U65" s="106"/>
      <c r="V65" s="107"/>
      <c r="W65" s="106"/>
      <c r="X65" s="107"/>
      <c r="Y65" s="106"/>
      <c r="Z65" s="107"/>
      <c r="AA65" s="106"/>
      <c r="AB65" s="107"/>
      <c r="AC65" s="106"/>
      <c r="AD65" s="107"/>
      <c r="AE65" s="106"/>
      <c r="AF65" s="107"/>
      <c r="AG65" s="106"/>
      <c r="AH65" s="107"/>
      <c r="AI65" s="106"/>
      <c r="AJ65" s="107"/>
      <c r="AK65" s="106"/>
      <c r="AL65" s="107"/>
      <c r="AM65" s="106"/>
      <c r="AN65" s="107"/>
      <c r="AO65" s="106"/>
      <c r="AP65" s="107"/>
      <c r="AQ65" s="106"/>
      <c r="AR65" s="107"/>
      <c r="AS65" s="106"/>
      <c r="AT65" s="107"/>
      <c r="AU65" s="106"/>
      <c r="AV65" s="107"/>
      <c r="AW65" s="106"/>
      <c r="AX65" s="107"/>
      <c r="AY65" s="106"/>
      <c r="AZ65" s="107"/>
      <c r="BA65" s="106"/>
      <c r="BB65" s="107"/>
      <c r="BC65" s="106"/>
      <c r="BD65" s="107"/>
      <c r="BE65" s="106"/>
      <c r="BF65" s="107"/>
      <c r="BG65" s="106"/>
      <c r="BH65" s="107"/>
      <c r="BI65" s="106"/>
      <c r="BJ65" s="107"/>
      <c r="BK65" s="106"/>
      <c r="BL65" s="107"/>
      <c r="BM65" s="106"/>
      <c r="BN65" s="107"/>
      <c r="BO65" s="106"/>
      <c r="BP65" s="107"/>
      <c r="BQ65" s="106"/>
      <c r="BR65" s="107"/>
      <c r="BS65" s="106"/>
      <c r="BT65" s="107"/>
      <c r="BU65" s="106"/>
      <c r="BV65" s="107"/>
      <c r="BW65" s="106"/>
      <c r="BX65" s="107"/>
      <c r="BY65" s="106"/>
      <c r="BZ65" s="107"/>
      <c r="CA65" s="106"/>
      <c r="CB65" s="107"/>
      <c r="CC65" s="106"/>
      <c r="CD65" s="107"/>
      <c r="CE65" s="106"/>
      <c r="CF65" s="107"/>
      <c r="CG65" s="106"/>
      <c r="CH65" s="107"/>
      <c r="CI65" s="106"/>
      <c r="CJ65" s="107"/>
      <c r="CK65" s="106"/>
      <c r="CL65" s="107"/>
      <c r="CM65" s="106"/>
      <c r="CN65" s="107"/>
      <c r="CO65" s="106"/>
      <c r="CP65" s="107"/>
      <c r="CQ65" s="106"/>
      <c r="CR65" s="107"/>
      <c r="CS65" s="106"/>
      <c r="CT65" s="107"/>
      <c r="CU65" s="106"/>
      <c r="CV65" s="107"/>
      <c r="CW65" s="106"/>
      <c r="CX65" s="107"/>
      <c r="CY65" s="106"/>
      <c r="CZ65" s="107"/>
      <c r="DA65" s="106"/>
      <c r="DB65" s="107"/>
      <c r="DC65" s="106"/>
      <c r="DD65" s="107"/>
      <c r="DE65" s="106"/>
      <c r="DF65" s="107"/>
      <c r="DG65" s="106"/>
      <c r="DH65" s="107"/>
      <c r="DI65" s="106"/>
      <c r="DJ65" s="107"/>
      <c r="DK65" s="106"/>
      <c r="DL65" s="107"/>
      <c r="DM65" s="106"/>
      <c r="DN65" s="107"/>
      <c r="DO65" s="106"/>
      <c r="DP65" s="107"/>
      <c r="DQ65" s="106"/>
      <c r="DR65" s="107"/>
      <c r="DS65" s="106"/>
      <c r="DT65" s="107"/>
      <c r="DU65" s="106"/>
      <c r="DV65" s="107"/>
      <c r="DW65" s="106"/>
      <c r="DX65" s="107"/>
      <c r="DY65" s="106"/>
      <c r="DZ65" s="107"/>
      <c r="EA65" s="106"/>
      <c r="EB65" s="107"/>
      <c r="EC65" s="106"/>
      <c r="ED65" s="107"/>
      <c r="EE65" s="106"/>
      <c r="EF65" s="107"/>
      <c r="EG65" s="106"/>
      <c r="EH65" s="107"/>
      <c r="EI65" s="106"/>
      <c r="EJ65" s="107"/>
      <c r="EK65" s="106"/>
      <c r="EL65" s="107"/>
      <c r="EM65" s="106"/>
      <c r="EN65" s="107"/>
      <c r="EO65" s="106"/>
      <c r="EP65" s="107"/>
      <c r="EQ65" s="106"/>
      <c r="ER65" s="107"/>
      <c r="ES65" s="106"/>
      <c r="ET65" s="107"/>
      <c r="EU65" s="106"/>
      <c r="EV65" s="107"/>
      <c r="EW65" s="106"/>
      <c r="EX65" s="107"/>
      <c r="EY65" s="106"/>
      <c r="EZ65" s="107"/>
      <c r="FA65" s="106"/>
      <c r="FB65" s="107"/>
      <c r="FC65" s="106"/>
      <c r="FD65" s="107"/>
      <c r="FE65" s="106"/>
      <c r="FF65" s="107"/>
      <c r="FG65" s="106"/>
      <c r="FH65" s="107"/>
      <c r="FI65" s="106"/>
      <c r="FJ65" s="107"/>
      <c r="FK65" s="106"/>
      <c r="FL65" s="107"/>
      <c r="FM65" s="106"/>
      <c r="FN65" s="107"/>
      <c r="FO65" s="106"/>
      <c r="FP65" s="107"/>
      <c r="FQ65" s="106"/>
      <c r="FR65" s="107"/>
      <c r="FS65" s="106"/>
      <c r="FT65" s="107"/>
      <c r="FU65" s="106"/>
      <c r="FV65" s="107"/>
      <c r="FW65" s="106"/>
      <c r="FX65" s="107"/>
      <c r="FY65" s="106"/>
      <c r="FZ65" s="107"/>
      <c r="GA65" s="106"/>
      <c r="GB65" s="107"/>
      <c r="GC65" s="106"/>
      <c r="GD65" s="107"/>
      <c r="GE65" s="106"/>
      <c r="GF65" s="107"/>
      <c r="GG65" s="106"/>
      <c r="GH65" s="107"/>
      <c r="GI65" s="106"/>
      <c r="GJ65" s="107"/>
      <c r="GK65" s="106"/>
      <c r="GL65" s="107"/>
      <c r="GM65" s="106"/>
      <c r="GN65" s="107"/>
      <c r="GO65" s="106"/>
      <c r="GP65" s="107"/>
      <c r="GQ65" s="106"/>
      <c r="GR65" s="107"/>
      <c r="GS65" s="106"/>
      <c r="GT65" s="107"/>
      <c r="GU65" s="106"/>
      <c r="GV65" s="107"/>
      <c r="GW65" s="106"/>
      <c r="GX65" s="107"/>
      <c r="GY65" s="106"/>
      <c r="GZ65" s="107"/>
      <c r="HA65" s="106"/>
      <c r="HB65" s="107"/>
      <c r="HC65" s="106"/>
      <c r="HD65" s="107"/>
      <c r="HE65" s="106"/>
      <c r="HF65" s="107"/>
      <c r="HG65" s="106"/>
      <c r="HH65" s="107"/>
      <c r="HI65" s="106"/>
      <c r="HJ65" s="107"/>
      <c r="HK65" s="106"/>
      <c r="HL65" s="107"/>
      <c r="HM65" s="106"/>
      <c r="HN65" s="107"/>
      <c r="HO65" s="106"/>
      <c r="HP65" s="107"/>
      <c r="HQ65" s="106"/>
      <c r="HR65" s="107"/>
      <c r="HS65" s="106"/>
      <c r="HT65" s="107"/>
      <c r="HU65" s="106"/>
      <c r="HV65" s="107"/>
      <c r="HW65" s="106"/>
      <c r="HX65" s="107"/>
      <c r="HY65" s="106"/>
      <c r="HZ65" s="107"/>
      <c r="IA65" s="106"/>
      <c r="IB65" s="107"/>
      <c r="IC65" s="106"/>
      <c r="ID65" s="107"/>
      <c r="IE65" s="106"/>
      <c r="IF65" s="107"/>
      <c r="IG65" s="106"/>
      <c r="IH65" s="107"/>
      <c r="II65" s="106"/>
      <c r="IJ65" s="107"/>
      <c r="IK65" s="106"/>
      <c r="IL65" s="107"/>
      <c r="IM65" s="106"/>
      <c r="IN65" s="107"/>
      <c r="IO65" s="106"/>
      <c r="IP65" s="107"/>
      <c r="IQ65" s="106"/>
      <c r="IR65" s="107"/>
      <c r="IS65" s="106"/>
      <c r="IT65" s="107"/>
      <c r="IU65" s="106"/>
      <c r="IV65" s="107"/>
      <c r="IW65" s="106"/>
      <c r="IX65" s="107"/>
      <c r="IY65" s="106"/>
      <c r="IZ65" s="64"/>
      <c r="JA65" s="64"/>
      <c r="JB65" s="64"/>
      <c r="JC65" s="64"/>
      <c r="JD65" s="64"/>
      <c r="JE65" s="64"/>
      <c r="JF65" s="64"/>
      <c r="JG65" s="64"/>
      <c r="JH65" s="64"/>
      <c r="JI65" s="64"/>
      <c r="JJ65" s="64"/>
      <c r="JK65" s="64"/>
      <c r="JL65" s="64"/>
      <c r="JM65" s="64"/>
      <c r="JN65" s="64"/>
      <c r="JO65" s="64"/>
      <c r="JP65" s="64"/>
      <c r="JQ65" s="64"/>
      <c r="JR65" s="64"/>
      <c r="JS65" s="64"/>
      <c r="JT65" s="64"/>
      <c r="JU65" s="64"/>
      <c r="JV65" s="64"/>
      <c r="JW65" s="64"/>
      <c r="JX65" s="64"/>
      <c r="JY65" s="64"/>
      <c r="JZ65" s="64"/>
      <c r="KA65" s="64"/>
      <c r="KB65" s="64"/>
      <c r="KC65" s="64"/>
      <c r="KD65" s="64"/>
      <c r="KE65" s="64"/>
      <c r="KF65" s="64"/>
      <c r="KG65" s="64"/>
      <c r="KH65" s="64"/>
      <c r="KI65" s="64"/>
      <c r="KJ65" s="64"/>
      <c r="KK65" s="64"/>
      <c r="KL65" s="64"/>
      <c r="KM65" s="64"/>
      <c r="KN65" s="64"/>
      <c r="KO65" s="64"/>
      <c r="KP65" s="64"/>
      <c r="KQ65" s="64"/>
      <c r="KR65" s="64"/>
      <c r="KS65" s="64"/>
      <c r="KT65" s="64"/>
      <c r="KU65" s="64"/>
      <c r="KV65" s="64"/>
      <c r="KW65" s="64"/>
      <c r="KX65" s="64"/>
      <c r="KY65" s="64"/>
      <c r="KZ65" s="64"/>
      <c r="LA65" s="64"/>
      <c r="LB65" s="64"/>
      <c r="LC65" s="64"/>
      <c r="LD65" s="64"/>
      <c r="LE65" s="64"/>
      <c r="LF65" s="64"/>
      <c r="LG65" s="64"/>
      <c r="LH65" s="64"/>
      <c r="LI65" s="64"/>
      <c r="LJ65" s="64"/>
      <c r="LK65" s="64"/>
      <c r="LL65" s="64"/>
      <c r="LM65" s="64"/>
      <c r="LN65" s="64"/>
      <c r="LO65" s="64"/>
      <c r="LP65" s="64"/>
      <c r="LQ65" s="64"/>
      <c r="LR65" s="64"/>
      <c r="LS65" s="64"/>
      <c r="LT65" s="64"/>
      <c r="LU65" s="64"/>
      <c r="LV65" s="64"/>
      <c r="LW65" s="64"/>
      <c r="LX65" s="64"/>
      <c r="LY65" s="64"/>
      <c r="LZ65" s="64"/>
      <c r="MA65" s="64"/>
      <c r="MB65" s="64"/>
      <c r="MC65" s="64"/>
      <c r="MD65" s="64"/>
      <c r="ME65" s="64"/>
      <c r="MF65" s="64"/>
      <c r="MG65" s="64"/>
      <c r="MH65" s="64"/>
      <c r="MI65" s="64"/>
      <c r="MJ65" s="64"/>
      <c r="MK65" s="64"/>
      <c r="ML65" s="64"/>
      <c r="MM65" s="64"/>
      <c r="MN65" s="64"/>
      <c r="MO65" s="64"/>
      <c r="MP65" s="64"/>
      <c r="MQ65" s="64"/>
      <c r="MR65" s="64"/>
      <c r="MS65" s="64"/>
      <c r="MT65" s="64"/>
      <c r="MU65" s="64"/>
      <c r="MV65" s="64"/>
      <c r="MW65" s="64"/>
      <c r="MX65" s="64"/>
      <c r="MY65" s="64"/>
      <c r="MZ65" s="64"/>
      <c r="NA65" s="64"/>
      <c r="NB65" s="64"/>
      <c r="NC65" s="64"/>
      <c r="ND65" s="64"/>
      <c r="NE65" s="64"/>
      <c r="NF65" s="64"/>
      <c r="NG65" s="64"/>
      <c r="NH65" s="64"/>
      <c r="NI65" s="64"/>
      <c r="NJ65" s="64"/>
      <c r="NK65" s="64"/>
      <c r="NL65" s="64"/>
      <c r="NM65" s="64"/>
      <c r="NN65" s="64"/>
      <c r="NO65" s="64"/>
      <c r="NP65" s="64"/>
      <c r="NQ65" s="64"/>
      <c r="NR65" s="64"/>
      <c r="NS65" s="64"/>
      <c r="NT65" s="64"/>
      <c r="NU65" s="64"/>
      <c r="NV65" s="64"/>
      <c r="NW65" s="64"/>
      <c r="NX65" s="64"/>
      <c r="NY65" s="64"/>
      <c r="NZ65" s="64"/>
      <c r="OA65" s="64"/>
      <c r="OB65" s="64"/>
      <c r="OC65" s="64"/>
      <c r="OD65" s="64"/>
      <c r="OE65" s="64"/>
      <c r="OF65" s="64"/>
      <c r="OG65" s="64"/>
      <c r="OH65" s="64"/>
      <c r="OI65" s="64"/>
      <c r="OJ65" s="64"/>
      <c r="OK65" s="64"/>
      <c r="OL65" s="64"/>
      <c r="OM65" s="64"/>
      <c r="ON65" s="64"/>
      <c r="OO65" s="64"/>
      <c r="OP65" s="64"/>
      <c r="OQ65" s="64"/>
      <c r="OR65" s="64"/>
      <c r="OS65" s="64"/>
      <c r="OT65" s="64"/>
      <c r="OU65" s="64"/>
      <c r="OV65" s="64"/>
      <c r="OW65" s="64"/>
      <c r="OX65" s="64"/>
      <c r="OY65" s="64"/>
      <c r="OZ65" s="64"/>
      <c r="PA65" s="64"/>
      <c r="PB65" s="64"/>
      <c r="PC65" s="64"/>
      <c r="PD65" s="64"/>
      <c r="PE65" s="64"/>
      <c r="PF65" s="64"/>
      <c r="PG65" s="64"/>
      <c r="PH65" s="64"/>
      <c r="PI65" s="64"/>
      <c r="PJ65" s="64"/>
      <c r="PK65" s="64"/>
      <c r="PL65" s="64"/>
      <c r="PM65" s="64"/>
      <c r="PN65" s="64"/>
      <c r="PO65" s="64"/>
      <c r="PP65" s="64"/>
      <c r="PQ65" s="64"/>
      <c r="PR65" s="64"/>
      <c r="PS65" s="64"/>
      <c r="PT65" s="64"/>
      <c r="PU65" s="64"/>
      <c r="PV65" s="64"/>
      <c r="PW65" s="64"/>
      <c r="PX65" s="64"/>
      <c r="PY65" s="64"/>
      <c r="PZ65" s="64"/>
      <c r="QA65" s="64"/>
      <c r="QB65" s="64"/>
      <c r="QC65" s="64"/>
      <c r="QD65" s="64"/>
      <c r="QE65" s="64"/>
      <c r="QF65" s="64"/>
      <c r="QG65" s="64"/>
      <c r="QH65" s="64"/>
      <c r="QI65" s="64"/>
      <c r="QJ65" s="64"/>
      <c r="QK65" s="64"/>
      <c r="QL65" s="64"/>
      <c r="QM65" s="64"/>
      <c r="QN65" s="64"/>
      <c r="QO65" s="64"/>
      <c r="QP65" s="64"/>
      <c r="QQ65" s="64"/>
      <c r="QR65" s="64"/>
      <c r="QS65" s="64"/>
      <c r="QT65" s="64"/>
      <c r="QU65" s="64"/>
      <c r="QV65" s="64"/>
      <c r="QW65" s="64"/>
      <c r="QX65" s="64"/>
      <c r="QY65" s="64"/>
      <c r="QZ65" s="64"/>
      <c r="RA65" s="64"/>
      <c r="RB65" s="64"/>
      <c r="RC65" s="64"/>
      <c r="RD65" s="64"/>
      <c r="RE65" s="64"/>
      <c r="RF65" s="64"/>
      <c r="RG65" s="64"/>
      <c r="RH65" s="64"/>
      <c r="RI65" s="64"/>
      <c r="RJ65" s="64"/>
      <c r="RK65" s="64"/>
      <c r="RL65" s="64"/>
      <c r="RM65" s="64"/>
      <c r="RN65" s="64"/>
      <c r="RO65" s="64"/>
      <c r="RP65" s="64"/>
      <c r="RQ65" s="64"/>
      <c r="RR65" s="64"/>
      <c r="RS65" s="64"/>
      <c r="RT65" s="64"/>
      <c r="RU65" s="64"/>
      <c r="RV65" s="64"/>
      <c r="RW65" s="64"/>
      <c r="RX65" s="64"/>
      <c r="RY65" s="64"/>
      <c r="RZ65" s="64"/>
      <c r="SA65" s="64"/>
      <c r="SB65" s="64"/>
      <c r="SC65" s="64"/>
      <c r="SD65" s="64"/>
      <c r="SE65" s="64"/>
      <c r="SF65" s="64"/>
      <c r="SG65" s="64"/>
      <c r="SH65" s="64"/>
      <c r="SI65" s="64"/>
      <c r="SJ65" s="64"/>
      <c r="SK65" s="64"/>
      <c r="SL65" s="64"/>
      <c r="SM65" s="64"/>
      <c r="SN65" s="64"/>
      <c r="SO65" s="64"/>
      <c r="SP65" s="64"/>
      <c r="SQ65" s="64"/>
      <c r="SR65" s="64"/>
      <c r="SS65" s="64"/>
      <c r="ST65" s="64"/>
      <c r="SU65" s="64"/>
      <c r="SV65" s="64"/>
      <c r="SW65" s="64"/>
      <c r="SX65" s="64"/>
      <c r="SY65" s="64"/>
      <c r="SZ65" s="64"/>
      <c r="TA65" s="64"/>
      <c r="TB65" s="64"/>
      <c r="TC65" s="64"/>
      <c r="TD65" s="64"/>
      <c r="TE65" s="64"/>
      <c r="TF65" s="64"/>
      <c r="TG65" s="64"/>
      <c r="TH65" s="64"/>
      <c r="TI65" s="64"/>
      <c r="TJ65" s="64"/>
      <c r="TK65" s="64"/>
      <c r="TL65" s="64"/>
      <c r="TM65" s="64"/>
      <c r="TN65" s="64"/>
      <c r="TO65" s="64"/>
      <c r="TP65" s="64"/>
      <c r="TQ65" s="64"/>
      <c r="TR65" s="64"/>
      <c r="TS65" s="64"/>
      <c r="TT65" s="64"/>
      <c r="TU65" s="64"/>
      <c r="TV65" s="64"/>
      <c r="TW65" s="64"/>
      <c r="TX65" s="64"/>
      <c r="TY65" s="64"/>
      <c r="TZ65" s="64"/>
      <c r="UA65" s="64"/>
      <c r="UB65" s="64"/>
      <c r="UC65" s="64"/>
      <c r="UD65" s="64"/>
      <c r="UE65" s="64"/>
      <c r="UF65" s="64"/>
      <c r="UG65" s="64"/>
      <c r="UH65" s="64"/>
      <c r="UI65" s="64"/>
      <c r="UJ65" s="64"/>
      <c r="UK65" s="64"/>
      <c r="UL65" s="64"/>
      <c r="UM65" s="64"/>
      <c r="UN65" s="64"/>
      <c r="UO65" s="64"/>
      <c r="UP65" s="64"/>
      <c r="UQ65" s="64"/>
      <c r="UR65" s="64"/>
      <c r="US65" s="64"/>
      <c r="UT65" s="64"/>
      <c r="UU65" s="64"/>
      <c r="UV65" s="64"/>
      <c r="UW65" s="64"/>
      <c r="UX65" s="64"/>
      <c r="UY65" s="64"/>
      <c r="UZ65" s="64"/>
      <c r="VA65" s="64"/>
      <c r="VB65" s="64"/>
      <c r="VC65" s="64"/>
      <c r="VD65" s="64"/>
      <c r="VE65" s="64"/>
      <c r="VF65" s="64"/>
      <c r="VG65" s="64"/>
      <c r="VH65" s="64"/>
      <c r="VI65" s="64"/>
      <c r="VJ65" s="64"/>
      <c r="VK65" s="64"/>
      <c r="VL65" s="64"/>
      <c r="VM65" s="64"/>
      <c r="VN65" s="64"/>
      <c r="VO65" s="64"/>
      <c r="VP65" s="64"/>
      <c r="VQ65" s="64"/>
      <c r="VR65" s="64"/>
      <c r="VS65" s="64"/>
      <c r="VT65" s="64"/>
      <c r="VU65" s="64"/>
      <c r="VV65" s="64"/>
      <c r="VW65" s="64"/>
      <c r="VX65" s="64"/>
      <c r="VY65" s="64"/>
      <c r="VZ65" s="64"/>
      <c r="WA65" s="64"/>
      <c r="WB65" s="64"/>
      <c r="WC65" s="64"/>
      <c r="WD65" s="64"/>
      <c r="WE65" s="64"/>
      <c r="WF65" s="64"/>
      <c r="WG65" s="64"/>
      <c r="WH65" s="64"/>
      <c r="WI65" s="64"/>
      <c r="WJ65" s="64"/>
      <c r="WK65" s="64"/>
      <c r="WL65" s="64"/>
      <c r="WM65" s="64"/>
      <c r="WN65" s="64"/>
      <c r="WO65" s="64"/>
      <c r="WP65" s="64"/>
      <c r="WQ65" s="64"/>
      <c r="WR65" s="64"/>
      <c r="WS65" s="64"/>
      <c r="WT65" s="64"/>
      <c r="WU65" s="64"/>
      <c r="WV65" s="64"/>
      <c r="WW65" s="64"/>
      <c r="WX65" s="64"/>
      <c r="WY65" s="64"/>
      <c r="WZ65" s="64"/>
      <c r="XA65" s="64"/>
      <c r="XB65" s="64"/>
      <c r="XC65" s="64"/>
      <c r="XD65" s="64"/>
      <c r="XE65" s="64"/>
      <c r="XF65" s="64"/>
      <c r="XG65" s="64"/>
      <c r="XH65" s="64"/>
      <c r="XI65" s="64"/>
      <c r="XJ65" s="64"/>
    </row>
    <row r="66" spans="1:634" x14ac:dyDescent="0.25">
      <c r="A66" s="106"/>
      <c r="B66" s="107"/>
      <c r="C66" s="106"/>
      <c r="D66" s="107"/>
      <c r="E66" s="106"/>
      <c r="F66" s="107"/>
      <c r="G66" s="106"/>
      <c r="H66" s="107"/>
      <c r="I66" s="106"/>
      <c r="J66" s="107"/>
      <c r="K66" s="106"/>
      <c r="L66" s="107"/>
      <c r="M66" s="106"/>
      <c r="N66" s="107"/>
      <c r="O66" s="106"/>
      <c r="P66" s="107"/>
      <c r="Q66" s="106"/>
      <c r="R66" s="107"/>
      <c r="S66" s="106"/>
      <c r="T66" s="107"/>
      <c r="U66" s="106"/>
      <c r="V66" s="107"/>
      <c r="W66" s="106"/>
      <c r="X66" s="107"/>
      <c r="Y66" s="106"/>
      <c r="Z66" s="107"/>
      <c r="AA66" s="106"/>
      <c r="AB66" s="107"/>
      <c r="AC66" s="106"/>
      <c r="AD66" s="107"/>
      <c r="AE66" s="106"/>
      <c r="AF66" s="107"/>
      <c r="AG66" s="106"/>
      <c r="AH66" s="107"/>
      <c r="AI66" s="106"/>
      <c r="AJ66" s="107"/>
      <c r="AK66" s="106"/>
      <c r="AL66" s="107"/>
      <c r="AM66" s="106"/>
      <c r="AN66" s="107"/>
      <c r="AO66" s="106"/>
      <c r="AP66" s="107"/>
      <c r="AQ66" s="106"/>
      <c r="AR66" s="107"/>
      <c r="AS66" s="106"/>
      <c r="AT66" s="107"/>
      <c r="AU66" s="106"/>
      <c r="AV66" s="107"/>
      <c r="AW66" s="106"/>
      <c r="AX66" s="107"/>
      <c r="AY66" s="106"/>
      <c r="AZ66" s="107"/>
      <c r="BA66" s="106"/>
      <c r="BB66" s="107"/>
      <c r="BC66" s="106"/>
      <c r="BD66" s="107"/>
      <c r="BE66" s="106"/>
      <c r="BF66" s="107"/>
      <c r="BG66" s="106"/>
      <c r="BH66" s="107"/>
      <c r="BI66" s="106"/>
      <c r="BJ66" s="107"/>
      <c r="BK66" s="106"/>
      <c r="BL66" s="107"/>
      <c r="BM66" s="106"/>
      <c r="BN66" s="107"/>
      <c r="BO66" s="106"/>
      <c r="BP66" s="107"/>
      <c r="BQ66" s="106"/>
      <c r="BR66" s="107"/>
      <c r="BS66" s="106"/>
      <c r="BT66" s="107"/>
      <c r="BU66" s="106"/>
      <c r="BV66" s="107"/>
      <c r="BW66" s="106"/>
      <c r="BX66" s="107"/>
      <c r="BY66" s="106"/>
      <c r="BZ66" s="107"/>
      <c r="CA66" s="106"/>
      <c r="CB66" s="107"/>
      <c r="CC66" s="106"/>
      <c r="CD66" s="107"/>
      <c r="CE66" s="106"/>
      <c r="CF66" s="107"/>
      <c r="CG66" s="106"/>
      <c r="CH66" s="107"/>
      <c r="CI66" s="106"/>
      <c r="CJ66" s="107"/>
      <c r="CK66" s="106"/>
      <c r="CL66" s="107"/>
      <c r="CM66" s="106"/>
      <c r="CN66" s="107"/>
      <c r="CO66" s="106"/>
      <c r="CP66" s="107"/>
      <c r="CQ66" s="106"/>
      <c r="CR66" s="107"/>
      <c r="CS66" s="106"/>
      <c r="CT66" s="107"/>
      <c r="CU66" s="106"/>
      <c r="CV66" s="107"/>
      <c r="CW66" s="106"/>
      <c r="CX66" s="107"/>
      <c r="CY66" s="106"/>
      <c r="CZ66" s="107"/>
      <c r="DA66" s="106"/>
      <c r="DB66" s="107"/>
      <c r="DC66" s="106"/>
      <c r="DD66" s="107"/>
      <c r="DE66" s="106"/>
      <c r="DF66" s="107"/>
      <c r="DG66" s="106"/>
      <c r="DH66" s="107"/>
      <c r="DI66" s="106"/>
      <c r="DJ66" s="107"/>
      <c r="DK66" s="106"/>
      <c r="DL66" s="107"/>
      <c r="DM66" s="106"/>
      <c r="DN66" s="107"/>
      <c r="DO66" s="106"/>
      <c r="DP66" s="107"/>
      <c r="DQ66" s="106"/>
      <c r="DR66" s="107"/>
      <c r="DS66" s="106"/>
      <c r="DT66" s="107"/>
      <c r="DU66" s="106"/>
      <c r="DV66" s="107"/>
      <c r="DW66" s="106"/>
      <c r="DX66" s="107"/>
      <c r="DY66" s="106"/>
      <c r="DZ66" s="107"/>
      <c r="EA66" s="106"/>
      <c r="EB66" s="107"/>
      <c r="EC66" s="106"/>
      <c r="ED66" s="107"/>
      <c r="EE66" s="106"/>
      <c r="EF66" s="107"/>
      <c r="EG66" s="106"/>
      <c r="EH66" s="107"/>
      <c r="EI66" s="106"/>
      <c r="EJ66" s="107"/>
      <c r="EK66" s="106"/>
      <c r="EL66" s="107"/>
      <c r="EM66" s="106"/>
      <c r="EN66" s="107"/>
      <c r="EO66" s="106"/>
      <c r="EP66" s="107"/>
      <c r="EQ66" s="106"/>
      <c r="ER66" s="107"/>
      <c r="ES66" s="106"/>
      <c r="ET66" s="107"/>
      <c r="EU66" s="106"/>
      <c r="EV66" s="107"/>
      <c r="EW66" s="106"/>
      <c r="EX66" s="107"/>
      <c r="EY66" s="106"/>
      <c r="EZ66" s="107"/>
      <c r="FA66" s="106"/>
      <c r="FB66" s="107"/>
      <c r="FC66" s="106"/>
      <c r="FD66" s="107"/>
      <c r="FE66" s="106"/>
      <c r="FF66" s="107"/>
      <c r="FG66" s="106"/>
      <c r="FH66" s="107"/>
      <c r="FI66" s="106"/>
      <c r="FJ66" s="107"/>
      <c r="FK66" s="106"/>
      <c r="FL66" s="107"/>
      <c r="FM66" s="106"/>
      <c r="FN66" s="107"/>
      <c r="FO66" s="106"/>
      <c r="FP66" s="107"/>
      <c r="FQ66" s="106"/>
      <c r="FR66" s="107"/>
      <c r="FS66" s="106"/>
      <c r="FT66" s="107"/>
      <c r="FU66" s="106"/>
      <c r="FV66" s="107"/>
      <c r="FW66" s="106"/>
      <c r="FX66" s="107"/>
      <c r="FY66" s="106"/>
      <c r="FZ66" s="107"/>
      <c r="GA66" s="106"/>
      <c r="GB66" s="107"/>
      <c r="GC66" s="106"/>
      <c r="GD66" s="107"/>
      <c r="GE66" s="106"/>
      <c r="GF66" s="107"/>
      <c r="GG66" s="106"/>
      <c r="GH66" s="107"/>
      <c r="GI66" s="106"/>
      <c r="GJ66" s="107"/>
      <c r="GK66" s="106"/>
      <c r="GL66" s="107"/>
      <c r="GM66" s="106"/>
      <c r="GN66" s="107"/>
      <c r="GO66" s="106"/>
      <c r="GP66" s="107"/>
      <c r="GQ66" s="106"/>
      <c r="GR66" s="107"/>
      <c r="GS66" s="106"/>
      <c r="GT66" s="107"/>
      <c r="GU66" s="106"/>
      <c r="GV66" s="107"/>
      <c r="GW66" s="106"/>
      <c r="GX66" s="107"/>
      <c r="GY66" s="106"/>
      <c r="GZ66" s="107"/>
      <c r="HA66" s="106"/>
      <c r="HB66" s="107"/>
      <c r="HC66" s="106"/>
      <c r="HD66" s="107"/>
      <c r="HE66" s="106"/>
      <c r="HF66" s="107"/>
      <c r="HG66" s="106"/>
      <c r="HH66" s="107"/>
      <c r="HI66" s="106"/>
      <c r="HJ66" s="107"/>
      <c r="HK66" s="106"/>
      <c r="HL66" s="107"/>
      <c r="HM66" s="106"/>
      <c r="HN66" s="107"/>
      <c r="HO66" s="106"/>
      <c r="HP66" s="107"/>
      <c r="HQ66" s="106"/>
      <c r="HR66" s="107"/>
      <c r="HS66" s="106"/>
      <c r="HT66" s="107"/>
      <c r="HU66" s="106"/>
      <c r="HV66" s="107"/>
      <c r="HW66" s="106"/>
      <c r="HX66" s="107"/>
      <c r="HY66" s="106"/>
      <c r="HZ66" s="107"/>
      <c r="IA66" s="106"/>
      <c r="IB66" s="107"/>
      <c r="IC66" s="106"/>
      <c r="ID66" s="107"/>
      <c r="IE66" s="106"/>
      <c r="IF66" s="107"/>
      <c r="IG66" s="106"/>
      <c r="IH66" s="107"/>
      <c r="II66" s="106"/>
      <c r="IJ66" s="107"/>
      <c r="IK66" s="106"/>
      <c r="IL66" s="107"/>
      <c r="IM66" s="106"/>
      <c r="IN66" s="107"/>
      <c r="IO66" s="106"/>
      <c r="IP66" s="107"/>
      <c r="IQ66" s="106"/>
      <c r="IR66" s="107"/>
      <c r="IS66" s="106"/>
      <c r="IT66" s="107"/>
      <c r="IU66" s="106"/>
      <c r="IV66" s="107"/>
      <c r="IW66" s="106"/>
      <c r="IX66" s="107"/>
      <c r="IY66" s="106"/>
      <c r="IZ66" s="64"/>
      <c r="JA66" s="64"/>
      <c r="JB66" s="64"/>
      <c r="JC66" s="64"/>
      <c r="JD66" s="64"/>
      <c r="JE66" s="64"/>
      <c r="JF66" s="64"/>
      <c r="JG66" s="64"/>
      <c r="JH66" s="64"/>
      <c r="JI66" s="64"/>
      <c r="JJ66" s="64"/>
      <c r="JK66" s="64"/>
      <c r="JL66" s="64"/>
      <c r="JM66" s="64"/>
      <c r="JN66" s="64"/>
      <c r="JO66" s="64"/>
      <c r="JP66" s="64"/>
      <c r="JQ66" s="64"/>
      <c r="JR66" s="64"/>
      <c r="JS66" s="64"/>
      <c r="JT66" s="64"/>
      <c r="JU66" s="64"/>
      <c r="JV66" s="64"/>
      <c r="JW66" s="64"/>
      <c r="JX66" s="64"/>
      <c r="JY66" s="64"/>
      <c r="JZ66" s="64"/>
      <c r="KA66" s="64"/>
      <c r="KB66" s="64"/>
      <c r="KC66" s="64"/>
      <c r="KD66" s="64"/>
      <c r="KE66" s="64"/>
      <c r="KF66" s="64"/>
      <c r="KG66" s="64"/>
      <c r="KH66" s="64"/>
      <c r="KI66" s="64"/>
      <c r="KJ66" s="64"/>
      <c r="KK66" s="64"/>
      <c r="KL66" s="64"/>
      <c r="KM66" s="64"/>
      <c r="KN66" s="64"/>
      <c r="KO66" s="64"/>
      <c r="KP66" s="64"/>
      <c r="KQ66" s="64"/>
      <c r="KR66" s="64"/>
      <c r="KS66" s="64"/>
      <c r="KT66" s="64"/>
      <c r="KU66" s="64"/>
      <c r="KV66" s="64"/>
      <c r="KW66" s="64"/>
      <c r="KX66" s="64"/>
      <c r="KY66" s="64"/>
      <c r="KZ66" s="64"/>
      <c r="LA66" s="64"/>
      <c r="LB66" s="64"/>
      <c r="LC66" s="64"/>
      <c r="LD66" s="64"/>
      <c r="LE66" s="64"/>
      <c r="LF66" s="64"/>
      <c r="LG66" s="64"/>
      <c r="LH66" s="64"/>
      <c r="LI66" s="64"/>
      <c r="LJ66" s="64"/>
      <c r="LK66" s="64"/>
      <c r="LL66" s="64"/>
      <c r="LM66" s="64"/>
      <c r="LN66" s="64"/>
      <c r="LO66" s="64"/>
      <c r="LP66" s="64"/>
      <c r="LQ66" s="64"/>
      <c r="LR66" s="64"/>
      <c r="LS66" s="64"/>
      <c r="LT66" s="64"/>
      <c r="LU66" s="64"/>
      <c r="LV66" s="64"/>
      <c r="LW66" s="64"/>
      <c r="LX66" s="64"/>
      <c r="LY66" s="64"/>
      <c r="LZ66" s="64"/>
      <c r="MA66" s="64"/>
      <c r="MB66" s="64"/>
      <c r="MC66" s="64"/>
      <c r="MD66" s="64"/>
      <c r="ME66" s="64"/>
      <c r="MF66" s="64"/>
      <c r="MG66" s="64"/>
      <c r="MH66" s="64"/>
      <c r="MI66" s="64"/>
      <c r="MJ66" s="64"/>
      <c r="MK66" s="64"/>
      <c r="ML66" s="64"/>
      <c r="MM66" s="64"/>
      <c r="MN66" s="64"/>
      <c r="MO66" s="64"/>
      <c r="MP66" s="64"/>
      <c r="MQ66" s="64"/>
      <c r="MR66" s="64"/>
      <c r="MS66" s="64"/>
      <c r="MT66" s="64"/>
      <c r="MU66" s="64"/>
      <c r="MV66" s="64"/>
      <c r="MW66" s="64"/>
      <c r="MX66" s="64"/>
      <c r="MY66" s="64"/>
      <c r="MZ66" s="64"/>
      <c r="NA66" s="64"/>
      <c r="NB66" s="64"/>
      <c r="NC66" s="64"/>
      <c r="ND66" s="64"/>
      <c r="NE66" s="64"/>
      <c r="NF66" s="64"/>
      <c r="NG66" s="64"/>
      <c r="NH66" s="64"/>
      <c r="NI66" s="64"/>
      <c r="NJ66" s="64"/>
      <c r="NK66" s="64"/>
      <c r="NL66" s="64"/>
      <c r="NM66" s="64"/>
      <c r="NN66" s="64"/>
      <c r="NO66" s="64"/>
      <c r="NP66" s="64"/>
      <c r="NQ66" s="64"/>
      <c r="NR66" s="64"/>
      <c r="NS66" s="64"/>
      <c r="NT66" s="64"/>
      <c r="NU66" s="64"/>
      <c r="NV66" s="64"/>
      <c r="NW66" s="64"/>
      <c r="NX66" s="64"/>
      <c r="NY66" s="64"/>
      <c r="NZ66" s="64"/>
      <c r="OA66" s="64"/>
      <c r="OB66" s="64"/>
      <c r="OC66" s="64"/>
      <c r="OD66" s="64"/>
      <c r="OE66" s="64"/>
      <c r="OF66" s="64"/>
      <c r="OG66" s="64"/>
      <c r="OH66" s="64"/>
      <c r="OI66" s="64"/>
      <c r="OJ66" s="64"/>
      <c r="OK66" s="64"/>
      <c r="OL66" s="64"/>
      <c r="OM66" s="64"/>
      <c r="ON66" s="64"/>
      <c r="OO66" s="64"/>
      <c r="OP66" s="64"/>
      <c r="OQ66" s="64"/>
      <c r="OR66" s="64"/>
      <c r="OS66" s="64"/>
      <c r="OT66" s="64"/>
      <c r="OU66" s="64"/>
      <c r="OV66" s="64"/>
      <c r="OW66" s="64"/>
      <c r="OX66" s="64"/>
      <c r="OY66" s="64"/>
      <c r="OZ66" s="64"/>
      <c r="PA66" s="64"/>
      <c r="PB66" s="64"/>
      <c r="PC66" s="64"/>
      <c r="PD66" s="64"/>
      <c r="PE66" s="64"/>
      <c r="PF66" s="64"/>
      <c r="PG66" s="64"/>
      <c r="PH66" s="64"/>
      <c r="PI66" s="64"/>
      <c r="PJ66" s="64"/>
      <c r="PK66" s="64"/>
      <c r="PL66" s="64"/>
      <c r="PM66" s="64"/>
      <c r="PN66" s="64"/>
      <c r="PO66" s="64"/>
      <c r="PP66" s="64"/>
      <c r="PQ66" s="64"/>
      <c r="PR66" s="64"/>
      <c r="PS66" s="64"/>
      <c r="PT66" s="64"/>
      <c r="PU66" s="64"/>
      <c r="PV66" s="64"/>
      <c r="PW66" s="64"/>
      <c r="PX66" s="64"/>
      <c r="PY66" s="64"/>
      <c r="PZ66" s="64"/>
      <c r="QA66" s="64"/>
      <c r="QB66" s="64"/>
      <c r="QC66" s="64"/>
      <c r="QD66" s="64"/>
      <c r="QE66" s="64"/>
      <c r="QF66" s="64"/>
      <c r="QG66" s="64"/>
      <c r="QH66" s="64"/>
      <c r="QI66" s="64"/>
      <c r="QJ66" s="64"/>
      <c r="QK66" s="64"/>
      <c r="QL66" s="64"/>
      <c r="QM66" s="64"/>
      <c r="QN66" s="64"/>
      <c r="QO66" s="64"/>
      <c r="QP66" s="64"/>
      <c r="QQ66" s="64"/>
      <c r="QR66" s="64"/>
      <c r="QS66" s="64"/>
      <c r="QT66" s="64"/>
      <c r="QU66" s="64"/>
      <c r="QV66" s="64"/>
      <c r="QW66" s="64"/>
      <c r="QX66" s="64"/>
      <c r="QY66" s="64"/>
      <c r="QZ66" s="64"/>
      <c r="RA66" s="64"/>
      <c r="RB66" s="64"/>
      <c r="RC66" s="64"/>
      <c r="RD66" s="64"/>
      <c r="RE66" s="64"/>
      <c r="RF66" s="64"/>
      <c r="RG66" s="64"/>
      <c r="RH66" s="64"/>
      <c r="RI66" s="64"/>
      <c r="RJ66" s="64"/>
      <c r="RK66" s="64"/>
      <c r="RL66" s="64"/>
      <c r="RM66" s="64"/>
      <c r="RN66" s="64"/>
      <c r="RO66" s="64"/>
      <c r="RP66" s="64"/>
      <c r="RQ66" s="64"/>
      <c r="RR66" s="64"/>
      <c r="RS66" s="64"/>
      <c r="RT66" s="64"/>
      <c r="RU66" s="64"/>
      <c r="RV66" s="64"/>
      <c r="RW66" s="64"/>
      <c r="RX66" s="64"/>
      <c r="RY66" s="64"/>
      <c r="RZ66" s="64"/>
      <c r="SA66" s="64"/>
      <c r="SB66" s="64"/>
      <c r="SC66" s="64"/>
      <c r="SD66" s="64"/>
      <c r="SE66" s="64"/>
      <c r="SF66" s="64"/>
      <c r="SG66" s="64"/>
      <c r="SH66" s="64"/>
      <c r="SI66" s="64"/>
      <c r="SJ66" s="64"/>
      <c r="SK66" s="64"/>
      <c r="SL66" s="64"/>
      <c r="SM66" s="64"/>
      <c r="SN66" s="64"/>
      <c r="SO66" s="64"/>
      <c r="SP66" s="64"/>
      <c r="SQ66" s="64"/>
      <c r="SR66" s="64"/>
      <c r="SS66" s="64"/>
      <c r="ST66" s="64"/>
      <c r="SU66" s="64"/>
      <c r="SV66" s="64"/>
      <c r="SW66" s="64"/>
      <c r="SX66" s="64"/>
      <c r="SY66" s="64"/>
      <c r="SZ66" s="64"/>
      <c r="TA66" s="64"/>
      <c r="TB66" s="64"/>
      <c r="TC66" s="64"/>
      <c r="TD66" s="64"/>
      <c r="TE66" s="64"/>
      <c r="TF66" s="64"/>
      <c r="TG66" s="64"/>
      <c r="TH66" s="64"/>
      <c r="TI66" s="64"/>
      <c r="TJ66" s="64"/>
      <c r="TK66" s="64"/>
      <c r="TL66" s="64"/>
      <c r="TM66" s="64"/>
      <c r="TN66" s="64"/>
      <c r="TO66" s="64"/>
      <c r="TP66" s="64"/>
      <c r="TQ66" s="64"/>
      <c r="TR66" s="64"/>
      <c r="TS66" s="64"/>
      <c r="TT66" s="64"/>
      <c r="TU66" s="64"/>
      <c r="TV66" s="64"/>
      <c r="TW66" s="64"/>
      <c r="TX66" s="64"/>
      <c r="TY66" s="64"/>
      <c r="TZ66" s="64"/>
      <c r="UA66" s="64"/>
      <c r="UB66" s="64"/>
      <c r="UC66" s="64"/>
      <c r="UD66" s="64"/>
      <c r="UE66" s="64"/>
      <c r="UF66" s="64"/>
      <c r="UG66" s="64"/>
      <c r="UH66" s="64"/>
      <c r="UI66" s="64"/>
      <c r="UJ66" s="64"/>
      <c r="UK66" s="64"/>
      <c r="UL66" s="64"/>
      <c r="UM66" s="64"/>
      <c r="UN66" s="64"/>
      <c r="UO66" s="64"/>
      <c r="UP66" s="64"/>
      <c r="UQ66" s="64"/>
      <c r="UR66" s="64"/>
      <c r="US66" s="64"/>
      <c r="UT66" s="64"/>
      <c r="UU66" s="64"/>
      <c r="UV66" s="64"/>
      <c r="UW66" s="64"/>
      <c r="UX66" s="64"/>
      <c r="UY66" s="64"/>
      <c r="UZ66" s="64"/>
      <c r="VA66" s="64"/>
      <c r="VB66" s="64"/>
      <c r="VC66" s="64"/>
      <c r="VD66" s="64"/>
      <c r="VE66" s="64"/>
      <c r="VF66" s="64"/>
      <c r="VG66" s="64"/>
      <c r="VH66" s="64"/>
      <c r="VI66" s="64"/>
      <c r="VJ66" s="64"/>
      <c r="VK66" s="64"/>
      <c r="VL66" s="64"/>
      <c r="VM66" s="64"/>
      <c r="VN66" s="64"/>
      <c r="VO66" s="64"/>
      <c r="VP66" s="64"/>
      <c r="VQ66" s="64"/>
      <c r="VR66" s="64"/>
      <c r="VS66" s="64"/>
      <c r="VT66" s="64"/>
      <c r="VU66" s="64"/>
      <c r="VV66" s="64"/>
      <c r="VW66" s="64"/>
      <c r="VX66" s="64"/>
      <c r="VY66" s="64"/>
      <c r="VZ66" s="64"/>
      <c r="WA66" s="64"/>
      <c r="WB66" s="64"/>
      <c r="WC66" s="64"/>
      <c r="WD66" s="64"/>
      <c r="WE66" s="64"/>
      <c r="WF66" s="64"/>
      <c r="WG66" s="64"/>
      <c r="WH66" s="64"/>
      <c r="WI66" s="64"/>
      <c r="WJ66" s="64"/>
      <c r="WK66" s="64"/>
      <c r="WL66" s="64"/>
      <c r="WM66" s="64"/>
      <c r="WN66" s="64"/>
      <c r="WO66" s="64"/>
      <c r="WP66" s="64"/>
      <c r="WQ66" s="64"/>
      <c r="WR66" s="64"/>
      <c r="WS66" s="64"/>
      <c r="WT66" s="64"/>
      <c r="WU66" s="64"/>
      <c r="WV66" s="64"/>
      <c r="WW66" s="64"/>
      <c r="WX66" s="64"/>
      <c r="WY66" s="64"/>
      <c r="WZ66" s="64"/>
      <c r="XA66" s="64"/>
      <c r="XB66" s="64"/>
      <c r="XC66" s="64"/>
      <c r="XD66" s="64"/>
      <c r="XE66" s="64"/>
      <c r="XF66" s="64"/>
      <c r="XG66" s="64"/>
      <c r="XH66" s="64"/>
      <c r="XI66" s="64"/>
      <c r="XJ66" s="64"/>
    </row>
    <row r="67" spans="1:634" x14ac:dyDescent="0.25">
      <c r="A67" s="106"/>
      <c r="B67" s="107"/>
      <c r="C67" s="106"/>
      <c r="D67" s="107"/>
      <c r="E67" s="106"/>
      <c r="F67" s="107"/>
      <c r="G67" s="106"/>
      <c r="H67" s="107"/>
      <c r="I67" s="106"/>
      <c r="J67" s="107"/>
      <c r="K67" s="106"/>
      <c r="L67" s="107"/>
      <c r="M67" s="106"/>
      <c r="N67" s="107"/>
      <c r="O67" s="106"/>
      <c r="P67" s="107"/>
      <c r="Q67" s="106"/>
      <c r="R67" s="107"/>
      <c r="S67" s="106"/>
      <c r="T67" s="107"/>
      <c r="U67" s="106"/>
      <c r="V67" s="107"/>
      <c r="W67" s="106"/>
      <c r="X67" s="107"/>
      <c r="Y67" s="106"/>
      <c r="Z67" s="107"/>
      <c r="AA67" s="106"/>
      <c r="AB67" s="107"/>
      <c r="AC67" s="106"/>
      <c r="AD67" s="107"/>
      <c r="AE67" s="106"/>
      <c r="AF67" s="107"/>
      <c r="AG67" s="106"/>
      <c r="AH67" s="107"/>
      <c r="AI67" s="106"/>
      <c r="AJ67" s="107"/>
      <c r="AK67" s="106"/>
      <c r="AL67" s="107"/>
      <c r="AM67" s="106"/>
      <c r="AN67" s="107"/>
      <c r="AO67" s="106"/>
      <c r="AP67" s="107"/>
      <c r="AQ67" s="106"/>
      <c r="AR67" s="107"/>
      <c r="AS67" s="106"/>
      <c r="AT67" s="107"/>
      <c r="AU67" s="106"/>
      <c r="AV67" s="107"/>
      <c r="AW67" s="106"/>
      <c r="AX67" s="107"/>
      <c r="AY67" s="106"/>
      <c r="AZ67" s="107"/>
      <c r="BA67" s="106"/>
      <c r="BB67" s="107"/>
      <c r="BC67" s="106"/>
      <c r="BD67" s="107"/>
      <c r="BE67" s="106"/>
      <c r="BF67" s="107"/>
      <c r="BG67" s="106"/>
      <c r="BH67" s="107"/>
      <c r="BI67" s="106"/>
      <c r="BJ67" s="107"/>
      <c r="BK67" s="106"/>
      <c r="BL67" s="107"/>
      <c r="BM67" s="106"/>
      <c r="BN67" s="107"/>
      <c r="BO67" s="106"/>
      <c r="BP67" s="107"/>
      <c r="BQ67" s="106"/>
      <c r="BR67" s="107"/>
      <c r="BS67" s="106"/>
      <c r="BT67" s="107"/>
      <c r="BU67" s="106"/>
      <c r="BV67" s="107"/>
      <c r="BW67" s="106"/>
      <c r="BX67" s="107"/>
      <c r="BY67" s="106"/>
      <c r="BZ67" s="107"/>
      <c r="CA67" s="106"/>
      <c r="CB67" s="107"/>
      <c r="CC67" s="106"/>
      <c r="CD67" s="107"/>
      <c r="CE67" s="106"/>
      <c r="CF67" s="107"/>
      <c r="CG67" s="106"/>
      <c r="CH67" s="107"/>
      <c r="CI67" s="106"/>
      <c r="CJ67" s="107"/>
      <c r="CK67" s="106"/>
      <c r="CL67" s="107"/>
      <c r="CM67" s="106"/>
      <c r="CN67" s="107"/>
      <c r="CO67" s="106"/>
      <c r="CP67" s="107"/>
      <c r="CQ67" s="106"/>
      <c r="CR67" s="107"/>
      <c r="CS67" s="106"/>
      <c r="CT67" s="107"/>
      <c r="CU67" s="106"/>
      <c r="CV67" s="107"/>
      <c r="CW67" s="106"/>
      <c r="CX67" s="107"/>
      <c r="CY67" s="106"/>
      <c r="CZ67" s="107"/>
      <c r="DA67" s="106"/>
      <c r="DB67" s="107"/>
      <c r="DC67" s="106"/>
      <c r="DD67" s="107"/>
      <c r="DE67" s="106"/>
      <c r="DF67" s="107"/>
      <c r="DG67" s="106"/>
      <c r="DH67" s="107"/>
      <c r="DI67" s="106"/>
      <c r="DJ67" s="107"/>
      <c r="DK67" s="106"/>
      <c r="DL67" s="107"/>
      <c r="DM67" s="106"/>
      <c r="DN67" s="107"/>
      <c r="DO67" s="106"/>
      <c r="DP67" s="107"/>
      <c r="DQ67" s="106"/>
      <c r="DR67" s="107"/>
      <c r="DS67" s="106"/>
      <c r="DT67" s="107"/>
      <c r="DU67" s="106"/>
      <c r="DV67" s="107"/>
      <c r="DW67" s="106"/>
      <c r="DX67" s="107"/>
      <c r="DY67" s="106"/>
      <c r="DZ67" s="107"/>
      <c r="EA67" s="106"/>
      <c r="EB67" s="107"/>
      <c r="EC67" s="106"/>
      <c r="ED67" s="107"/>
      <c r="EE67" s="106"/>
      <c r="EF67" s="107"/>
      <c r="EG67" s="106"/>
      <c r="EH67" s="107"/>
      <c r="EI67" s="106"/>
      <c r="EJ67" s="107"/>
      <c r="EK67" s="106"/>
      <c r="EL67" s="107"/>
      <c r="EM67" s="106"/>
      <c r="EN67" s="107"/>
      <c r="EO67" s="106"/>
      <c r="EP67" s="107"/>
      <c r="EQ67" s="106"/>
      <c r="ER67" s="107"/>
      <c r="ES67" s="106"/>
      <c r="ET67" s="107"/>
      <c r="EU67" s="106"/>
      <c r="EV67" s="107"/>
      <c r="EW67" s="106"/>
      <c r="EX67" s="107"/>
      <c r="EY67" s="106"/>
      <c r="EZ67" s="107"/>
      <c r="FA67" s="106"/>
      <c r="FB67" s="107"/>
      <c r="FC67" s="106"/>
      <c r="FD67" s="107"/>
      <c r="FE67" s="106"/>
      <c r="FF67" s="107"/>
      <c r="FG67" s="106"/>
      <c r="FH67" s="107"/>
      <c r="FI67" s="106"/>
      <c r="FJ67" s="107"/>
      <c r="FK67" s="106"/>
      <c r="FL67" s="107"/>
      <c r="FM67" s="106"/>
      <c r="FN67" s="107"/>
      <c r="FO67" s="106"/>
      <c r="FP67" s="107"/>
      <c r="FQ67" s="106"/>
      <c r="FR67" s="107"/>
      <c r="FS67" s="106"/>
      <c r="FT67" s="107"/>
      <c r="FU67" s="106"/>
      <c r="FV67" s="107"/>
      <c r="FW67" s="106"/>
      <c r="FX67" s="107"/>
      <c r="FY67" s="106"/>
      <c r="FZ67" s="107"/>
      <c r="GA67" s="106"/>
      <c r="GB67" s="107"/>
      <c r="GC67" s="106"/>
      <c r="GD67" s="107"/>
      <c r="GE67" s="106"/>
      <c r="GF67" s="107"/>
      <c r="GG67" s="106"/>
      <c r="GH67" s="107"/>
      <c r="GI67" s="106"/>
      <c r="GJ67" s="107"/>
      <c r="GK67" s="106"/>
      <c r="GL67" s="107"/>
      <c r="GM67" s="106"/>
      <c r="GN67" s="107"/>
      <c r="GO67" s="106"/>
      <c r="GP67" s="107"/>
      <c r="GQ67" s="106"/>
      <c r="GR67" s="107"/>
      <c r="GS67" s="106"/>
      <c r="GT67" s="107"/>
      <c r="GU67" s="106"/>
      <c r="GV67" s="107"/>
      <c r="GW67" s="106"/>
      <c r="GX67" s="107"/>
      <c r="GY67" s="106"/>
      <c r="GZ67" s="107"/>
      <c r="HA67" s="106"/>
      <c r="HB67" s="107"/>
      <c r="HC67" s="106"/>
      <c r="HD67" s="107"/>
      <c r="HE67" s="106"/>
      <c r="HF67" s="107"/>
      <c r="HG67" s="106"/>
      <c r="HH67" s="107"/>
      <c r="HI67" s="106"/>
      <c r="HJ67" s="107"/>
      <c r="HK67" s="106"/>
      <c r="HL67" s="107"/>
      <c r="HM67" s="106"/>
      <c r="HN67" s="107"/>
      <c r="HO67" s="106"/>
      <c r="HP67" s="107"/>
      <c r="HQ67" s="106"/>
      <c r="HR67" s="107"/>
      <c r="HS67" s="106"/>
      <c r="HT67" s="107"/>
      <c r="HU67" s="106"/>
      <c r="HV67" s="107"/>
      <c r="HW67" s="106"/>
      <c r="HX67" s="107"/>
      <c r="HY67" s="106"/>
      <c r="HZ67" s="107"/>
      <c r="IA67" s="106"/>
      <c r="IB67" s="107"/>
      <c r="IC67" s="106"/>
      <c r="ID67" s="107"/>
      <c r="IE67" s="106"/>
      <c r="IF67" s="107"/>
      <c r="IG67" s="106"/>
      <c r="IH67" s="107"/>
      <c r="II67" s="106"/>
      <c r="IJ67" s="107"/>
      <c r="IK67" s="106"/>
      <c r="IL67" s="107"/>
      <c r="IM67" s="106"/>
      <c r="IN67" s="107"/>
      <c r="IO67" s="106"/>
      <c r="IP67" s="107"/>
      <c r="IQ67" s="106"/>
      <c r="IR67" s="107"/>
      <c r="IS67" s="106"/>
      <c r="IT67" s="107"/>
      <c r="IU67" s="106"/>
      <c r="IV67" s="107"/>
      <c r="IW67" s="106"/>
      <c r="IX67" s="107"/>
      <c r="IY67" s="106"/>
      <c r="IZ67" s="64"/>
      <c r="JA67" s="64"/>
      <c r="JB67" s="64"/>
      <c r="JC67" s="64"/>
      <c r="JD67" s="64"/>
      <c r="JE67" s="64"/>
      <c r="JF67" s="64"/>
      <c r="JG67" s="64"/>
      <c r="JH67" s="64"/>
      <c r="JI67" s="64"/>
      <c r="JJ67" s="64"/>
      <c r="JK67" s="64"/>
      <c r="JL67" s="64"/>
      <c r="JM67" s="64"/>
      <c r="JN67" s="64"/>
      <c r="JO67" s="64"/>
      <c r="JP67" s="64"/>
      <c r="JQ67" s="64"/>
      <c r="JR67" s="64"/>
      <c r="JS67" s="64"/>
      <c r="JT67" s="64"/>
      <c r="JU67" s="64"/>
      <c r="JV67" s="64"/>
      <c r="JW67" s="64"/>
      <c r="JX67" s="64"/>
      <c r="JY67" s="64"/>
      <c r="JZ67" s="64"/>
      <c r="KA67" s="64"/>
      <c r="KB67" s="64"/>
      <c r="KC67" s="64"/>
      <c r="KD67" s="64"/>
      <c r="KE67" s="64"/>
      <c r="KF67" s="64"/>
      <c r="KG67" s="64"/>
      <c r="KH67" s="64"/>
      <c r="KI67" s="64"/>
      <c r="KJ67" s="64"/>
      <c r="KK67" s="64"/>
      <c r="KL67" s="64"/>
      <c r="KM67" s="64"/>
      <c r="KN67" s="64"/>
      <c r="KO67" s="64"/>
      <c r="KP67" s="64"/>
      <c r="KQ67" s="64"/>
      <c r="KR67" s="64"/>
      <c r="KS67" s="64"/>
      <c r="KT67" s="64"/>
      <c r="KU67" s="64"/>
      <c r="KV67" s="64"/>
      <c r="KW67" s="64"/>
      <c r="KX67" s="64"/>
      <c r="KY67" s="64"/>
      <c r="KZ67" s="64"/>
      <c r="LA67" s="64"/>
      <c r="LB67" s="64"/>
      <c r="LC67" s="64"/>
      <c r="LD67" s="64"/>
      <c r="LE67" s="64"/>
      <c r="LF67" s="64"/>
      <c r="LG67" s="64"/>
      <c r="LH67" s="64"/>
      <c r="LI67" s="64"/>
      <c r="LJ67" s="64"/>
      <c r="LK67" s="64"/>
      <c r="LL67" s="64"/>
      <c r="LM67" s="64"/>
      <c r="LN67" s="64"/>
      <c r="LO67" s="64"/>
      <c r="LP67" s="64"/>
      <c r="LQ67" s="64"/>
      <c r="LR67" s="64"/>
      <c r="LS67" s="64"/>
      <c r="LT67" s="64"/>
      <c r="LU67" s="64"/>
      <c r="LV67" s="64"/>
      <c r="LW67" s="64"/>
      <c r="LX67" s="64"/>
      <c r="LY67" s="64"/>
      <c r="LZ67" s="64"/>
      <c r="MA67" s="64"/>
      <c r="MB67" s="64"/>
      <c r="MC67" s="64"/>
      <c r="MD67" s="64"/>
      <c r="ME67" s="64"/>
      <c r="MF67" s="64"/>
      <c r="MG67" s="64"/>
      <c r="MH67" s="64"/>
      <c r="MI67" s="64"/>
      <c r="MJ67" s="64"/>
      <c r="MK67" s="64"/>
      <c r="ML67" s="64"/>
      <c r="MM67" s="64"/>
      <c r="MN67" s="64"/>
      <c r="MO67" s="64"/>
      <c r="MP67" s="64"/>
      <c r="MQ67" s="64"/>
      <c r="MR67" s="64"/>
      <c r="MS67" s="64"/>
      <c r="MT67" s="64"/>
      <c r="MU67" s="64"/>
      <c r="MV67" s="64"/>
      <c r="MW67" s="64"/>
      <c r="MX67" s="64"/>
      <c r="MY67" s="64"/>
      <c r="MZ67" s="64"/>
      <c r="NA67" s="64"/>
      <c r="NB67" s="64"/>
      <c r="NC67" s="64"/>
      <c r="ND67" s="64"/>
      <c r="NE67" s="64"/>
      <c r="NF67" s="64"/>
      <c r="NG67" s="64"/>
      <c r="NH67" s="64"/>
      <c r="NI67" s="64"/>
      <c r="NJ67" s="64"/>
      <c r="NK67" s="64"/>
      <c r="NL67" s="64"/>
      <c r="NM67" s="64"/>
      <c r="NN67" s="64"/>
      <c r="NO67" s="64"/>
      <c r="NP67" s="64"/>
      <c r="NQ67" s="64"/>
      <c r="NR67" s="64"/>
      <c r="NS67" s="64"/>
      <c r="NT67" s="64"/>
      <c r="NU67" s="64"/>
      <c r="NV67" s="64"/>
      <c r="NW67" s="64"/>
      <c r="NX67" s="64"/>
      <c r="NY67" s="64"/>
      <c r="NZ67" s="64"/>
      <c r="OA67" s="64"/>
      <c r="OB67" s="64"/>
      <c r="OC67" s="64"/>
      <c r="OD67" s="64"/>
      <c r="OE67" s="64"/>
      <c r="OF67" s="64"/>
      <c r="OG67" s="64"/>
      <c r="OH67" s="64"/>
      <c r="OI67" s="64"/>
      <c r="OJ67" s="64"/>
      <c r="OK67" s="64"/>
      <c r="OL67" s="64"/>
      <c r="OM67" s="64"/>
      <c r="ON67" s="64"/>
      <c r="OO67" s="64"/>
      <c r="OP67" s="64"/>
      <c r="OQ67" s="64"/>
      <c r="OR67" s="64"/>
      <c r="OS67" s="64"/>
      <c r="OT67" s="64"/>
      <c r="OU67" s="64"/>
      <c r="OV67" s="64"/>
      <c r="OW67" s="64"/>
      <c r="OX67" s="64"/>
      <c r="OY67" s="64"/>
      <c r="OZ67" s="64"/>
      <c r="PA67" s="64"/>
      <c r="PB67" s="64"/>
      <c r="PC67" s="64"/>
      <c r="PD67" s="64"/>
      <c r="PE67" s="64"/>
      <c r="PF67" s="64"/>
      <c r="PG67" s="64"/>
      <c r="PH67" s="64"/>
      <c r="PI67" s="64"/>
      <c r="PJ67" s="64"/>
      <c r="PK67" s="64"/>
      <c r="PL67" s="64"/>
      <c r="PM67" s="64"/>
      <c r="PN67" s="64"/>
      <c r="PO67" s="64"/>
      <c r="PP67" s="64"/>
      <c r="PQ67" s="64"/>
      <c r="PR67" s="64"/>
      <c r="PS67" s="64"/>
      <c r="PT67" s="64"/>
      <c r="PU67" s="64"/>
      <c r="PV67" s="64"/>
      <c r="PW67" s="64"/>
      <c r="PX67" s="64"/>
      <c r="PY67" s="64"/>
      <c r="PZ67" s="64"/>
      <c r="QA67" s="64"/>
      <c r="QB67" s="64"/>
      <c r="QC67" s="64"/>
      <c r="QD67" s="64"/>
      <c r="QE67" s="64"/>
      <c r="QF67" s="64"/>
      <c r="QG67" s="64"/>
      <c r="QH67" s="64"/>
      <c r="QI67" s="64"/>
      <c r="QJ67" s="64"/>
      <c r="QK67" s="64"/>
      <c r="QL67" s="64"/>
      <c r="QM67" s="64"/>
      <c r="QN67" s="64"/>
      <c r="QO67" s="64"/>
      <c r="QP67" s="64"/>
      <c r="QQ67" s="64"/>
      <c r="QR67" s="64"/>
      <c r="QS67" s="64"/>
      <c r="QT67" s="64"/>
      <c r="QU67" s="64"/>
      <c r="QV67" s="64"/>
      <c r="QW67" s="64"/>
      <c r="QX67" s="64"/>
      <c r="QY67" s="64"/>
      <c r="QZ67" s="64"/>
      <c r="RA67" s="64"/>
      <c r="RB67" s="64"/>
      <c r="RC67" s="64"/>
      <c r="RD67" s="64"/>
      <c r="RE67" s="64"/>
      <c r="RF67" s="64"/>
      <c r="RG67" s="64"/>
      <c r="RH67" s="64"/>
      <c r="RI67" s="64"/>
      <c r="RJ67" s="64"/>
      <c r="RK67" s="64"/>
      <c r="RL67" s="64"/>
      <c r="RM67" s="64"/>
      <c r="RN67" s="64"/>
      <c r="RO67" s="64"/>
      <c r="RP67" s="64"/>
      <c r="RQ67" s="64"/>
      <c r="RR67" s="64"/>
      <c r="RS67" s="64"/>
      <c r="RT67" s="64"/>
      <c r="RU67" s="64"/>
      <c r="RV67" s="64"/>
      <c r="RW67" s="64"/>
      <c r="RX67" s="64"/>
      <c r="RY67" s="64"/>
      <c r="RZ67" s="64"/>
      <c r="SA67" s="64"/>
      <c r="SB67" s="64"/>
      <c r="SC67" s="64"/>
      <c r="SD67" s="64"/>
      <c r="SE67" s="64"/>
      <c r="SF67" s="64"/>
      <c r="SG67" s="64"/>
      <c r="SH67" s="64"/>
      <c r="SI67" s="64"/>
      <c r="SJ67" s="64"/>
      <c r="SK67" s="64"/>
      <c r="SL67" s="64"/>
      <c r="SM67" s="64"/>
      <c r="SN67" s="64"/>
      <c r="SO67" s="64"/>
      <c r="SP67" s="64"/>
      <c r="SQ67" s="64"/>
      <c r="SR67" s="64"/>
      <c r="SS67" s="64"/>
      <c r="ST67" s="64"/>
      <c r="SU67" s="64"/>
      <c r="SV67" s="64"/>
      <c r="SW67" s="64"/>
      <c r="SX67" s="64"/>
      <c r="SY67" s="64"/>
      <c r="SZ67" s="64"/>
      <c r="TA67" s="64"/>
      <c r="TB67" s="64"/>
      <c r="TC67" s="64"/>
      <c r="TD67" s="64"/>
      <c r="TE67" s="64"/>
      <c r="TF67" s="64"/>
      <c r="TG67" s="64"/>
      <c r="TH67" s="64"/>
      <c r="TI67" s="64"/>
      <c r="TJ67" s="64"/>
      <c r="TK67" s="64"/>
      <c r="TL67" s="64"/>
      <c r="TM67" s="64"/>
      <c r="TN67" s="64"/>
      <c r="TO67" s="64"/>
      <c r="TP67" s="64"/>
      <c r="TQ67" s="64"/>
      <c r="TR67" s="64"/>
      <c r="TS67" s="64"/>
      <c r="TT67" s="64"/>
      <c r="TU67" s="64"/>
      <c r="TV67" s="64"/>
      <c r="TW67" s="64"/>
      <c r="TX67" s="64"/>
      <c r="TY67" s="64"/>
      <c r="TZ67" s="64"/>
      <c r="UA67" s="64"/>
      <c r="UB67" s="64"/>
      <c r="UC67" s="64"/>
      <c r="UD67" s="64"/>
      <c r="UE67" s="64"/>
      <c r="UF67" s="64"/>
      <c r="UG67" s="64"/>
      <c r="UH67" s="64"/>
      <c r="UI67" s="64"/>
      <c r="UJ67" s="64"/>
      <c r="UK67" s="64"/>
      <c r="UL67" s="64"/>
      <c r="UM67" s="64"/>
      <c r="UN67" s="64"/>
      <c r="UO67" s="64"/>
      <c r="UP67" s="64"/>
      <c r="UQ67" s="64"/>
      <c r="UR67" s="64"/>
      <c r="US67" s="64"/>
      <c r="UT67" s="64"/>
      <c r="UU67" s="64"/>
      <c r="UV67" s="64"/>
      <c r="UW67" s="64"/>
      <c r="UX67" s="64"/>
      <c r="UY67" s="64"/>
      <c r="UZ67" s="64"/>
      <c r="VA67" s="64"/>
      <c r="VB67" s="64"/>
      <c r="VC67" s="64"/>
      <c r="VD67" s="64"/>
      <c r="VE67" s="64"/>
      <c r="VF67" s="64"/>
      <c r="VG67" s="64"/>
      <c r="VH67" s="64"/>
      <c r="VI67" s="64"/>
      <c r="VJ67" s="64"/>
      <c r="VK67" s="64"/>
      <c r="VL67" s="64"/>
      <c r="VM67" s="64"/>
      <c r="VN67" s="64"/>
      <c r="VO67" s="64"/>
      <c r="VP67" s="64"/>
      <c r="VQ67" s="64"/>
      <c r="VR67" s="64"/>
      <c r="VS67" s="64"/>
      <c r="VT67" s="64"/>
      <c r="VU67" s="64"/>
      <c r="VV67" s="64"/>
      <c r="VW67" s="64"/>
      <c r="VX67" s="64"/>
      <c r="VY67" s="64"/>
      <c r="VZ67" s="64"/>
      <c r="WA67" s="64"/>
      <c r="WB67" s="64"/>
      <c r="WC67" s="64"/>
      <c r="WD67" s="64"/>
      <c r="WE67" s="64"/>
      <c r="WF67" s="64"/>
      <c r="WG67" s="64"/>
      <c r="WH67" s="64"/>
      <c r="WI67" s="64"/>
      <c r="WJ67" s="64"/>
      <c r="WK67" s="64"/>
      <c r="WL67" s="64"/>
      <c r="WM67" s="64"/>
      <c r="WN67" s="64"/>
      <c r="WO67" s="64"/>
      <c r="WP67" s="64"/>
      <c r="WQ67" s="64"/>
      <c r="WR67" s="64"/>
      <c r="WS67" s="64"/>
      <c r="WT67" s="64"/>
      <c r="WU67" s="64"/>
      <c r="WV67" s="64"/>
      <c r="WW67" s="64"/>
      <c r="WX67" s="64"/>
      <c r="WY67" s="64"/>
      <c r="WZ67" s="64"/>
      <c r="XA67" s="64"/>
      <c r="XB67" s="64"/>
      <c r="XC67" s="64"/>
      <c r="XD67" s="64"/>
      <c r="XE67" s="64"/>
      <c r="XF67" s="64"/>
      <c r="XG67" s="64"/>
      <c r="XH67" s="64"/>
      <c r="XI67" s="64"/>
      <c r="XJ67" s="64"/>
    </row>
    <row r="68" spans="1:634" x14ac:dyDescent="0.25">
      <c r="A68" s="106"/>
      <c r="B68" s="107"/>
      <c r="C68" s="106"/>
      <c r="D68" s="107"/>
      <c r="E68" s="106"/>
      <c r="F68" s="107"/>
      <c r="G68" s="106"/>
      <c r="H68" s="107"/>
      <c r="I68" s="106"/>
      <c r="J68" s="107"/>
      <c r="K68" s="106"/>
      <c r="L68" s="107"/>
      <c r="M68" s="106"/>
      <c r="N68" s="107"/>
      <c r="O68" s="106"/>
      <c r="P68" s="107"/>
      <c r="Q68" s="106"/>
      <c r="R68" s="107"/>
      <c r="S68" s="106"/>
      <c r="T68" s="107"/>
      <c r="U68" s="106"/>
      <c r="V68" s="107"/>
      <c r="W68" s="106"/>
      <c r="X68" s="107"/>
      <c r="Y68" s="106"/>
      <c r="Z68" s="107"/>
      <c r="AA68" s="106"/>
      <c r="AB68" s="107"/>
      <c r="AC68" s="106"/>
      <c r="AD68" s="107"/>
      <c r="AE68" s="106"/>
      <c r="AF68" s="107"/>
      <c r="AG68" s="106"/>
      <c r="AH68" s="107"/>
      <c r="AI68" s="106"/>
      <c r="AJ68" s="107"/>
      <c r="AK68" s="106"/>
      <c r="AL68" s="107"/>
      <c r="AM68" s="106"/>
      <c r="AN68" s="107"/>
      <c r="AO68" s="106"/>
      <c r="AP68" s="107"/>
      <c r="AQ68" s="106"/>
      <c r="AR68" s="107"/>
      <c r="AS68" s="106"/>
      <c r="AT68" s="107"/>
      <c r="AU68" s="106"/>
      <c r="AV68" s="107"/>
      <c r="AW68" s="106"/>
      <c r="AX68" s="107"/>
      <c r="AY68" s="106"/>
      <c r="AZ68" s="107"/>
      <c r="BA68" s="106"/>
      <c r="BB68" s="107"/>
      <c r="BC68" s="106"/>
      <c r="BD68" s="107"/>
      <c r="BE68" s="106"/>
      <c r="BF68" s="107"/>
      <c r="BG68" s="106"/>
      <c r="BH68" s="107"/>
      <c r="BI68" s="106"/>
      <c r="BJ68" s="107"/>
      <c r="BK68" s="106"/>
      <c r="BL68" s="107"/>
      <c r="BM68" s="106"/>
      <c r="BN68" s="107"/>
      <c r="BO68" s="106"/>
      <c r="BP68" s="107"/>
      <c r="BQ68" s="106"/>
      <c r="BR68" s="107"/>
      <c r="BS68" s="106"/>
      <c r="BT68" s="107"/>
      <c r="BU68" s="106"/>
      <c r="BV68" s="107"/>
      <c r="BW68" s="106"/>
      <c r="BX68" s="107"/>
      <c r="BY68" s="106"/>
      <c r="BZ68" s="107"/>
      <c r="CA68" s="106"/>
      <c r="CB68" s="107"/>
      <c r="CC68" s="106"/>
      <c r="CD68" s="107"/>
      <c r="CE68" s="106"/>
      <c r="CF68" s="107"/>
      <c r="CG68" s="106"/>
      <c r="CH68" s="107"/>
      <c r="CI68" s="106"/>
      <c r="CJ68" s="107"/>
      <c r="CK68" s="106"/>
      <c r="CL68" s="107"/>
      <c r="CM68" s="106"/>
      <c r="CN68" s="107"/>
      <c r="CO68" s="106"/>
      <c r="CP68" s="107"/>
      <c r="CQ68" s="106"/>
      <c r="CR68" s="107"/>
      <c r="CS68" s="106"/>
      <c r="CT68" s="107"/>
      <c r="CU68" s="106"/>
      <c r="CV68" s="107"/>
      <c r="CW68" s="106"/>
      <c r="CX68" s="107"/>
      <c r="CY68" s="106"/>
      <c r="CZ68" s="107"/>
      <c r="DA68" s="106"/>
      <c r="DB68" s="107"/>
      <c r="DC68" s="106"/>
      <c r="DD68" s="107"/>
      <c r="DE68" s="106"/>
      <c r="DF68" s="107"/>
      <c r="DG68" s="106"/>
      <c r="DH68" s="107"/>
      <c r="DI68" s="106"/>
      <c r="DJ68" s="107"/>
      <c r="DK68" s="106"/>
      <c r="DL68" s="107"/>
      <c r="DM68" s="106"/>
      <c r="DN68" s="107"/>
      <c r="DO68" s="106"/>
      <c r="DP68" s="107"/>
      <c r="DQ68" s="106"/>
      <c r="DR68" s="107"/>
      <c r="DS68" s="106"/>
      <c r="DT68" s="107"/>
      <c r="DU68" s="106"/>
      <c r="DV68" s="107"/>
      <c r="DW68" s="106"/>
      <c r="DX68" s="107"/>
      <c r="DY68" s="106"/>
      <c r="DZ68" s="107"/>
      <c r="EA68" s="106"/>
      <c r="EB68" s="107"/>
      <c r="EC68" s="106"/>
      <c r="ED68" s="107"/>
      <c r="EE68" s="106"/>
      <c r="EF68" s="107"/>
      <c r="EG68" s="106"/>
      <c r="EH68" s="107"/>
      <c r="EI68" s="106"/>
      <c r="EJ68" s="107"/>
      <c r="EK68" s="106"/>
      <c r="EL68" s="107"/>
      <c r="EM68" s="106"/>
      <c r="EN68" s="107"/>
      <c r="EO68" s="106"/>
      <c r="EP68" s="107"/>
      <c r="EQ68" s="106"/>
      <c r="ER68" s="107"/>
      <c r="ES68" s="106"/>
      <c r="ET68" s="107"/>
      <c r="EU68" s="106"/>
      <c r="EV68" s="107"/>
      <c r="EW68" s="106"/>
      <c r="EX68" s="107"/>
      <c r="EY68" s="106"/>
      <c r="EZ68" s="107"/>
      <c r="FA68" s="106"/>
      <c r="FB68" s="107"/>
      <c r="FC68" s="106"/>
      <c r="FD68" s="107"/>
      <c r="FE68" s="106"/>
      <c r="FF68" s="107"/>
      <c r="FG68" s="106"/>
      <c r="FH68" s="107"/>
      <c r="FI68" s="106"/>
      <c r="FJ68" s="107"/>
      <c r="FK68" s="106"/>
      <c r="FL68" s="107"/>
      <c r="FM68" s="106"/>
      <c r="FN68" s="107"/>
      <c r="FO68" s="106"/>
      <c r="FP68" s="107"/>
      <c r="FQ68" s="106"/>
      <c r="FR68" s="107"/>
      <c r="FS68" s="106"/>
      <c r="FT68" s="107"/>
      <c r="FU68" s="106"/>
      <c r="FV68" s="107"/>
      <c r="FW68" s="106"/>
      <c r="FX68" s="107"/>
      <c r="FY68" s="106"/>
      <c r="FZ68" s="107"/>
      <c r="GA68" s="106"/>
      <c r="GB68" s="107"/>
      <c r="GC68" s="106"/>
      <c r="GD68" s="107"/>
      <c r="GE68" s="106"/>
      <c r="GF68" s="107"/>
      <c r="GG68" s="106"/>
      <c r="GH68" s="107"/>
      <c r="GI68" s="106"/>
      <c r="GJ68" s="107"/>
      <c r="GK68" s="106"/>
      <c r="GL68" s="107"/>
      <c r="GM68" s="106"/>
      <c r="GN68" s="107"/>
      <c r="GO68" s="106"/>
      <c r="GP68" s="107"/>
      <c r="GQ68" s="106"/>
      <c r="GR68" s="107"/>
      <c r="GS68" s="106"/>
      <c r="GT68" s="107"/>
      <c r="GU68" s="106"/>
      <c r="GV68" s="107"/>
      <c r="GW68" s="106"/>
      <c r="GX68" s="107"/>
      <c r="GY68" s="106"/>
      <c r="GZ68" s="107"/>
      <c r="HA68" s="106"/>
      <c r="HB68" s="107"/>
      <c r="HC68" s="106"/>
      <c r="HD68" s="107"/>
      <c r="HE68" s="106"/>
      <c r="HF68" s="107"/>
      <c r="HG68" s="106"/>
      <c r="HH68" s="107"/>
      <c r="HI68" s="106"/>
      <c r="HJ68" s="107"/>
      <c r="HK68" s="106"/>
      <c r="HL68" s="107"/>
      <c r="HM68" s="106"/>
      <c r="HN68" s="107"/>
      <c r="HO68" s="106"/>
      <c r="HP68" s="107"/>
      <c r="HQ68" s="106"/>
      <c r="HR68" s="107"/>
      <c r="HS68" s="106"/>
      <c r="HT68" s="107"/>
      <c r="HU68" s="106"/>
      <c r="HV68" s="107"/>
      <c r="HW68" s="106"/>
      <c r="HX68" s="107"/>
      <c r="HY68" s="106"/>
      <c r="HZ68" s="107"/>
      <c r="IA68" s="106"/>
      <c r="IB68" s="107"/>
      <c r="IC68" s="106"/>
      <c r="ID68" s="107"/>
      <c r="IE68" s="106"/>
      <c r="IF68" s="107"/>
      <c r="IG68" s="106"/>
      <c r="IH68" s="107"/>
      <c r="II68" s="106"/>
      <c r="IJ68" s="107"/>
      <c r="IK68" s="106"/>
      <c r="IL68" s="107"/>
      <c r="IM68" s="106"/>
      <c r="IN68" s="107"/>
      <c r="IO68" s="106"/>
      <c r="IP68" s="107"/>
      <c r="IQ68" s="106"/>
      <c r="IR68" s="107"/>
      <c r="IS68" s="106"/>
      <c r="IT68" s="107"/>
      <c r="IU68" s="106"/>
      <c r="IV68" s="107"/>
      <c r="IW68" s="106"/>
      <c r="IX68" s="107"/>
      <c r="IY68" s="106"/>
      <c r="IZ68" s="64"/>
      <c r="JA68" s="64"/>
      <c r="JB68" s="64"/>
      <c r="JC68" s="64"/>
      <c r="JD68" s="64"/>
      <c r="JE68" s="64"/>
      <c r="JF68" s="64"/>
      <c r="JG68" s="64"/>
      <c r="JH68" s="64"/>
      <c r="JI68" s="64"/>
      <c r="JJ68" s="64"/>
      <c r="JK68" s="64"/>
      <c r="JL68" s="64"/>
      <c r="JM68" s="64"/>
      <c r="JN68" s="64"/>
      <c r="JO68" s="64"/>
      <c r="JP68" s="64"/>
      <c r="JQ68" s="64"/>
      <c r="JR68" s="64"/>
      <c r="JS68" s="64"/>
      <c r="JT68" s="64"/>
      <c r="JU68" s="64"/>
      <c r="JV68" s="64"/>
      <c r="JW68" s="64"/>
      <c r="JX68" s="64"/>
      <c r="JY68" s="64"/>
      <c r="JZ68" s="64"/>
      <c r="KA68" s="64"/>
      <c r="KB68" s="64"/>
      <c r="KC68" s="64"/>
      <c r="KD68" s="64"/>
      <c r="KE68" s="64"/>
      <c r="KF68" s="64"/>
      <c r="KG68" s="64"/>
      <c r="KH68" s="64"/>
      <c r="KI68" s="64"/>
      <c r="KJ68" s="64"/>
      <c r="KK68" s="64"/>
      <c r="KL68" s="64"/>
      <c r="KM68" s="64"/>
      <c r="KN68" s="64"/>
      <c r="KO68" s="64"/>
      <c r="KP68" s="64"/>
      <c r="KQ68" s="64"/>
      <c r="KR68" s="64"/>
      <c r="KS68" s="64"/>
      <c r="KT68" s="64"/>
      <c r="KU68" s="64"/>
      <c r="KV68" s="64"/>
      <c r="KW68" s="64"/>
      <c r="KX68" s="64"/>
      <c r="KY68" s="64"/>
      <c r="KZ68" s="64"/>
      <c r="LA68" s="64"/>
      <c r="LB68" s="64"/>
      <c r="LC68" s="64"/>
      <c r="LD68" s="64"/>
      <c r="LE68" s="64"/>
      <c r="LF68" s="64"/>
      <c r="LG68" s="64"/>
      <c r="LH68" s="64"/>
      <c r="LI68" s="64"/>
      <c r="LJ68" s="64"/>
      <c r="LK68" s="64"/>
      <c r="LL68" s="64"/>
      <c r="LM68" s="64"/>
      <c r="LN68" s="64"/>
      <c r="LO68" s="64"/>
      <c r="LP68" s="64"/>
      <c r="LQ68" s="64"/>
      <c r="LR68" s="64"/>
      <c r="LS68" s="64"/>
      <c r="LT68" s="64"/>
      <c r="LU68" s="64"/>
      <c r="LV68" s="64"/>
      <c r="LW68" s="64"/>
      <c r="LX68" s="64"/>
      <c r="LY68" s="64"/>
      <c r="LZ68" s="64"/>
      <c r="MA68" s="64"/>
      <c r="MB68" s="64"/>
      <c r="MC68" s="64"/>
      <c r="MD68" s="64"/>
      <c r="ME68" s="64"/>
      <c r="MF68" s="64"/>
      <c r="MG68" s="64"/>
      <c r="MH68" s="64"/>
      <c r="MI68" s="64"/>
      <c r="MJ68" s="64"/>
      <c r="MK68" s="64"/>
      <c r="ML68" s="64"/>
      <c r="MM68" s="64"/>
      <c r="MN68" s="64"/>
      <c r="MO68" s="64"/>
      <c r="MP68" s="64"/>
      <c r="MQ68" s="64"/>
      <c r="MR68" s="64"/>
      <c r="MS68" s="64"/>
      <c r="MT68" s="64"/>
      <c r="MU68" s="64"/>
      <c r="MV68" s="64"/>
      <c r="MW68" s="64"/>
      <c r="MX68" s="64"/>
      <c r="MY68" s="64"/>
      <c r="MZ68" s="64"/>
      <c r="NA68" s="64"/>
      <c r="NB68" s="64"/>
      <c r="NC68" s="64"/>
      <c r="ND68" s="64"/>
      <c r="NE68" s="64"/>
      <c r="NF68" s="64"/>
      <c r="NG68" s="64"/>
      <c r="NH68" s="64"/>
      <c r="NI68" s="64"/>
      <c r="NJ68" s="64"/>
      <c r="NK68" s="64"/>
      <c r="NL68" s="64"/>
      <c r="NM68" s="64"/>
      <c r="NN68" s="64"/>
      <c r="NO68" s="64"/>
      <c r="NP68" s="64"/>
      <c r="NQ68" s="64"/>
      <c r="NR68" s="64"/>
      <c r="NS68" s="64"/>
      <c r="NT68" s="64"/>
      <c r="NU68" s="64"/>
      <c r="NV68" s="64"/>
      <c r="NW68" s="64"/>
      <c r="NX68" s="64"/>
      <c r="NY68" s="64"/>
      <c r="NZ68" s="64"/>
      <c r="OA68" s="64"/>
      <c r="OB68" s="64"/>
      <c r="OC68" s="64"/>
      <c r="OD68" s="64"/>
      <c r="OE68" s="64"/>
      <c r="OF68" s="64"/>
      <c r="OG68" s="64"/>
      <c r="OH68" s="64"/>
      <c r="OI68" s="64"/>
      <c r="OJ68" s="64"/>
      <c r="OK68" s="64"/>
      <c r="OL68" s="64"/>
      <c r="OM68" s="64"/>
      <c r="ON68" s="64"/>
      <c r="OO68" s="64"/>
      <c r="OP68" s="64"/>
      <c r="OQ68" s="64"/>
      <c r="OR68" s="64"/>
      <c r="OS68" s="64"/>
      <c r="OT68" s="64"/>
      <c r="OU68" s="64"/>
      <c r="OV68" s="64"/>
      <c r="OW68" s="64"/>
      <c r="OX68" s="64"/>
      <c r="OY68" s="64"/>
      <c r="OZ68" s="64"/>
      <c r="PA68" s="64"/>
      <c r="PB68" s="64"/>
      <c r="PC68" s="64"/>
      <c r="PD68" s="64"/>
      <c r="PE68" s="64"/>
      <c r="PF68" s="64"/>
      <c r="PG68" s="64"/>
      <c r="PH68" s="64"/>
      <c r="PI68" s="64"/>
      <c r="PJ68" s="64"/>
      <c r="PK68" s="64"/>
      <c r="PL68" s="64"/>
      <c r="PM68" s="64"/>
      <c r="PN68" s="64"/>
      <c r="PO68" s="64"/>
      <c r="PP68" s="64"/>
      <c r="PQ68" s="64"/>
      <c r="PR68" s="64"/>
      <c r="PS68" s="64"/>
      <c r="PT68" s="64"/>
      <c r="PU68" s="64"/>
      <c r="PV68" s="64"/>
      <c r="PW68" s="64"/>
      <c r="PX68" s="64"/>
      <c r="PY68" s="64"/>
      <c r="PZ68" s="64"/>
      <c r="QA68" s="64"/>
      <c r="QB68" s="64"/>
      <c r="QC68" s="64"/>
      <c r="QD68" s="64"/>
      <c r="QE68" s="64"/>
      <c r="QF68" s="64"/>
      <c r="QG68" s="64"/>
      <c r="QH68" s="64"/>
      <c r="QI68" s="64"/>
      <c r="QJ68" s="64"/>
      <c r="QK68" s="64"/>
      <c r="QL68" s="64"/>
      <c r="QM68" s="64"/>
      <c r="QN68" s="64"/>
      <c r="QO68" s="64"/>
      <c r="QP68" s="64"/>
      <c r="QQ68" s="64"/>
      <c r="QR68" s="64"/>
      <c r="QS68" s="64"/>
      <c r="QT68" s="64"/>
      <c r="QU68" s="64"/>
      <c r="QV68" s="64"/>
      <c r="QW68" s="64"/>
      <c r="QX68" s="64"/>
      <c r="QY68" s="64"/>
      <c r="QZ68" s="64"/>
      <c r="RA68" s="64"/>
      <c r="RB68" s="64"/>
      <c r="RC68" s="64"/>
      <c r="RD68" s="64"/>
      <c r="RE68" s="64"/>
      <c r="RF68" s="64"/>
      <c r="RG68" s="64"/>
      <c r="RH68" s="64"/>
      <c r="RI68" s="64"/>
      <c r="RJ68" s="64"/>
      <c r="RK68" s="64"/>
      <c r="RL68" s="64"/>
      <c r="RM68" s="64"/>
      <c r="RN68" s="64"/>
      <c r="RO68" s="64"/>
      <c r="RP68" s="64"/>
      <c r="RQ68" s="64"/>
      <c r="RR68" s="64"/>
      <c r="RS68" s="64"/>
      <c r="RT68" s="64"/>
      <c r="RU68" s="64"/>
      <c r="RV68" s="64"/>
      <c r="RW68" s="64"/>
      <c r="RX68" s="64"/>
      <c r="RY68" s="64"/>
      <c r="RZ68" s="64"/>
      <c r="SA68" s="64"/>
      <c r="SB68" s="64"/>
      <c r="SC68" s="64"/>
      <c r="SD68" s="64"/>
      <c r="SE68" s="64"/>
      <c r="SF68" s="64"/>
      <c r="SG68" s="64"/>
      <c r="SH68" s="64"/>
      <c r="SI68" s="64"/>
      <c r="SJ68" s="64"/>
      <c r="SK68" s="64"/>
      <c r="SL68" s="64"/>
      <c r="SM68" s="64"/>
      <c r="SN68" s="64"/>
      <c r="SO68" s="64"/>
      <c r="SP68" s="64"/>
      <c r="SQ68" s="64"/>
      <c r="SR68" s="64"/>
      <c r="SS68" s="64"/>
      <c r="ST68" s="64"/>
      <c r="SU68" s="64"/>
      <c r="SV68" s="64"/>
      <c r="SW68" s="64"/>
      <c r="SX68" s="64"/>
      <c r="SY68" s="64"/>
      <c r="SZ68" s="64"/>
      <c r="TA68" s="64"/>
      <c r="TB68" s="64"/>
      <c r="TC68" s="64"/>
      <c r="TD68" s="64"/>
      <c r="TE68" s="64"/>
      <c r="TF68" s="64"/>
      <c r="TG68" s="64"/>
      <c r="TH68" s="64"/>
      <c r="TI68" s="64"/>
      <c r="TJ68" s="64"/>
      <c r="TK68" s="64"/>
      <c r="TL68" s="64"/>
      <c r="TM68" s="64"/>
      <c r="TN68" s="64"/>
      <c r="TO68" s="64"/>
      <c r="TP68" s="64"/>
      <c r="TQ68" s="64"/>
      <c r="TR68" s="64"/>
      <c r="TS68" s="64"/>
      <c r="TT68" s="64"/>
      <c r="TU68" s="64"/>
      <c r="TV68" s="64"/>
      <c r="TW68" s="64"/>
      <c r="TX68" s="64"/>
      <c r="TY68" s="64"/>
      <c r="TZ68" s="64"/>
      <c r="UA68" s="64"/>
      <c r="UB68" s="64"/>
      <c r="UC68" s="64"/>
      <c r="UD68" s="64"/>
      <c r="UE68" s="64"/>
      <c r="UF68" s="64"/>
      <c r="UG68" s="64"/>
      <c r="UH68" s="64"/>
      <c r="UI68" s="64"/>
      <c r="UJ68" s="64"/>
      <c r="UK68" s="64"/>
      <c r="UL68" s="64"/>
      <c r="UM68" s="64"/>
      <c r="UN68" s="64"/>
      <c r="UO68" s="64"/>
      <c r="UP68" s="64"/>
      <c r="UQ68" s="64"/>
      <c r="UR68" s="64"/>
      <c r="US68" s="64"/>
      <c r="UT68" s="64"/>
      <c r="UU68" s="64"/>
      <c r="UV68" s="64"/>
      <c r="UW68" s="64"/>
      <c r="UX68" s="64"/>
      <c r="UY68" s="64"/>
      <c r="UZ68" s="64"/>
      <c r="VA68" s="64"/>
      <c r="VB68" s="64"/>
      <c r="VC68" s="64"/>
      <c r="VD68" s="64"/>
      <c r="VE68" s="64"/>
      <c r="VF68" s="64"/>
      <c r="VG68" s="64"/>
      <c r="VH68" s="64"/>
      <c r="VI68" s="64"/>
      <c r="VJ68" s="64"/>
      <c r="VK68" s="64"/>
      <c r="VL68" s="64"/>
      <c r="VM68" s="64"/>
      <c r="VN68" s="64"/>
      <c r="VO68" s="64"/>
      <c r="VP68" s="64"/>
      <c r="VQ68" s="64"/>
      <c r="VR68" s="64"/>
      <c r="VS68" s="64"/>
      <c r="VT68" s="64"/>
      <c r="VU68" s="64"/>
      <c r="VV68" s="64"/>
      <c r="VW68" s="64"/>
      <c r="VX68" s="64"/>
      <c r="VY68" s="64"/>
      <c r="VZ68" s="64"/>
      <c r="WA68" s="64"/>
      <c r="WB68" s="64"/>
      <c r="WC68" s="64"/>
      <c r="WD68" s="64"/>
      <c r="WE68" s="64"/>
      <c r="WF68" s="64"/>
      <c r="WG68" s="64"/>
      <c r="WH68" s="64"/>
      <c r="WI68" s="64"/>
      <c r="WJ68" s="64"/>
      <c r="WK68" s="64"/>
      <c r="WL68" s="64"/>
      <c r="WM68" s="64"/>
      <c r="WN68" s="64"/>
      <c r="WO68" s="64"/>
      <c r="WP68" s="64"/>
      <c r="WQ68" s="64"/>
      <c r="WR68" s="64"/>
      <c r="WS68" s="64"/>
      <c r="WT68" s="64"/>
      <c r="WU68" s="64"/>
      <c r="WV68" s="64"/>
      <c r="WW68" s="64"/>
      <c r="WX68" s="64"/>
      <c r="WY68" s="64"/>
      <c r="WZ68" s="64"/>
      <c r="XA68" s="64"/>
      <c r="XB68" s="64"/>
      <c r="XC68" s="64"/>
      <c r="XD68" s="64"/>
      <c r="XE68" s="64"/>
      <c r="XF68" s="64"/>
      <c r="XG68" s="64"/>
      <c r="XH68" s="64"/>
      <c r="XI68" s="64"/>
      <c r="XJ68" s="64"/>
    </row>
    <row r="69" spans="1:634" x14ac:dyDescent="0.25">
      <c r="A69" s="106"/>
      <c r="B69" s="107"/>
      <c r="C69" s="106"/>
      <c r="D69" s="107"/>
      <c r="E69" s="106"/>
      <c r="F69" s="107"/>
      <c r="G69" s="106"/>
      <c r="H69" s="107"/>
      <c r="I69" s="106"/>
      <c r="J69" s="107"/>
      <c r="K69" s="106"/>
      <c r="L69" s="107"/>
      <c r="M69" s="106"/>
      <c r="N69" s="107"/>
      <c r="O69" s="106"/>
      <c r="P69" s="107"/>
      <c r="Q69" s="106"/>
      <c r="R69" s="107"/>
      <c r="S69" s="106"/>
      <c r="T69" s="107"/>
      <c r="U69" s="106"/>
      <c r="V69" s="107"/>
      <c r="W69" s="106"/>
      <c r="X69" s="107"/>
      <c r="Y69" s="106"/>
      <c r="Z69" s="107"/>
      <c r="AA69" s="106"/>
      <c r="AB69" s="107"/>
      <c r="AC69" s="106"/>
      <c r="AD69" s="107"/>
      <c r="AE69" s="106"/>
      <c r="AF69" s="107"/>
      <c r="AG69" s="106"/>
      <c r="AH69" s="107"/>
      <c r="AI69" s="106"/>
      <c r="AJ69" s="107"/>
      <c r="AK69" s="106"/>
      <c r="AL69" s="107"/>
      <c r="AM69" s="106"/>
      <c r="AN69" s="107"/>
      <c r="AO69" s="106"/>
      <c r="AP69" s="107"/>
      <c r="AQ69" s="106"/>
      <c r="AR69" s="107"/>
      <c r="AS69" s="106"/>
      <c r="AT69" s="107"/>
      <c r="AU69" s="106"/>
      <c r="AV69" s="107"/>
      <c r="AW69" s="106"/>
      <c r="AX69" s="107"/>
      <c r="AY69" s="106"/>
      <c r="AZ69" s="107"/>
      <c r="BA69" s="106"/>
      <c r="BB69" s="107"/>
      <c r="BC69" s="106"/>
      <c r="BD69" s="107"/>
      <c r="BE69" s="106"/>
      <c r="BF69" s="107"/>
      <c r="BG69" s="106"/>
      <c r="BH69" s="107"/>
      <c r="BI69" s="106"/>
      <c r="BJ69" s="107"/>
      <c r="BK69" s="106"/>
      <c r="BL69" s="107"/>
      <c r="BM69" s="106"/>
      <c r="BN69" s="107"/>
      <c r="BO69" s="106"/>
      <c r="BP69" s="107"/>
      <c r="BQ69" s="106"/>
      <c r="BR69" s="107"/>
      <c r="BS69" s="106"/>
      <c r="BT69" s="107"/>
      <c r="BU69" s="106"/>
      <c r="BV69" s="107"/>
      <c r="BW69" s="106"/>
      <c r="BX69" s="107"/>
      <c r="BY69" s="106"/>
      <c r="BZ69" s="107"/>
      <c r="CA69" s="106"/>
      <c r="CB69" s="107"/>
      <c r="CC69" s="106"/>
      <c r="CD69" s="107"/>
      <c r="CE69" s="106"/>
      <c r="CF69" s="107"/>
      <c r="CG69" s="106"/>
      <c r="CH69" s="107"/>
      <c r="CI69" s="106"/>
      <c r="CJ69" s="107"/>
      <c r="CK69" s="106"/>
      <c r="CL69" s="107"/>
      <c r="CM69" s="106"/>
      <c r="CN69" s="107"/>
      <c r="CO69" s="106"/>
      <c r="CP69" s="107"/>
      <c r="CQ69" s="106"/>
      <c r="CR69" s="107"/>
      <c r="CS69" s="106"/>
      <c r="CT69" s="107"/>
      <c r="CU69" s="106"/>
      <c r="CV69" s="107"/>
      <c r="CW69" s="106"/>
      <c r="CX69" s="107"/>
      <c r="CY69" s="106"/>
      <c r="CZ69" s="107"/>
      <c r="DA69" s="106"/>
      <c r="DB69" s="107"/>
      <c r="DC69" s="106"/>
      <c r="DD69" s="107"/>
      <c r="DE69" s="106"/>
      <c r="DF69" s="107"/>
      <c r="DG69" s="106"/>
      <c r="DH69" s="107"/>
      <c r="DI69" s="106"/>
      <c r="DJ69" s="107"/>
      <c r="DK69" s="106"/>
      <c r="DL69" s="107"/>
      <c r="DM69" s="106"/>
      <c r="DN69" s="107"/>
      <c r="DO69" s="106"/>
      <c r="DP69" s="107"/>
      <c r="DQ69" s="106"/>
      <c r="DR69" s="107"/>
      <c r="DS69" s="106"/>
      <c r="DT69" s="107"/>
      <c r="DU69" s="106"/>
      <c r="DV69" s="107"/>
      <c r="DW69" s="106"/>
      <c r="DX69" s="107"/>
      <c r="DY69" s="106"/>
      <c r="DZ69" s="107"/>
      <c r="EA69" s="106"/>
      <c r="EB69" s="107"/>
      <c r="EC69" s="106"/>
      <c r="ED69" s="107"/>
      <c r="EE69" s="106"/>
      <c r="EF69" s="107"/>
      <c r="EG69" s="106"/>
      <c r="EH69" s="107"/>
      <c r="EI69" s="106"/>
      <c r="EJ69" s="107"/>
      <c r="EK69" s="106"/>
      <c r="EL69" s="107"/>
      <c r="EM69" s="106"/>
      <c r="EN69" s="107"/>
      <c r="EO69" s="106"/>
      <c r="EP69" s="107"/>
      <c r="EQ69" s="106"/>
      <c r="ER69" s="107"/>
      <c r="ES69" s="106"/>
      <c r="ET69" s="107"/>
      <c r="EU69" s="106"/>
      <c r="EV69" s="107"/>
      <c r="EW69" s="106"/>
      <c r="EX69" s="107"/>
      <c r="EY69" s="106"/>
      <c r="EZ69" s="107"/>
      <c r="FA69" s="106"/>
      <c r="FB69" s="107"/>
      <c r="FC69" s="106"/>
      <c r="FD69" s="107"/>
      <c r="FE69" s="106"/>
      <c r="FF69" s="107"/>
      <c r="FG69" s="106"/>
      <c r="FH69" s="107"/>
      <c r="FI69" s="106"/>
      <c r="FJ69" s="107"/>
      <c r="FK69" s="106"/>
      <c r="FL69" s="107"/>
      <c r="FM69" s="106"/>
      <c r="FN69" s="107"/>
      <c r="FO69" s="106"/>
      <c r="FP69" s="107"/>
      <c r="FQ69" s="106"/>
      <c r="FR69" s="107"/>
      <c r="FS69" s="106"/>
      <c r="FT69" s="107"/>
      <c r="FU69" s="106"/>
      <c r="FV69" s="107"/>
      <c r="FW69" s="106"/>
      <c r="FX69" s="107"/>
      <c r="FY69" s="106"/>
      <c r="FZ69" s="107"/>
      <c r="GA69" s="106"/>
      <c r="GB69" s="107"/>
      <c r="GC69" s="106"/>
      <c r="GD69" s="107"/>
      <c r="GE69" s="106"/>
      <c r="GF69" s="107"/>
      <c r="GG69" s="106"/>
      <c r="GH69" s="107"/>
      <c r="GI69" s="106"/>
      <c r="GJ69" s="107"/>
      <c r="GK69" s="106"/>
      <c r="GL69" s="107"/>
      <c r="GM69" s="106"/>
      <c r="GN69" s="107"/>
      <c r="GO69" s="106"/>
      <c r="GP69" s="107"/>
      <c r="GQ69" s="106"/>
      <c r="GR69" s="107"/>
      <c r="GS69" s="106"/>
      <c r="GT69" s="107"/>
      <c r="GU69" s="106"/>
      <c r="GV69" s="107"/>
      <c r="GW69" s="106"/>
      <c r="GX69" s="107"/>
      <c r="GY69" s="106"/>
      <c r="GZ69" s="107"/>
      <c r="HA69" s="106"/>
      <c r="HB69" s="107"/>
      <c r="HC69" s="106"/>
      <c r="HD69" s="107"/>
      <c r="HE69" s="106"/>
      <c r="HF69" s="107"/>
      <c r="HG69" s="106"/>
      <c r="HH69" s="107"/>
      <c r="HI69" s="106"/>
      <c r="HJ69" s="107"/>
      <c r="HK69" s="106"/>
      <c r="HL69" s="107"/>
      <c r="HM69" s="106"/>
      <c r="HN69" s="107"/>
      <c r="HO69" s="106"/>
      <c r="HP69" s="107"/>
      <c r="HQ69" s="106"/>
      <c r="HR69" s="107"/>
      <c r="HS69" s="106"/>
      <c r="HT69" s="107"/>
      <c r="HU69" s="106"/>
      <c r="HV69" s="107"/>
      <c r="HW69" s="106"/>
      <c r="HX69" s="107"/>
      <c r="HY69" s="106"/>
      <c r="HZ69" s="107"/>
      <c r="IA69" s="106"/>
      <c r="IB69" s="107"/>
      <c r="IC69" s="106"/>
      <c r="ID69" s="107"/>
      <c r="IE69" s="106"/>
      <c r="IF69" s="107"/>
      <c r="IG69" s="106"/>
      <c r="IH69" s="107"/>
      <c r="II69" s="106"/>
      <c r="IJ69" s="107"/>
      <c r="IK69" s="106"/>
      <c r="IL69" s="107"/>
      <c r="IM69" s="106"/>
      <c r="IN69" s="107"/>
      <c r="IO69" s="106"/>
      <c r="IP69" s="107"/>
      <c r="IQ69" s="106"/>
      <c r="IR69" s="107"/>
      <c r="IS69" s="106"/>
      <c r="IT69" s="107"/>
      <c r="IU69" s="106"/>
      <c r="IV69" s="107"/>
      <c r="IW69" s="106"/>
      <c r="IX69" s="107"/>
      <c r="IY69" s="106"/>
      <c r="IZ69" s="64"/>
      <c r="JA69" s="64"/>
      <c r="JB69" s="64"/>
      <c r="JC69" s="64"/>
      <c r="JD69" s="64"/>
      <c r="JE69" s="64"/>
      <c r="JF69" s="64"/>
      <c r="JG69" s="64"/>
      <c r="JH69" s="64"/>
      <c r="JI69" s="64"/>
      <c r="JJ69" s="64"/>
      <c r="JK69" s="64"/>
      <c r="JL69" s="64"/>
      <c r="JM69" s="64"/>
      <c r="JN69" s="64"/>
      <c r="JO69" s="64"/>
      <c r="JP69" s="64"/>
      <c r="JQ69" s="64"/>
      <c r="JR69" s="64"/>
      <c r="JS69" s="64"/>
      <c r="JT69" s="64"/>
      <c r="JU69" s="64"/>
      <c r="JV69" s="64"/>
      <c r="JW69" s="64"/>
      <c r="JX69" s="64"/>
      <c r="JY69" s="64"/>
      <c r="JZ69" s="64"/>
      <c r="KA69" s="64"/>
      <c r="KB69" s="64"/>
      <c r="KC69" s="64"/>
      <c r="KD69" s="64"/>
      <c r="KE69" s="64"/>
      <c r="KF69" s="64"/>
      <c r="KG69" s="64"/>
      <c r="KH69" s="64"/>
      <c r="KI69" s="64"/>
      <c r="KJ69" s="64"/>
      <c r="KK69" s="64"/>
      <c r="KL69" s="64"/>
      <c r="KM69" s="64"/>
      <c r="KN69" s="64"/>
      <c r="KO69" s="64"/>
      <c r="KP69" s="64"/>
      <c r="KQ69" s="64"/>
      <c r="KR69" s="64"/>
      <c r="KS69" s="64"/>
      <c r="KT69" s="64"/>
      <c r="KU69" s="64"/>
      <c r="KV69" s="64"/>
      <c r="KW69" s="64"/>
      <c r="KX69" s="64"/>
      <c r="KY69" s="64"/>
      <c r="KZ69" s="64"/>
      <c r="LA69" s="64"/>
      <c r="LB69" s="64"/>
      <c r="LC69" s="64"/>
      <c r="LD69" s="64"/>
      <c r="LE69" s="64"/>
      <c r="LF69" s="64"/>
      <c r="LG69" s="64"/>
      <c r="LH69" s="64"/>
      <c r="LI69" s="64"/>
      <c r="LJ69" s="64"/>
      <c r="LK69" s="64"/>
      <c r="LL69" s="64"/>
      <c r="LM69" s="64"/>
      <c r="LN69" s="64"/>
      <c r="LO69" s="64"/>
      <c r="LP69" s="64"/>
      <c r="LQ69" s="64"/>
      <c r="LR69" s="64"/>
      <c r="LS69" s="64"/>
      <c r="LT69" s="64"/>
      <c r="LU69" s="64"/>
      <c r="LV69" s="64"/>
      <c r="LW69" s="64"/>
      <c r="LX69" s="64"/>
      <c r="LY69" s="64"/>
      <c r="LZ69" s="64"/>
      <c r="MA69" s="64"/>
      <c r="MB69" s="64"/>
      <c r="MC69" s="64"/>
      <c r="MD69" s="64"/>
      <c r="ME69" s="64"/>
      <c r="MF69" s="64"/>
      <c r="MG69" s="64"/>
      <c r="MH69" s="64"/>
      <c r="MI69" s="64"/>
      <c r="MJ69" s="64"/>
      <c r="MK69" s="64"/>
      <c r="ML69" s="64"/>
      <c r="MM69" s="64"/>
      <c r="MN69" s="64"/>
      <c r="MO69" s="64"/>
      <c r="MP69" s="64"/>
      <c r="MQ69" s="64"/>
      <c r="MR69" s="64"/>
      <c r="MS69" s="64"/>
      <c r="MT69" s="64"/>
      <c r="MU69" s="64"/>
      <c r="MV69" s="64"/>
      <c r="MW69" s="64"/>
      <c r="MX69" s="64"/>
      <c r="MY69" s="64"/>
      <c r="MZ69" s="64"/>
      <c r="NA69" s="64"/>
      <c r="NB69" s="64"/>
      <c r="NC69" s="64"/>
      <c r="ND69" s="64"/>
      <c r="NE69" s="64"/>
      <c r="NF69" s="64"/>
      <c r="NG69" s="64"/>
      <c r="NH69" s="64"/>
      <c r="NI69" s="64"/>
      <c r="NJ69" s="64"/>
      <c r="NK69" s="64"/>
      <c r="NL69" s="64"/>
      <c r="NM69" s="64"/>
      <c r="NN69" s="64"/>
      <c r="NO69" s="64"/>
      <c r="NP69" s="64"/>
      <c r="NQ69" s="64"/>
      <c r="NR69" s="64"/>
      <c r="NS69" s="64"/>
      <c r="NT69" s="64"/>
      <c r="NU69" s="64"/>
      <c r="NV69" s="64"/>
      <c r="NW69" s="64"/>
      <c r="NX69" s="64"/>
      <c r="NY69" s="64"/>
      <c r="NZ69" s="64"/>
      <c r="OA69" s="64"/>
      <c r="OB69" s="64"/>
      <c r="OC69" s="64"/>
      <c r="OD69" s="64"/>
      <c r="OE69" s="64"/>
      <c r="OF69" s="64"/>
      <c r="OG69" s="64"/>
      <c r="OH69" s="64"/>
      <c r="OI69" s="64"/>
      <c r="OJ69" s="64"/>
      <c r="OK69" s="64"/>
      <c r="OL69" s="64"/>
      <c r="OM69" s="64"/>
      <c r="ON69" s="64"/>
      <c r="OO69" s="64"/>
      <c r="OP69" s="64"/>
      <c r="OQ69" s="64"/>
      <c r="OR69" s="64"/>
      <c r="OS69" s="64"/>
      <c r="OT69" s="64"/>
      <c r="OU69" s="64"/>
      <c r="OV69" s="64"/>
      <c r="OW69" s="64"/>
      <c r="OX69" s="64"/>
      <c r="OY69" s="64"/>
      <c r="OZ69" s="64"/>
      <c r="PA69" s="64"/>
      <c r="PB69" s="64"/>
      <c r="PC69" s="64"/>
      <c r="PD69" s="64"/>
      <c r="PE69" s="64"/>
      <c r="PF69" s="64"/>
      <c r="PG69" s="64"/>
      <c r="PH69" s="64"/>
      <c r="PI69" s="64"/>
      <c r="PJ69" s="64"/>
      <c r="PK69" s="64"/>
      <c r="PL69" s="64"/>
      <c r="PM69" s="64"/>
      <c r="PN69" s="64"/>
      <c r="PO69" s="64"/>
      <c r="PP69" s="64"/>
      <c r="PQ69" s="64"/>
      <c r="PR69" s="64"/>
      <c r="PS69" s="64"/>
      <c r="PT69" s="64"/>
      <c r="PU69" s="64"/>
      <c r="PV69" s="64"/>
      <c r="PW69" s="64"/>
      <c r="PX69" s="64"/>
      <c r="PY69" s="64"/>
      <c r="PZ69" s="64"/>
      <c r="QA69" s="64"/>
      <c r="QB69" s="64"/>
      <c r="QC69" s="64"/>
      <c r="QD69" s="64"/>
      <c r="QE69" s="64"/>
      <c r="QF69" s="64"/>
      <c r="QG69" s="64"/>
      <c r="QH69" s="64"/>
      <c r="QI69" s="64"/>
      <c r="QJ69" s="64"/>
      <c r="QK69" s="64"/>
      <c r="QL69" s="64"/>
      <c r="QM69" s="64"/>
      <c r="QN69" s="64"/>
      <c r="QO69" s="64"/>
      <c r="QP69" s="64"/>
      <c r="QQ69" s="64"/>
      <c r="QR69" s="64"/>
      <c r="QS69" s="64"/>
      <c r="QT69" s="64"/>
      <c r="QU69" s="64"/>
      <c r="QV69" s="64"/>
      <c r="QW69" s="64"/>
      <c r="QX69" s="64"/>
      <c r="QY69" s="64"/>
      <c r="QZ69" s="64"/>
      <c r="RA69" s="64"/>
      <c r="RB69" s="64"/>
      <c r="RC69" s="64"/>
      <c r="RD69" s="64"/>
      <c r="RE69" s="64"/>
      <c r="RF69" s="64"/>
      <c r="RG69" s="64"/>
      <c r="RH69" s="64"/>
      <c r="RI69" s="64"/>
      <c r="RJ69" s="64"/>
      <c r="RK69" s="64"/>
      <c r="RL69" s="64"/>
      <c r="RM69" s="64"/>
      <c r="RN69" s="64"/>
      <c r="RO69" s="64"/>
      <c r="RP69" s="64"/>
      <c r="RQ69" s="64"/>
      <c r="RR69" s="64"/>
      <c r="RS69" s="64"/>
      <c r="RT69" s="64"/>
      <c r="RU69" s="64"/>
      <c r="RV69" s="64"/>
      <c r="RW69" s="64"/>
      <c r="RX69" s="64"/>
      <c r="RY69" s="64"/>
      <c r="RZ69" s="64"/>
      <c r="SA69" s="64"/>
      <c r="SB69" s="64"/>
      <c r="SC69" s="64"/>
      <c r="SD69" s="64"/>
      <c r="SE69" s="64"/>
      <c r="SF69" s="64"/>
      <c r="SG69" s="64"/>
      <c r="SH69" s="64"/>
      <c r="SI69" s="64"/>
      <c r="SJ69" s="64"/>
      <c r="SK69" s="64"/>
      <c r="SL69" s="64"/>
      <c r="SM69" s="64"/>
      <c r="SN69" s="64"/>
      <c r="SO69" s="64"/>
      <c r="SP69" s="64"/>
      <c r="SQ69" s="64"/>
      <c r="SR69" s="64"/>
      <c r="SS69" s="64"/>
      <c r="ST69" s="64"/>
      <c r="SU69" s="64"/>
      <c r="SV69" s="64"/>
      <c r="SW69" s="64"/>
      <c r="SX69" s="64"/>
      <c r="SY69" s="64"/>
      <c r="SZ69" s="64"/>
      <c r="TA69" s="64"/>
      <c r="TB69" s="64"/>
      <c r="TC69" s="64"/>
      <c r="TD69" s="64"/>
      <c r="TE69" s="64"/>
      <c r="TF69" s="64"/>
      <c r="TG69" s="64"/>
      <c r="TH69" s="64"/>
      <c r="TI69" s="64"/>
      <c r="TJ69" s="64"/>
      <c r="TK69" s="64"/>
      <c r="TL69" s="64"/>
      <c r="TM69" s="64"/>
      <c r="TN69" s="64"/>
      <c r="TO69" s="64"/>
      <c r="TP69" s="64"/>
      <c r="TQ69" s="64"/>
      <c r="TR69" s="64"/>
      <c r="TS69" s="64"/>
      <c r="TT69" s="64"/>
      <c r="TU69" s="64"/>
      <c r="TV69" s="64"/>
      <c r="TW69" s="64"/>
      <c r="TX69" s="64"/>
      <c r="TY69" s="64"/>
      <c r="TZ69" s="64"/>
      <c r="UA69" s="64"/>
      <c r="UB69" s="64"/>
      <c r="UC69" s="64"/>
      <c r="UD69" s="64"/>
      <c r="UE69" s="64"/>
      <c r="UF69" s="64"/>
      <c r="UG69" s="64"/>
      <c r="UH69" s="64"/>
      <c r="UI69" s="64"/>
      <c r="UJ69" s="64"/>
      <c r="UK69" s="64"/>
      <c r="UL69" s="64"/>
      <c r="UM69" s="64"/>
      <c r="UN69" s="64"/>
      <c r="UO69" s="64"/>
      <c r="UP69" s="64"/>
      <c r="UQ69" s="64"/>
      <c r="UR69" s="64"/>
      <c r="US69" s="64"/>
      <c r="UT69" s="64"/>
      <c r="UU69" s="64"/>
      <c r="UV69" s="64"/>
      <c r="UW69" s="64"/>
      <c r="UX69" s="64"/>
      <c r="UY69" s="64"/>
      <c r="UZ69" s="64"/>
      <c r="VA69" s="64"/>
      <c r="VB69" s="64"/>
      <c r="VC69" s="64"/>
      <c r="VD69" s="64"/>
      <c r="VE69" s="64"/>
      <c r="VF69" s="64"/>
      <c r="VG69" s="64"/>
      <c r="VH69" s="64"/>
      <c r="VI69" s="64"/>
      <c r="VJ69" s="64"/>
      <c r="VK69" s="64"/>
      <c r="VL69" s="64"/>
      <c r="VM69" s="64"/>
      <c r="VN69" s="64"/>
      <c r="VO69" s="64"/>
      <c r="VP69" s="64"/>
      <c r="VQ69" s="64"/>
      <c r="VR69" s="64"/>
      <c r="VS69" s="64"/>
      <c r="VT69" s="64"/>
      <c r="VU69" s="64"/>
      <c r="VV69" s="64"/>
      <c r="VW69" s="64"/>
      <c r="VX69" s="64"/>
      <c r="VY69" s="64"/>
      <c r="VZ69" s="64"/>
      <c r="WA69" s="64"/>
      <c r="WB69" s="64"/>
      <c r="WC69" s="64"/>
      <c r="WD69" s="64"/>
      <c r="WE69" s="64"/>
      <c r="WF69" s="64"/>
      <c r="WG69" s="64"/>
      <c r="WH69" s="64"/>
      <c r="WI69" s="64"/>
      <c r="WJ69" s="64"/>
      <c r="WK69" s="64"/>
      <c r="WL69" s="64"/>
      <c r="WM69" s="64"/>
      <c r="WN69" s="64"/>
      <c r="WO69" s="64"/>
      <c r="WP69" s="64"/>
      <c r="WQ69" s="64"/>
      <c r="WR69" s="64"/>
      <c r="WS69" s="64"/>
      <c r="WT69" s="64"/>
      <c r="WU69" s="64"/>
      <c r="WV69" s="64"/>
      <c r="WW69" s="64"/>
      <c r="WX69" s="64"/>
      <c r="WY69" s="64"/>
      <c r="WZ69" s="64"/>
      <c r="XA69" s="64"/>
      <c r="XB69" s="64"/>
      <c r="XC69" s="64"/>
      <c r="XD69" s="64"/>
      <c r="XE69" s="64"/>
      <c r="XF69" s="64"/>
      <c r="XG69" s="64"/>
      <c r="XH69" s="64"/>
      <c r="XI69" s="64"/>
      <c r="XJ69" s="64"/>
    </row>
    <row r="70" spans="1:634" x14ac:dyDescent="0.25">
      <c r="A70" s="106"/>
      <c r="B70" s="107"/>
      <c r="C70" s="106"/>
      <c r="D70" s="107"/>
      <c r="E70" s="106"/>
      <c r="F70" s="107"/>
      <c r="G70" s="106"/>
      <c r="H70" s="107"/>
      <c r="I70" s="106"/>
      <c r="J70" s="107"/>
      <c r="K70" s="106"/>
      <c r="L70" s="107"/>
      <c r="M70" s="106"/>
      <c r="N70" s="107"/>
      <c r="O70" s="106"/>
      <c r="P70" s="107"/>
      <c r="Q70" s="106"/>
      <c r="R70" s="107"/>
      <c r="S70" s="106"/>
      <c r="T70" s="107"/>
      <c r="U70" s="106"/>
      <c r="V70" s="107"/>
      <c r="W70" s="106"/>
      <c r="X70" s="107"/>
      <c r="Y70" s="106"/>
      <c r="Z70" s="107"/>
      <c r="AA70" s="106"/>
      <c r="AB70" s="107"/>
      <c r="AC70" s="106"/>
      <c r="AD70" s="107"/>
      <c r="AE70" s="106"/>
      <c r="AF70" s="107"/>
      <c r="AG70" s="106"/>
      <c r="AH70" s="107"/>
      <c r="AI70" s="106"/>
      <c r="AJ70" s="107"/>
      <c r="AK70" s="106"/>
      <c r="AL70" s="107"/>
      <c r="AM70" s="106"/>
      <c r="AN70" s="107"/>
      <c r="AO70" s="106"/>
      <c r="AP70" s="107"/>
      <c r="AQ70" s="106"/>
      <c r="AR70" s="107"/>
      <c r="AS70" s="106"/>
      <c r="AT70" s="107"/>
      <c r="AU70" s="106"/>
      <c r="AV70" s="107"/>
      <c r="AW70" s="106"/>
      <c r="AX70" s="107"/>
      <c r="AY70" s="106"/>
      <c r="AZ70" s="107"/>
      <c r="BA70" s="106"/>
      <c r="BB70" s="107"/>
      <c r="BC70" s="106"/>
      <c r="BD70" s="107"/>
      <c r="BE70" s="106"/>
      <c r="BF70" s="107"/>
      <c r="BG70" s="106"/>
      <c r="BH70" s="107"/>
      <c r="BI70" s="106"/>
      <c r="BJ70" s="107"/>
      <c r="BK70" s="106"/>
      <c r="BL70" s="107"/>
      <c r="BM70" s="106"/>
      <c r="BN70" s="107"/>
      <c r="BO70" s="106"/>
      <c r="BP70" s="107"/>
      <c r="BQ70" s="106"/>
      <c r="BR70" s="107"/>
      <c r="BS70" s="106"/>
      <c r="BT70" s="107"/>
      <c r="BU70" s="106"/>
      <c r="BV70" s="107"/>
      <c r="BW70" s="106"/>
      <c r="BX70" s="107"/>
      <c r="BY70" s="106"/>
      <c r="BZ70" s="107"/>
      <c r="CA70" s="106"/>
      <c r="CB70" s="107"/>
      <c r="CC70" s="106"/>
      <c r="CD70" s="107"/>
      <c r="CE70" s="106"/>
      <c r="CF70" s="107"/>
      <c r="CG70" s="106"/>
      <c r="CH70" s="107"/>
      <c r="CI70" s="106"/>
      <c r="CJ70" s="107"/>
      <c r="CK70" s="106"/>
      <c r="CL70" s="107"/>
      <c r="CM70" s="106"/>
      <c r="CN70" s="107"/>
      <c r="CO70" s="106"/>
      <c r="CP70" s="107"/>
      <c r="CQ70" s="106"/>
      <c r="CR70" s="107"/>
      <c r="CS70" s="106"/>
      <c r="CT70" s="107"/>
      <c r="CU70" s="106"/>
      <c r="CV70" s="107"/>
      <c r="CW70" s="106"/>
      <c r="CX70" s="107"/>
      <c r="CY70" s="106"/>
      <c r="CZ70" s="107"/>
      <c r="DA70" s="106"/>
      <c r="DB70" s="107"/>
      <c r="DC70" s="106"/>
      <c r="DD70" s="107"/>
      <c r="DE70" s="106"/>
      <c r="DF70" s="107"/>
      <c r="DG70" s="106"/>
      <c r="DH70" s="107"/>
      <c r="DI70" s="106"/>
      <c r="DJ70" s="107"/>
      <c r="DK70" s="106"/>
      <c r="DL70" s="107"/>
      <c r="DM70" s="106"/>
      <c r="DN70" s="107"/>
      <c r="DO70" s="106"/>
      <c r="DP70" s="107"/>
      <c r="DQ70" s="106"/>
      <c r="DR70" s="107"/>
      <c r="DS70" s="106"/>
      <c r="DT70" s="107"/>
      <c r="DU70" s="106"/>
      <c r="DV70" s="107"/>
      <c r="DW70" s="106"/>
      <c r="DX70" s="107"/>
      <c r="DY70" s="106"/>
      <c r="DZ70" s="107"/>
      <c r="EA70" s="106"/>
      <c r="EB70" s="107"/>
      <c r="EC70" s="106"/>
      <c r="ED70" s="107"/>
      <c r="EE70" s="106"/>
      <c r="EF70" s="107"/>
      <c r="EG70" s="106"/>
      <c r="EH70" s="107"/>
      <c r="EI70" s="106"/>
      <c r="EJ70" s="107"/>
      <c r="EK70" s="106"/>
      <c r="EL70" s="107"/>
      <c r="EM70" s="106"/>
      <c r="EN70" s="107"/>
      <c r="EO70" s="106"/>
      <c r="EP70" s="107"/>
      <c r="EQ70" s="106"/>
      <c r="ER70" s="107"/>
      <c r="ES70" s="106"/>
      <c r="ET70" s="107"/>
      <c r="EU70" s="106"/>
      <c r="EV70" s="107"/>
      <c r="EW70" s="106"/>
      <c r="EX70" s="107"/>
      <c r="EY70" s="106"/>
      <c r="EZ70" s="107"/>
      <c r="FA70" s="106"/>
      <c r="FB70" s="107"/>
      <c r="FC70" s="106"/>
      <c r="FD70" s="107"/>
      <c r="FE70" s="106"/>
      <c r="FF70" s="107"/>
      <c r="FG70" s="106"/>
      <c r="FH70" s="107"/>
      <c r="FI70" s="106"/>
      <c r="FJ70" s="107"/>
      <c r="FK70" s="106"/>
      <c r="FL70" s="107"/>
      <c r="FM70" s="106"/>
      <c r="FN70" s="107"/>
      <c r="FO70" s="106"/>
      <c r="FP70" s="107"/>
      <c r="FQ70" s="106"/>
      <c r="FR70" s="107"/>
      <c r="FS70" s="106"/>
      <c r="FT70" s="107"/>
      <c r="FU70" s="106"/>
      <c r="FV70" s="107"/>
      <c r="FW70" s="106"/>
      <c r="FX70" s="107"/>
      <c r="FY70" s="106"/>
      <c r="FZ70" s="107"/>
      <c r="GA70" s="106"/>
      <c r="GB70" s="107"/>
      <c r="GC70" s="106"/>
      <c r="GD70" s="107"/>
      <c r="GE70" s="106"/>
      <c r="GF70" s="107"/>
      <c r="GG70" s="106"/>
      <c r="GH70" s="107"/>
      <c r="GI70" s="106"/>
      <c r="GJ70" s="107"/>
      <c r="GK70" s="106"/>
      <c r="GL70" s="107"/>
      <c r="GM70" s="106"/>
      <c r="GN70" s="107"/>
      <c r="GO70" s="106"/>
      <c r="GP70" s="107"/>
      <c r="GQ70" s="106"/>
      <c r="GR70" s="107"/>
      <c r="GS70" s="106"/>
      <c r="GT70" s="107"/>
      <c r="GU70" s="106"/>
      <c r="GV70" s="107"/>
      <c r="GW70" s="106"/>
      <c r="GX70" s="107"/>
      <c r="GY70" s="106"/>
      <c r="GZ70" s="107"/>
      <c r="HA70" s="106"/>
      <c r="HB70" s="107"/>
      <c r="HC70" s="106"/>
      <c r="HD70" s="107"/>
      <c r="HE70" s="106"/>
      <c r="HF70" s="107"/>
      <c r="HG70" s="106"/>
      <c r="HH70" s="107"/>
      <c r="HI70" s="106"/>
      <c r="HJ70" s="107"/>
      <c r="HK70" s="106"/>
      <c r="HL70" s="107"/>
      <c r="HM70" s="106"/>
      <c r="HN70" s="107"/>
      <c r="HO70" s="106"/>
      <c r="HP70" s="107"/>
      <c r="HQ70" s="106"/>
      <c r="HR70" s="107"/>
      <c r="HS70" s="106"/>
      <c r="HT70" s="107"/>
      <c r="HU70" s="106"/>
      <c r="HV70" s="107"/>
      <c r="HW70" s="106"/>
      <c r="HX70" s="107"/>
      <c r="HY70" s="106"/>
      <c r="HZ70" s="107"/>
      <c r="IA70" s="106"/>
      <c r="IB70" s="107"/>
      <c r="IC70" s="106"/>
      <c r="ID70" s="107"/>
      <c r="IE70" s="106"/>
      <c r="IF70" s="107"/>
      <c r="IG70" s="106"/>
      <c r="IH70" s="107"/>
      <c r="II70" s="106"/>
      <c r="IJ70" s="107"/>
      <c r="IK70" s="106"/>
      <c r="IL70" s="107"/>
      <c r="IM70" s="106"/>
      <c r="IN70" s="107"/>
      <c r="IO70" s="106"/>
      <c r="IP70" s="107"/>
      <c r="IQ70" s="106"/>
      <c r="IR70" s="107"/>
      <c r="IS70" s="106"/>
      <c r="IT70" s="107"/>
      <c r="IU70" s="106"/>
      <c r="IV70" s="107"/>
      <c r="IW70" s="106"/>
      <c r="IX70" s="107"/>
      <c r="IY70" s="106"/>
      <c r="IZ70" s="64"/>
      <c r="JA70" s="64"/>
      <c r="JB70" s="64"/>
      <c r="JC70" s="64"/>
      <c r="JD70" s="64"/>
      <c r="JE70" s="64"/>
      <c r="JF70" s="64"/>
      <c r="JG70" s="64"/>
      <c r="JH70" s="64"/>
      <c r="JI70" s="64"/>
      <c r="JJ70" s="64"/>
      <c r="JK70" s="64"/>
      <c r="JL70" s="64"/>
      <c r="JM70" s="64"/>
      <c r="JN70" s="64"/>
      <c r="JO70" s="64"/>
      <c r="JP70" s="64"/>
      <c r="JQ70" s="64"/>
      <c r="JR70" s="64"/>
      <c r="JS70" s="64"/>
      <c r="JT70" s="64"/>
      <c r="JU70" s="64"/>
      <c r="JV70" s="64"/>
      <c r="JW70" s="64"/>
      <c r="JX70" s="64"/>
      <c r="JY70" s="64"/>
      <c r="JZ70" s="64"/>
      <c r="KA70" s="64"/>
      <c r="KB70" s="64"/>
      <c r="KC70" s="64"/>
      <c r="KD70" s="64"/>
      <c r="KE70" s="64"/>
      <c r="KF70" s="64"/>
      <c r="KG70" s="64"/>
      <c r="KH70" s="64"/>
      <c r="KI70" s="64"/>
      <c r="KJ70" s="64"/>
      <c r="KK70" s="64"/>
      <c r="KL70" s="64"/>
      <c r="KM70" s="64"/>
      <c r="KN70" s="64"/>
      <c r="KO70" s="64"/>
      <c r="KP70" s="64"/>
      <c r="KQ70" s="64"/>
      <c r="KR70" s="64"/>
      <c r="KS70" s="64"/>
      <c r="KT70" s="64"/>
      <c r="KU70" s="64"/>
      <c r="KV70" s="64"/>
      <c r="KW70" s="64"/>
      <c r="KX70" s="64"/>
      <c r="KY70" s="64"/>
      <c r="KZ70" s="64"/>
      <c r="LA70" s="64"/>
      <c r="LB70" s="64"/>
      <c r="LC70" s="64"/>
      <c r="LD70" s="64"/>
      <c r="LE70" s="64"/>
      <c r="LF70" s="64"/>
      <c r="LG70" s="64"/>
      <c r="LH70" s="64"/>
      <c r="LI70" s="64"/>
      <c r="LJ70" s="64"/>
      <c r="LK70" s="64"/>
      <c r="LL70" s="64"/>
      <c r="LM70" s="64"/>
      <c r="LN70" s="64"/>
      <c r="LO70" s="64"/>
      <c r="LP70" s="64"/>
      <c r="LQ70" s="64"/>
      <c r="LR70" s="64"/>
      <c r="LS70" s="64"/>
      <c r="LT70" s="64"/>
      <c r="LU70" s="64"/>
      <c r="LV70" s="64"/>
      <c r="LW70" s="64"/>
      <c r="LX70" s="64"/>
      <c r="LY70" s="64"/>
      <c r="LZ70" s="64"/>
      <c r="MA70" s="64"/>
      <c r="MB70" s="64"/>
      <c r="MC70" s="64"/>
      <c r="MD70" s="64"/>
      <c r="ME70" s="64"/>
      <c r="MF70" s="64"/>
      <c r="MG70" s="64"/>
      <c r="MH70" s="64"/>
      <c r="MI70" s="64"/>
      <c r="MJ70" s="64"/>
      <c r="MK70" s="64"/>
      <c r="ML70" s="64"/>
      <c r="MM70" s="64"/>
      <c r="MN70" s="64"/>
      <c r="MO70" s="64"/>
      <c r="MP70" s="64"/>
      <c r="MQ70" s="64"/>
      <c r="MR70" s="64"/>
      <c r="MS70" s="64"/>
      <c r="MT70" s="64"/>
      <c r="MU70" s="64"/>
      <c r="MV70" s="64"/>
      <c r="MW70" s="64"/>
      <c r="MX70" s="64"/>
      <c r="MY70" s="64"/>
      <c r="MZ70" s="64"/>
      <c r="NA70" s="64"/>
      <c r="NB70" s="64"/>
      <c r="NC70" s="64"/>
      <c r="ND70" s="64"/>
      <c r="NE70" s="64"/>
      <c r="NF70" s="64"/>
      <c r="NG70" s="64"/>
      <c r="NH70" s="64"/>
      <c r="NI70" s="64"/>
      <c r="NJ70" s="64"/>
      <c r="NK70" s="64"/>
      <c r="NL70" s="64"/>
      <c r="NM70" s="64"/>
      <c r="NN70" s="64"/>
      <c r="NO70" s="64"/>
      <c r="NP70" s="64"/>
      <c r="NQ70" s="64"/>
      <c r="NR70" s="64"/>
      <c r="NS70" s="64"/>
      <c r="NT70" s="64"/>
      <c r="NU70" s="64"/>
      <c r="NV70" s="64"/>
      <c r="NW70" s="64"/>
      <c r="NX70" s="64"/>
      <c r="NY70" s="64"/>
      <c r="NZ70" s="64"/>
      <c r="OA70" s="64"/>
      <c r="OB70" s="64"/>
      <c r="OC70" s="64"/>
      <c r="OD70" s="64"/>
      <c r="OE70" s="64"/>
      <c r="OF70" s="64"/>
      <c r="OG70" s="64"/>
      <c r="OH70" s="64"/>
      <c r="OI70" s="64"/>
      <c r="OJ70" s="64"/>
      <c r="OK70" s="64"/>
      <c r="OL70" s="64"/>
      <c r="OM70" s="64"/>
      <c r="ON70" s="64"/>
      <c r="OO70" s="64"/>
      <c r="OP70" s="64"/>
      <c r="OQ70" s="64"/>
      <c r="OR70" s="64"/>
      <c r="OS70" s="64"/>
      <c r="OT70" s="64"/>
      <c r="OU70" s="64"/>
      <c r="OV70" s="64"/>
      <c r="OW70" s="64"/>
      <c r="OX70" s="64"/>
      <c r="OY70" s="64"/>
      <c r="OZ70" s="64"/>
      <c r="PA70" s="64"/>
      <c r="PB70" s="64"/>
      <c r="PC70" s="64"/>
      <c r="PD70" s="64"/>
      <c r="PE70" s="64"/>
      <c r="PF70" s="64"/>
      <c r="PG70" s="64"/>
      <c r="PH70" s="64"/>
      <c r="PI70" s="64"/>
      <c r="PJ70" s="64"/>
      <c r="PK70" s="64"/>
      <c r="PL70" s="64"/>
      <c r="PM70" s="64"/>
      <c r="PN70" s="64"/>
      <c r="PO70" s="64"/>
      <c r="PP70" s="64"/>
      <c r="PQ70" s="64"/>
      <c r="PR70" s="64"/>
      <c r="PS70" s="64"/>
      <c r="PT70" s="64"/>
      <c r="PU70" s="64"/>
      <c r="PV70" s="64"/>
      <c r="PW70" s="64"/>
      <c r="PX70" s="64"/>
      <c r="PY70" s="64"/>
      <c r="PZ70" s="64"/>
      <c r="QA70" s="64"/>
      <c r="QB70" s="64"/>
      <c r="QC70" s="64"/>
      <c r="QD70" s="64"/>
      <c r="QE70" s="64"/>
      <c r="QF70" s="64"/>
      <c r="QG70" s="64"/>
      <c r="QH70" s="64"/>
      <c r="QI70" s="64"/>
      <c r="QJ70" s="64"/>
      <c r="QK70" s="64"/>
      <c r="QL70" s="64"/>
      <c r="QM70" s="64"/>
      <c r="QN70" s="64"/>
      <c r="QO70" s="64"/>
      <c r="QP70" s="64"/>
      <c r="QQ70" s="64"/>
      <c r="QR70" s="64"/>
      <c r="QS70" s="64"/>
      <c r="QT70" s="64"/>
      <c r="QU70" s="64"/>
      <c r="QV70" s="64"/>
      <c r="QW70" s="64"/>
      <c r="QX70" s="64"/>
      <c r="QY70" s="64"/>
      <c r="QZ70" s="64"/>
      <c r="RA70" s="64"/>
      <c r="RB70" s="64"/>
      <c r="RC70" s="64"/>
      <c r="RD70" s="64"/>
      <c r="RE70" s="64"/>
      <c r="RF70" s="64"/>
      <c r="RG70" s="64"/>
      <c r="RH70" s="64"/>
      <c r="RI70" s="64"/>
      <c r="RJ70" s="64"/>
      <c r="RK70" s="64"/>
      <c r="RL70" s="64"/>
      <c r="RM70" s="64"/>
      <c r="RN70" s="64"/>
      <c r="RO70" s="64"/>
      <c r="RP70" s="64"/>
      <c r="RQ70" s="64"/>
      <c r="RR70" s="64"/>
      <c r="RS70" s="64"/>
      <c r="RT70" s="64"/>
      <c r="RU70" s="64"/>
      <c r="RV70" s="64"/>
      <c r="RW70" s="64"/>
      <c r="RX70" s="64"/>
      <c r="RY70" s="64"/>
      <c r="RZ70" s="64"/>
      <c r="SA70" s="64"/>
      <c r="SB70" s="64"/>
      <c r="SC70" s="64"/>
      <c r="SD70" s="64"/>
      <c r="SE70" s="64"/>
      <c r="SF70" s="64"/>
      <c r="SG70" s="64"/>
      <c r="SH70" s="64"/>
      <c r="SI70" s="64"/>
      <c r="SJ70" s="64"/>
      <c r="SK70" s="64"/>
      <c r="SL70" s="64"/>
      <c r="SM70" s="64"/>
      <c r="SN70" s="64"/>
      <c r="SO70" s="64"/>
      <c r="SP70" s="64"/>
      <c r="SQ70" s="64"/>
      <c r="SR70" s="64"/>
      <c r="SS70" s="64"/>
      <c r="ST70" s="64"/>
      <c r="SU70" s="64"/>
      <c r="SV70" s="64"/>
      <c r="SW70" s="64"/>
      <c r="SX70" s="64"/>
      <c r="SY70" s="64"/>
      <c r="SZ70" s="64"/>
      <c r="TA70" s="64"/>
      <c r="TB70" s="64"/>
      <c r="TC70" s="64"/>
      <c r="TD70" s="64"/>
      <c r="TE70" s="64"/>
      <c r="TF70" s="64"/>
      <c r="TG70" s="64"/>
      <c r="TH70" s="64"/>
      <c r="TI70" s="64"/>
      <c r="TJ70" s="64"/>
      <c r="TK70" s="64"/>
      <c r="TL70" s="64"/>
      <c r="TM70" s="64"/>
      <c r="TN70" s="64"/>
      <c r="TO70" s="64"/>
      <c r="TP70" s="64"/>
      <c r="TQ70" s="64"/>
      <c r="TR70" s="64"/>
      <c r="TS70" s="64"/>
      <c r="TT70" s="64"/>
      <c r="TU70" s="64"/>
      <c r="TV70" s="64"/>
      <c r="TW70" s="64"/>
      <c r="TX70" s="64"/>
      <c r="TY70" s="64"/>
      <c r="TZ70" s="64"/>
      <c r="UA70" s="64"/>
      <c r="UB70" s="64"/>
      <c r="UC70" s="64"/>
      <c r="UD70" s="64"/>
      <c r="UE70" s="64"/>
      <c r="UF70" s="64"/>
      <c r="UG70" s="64"/>
      <c r="UH70" s="64"/>
      <c r="UI70" s="64"/>
      <c r="UJ70" s="64"/>
      <c r="UK70" s="64"/>
      <c r="UL70" s="64"/>
      <c r="UM70" s="64"/>
      <c r="UN70" s="64"/>
      <c r="UO70" s="64"/>
      <c r="UP70" s="64"/>
      <c r="UQ70" s="64"/>
      <c r="UR70" s="64"/>
      <c r="US70" s="64"/>
      <c r="UT70" s="64"/>
      <c r="UU70" s="64"/>
      <c r="UV70" s="64"/>
      <c r="UW70" s="64"/>
      <c r="UX70" s="64"/>
      <c r="UY70" s="64"/>
      <c r="UZ70" s="64"/>
      <c r="VA70" s="64"/>
      <c r="VB70" s="64"/>
      <c r="VC70" s="64"/>
      <c r="VD70" s="64"/>
      <c r="VE70" s="64"/>
      <c r="VF70" s="64"/>
      <c r="VG70" s="64"/>
      <c r="VH70" s="64"/>
      <c r="VI70" s="64"/>
      <c r="VJ70" s="64"/>
      <c r="VK70" s="64"/>
      <c r="VL70" s="64"/>
      <c r="VM70" s="64"/>
      <c r="VN70" s="64"/>
      <c r="VO70" s="64"/>
      <c r="VP70" s="64"/>
      <c r="VQ70" s="64"/>
      <c r="VR70" s="64"/>
      <c r="VS70" s="64"/>
      <c r="VT70" s="64"/>
      <c r="VU70" s="64"/>
      <c r="VV70" s="64"/>
      <c r="VW70" s="64"/>
      <c r="VX70" s="64"/>
      <c r="VY70" s="64"/>
      <c r="VZ70" s="64"/>
      <c r="WA70" s="64"/>
      <c r="WB70" s="64"/>
      <c r="WC70" s="64"/>
      <c r="WD70" s="64"/>
      <c r="WE70" s="64"/>
      <c r="WF70" s="64"/>
      <c r="WG70" s="64"/>
      <c r="WH70" s="64"/>
      <c r="WI70" s="64"/>
      <c r="WJ70" s="64"/>
      <c r="WK70" s="64"/>
      <c r="WL70" s="64"/>
      <c r="WM70" s="64"/>
      <c r="WN70" s="64"/>
      <c r="WO70" s="64"/>
      <c r="WP70" s="64"/>
      <c r="WQ70" s="64"/>
      <c r="WR70" s="64"/>
      <c r="WS70" s="64"/>
      <c r="WT70" s="64"/>
      <c r="WU70" s="64"/>
      <c r="WV70" s="64"/>
      <c r="WW70" s="64"/>
      <c r="WX70" s="64"/>
      <c r="WY70" s="64"/>
      <c r="WZ70" s="64"/>
      <c r="XA70" s="64"/>
      <c r="XB70" s="64"/>
      <c r="XC70" s="64"/>
      <c r="XD70" s="64"/>
      <c r="XE70" s="64"/>
      <c r="XF70" s="64"/>
      <c r="XG70" s="64"/>
      <c r="XH70" s="64"/>
      <c r="XI70" s="64"/>
      <c r="XJ70" s="64"/>
    </row>
    <row r="71" spans="1:634" x14ac:dyDescent="0.25">
      <c r="A71" s="106"/>
      <c r="B71" s="107"/>
      <c r="C71" s="106"/>
      <c r="D71" s="107"/>
      <c r="E71" s="106"/>
      <c r="F71" s="107"/>
      <c r="G71" s="106"/>
      <c r="H71" s="107"/>
      <c r="I71" s="106"/>
      <c r="J71" s="107"/>
      <c r="K71" s="106"/>
      <c r="L71" s="107"/>
      <c r="M71" s="106"/>
      <c r="N71" s="107"/>
      <c r="O71" s="106"/>
      <c r="P71" s="107"/>
      <c r="Q71" s="106"/>
      <c r="R71" s="107"/>
      <c r="S71" s="106"/>
      <c r="T71" s="107"/>
      <c r="U71" s="106"/>
      <c r="V71" s="107"/>
      <c r="W71" s="106"/>
      <c r="X71" s="107"/>
      <c r="Y71" s="106"/>
      <c r="Z71" s="107"/>
      <c r="AA71" s="106"/>
      <c r="AB71" s="107"/>
      <c r="AC71" s="106"/>
      <c r="AD71" s="107"/>
      <c r="AE71" s="106"/>
      <c r="AF71" s="107"/>
      <c r="AG71" s="106"/>
      <c r="AH71" s="107"/>
      <c r="AI71" s="106"/>
      <c r="AJ71" s="107"/>
      <c r="AK71" s="106"/>
      <c r="AL71" s="107"/>
      <c r="AM71" s="106"/>
      <c r="AN71" s="107"/>
      <c r="AO71" s="106"/>
      <c r="AP71" s="107"/>
      <c r="AQ71" s="106"/>
      <c r="AR71" s="107"/>
      <c r="AS71" s="106"/>
      <c r="AT71" s="107"/>
      <c r="AU71" s="106"/>
      <c r="AV71" s="107"/>
      <c r="AW71" s="106"/>
      <c r="AX71" s="107"/>
      <c r="AY71" s="106"/>
      <c r="AZ71" s="107"/>
      <c r="BA71" s="106"/>
      <c r="BB71" s="107"/>
      <c r="BC71" s="106"/>
      <c r="BD71" s="107"/>
      <c r="BE71" s="106"/>
      <c r="BF71" s="107"/>
      <c r="BG71" s="106"/>
      <c r="BH71" s="107"/>
      <c r="BI71" s="106"/>
      <c r="BJ71" s="107"/>
      <c r="BK71" s="106"/>
      <c r="BL71" s="107"/>
      <c r="BM71" s="106"/>
      <c r="BN71" s="107"/>
      <c r="BO71" s="106"/>
      <c r="BP71" s="107"/>
      <c r="BQ71" s="106"/>
      <c r="BR71" s="107"/>
      <c r="BS71" s="106"/>
      <c r="BT71" s="107"/>
      <c r="BU71" s="106"/>
      <c r="BV71" s="107"/>
      <c r="BW71" s="106"/>
      <c r="BX71" s="107"/>
      <c r="BY71" s="106"/>
      <c r="BZ71" s="107"/>
      <c r="CA71" s="106"/>
      <c r="CB71" s="107"/>
      <c r="CC71" s="106"/>
      <c r="CD71" s="107"/>
      <c r="CE71" s="106"/>
      <c r="CF71" s="107"/>
      <c r="CG71" s="106"/>
      <c r="CH71" s="107"/>
      <c r="CI71" s="106"/>
      <c r="CJ71" s="107"/>
      <c r="CK71" s="106"/>
      <c r="CL71" s="107"/>
      <c r="CM71" s="106"/>
      <c r="CN71" s="107"/>
      <c r="CO71" s="106"/>
      <c r="CP71" s="107"/>
      <c r="CQ71" s="106"/>
      <c r="CR71" s="107"/>
      <c r="CS71" s="106"/>
      <c r="CT71" s="107"/>
      <c r="CU71" s="106"/>
      <c r="CV71" s="107"/>
      <c r="CW71" s="106"/>
      <c r="CX71" s="107"/>
      <c r="CY71" s="106"/>
      <c r="CZ71" s="107"/>
      <c r="DA71" s="106"/>
      <c r="DB71" s="107"/>
      <c r="DC71" s="106"/>
      <c r="DD71" s="107"/>
      <c r="DE71" s="106"/>
      <c r="DF71" s="107"/>
      <c r="DG71" s="106"/>
      <c r="DH71" s="107"/>
      <c r="DI71" s="106"/>
      <c r="DJ71" s="107"/>
      <c r="DK71" s="106"/>
      <c r="DL71" s="107"/>
      <c r="DM71" s="106"/>
      <c r="DN71" s="107"/>
      <c r="DO71" s="106"/>
      <c r="DP71" s="107"/>
      <c r="DQ71" s="106"/>
      <c r="DR71" s="107"/>
      <c r="DS71" s="106"/>
      <c r="DT71" s="107"/>
      <c r="DU71" s="106"/>
      <c r="DV71" s="107"/>
      <c r="DW71" s="106"/>
      <c r="DX71" s="107"/>
      <c r="DY71" s="106"/>
      <c r="DZ71" s="107"/>
      <c r="EA71" s="106"/>
      <c r="EB71" s="107"/>
      <c r="EC71" s="106"/>
      <c r="ED71" s="107"/>
      <c r="EE71" s="106"/>
      <c r="EF71" s="107"/>
      <c r="EG71" s="106"/>
      <c r="EH71" s="107"/>
      <c r="EI71" s="106"/>
      <c r="EJ71" s="107"/>
      <c r="EK71" s="106"/>
      <c r="EL71" s="107"/>
      <c r="EM71" s="106"/>
      <c r="EN71" s="107"/>
      <c r="EO71" s="106"/>
      <c r="EP71" s="107"/>
      <c r="EQ71" s="106"/>
      <c r="ER71" s="107"/>
      <c r="ES71" s="106"/>
      <c r="ET71" s="107"/>
      <c r="EU71" s="106"/>
      <c r="EV71" s="107"/>
      <c r="EW71" s="106"/>
      <c r="EX71" s="107"/>
      <c r="EY71" s="106"/>
      <c r="EZ71" s="107"/>
      <c r="FA71" s="106"/>
      <c r="FB71" s="107"/>
      <c r="FC71" s="106"/>
      <c r="FD71" s="107"/>
      <c r="FE71" s="106"/>
      <c r="FF71" s="107"/>
      <c r="FG71" s="106"/>
      <c r="FH71" s="107"/>
      <c r="FI71" s="106"/>
      <c r="FJ71" s="107"/>
      <c r="FK71" s="106"/>
      <c r="FL71" s="107"/>
      <c r="FM71" s="106"/>
      <c r="FN71" s="107"/>
      <c r="FO71" s="106"/>
      <c r="FP71" s="107"/>
      <c r="FQ71" s="106"/>
      <c r="FR71" s="107"/>
      <c r="FS71" s="106"/>
      <c r="FT71" s="107"/>
      <c r="FU71" s="106"/>
      <c r="FV71" s="107"/>
      <c r="FW71" s="106"/>
      <c r="FX71" s="107"/>
      <c r="FY71" s="106"/>
      <c r="FZ71" s="107"/>
      <c r="GA71" s="106"/>
      <c r="GB71" s="107"/>
      <c r="GC71" s="106"/>
      <c r="GD71" s="107"/>
      <c r="GE71" s="106"/>
      <c r="GF71" s="107"/>
      <c r="GG71" s="106"/>
      <c r="GH71" s="107"/>
      <c r="GI71" s="106"/>
      <c r="GJ71" s="107"/>
      <c r="GK71" s="106"/>
      <c r="GL71" s="107"/>
      <c r="GM71" s="106"/>
      <c r="GN71" s="107"/>
      <c r="GO71" s="106"/>
      <c r="GP71" s="107"/>
      <c r="GQ71" s="106"/>
      <c r="GR71" s="107"/>
      <c r="GS71" s="106"/>
      <c r="GT71" s="107"/>
      <c r="GU71" s="106"/>
      <c r="GV71" s="107"/>
      <c r="GW71" s="106"/>
      <c r="GX71" s="107"/>
      <c r="GY71" s="106"/>
      <c r="GZ71" s="107"/>
      <c r="HA71" s="106"/>
      <c r="HB71" s="107"/>
      <c r="HC71" s="106"/>
      <c r="HD71" s="107"/>
      <c r="HE71" s="106"/>
      <c r="HF71" s="107"/>
      <c r="HG71" s="106"/>
      <c r="HH71" s="107"/>
      <c r="HI71" s="106"/>
      <c r="HJ71" s="107"/>
      <c r="HK71" s="106"/>
      <c r="HL71" s="107"/>
      <c r="HM71" s="106"/>
      <c r="HN71" s="107"/>
      <c r="HO71" s="106"/>
      <c r="HP71" s="107"/>
      <c r="HQ71" s="106"/>
      <c r="HR71" s="107"/>
      <c r="HS71" s="106"/>
      <c r="HT71" s="107"/>
      <c r="HU71" s="106"/>
      <c r="HV71" s="107"/>
      <c r="HW71" s="106"/>
      <c r="HX71" s="107"/>
      <c r="HY71" s="106"/>
      <c r="HZ71" s="107"/>
      <c r="IA71" s="106"/>
      <c r="IB71" s="107"/>
      <c r="IC71" s="106"/>
      <c r="ID71" s="107"/>
      <c r="IE71" s="106"/>
      <c r="IF71" s="107"/>
      <c r="IG71" s="106"/>
      <c r="IH71" s="107"/>
      <c r="II71" s="106"/>
      <c r="IJ71" s="107"/>
      <c r="IK71" s="106"/>
      <c r="IL71" s="107"/>
      <c r="IM71" s="106"/>
      <c r="IN71" s="107"/>
      <c r="IO71" s="106"/>
      <c r="IP71" s="107"/>
      <c r="IQ71" s="106"/>
      <c r="IR71" s="107"/>
      <c r="IS71" s="106"/>
      <c r="IT71" s="107"/>
      <c r="IU71" s="106"/>
      <c r="IV71" s="107"/>
      <c r="IW71" s="106"/>
      <c r="IX71" s="107"/>
      <c r="IY71" s="106"/>
      <c r="IZ71" s="64"/>
      <c r="JA71" s="64"/>
      <c r="JB71" s="64"/>
      <c r="JC71" s="64"/>
      <c r="JD71" s="64"/>
      <c r="JE71" s="64"/>
      <c r="JF71" s="64"/>
      <c r="JG71" s="64"/>
      <c r="JH71" s="64"/>
      <c r="JI71" s="64"/>
      <c r="JJ71" s="64"/>
      <c r="JK71" s="64"/>
      <c r="JL71" s="64"/>
      <c r="JM71" s="64"/>
      <c r="JN71" s="64"/>
      <c r="JO71" s="64"/>
      <c r="JP71" s="64"/>
      <c r="JQ71" s="64"/>
      <c r="JR71" s="64"/>
      <c r="JS71" s="64"/>
      <c r="JT71" s="64"/>
      <c r="JU71" s="64"/>
      <c r="JV71" s="64"/>
      <c r="JW71" s="64"/>
      <c r="JX71" s="64"/>
      <c r="JY71" s="64"/>
      <c r="JZ71" s="64"/>
      <c r="KA71" s="64"/>
      <c r="KB71" s="64"/>
      <c r="KC71" s="64"/>
      <c r="KD71" s="64"/>
      <c r="KE71" s="64"/>
      <c r="KF71" s="64"/>
      <c r="KG71" s="64"/>
      <c r="KH71" s="64"/>
      <c r="KI71" s="64"/>
      <c r="KJ71" s="64"/>
      <c r="KK71" s="64"/>
      <c r="KL71" s="64"/>
      <c r="KM71" s="64"/>
      <c r="KN71" s="64"/>
      <c r="KO71" s="64"/>
      <c r="KP71" s="64"/>
      <c r="KQ71" s="64"/>
      <c r="KR71" s="64"/>
      <c r="KS71" s="64"/>
      <c r="KT71" s="64"/>
      <c r="KU71" s="64"/>
      <c r="KV71" s="64"/>
      <c r="KW71" s="64"/>
      <c r="KX71" s="64"/>
      <c r="KY71" s="64"/>
      <c r="KZ71" s="64"/>
      <c r="LA71" s="64"/>
      <c r="LB71" s="64"/>
      <c r="LC71" s="64"/>
      <c r="LD71" s="64"/>
      <c r="LE71" s="64"/>
      <c r="LF71" s="64"/>
      <c r="LG71" s="64"/>
      <c r="LH71" s="64"/>
      <c r="LI71" s="64"/>
      <c r="LJ71" s="64"/>
      <c r="LK71" s="64"/>
      <c r="LL71" s="64"/>
      <c r="LM71" s="64"/>
      <c r="LN71" s="64"/>
      <c r="LO71" s="64"/>
      <c r="LP71" s="64"/>
      <c r="LQ71" s="64"/>
      <c r="LR71" s="64"/>
      <c r="LS71" s="64"/>
      <c r="LT71" s="64"/>
      <c r="LU71" s="64"/>
      <c r="LV71" s="64"/>
      <c r="LW71" s="64"/>
      <c r="LX71" s="64"/>
      <c r="LY71" s="64"/>
      <c r="LZ71" s="64"/>
      <c r="MA71" s="64"/>
      <c r="MB71" s="64"/>
      <c r="MC71" s="64"/>
      <c r="MD71" s="64"/>
      <c r="ME71" s="64"/>
      <c r="MF71" s="64"/>
      <c r="MG71" s="64"/>
      <c r="MH71" s="64"/>
      <c r="MI71" s="64"/>
      <c r="MJ71" s="64"/>
      <c r="MK71" s="64"/>
      <c r="ML71" s="64"/>
      <c r="MM71" s="64"/>
      <c r="MN71" s="64"/>
      <c r="MO71" s="64"/>
      <c r="MP71" s="64"/>
      <c r="MQ71" s="64"/>
      <c r="MR71" s="64"/>
      <c r="MS71" s="64"/>
      <c r="MT71" s="64"/>
      <c r="MU71" s="64"/>
      <c r="MV71" s="64"/>
      <c r="MW71" s="64"/>
      <c r="MX71" s="64"/>
      <c r="MY71" s="64"/>
      <c r="MZ71" s="64"/>
      <c r="NA71" s="64"/>
      <c r="NB71" s="64"/>
      <c r="NC71" s="64"/>
      <c r="ND71" s="64"/>
      <c r="NE71" s="64"/>
      <c r="NF71" s="64"/>
      <c r="NG71" s="64"/>
      <c r="NH71" s="64"/>
      <c r="NI71" s="64"/>
      <c r="NJ71" s="64"/>
      <c r="NK71" s="64"/>
      <c r="NL71" s="64"/>
      <c r="NM71" s="64"/>
      <c r="NN71" s="64"/>
      <c r="NO71" s="64"/>
      <c r="NP71" s="64"/>
      <c r="NQ71" s="64"/>
      <c r="NR71" s="64"/>
      <c r="NS71" s="64"/>
      <c r="NT71" s="64"/>
      <c r="NU71" s="64"/>
      <c r="NV71" s="64"/>
      <c r="NW71" s="64"/>
      <c r="NX71" s="64"/>
      <c r="NY71" s="64"/>
      <c r="NZ71" s="64"/>
      <c r="OA71" s="64"/>
      <c r="OB71" s="64"/>
      <c r="OC71" s="64"/>
      <c r="OD71" s="64"/>
      <c r="OE71" s="64"/>
      <c r="OF71" s="64"/>
      <c r="OG71" s="64"/>
      <c r="OH71" s="64"/>
      <c r="OI71" s="64"/>
      <c r="OJ71" s="64"/>
      <c r="OK71" s="64"/>
      <c r="OL71" s="64"/>
      <c r="OM71" s="64"/>
      <c r="ON71" s="64"/>
      <c r="OO71" s="64"/>
      <c r="OP71" s="64"/>
      <c r="OQ71" s="64"/>
      <c r="OR71" s="64"/>
      <c r="OS71" s="64"/>
      <c r="OT71" s="64"/>
      <c r="OU71" s="64"/>
      <c r="OV71" s="64"/>
      <c r="OW71" s="64"/>
      <c r="OX71" s="64"/>
      <c r="OY71" s="64"/>
      <c r="OZ71" s="64"/>
      <c r="PA71" s="64"/>
      <c r="PB71" s="64"/>
      <c r="PC71" s="64"/>
      <c r="PD71" s="64"/>
      <c r="PE71" s="64"/>
      <c r="PF71" s="64"/>
      <c r="PG71" s="64"/>
      <c r="PH71" s="64"/>
      <c r="PI71" s="64"/>
      <c r="PJ71" s="64"/>
      <c r="PK71" s="64"/>
      <c r="PL71" s="64"/>
      <c r="PM71" s="64"/>
      <c r="PN71" s="64"/>
      <c r="PO71" s="64"/>
      <c r="PP71" s="64"/>
      <c r="PQ71" s="64"/>
      <c r="PR71" s="64"/>
      <c r="PS71" s="64"/>
      <c r="PT71" s="64"/>
      <c r="PU71" s="64"/>
      <c r="PV71" s="64"/>
      <c r="PW71" s="64"/>
      <c r="PX71" s="64"/>
      <c r="PY71" s="64"/>
      <c r="PZ71" s="64"/>
      <c r="QA71" s="64"/>
      <c r="QB71" s="64"/>
      <c r="QC71" s="64"/>
      <c r="QD71" s="64"/>
      <c r="QE71" s="64"/>
      <c r="QF71" s="64"/>
      <c r="QG71" s="64"/>
      <c r="QH71" s="64"/>
      <c r="QI71" s="64"/>
      <c r="QJ71" s="64"/>
      <c r="QK71" s="64"/>
      <c r="QL71" s="64"/>
      <c r="QM71" s="64"/>
      <c r="QN71" s="64"/>
      <c r="QO71" s="64"/>
      <c r="QP71" s="64"/>
      <c r="QQ71" s="64"/>
      <c r="QR71" s="64"/>
      <c r="QS71" s="64"/>
      <c r="QT71" s="64"/>
      <c r="QU71" s="64"/>
      <c r="QV71" s="64"/>
      <c r="QW71" s="64"/>
      <c r="QX71" s="64"/>
      <c r="QY71" s="64"/>
      <c r="QZ71" s="64"/>
      <c r="RA71" s="64"/>
      <c r="RB71" s="64"/>
      <c r="RC71" s="64"/>
      <c r="RD71" s="64"/>
      <c r="RE71" s="64"/>
      <c r="RF71" s="64"/>
      <c r="RG71" s="64"/>
      <c r="RH71" s="64"/>
      <c r="RI71" s="64"/>
      <c r="RJ71" s="64"/>
      <c r="RK71" s="64"/>
      <c r="RL71" s="64"/>
      <c r="RM71" s="64"/>
      <c r="RN71" s="64"/>
      <c r="RO71" s="64"/>
      <c r="RP71" s="64"/>
      <c r="RQ71" s="64"/>
      <c r="RR71" s="64"/>
      <c r="RS71" s="64"/>
      <c r="RT71" s="64"/>
      <c r="RU71" s="64"/>
      <c r="RV71" s="64"/>
      <c r="RW71" s="64"/>
      <c r="RX71" s="64"/>
      <c r="RY71" s="64"/>
      <c r="RZ71" s="64"/>
      <c r="SA71" s="64"/>
      <c r="SB71" s="64"/>
      <c r="SC71" s="64"/>
      <c r="SD71" s="64"/>
      <c r="SE71" s="64"/>
      <c r="SF71" s="64"/>
      <c r="SG71" s="64"/>
      <c r="SH71" s="64"/>
      <c r="SI71" s="64"/>
      <c r="SJ71" s="64"/>
      <c r="SK71" s="64"/>
      <c r="SL71" s="64"/>
      <c r="SM71" s="64"/>
      <c r="SN71" s="64"/>
      <c r="SO71" s="64"/>
      <c r="SP71" s="64"/>
      <c r="SQ71" s="64"/>
      <c r="SR71" s="64"/>
      <c r="SS71" s="64"/>
      <c r="ST71" s="64"/>
      <c r="SU71" s="64"/>
      <c r="SV71" s="64"/>
      <c r="SW71" s="64"/>
      <c r="SX71" s="64"/>
      <c r="SY71" s="64"/>
      <c r="SZ71" s="64"/>
      <c r="TA71" s="64"/>
      <c r="TB71" s="64"/>
      <c r="TC71" s="64"/>
      <c r="TD71" s="64"/>
      <c r="TE71" s="64"/>
      <c r="TF71" s="64"/>
      <c r="TG71" s="64"/>
      <c r="TH71" s="64"/>
      <c r="TI71" s="64"/>
      <c r="TJ71" s="64"/>
      <c r="TK71" s="64"/>
      <c r="TL71" s="64"/>
      <c r="TM71" s="64"/>
      <c r="TN71" s="64"/>
      <c r="TO71" s="64"/>
      <c r="TP71" s="64"/>
      <c r="TQ71" s="64"/>
      <c r="TR71" s="64"/>
      <c r="TS71" s="64"/>
      <c r="TT71" s="64"/>
      <c r="TU71" s="64"/>
      <c r="TV71" s="64"/>
      <c r="TW71" s="64"/>
      <c r="TX71" s="64"/>
      <c r="TY71" s="64"/>
      <c r="TZ71" s="64"/>
      <c r="UA71" s="64"/>
      <c r="UB71" s="64"/>
      <c r="UC71" s="64"/>
      <c r="UD71" s="64"/>
      <c r="UE71" s="64"/>
      <c r="UF71" s="64"/>
      <c r="UG71" s="64"/>
      <c r="UH71" s="64"/>
      <c r="UI71" s="64"/>
      <c r="UJ71" s="64"/>
      <c r="UK71" s="64"/>
      <c r="UL71" s="64"/>
      <c r="UM71" s="64"/>
      <c r="UN71" s="64"/>
      <c r="UO71" s="64"/>
      <c r="UP71" s="64"/>
      <c r="UQ71" s="64"/>
      <c r="UR71" s="64"/>
      <c r="US71" s="64"/>
      <c r="UT71" s="64"/>
      <c r="UU71" s="64"/>
      <c r="UV71" s="64"/>
      <c r="UW71" s="64"/>
      <c r="UX71" s="64"/>
      <c r="UY71" s="64"/>
      <c r="UZ71" s="64"/>
      <c r="VA71" s="64"/>
      <c r="VB71" s="64"/>
      <c r="VC71" s="64"/>
      <c r="VD71" s="64"/>
      <c r="VE71" s="64"/>
      <c r="VF71" s="64"/>
      <c r="VG71" s="64"/>
      <c r="VH71" s="64"/>
      <c r="VI71" s="64"/>
      <c r="VJ71" s="64"/>
      <c r="VK71" s="64"/>
      <c r="VL71" s="64"/>
      <c r="VM71" s="64"/>
      <c r="VN71" s="64"/>
      <c r="VO71" s="64"/>
      <c r="VP71" s="64"/>
      <c r="VQ71" s="64"/>
      <c r="VR71" s="64"/>
      <c r="VS71" s="64"/>
      <c r="VT71" s="64"/>
      <c r="VU71" s="64"/>
      <c r="VV71" s="64"/>
      <c r="VW71" s="64"/>
      <c r="VX71" s="64"/>
      <c r="VY71" s="64"/>
      <c r="VZ71" s="64"/>
      <c r="WA71" s="64"/>
      <c r="WB71" s="64"/>
      <c r="WC71" s="64"/>
      <c r="WD71" s="64"/>
      <c r="WE71" s="64"/>
      <c r="WF71" s="64"/>
      <c r="WG71" s="64"/>
      <c r="WH71" s="64"/>
      <c r="WI71" s="64"/>
      <c r="WJ71" s="64"/>
      <c r="WK71" s="64"/>
      <c r="WL71" s="64"/>
      <c r="WM71" s="64"/>
      <c r="WN71" s="64"/>
      <c r="WO71" s="64"/>
      <c r="WP71" s="64"/>
      <c r="WQ71" s="64"/>
      <c r="WR71" s="64"/>
      <c r="WS71" s="64"/>
      <c r="WT71" s="64"/>
      <c r="WU71" s="64"/>
      <c r="WV71" s="64"/>
      <c r="WW71" s="64"/>
      <c r="WX71" s="64"/>
      <c r="WY71" s="64"/>
      <c r="WZ71" s="64"/>
      <c r="XA71" s="64"/>
      <c r="XB71" s="64"/>
      <c r="XC71" s="64"/>
      <c r="XD71" s="64"/>
      <c r="XE71" s="64"/>
      <c r="XF71" s="64"/>
      <c r="XG71" s="64"/>
      <c r="XH71" s="64"/>
      <c r="XI71" s="64"/>
      <c r="XJ71" s="64"/>
    </row>
    <row r="72" spans="1:634" x14ac:dyDescent="0.25">
      <c r="A72" s="106"/>
      <c r="B72" s="107"/>
      <c r="C72" s="106"/>
      <c r="D72" s="107"/>
      <c r="E72" s="106"/>
      <c r="F72" s="107"/>
      <c r="G72" s="106"/>
      <c r="H72" s="107"/>
      <c r="I72" s="106"/>
      <c r="J72" s="107"/>
      <c r="K72" s="106"/>
      <c r="L72" s="107"/>
      <c r="M72" s="106"/>
      <c r="N72" s="107"/>
      <c r="O72" s="106"/>
      <c r="P72" s="107"/>
      <c r="Q72" s="106"/>
      <c r="R72" s="107"/>
      <c r="S72" s="106"/>
      <c r="T72" s="107"/>
      <c r="U72" s="106"/>
      <c r="V72" s="107"/>
      <c r="W72" s="106"/>
      <c r="X72" s="107"/>
      <c r="Y72" s="106"/>
      <c r="Z72" s="107"/>
      <c r="AA72" s="106"/>
      <c r="AB72" s="107"/>
      <c r="AC72" s="106"/>
      <c r="AD72" s="107"/>
      <c r="AE72" s="106"/>
      <c r="AF72" s="107"/>
      <c r="AG72" s="106"/>
      <c r="AH72" s="107"/>
      <c r="AI72" s="106"/>
      <c r="AJ72" s="107"/>
      <c r="AK72" s="106"/>
      <c r="AL72" s="107"/>
      <c r="AM72" s="106"/>
      <c r="AN72" s="107"/>
      <c r="AO72" s="106"/>
      <c r="AP72" s="107"/>
      <c r="AQ72" s="106"/>
      <c r="AR72" s="107"/>
      <c r="AS72" s="106"/>
      <c r="AT72" s="107"/>
      <c r="AU72" s="106"/>
      <c r="AV72" s="107"/>
      <c r="AW72" s="106"/>
      <c r="AX72" s="107"/>
      <c r="AY72" s="106"/>
      <c r="AZ72" s="107"/>
      <c r="BA72" s="106"/>
      <c r="BB72" s="107"/>
      <c r="BC72" s="106"/>
      <c r="BD72" s="107"/>
      <c r="BE72" s="106"/>
      <c r="BF72" s="107"/>
      <c r="BG72" s="106"/>
      <c r="BH72" s="107"/>
      <c r="BI72" s="106"/>
      <c r="BJ72" s="107"/>
      <c r="BK72" s="106"/>
      <c r="BL72" s="107"/>
      <c r="BM72" s="106"/>
      <c r="BN72" s="107"/>
      <c r="BO72" s="106"/>
      <c r="BP72" s="107"/>
      <c r="BQ72" s="106"/>
      <c r="BR72" s="107"/>
      <c r="BS72" s="106"/>
      <c r="BT72" s="107"/>
      <c r="BU72" s="106"/>
      <c r="BV72" s="107"/>
      <c r="BW72" s="106"/>
      <c r="BX72" s="107"/>
      <c r="BY72" s="106"/>
      <c r="BZ72" s="107"/>
      <c r="CA72" s="106"/>
      <c r="CB72" s="107"/>
      <c r="CC72" s="106"/>
      <c r="CD72" s="107"/>
      <c r="CE72" s="106"/>
      <c r="CF72" s="107"/>
      <c r="CG72" s="106"/>
      <c r="CH72" s="107"/>
      <c r="CI72" s="106"/>
      <c r="CJ72" s="107"/>
      <c r="CK72" s="106"/>
      <c r="CL72" s="107"/>
      <c r="CM72" s="106"/>
      <c r="CN72" s="107"/>
      <c r="CO72" s="106"/>
      <c r="CP72" s="107"/>
      <c r="CQ72" s="106"/>
      <c r="CR72" s="107"/>
      <c r="CS72" s="106"/>
      <c r="CT72" s="107"/>
      <c r="CU72" s="106"/>
      <c r="CV72" s="107"/>
      <c r="CW72" s="106"/>
      <c r="CX72" s="107"/>
      <c r="CY72" s="106"/>
      <c r="CZ72" s="107"/>
      <c r="DA72" s="106"/>
      <c r="DB72" s="107"/>
      <c r="DC72" s="106"/>
      <c r="DD72" s="107"/>
      <c r="DE72" s="106"/>
      <c r="DF72" s="107"/>
      <c r="DG72" s="106"/>
      <c r="DH72" s="107"/>
      <c r="DI72" s="106"/>
      <c r="DJ72" s="107"/>
      <c r="DK72" s="106"/>
      <c r="DL72" s="107"/>
      <c r="DM72" s="106"/>
      <c r="DN72" s="107"/>
      <c r="DO72" s="106"/>
      <c r="DP72" s="107"/>
      <c r="DQ72" s="106"/>
      <c r="DR72" s="107"/>
      <c r="DS72" s="106"/>
      <c r="DT72" s="107"/>
      <c r="DU72" s="106"/>
      <c r="DV72" s="107"/>
      <c r="DW72" s="106"/>
      <c r="DX72" s="107"/>
      <c r="DY72" s="106"/>
      <c r="DZ72" s="107"/>
      <c r="EA72" s="106"/>
      <c r="EB72" s="107"/>
      <c r="EC72" s="106"/>
      <c r="ED72" s="107"/>
      <c r="EE72" s="106"/>
      <c r="EF72" s="107"/>
      <c r="EG72" s="106"/>
      <c r="EH72" s="107"/>
      <c r="EI72" s="106"/>
      <c r="EJ72" s="107"/>
      <c r="EK72" s="106"/>
      <c r="EL72" s="107"/>
      <c r="EM72" s="106"/>
      <c r="EN72" s="107"/>
      <c r="EO72" s="106"/>
      <c r="EP72" s="107"/>
      <c r="EQ72" s="106"/>
      <c r="ER72" s="107"/>
      <c r="ES72" s="106"/>
      <c r="ET72" s="107"/>
      <c r="EU72" s="106"/>
      <c r="EV72" s="107"/>
      <c r="EW72" s="106"/>
      <c r="EX72" s="107"/>
      <c r="EY72" s="106"/>
      <c r="EZ72" s="107"/>
      <c r="FA72" s="106"/>
      <c r="FB72" s="107"/>
      <c r="FC72" s="106"/>
      <c r="FD72" s="107"/>
      <c r="FE72" s="106"/>
      <c r="FF72" s="107"/>
      <c r="FG72" s="106"/>
      <c r="FH72" s="107"/>
      <c r="FI72" s="106"/>
      <c r="FJ72" s="107"/>
      <c r="FK72" s="106"/>
      <c r="FL72" s="107"/>
      <c r="FM72" s="106"/>
      <c r="FN72" s="107"/>
      <c r="FO72" s="106"/>
      <c r="FP72" s="107"/>
      <c r="FQ72" s="106"/>
      <c r="FR72" s="107"/>
      <c r="FS72" s="106"/>
      <c r="FT72" s="107"/>
      <c r="FU72" s="106"/>
      <c r="FV72" s="107"/>
      <c r="FW72" s="106"/>
      <c r="FX72" s="107"/>
      <c r="FY72" s="106"/>
      <c r="FZ72" s="107"/>
      <c r="GA72" s="106"/>
      <c r="GB72" s="107"/>
      <c r="GC72" s="106"/>
      <c r="GD72" s="107"/>
      <c r="GE72" s="106"/>
      <c r="GF72" s="107"/>
      <c r="GG72" s="106"/>
      <c r="GH72" s="107"/>
      <c r="GI72" s="106"/>
      <c r="GJ72" s="107"/>
      <c r="GK72" s="106"/>
      <c r="GL72" s="107"/>
      <c r="GM72" s="106"/>
      <c r="GN72" s="107"/>
      <c r="GO72" s="106"/>
      <c r="GP72" s="107"/>
      <c r="GQ72" s="106"/>
      <c r="GR72" s="107"/>
      <c r="GS72" s="106"/>
      <c r="GT72" s="107"/>
      <c r="GU72" s="106"/>
      <c r="GV72" s="107"/>
      <c r="GW72" s="106"/>
      <c r="GX72" s="107"/>
      <c r="GY72" s="106"/>
      <c r="GZ72" s="107"/>
      <c r="HA72" s="106"/>
      <c r="HB72" s="107"/>
      <c r="HC72" s="106"/>
      <c r="HD72" s="107"/>
      <c r="HE72" s="106"/>
      <c r="HF72" s="107"/>
      <c r="HG72" s="106"/>
      <c r="HH72" s="107"/>
      <c r="HI72" s="106"/>
      <c r="HJ72" s="107"/>
      <c r="HK72" s="106"/>
      <c r="HL72" s="107"/>
      <c r="HM72" s="106"/>
      <c r="HN72" s="107"/>
      <c r="HO72" s="106"/>
      <c r="HP72" s="107"/>
      <c r="HQ72" s="106"/>
      <c r="HR72" s="107"/>
      <c r="HS72" s="106"/>
      <c r="HT72" s="107"/>
      <c r="HU72" s="106"/>
      <c r="HV72" s="107"/>
      <c r="HW72" s="106"/>
      <c r="HX72" s="107"/>
      <c r="HY72" s="106"/>
      <c r="HZ72" s="107"/>
      <c r="IA72" s="106"/>
      <c r="IB72" s="107"/>
      <c r="IC72" s="106"/>
      <c r="ID72" s="107"/>
      <c r="IE72" s="106"/>
      <c r="IF72" s="107"/>
      <c r="IG72" s="106"/>
      <c r="IH72" s="107"/>
      <c r="II72" s="106"/>
      <c r="IJ72" s="107"/>
      <c r="IK72" s="106"/>
      <c r="IL72" s="107"/>
      <c r="IM72" s="106"/>
      <c r="IN72" s="107"/>
      <c r="IO72" s="106"/>
      <c r="IP72" s="107"/>
      <c r="IQ72" s="106"/>
      <c r="IR72" s="107"/>
      <c r="IS72" s="106"/>
      <c r="IT72" s="107"/>
      <c r="IU72" s="106"/>
      <c r="IV72" s="107"/>
      <c r="IW72" s="106"/>
      <c r="IX72" s="107"/>
      <c r="IY72" s="106"/>
      <c r="IZ72" s="64"/>
      <c r="JA72" s="64"/>
      <c r="JB72" s="64"/>
      <c r="JC72" s="64"/>
      <c r="JD72" s="64"/>
      <c r="JE72" s="64"/>
      <c r="JF72" s="64"/>
      <c r="JG72" s="64"/>
      <c r="JH72" s="64"/>
      <c r="JI72" s="64"/>
      <c r="JJ72" s="64"/>
      <c r="JK72" s="64"/>
      <c r="JL72" s="64"/>
      <c r="JM72" s="64"/>
      <c r="JN72" s="64"/>
      <c r="JO72" s="64"/>
      <c r="JP72" s="64"/>
      <c r="JQ72" s="64"/>
      <c r="JR72" s="64"/>
      <c r="JS72" s="64"/>
      <c r="JT72" s="64"/>
      <c r="JU72" s="64"/>
      <c r="JV72" s="64"/>
      <c r="JW72" s="64"/>
      <c r="JX72" s="64"/>
      <c r="JY72" s="64"/>
      <c r="JZ72" s="64"/>
      <c r="KA72" s="64"/>
      <c r="KB72" s="64"/>
      <c r="KC72" s="64"/>
      <c r="KD72" s="64"/>
      <c r="KE72" s="64"/>
      <c r="KF72" s="64"/>
      <c r="KG72" s="64"/>
      <c r="KH72" s="64"/>
      <c r="KI72" s="64"/>
      <c r="KJ72" s="64"/>
      <c r="KK72" s="64"/>
      <c r="KL72" s="64"/>
      <c r="KM72" s="64"/>
      <c r="KN72" s="64"/>
      <c r="KO72" s="64"/>
      <c r="KP72" s="64"/>
      <c r="KQ72" s="64"/>
      <c r="KR72" s="64"/>
      <c r="KS72" s="64"/>
      <c r="KT72" s="64"/>
      <c r="KU72" s="64"/>
      <c r="KV72" s="64"/>
      <c r="KW72" s="64"/>
      <c r="KX72" s="64"/>
      <c r="KY72" s="64"/>
      <c r="KZ72" s="64"/>
      <c r="LA72" s="64"/>
      <c r="LB72" s="64"/>
      <c r="LC72" s="64"/>
      <c r="LD72" s="64"/>
      <c r="LE72" s="64"/>
      <c r="LF72" s="64"/>
      <c r="LG72" s="64"/>
      <c r="LH72" s="64"/>
      <c r="LI72" s="64"/>
      <c r="LJ72" s="64"/>
      <c r="LK72" s="64"/>
      <c r="LL72" s="64"/>
      <c r="LM72" s="64"/>
      <c r="LN72" s="64"/>
      <c r="LO72" s="64"/>
      <c r="LP72" s="64"/>
      <c r="LQ72" s="64"/>
      <c r="LR72" s="64"/>
      <c r="LS72" s="64"/>
      <c r="LT72" s="64"/>
      <c r="LU72" s="64"/>
      <c r="LV72" s="64"/>
      <c r="LW72" s="64"/>
      <c r="LX72" s="64"/>
      <c r="LY72" s="64"/>
      <c r="LZ72" s="64"/>
      <c r="MA72" s="64"/>
      <c r="MB72" s="64"/>
      <c r="MC72" s="64"/>
      <c r="MD72" s="64"/>
      <c r="ME72" s="64"/>
      <c r="MF72" s="64"/>
      <c r="MG72" s="64"/>
      <c r="MH72" s="64"/>
      <c r="MI72" s="64"/>
      <c r="MJ72" s="64"/>
      <c r="MK72" s="64"/>
      <c r="ML72" s="64"/>
      <c r="MM72" s="64"/>
      <c r="MN72" s="64"/>
      <c r="MO72" s="64"/>
      <c r="MP72" s="64"/>
      <c r="MQ72" s="64"/>
      <c r="MR72" s="64"/>
      <c r="MS72" s="64"/>
      <c r="MT72" s="64"/>
      <c r="MU72" s="64"/>
      <c r="MV72" s="64"/>
      <c r="MW72" s="64"/>
      <c r="MX72" s="64"/>
      <c r="MY72" s="64"/>
      <c r="MZ72" s="64"/>
      <c r="NA72" s="64"/>
      <c r="NB72" s="64"/>
      <c r="NC72" s="64"/>
      <c r="ND72" s="64"/>
      <c r="NE72" s="64"/>
      <c r="NF72" s="64"/>
      <c r="NG72" s="64"/>
      <c r="NH72" s="64"/>
      <c r="NI72" s="64"/>
      <c r="NJ72" s="64"/>
      <c r="NK72" s="64"/>
      <c r="NL72" s="64"/>
      <c r="NM72" s="64"/>
      <c r="NN72" s="64"/>
      <c r="NO72" s="64"/>
      <c r="NP72" s="64"/>
      <c r="NQ72" s="64"/>
      <c r="NR72" s="64"/>
      <c r="NS72" s="64"/>
      <c r="NT72" s="64"/>
      <c r="NU72" s="64"/>
      <c r="NV72" s="64"/>
      <c r="NW72" s="64"/>
      <c r="NX72" s="64"/>
      <c r="NY72" s="64"/>
      <c r="NZ72" s="64"/>
      <c r="OA72" s="64"/>
      <c r="OB72" s="64"/>
      <c r="OC72" s="64"/>
      <c r="OD72" s="64"/>
      <c r="OE72" s="64"/>
      <c r="OF72" s="64"/>
      <c r="OG72" s="64"/>
      <c r="OH72" s="64"/>
      <c r="OI72" s="64"/>
      <c r="OJ72" s="64"/>
      <c r="OK72" s="64"/>
      <c r="OL72" s="64"/>
      <c r="OM72" s="64"/>
      <c r="ON72" s="64"/>
      <c r="OO72" s="64"/>
      <c r="OP72" s="64"/>
      <c r="OQ72" s="64"/>
      <c r="OR72" s="64"/>
      <c r="OS72" s="64"/>
      <c r="OT72" s="64"/>
      <c r="OU72" s="64"/>
      <c r="OV72" s="64"/>
      <c r="OW72" s="64"/>
      <c r="OX72" s="64"/>
      <c r="OY72" s="64"/>
      <c r="OZ72" s="64"/>
      <c r="PA72" s="64"/>
      <c r="PB72" s="64"/>
      <c r="PC72" s="64"/>
      <c r="PD72" s="64"/>
      <c r="PE72" s="64"/>
      <c r="PF72" s="64"/>
      <c r="PG72" s="64"/>
      <c r="PH72" s="64"/>
      <c r="PI72" s="64"/>
      <c r="PJ72" s="64"/>
      <c r="PK72" s="64"/>
      <c r="PL72" s="64"/>
      <c r="PM72" s="64"/>
      <c r="PN72" s="64"/>
      <c r="PO72" s="64"/>
      <c r="PP72" s="64"/>
      <c r="PQ72" s="64"/>
      <c r="PR72" s="64"/>
      <c r="PS72" s="64"/>
      <c r="PT72" s="64"/>
      <c r="PU72" s="64"/>
      <c r="PV72" s="64"/>
      <c r="PW72" s="64"/>
      <c r="PX72" s="64"/>
      <c r="PY72" s="64"/>
      <c r="PZ72" s="64"/>
      <c r="QA72" s="64"/>
      <c r="QB72" s="64"/>
      <c r="QC72" s="64"/>
      <c r="QD72" s="64"/>
      <c r="QE72" s="64"/>
      <c r="QF72" s="64"/>
      <c r="QG72" s="64"/>
      <c r="QH72" s="64"/>
      <c r="QI72" s="64"/>
      <c r="QJ72" s="64"/>
      <c r="QK72" s="64"/>
      <c r="QL72" s="64"/>
      <c r="QM72" s="64"/>
      <c r="QN72" s="64"/>
      <c r="QO72" s="64"/>
      <c r="QP72" s="64"/>
      <c r="QQ72" s="64"/>
      <c r="QR72" s="64"/>
      <c r="QS72" s="64"/>
      <c r="QT72" s="64"/>
      <c r="QU72" s="64"/>
      <c r="QV72" s="64"/>
      <c r="QW72" s="64"/>
      <c r="QX72" s="64"/>
      <c r="QY72" s="64"/>
      <c r="QZ72" s="64"/>
      <c r="RA72" s="64"/>
      <c r="RB72" s="64"/>
      <c r="RC72" s="64"/>
      <c r="RD72" s="64"/>
      <c r="RE72" s="64"/>
      <c r="RF72" s="64"/>
      <c r="RG72" s="64"/>
      <c r="RH72" s="64"/>
      <c r="RI72" s="64"/>
      <c r="RJ72" s="64"/>
      <c r="RK72" s="64"/>
      <c r="RL72" s="64"/>
      <c r="RM72" s="64"/>
      <c r="RN72" s="64"/>
      <c r="RO72" s="64"/>
      <c r="RP72" s="64"/>
      <c r="RQ72" s="64"/>
      <c r="RR72" s="64"/>
      <c r="RS72" s="64"/>
      <c r="RT72" s="64"/>
      <c r="RU72" s="64"/>
      <c r="RV72" s="64"/>
      <c r="RW72" s="64"/>
      <c r="RX72" s="64"/>
      <c r="RY72" s="64"/>
      <c r="RZ72" s="64"/>
      <c r="SA72" s="64"/>
      <c r="SB72" s="64"/>
      <c r="SC72" s="64"/>
      <c r="SD72" s="64"/>
      <c r="SE72" s="64"/>
      <c r="SF72" s="64"/>
      <c r="SG72" s="64"/>
      <c r="SH72" s="64"/>
      <c r="SI72" s="64"/>
      <c r="SJ72" s="64"/>
      <c r="SK72" s="64"/>
      <c r="SL72" s="64"/>
      <c r="SM72" s="64"/>
      <c r="SN72" s="64"/>
      <c r="SO72" s="64"/>
      <c r="SP72" s="64"/>
      <c r="SQ72" s="64"/>
      <c r="SR72" s="64"/>
      <c r="SS72" s="64"/>
      <c r="ST72" s="64"/>
      <c r="SU72" s="64"/>
      <c r="SV72" s="64"/>
      <c r="SW72" s="64"/>
      <c r="SX72" s="64"/>
      <c r="SY72" s="64"/>
      <c r="SZ72" s="64"/>
      <c r="TA72" s="64"/>
      <c r="TB72" s="64"/>
      <c r="TC72" s="64"/>
      <c r="TD72" s="64"/>
      <c r="TE72" s="64"/>
      <c r="TF72" s="64"/>
      <c r="TG72" s="64"/>
      <c r="TH72" s="64"/>
      <c r="TI72" s="64"/>
      <c r="TJ72" s="64"/>
      <c r="TK72" s="64"/>
      <c r="TL72" s="64"/>
      <c r="TM72" s="64"/>
      <c r="TN72" s="64"/>
      <c r="TO72" s="64"/>
      <c r="TP72" s="64"/>
      <c r="TQ72" s="64"/>
      <c r="TR72" s="64"/>
      <c r="TS72" s="64"/>
      <c r="TT72" s="64"/>
      <c r="TU72" s="64"/>
      <c r="TV72" s="64"/>
      <c r="TW72" s="64"/>
      <c r="TX72" s="64"/>
      <c r="TY72" s="64"/>
      <c r="TZ72" s="64"/>
      <c r="UA72" s="64"/>
      <c r="UB72" s="64"/>
      <c r="UC72" s="64"/>
      <c r="UD72" s="64"/>
      <c r="UE72" s="64"/>
      <c r="UF72" s="64"/>
      <c r="UG72" s="64"/>
      <c r="UH72" s="64"/>
      <c r="UI72" s="64"/>
      <c r="UJ72" s="64"/>
      <c r="UK72" s="64"/>
      <c r="UL72" s="64"/>
      <c r="UM72" s="64"/>
      <c r="UN72" s="64"/>
      <c r="UO72" s="64"/>
      <c r="UP72" s="64"/>
      <c r="UQ72" s="64"/>
      <c r="UR72" s="64"/>
      <c r="US72" s="64"/>
      <c r="UT72" s="64"/>
      <c r="UU72" s="64"/>
      <c r="UV72" s="64"/>
      <c r="UW72" s="64"/>
      <c r="UX72" s="64"/>
      <c r="UY72" s="64"/>
      <c r="UZ72" s="64"/>
      <c r="VA72" s="64"/>
      <c r="VB72" s="64"/>
      <c r="VC72" s="64"/>
      <c r="VD72" s="64"/>
      <c r="VE72" s="64"/>
      <c r="VF72" s="64"/>
      <c r="VG72" s="64"/>
      <c r="VH72" s="64"/>
      <c r="VI72" s="64"/>
      <c r="VJ72" s="64"/>
      <c r="VK72" s="64"/>
      <c r="VL72" s="64"/>
      <c r="VM72" s="64"/>
      <c r="VN72" s="64"/>
      <c r="VO72" s="64"/>
      <c r="VP72" s="64"/>
      <c r="VQ72" s="64"/>
      <c r="VR72" s="64"/>
      <c r="VS72" s="64"/>
      <c r="VT72" s="64"/>
      <c r="VU72" s="64"/>
      <c r="VV72" s="64"/>
      <c r="VW72" s="64"/>
      <c r="VX72" s="64"/>
      <c r="VY72" s="64"/>
      <c r="VZ72" s="64"/>
      <c r="WA72" s="64"/>
      <c r="WB72" s="64"/>
      <c r="WC72" s="64"/>
      <c r="WD72" s="64"/>
      <c r="WE72" s="64"/>
      <c r="WF72" s="64"/>
      <c r="WG72" s="64"/>
      <c r="WH72" s="64"/>
      <c r="WI72" s="64"/>
      <c r="WJ72" s="64"/>
      <c r="WK72" s="64"/>
      <c r="WL72" s="64"/>
      <c r="WM72" s="64"/>
      <c r="WN72" s="64"/>
      <c r="WO72" s="64"/>
      <c r="WP72" s="64"/>
      <c r="WQ72" s="64"/>
      <c r="WR72" s="64"/>
      <c r="WS72" s="64"/>
      <c r="WT72" s="64"/>
      <c r="WU72" s="64"/>
      <c r="WV72" s="64"/>
      <c r="WW72" s="64"/>
      <c r="WX72" s="64"/>
      <c r="WY72" s="64"/>
      <c r="WZ72" s="64"/>
      <c r="XA72" s="64"/>
      <c r="XB72" s="64"/>
      <c r="XC72" s="64"/>
      <c r="XD72" s="64"/>
      <c r="XE72" s="64"/>
      <c r="XF72" s="64"/>
      <c r="XG72" s="64"/>
      <c r="XH72" s="64"/>
      <c r="XI72" s="64"/>
      <c r="XJ72" s="64"/>
    </row>
    <row r="73" spans="1:634" x14ac:dyDescent="0.25">
      <c r="A73" s="106"/>
      <c r="B73" s="107"/>
      <c r="C73" s="106"/>
      <c r="D73" s="107"/>
      <c r="E73" s="106"/>
      <c r="F73" s="107"/>
      <c r="G73" s="106"/>
      <c r="H73" s="107"/>
      <c r="I73" s="106"/>
      <c r="J73" s="107"/>
      <c r="K73" s="106"/>
      <c r="L73" s="107"/>
      <c r="M73" s="106"/>
      <c r="N73" s="107"/>
      <c r="O73" s="106"/>
      <c r="P73" s="107"/>
      <c r="Q73" s="106"/>
      <c r="R73" s="107"/>
      <c r="S73" s="106"/>
      <c r="T73" s="107"/>
      <c r="U73" s="106"/>
      <c r="V73" s="107"/>
      <c r="W73" s="106"/>
      <c r="X73" s="107"/>
      <c r="Y73" s="106"/>
      <c r="Z73" s="107"/>
      <c r="AA73" s="106"/>
      <c r="AB73" s="107"/>
      <c r="AC73" s="106"/>
      <c r="AD73" s="107"/>
      <c r="AE73" s="106"/>
      <c r="AF73" s="107"/>
      <c r="AG73" s="106"/>
      <c r="AH73" s="107"/>
      <c r="AI73" s="106"/>
      <c r="AJ73" s="107"/>
      <c r="AK73" s="106"/>
      <c r="AL73" s="107"/>
      <c r="AM73" s="106"/>
      <c r="AN73" s="107"/>
      <c r="AO73" s="106"/>
      <c r="AP73" s="107"/>
      <c r="AQ73" s="106"/>
      <c r="AR73" s="107"/>
      <c r="AS73" s="106"/>
      <c r="AT73" s="107"/>
      <c r="AU73" s="106"/>
      <c r="AV73" s="107"/>
      <c r="AW73" s="106"/>
      <c r="AX73" s="107"/>
      <c r="AY73" s="106"/>
      <c r="AZ73" s="107"/>
      <c r="BA73" s="106"/>
      <c r="BB73" s="107"/>
      <c r="BC73" s="106"/>
      <c r="BD73" s="107"/>
      <c r="BE73" s="106"/>
      <c r="BF73" s="107"/>
      <c r="BG73" s="106"/>
      <c r="BH73" s="107"/>
      <c r="BI73" s="106"/>
      <c r="BJ73" s="107"/>
      <c r="BK73" s="106"/>
      <c r="BL73" s="107"/>
      <c r="BM73" s="106"/>
      <c r="BN73" s="107"/>
      <c r="BO73" s="106"/>
      <c r="BP73" s="107"/>
      <c r="BQ73" s="106"/>
      <c r="BR73" s="107"/>
      <c r="BS73" s="106"/>
      <c r="BT73" s="107"/>
      <c r="BU73" s="106"/>
      <c r="BV73" s="107"/>
      <c r="BW73" s="106"/>
      <c r="BX73" s="107"/>
      <c r="BY73" s="106"/>
      <c r="BZ73" s="107"/>
      <c r="CA73" s="106"/>
      <c r="CB73" s="107"/>
      <c r="CC73" s="106"/>
      <c r="CD73" s="107"/>
      <c r="CE73" s="106"/>
      <c r="CF73" s="107"/>
      <c r="CG73" s="106"/>
      <c r="CH73" s="107"/>
      <c r="CI73" s="106"/>
      <c r="CJ73" s="107"/>
      <c r="CK73" s="106"/>
      <c r="CL73" s="107"/>
      <c r="CM73" s="106"/>
      <c r="CN73" s="107"/>
      <c r="CO73" s="106"/>
      <c r="CP73" s="107"/>
      <c r="CQ73" s="106"/>
      <c r="CR73" s="107"/>
      <c r="CS73" s="106"/>
      <c r="CT73" s="107"/>
      <c r="CU73" s="106"/>
      <c r="CV73" s="107"/>
      <c r="CW73" s="106"/>
      <c r="CX73" s="107"/>
      <c r="CY73" s="106"/>
      <c r="CZ73" s="107"/>
      <c r="DA73" s="106"/>
      <c r="DB73" s="107"/>
      <c r="DC73" s="106"/>
      <c r="DD73" s="107"/>
      <c r="DE73" s="106"/>
      <c r="DF73" s="107"/>
      <c r="DG73" s="106"/>
      <c r="DH73" s="107"/>
      <c r="DI73" s="106"/>
      <c r="DJ73" s="107"/>
      <c r="DK73" s="106"/>
      <c r="DL73" s="107"/>
      <c r="DM73" s="106"/>
      <c r="DN73" s="107"/>
      <c r="DO73" s="106"/>
      <c r="DP73" s="107"/>
      <c r="DQ73" s="106"/>
      <c r="DR73" s="107"/>
      <c r="DS73" s="106"/>
      <c r="DT73" s="107"/>
      <c r="DU73" s="106"/>
      <c r="DV73" s="107"/>
      <c r="DW73" s="106"/>
      <c r="DX73" s="107"/>
      <c r="DY73" s="106"/>
      <c r="DZ73" s="107"/>
      <c r="EA73" s="106"/>
      <c r="EB73" s="107"/>
      <c r="EC73" s="106"/>
      <c r="ED73" s="107"/>
      <c r="EE73" s="106"/>
      <c r="EF73" s="107"/>
      <c r="EG73" s="106"/>
      <c r="EH73" s="107"/>
      <c r="EI73" s="106"/>
      <c r="EJ73" s="107"/>
      <c r="EK73" s="106"/>
      <c r="EL73" s="107"/>
      <c r="EM73" s="106"/>
      <c r="EN73" s="107"/>
      <c r="EO73" s="106"/>
      <c r="EP73" s="107"/>
      <c r="EQ73" s="106"/>
      <c r="ER73" s="107"/>
      <c r="ES73" s="106"/>
      <c r="ET73" s="107"/>
      <c r="EU73" s="106"/>
      <c r="EV73" s="107"/>
      <c r="EW73" s="106"/>
      <c r="EX73" s="107"/>
      <c r="EY73" s="106"/>
      <c r="EZ73" s="107"/>
      <c r="FA73" s="106"/>
      <c r="FB73" s="107"/>
      <c r="FC73" s="106"/>
      <c r="FD73" s="107"/>
      <c r="FE73" s="106"/>
      <c r="FF73" s="107"/>
      <c r="FG73" s="106"/>
      <c r="FH73" s="107"/>
      <c r="FI73" s="106"/>
      <c r="FJ73" s="107"/>
      <c r="FK73" s="106"/>
      <c r="FL73" s="107"/>
      <c r="FM73" s="106"/>
      <c r="FN73" s="107"/>
      <c r="FO73" s="106"/>
      <c r="FP73" s="107"/>
      <c r="FQ73" s="106"/>
      <c r="FR73" s="107"/>
      <c r="FS73" s="106"/>
      <c r="FT73" s="107"/>
      <c r="FU73" s="106"/>
      <c r="FV73" s="107"/>
      <c r="FW73" s="106"/>
      <c r="FX73" s="107"/>
      <c r="FY73" s="106"/>
      <c r="FZ73" s="107"/>
      <c r="GA73" s="106"/>
      <c r="GB73" s="107"/>
      <c r="GC73" s="106"/>
      <c r="GD73" s="107"/>
      <c r="GE73" s="106"/>
      <c r="GF73" s="107"/>
      <c r="GG73" s="106"/>
      <c r="GH73" s="107"/>
      <c r="GI73" s="106"/>
      <c r="GJ73" s="107"/>
      <c r="GK73" s="106"/>
      <c r="GL73" s="107"/>
      <c r="GM73" s="106"/>
      <c r="GN73" s="107"/>
      <c r="GO73" s="106"/>
      <c r="GP73" s="107"/>
      <c r="GQ73" s="106"/>
      <c r="GR73" s="107"/>
      <c r="GS73" s="106"/>
      <c r="GT73" s="107"/>
      <c r="GU73" s="106"/>
      <c r="GV73" s="107"/>
      <c r="GW73" s="106"/>
      <c r="GX73" s="107"/>
      <c r="GY73" s="106"/>
      <c r="GZ73" s="107"/>
      <c r="HA73" s="106"/>
      <c r="HB73" s="107"/>
      <c r="HC73" s="106"/>
      <c r="HD73" s="107"/>
      <c r="HE73" s="106"/>
      <c r="HF73" s="107"/>
      <c r="HG73" s="106"/>
      <c r="HH73" s="107"/>
      <c r="HI73" s="106"/>
      <c r="HJ73" s="107"/>
      <c r="HK73" s="106"/>
      <c r="HL73" s="107"/>
      <c r="HM73" s="106"/>
      <c r="HN73" s="107"/>
      <c r="HO73" s="106"/>
      <c r="HP73" s="107"/>
      <c r="HQ73" s="106"/>
      <c r="HR73" s="107"/>
      <c r="HS73" s="106"/>
      <c r="HT73" s="107"/>
      <c r="HU73" s="106"/>
      <c r="HV73" s="107"/>
      <c r="HW73" s="106"/>
      <c r="HX73" s="107"/>
      <c r="HY73" s="106"/>
      <c r="HZ73" s="107"/>
      <c r="IA73" s="106"/>
      <c r="IB73" s="107"/>
      <c r="IC73" s="106"/>
      <c r="ID73" s="107"/>
      <c r="IE73" s="106"/>
      <c r="IF73" s="107"/>
      <c r="IG73" s="106"/>
      <c r="IH73" s="107"/>
      <c r="II73" s="106"/>
      <c r="IJ73" s="107"/>
      <c r="IK73" s="106"/>
      <c r="IL73" s="107"/>
      <c r="IM73" s="106"/>
      <c r="IN73" s="107"/>
      <c r="IO73" s="106"/>
      <c r="IP73" s="107"/>
      <c r="IQ73" s="106"/>
      <c r="IR73" s="107"/>
      <c r="IS73" s="106"/>
      <c r="IT73" s="107"/>
      <c r="IU73" s="106"/>
      <c r="IV73" s="107"/>
      <c r="IW73" s="106"/>
      <c r="IX73" s="107"/>
      <c r="IY73" s="106"/>
      <c r="IZ73" s="64"/>
      <c r="JA73" s="64"/>
      <c r="JB73" s="64"/>
      <c r="JC73" s="64"/>
      <c r="JD73" s="64"/>
      <c r="JE73" s="64"/>
      <c r="JF73" s="64"/>
      <c r="JG73" s="64"/>
      <c r="JH73" s="64"/>
      <c r="JI73" s="64"/>
      <c r="JJ73" s="64"/>
      <c r="JK73" s="64"/>
      <c r="JL73" s="64"/>
      <c r="JM73" s="64"/>
      <c r="JN73" s="64"/>
      <c r="JO73" s="64"/>
      <c r="JP73" s="64"/>
      <c r="JQ73" s="64"/>
      <c r="JR73" s="64"/>
      <c r="JS73" s="64"/>
      <c r="JT73" s="64"/>
      <c r="JU73" s="64"/>
      <c r="JV73" s="64"/>
      <c r="JW73" s="64"/>
      <c r="JX73" s="64"/>
      <c r="JY73" s="64"/>
      <c r="JZ73" s="64"/>
      <c r="KA73" s="64"/>
      <c r="KB73" s="64"/>
      <c r="KC73" s="64"/>
      <c r="KD73" s="64"/>
      <c r="KE73" s="64"/>
      <c r="KF73" s="64"/>
      <c r="KG73" s="64"/>
      <c r="KH73" s="64"/>
      <c r="KI73" s="64"/>
      <c r="KJ73" s="64"/>
      <c r="KK73" s="64"/>
      <c r="KL73" s="64"/>
      <c r="KM73" s="64"/>
      <c r="KN73" s="64"/>
      <c r="KO73" s="64"/>
      <c r="KP73" s="64"/>
      <c r="KQ73" s="64"/>
      <c r="KR73" s="64"/>
      <c r="KS73" s="64"/>
      <c r="KT73" s="64"/>
      <c r="KU73" s="64"/>
      <c r="KV73" s="64"/>
      <c r="KW73" s="64"/>
      <c r="KX73" s="64"/>
      <c r="KY73" s="64"/>
      <c r="KZ73" s="64"/>
      <c r="LA73" s="64"/>
      <c r="LB73" s="64"/>
      <c r="LC73" s="64"/>
      <c r="LD73" s="64"/>
      <c r="LE73" s="64"/>
      <c r="LF73" s="64"/>
      <c r="LG73" s="64"/>
      <c r="LH73" s="64"/>
      <c r="LI73" s="64"/>
      <c r="LJ73" s="64"/>
      <c r="LK73" s="64"/>
      <c r="LL73" s="64"/>
      <c r="LM73" s="64"/>
      <c r="LN73" s="64"/>
      <c r="LO73" s="64"/>
      <c r="LP73" s="64"/>
      <c r="LQ73" s="64"/>
      <c r="LR73" s="64"/>
      <c r="LS73" s="64"/>
      <c r="LT73" s="64"/>
      <c r="LU73" s="64"/>
      <c r="LV73" s="64"/>
      <c r="LW73" s="64"/>
      <c r="LX73" s="64"/>
      <c r="LY73" s="64"/>
      <c r="LZ73" s="64"/>
      <c r="MA73" s="64"/>
      <c r="MB73" s="64"/>
      <c r="MC73" s="64"/>
      <c r="MD73" s="64"/>
      <c r="ME73" s="64"/>
      <c r="MF73" s="64"/>
      <c r="MG73" s="64"/>
      <c r="MH73" s="64"/>
      <c r="MI73" s="64"/>
      <c r="MJ73" s="64"/>
      <c r="MK73" s="64"/>
      <c r="ML73" s="64"/>
      <c r="MM73" s="64"/>
      <c r="MN73" s="64"/>
      <c r="MO73" s="64"/>
      <c r="MP73" s="64"/>
      <c r="MQ73" s="64"/>
      <c r="MR73" s="64"/>
      <c r="MS73" s="64"/>
      <c r="MT73" s="64"/>
      <c r="MU73" s="64"/>
      <c r="MV73" s="64"/>
      <c r="MW73" s="64"/>
      <c r="MX73" s="64"/>
      <c r="MY73" s="64"/>
      <c r="MZ73" s="64"/>
      <c r="NA73" s="64"/>
      <c r="NB73" s="64"/>
      <c r="NC73" s="64"/>
      <c r="ND73" s="64"/>
      <c r="NE73" s="64"/>
      <c r="NF73" s="64"/>
      <c r="NG73" s="64"/>
      <c r="NH73" s="64"/>
      <c r="NI73" s="64"/>
      <c r="NJ73" s="64"/>
      <c r="NK73" s="64"/>
      <c r="NL73" s="64"/>
      <c r="NM73" s="64"/>
      <c r="NN73" s="64"/>
      <c r="NO73" s="64"/>
      <c r="NP73" s="64"/>
      <c r="NQ73" s="64"/>
      <c r="NR73" s="64"/>
      <c r="NS73" s="64"/>
      <c r="NT73" s="64"/>
      <c r="NU73" s="64"/>
      <c r="NV73" s="64"/>
      <c r="NW73" s="64"/>
      <c r="NX73" s="64"/>
      <c r="NY73" s="64"/>
      <c r="NZ73" s="64"/>
      <c r="OA73" s="64"/>
      <c r="OB73" s="64"/>
      <c r="OC73" s="64"/>
      <c r="OD73" s="64"/>
      <c r="OE73" s="64"/>
      <c r="OF73" s="64"/>
      <c r="OG73" s="64"/>
      <c r="OH73" s="64"/>
      <c r="OI73" s="64"/>
      <c r="OJ73" s="64"/>
      <c r="OK73" s="64"/>
      <c r="OL73" s="64"/>
      <c r="OM73" s="64"/>
      <c r="ON73" s="64"/>
      <c r="OO73" s="64"/>
      <c r="OP73" s="64"/>
      <c r="OQ73" s="64"/>
      <c r="OR73" s="64"/>
      <c r="OS73" s="64"/>
      <c r="OT73" s="64"/>
      <c r="OU73" s="64"/>
      <c r="OV73" s="64"/>
      <c r="OW73" s="64"/>
      <c r="OX73" s="64"/>
      <c r="OY73" s="64"/>
      <c r="OZ73" s="64"/>
      <c r="PA73" s="64"/>
      <c r="PB73" s="64"/>
      <c r="PC73" s="64"/>
      <c r="PD73" s="64"/>
      <c r="PE73" s="64"/>
      <c r="PF73" s="64"/>
      <c r="PG73" s="64"/>
      <c r="PH73" s="64"/>
      <c r="PI73" s="64"/>
      <c r="PJ73" s="64"/>
      <c r="PK73" s="64"/>
      <c r="PL73" s="64"/>
      <c r="PM73" s="64"/>
      <c r="PN73" s="64"/>
      <c r="PO73" s="64"/>
      <c r="PP73" s="64"/>
      <c r="PQ73" s="64"/>
      <c r="PR73" s="64"/>
      <c r="PS73" s="64"/>
      <c r="PT73" s="64"/>
      <c r="PU73" s="64"/>
      <c r="PV73" s="64"/>
      <c r="PW73" s="64"/>
      <c r="PX73" s="64"/>
      <c r="PY73" s="64"/>
      <c r="PZ73" s="64"/>
      <c r="QA73" s="64"/>
      <c r="QB73" s="64"/>
      <c r="QC73" s="64"/>
      <c r="QD73" s="64"/>
      <c r="QE73" s="64"/>
      <c r="QF73" s="64"/>
      <c r="QG73" s="64"/>
      <c r="QH73" s="64"/>
      <c r="QI73" s="64"/>
      <c r="QJ73" s="64"/>
      <c r="QK73" s="64"/>
      <c r="QL73" s="64"/>
      <c r="QM73" s="64"/>
      <c r="QN73" s="64"/>
      <c r="QO73" s="64"/>
      <c r="QP73" s="64"/>
      <c r="QQ73" s="64"/>
      <c r="QR73" s="64"/>
      <c r="QS73" s="64"/>
      <c r="QT73" s="64"/>
      <c r="QU73" s="64"/>
      <c r="QV73" s="64"/>
      <c r="QW73" s="64"/>
      <c r="QX73" s="64"/>
      <c r="QY73" s="64"/>
      <c r="QZ73" s="64"/>
      <c r="RA73" s="64"/>
      <c r="RB73" s="64"/>
      <c r="RC73" s="64"/>
      <c r="RD73" s="64"/>
      <c r="RE73" s="64"/>
      <c r="RF73" s="64"/>
      <c r="RG73" s="64"/>
      <c r="RH73" s="64"/>
      <c r="RI73" s="64"/>
      <c r="RJ73" s="64"/>
      <c r="RK73" s="64"/>
      <c r="RL73" s="64"/>
      <c r="RM73" s="64"/>
      <c r="RN73" s="64"/>
      <c r="RO73" s="64"/>
      <c r="RP73" s="64"/>
      <c r="RQ73" s="64"/>
      <c r="RR73" s="64"/>
      <c r="RS73" s="64"/>
      <c r="RT73" s="64"/>
      <c r="RU73" s="64"/>
      <c r="RV73" s="64"/>
      <c r="RW73" s="64"/>
      <c r="RX73" s="64"/>
      <c r="RY73" s="64"/>
      <c r="RZ73" s="64"/>
      <c r="SA73" s="64"/>
      <c r="SB73" s="64"/>
      <c r="SC73" s="64"/>
      <c r="SD73" s="64"/>
      <c r="SE73" s="64"/>
      <c r="SF73" s="64"/>
      <c r="SG73" s="64"/>
      <c r="SH73" s="64"/>
      <c r="SI73" s="64"/>
      <c r="SJ73" s="64"/>
      <c r="SK73" s="64"/>
      <c r="SL73" s="64"/>
      <c r="SM73" s="64"/>
      <c r="SN73" s="64"/>
      <c r="SO73" s="64"/>
      <c r="SP73" s="64"/>
      <c r="SQ73" s="64"/>
      <c r="SR73" s="64"/>
      <c r="SS73" s="64"/>
      <c r="ST73" s="64"/>
      <c r="SU73" s="64"/>
      <c r="SV73" s="64"/>
      <c r="SW73" s="64"/>
      <c r="SX73" s="64"/>
      <c r="SY73" s="64"/>
      <c r="SZ73" s="64"/>
      <c r="TA73" s="64"/>
      <c r="TB73" s="64"/>
      <c r="TC73" s="64"/>
      <c r="TD73" s="64"/>
      <c r="TE73" s="64"/>
      <c r="TF73" s="64"/>
      <c r="TG73" s="64"/>
      <c r="TH73" s="64"/>
      <c r="TI73" s="64"/>
      <c r="TJ73" s="64"/>
      <c r="TK73" s="64"/>
      <c r="TL73" s="64"/>
      <c r="TM73" s="64"/>
      <c r="TN73" s="64"/>
      <c r="TO73" s="64"/>
      <c r="TP73" s="64"/>
      <c r="TQ73" s="64"/>
      <c r="TR73" s="64"/>
      <c r="TS73" s="64"/>
      <c r="TT73" s="64"/>
      <c r="TU73" s="64"/>
      <c r="TV73" s="64"/>
      <c r="TW73" s="64"/>
      <c r="TX73" s="64"/>
      <c r="TY73" s="64"/>
      <c r="TZ73" s="64"/>
      <c r="UA73" s="64"/>
      <c r="UB73" s="64"/>
      <c r="UC73" s="64"/>
      <c r="UD73" s="64"/>
      <c r="UE73" s="64"/>
      <c r="UF73" s="64"/>
      <c r="UG73" s="64"/>
      <c r="UH73" s="64"/>
      <c r="UI73" s="64"/>
      <c r="UJ73" s="64"/>
      <c r="UK73" s="64"/>
      <c r="UL73" s="64"/>
      <c r="UM73" s="64"/>
      <c r="UN73" s="64"/>
      <c r="UO73" s="64"/>
      <c r="UP73" s="64"/>
      <c r="UQ73" s="64"/>
      <c r="UR73" s="64"/>
      <c r="US73" s="64"/>
      <c r="UT73" s="64"/>
      <c r="UU73" s="64"/>
      <c r="UV73" s="64"/>
      <c r="UW73" s="64"/>
      <c r="UX73" s="64"/>
      <c r="UY73" s="64"/>
      <c r="UZ73" s="64"/>
      <c r="VA73" s="64"/>
      <c r="VB73" s="64"/>
      <c r="VC73" s="64"/>
      <c r="VD73" s="64"/>
      <c r="VE73" s="64"/>
      <c r="VF73" s="64"/>
      <c r="VG73" s="64"/>
      <c r="VH73" s="64"/>
      <c r="VI73" s="64"/>
      <c r="VJ73" s="64"/>
      <c r="VK73" s="64"/>
      <c r="VL73" s="64"/>
      <c r="VM73" s="64"/>
      <c r="VN73" s="64"/>
      <c r="VO73" s="64"/>
      <c r="VP73" s="64"/>
      <c r="VQ73" s="64"/>
      <c r="VR73" s="64"/>
      <c r="VS73" s="64"/>
      <c r="VT73" s="64"/>
      <c r="VU73" s="64"/>
      <c r="VV73" s="64"/>
      <c r="VW73" s="64"/>
      <c r="VX73" s="64"/>
      <c r="VY73" s="64"/>
      <c r="VZ73" s="64"/>
      <c r="WA73" s="64"/>
      <c r="WB73" s="64"/>
      <c r="WC73" s="64"/>
      <c r="WD73" s="64"/>
      <c r="WE73" s="64"/>
      <c r="WF73" s="64"/>
      <c r="WG73" s="64"/>
      <c r="WH73" s="64"/>
      <c r="WI73" s="64"/>
      <c r="WJ73" s="64"/>
      <c r="WK73" s="64"/>
      <c r="WL73" s="64"/>
      <c r="WM73" s="64"/>
      <c r="WN73" s="64"/>
      <c r="WO73" s="64"/>
      <c r="WP73" s="64"/>
      <c r="WQ73" s="64"/>
      <c r="WR73" s="64"/>
      <c r="WS73" s="64"/>
      <c r="WT73" s="64"/>
      <c r="WU73" s="64"/>
      <c r="WV73" s="64"/>
      <c r="WW73" s="64"/>
      <c r="WX73" s="64"/>
      <c r="WY73" s="64"/>
      <c r="WZ73" s="64"/>
      <c r="XA73" s="64"/>
      <c r="XB73" s="64"/>
      <c r="XC73" s="64"/>
      <c r="XD73" s="64"/>
      <c r="XE73" s="64"/>
      <c r="XF73" s="64"/>
      <c r="XG73" s="64"/>
      <c r="XH73" s="64"/>
      <c r="XI73" s="64"/>
      <c r="XJ73" s="64"/>
    </row>
    <row r="74" spans="1:634" x14ac:dyDescent="0.25">
      <c r="A74" s="106"/>
      <c r="B74" s="107"/>
      <c r="C74" s="106"/>
      <c r="D74" s="107"/>
      <c r="E74" s="106"/>
      <c r="F74" s="107"/>
      <c r="G74" s="106"/>
      <c r="H74" s="107"/>
      <c r="I74" s="106"/>
      <c r="J74" s="107"/>
      <c r="K74" s="106"/>
      <c r="L74" s="107"/>
      <c r="M74" s="106"/>
      <c r="N74" s="107"/>
      <c r="O74" s="106"/>
      <c r="P74" s="107"/>
      <c r="Q74" s="106"/>
      <c r="R74" s="107"/>
      <c r="S74" s="106"/>
      <c r="T74" s="107"/>
      <c r="U74" s="106"/>
      <c r="V74" s="107"/>
      <c r="W74" s="106"/>
      <c r="X74" s="107"/>
      <c r="Y74" s="106"/>
      <c r="Z74" s="107"/>
      <c r="AA74" s="106"/>
      <c r="AB74" s="107"/>
      <c r="AC74" s="106"/>
      <c r="AD74" s="107"/>
      <c r="AE74" s="106"/>
      <c r="AF74" s="107"/>
      <c r="AG74" s="106"/>
      <c r="AH74" s="107"/>
      <c r="AI74" s="106"/>
      <c r="AJ74" s="107"/>
      <c r="AK74" s="106"/>
      <c r="AL74" s="107"/>
      <c r="AM74" s="106"/>
      <c r="AN74" s="107"/>
      <c r="AO74" s="106"/>
      <c r="AP74" s="107"/>
      <c r="AQ74" s="106"/>
      <c r="AR74" s="107"/>
      <c r="AS74" s="106"/>
      <c r="AT74" s="107"/>
      <c r="AU74" s="106"/>
      <c r="AV74" s="107"/>
      <c r="AW74" s="106"/>
      <c r="AX74" s="107"/>
      <c r="AY74" s="106"/>
      <c r="AZ74" s="107"/>
      <c r="BA74" s="106"/>
      <c r="BB74" s="107"/>
      <c r="BC74" s="106"/>
      <c r="BD74" s="107"/>
      <c r="BE74" s="106"/>
      <c r="BF74" s="107"/>
      <c r="BG74" s="106"/>
      <c r="BH74" s="107"/>
      <c r="BI74" s="106"/>
      <c r="BJ74" s="107"/>
      <c r="BK74" s="106"/>
      <c r="BL74" s="107"/>
      <c r="BM74" s="106"/>
      <c r="BN74" s="107"/>
      <c r="BO74" s="106"/>
      <c r="BP74" s="107"/>
      <c r="BQ74" s="106"/>
      <c r="BR74" s="107"/>
      <c r="BS74" s="106"/>
      <c r="BT74" s="107"/>
      <c r="BU74" s="106"/>
      <c r="BV74" s="107"/>
      <c r="BW74" s="106"/>
      <c r="BX74" s="107"/>
      <c r="BY74" s="106"/>
      <c r="BZ74" s="107"/>
      <c r="CA74" s="106"/>
      <c r="CB74" s="107"/>
      <c r="CC74" s="106"/>
      <c r="CD74" s="107"/>
      <c r="CE74" s="106"/>
      <c r="CF74" s="107"/>
      <c r="CG74" s="106"/>
      <c r="CH74" s="107"/>
      <c r="CI74" s="106"/>
      <c r="CJ74" s="107"/>
      <c r="CK74" s="106"/>
      <c r="CL74" s="107"/>
      <c r="CM74" s="106"/>
      <c r="CN74" s="107"/>
      <c r="CO74" s="106"/>
      <c r="CP74" s="107"/>
      <c r="CQ74" s="106"/>
      <c r="CR74" s="107"/>
      <c r="CS74" s="106"/>
      <c r="CT74" s="107"/>
      <c r="CU74" s="106"/>
      <c r="CV74" s="107"/>
      <c r="CW74" s="106"/>
      <c r="CX74" s="107"/>
      <c r="CY74" s="106"/>
      <c r="CZ74" s="107"/>
      <c r="DA74" s="106"/>
      <c r="DB74" s="107"/>
      <c r="DC74" s="106"/>
      <c r="DD74" s="107"/>
      <c r="DE74" s="106"/>
      <c r="DF74" s="107"/>
      <c r="DG74" s="106"/>
      <c r="DH74" s="107"/>
      <c r="DI74" s="106"/>
      <c r="DJ74" s="107"/>
      <c r="DK74" s="106"/>
      <c r="DL74" s="107"/>
      <c r="DM74" s="106"/>
      <c r="DN74" s="107"/>
      <c r="DO74" s="106"/>
      <c r="DP74" s="107"/>
      <c r="DQ74" s="106"/>
      <c r="DR74" s="107"/>
      <c r="DS74" s="106"/>
      <c r="DT74" s="107"/>
      <c r="DU74" s="106"/>
      <c r="DV74" s="107"/>
      <c r="DW74" s="106"/>
      <c r="DX74" s="107"/>
      <c r="DY74" s="106"/>
      <c r="DZ74" s="107"/>
      <c r="EA74" s="106"/>
      <c r="EB74" s="107"/>
      <c r="EC74" s="106"/>
      <c r="ED74" s="107"/>
      <c r="EE74" s="106"/>
      <c r="EF74" s="107"/>
      <c r="EG74" s="106"/>
      <c r="EH74" s="107"/>
      <c r="EI74" s="106"/>
      <c r="EJ74" s="107"/>
      <c r="EK74" s="106"/>
      <c r="EL74" s="107"/>
      <c r="EM74" s="106"/>
      <c r="EN74" s="107"/>
      <c r="EO74" s="106"/>
      <c r="EP74" s="107"/>
      <c r="EQ74" s="106"/>
      <c r="ER74" s="107"/>
      <c r="ES74" s="106"/>
      <c r="ET74" s="107"/>
      <c r="EU74" s="106"/>
      <c r="EV74" s="107"/>
      <c r="EW74" s="106"/>
      <c r="EX74" s="107"/>
      <c r="EY74" s="106"/>
      <c r="EZ74" s="107"/>
      <c r="FA74" s="106"/>
      <c r="FB74" s="107"/>
      <c r="FC74" s="106"/>
      <c r="FD74" s="107"/>
      <c r="FE74" s="106"/>
      <c r="FF74" s="107"/>
      <c r="FG74" s="106"/>
      <c r="FH74" s="107"/>
      <c r="FI74" s="106"/>
      <c r="FJ74" s="107"/>
      <c r="FK74" s="106"/>
      <c r="FL74" s="107"/>
      <c r="FM74" s="106"/>
      <c r="FN74" s="107"/>
      <c r="FO74" s="106"/>
      <c r="FP74" s="107"/>
      <c r="FQ74" s="106"/>
      <c r="FR74" s="107"/>
      <c r="FS74" s="106"/>
      <c r="FT74" s="107"/>
      <c r="FU74" s="106"/>
      <c r="FV74" s="107"/>
      <c r="FW74" s="106"/>
      <c r="FX74" s="107"/>
      <c r="FY74" s="106"/>
      <c r="FZ74" s="107"/>
      <c r="GA74" s="106"/>
      <c r="GB74" s="107"/>
      <c r="GC74" s="106"/>
      <c r="GD74" s="107"/>
      <c r="GE74" s="106"/>
      <c r="GF74" s="107"/>
      <c r="GG74" s="106"/>
      <c r="GH74" s="107"/>
      <c r="GI74" s="106"/>
      <c r="GJ74" s="107"/>
      <c r="GK74" s="106"/>
      <c r="GL74" s="107"/>
      <c r="GM74" s="106"/>
      <c r="GN74" s="107"/>
      <c r="GO74" s="106"/>
      <c r="GP74" s="107"/>
      <c r="GQ74" s="106"/>
      <c r="GR74" s="107"/>
      <c r="GS74" s="106"/>
      <c r="GT74" s="107"/>
      <c r="GU74" s="106"/>
      <c r="GV74" s="107"/>
      <c r="GW74" s="106"/>
      <c r="GX74" s="107"/>
      <c r="GY74" s="106"/>
      <c r="GZ74" s="107"/>
      <c r="HA74" s="106"/>
      <c r="HB74" s="107"/>
      <c r="HC74" s="106"/>
      <c r="HD74" s="107"/>
      <c r="HE74" s="106"/>
      <c r="HF74" s="107"/>
      <c r="HG74" s="106"/>
      <c r="HH74" s="107"/>
      <c r="HI74" s="106"/>
      <c r="HJ74" s="107"/>
      <c r="HK74" s="106"/>
      <c r="HL74" s="107"/>
      <c r="HM74" s="106"/>
      <c r="HN74" s="107"/>
      <c r="HO74" s="106"/>
      <c r="HP74" s="107"/>
      <c r="HQ74" s="106"/>
      <c r="HR74" s="107"/>
      <c r="HS74" s="106"/>
      <c r="HT74" s="107"/>
      <c r="HU74" s="106"/>
      <c r="HV74" s="107"/>
      <c r="HW74" s="106"/>
      <c r="HX74" s="107"/>
      <c r="HY74" s="106"/>
      <c r="HZ74" s="107"/>
      <c r="IA74" s="106"/>
      <c r="IB74" s="107"/>
      <c r="IC74" s="106"/>
      <c r="ID74" s="107"/>
      <c r="IE74" s="106"/>
      <c r="IF74" s="107"/>
      <c r="IG74" s="106"/>
      <c r="IH74" s="107"/>
      <c r="II74" s="106"/>
      <c r="IJ74" s="107"/>
      <c r="IK74" s="106"/>
      <c r="IL74" s="107"/>
      <c r="IM74" s="106"/>
      <c r="IN74" s="107"/>
      <c r="IO74" s="106"/>
      <c r="IP74" s="107"/>
      <c r="IQ74" s="106"/>
      <c r="IR74" s="107"/>
      <c r="IS74" s="106"/>
      <c r="IT74" s="107"/>
      <c r="IU74" s="106"/>
      <c r="IV74" s="107"/>
      <c r="IW74" s="106"/>
      <c r="IX74" s="107"/>
      <c r="IY74" s="106"/>
      <c r="IZ74" s="64"/>
      <c r="JA74" s="64"/>
      <c r="JB74" s="64"/>
      <c r="JC74" s="64"/>
      <c r="JD74" s="64"/>
      <c r="JE74" s="64"/>
      <c r="JF74" s="64"/>
      <c r="JG74" s="64"/>
      <c r="JH74" s="64"/>
      <c r="JI74" s="64"/>
      <c r="JJ74" s="64"/>
      <c r="JK74" s="64"/>
      <c r="JL74" s="64"/>
      <c r="JM74" s="64"/>
      <c r="JN74" s="64"/>
      <c r="JO74" s="64"/>
      <c r="JP74" s="64"/>
      <c r="JQ74" s="64"/>
      <c r="JR74" s="64"/>
      <c r="JS74" s="64"/>
      <c r="JT74" s="64"/>
      <c r="JU74" s="64"/>
      <c r="JV74" s="64"/>
      <c r="JW74" s="64"/>
      <c r="JX74" s="64"/>
      <c r="JY74" s="64"/>
      <c r="JZ74" s="64"/>
      <c r="KA74" s="64"/>
      <c r="KB74" s="64"/>
      <c r="KC74" s="64"/>
      <c r="KD74" s="64"/>
      <c r="KE74" s="64"/>
      <c r="KF74" s="64"/>
      <c r="KG74" s="64"/>
      <c r="KH74" s="64"/>
      <c r="KI74" s="64"/>
      <c r="KJ74" s="64"/>
      <c r="KK74" s="64"/>
      <c r="KL74" s="64"/>
      <c r="KM74" s="64"/>
      <c r="KN74" s="64"/>
      <c r="KO74" s="64"/>
      <c r="KP74" s="64"/>
      <c r="KQ74" s="64"/>
      <c r="KR74" s="64"/>
      <c r="KS74" s="64"/>
      <c r="KT74" s="64"/>
      <c r="KU74" s="64"/>
      <c r="KV74" s="64"/>
      <c r="KW74" s="64"/>
      <c r="KX74" s="64"/>
      <c r="KY74" s="64"/>
      <c r="KZ74" s="64"/>
      <c r="LA74" s="64"/>
      <c r="LB74" s="64"/>
      <c r="LC74" s="64"/>
      <c r="LD74" s="64"/>
      <c r="LE74" s="64"/>
      <c r="LF74" s="64"/>
      <c r="LG74" s="64"/>
      <c r="LH74" s="64"/>
      <c r="LI74" s="64"/>
      <c r="LJ74" s="64"/>
      <c r="LK74" s="64"/>
      <c r="LL74" s="64"/>
      <c r="LM74" s="64"/>
      <c r="LN74" s="64"/>
      <c r="LO74" s="64"/>
      <c r="LP74" s="64"/>
      <c r="LQ74" s="64"/>
      <c r="LR74" s="64"/>
      <c r="LS74" s="64"/>
      <c r="LT74" s="64"/>
      <c r="LU74" s="64"/>
      <c r="LV74" s="64"/>
      <c r="LW74" s="64"/>
      <c r="LX74" s="64"/>
      <c r="LY74" s="64"/>
      <c r="LZ74" s="64"/>
      <c r="MA74" s="64"/>
      <c r="MB74" s="64"/>
      <c r="MC74" s="64"/>
      <c r="MD74" s="64"/>
      <c r="ME74" s="64"/>
      <c r="MF74" s="64"/>
      <c r="MG74" s="64"/>
      <c r="MH74" s="64"/>
      <c r="MI74" s="64"/>
      <c r="MJ74" s="64"/>
      <c r="MK74" s="64"/>
      <c r="ML74" s="64"/>
      <c r="MM74" s="64"/>
      <c r="MN74" s="64"/>
      <c r="MO74" s="64"/>
      <c r="MP74" s="64"/>
      <c r="MQ74" s="64"/>
      <c r="MR74" s="64"/>
      <c r="MS74" s="64"/>
      <c r="MT74" s="64"/>
      <c r="MU74" s="64"/>
      <c r="MV74" s="64"/>
      <c r="MW74" s="64"/>
      <c r="MX74" s="64"/>
      <c r="MY74" s="64"/>
      <c r="MZ74" s="64"/>
      <c r="NA74" s="64"/>
      <c r="NB74" s="64"/>
      <c r="NC74" s="64"/>
      <c r="ND74" s="64"/>
      <c r="NE74" s="64"/>
      <c r="NF74" s="64"/>
      <c r="NG74" s="64"/>
      <c r="NH74" s="64"/>
      <c r="NI74" s="64"/>
      <c r="NJ74" s="64"/>
      <c r="NK74" s="64"/>
      <c r="NL74" s="64"/>
      <c r="NM74" s="64"/>
      <c r="NN74" s="64"/>
      <c r="NO74" s="64"/>
      <c r="NP74" s="64"/>
      <c r="NQ74" s="64"/>
      <c r="NR74" s="64"/>
      <c r="NS74" s="64"/>
      <c r="NT74" s="64"/>
      <c r="NU74" s="64"/>
      <c r="NV74" s="64"/>
      <c r="NW74" s="64"/>
      <c r="NX74" s="64"/>
      <c r="NY74" s="64"/>
      <c r="NZ74" s="64"/>
      <c r="OA74" s="64"/>
      <c r="OB74" s="64"/>
      <c r="OC74" s="64"/>
      <c r="OD74" s="64"/>
      <c r="OE74" s="64"/>
      <c r="OF74" s="64"/>
      <c r="OG74" s="64"/>
      <c r="OH74" s="64"/>
      <c r="OI74" s="64"/>
      <c r="OJ74" s="64"/>
      <c r="OK74" s="64"/>
      <c r="OL74" s="64"/>
      <c r="OM74" s="64"/>
      <c r="ON74" s="64"/>
      <c r="OO74" s="64"/>
      <c r="OP74" s="64"/>
      <c r="OQ74" s="64"/>
      <c r="OR74" s="64"/>
      <c r="OS74" s="64"/>
      <c r="OT74" s="64"/>
      <c r="OU74" s="64"/>
      <c r="OV74" s="64"/>
      <c r="OW74" s="64"/>
      <c r="OX74" s="64"/>
      <c r="OY74" s="64"/>
      <c r="OZ74" s="64"/>
      <c r="PA74" s="64"/>
      <c r="PB74" s="64"/>
      <c r="PC74" s="64"/>
      <c r="PD74" s="64"/>
      <c r="PE74" s="64"/>
      <c r="PF74" s="64"/>
      <c r="PG74" s="64"/>
      <c r="PH74" s="64"/>
      <c r="PI74" s="64"/>
      <c r="PJ74" s="64"/>
      <c r="PK74" s="64"/>
      <c r="PL74" s="64"/>
      <c r="PM74" s="64"/>
      <c r="PN74" s="64"/>
      <c r="PO74" s="64"/>
      <c r="PP74" s="64"/>
      <c r="PQ74" s="64"/>
      <c r="PR74" s="64"/>
      <c r="PS74" s="64"/>
      <c r="PT74" s="64"/>
      <c r="PU74" s="64"/>
      <c r="PV74" s="64"/>
      <c r="PW74" s="64"/>
      <c r="PX74" s="64"/>
      <c r="PY74" s="64"/>
      <c r="PZ74" s="64"/>
      <c r="QA74" s="64"/>
      <c r="QB74" s="64"/>
      <c r="QC74" s="64"/>
      <c r="QD74" s="64"/>
      <c r="QE74" s="64"/>
      <c r="QF74" s="64"/>
      <c r="QG74" s="64"/>
      <c r="QH74" s="64"/>
      <c r="QI74" s="64"/>
      <c r="QJ74" s="64"/>
      <c r="QK74" s="64"/>
      <c r="QL74" s="64"/>
      <c r="QM74" s="64"/>
      <c r="QN74" s="64"/>
      <c r="QO74" s="64"/>
      <c r="QP74" s="64"/>
      <c r="QQ74" s="64"/>
      <c r="QR74" s="64"/>
      <c r="QS74" s="64"/>
      <c r="QT74" s="64"/>
      <c r="QU74" s="64"/>
      <c r="QV74" s="64"/>
      <c r="QW74" s="64"/>
      <c r="QX74" s="64"/>
      <c r="QY74" s="64"/>
      <c r="QZ74" s="64"/>
      <c r="RA74" s="64"/>
      <c r="RB74" s="64"/>
      <c r="RC74" s="64"/>
      <c r="RD74" s="64"/>
      <c r="RE74" s="64"/>
      <c r="RF74" s="64"/>
      <c r="RG74" s="64"/>
      <c r="RH74" s="64"/>
      <c r="RI74" s="64"/>
      <c r="RJ74" s="64"/>
      <c r="RK74" s="64"/>
      <c r="RL74" s="64"/>
      <c r="RM74" s="64"/>
      <c r="RN74" s="64"/>
      <c r="RO74" s="64"/>
      <c r="RP74" s="64"/>
      <c r="RQ74" s="64"/>
      <c r="RR74" s="64"/>
      <c r="RS74" s="64"/>
      <c r="RT74" s="64"/>
      <c r="RU74" s="64"/>
      <c r="RV74" s="64"/>
      <c r="RW74" s="64"/>
      <c r="RX74" s="64"/>
      <c r="RY74" s="64"/>
      <c r="RZ74" s="64"/>
      <c r="SA74" s="64"/>
      <c r="SB74" s="64"/>
      <c r="SC74" s="64"/>
      <c r="SD74" s="64"/>
      <c r="SE74" s="64"/>
      <c r="SF74" s="64"/>
      <c r="SG74" s="64"/>
      <c r="SH74" s="64"/>
      <c r="SI74" s="64"/>
      <c r="SJ74" s="64"/>
      <c r="SK74" s="64"/>
      <c r="SL74" s="64"/>
      <c r="SM74" s="64"/>
      <c r="SN74" s="64"/>
      <c r="SO74" s="64"/>
      <c r="SP74" s="64"/>
      <c r="SQ74" s="64"/>
      <c r="SR74" s="64"/>
      <c r="SS74" s="64"/>
      <c r="ST74" s="64"/>
      <c r="SU74" s="64"/>
      <c r="SV74" s="64"/>
      <c r="SW74" s="64"/>
      <c r="SX74" s="64"/>
      <c r="SY74" s="64"/>
      <c r="SZ74" s="64"/>
      <c r="TA74" s="64"/>
      <c r="TB74" s="64"/>
      <c r="TC74" s="64"/>
      <c r="TD74" s="64"/>
      <c r="TE74" s="64"/>
      <c r="TF74" s="64"/>
      <c r="TG74" s="64"/>
      <c r="TH74" s="64"/>
      <c r="TI74" s="64"/>
      <c r="TJ74" s="64"/>
      <c r="TK74" s="64"/>
      <c r="TL74" s="64"/>
      <c r="TM74" s="64"/>
      <c r="TN74" s="64"/>
      <c r="TO74" s="64"/>
      <c r="TP74" s="64"/>
      <c r="TQ74" s="64"/>
      <c r="TR74" s="64"/>
      <c r="TS74" s="64"/>
      <c r="TT74" s="64"/>
      <c r="TU74" s="64"/>
      <c r="TV74" s="64"/>
      <c r="TW74" s="64"/>
      <c r="TX74" s="64"/>
      <c r="TY74" s="64"/>
      <c r="TZ74" s="64"/>
      <c r="UA74" s="64"/>
      <c r="UB74" s="64"/>
      <c r="UC74" s="64"/>
      <c r="UD74" s="64"/>
      <c r="UE74" s="64"/>
      <c r="UF74" s="64"/>
      <c r="UG74" s="64"/>
      <c r="UH74" s="64"/>
      <c r="UI74" s="64"/>
      <c r="UJ74" s="64"/>
      <c r="UK74" s="64"/>
      <c r="UL74" s="64"/>
      <c r="UM74" s="64"/>
      <c r="UN74" s="64"/>
      <c r="UO74" s="64"/>
      <c r="UP74" s="64"/>
      <c r="UQ74" s="64"/>
      <c r="UR74" s="64"/>
      <c r="US74" s="64"/>
      <c r="UT74" s="64"/>
      <c r="UU74" s="64"/>
      <c r="UV74" s="64"/>
      <c r="UW74" s="64"/>
      <c r="UX74" s="64"/>
      <c r="UY74" s="64"/>
      <c r="UZ74" s="64"/>
      <c r="VA74" s="64"/>
      <c r="VB74" s="64"/>
      <c r="VC74" s="64"/>
      <c r="VD74" s="64"/>
      <c r="VE74" s="64"/>
      <c r="VF74" s="64"/>
      <c r="VG74" s="64"/>
      <c r="VH74" s="64"/>
      <c r="VI74" s="64"/>
      <c r="VJ74" s="64"/>
      <c r="VK74" s="64"/>
      <c r="VL74" s="64"/>
      <c r="VM74" s="64"/>
      <c r="VN74" s="64"/>
      <c r="VO74" s="64"/>
      <c r="VP74" s="64"/>
      <c r="VQ74" s="64"/>
      <c r="VR74" s="64"/>
      <c r="VS74" s="64"/>
      <c r="VT74" s="64"/>
      <c r="VU74" s="64"/>
      <c r="VV74" s="64"/>
      <c r="VW74" s="64"/>
      <c r="VX74" s="64"/>
      <c r="VY74" s="64"/>
      <c r="VZ74" s="64"/>
      <c r="WA74" s="64"/>
      <c r="WB74" s="64"/>
      <c r="WC74" s="64"/>
      <c r="WD74" s="64"/>
      <c r="WE74" s="64"/>
      <c r="WF74" s="64"/>
      <c r="WG74" s="64"/>
      <c r="WH74" s="64"/>
      <c r="WI74" s="64"/>
      <c r="WJ74" s="64"/>
      <c r="WK74" s="64"/>
      <c r="WL74" s="64"/>
      <c r="WM74" s="64"/>
      <c r="WN74" s="64"/>
      <c r="WO74" s="64"/>
      <c r="WP74" s="64"/>
      <c r="WQ74" s="64"/>
      <c r="WR74" s="64"/>
      <c r="WS74" s="64"/>
      <c r="WT74" s="64"/>
      <c r="WU74" s="64"/>
      <c r="WV74" s="64"/>
      <c r="WW74" s="64"/>
      <c r="WX74" s="64"/>
      <c r="WY74" s="64"/>
      <c r="WZ74" s="64"/>
      <c r="XA74" s="64"/>
      <c r="XB74" s="64"/>
      <c r="XC74" s="64"/>
      <c r="XD74" s="64"/>
      <c r="XE74" s="64"/>
      <c r="XF74" s="64"/>
      <c r="XG74" s="64"/>
      <c r="XH74" s="64"/>
      <c r="XI74" s="64"/>
      <c r="XJ74" s="64"/>
    </row>
    <row r="75" spans="1:634" x14ac:dyDescent="0.25">
      <c r="A75" s="106"/>
      <c r="B75" s="107"/>
      <c r="C75" s="106"/>
      <c r="D75" s="107"/>
      <c r="E75" s="106"/>
      <c r="F75" s="107"/>
      <c r="G75" s="106"/>
      <c r="H75" s="107"/>
      <c r="I75" s="106"/>
      <c r="J75" s="107"/>
      <c r="K75" s="106"/>
      <c r="L75" s="107"/>
      <c r="M75" s="106"/>
      <c r="N75" s="107"/>
      <c r="O75" s="106"/>
      <c r="P75" s="107"/>
      <c r="Q75" s="106"/>
      <c r="R75" s="107"/>
      <c r="S75" s="106"/>
      <c r="T75" s="107"/>
      <c r="U75" s="106"/>
      <c r="V75" s="107"/>
      <c r="W75" s="106"/>
      <c r="X75" s="107"/>
      <c r="Y75" s="106"/>
      <c r="Z75" s="107"/>
      <c r="AA75" s="106"/>
      <c r="AB75" s="107"/>
      <c r="AC75" s="106"/>
      <c r="AD75" s="107"/>
      <c r="AE75" s="106"/>
      <c r="AF75" s="107"/>
      <c r="AG75" s="106"/>
      <c r="AH75" s="107"/>
      <c r="AI75" s="106"/>
      <c r="AJ75" s="107"/>
      <c r="AK75" s="106"/>
      <c r="AL75" s="107"/>
      <c r="AM75" s="106"/>
      <c r="AN75" s="107"/>
      <c r="AO75" s="106"/>
      <c r="AP75" s="107"/>
      <c r="AQ75" s="106"/>
      <c r="AR75" s="107"/>
      <c r="AS75" s="106"/>
      <c r="AT75" s="107"/>
      <c r="AU75" s="106"/>
      <c r="AV75" s="107"/>
      <c r="AW75" s="106"/>
      <c r="AX75" s="107"/>
      <c r="AY75" s="106"/>
      <c r="AZ75" s="107"/>
      <c r="BA75" s="106"/>
      <c r="BB75" s="107"/>
      <c r="BC75" s="106"/>
      <c r="BD75" s="107"/>
      <c r="BE75" s="106"/>
      <c r="BF75" s="107"/>
      <c r="BG75" s="106"/>
      <c r="BH75" s="107"/>
      <c r="BI75" s="106"/>
      <c r="BJ75" s="107"/>
      <c r="BK75" s="106"/>
      <c r="BL75" s="107"/>
      <c r="BM75" s="106"/>
      <c r="BN75" s="107"/>
      <c r="BO75" s="106"/>
      <c r="BP75" s="107"/>
      <c r="BQ75" s="106"/>
      <c r="BR75" s="107"/>
      <c r="BS75" s="106"/>
      <c r="BT75" s="107"/>
      <c r="BU75" s="106"/>
      <c r="BV75" s="107"/>
      <c r="BW75" s="106"/>
      <c r="BX75" s="107"/>
      <c r="BY75" s="106"/>
      <c r="BZ75" s="107"/>
      <c r="CA75" s="106"/>
      <c r="CB75" s="107"/>
      <c r="CC75" s="106"/>
      <c r="CD75" s="107"/>
      <c r="CE75" s="106"/>
      <c r="CF75" s="107"/>
      <c r="CG75" s="106"/>
      <c r="CH75" s="107"/>
      <c r="CI75" s="106"/>
      <c r="CJ75" s="107"/>
      <c r="CK75" s="106"/>
      <c r="CL75" s="107"/>
      <c r="CM75" s="106"/>
      <c r="CN75" s="107"/>
      <c r="CO75" s="106"/>
      <c r="CP75" s="107"/>
      <c r="CQ75" s="106"/>
      <c r="CR75" s="107"/>
      <c r="CS75" s="106"/>
      <c r="CT75" s="107"/>
      <c r="CU75" s="106"/>
      <c r="CV75" s="107"/>
      <c r="CW75" s="106"/>
      <c r="CX75" s="107"/>
      <c r="CY75" s="106"/>
      <c r="CZ75" s="107"/>
      <c r="DA75" s="106"/>
      <c r="DB75" s="107"/>
      <c r="DC75" s="106"/>
      <c r="DD75" s="107"/>
      <c r="DE75" s="106"/>
      <c r="DF75" s="107"/>
      <c r="DG75" s="106"/>
      <c r="DH75" s="107"/>
      <c r="DI75" s="106"/>
      <c r="DJ75" s="107"/>
      <c r="DK75" s="106"/>
      <c r="DL75" s="107"/>
      <c r="DM75" s="106"/>
      <c r="DN75" s="107"/>
      <c r="DO75" s="106"/>
      <c r="DP75" s="107"/>
      <c r="DQ75" s="106"/>
      <c r="DR75" s="107"/>
      <c r="DS75" s="106"/>
      <c r="DT75" s="107"/>
      <c r="DU75" s="106"/>
      <c r="DV75" s="107"/>
      <c r="DW75" s="106"/>
      <c r="DX75" s="107"/>
      <c r="DY75" s="106"/>
      <c r="DZ75" s="107"/>
      <c r="EA75" s="106"/>
      <c r="EB75" s="107"/>
      <c r="EC75" s="106"/>
      <c r="ED75" s="107"/>
      <c r="EE75" s="106"/>
      <c r="EF75" s="107"/>
      <c r="EG75" s="106"/>
      <c r="EH75" s="107"/>
      <c r="EI75" s="106"/>
      <c r="EJ75" s="107"/>
      <c r="EK75" s="106"/>
      <c r="EL75" s="107"/>
      <c r="EM75" s="106"/>
      <c r="EN75" s="107"/>
      <c r="EO75" s="106"/>
      <c r="EP75" s="107"/>
      <c r="EQ75" s="106"/>
      <c r="ER75" s="107"/>
      <c r="ES75" s="106"/>
      <c r="ET75" s="107"/>
      <c r="EU75" s="106"/>
      <c r="EV75" s="107"/>
      <c r="EW75" s="106"/>
      <c r="EX75" s="107"/>
      <c r="EY75" s="106"/>
      <c r="EZ75" s="107"/>
      <c r="FA75" s="106"/>
      <c r="FB75" s="107"/>
      <c r="FC75" s="106"/>
      <c r="FD75" s="107"/>
      <c r="FE75" s="106"/>
      <c r="FF75" s="107"/>
      <c r="FG75" s="106"/>
      <c r="FH75" s="107"/>
      <c r="FI75" s="106"/>
      <c r="FJ75" s="107"/>
      <c r="FK75" s="106"/>
      <c r="FL75" s="107"/>
      <c r="FM75" s="106"/>
      <c r="FN75" s="107"/>
      <c r="FO75" s="106"/>
      <c r="FP75" s="107"/>
      <c r="FQ75" s="106"/>
      <c r="FR75" s="107"/>
      <c r="FS75" s="106"/>
      <c r="FT75" s="107"/>
      <c r="FU75" s="106"/>
      <c r="FV75" s="107"/>
      <c r="FW75" s="106"/>
      <c r="FX75" s="107"/>
      <c r="FY75" s="106"/>
      <c r="FZ75" s="107"/>
      <c r="GA75" s="106"/>
      <c r="GB75" s="107"/>
      <c r="GC75" s="106"/>
      <c r="GD75" s="107"/>
      <c r="GE75" s="106"/>
      <c r="GF75" s="107"/>
      <c r="GG75" s="106"/>
      <c r="GH75" s="107"/>
      <c r="GI75" s="106"/>
      <c r="GJ75" s="107"/>
      <c r="GK75" s="106"/>
      <c r="GL75" s="107"/>
      <c r="GM75" s="106"/>
      <c r="GN75" s="107"/>
      <c r="GO75" s="106"/>
      <c r="GP75" s="107"/>
      <c r="GQ75" s="106"/>
      <c r="GR75" s="107"/>
      <c r="GS75" s="106"/>
      <c r="GT75" s="107"/>
      <c r="GU75" s="106"/>
      <c r="GV75" s="107"/>
      <c r="GW75" s="106"/>
      <c r="GX75" s="107"/>
      <c r="GY75" s="106"/>
      <c r="GZ75" s="107"/>
      <c r="HA75" s="106"/>
      <c r="HB75" s="107"/>
      <c r="HC75" s="106"/>
      <c r="HD75" s="107"/>
      <c r="HE75" s="106"/>
      <c r="HF75" s="107"/>
      <c r="HG75" s="106"/>
      <c r="HH75" s="107"/>
      <c r="HI75" s="106"/>
      <c r="HJ75" s="107"/>
      <c r="HK75" s="106"/>
      <c r="HL75" s="107"/>
      <c r="HM75" s="106"/>
      <c r="HN75" s="107"/>
      <c r="HO75" s="106"/>
      <c r="HP75" s="107"/>
      <c r="HQ75" s="106"/>
      <c r="HR75" s="107"/>
      <c r="HS75" s="106"/>
      <c r="HT75" s="107"/>
      <c r="HU75" s="106"/>
      <c r="HV75" s="107"/>
      <c r="HW75" s="106"/>
      <c r="HX75" s="107"/>
      <c r="HY75" s="106"/>
      <c r="HZ75" s="107"/>
      <c r="IA75" s="106"/>
      <c r="IB75" s="107"/>
      <c r="IC75" s="106"/>
      <c r="ID75" s="107"/>
      <c r="IE75" s="106"/>
      <c r="IF75" s="107"/>
      <c r="IG75" s="106"/>
      <c r="IH75" s="107"/>
      <c r="II75" s="106"/>
      <c r="IJ75" s="107"/>
      <c r="IK75" s="106"/>
      <c r="IL75" s="107"/>
      <c r="IM75" s="106"/>
      <c r="IN75" s="107"/>
      <c r="IO75" s="106"/>
      <c r="IP75" s="107"/>
      <c r="IQ75" s="106"/>
      <c r="IR75" s="107"/>
      <c r="IS75" s="106"/>
      <c r="IT75" s="107"/>
      <c r="IU75" s="106"/>
      <c r="IV75" s="107"/>
      <c r="IW75" s="106"/>
      <c r="IX75" s="107"/>
      <c r="IY75" s="106"/>
      <c r="IZ75" s="64"/>
      <c r="JA75" s="64"/>
      <c r="JB75" s="64"/>
      <c r="JC75" s="64"/>
      <c r="JD75" s="64"/>
      <c r="JE75" s="64"/>
      <c r="JF75" s="64"/>
      <c r="JG75" s="64"/>
      <c r="JH75" s="64"/>
      <c r="JI75" s="64"/>
      <c r="JJ75" s="64"/>
      <c r="JK75" s="64"/>
      <c r="JL75" s="64"/>
      <c r="JM75" s="64"/>
      <c r="JN75" s="64"/>
      <c r="JO75" s="64"/>
      <c r="JP75" s="64"/>
      <c r="JQ75" s="64"/>
      <c r="JR75" s="64"/>
      <c r="JS75" s="64"/>
      <c r="JT75" s="64"/>
      <c r="JU75" s="64"/>
      <c r="JV75" s="64"/>
      <c r="JW75" s="64"/>
      <c r="JX75" s="64"/>
      <c r="JY75" s="64"/>
      <c r="JZ75" s="64"/>
      <c r="KA75" s="64"/>
      <c r="KB75" s="64"/>
      <c r="KC75" s="64"/>
      <c r="KD75" s="64"/>
      <c r="KE75" s="64"/>
      <c r="KF75" s="64"/>
      <c r="KG75" s="64"/>
      <c r="KH75" s="64"/>
      <c r="KI75" s="64"/>
      <c r="KJ75" s="64"/>
      <c r="KK75" s="64"/>
      <c r="KL75" s="64"/>
      <c r="KM75" s="64"/>
      <c r="KN75" s="64"/>
      <c r="KO75" s="64"/>
      <c r="KP75" s="64"/>
      <c r="KQ75" s="64"/>
      <c r="KR75" s="64"/>
      <c r="KS75" s="64"/>
      <c r="KT75" s="64"/>
      <c r="KU75" s="64"/>
      <c r="KV75" s="64"/>
      <c r="KW75" s="64"/>
      <c r="KX75" s="64"/>
      <c r="KY75" s="64"/>
      <c r="KZ75" s="64"/>
      <c r="LA75" s="64"/>
      <c r="LB75" s="64"/>
      <c r="LC75" s="64"/>
      <c r="LD75" s="64"/>
      <c r="LE75" s="64"/>
      <c r="LF75" s="64"/>
      <c r="LG75" s="64"/>
      <c r="LH75" s="64"/>
      <c r="LI75" s="64"/>
      <c r="LJ75" s="64"/>
      <c r="LK75" s="64"/>
      <c r="LL75" s="64"/>
      <c r="LM75" s="64"/>
      <c r="LN75" s="64"/>
      <c r="LO75" s="64"/>
      <c r="LP75" s="64"/>
      <c r="LQ75" s="64"/>
      <c r="LR75" s="64"/>
      <c r="LS75" s="64"/>
      <c r="LT75" s="64"/>
      <c r="LU75" s="64"/>
      <c r="LV75" s="64"/>
      <c r="LW75" s="64"/>
      <c r="LX75" s="64"/>
      <c r="LY75" s="64"/>
      <c r="LZ75" s="64"/>
      <c r="MA75" s="64"/>
      <c r="MB75" s="64"/>
      <c r="MC75" s="64"/>
      <c r="MD75" s="64"/>
      <c r="ME75" s="64"/>
      <c r="MF75" s="64"/>
      <c r="MG75" s="64"/>
      <c r="MH75" s="64"/>
      <c r="MI75" s="64"/>
      <c r="MJ75" s="64"/>
      <c r="MK75" s="64"/>
      <c r="ML75" s="64"/>
      <c r="MM75" s="64"/>
      <c r="MN75" s="64"/>
      <c r="MO75" s="64"/>
      <c r="MP75" s="64"/>
      <c r="MQ75" s="64"/>
      <c r="MR75" s="64"/>
      <c r="MS75" s="64"/>
      <c r="MT75" s="64"/>
      <c r="MU75" s="64"/>
      <c r="MV75" s="64"/>
      <c r="MW75" s="64"/>
      <c r="MX75" s="64"/>
      <c r="MY75" s="64"/>
      <c r="MZ75" s="64"/>
      <c r="NA75" s="64"/>
      <c r="NB75" s="64"/>
      <c r="NC75" s="64"/>
      <c r="ND75" s="64"/>
      <c r="NE75" s="64"/>
      <c r="NF75" s="64"/>
      <c r="NG75" s="64"/>
      <c r="NH75" s="64"/>
      <c r="NI75" s="64"/>
      <c r="NJ75" s="64"/>
      <c r="NK75" s="64"/>
      <c r="NL75" s="64"/>
      <c r="NM75" s="64"/>
      <c r="NN75" s="64"/>
      <c r="NO75" s="64"/>
      <c r="NP75" s="64"/>
      <c r="NQ75" s="64"/>
      <c r="NR75" s="64"/>
      <c r="NS75" s="64"/>
      <c r="NT75" s="64"/>
      <c r="NU75" s="64"/>
      <c r="NV75" s="64"/>
      <c r="NW75" s="64"/>
      <c r="NX75" s="64"/>
      <c r="NY75" s="64"/>
      <c r="NZ75" s="64"/>
      <c r="OA75" s="64"/>
      <c r="OB75" s="64"/>
      <c r="OC75" s="64"/>
      <c r="OD75" s="64"/>
      <c r="OE75" s="64"/>
      <c r="OF75" s="64"/>
      <c r="OG75" s="64"/>
      <c r="OH75" s="64"/>
      <c r="OI75" s="64"/>
      <c r="OJ75" s="64"/>
      <c r="OK75" s="64"/>
      <c r="OL75" s="64"/>
      <c r="OM75" s="64"/>
      <c r="ON75" s="64"/>
      <c r="OO75" s="64"/>
      <c r="OP75" s="64"/>
      <c r="OQ75" s="64"/>
      <c r="OR75" s="64"/>
      <c r="OS75" s="64"/>
      <c r="OT75" s="64"/>
      <c r="OU75" s="64"/>
      <c r="OV75" s="64"/>
      <c r="OW75" s="64"/>
      <c r="OX75" s="64"/>
      <c r="OY75" s="64"/>
      <c r="OZ75" s="64"/>
      <c r="PA75" s="64"/>
      <c r="PB75" s="64"/>
      <c r="PC75" s="64"/>
      <c r="PD75" s="64"/>
      <c r="PE75" s="64"/>
      <c r="PF75" s="64"/>
      <c r="PG75" s="64"/>
      <c r="PH75" s="64"/>
      <c r="PI75" s="64"/>
      <c r="PJ75" s="64"/>
      <c r="PK75" s="64"/>
      <c r="PL75" s="64"/>
      <c r="PM75" s="64"/>
      <c r="PN75" s="64"/>
      <c r="PO75" s="64"/>
      <c r="PP75" s="64"/>
      <c r="PQ75" s="64"/>
      <c r="PR75" s="64"/>
      <c r="PS75" s="64"/>
      <c r="PT75" s="64"/>
      <c r="PU75" s="64"/>
      <c r="PV75" s="64"/>
      <c r="PW75" s="64"/>
      <c r="PX75" s="64"/>
      <c r="PY75" s="64"/>
      <c r="PZ75" s="64"/>
      <c r="QA75" s="64"/>
      <c r="QB75" s="64"/>
      <c r="QC75" s="64"/>
      <c r="QD75" s="64"/>
      <c r="QE75" s="64"/>
      <c r="QF75" s="64"/>
      <c r="QG75" s="64"/>
      <c r="QH75" s="64"/>
      <c r="QI75" s="64"/>
      <c r="QJ75" s="64"/>
      <c r="QK75" s="64"/>
      <c r="QL75" s="64"/>
      <c r="QM75" s="64"/>
      <c r="QN75" s="64"/>
      <c r="QO75" s="64"/>
      <c r="QP75" s="64"/>
      <c r="QQ75" s="64"/>
      <c r="QR75" s="64"/>
      <c r="QS75" s="64"/>
      <c r="QT75" s="64"/>
      <c r="QU75" s="64"/>
      <c r="QV75" s="64"/>
      <c r="QW75" s="64"/>
      <c r="QX75" s="64"/>
      <c r="QY75" s="64"/>
      <c r="QZ75" s="64"/>
      <c r="RA75" s="64"/>
      <c r="RB75" s="64"/>
      <c r="RC75" s="64"/>
      <c r="RD75" s="64"/>
      <c r="RE75" s="64"/>
      <c r="RF75" s="64"/>
      <c r="RG75" s="64"/>
      <c r="RH75" s="64"/>
      <c r="RI75" s="64"/>
      <c r="RJ75" s="64"/>
      <c r="RK75" s="64"/>
      <c r="RL75" s="64"/>
      <c r="RM75" s="64"/>
      <c r="RN75" s="64"/>
      <c r="RO75" s="64"/>
      <c r="RP75" s="64"/>
      <c r="RQ75" s="64"/>
      <c r="RR75" s="64"/>
      <c r="RS75" s="64"/>
      <c r="RT75" s="64"/>
      <c r="RU75" s="64"/>
      <c r="RV75" s="64"/>
      <c r="RW75" s="64"/>
      <c r="RX75" s="64"/>
      <c r="RY75" s="64"/>
      <c r="RZ75" s="64"/>
      <c r="SA75" s="64"/>
      <c r="SB75" s="64"/>
      <c r="SC75" s="64"/>
      <c r="SD75" s="64"/>
      <c r="SE75" s="64"/>
      <c r="SF75" s="64"/>
      <c r="SG75" s="64"/>
      <c r="SH75" s="64"/>
      <c r="SI75" s="64"/>
      <c r="SJ75" s="64"/>
      <c r="SK75" s="64"/>
      <c r="SL75" s="64"/>
      <c r="SM75" s="64"/>
      <c r="SN75" s="64"/>
      <c r="SO75" s="64"/>
      <c r="SP75" s="64"/>
      <c r="SQ75" s="64"/>
      <c r="SR75" s="64"/>
      <c r="SS75" s="64"/>
      <c r="ST75" s="64"/>
      <c r="SU75" s="64"/>
      <c r="SV75" s="64"/>
      <c r="SW75" s="64"/>
      <c r="SX75" s="64"/>
      <c r="SY75" s="64"/>
      <c r="SZ75" s="64"/>
      <c r="TA75" s="64"/>
      <c r="TB75" s="64"/>
      <c r="TC75" s="64"/>
      <c r="TD75" s="64"/>
      <c r="TE75" s="64"/>
      <c r="TF75" s="64"/>
      <c r="TG75" s="64"/>
      <c r="TH75" s="64"/>
      <c r="TI75" s="64"/>
      <c r="TJ75" s="64"/>
      <c r="TK75" s="64"/>
      <c r="TL75" s="64"/>
      <c r="TM75" s="64"/>
      <c r="TN75" s="64"/>
      <c r="TO75" s="64"/>
      <c r="TP75" s="64"/>
      <c r="TQ75" s="64"/>
      <c r="TR75" s="64"/>
      <c r="TS75" s="64"/>
      <c r="TT75" s="64"/>
      <c r="TU75" s="64"/>
      <c r="TV75" s="64"/>
      <c r="TW75" s="64"/>
      <c r="TX75" s="64"/>
      <c r="TY75" s="64"/>
      <c r="TZ75" s="64"/>
      <c r="UA75" s="64"/>
      <c r="UB75" s="64"/>
      <c r="UC75" s="64"/>
      <c r="UD75" s="64"/>
      <c r="UE75" s="64"/>
      <c r="UF75" s="64"/>
      <c r="UG75" s="64"/>
      <c r="UH75" s="64"/>
      <c r="UI75" s="64"/>
      <c r="UJ75" s="64"/>
      <c r="UK75" s="64"/>
      <c r="UL75" s="64"/>
      <c r="UM75" s="64"/>
      <c r="UN75" s="64"/>
      <c r="UO75" s="64"/>
      <c r="UP75" s="64"/>
      <c r="UQ75" s="64"/>
      <c r="UR75" s="64"/>
      <c r="US75" s="64"/>
      <c r="UT75" s="64"/>
      <c r="UU75" s="64"/>
      <c r="UV75" s="64"/>
      <c r="UW75" s="64"/>
      <c r="UX75" s="64"/>
      <c r="UY75" s="64"/>
      <c r="UZ75" s="64"/>
      <c r="VA75" s="64"/>
      <c r="VB75" s="64"/>
      <c r="VC75" s="64"/>
      <c r="VD75" s="64"/>
      <c r="VE75" s="64"/>
      <c r="VF75" s="64"/>
      <c r="VG75" s="64"/>
      <c r="VH75" s="64"/>
      <c r="VI75" s="64"/>
      <c r="VJ75" s="64"/>
      <c r="VK75" s="64"/>
      <c r="VL75" s="64"/>
      <c r="VM75" s="64"/>
      <c r="VN75" s="64"/>
      <c r="VO75" s="64"/>
      <c r="VP75" s="64"/>
      <c r="VQ75" s="64"/>
      <c r="VR75" s="64"/>
      <c r="VS75" s="64"/>
      <c r="VT75" s="64"/>
      <c r="VU75" s="64"/>
      <c r="VV75" s="64"/>
      <c r="VW75" s="64"/>
      <c r="VX75" s="64"/>
      <c r="VY75" s="64"/>
      <c r="VZ75" s="64"/>
      <c r="WA75" s="64"/>
      <c r="WB75" s="64"/>
      <c r="WC75" s="64"/>
      <c r="WD75" s="64"/>
      <c r="WE75" s="64"/>
      <c r="WF75" s="64"/>
      <c r="WG75" s="64"/>
      <c r="WH75" s="64"/>
      <c r="WI75" s="64"/>
      <c r="WJ75" s="64"/>
      <c r="WK75" s="64"/>
      <c r="WL75" s="64"/>
      <c r="WM75" s="64"/>
      <c r="WN75" s="64"/>
      <c r="WO75" s="64"/>
      <c r="WP75" s="64"/>
      <c r="WQ75" s="64"/>
      <c r="WR75" s="64"/>
      <c r="WS75" s="64"/>
      <c r="WT75" s="64"/>
      <c r="WU75" s="64"/>
      <c r="WV75" s="64"/>
      <c r="WW75" s="64"/>
      <c r="WX75" s="64"/>
      <c r="WY75" s="64"/>
      <c r="WZ75" s="64"/>
      <c r="XA75" s="64"/>
      <c r="XB75" s="64"/>
      <c r="XC75" s="64"/>
      <c r="XD75" s="64"/>
      <c r="XE75" s="64"/>
      <c r="XF75" s="64"/>
      <c r="XG75" s="64"/>
      <c r="XH75" s="64"/>
      <c r="XI75" s="64"/>
      <c r="XJ75" s="64"/>
    </row>
    <row r="76" spans="1:634" x14ac:dyDescent="0.25">
      <c r="A76" s="106"/>
      <c r="B76" s="107"/>
      <c r="C76" s="106"/>
      <c r="D76" s="107"/>
      <c r="E76" s="106"/>
      <c r="F76" s="107"/>
      <c r="G76" s="106"/>
      <c r="H76" s="107"/>
      <c r="I76" s="106"/>
      <c r="J76" s="107"/>
      <c r="K76" s="106"/>
      <c r="L76" s="107"/>
      <c r="M76" s="106"/>
      <c r="N76" s="107"/>
      <c r="O76" s="106"/>
      <c r="P76" s="107"/>
      <c r="Q76" s="106"/>
      <c r="R76" s="107"/>
      <c r="S76" s="106"/>
      <c r="T76" s="107"/>
      <c r="U76" s="106"/>
      <c r="V76" s="107"/>
      <c r="W76" s="106"/>
      <c r="X76" s="107"/>
      <c r="Y76" s="106"/>
      <c r="Z76" s="107"/>
      <c r="AA76" s="106"/>
      <c r="AB76" s="107"/>
      <c r="AC76" s="106"/>
      <c r="AD76" s="107"/>
      <c r="AE76" s="106"/>
      <c r="AF76" s="107"/>
      <c r="AG76" s="106"/>
      <c r="AH76" s="107"/>
      <c r="AI76" s="106"/>
      <c r="AJ76" s="107"/>
      <c r="AK76" s="106"/>
      <c r="AL76" s="107"/>
      <c r="AM76" s="106"/>
      <c r="AN76" s="107"/>
      <c r="AO76" s="106"/>
      <c r="AP76" s="107"/>
      <c r="AQ76" s="106"/>
      <c r="AR76" s="107"/>
      <c r="AS76" s="106"/>
      <c r="AT76" s="107"/>
      <c r="AU76" s="106"/>
      <c r="AV76" s="107"/>
      <c r="AW76" s="106"/>
      <c r="AX76" s="107"/>
      <c r="AY76" s="106"/>
      <c r="AZ76" s="107"/>
      <c r="BA76" s="106"/>
      <c r="BB76" s="107"/>
      <c r="BC76" s="106"/>
      <c r="BD76" s="107"/>
      <c r="BE76" s="106"/>
      <c r="BF76" s="107"/>
      <c r="BG76" s="106"/>
      <c r="BH76" s="107"/>
      <c r="BI76" s="106"/>
      <c r="BJ76" s="107"/>
      <c r="BK76" s="106"/>
      <c r="BL76" s="107"/>
      <c r="BM76" s="106"/>
      <c r="BN76" s="107"/>
      <c r="BO76" s="106"/>
      <c r="BP76" s="107"/>
      <c r="BQ76" s="106"/>
      <c r="BR76" s="107"/>
      <c r="BS76" s="106"/>
      <c r="BT76" s="107"/>
      <c r="BU76" s="106"/>
      <c r="BV76" s="107"/>
      <c r="BW76" s="106"/>
      <c r="BX76" s="107"/>
      <c r="BY76" s="106"/>
      <c r="BZ76" s="107"/>
      <c r="CA76" s="106"/>
      <c r="CB76" s="107"/>
      <c r="CC76" s="106"/>
      <c r="CD76" s="107"/>
      <c r="CE76" s="106"/>
      <c r="CF76" s="107"/>
      <c r="CG76" s="106"/>
      <c r="CH76" s="107"/>
      <c r="CI76" s="106"/>
      <c r="CJ76" s="107"/>
      <c r="CK76" s="106"/>
      <c r="CL76" s="107"/>
      <c r="CM76" s="106"/>
      <c r="CN76" s="107"/>
      <c r="CO76" s="106"/>
      <c r="CP76" s="107"/>
      <c r="CQ76" s="106"/>
      <c r="CR76" s="107"/>
      <c r="CS76" s="106"/>
      <c r="CT76" s="107"/>
      <c r="CU76" s="106"/>
      <c r="CV76" s="107"/>
      <c r="CW76" s="106"/>
      <c r="CX76" s="107"/>
      <c r="CY76" s="106"/>
      <c r="CZ76" s="107"/>
      <c r="DA76" s="106"/>
      <c r="DB76" s="107"/>
      <c r="DC76" s="106"/>
      <c r="DD76" s="107"/>
      <c r="DE76" s="106"/>
      <c r="DF76" s="107"/>
      <c r="DG76" s="106"/>
      <c r="DH76" s="107"/>
      <c r="DI76" s="106"/>
      <c r="DJ76" s="107"/>
      <c r="DK76" s="106"/>
      <c r="DL76" s="107"/>
      <c r="DM76" s="106"/>
      <c r="DN76" s="107"/>
      <c r="DO76" s="106"/>
      <c r="DP76" s="107"/>
      <c r="DQ76" s="106"/>
      <c r="DR76" s="107"/>
      <c r="DS76" s="106"/>
      <c r="DT76" s="107"/>
      <c r="DU76" s="106"/>
      <c r="DV76" s="107"/>
      <c r="DW76" s="106"/>
      <c r="DX76" s="107"/>
      <c r="DY76" s="106"/>
      <c r="DZ76" s="107"/>
      <c r="EA76" s="106"/>
      <c r="EB76" s="107"/>
      <c r="EC76" s="106"/>
      <c r="ED76" s="107"/>
      <c r="EE76" s="106"/>
      <c r="EF76" s="107"/>
      <c r="EG76" s="106"/>
      <c r="EH76" s="107"/>
      <c r="EI76" s="106"/>
      <c r="EJ76" s="107"/>
      <c r="EK76" s="106"/>
      <c r="EL76" s="107"/>
      <c r="EM76" s="106"/>
      <c r="EN76" s="107"/>
      <c r="EO76" s="106"/>
      <c r="EP76" s="107"/>
      <c r="EQ76" s="106"/>
      <c r="ER76" s="107"/>
      <c r="ES76" s="106"/>
      <c r="ET76" s="107"/>
      <c r="EU76" s="106"/>
      <c r="EV76" s="107"/>
      <c r="EW76" s="106"/>
      <c r="EX76" s="107"/>
      <c r="EY76" s="106"/>
      <c r="EZ76" s="107"/>
      <c r="FA76" s="106"/>
      <c r="FB76" s="107"/>
      <c r="FC76" s="106"/>
      <c r="FD76" s="107"/>
      <c r="FE76" s="106"/>
      <c r="FF76" s="107"/>
      <c r="FG76" s="106"/>
      <c r="FH76" s="107"/>
      <c r="FI76" s="106"/>
      <c r="FJ76" s="107"/>
      <c r="FK76" s="106"/>
      <c r="FL76" s="107"/>
      <c r="FM76" s="106"/>
      <c r="FN76" s="107"/>
      <c r="FO76" s="106"/>
      <c r="FP76" s="107"/>
      <c r="FQ76" s="106"/>
      <c r="FR76" s="107"/>
      <c r="FS76" s="106"/>
      <c r="FT76" s="107"/>
      <c r="FU76" s="106"/>
      <c r="FV76" s="107"/>
      <c r="FW76" s="106"/>
      <c r="FX76" s="107"/>
      <c r="FY76" s="106"/>
      <c r="FZ76" s="107"/>
      <c r="GA76" s="106"/>
      <c r="GB76" s="107"/>
      <c r="GC76" s="106"/>
      <c r="GD76" s="107"/>
      <c r="GE76" s="106"/>
      <c r="GF76" s="107"/>
      <c r="GG76" s="106"/>
      <c r="GH76" s="107"/>
      <c r="GI76" s="106"/>
      <c r="GJ76" s="107"/>
      <c r="GK76" s="106"/>
      <c r="GL76" s="107"/>
      <c r="GM76" s="106"/>
      <c r="GN76" s="107"/>
      <c r="GO76" s="106"/>
      <c r="GP76" s="107"/>
      <c r="GQ76" s="106"/>
      <c r="GR76" s="107"/>
      <c r="GS76" s="106"/>
      <c r="GT76" s="107"/>
      <c r="GU76" s="106"/>
      <c r="GV76" s="107"/>
      <c r="GW76" s="106"/>
      <c r="GX76" s="107"/>
      <c r="GY76" s="106"/>
      <c r="GZ76" s="107"/>
      <c r="HA76" s="106"/>
      <c r="HB76" s="107"/>
      <c r="HC76" s="106"/>
      <c r="HD76" s="107"/>
      <c r="HE76" s="106"/>
      <c r="HF76" s="107"/>
      <c r="HG76" s="106"/>
      <c r="HH76" s="107"/>
      <c r="HI76" s="106"/>
      <c r="HJ76" s="107"/>
      <c r="HK76" s="106"/>
      <c r="HL76" s="107"/>
      <c r="HM76" s="106"/>
      <c r="HN76" s="107"/>
      <c r="HO76" s="106"/>
      <c r="HP76" s="107"/>
      <c r="HQ76" s="106"/>
      <c r="HR76" s="107"/>
      <c r="HS76" s="106"/>
      <c r="HT76" s="107"/>
      <c r="HU76" s="106"/>
      <c r="HV76" s="107"/>
      <c r="HW76" s="106"/>
      <c r="HX76" s="107"/>
      <c r="HY76" s="106"/>
      <c r="HZ76" s="107"/>
      <c r="IA76" s="106"/>
      <c r="IB76" s="107"/>
      <c r="IC76" s="106"/>
      <c r="ID76" s="107"/>
      <c r="IE76" s="106"/>
      <c r="IF76" s="107"/>
      <c r="IG76" s="106"/>
      <c r="IH76" s="107"/>
      <c r="II76" s="106"/>
      <c r="IJ76" s="107"/>
      <c r="IK76" s="106"/>
      <c r="IL76" s="107"/>
      <c r="IM76" s="106"/>
      <c r="IN76" s="107"/>
      <c r="IO76" s="106"/>
      <c r="IP76" s="107"/>
      <c r="IQ76" s="106"/>
      <c r="IR76" s="107"/>
      <c r="IS76" s="106"/>
      <c r="IT76" s="107"/>
      <c r="IU76" s="106"/>
      <c r="IV76" s="107"/>
      <c r="IW76" s="106"/>
      <c r="IX76" s="107"/>
      <c r="IY76" s="106"/>
      <c r="IZ76" s="64"/>
      <c r="JA76" s="64"/>
      <c r="JB76" s="64"/>
      <c r="JC76" s="64"/>
      <c r="JD76" s="64"/>
      <c r="JE76" s="64"/>
      <c r="JF76" s="64"/>
      <c r="JG76" s="64"/>
      <c r="JH76" s="64"/>
      <c r="JI76" s="64"/>
      <c r="JJ76" s="64"/>
      <c r="JK76" s="64"/>
      <c r="JL76" s="64"/>
      <c r="JM76" s="64"/>
      <c r="JN76" s="64"/>
      <c r="JO76" s="64"/>
      <c r="JP76" s="64"/>
      <c r="JQ76" s="64"/>
      <c r="JR76" s="64"/>
      <c r="JS76" s="64"/>
      <c r="JT76" s="64"/>
      <c r="JU76" s="64"/>
      <c r="JV76" s="64"/>
      <c r="JW76" s="64"/>
      <c r="JX76" s="64"/>
      <c r="JY76" s="64"/>
      <c r="JZ76" s="64"/>
      <c r="KA76" s="64"/>
      <c r="KB76" s="64"/>
      <c r="KC76" s="64"/>
      <c r="KD76" s="64"/>
      <c r="KE76" s="64"/>
      <c r="KF76" s="64"/>
      <c r="KG76" s="64"/>
      <c r="KH76" s="64"/>
      <c r="KI76" s="64"/>
      <c r="KJ76" s="64"/>
      <c r="KK76" s="64"/>
      <c r="KL76" s="64"/>
      <c r="KM76" s="64"/>
      <c r="KN76" s="64"/>
      <c r="KO76" s="64"/>
      <c r="KP76" s="64"/>
      <c r="KQ76" s="64"/>
      <c r="KR76" s="64"/>
      <c r="KS76" s="64"/>
      <c r="KT76" s="64"/>
      <c r="KU76" s="64"/>
      <c r="KV76" s="64"/>
      <c r="KW76" s="64"/>
      <c r="KX76" s="64"/>
      <c r="KY76" s="64"/>
      <c r="KZ76" s="64"/>
      <c r="LA76" s="64"/>
      <c r="LB76" s="64"/>
      <c r="LC76" s="64"/>
      <c r="LD76" s="64"/>
      <c r="LE76" s="64"/>
      <c r="LF76" s="64"/>
      <c r="LG76" s="64"/>
      <c r="LH76" s="64"/>
      <c r="LI76" s="64"/>
      <c r="LJ76" s="64"/>
      <c r="LK76" s="64"/>
      <c r="LL76" s="64"/>
      <c r="LM76" s="64"/>
      <c r="LN76" s="64"/>
      <c r="LO76" s="64"/>
      <c r="LP76" s="64"/>
      <c r="LQ76" s="64"/>
      <c r="LR76" s="64"/>
      <c r="LS76" s="64"/>
      <c r="LT76" s="64"/>
      <c r="LU76" s="64"/>
      <c r="LV76" s="64"/>
      <c r="LW76" s="64"/>
      <c r="LX76" s="64"/>
      <c r="LY76" s="64"/>
      <c r="LZ76" s="64"/>
      <c r="MA76" s="64"/>
      <c r="MB76" s="64"/>
      <c r="MC76" s="64"/>
      <c r="MD76" s="64"/>
      <c r="ME76" s="64"/>
      <c r="MF76" s="64"/>
      <c r="MG76" s="64"/>
      <c r="MH76" s="64"/>
      <c r="MI76" s="64"/>
      <c r="MJ76" s="64"/>
      <c r="MK76" s="64"/>
      <c r="ML76" s="64"/>
      <c r="MM76" s="64"/>
      <c r="MN76" s="64"/>
      <c r="MO76" s="64"/>
      <c r="MP76" s="64"/>
      <c r="MQ76" s="64"/>
      <c r="MR76" s="64"/>
      <c r="MS76" s="64"/>
      <c r="MT76" s="64"/>
      <c r="MU76" s="64"/>
      <c r="MV76" s="64"/>
      <c r="MW76" s="64"/>
      <c r="MX76" s="64"/>
      <c r="MY76" s="64"/>
      <c r="MZ76" s="64"/>
      <c r="NA76" s="64"/>
      <c r="NB76" s="64"/>
      <c r="NC76" s="64"/>
      <c r="ND76" s="64"/>
      <c r="NE76" s="64"/>
      <c r="NF76" s="64"/>
      <c r="NG76" s="64"/>
      <c r="NH76" s="64"/>
      <c r="NI76" s="64"/>
      <c r="NJ76" s="64"/>
      <c r="NK76" s="64"/>
      <c r="NL76" s="64"/>
      <c r="NM76" s="64"/>
      <c r="NN76" s="64"/>
      <c r="NO76" s="64"/>
      <c r="NP76" s="64"/>
      <c r="NQ76" s="64"/>
      <c r="NR76" s="64"/>
      <c r="NS76" s="64"/>
      <c r="NT76" s="64"/>
      <c r="NU76" s="64"/>
      <c r="NV76" s="64"/>
      <c r="NW76" s="64"/>
      <c r="NX76" s="64"/>
      <c r="NY76" s="64"/>
      <c r="NZ76" s="64"/>
      <c r="OA76" s="64"/>
      <c r="OB76" s="64"/>
      <c r="OC76" s="64"/>
      <c r="OD76" s="64"/>
      <c r="OE76" s="64"/>
      <c r="OF76" s="64"/>
      <c r="OG76" s="64"/>
      <c r="OH76" s="64"/>
      <c r="OI76" s="64"/>
      <c r="OJ76" s="64"/>
      <c r="OK76" s="64"/>
      <c r="OL76" s="64"/>
      <c r="OM76" s="64"/>
      <c r="ON76" s="64"/>
      <c r="OO76" s="64"/>
      <c r="OP76" s="64"/>
      <c r="OQ76" s="64"/>
      <c r="OR76" s="64"/>
      <c r="OS76" s="64"/>
      <c r="OT76" s="64"/>
      <c r="OU76" s="64"/>
      <c r="OV76" s="64"/>
      <c r="OW76" s="64"/>
      <c r="OX76" s="64"/>
      <c r="OY76" s="64"/>
      <c r="OZ76" s="64"/>
      <c r="PA76" s="64"/>
      <c r="PB76" s="64"/>
      <c r="PC76" s="64"/>
      <c r="PD76" s="64"/>
      <c r="PE76" s="64"/>
      <c r="PF76" s="64"/>
      <c r="PG76" s="64"/>
      <c r="PH76" s="64"/>
      <c r="PI76" s="64"/>
      <c r="PJ76" s="64"/>
      <c r="PK76" s="64"/>
      <c r="PL76" s="64"/>
      <c r="PM76" s="64"/>
      <c r="PN76" s="64"/>
      <c r="PO76" s="64"/>
      <c r="PP76" s="64"/>
      <c r="PQ76" s="64"/>
      <c r="PR76" s="64"/>
      <c r="PS76" s="64"/>
      <c r="PT76" s="64"/>
      <c r="PU76" s="64"/>
      <c r="PV76" s="64"/>
      <c r="PW76" s="64"/>
      <c r="PX76" s="64"/>
      <c r="PY76" s="64"/>
      <c r="PZ76" s="64"/>
      <c r="QA76" s="64"/>
      <c r="QB76" s="64"/>
      <c r="QC76" s="64"/>
      <c r="QD76" s="64"/>
      <c r="QE76" s="64"/>
      <c r="QF76" s="64"/>
      <c r="QG76" s="64"/>
      <c r="QH76" s="64"/>
      <c r="QI76" s="64"/>
      <c r="QJ76" s="64"/>
      <c r="QK76" s="64"/>
      <c r="QL76" s="64"/>
      <c r="QM76" s="64"/>
      <c r="QN76" s="64"/>
      <c r="QO76" s="64"/>
      <c r="QP76" s="64"/>
      <c r="QQ76" s="64"/>
      <c r="QR76" s="64"/>
      <c r="QS76" s="64"/>
      <c r="QT76" s="64"/>
      <c r="QU76" s="64"/>
      <c r="QV76" s="64"/>
      <c r="QW76" s="64"/>
      <c r="QX76" s="64"/>
      <c r="QY76" s="64"/>
      <c r="QZ76" s="64"/>
      <c r="RA76" s="64"/>
      <c r="RB76" s="64"/>
      <c r="RC76" s="64"/>
      <c r="RD76" s="64"/>
      <c r="RE76" s="64"/>
      <c r="RF76" s="64"/>
      <c r="RG76" s="64"/>
      <c r="RH76" s="64"/>
      <c r="RI76" s="64"/>
      <c r="RJ76" s="64"/>
      <c r="RK76" s="64"/>
      <c r="RL76" s="64"/>
      <c r="RM76" s="64"/>
      <c r="RN76" s="64"/>
      <c r="RO76" s="64"/>
      <c r="RP76" s="64"/>
      <c r="RQ76" s="64"/>
      <c r="RR76" s="64"/>
      <c r="RS76" s="64"/>
      <c r="RT76" s="64"/>
      <c r="RU76" s="64"/>
      <c r="RV76" s="64"/>
      <c r="RW76" s="64"/>
      <c r="RX76" s="64"/>
      <c r="RY76" s="64"/>
      <c r="RZ76" s="64"/>
      <c r="SA76" s="64"/>
      <c r="SB76" s="64"/>
      <c r="SC76" s="64"/>
      <c r="SD76" s="64"/>
      <c r="SE76" s="64"/>
      <c r="SF76" s="64"/>
      <c r="SG76" s="64"/>
      <c r="SH76" s="64"/>
      <c r="SI76" s="64"/>
      <c r="SJ76" s="64"/>
      <c r="SK76" s="64"/>
      <c r="SL76" s="64"/>
      <c r="SM76" s="64"/>
      <c r="SN76" s="64"/>
      <c r="SO76" s="64"/>
      <c r="SP76" s="64"/>
      <c r="SQ76" s="64"/>
      <c r="SR76" s="64"/>
      <c r="SS76" s="64"/>
      <c r="ST76" s="64"/>
      <c r="SU76" s="64"/>
      <c r="SV76" s="64"/>
      <c r="SW76" s="64"/>
      <c r="SX76" s="64"/>
      <c r="SY76" s="64"/>
      <c r="SZ76" s="64"/>
      <c r="TA76" s="64"/>
      <c r="TB76" s="64"/>
      <c r="TC76" s="64"/>
      <c r="TD76" s="64"/>
      <c r="TE76" s="64"/>
      <c r="TF76" s="64"/>
      <c r="TG76" s="64"/>
      <c r="TH76" s="64"/>
      <c r="TI76" s="64"/>
      <c r="TJ76" s="64"/>
      <c r="TK76" s="64"/>
      <c r="TL76" s="64"/>
      <c r="TM76" s="64"/>
      <c r="TN76" s="64"/>
      <c r="TO76" s="64"/>
      <c r="TP76" s="64"/>
      <c r="TQ76" s="64"/>
      <c r="TR76" s="64"/>
      <c r="TS76" s="64"/>
      <c r="TT76" s="64"/>
      <c r="TU76" s="64"/>
      <c r="TV76" s="64"/>
      <c r="TW76" s="64"/>
      <c r="TX76" s="64"/>
      <c r="TY76" s="64"/>
      <c r="TZ76" s="64"/>
      <c r="UA76" s="64"/>
      <c r="UB76" s="64"/>
      <c r="UC76" s="64"/>
      <c r="UD76" s="64"/>
      <c r="UE76" s="64"/>
      <c r="UF76" s="64"/>
      <c r="UG76" s="64"/>
      <c r="UH76" s="64"/>
      <c r="UI76" s="64"/>
      <c r="UJ76" s="64"/>
      <c r="UK76" s="64"/>
      <c r="UL76" s="64"/>
      <c r="UM76" s="64"/>
      <c r="UN76" s="64"/>
      <c r="UO76" s="64"/>
      <c r="UP76" s="64"/>
      <c r="UQ76" s="64"/>
      <c r="UR76" s="64"/>
      <c r="US76" s="64"/>
      <c r="UT76" s="64"/>
      <c r="UU76" s="64"/>
      <c r="UV76" s="64"/>
      <c r="UW76" s="64"/>
      <c r="UX76" s="64"/>
      <c r="UY76" s="64"/>
      <c r="UZ76" s="64"/>
      <c r="VA76" s="64"/>
      <c r="VB76" s="64"/>
      <c r="VC76" s="64"/>
      <c r="VD76" s="64"/>
      <c r="VE76" s="64"/>
      <c r="VF76" s="64"/>
      <c r="VG76" s="64"/>
      <c r="VH76" s="64"/>
      <c r="VI76" s="64"/>
      <c r="VJ76" s="64"/>
      <c r="VK76" s="64"/>
      <c r="VL76" s="64"/>
      <c r="VM76" s="64"/>
      <c r="VN76" s="64"/>
      <c r="VO76" s="64"/>
      <c r="VP76" s="64"/>
      <c r="VQ76" s="64"/>
      <c r="VR76" s="64"/>
      <c r="VS76" s="64"/>
      <c r="VT76" s="64"/>
      <c r="VU76" s="64"/>
      <c r="VV76" s="64"/>
      <c r="VW76" s="64"/>
      <c r="VX76" s="64"/>
      <c r="VY76" s="64"/>
      <c r="VZ76" s="64"/>
      <c r="WA76" s="64"/>
      <c r="WB76" s="64"/>
      <c r="WC76" s="64"/>
      <c r="WD76" s="64"/>
      <c r="WE76" s="64"/>
      <c r="WF76" s="64"/>
      <c r="WG76" s="64"/>
      <c r="WH76" s="64"/>
      <c r="WI76" s="64"/>
      <c r="WJ76" s="64"/>
      <c r="WK76" s="64"/>
      <c r="WL76" s="64"/>
      <c r="WM76" s="64"/>
      <c r="WN76" s="64"/>
      <c r="WO76" s="64"/>
      <c r="WP76" s="64"/>
      <c r="WQ76" s="64"/>
      <c r="WR76" s="64"/>
      <c r="WS76" s="64"/>
      <c r="WT76" s="64"/>
      <c r="WU76" s="64"/>
      <c r="WV76" s="64"/>
      <c r="WW76" s="64"/>
      <c r="WX76" s="64"/>
      <c r="WY76" s="64"/>
      <c r="WZ76" s="64"/>
      <c r="XA76" s="64"/>
      <c r="XB76" s="64"/>
      <c r="XC76" s="64"/>
      <c r="XD76" s="64"/>
      <c r="XE76" s="64"/>
      <c r="XF76" s="64"/>
      <c r="XG76" s="64"/>
      <c r="XH76" s="64"/>
      <c r="XI76" s="64"/>
      <c r="XJ76" s="64"/>
    </row>
    <row r="77" spans="1:634" x14ac:dyDescent="0.25">
      <c r="A77" s="106"/>
      <c r="B77" s="107"/>
      <c r="C77" s="106"/>
      <c r="D77" s="107"/>
      <c r="E77" s="106"/>
      <c r="F77" s="107"/>
      <c r="G77" s="106"/>
      <c r="H77" s="107"/>
      <c r="I77" s="106"/>
      <c r="J77" s="107"/>
      <c r="K77" s="106"/>
      <c r="L77" s="107"/>
      <c r="M77" s="106"/>
      <c r="N77" s="107"/>
      <c r="O77" s="106"/>
      <c r="P77" s="107"/>
      <c r="Q77" s="106"/>
      <c r="R77" s="107"/>
      <c r="S77" s="106"/>
      <c r="T77" s="107"/>
      <c r="U77" s="106"/>
      <c r="V77" s="107"/>
      <c r="W77" s="106"/>
      <c r="X77" s="107"/>
      <c r="Y77" s="106"/>
      <c r="Z77" s="107"/>
      <c r="AA77" s="106"/>
      <c r="AB77" s="107"/>
      <c r="AC77" s="106"/>
      <c r="AD77" s="107"/>
      <c r="AE77" s="106"/>
      <c r="AF77" s="107"/>
      <c r="AG77" s="106"/>
      <c r="AH77" s="107"/>
      <c r="AI77" s="106"/>
      <c r="AJ77" s="107"/>
      <c r="AK77" s="106"/>
      <c r="AL77" s="107"/>
      <c r="AM77" s="106"/>
      <c r="AN77" s="107"/>
      <c r="AO77" s="106"/>
      <c r="AP77" s="107"/>
      <c r="AQ77" s="106"/>
      <c r="AR77" s="107"/>
      <c r="AS77" s="106"/>
      <c r="AT77" s="107"/>
      <c r="AU77" s="106"/>
      <c r="AV77" s="107"/>
      <c r="AW77" s="106"/>
      <c r="AX77" s="107"/>
      <c r="AY77" s="106"/>
      <c r="AZ77" s="107"/>
      <c r="BA77" s="106"/>
      <c r="BB77" s="107"/>
      <c r="BC77" s="106"/>
      <c r="BD77" s="107"/>
      <c r="BE77" s="106"/>
      <c r="BF77" s="107"/>
      <c r="BG77" s="106"/>
      <c r="BH77" s="107"/>
      <c r="BI77" s="106"/>
      <c r="BJ77" s="107"/>
      <c r="BK77" s="106"/>
      <c r="BL77" s="107"/>
      <c r="BM77" s="106"/>
      <c r="BN77" s="107"/>
      <c r="BO77" s="106"/>
      <c r="BP77" s="107"/>
      <c r="BQ77" s="106"/>
      <c r="BR77" s="107"/>
      <c r="BS77" s="106"/>
      <c r="BT77" s="107"/>
      <c r="BU77" s="106"/>
      <c r="BV77" s="107"/>
      <c r="BW77" s="106"/>
      <c r="BX77" s="107"/>
      <c r="BY77" s="106"/>
      <c r="BZ77" s="107"/>
      <c r="CA77" s="106"/>
      <c r="CB77" s="107"/>
      <c r="CC77" s="106"/>
      <c r="CD77" s="107"/>
      <c r="CE77" s="106"/>
      <c r="CF77" s="107"/>
      <c r="CG77" s="106"/>
      <c r="CH77" s="107"/>
      <c r="CI77" s="106"/>
      <c r="CJ77" s="107"/>
      <c r="CK77" s="106"/>
      <c r="CL77" s="107"/>
      <c r="CM77" s="106"/>
      <c r="CN77" s="107"/>
      <c r="CO77" s="106"/>
      <c r="CP77" s="107"/>
      <c r="CQ77" s="106"/>
      <c r="CR77" s="107"/>
      <c r="CS77" s="106"/>
      <c r="CT77" s="107"/>
      <c r="CU77" s="106"/>
      <c r="CV77" s="107"/>
      <c r="CW77" s="106"/>
      <c r="CX77" s="107"/>
      <c r="CY77" s="106"/>
      <c r="CZ77" s="107"/>
      <c r="DA77" s="106"/>
      <c r="DB77" s="107"/>
      <c r="DC77" s="106"/>
      <c r="DD77" s="107"/>
      <c r="DE77" s="106"/>
      <c r="DF77" s="107"/>
      <c r="DG77" s="106"/>
      <c r="DH77" s="107"/>
      <c r="DI77" s="106"/>
      <c r="DJ77" s="107"/>
      <c r="DK77" s="106"/>
      <c r="DL77" s="107"/>
      <c r="DM77" s="106"/>
      <c r="DN77" s="107"/>
      <c r="DO77" s="106"/>
      <c r="DP77" s="107"/>
      <c r="DQ77" s="106"/>
      <c r="DR77" s="107"/>
      <c r="DS77" s="106"/>
      <c r="DT77" s="107"/>
      <c r="DU77" s="106"/>
      <c r="DV77" s="107"/>
      <c r="DW77" s="106"/>
      <c r="DX77" s="107"/>
      <c r="DY77" s="106"/>
      <c r="DZ77" s="107"/>
      <c r="EA77" s="106"/>
      <c r="EB77" s="107"/>
      <c r="EC77" s="106"/>
      <c r="ED77" s="107"/>
      <c r="EE77" s="106"/>
      <c r="EF77" s="107"/>
      <c r="EG77" s="106"/>
      <c r="EH77" s="107"/>
      <c r="EI77" s="106"/>
      <c r="EJ77" s="107"/>
      <c r="EK77" s="106"/>
      <c r="EL77" s="107"/>
      <c r="EM77" s="106"/>
      <c r="EN77" s="107"/>
      <c r="EO77" s="106"/>
      <c r="EP77" s="107"/>
      <c r="EQ77" s="106"/>
      <c r="ER77" s="107"/>
      <c r="ES77" s="106"/>
      <c r="ET77" s="107"/>
      <c r="EU77" s="106"/>
      <c r="EV77" s="107"/>
      <c r="EW77" s="106"/>
      <c r="EX77" s="107"/>
      <c r="EY77" s="106"/>
      <c r="EZ77" s="107"/>
      <c r="FA77" s="106"/>
      <c r="FB77" s="107"/>
      <c r="FC77" s="106"/>
      <c r="FD77" s="107"/>
      <c r="FE77" s="106"/>
      <c r="FF77" s="107"/>
      <c r="FG77" s="106"/>
      <c r="FH77" s="107"/>
      <c r="FI77" s="106"/>
      <c r="FJ77" s="107"/>
      <c r="FK77" s="106"/>
      <c r="FL77" s="107"/>
      <c r="FM77" s="106"/>
      <c r="FN77" s="107"/>
      <c r="FO77" s="106"/>
      <c r="FP77" s="107"/>
      <c r="FQ77" s="106"/>
      <c r="FR77" s="107"/>
      <c r="FS77" s="106"/>
      <c r="FT77" s="107"/>
      <c r="FU77" s="106"/>
      <c r="FV77" s="107"/>
      <c r="FW77" s="106"/>
      <c r="FX77" s="107"/>
      <c r="FY77" s="106"/>
      <c r="FZ77" s="107"/>
      <c r="GA77" s="106"/>
      <c r="GB77" s="107"/>
      <c r="GC77" s="106"/>
      <c r="GD77" s="107"/>
      <c r="GE77" s="106"/>
      <c r="GF77" s="107"/>
      <c r="GG77" s="106"/>
      <c r="GH77" s="107"/>
      <c r="GI77" s="106"/>
      <c r="GJ77" s="107"/>
      <c r="GK77" s="106"/>
      <c r="GL77" s="107"/>
      <c r="GM77" s="106"/>
      <c r="GN77" s="107"/>
      <c r="GO77" s="106"/>
      <c r="GP77" s="107"/>
      <c r="GQ77" s="106"/>
      <c r="GR77" s="107"/>
      <c r="GS77" s="106"/>
      <c r="GT77" s="107"/>
      <c r="GU77" s="106"/>
      <c r="GV77" s="107"/>
      <c r="GW77" s="106"/>
      <c r="GX77" s="107"/>
      <c r="GY77" s="106"/>
      <c r="GZ77" s="107"/>
      <c r="HA77" s="106"/>
      <c r="HB77" s="107"/>
      <c r="HC77" s="106"/>
      <c r="HD77" s="107"/>
      <c r="HE77" s="106"/>
      <c r="HF77" s="107"/>
      <c r="HG77" s="106"/>
      <c r="HH77" s="107"/>
      <c r="HI77" s="106"/>
      <c r="HJ77" s="107"/>
      <c r="HK77" s="106"/>
      <c r="HL77" s="107"/>
      <c r="HM77" s="106"/>
      <c r="HN77" s="107"/>
      <c r="HO77" s="106"/>
      <c r="HP77" s="107"/>
      <c r="HQ77" s="106"/>
      <c r="HR77" s="107"/>
      <c r="HS77" s="106"/>
      <c r="HT77" s="107"/>
      <c r="HU77" s="106"/>
      <c r="HV77" s="107"/>
      <c r="HW77" s="106"/>
      <c r="HX77" s="107"/>
      <c r="HY77" s="106"/>
      <c r="HZ77" s="107"/>
      <c r="IA77" s="106"/>
      <c r="IB77" s="107"/>
      <c r="IC77" s="106"/>
      <c r="ID77" s="107"/>
      <c r="IE77" s="106"/>
      <c r="IF77" s="107"/>
      <c r="IG77" s="106"/>
      <c r="IH77" s="107"/>
      <c r="II77" s="106"/>
      <c r="IJ77" s="107"/>
      <c r="IK77" s="106"/>
      <c r="IL77" s="107"/>
      <c r="IM77" s="106"/>
      <c r="IN77" s="107"/>
      <c r="IO77" s="106"/>
      <c r="IP77" s="107"/>
      <c r="IQ77" s="106"/>
      <c r="IR77" s="107"/>
      <c r="IS77" s="106"/>
      <c r="IT77" s="107"/>
      <c r="IU77" s="106"/>
      <c r="IV77" s="107"/>
      <c r="IW77" s="106"/>
      <c r="IX77" s="107"/>
      <c r="IY77" s="106"/>
      <c r="IZ77" s="64"/>
      <c r="JA77" s="64"/>
      <c r="JB77" s="64"/>
      <c r="JC77" s="64"/>
      <c r="JD77" s="64"/>
      <c r="JE77" s="64"/>
      <c r="JF77" s="64"/>
      <c r="JG77" s="64"/>
      <c r="JH77" s="64"/>
      <c r="JI77" s="64"/>
      <c r="JJ77" s="64"/>
      <c r="JK77" s="64"/>
      <c r="JL77" s="64"/>
      <c r="JM77" s="64"/>
      <c r="JN77" s="64"/>
      <c r="JO77" s="64"/>
      <c r="JP77" s="64"/>
      <c r="JQ77" s="64"/>
      <c r="JR77" s="64"/>
      <c r="JS77" s="64"/>
      <c r="JT77" s="64"/>
      <c r="JU77" s="64"/>
      <c r="JV77" s="64"/>
      <c r="JW77" s="64"/>
      <c r="JX77" s="64"/>
      <c r="JY77" s="64"/>
      <c r="JZ77" s="64"/>
      <c r="KA77" s="64"/>
      <c r="KB77" s="64"/>
      <c r="KC77" s="64"/>
      <c r="KD77" s="64"/>
      <c r="KE77" s="64"/>
      <c r="KF77" s="64"/>
      <c r="KG77" s="64"/>
      <c r="KH77" s="64"/>
      <c r="KI77" s="64"/>
      <c r="KJ77" s="64"/>
      <c r="KK77" s="64"/>
      <c r="KL77" s="64"/>
      <c r="KM77" s="64"/>
      <c r="KN77" s="64"/>
      <c r="KO77" s="64"/>
      <c r="KP77" s="64"/>
      <c r="KQ77" s="64"/>
      <c r="KR77" s="64"/>
      <c r="KS77" s="64"/>
      <c r="KT77" s="64"/>
      <c r="KU77" s="64"/>
      <c r="KV77" s="64"/>
      <c r="KW77" s="64"/>
      <c r="KX77" s="64"/>
      <c r="KY77" s="64"/>
      <c r="KZ77" s="64"/>
      <c r="LA77" s="64"/>
      <c r="LB77" s="64"/>
      <c r="LC77" s="64"/>
      <c r="LD77" s="64"/>
      <c r="LE77" s="64"/>
      <c r="LF77" s="64"/>
      <c r="LG77" s="64"/>
      <c r="LH77" s="64"/>
      <c r="LI77" s="64"/>
      <c r="LJ77" s="64"/>
      <c r="LK77" s="64"/>
      <c r="LL77" s="64"/>
      <c r="LM77" s="64"/>
      <c r="LN77" s="64"/>
      <c r="LO77" s="64"/>
      <c r="LP77" s="64"/>
      <c r="LQ77" s="64"/>
      <c r="LR77" s="64"/>
      <c r="LS77" s="64"/>
      <c r="LT77" s="64"/>
      <c r="LU77" s="64"/>
      <c r="LV77" s="64"/>
      <c r="LW77" s="64"/>
      <c r="LX77" s="64"/>
      <c r="LY77" s="64"/>
      <c r="LZ77" s="64"/>
      <c r="MA77" s="64"/>
      <c r="MB77" s="64"/>
      <c r="MC77" s="64"/>
      <c r="MD77" s="64"/>
      <c r="ME77" s="64"/>
      <c r="MF77" s="64"/>
      <c r="MG77" s="64"/>
      <c r="MH77" s="64"/>
      <c r="MI77" s="64"/>
      <c r="MJ77" s="64"/>
      <c r="MK77" s="64"/>
      <c r="ML77" s="64"/>
      <c r="MM77" s="64"/>
      <c r="MN77" s="64"/>
      <c r="MO77" s="64"/>
      <c r="MP77" s="64"/>
      <c r="MQ77" s="64"/>
      <c r="MR77" s="64"/>
      <c r="MS77" s="64"/>
      <c r="MT77" s="64"/>
      <c r="MU77" s="64"/>
      <c r="MV77" s="64"/>
      <c r="MW77" s="64"/>
      <c r="MX77" s="64"/>
      <c r="MY77" s="64"/>
      <c r="MZ77" s="64"/>
      <c r="NA77" s="64"/>
      <c r="NB77" s="64"/>
      <c r="NC77" s="64"/>
      <c r="ND77" s="64"/>
      <c r="NE77" s="64"/>
      <c r="NF77" s="64"/>
      <c r="NG77" s="64"/>
      <c r="NH77" s="64"/>
      <c r="NI77" s="64"/>
      <c r="NJ77" s="64"/>
      <c r="NK77" s="64"/>
      <c r="NL77" s="64"/>
      <c r="NM77" s="64"/>
      <c r="NN77" s="64"/>
      <c r="NO77" s="64"/>
      <c r="NP77" s="64"/>
      <c r="NQ77" s="64"/>
      <c r="NR77" s="64"/>
      <c r="NS77" s="64"/>
      <c r="NT77" s="64"/>
      <c r="NU77" s="64"/>
      <c r="NV77" s="64"/>
      <c r="NW77" s="64"/>
      <c r="NX77" s="64"/>
      <c r="NY77" s="64"/>
      <c r="NZ77" s="64"/>
      <c r="OA77" s="64"/>
      <c r="OB77" s="64"/>
      <c r="OC77" s="64"/>
      <c r="OD77" s="64"/>
      <c r="OE77" s="64"/>
      <c r="OF77" s="64"/>
      <c r="OG77" s="64"/>
      <c r="OH77" s="64"/>
      <c r="OI77" s="64"/>
      <c r="OJ77" s="64"/>
      <c r="OK77" s="64"/>
      <c r="OL77" s="64"/>
      <c r="OM77" s="64"/>
      <c r="ON77" s="64"/>
      <c r="OO77" s="64"/>
      <c r="OP77" s="64"/>
      <c r="OQ77" s="64"/>
      <c r="OR77" s="64"/>
      <c r="OS77" s="64"/>
      <c r="OT77" s="64"/>
      <c r="OU77" s="64"/>
      <c r="OV77" s="64"/>
      <c r="OW77" s="64"/>
      <c r="OX77" s="64"/>
      <c r="OY77" s="64"/>
      <c r="OZ77" s="64"/>
      <c r="PA77" s="64"/>
      <c r="PB77" s="64"/>
      <c r="PC77" s="64"/>
      <c r="PD77" s="64"/>
      <c r="PE77" s="64"/>
      <c r="PF77" s="64"/>
      <c r="PG77" s="64"/>
      <c r="PH77" s="64"/>
      <c r="PI77" s="64"/>
      <c r="PJ77" s="64"/>
      <c r="PK77" s="64"/>
      <c r="PL77" s="64"/>
      <c r="PM77" s="64"/>
      <c r="PN77" s="64"/>
      <c r="PO77" s="64"/>
      <c r="PP77" s="64"/>
      <c r="PQ77" s="64"/>
      <c r="PR77" s="64"/>
      <c r="PS77" s="64"/>
      <c r="PT77" s="64"/>
      <c r="PU77" s="64"/>
      <c r="PV77" s="64"/>
      <c r="PW77" s="64"/>
      <c r="PX77" s="64"/>
      <c r="PY77" s="64"/>
      <c r="PZ77" s="64"/>
      <c r="QA77" s="64"/>
      <c r="QB77" s="64"/>
      <c r="QC77" s="64"/>
      <c r="QD77" s="64"/>
      <c r="QE77" s="64"/>
      <c r="QF77" s="64"/>
      <c r="QG77" s="64"/>
      <c r="QH77" s="64"/>
      <c r="QI77" s="64"/>
      <c r="QJ77" s="64"/>
      <c r="QK77" s="64"/>
      <c r="QL77" s="64"/>
      <c r="QM77" s="64"/>
      <c r="QN77" s="64"/>
      <c r="QO77" s="64"/>
      <c r="QP77" s="64"/>
      <c r="QQ77" s="64"/>
      <c r="QR77" s="64"/>
      <c r="QS77" s="64"/>
      <c r="QT77" s="64"/>
      <c r="QU77" s="64"/>
      <c r="QV77" s="64"/>
      <c r="QW77" s="64"/>
      <c r="QX77" s="64"/>
      <c r="QY77" s="64"/>
      <c r="QZ77" s="64"/>
      <c r="RA77" s="64"/>
      <c r="RB77" s="64"/>
      <c r="RC77" s="64"/>
      <c r="RD77" s="64"/>
      <c r="RE77" s="64"/>
      <c r="RF77" s="64"/>
      <c r="RG77" s="64"/>
      <c r="RH77" s="64"/>
      <c r="RI77" s="64"/>
      <c r="RJ77" s="64"/>
      <c r="RK77" s="64"/>
      <c r="RL77" s="64"/>
      <c r="RM77" s="64"/>
      <c r="RN77" s="64"/>
      <c r="RO77" s="64"/>
      <c r="RP77" s="64"/>
      <c r="RQ77" s="64"/>
      <c r="RR77" s="64"/>
      <c r="RS77" s="64"/>
      <c r="RT77" s="64"/>
      <c r="RU77" s="64"/>
      <c r="RV77" s="64"/>
      <c r="RW77" s="64"/>
      <c r="RX77" s="64"/>
      <c r="RY77" s="64"/>
      <c r="RZ77" s="64"/>
      <c r="SA77" s="64"/>
      <c r="SB77" s="64"/>
      <c r="SC77" s="64"/>
      <c r="SD77" s="64"/>
      <c r="SE77" s="64"/>
      <c r="SF77" s="64"/>
      <c r="SG77" s="64"/>
      <c r="SH77" s="64"/>
      <c r="SI77" s="64"/>
      <c r="SJ77" s="64"/>
      <c r="SK77" s="64"/>
      <c r="SL77" s="64"/>
      <c r="SM77" s="64"/>
      <c r="SN77" s="64"/>
      <c r="SO77" s="64"/>
      <c r="SP77" s="64"/>
      <c r="SQ77" s="64"/>
      <c r="SR77" s="64"/>
      <c r="SS77" s="64"/>
      <c r="ST77" s="64"/>
      <c r="SU77" s="64"/>
      <c r="SV77" s="64"/>
      <c r="SW77" s="64"/>
      <c r="SX77" s="64"/>
      <c r="SY77" s="64"/>
      <c r="SZ77" s="64"/>
      <c r="TA77" s="64"/>
      <c r="TB77" s="64"/>
      <c r="TC77" s="64"/>
      <c r="TD77" s="64"/>
      <c r="TE77" s="64"/>
      <c r="TF77" s="64"/>
      <c r="TG77" s="64"/>
      <c r="TH77" s="64"/>
      <c r="TI77" s="64"/>
      <c r="TJ77" s="64"/>
      <c r="TK77" s="64"/>
      <c r="TL77" s="64"/>
      <c r="TM77" s="64"/>
      <c r="TN77" s="64"/>
      <c r="TO77" s="64"/>
      <c r="TP77" s="64"/>
      <c r="TQ77" s="64"/>
      <c r="TR77" s="64"/>
      <c r="TS77" s="64"/>
      <c r="TT77" s="64"/>
      <c r="TU77" s="64"/>
      <c r="TV77" s="64"/>
      <c r="TW77" s="64"/>
      <c r="TX77" s="64"/>
      <c r="TY77" s="64"/>
      <c r="TZ77" s="64"/>
      <c r="UA77" s="64"/>
      <c r="UB77" s="64"/>
      <c r="UC77" s="64"/>
      <c r="UD77" s="64"/>
      <c r="UE77" s="64"/>
      <c r="UF77" s="64"/>
      <c r="UG77" s="64"/>
      <c r="UH77" s="64"/>
      <c r="UI77" s="64"/>
      <c r="UJ77" s="64"/>
      <c r="UK77" s="64"/>
      <c r="UL77" s="64"/>
      <c r="UM77" s="64"/>
      <c r="UN77" s="64"/>
      <c r="UO77" s="64"/>
      <c r="UP77" s="64"/>
      <c r="UQ77" s="64"/>
      <c r="UR77" s="64"/>
      <c r="US77" s="64"/>
      <c r="UT77" s="64"/>
      <c r="UU77" s="64"/>
      <c r="UV77" s="64"/>
      <c r="UW77" s="64"/>
      <c r="UX77" s="64"/>
      <c r="UY77" s="64"/>
      <c r="UZ77" s="64"/>
      <c r="VA77" s="64"/>
      <c r="VB77" s="64"/>
      <c r="VC77" s="64"/>
      <c r="VD77" s="64"/>
      <c r="VE77" s="64"/>
      <c r="VF77" s="64"/>
      <c r="VG77" s="64"/>
      <c r="VH77" s="64"/>
      <c r="VI77" s="64"/>
      <c r="VJ77" s="64"/>
      <c r="VK77" s="64"/>
      <c r="VL77" s="64"/>
      <c r="VM77" s="64"/>
      <c r="VN77" s="64"/>
      <c r="VO77" s="64"/>
      <c r="VP77" s="64"/>
      <c r="VQ77" s="64"/>
      <c r="VR77" s="64"/>
      <c r="VS77" s="64"/>
      <c r="VT77" s="64"/>
      <c r="VU77" s="64"/>
      <c r="VV77" s="64"/>
      <c r="VW77" s="64"/>
      <c r="VX77" s="64"/>
      <c r="VY77" s="64"/>
      <c r="VZ77" s="64"/>
      <c r="WA77" s="64"/>
      <c r="WB77" s="64"/>
      <c r="WC77" s="64"/>
      <c r="WD77" s="64"/>
      <c r="WE77" s="64"/>
      <c r="WF77" s="64"/>
      <c r="WG77" s="64"/>
      <c r="WH77" s="64"/>
      <c r="WI77" s="64"/>
      <c r="WJ77" s="64"/>
      <c r="WK77" s="64"/>
      <c r="WL77" s="64"/>
      <c r="WM77" s="64"/>
      <c r="WN77" s="64"/>
      <c r="WO77" s="64"/>
      <c r="WP77" s="64"/>
      <c r="WQ77" s="64"/>
      <c r="WR77" s="64"/>
      <c r="WS77" s="64"/>
      <c r="WT77" s="64"/>
      <c r="WU77" s="64"/>
      <c r="WV77" s="64"/>
      <c r="WW77" s="64"/>
      <c r="WX77" s="64"/>
      <c r="WY77" s="64"/>
      <c r="WZ77" s="64"/>
      <c r="XA77" s="64"/>
      <c r="XB77" s="64"/>
      <c r="XC77" s="64"/>
      <c r="XD77" s="64"/>
      <c r="XE77" s="64"/>
      <c r="XF77" s="64"/>
      <c r="XG77" s="64"/>
      <c r="XH77" s="64"/>
      <c r="XI77" s="64"/>
      <c r="XJ77" s="64"/>
    </row>
    <row r="78" spans="1:634" x14ac:dyDescent="0.25">
      <c r="A78" s="106"/>
      <c r="B78" s="107"/>
      <c r="C78" s="106"/>
      <c r="D78" s="107"/>
      <c r="E78" s="106"/>
      <c r="F78" s="107"/>
      <c r="G78" s="106"/>
      <c r="H78" s="107"/>
      <c r="I78" s="106"/>
      <c r="J78" s="107"/>
      <c r="K78" s="106"/>
      <c r="L78" s="107"/>
      <c r="M78" s="106"/>
      <c r="N78" s="107"/>
      <c r="O78" s="106"/>
      <c r="P78" s="107"/>
      <c r="Q78" s="106"/>
      <c r="R78" s="107"/>
      <c r="S78" s="106"/>
      <c r="T78" s="107"/>
      <c r="U78" s="106"/>
      <c r="V78" s="107"/>
      <c r="W78" s="106"/>
      <c r="X78" s="107"/>
      <c r="Y78" s="106"/>
      <c r="Z78" s="107"/>
      <c r="AA78" s="106"/>
      <c r="AB78" s="107"/>
      <c r="AC78" s="106"/>
      <c r="AD78" s="107"/>
      <c r="AE78" s="106"/>
      <c r="AF78" s="107"/>
      <c r="AG78" s="106"/>
      <c r="AH78" s="107"/>
      <c r="AI78" s="106"/>
      <c r="AJ78" s="107"/>
      <c r="AK78" s="106"/>
      <c r="AL78" s="107"/>
      <c r="AM78" s="106"/>
      <c r="AN78" s="107"/>
      <c r="AO78" s="106"/>
      <c r="AP78" s="107"/>
      <c r="AQ78" s="106"/>
      <c r="AR78" s="107"/>
      <c r="AS78" s="106"/>
      <c r="AT78" s="107"/>
      <c r="AU78" s="106"/>
      <c r="AV78" s="107"/>
      <c r="AW78" s="106"/>
      <c r="AX78" s="107"/>
      <c r="AY78" s="106"/>
      <c r="AZ78" s="107"/>
      <c r="BA78" s="106"/>
      <c r="BB78" s="107"/>
      <c r="BC78" s="106"/>
      <c r="BD78" s="107"/>
      <c r="BE78" s="106"/>
      <c r="BF78" s="107"/>
      <c r="BG78" s="106"/>
      <c r="BH78" s="107"/>
      <c r="BI78" s="106"/>
      <c r="BJ78" s="107"/>
      <c r="BK78" s="106"/>
      <c r="BL78" s="107"/>
      <c r="BM78" s="106"/>
      <c r="BN78" s="107"/>
      <c r="BO78" s="106"/>
      <c r="BP78" s="107"/>
      <c r="BQ78" s="106"/>
      <c r="BR78" s="107"/>
      <c r="BS78" s="106"/>
      <c r="BT78" s="107"/>
      <c r="BU78" s="106"/>
      <c r="BV78" s="107"/>
      <c r="BW78" s="106"/>
      <c r="BX78" s="107"/>
      <c r="BY78" s="106"/>
      <c r="BZ78" s="107"/>
      <c r="CA78" s="106"/>
      <c r="CB78" s="107"/>
      <c r="CC78" s="106"/>
      <c r="CD78" s="107"/>
      <c r="CE78" s="106"/>
      <c r="CF78" s="107"/>
      <c r="CG78" s="106"/>
      <c r="CH78" s="107"/>
      <c r="CI78" s="106"/>
      <c r="CJ78" s="107"/>
      <c r="CK78" s="106"/>
      <c r="CL78" s="107"/>
      <c r="CM78" s="106"/>
      <c r="CN78" s="107"/>
      <c r="CO78" s="106"/>
      <c r="CP78" s="107"/>
      <c r="CQ78" s="106"/>
      <c r="CR78" s="107"/>
      <c r="CS78" s="106"/>
      <c r="CT78" s="107"/>
      <c r="CU78" s="106"/>
      <c r="CV78" s="107"/>
      <c r="CW78" s="106"/>
      <c r="CX78" s="107"/>
      <c r="CY78" s="106"/>
      <c r="CZ78" s="107"/>
      <c r="DA78" s="106"/>
      <c r="DB78" s="107"/>
      <c r="DC78" s="106"/>
      <c r="DD78" s="107"/>
      <c r="DE78" s="106"/>
      <c r="DF78" s="107"/>
      <c r="DG78" s="106"/>
      <c r="DH78" s="107"/>
      <c r="DI78" s="106"/>
      <c r="DJ78" s="107"/>
      <c r="DK78" s="106"/>
      <c r="DL78" s="107"/>
      <c r="DM78" s="106"/>
      <c r="DN78" s="107"/>
      <c r="DO78" s="106"/>
      <c r="DP78" s="107"/>
      <c r="DQ78" s="106"/>
      <c r="DR78" s="107"/>
      <c r="DS78" s="106"/>
      <c r="DT78" s="107"/>
      <c r="DU78" s="106"/>
      <c r="DV78" s="107"/>
      <c r="DW78" s="106"/>
      <c r="DX78" s="107"/>
      <c r="DY78" s="106"/>
      <c r="DZ78" s="107"/>
      <c r="EA78" s="106"/>
      <c r="EB78" s="107"/>
      <c r="EC78" s="106"/>
      <c r="ED78" s="107"/>
      <c r="EE78" s="106"/>
      <c r="EF78" s="107"/>
      <c r="EG78" s="106"/>
      <c r="EH78" s="107"/>
      <c r="EI78" s="106"/>
      <c r="EJ78" s="107"/>
      <c r="EK78" s="106"/>
      <c r="EL78" s="107"/>
      <c r="EM78" s="106"/>
      <c r="EN78" s="107"/>
      <c r="EO78" s="106"/>
      <c r="EP78" s="107"/>
      <c r="EQ78" s="106"/>
      <c r="ER78" s="107"/>
      <c r="ES78" s="106"/>
      <c r="ET78" s="107"/>
      <c r="EU78" s="106"/>
      <c r="EV78" s="107"/>
      <c r="EW78" s="106"/>
      <c r="EX78" s="107"/>
      <c r="EY78" s="106"/>
      <c r="EZ78" s="107"/>
      <c r="FA78" s="106"/>
      <c r="FB78" s="107"/>
      <c r="FC78" s="106"/>
      <c r="FD78" s="107"/>
      <c r="FE78" s="106"/>
      <c r="FF78" s="107"/>
      <c r="FG78" s="106"/>
      <c r="FH78" s="107"/>
      <c r="FI78" s="106"/>
      <c r="FJ78" s="107"/>
      <c r="FK78" s="106"/>
      <c r="FL78" s="107"/>
      <c r="FM78" s="106"/>
      <c r="FN78" s="107"/>
      <c r="FO78" s="106"/>
      <c r="FP78" s="107"/>
      <c r="FQ78" s="106"/>
      <c r="FR78" s="107"/>
      <c r="FS78" s="106"/>
      <c r="FT78" s="107"/>
      <c r="FU78" s="106"/>
      <c r="FV78" s="107"/>
      <c r="FW78" s="106"/>
      <c r="FX78" s="107"/>
      <c r="FY78" s="106"/>
      <c r="FZ78" s="107"/>
      <c r="GA78" s="106"/>
      <c r="GB78" s="107"/>
      <c r="GC78" s="106"/>
      <c r="GD78" s="107"/>
      <c r="GE78" s="106"/>
      <c r="GF78" s="107"/>
      <c r="GG78" s="106"/>
      <c r="GH78" s="107"/>
      <c r="GI78" s="106"/>
      <c r="GJ78" s="107"/>
      <c r="GK78" s="106"/>
      <c r="GL78" s="107"/>
      <c r="GM78" s="106"/>
      <c r="GN78" s="107"/>
      <c r="GO78" s="106"/>
      <c r="GP78" s="107"/>
      <c r="GQ78" s="106"/>
      <c r="GR78" s="107"/>
      <c r="GS78" s="106"/>
      <c r="GT78" s="107"/>
      <c r="GU78" s="106"/>
      <c r="GV78" s="107"/>
      <c r="GW78" s="106"/>
      <c r="GX78" s="107"/>
      <c r="GY78" s="106"/>
      <c r="GZ78" s="107"/>
      <c r="HA78" s="106"/>
      <c r="HB78" s="107"/>
      <c r="HC78" s="106"/>
      <c r="HD78" s="107"/>
      <c r="HE78" s="106"/>
      <c r="HF78" s="107"/>
      <c r="HG78" s="106"/>
      <c r="HH78" s="107"/>
      <c r="HI78" s="106"/>
      <c r="HJ78" s="107"/>
      <c r="HK78" s="106"/>
      <c r="HL78" s="107"/>
      <c r="HM78" s="106"/>
      <c r="HN78" s="107"/>
      <c r="HO78" s="106"/>
      <c r="HP78" s="107"/>
      <c r="HQ78" s="106"/>
      <c r="HR78" s="107"/>
      <c r="HS78" s="106"/>
      <c r="HT78" s="107"/>
      <c r="HU78" s="106"/>
      <c r="HV78" s="107"/>
      <c r="HW78" s="106"/>
      <c r="HX78" s="107"/>
      <c r="HY78" s="106"/>
      <c r="HZ78" s="107"/>
      <c r="IA78" s="106"/>
      <c r="IB78" s="107"/>
      <c r="IC78" s="106"/>
      <c r="ID78" s="107"/>
      <c r="IE78" s="106"/>
      <c r="IF78" s="107"/>
      <c r="IG78" s="106"/>
      <c r="IH78" s="107"/>
      <c r="II78" s="106"/>
      <c r="IJ78" s="107"/>
      <c r="IK78" s="106"/>
      <c r="IL78" s="107"/>
      <c r="IM78" s="106"/>
      <c r="IN78" s="107"/>
      <c r="IO78" s="106"/>
      <c r="IP78" s="107"/>
      <c r="IQ78" s="106"/>
      <c r="IR78" s="107"/>
      <c r="IS78" s="106"/>
      <c r="IT78" s="107"/>
      <c r="IU78" s="106"/>
      <c r="IV78" s="107"/>
      <c r="IW78" s="106"/>
      <c r="IX78" s="107"/>
      <c r="IY78" s="106"/>
      <c r="IZ78" s="64"/>
      <c r="JA78" s="64"/>
      <c r="JB78" s="64"/>
      <c r="JC78" s="64"/>
      <c r="JD78" s="64"/>
      <c r="JE78" s="64"/>
      <c r="JF78" s="64"/>
      <c r="JG78" s="64"/>
      <c r="JH78" s="64"/>
      <c r="JI78" s="64"/>
      <c r="JJ78" s="64"/>
      <c r="JK78" s="64"/>
      <c r="JL78" s="64"/>
      <c r="JM78" s="64"/>
      <c r="JN78" s="64"/>
      <c r="JO78" s="64"/>
      <c r="JP78" s="64"/>
      <c r="JQ78" s="64"/>
      <c r="JR78" s="64"/>
      <c r="JS78" s="64"/>
      <c r="JT78" s="64"/>
      <c r="JU78" s="64"/>
      <c r="JV78" s="64"/>
      <c r="JW78" s="64"/>
      <c r="JX78" s="64"/>
      <c r="JY78" s="64"/>
      <c r="JZ78" s="64"/>
      <c r="KA78" s="64"/>
      <c r="KB78" s="64"/>
      <c r="KC78" s="64"/>
      <c r="KD78" s="64"/>
      <c r="KE78" s="64"/>
      <c r="KF78" s="64"/>
      <c r="KG78" s="64"/>
      <c r="KH78" s="64"/>
      <c r="KI78" s="64"/>
      <c r="KJ78" s="64"/>
      <c r="KK78" s="64"/>
      <c r="KL78" s="64"/>
      <c r="KM78" s="64"/>
      <c r="KN78" s="64"/>
      <c r="KO78" s="64"/>
      <c r="KP78" s="64"/>
      <c r="KQ78" s="64"/>
      <c r="KR78" s="64"/>
      <c r="KS78" s="64"/>
      <c r="KT78" s="64"/>
      <c r="KU78" s="64"/>
      <c r="KV78" s="64"/>
      <c r="KW78" s="64"/>
      <c r="KX78" s="64"/>
      <c r="KY78" s="64"/>
      <c r="KZ78" s="64"/>
      <c r="LA78" s="64"/>
      <c r="LB78" s="64"/>
      <c r="LC78" s="64"/>
      <c r="LD78" s="64"/>
      <c r="LE78" s="64"/>
      <c r="LF78" s="64"/>
      <c r="LG78" s="64"/>
      <c r="LH78" s="64"/>
      <c r="LI78" s="64"/>
      <c r="LJ78" s="64"/>
      <c r="LK78" s="64"/>
      <c r="LL78" s="64"/>
      <c r="LM78" s="64"/>
      <c r="LN78" s="64"/>
      <c r="LO78" s="64"/>
      <c r="LP78" s="64"/>
      <c r="LQ78" s="64"/>
      <c r="LR78" s="64"/>
      <c r="LS78" s="64"/>
      <c r="LT78" s="64"/>
      <c r="LU78" s="64"/>
      <c r="LV78" s="64"/>
      <c r="LW78" s="64"/>
      <c r="LX78" s="64"/>
      <c r="LY78" s="64"/>
      <c r="LZ78" s="64"/>
      <c r="MA78" s="64"/>
      <c r="MB78" s="64"/>
      <c r="MC78" s="64"/>
      <c r="MD78" s="64"/>
      <c r="ME78" s="64"/>
      <c r="MF78" s="64"/>
      <c r="MG78" s="64"/>
      <c r="MH78" s="64"/>
      <c r="MI78" s="64"/>
      <c r="MJ78" s="64"/>
      <c r="MK78" s="64"/>
      <c r="ML78" s="64"/>
      <c r="MM78" s="64"/>
      <c r="MN78" s="64"/>
      <c r="MO78" s="64"/>
      <c r="MP78" s="64"/>
      <c r="MQ78" s="64"/>
      <c r="MR78" s="64"/>
      <c r="MS78" s="64"/>
      <c r="MT78" s="64"/>
      <c r="MU78" s="64"/>
      <c r="MV78" s="64"/>
      <c r="MW78" s="64"/>
      <c r="MX78" s="64"/>
      <c r="MY78" s="64"/>
      <c r="MZ78" s="64"/>
      <c r="NA78" s="64"/>
      <c r="NB78" s="64"/>
      <c r="NC78" s="64"/>
      <c r="ND78" s="64"/>
      <c r="NE78" s="64"/>
      <c r="NF78" s="64"/>
      <c r="NG78" s="64"/>
      <c r="NH78" s="64"/>
      <c r="NI78" s="64"/>
      <c r="NJ78" s="64"/>
      <c r="NK78" s="64"/>
      <c r="NL78" s="64"/>
      <c r="NM78" s="64"/>
      <c r="NN78" s="64"/>
      <c r="NO78" s="64"/>
      <c r="NP78" s="64"/>
      <c r="NQ78" s="64"/>
      <c r="NR78" s="64"/>
      <c r="NS78" s="64"/>
      <c r="NT78" s="64"/>
      <c r="NU78" s="64"/>
      <c r="NV78" s="64"/>
      <c r="NW78" s="64"/>
      <c r="NX78" s="64"/>
      <c r="NY78" s="64"/>
      <c r="NZ78" s="64"/>
      <c r="OA78" s="64"/>
      <c r="OB78" s="64"/>
      <c r="OC78" s="64"/>
      <c r="OD78" s="64"/>
      <c r="OE78" s="64"/>
      <c r="OF78" s="64"/>
      <c r="OG78" s="64"/>
      <c r="OH78" s="64"/>
      <c r="OI78" s="64"/>
      <c r="OJ78" s="64"/>
      <c r="OK78" s="64"/>
      <c r="OL78" s="64"/>
      <c r="OM78" s="64"/>
      <c r="ON78" s="64"/>
      <c r="OO78" s="64"/>
      <c r="OP78" s="64"/>
      <c r="OQ78" s="64"/>
      <c r="OR78" s="64"/>
      <c r="OS78" s="64"/>
      <c r="OT78" s="64"/>
      <c r="OU78" s="64"/>
      <c r="OV78" s="64"/>
      <c r="OW78" s="64"/>
      <c r="OX78" s="64"/>
      <c r="OY78" s="64"/>
      <c r="OZ78" s="64"/>
      <c r="PA78" s="64"/>
      <c r="PB78" s="64"/>
      <c r="PC78" s="64"/>
      <c r="PD78" s="64"/>
      <c r="PE78" s="64"/>
      <c r="PF78" s="64"/>
      <c r="PG78" s="64"/>
      <c r="PH78" s="64"/>
      <c r="PI78" s="64"/>
      <c r="PJ78" s="64"/>
      <c r="PK78" s="64"/>
      <c r="PL78" s="64"/>
      <c r="PM78" s="64"/>
      <c r="PN78" s="64"/>
      <c r="PO78" s="64"/>
      <c r="PP78" s="64"/>
      <c r="PQ78" s="64"/>
      <c r="PR78" s="64"/>
      <c r="PS78" s="64"/>
      <c r="PT78" s="64"/>
      <c r="PU78" s="64"/>
      <c r="PV78" s="64"/>
      <c r="PW78" s="64"/>
      <c r="PX78" s="64"/>
      <c r="PY78" s="64"/>
      <c r="PZ78" s="64"/>
      <c r="QA78" s="64"/>
      <c r="QB78" s="64"/>
      <c r="QC78" s="64"/>
      <c r="QD78" s="64"/>
      <c r="QE78" s="64"/>
      <c r="QF78" s="64"/>
      <c r="QG78" s="64"/>
      <c r="QH78" s="64"/>
      <c r="QI78" s="64"/>
      <c r="QJ78" s="64"/>
      <c r="QK78" s="64"/>
      <c r="QL78" s="64"/>
      <c r="QM78" s="64"/>
      <c r="QN78" s="64"/>
      <c r="QO78" s="64"/>
      <c r="QP78" s="64"/>
      <c r="QQ78" s="64"/>
      <c r="QR78" s="64"/>
      <c r="QS78" s="64"/>
      <c r="QT78" s="64"/>
      <c r="QU78" s="64"/>
      <c r="QV78" s="64"/>
      <c r="QW78" s="64"/>
      <c r="QX78" s="64"/>
      <c r="QY78" s="64"/>
      <c r="QZ78" s="64"/>
      <c r="RA78" s="64"/>
      <c r="RB78" s="64"/>
      <c r="RC78" s="64"/>
      <c r="RD78" s="64"/>
      <c r="RE78" s="64"/>
      <c r="RF78" s="64"/>
      <c r="RG78" s="64"/>
      <c r="RH78" s="64"/>
      <c r="RI78" s="64"/>
      <c r="RJ78" s="64"/>
      <c r="RK78" s="64"/>
      <c r="RL78" s="64"/>
      <c r="RM78" s="64"/>
      <c r="RN78" s="64"/>
      <c r="RO78" s="64"/>
      <c r="RP78" s="64"/>
      <c r="RQ78" s="64"/>
      <c r="RR78" s="64"/>
      <c r="RS78" s="64"/>
      <c r="RT78" s="64"/>
      <c r="RU78" s="64"/>
      <c r="RV78" s="64"/>
      <c r="RW78" s="64"/>
      <c r="RX78" s="64"/>
      <c r="RY78" s="64"/>
      <c r="RZ78" s="64"/>
      <c r="SA78" s="64"/>
      <c r="SB78" s="64"/>
      <c r="SC78" s="64"/>
      <c r="SD78" s="64"/>
      <c r="SE78" s="64"/>
      <c r="SF78" s="64"/>
      <c r="SG78" s="64"/>
      <c r="SH78" s="64"/>
      <c r="SI78" s="64"/>
      <c r="SJ78" s="64"/>
      <c r="SK78" s="64"/>
      <c r="SL78" s="64"/>
      <c r="SM78" s="64"/>
      <c r="SN78" s="64"/>
      <c r="SO78" s="64"/>
      <c r="SP78" s="64"/>
      <c r="SQ78" s="64"/>
      <c r="SR78" s="64"/>
      <c r="SS78" s="64"/>
      <c r="ST78" s="64"/>
      <c r="SU78" s="64"/>
      <c r="SV78" s="64"/>
      <c r="SW78" s="64"/>
      <c r="SX78" s="64"/>
      <c r="SY78" s="64"/>
      <c r="SZ78" s="64"/>
      <c r="TA78" s="64"/>
      <c r="TB78" s="64"/>
      <c r="TC78" s="64"/>
      <c r="TD78" s="64"/>
      <c r="TE78" s="64"/>
      <c r="TF78" s="64"/>
      <c r="TG78" s="64"/>
      <c r="TH78" s="64"/>
      <c r="TI78" s="64"/>
      <c r="TJ78" s="64"/>
      <c r="TK78" s="64"/>
      <c r="TL78" s="64"/>
      <c r="TM78" s="64"/>
      <c r="TN78" s="64"/>
      <c r="TO78" s="64"/>
      <c r="TP78" s="64"/>
      <c r="TQ78" s="64"/>
      <c r="TR78" s="64"/>
      <c r="TS78" s="64"/>
      <c r="TT78" s="64"/>
      <c r="TU78" s="64"/>
      <c r="TV78" s="64"/>
      <c r="TW78" s="64"/>
      <c r="TX78" s="64"/>
      <c r="TY78" s="64"/>
      <c r="TZ78" s="64"/>
      <c r="UA78" s="64"/>
      <c r="UB78" s="64"/>
      <c r="UC78" s="64"/>
      <c r="UD78" s="64"/>
      <c r="UE78" s="64"/>
      <c r="UF78" s="64"/>
      <c r="UG78" s="64"/>
      <c r="UH78" s="64"/>
      <c r="UI78" s="64"/>
      <c r="UJ78" s="64"/>
      <c r="UK78" s="64"/>
      <c r="UL78" s="64"/>
      <c r="UM78" s="64"/>
      <c r="UN78" s="64"/>
      <c r="UO78" s="64"/>
      <c r="UP78" s="64"/>
      <c r="UQ78" s="64"/>
      <c r="UR78" s="64"/>
      <c r="US78" s="64"/>
      <c r="UT78" s="64"/>
      <c r="UU78" s="64"/>
      <c r="UV78" s="64"/>
      <c r="UW78" s="64"/>
      <c r="UX78" s="64"/>
      <c r="UY78" s="64"/>
      <c r="UZ78" s="64"/>
      <c r="VA78" s="64"/>
      <c r="VB78" s="64"/>
      <c r="VC78" s="64"/>
      <c r="VD78" s="64"/>
      <c r="VE78" s="64"/>
      <c r="VF78" s="64"/>
      <c r="VG78" s="64"/>
      <c r="VH78" s="64"/>
      <c r="VI78" s="64"/>
      <c r="VJ78" s="64"/>
      <c r="VK78" s="64"/>
      <c r="VL78" s="64"/>
      <c r="VM78" s="64"/>
      <c r="VN78" s="64"/>
      <c r="VO78" s="64"/>
      <c r="VP78" s="64"/>
      <c r="VQ78" s="64"/>
      <c r="VR78" s="64"/>
      <c r="VS78" s="64"/>
      <c r="VT78" s="64"/>
      <c r="VU78" s="64"/>
      <c r="VV78" s="64"/>
      <c r="VW78" s="64"/>
      <c r="VX78" s="64"/>
      <c r="VY78" s="64"/>
      <c r="VZ78" s="64"/>
      <c r="WA78" s="64"/>
      <c r="WB78" s="64"/>
      <c r="WC78" s="64"/>
      <c r="WD78" s="64"/>
      <c r="WE78" s="64"/>
      <c r="WF78" s="64"/>
      <c r="WG78" s="64"/>
      <c r="WH78" s="64"/>
      <c r="WI78" s="64"/>
      <c r="WJ78" s="64"/>
      <c r="WK78" s="64"/>
      <c r="WL78" s="64"/>
      <c r="WM78" s="64"/>
      <c r="WN78" s="64"/>
      <c r="WO78" s="64"/>
      <c r="WP78" s="64"/>
      <c r="WQ78" s="64"/>
      <c r="WR78" s="64"/>
      <c r="WS78" s="64"/>
      <c r="WT78" s="64"/>
      <c r="WU78" s="64"/>
      <c r="WV78" s="64"/>
      <c r="WW78" s="64"/>
      <c r="WX78" s="64"/>
      <c r="WY78" s="64"/>
      <c r="WZ78" s="64"/>
      <c r="XA78" s="64"/>
      <c r="XB78" s="64"/>
      <c r="XC78" s="64"/>
      <c r="XD78" s="64"/>
      <c r="XE78" s="64"/>
      <c r="XF78" s="64"/>
      <c r="XG78" s="64"/>
      <c r="XH78" s="64"/>
      <c r="XI78" s="64"/>
      <c r="XJ78" s="64"/>
    </row>
    <row r="79" spans="1:634" x14ac:dyDescent="0.25">
      <c r="A79" s="106"/>
      <c r="B79" s="107"/>
      <c r="C79" s="106"/>
      <c r="D79" s="107"/>
      <c r="E79" s="106"/>
      <c r="F79" s="107"/>
      <c r="G79" s="106"/>
      <c r="H79" s="107"/>
      <c r="I79" s="106"/>
      <c r="J79" s="107"/>
      <c r="K79" s="106"/>
      <c r="L79" s="107"/>
      <c r="M79" s="106"/>
      <c r="N79" s="107"/>
      <c r="O79" s="106"/>
      <c r="P79" s="107"/>
      <c r="Q79" s="106"/>
      <c r="R79" s="107"/>
      <c r="S79" s="106"/>
      <c r="T79" s="107"/>
      <c r="U79" s="106"/>
      <c r="V79" s="107"/>
      <c r="W79" s="106"/>
      <c r="X79" s="107"/>
      <c r="Y79" s="106"/>
      <c r="Z79" s="107"/>
      <c r="AA79" s="106"/>
      <c r="AB79" s="107"/>
      <c r="AC79" s="106"/>
      <c r="AD79" s="107"/>
      <c r="AE79" s="106"/>
      <c r="AF79" s="107"/>
      <c r="AG79" s="106"/>
      <c r="AH79" s="107"/>
      <c r="AI79" s="106"/>
      <c r="AJ79" s="107"/>
      <c r="AK79" s="106"/>
      <c r="AL79" s="107"/>
      <c r="AM79" s="106"/>
      <c r="AN79" s="107"/>
      <c r="AO79" s="106"/>
      <c r="AP79" s="107"/>
      <c r="AQ79" s="106"/>
      <c r="AR79" s="107"/>
      <c r="AS79" s="106"/>
      <c r="AT79" s="107"/>
      <c r="AU79" s="106"/>
      <c r="AV79" s="107"/>
      <c r="AW79" s="106"/>
      <c r="AX79" s="107"/>
      <c r="AY79" s="106"/>
      <c r="AZ79" s="107"/>
      <c r="BA79" s="106"/>
      <c r="BB79" s="107"/>
      <c r="BC79" s="106"/>
      <c r="BD79" s="107"/>
      <c r="BE79" s="106"/>
      <c r="BF79" s="107"/>
      <c r="BG79" s="106"/>
      <c r="BH79" s="107"/>
      <c r="BI79" s="106"/>
      <c r="BJ79" s="107"/>
      <c r="BK79" s="106"/>
      <c r="BL79" s="107"/>
      <c r="BM79" s="106"/>
      <c r="BN79" s="107"/>
      <c r="BO79" s="106"/>
      <c r="BP79" s="107"/>
      <c r="BQ79" s="106"/>
      <c r="BR79" s="107"/>
      <c r="BS79" s="106"/>
      <c r="BT79" s="107"/>
      <c r="BU79" s="106"/>
      <c r="BV79" s="107"/>
      <c r="BW79" s="106"/>
      <c r="BX79" s="107"/>
      <c r="BY79" s="106"/>
      <c r="BZ79" s="107"/>
      <c r="CA79" s="106"/>
      <c r="CB79" s="107"/>
      <c r="CC79" s="106"/>
      <c r="CD79" s="107"/>
      <c r="CE79" s="106"/>
      <c r="CF79" s="107"/>
      <c r="CG79" s="106"/>
      <c r="CH79" s="107"/>
      <c r="CI79" s="106"/>
      <c r="CJ79" s="107"/>
      <c r="CK79" s="106"/>
      <c r="CL79" s="107"/>
      <c r="CM79" s="106"/>
      <c r="CN79" s="107"/>
      <c r="CO79" s="106"/>
      <c r="CP79" s="107"/>
      <c r="CQ79" s="106"/>
      <c r="CR79" s="107"/>
      <c r="CS79" s="106"/>
      <c r="CT79" s="107"/>
      <c r="CU79" s="106"/>
      <c r="CV79" s="107"/>
      <c r="CW79" s="106"/>
      <c r="CX79" s="107"/>
      <c r="CY79" s="106"/>
      <c r="CZ79" s="107"/>
      <c r="DA79" s="106"/>
      <c r="DB79" s="107"/>
      <c r="DC79" s="106"/>
      <c r="DD79" s="107"/>
      <c r="DE79" s="106"/>
      <c r="DF79" s="107"/>
      <c r="DG79" s="106"/>
      <c r="DH79" s="107"/>
      <c r="DI79" s="106"/>
      <c r="DJ79" s="107"/>
      <c r="DK79" s="106"/>
      <c r="DL79" s="107"/>
      <c r="DM79" s="106"/>
      <c r="DN79" s="107"/>
      <c r="DO79" s="106"/>
      <c r="DP79" s="107"/>
      <c r="DQ79" s="106"/>
      <c r="DR79" s="107"/>
      <c r="DS79" s="106"/>
      <c r="DT79" s="107"/>
      <c r="DU79" s="106"/>
      <c r="DV79" s="107"/>
      <c r="DW79" s="106"/>
      <c r="DX79" s="107"/>
      <c r="DY79" s="106"/>
      <c r="DZ79" s="107"/>
      <c r="EA79" s="106"/>
      <c r="EB79" s="107"/>
      <c r="EC79" s="106"/>
      <c r="ED79" s="107"/>
      <c r="EE79" s="106"/>
      <c r="EF79" s="107"/>
      <c r="EG79" s="106"/>
      <c r="EH79" s="107"/>
      <c r="EI79" s="106"/>
      <c r="EJ79" s="107"/>
      <c r="EK79" s="106"/>
      <c r="EL79" s="107"/>
      <c r="EM79" s="106"/>
      <c r="EN79" s="107"/>
      <c r="EO79" s="106"/>
      <c r="EP79" s="107"/>
      <c r="EQ79" s="106"/>
      <c r="ER79" s="107"/>
      <c r="ES79" s="106"/>
      <c r="ET79" s="107"/>
      <c r="EU79" s="106"/>
      <c r="EV79" s="107"/>
      <c r="EW79" s="106"/>
      <c r="EX79" s="107"/>
      <c r="EY79" s="106"/>
      <c r="EZ79" s="107"/>
      <c r="FA79" s="106"/>
      <c r="FB79" s="107"/>
      <c r="FC79" s="106"/>
      <c r="FD79" s="107"/>
      <c r="FE79" s="106"/>
      <c r="FF79" s="107"/>
      <c r="FG79" s="106"/>
      <c r="FH79" s="107"/>
      <c r="FI79" s="106"/>
      <c r="FJ79" s="107"/>
      <c r="FK79" s="106"/>
      <c r="FL79" s="107"/>
      <c r="FM79" s="106"/>
      <c r="FN79" s="107"/>
      <c r="FO79" s="106"/>
      <c r="FP79" s="107"/>
      <c r="FQ79" s="106"/>
      <c r="FR79" s="107"/>
      <c r="FS79" s="106"/>
      <c r="FT79" s="107"/>
      <c r="FU79" s="106"/>
      <c r="FV79" s="107"/>
      <c r="FW79" s="106"/>
      <c r="FX79" s="107"/>
      <c r="FY79" s="106"/>
      <c r="FZ79" s="107"/>
      <c r="GA79" s="106"/>
      <c r="GB79" s="107"/>
      <c r="GC79" s="106"/>
      <c r="GD79" s="107"/>
      <c r="GE79" s="106"/>
      <c r="GF79" s="107"/>
      <c r="GG79" s="106"/>
      <c r="GH79" s="107"/>
      <c r="GI79" s="106"/>
      <c r="GJ79" s="107"/>
      <c r="GK79" s="106"/>
      <c r="GL79" s="107"/>
      <c r="GM79" s="106"/>
      <c r="GN79" s="107"/>
      <c r="GO79" s="106"/>
      <c r="GP79" s="107"/>
      <c r="GQ79" s="106"/>
      <c r="GR79" s="107"/>
      <c r="GS79" s="106"/>
      <c r="GT79" s="107"/>
      <c r="GU79" s="106"/>
      <c r="GV79" s="107"/>
      <c r="GW79" s="106"/>
      <c r="GX79" s="107"/>
      <c r="GY79" s="106"/>
      <c r="GZ79" s="107"/>
      <c r="HA79" s="106"/>
      <c r="HB79" s="107"/>
      <c r="HC79" s="106"/>
      <c r="HD79" s="107"/>
      <c r="HE79" s="106"/>
      <c r="HF79" s="107"/>
      <c r="HG79" s="106"/>
      <c r="HH79" s="107"/>
      <c r="HI79" s="106"/>
      <c r="HJ79" s="107"/>
      <c r="HK79" s="106"/>
      <c r="HL79" s="107"/>
      <c r="HM79" s="106"/>
      <c r="HN79" s="107"/>
      <c r="HO79" s="106"/>
      <c r="HP79" s="107"/>
      <c r="HQ79" s="106"/>
      <c r="HR79" s="107"/>
      <c r="HS79" s="106"/>
      <c r="HT79" s="107"/>
      <c r="HU79" s="106"/>
      <c r="HV79" s="107"/>
      <c r="HW79" s="106"/>
      <c r="HX79" s="107"/>
      <c r="HY79" s="106"/>
      <c r="HZ79" s="107"/>
      <c r="IA79" s="106"/>
      <c r="IB79" s="107"/>
      <c r="IC79" s="106"/>
      <c r="ID79" s="107"/>
      <c r="IE79" s="106"/>
      <c r="IF79" s="107"/>
      <c r="IG79" s="106"/>
      <c r="IH79" s="107"/>
      <c r="II79" s="106"/>
      <c r="IJ79" s="107"/>
      <c r="IK79" s="106"/>
      <c r="IL79" s="107"/>
      <c r="IM79" s="106"/>
      <c r="IN79" s="107"/>
      <c r="IO79" s="106"/>
      <c r="IP79" s="107"/>
      <c r="IQ79" s="106"/>
      <c r="IR79" s="107"/>
      <c r="IS79" s="106"/>
      <c r="IT79" s="107"/>
      <c r="IU79" s="106"/>
      <c r="IV79" s="107"/>
      <c r="IW79" s="106"/>
      <c r="IX79" s="107"/>
      <c r="IY79" s="106"/>
      <c r="IZ79" s="64"/>
      <c r="JA79" s="64"/>
      <c r="JB79" s="64"/>
      <c r="JC79" s="64"/>
      <c r="JD79" s="64"/>
      <c r="JE79" s="64"/>
      <c r="JF79" s="64"/>
      <c r="JG79" s="64"/>
      <c r="JH79" s="64"/>
      <c r="JI79" s="64"/>
      <c r="JJ79" s="64"/>
      <c r="JK79" s="64"/>
      <c r="JL79" s="64"/>
      <c r="JM79" s="64"/>
      <c r="JN79" s="64"/>
      <c r="JO79" s="64"/>
      <c r="JP79" s="64"/>
      <c r="JQ79" s="64"/>
      <c r="JR79" s="64"/>
      <c r="JS79" s="64"/>
      <c r="JT79" s="64"/>
      <c r="JU79" s="64"/>
      <c r="JV79" s="64"/>
      <c r="JW79" s="64"/>
      <c r="JX79" s="64"/>
      <c r="JY79" s="64"/>
      <c r="JZ79" s="64"/>
      <c r="KA79" s="64"/>
      <c r="KB79" s="64"/>
      <c r="KC79" s="64"/>
      <c r="KD79" s="64"/>
      <c r="KE79" s="64"/>
      <c r="KF79" s="64"/>
      <c r="KG79" s="64"/>
      <c r="KH79" s="64"/>
      <c r="KI79" s="64"/>
      <c r="KJ79" s="64"/>
      <c r="KK79" s="64"/>
      <c r="KL79" s="64"/>
      <c r="KM79" s="64"/>
      <c r="KN79" s="64"/>
      <c r="KO79" s="64"/>
      <c r="KP79" s="64"/>
      <c r="KQ79" s="64"/>
      <c r="KR79" s="64"/>
      <c r="KS79" s="64"/>
      <c r="KT79" s="64"/>
      <c r="KU79" s="64"/>
      <c r="KV79" s="64"/>
      <c r="KW79" s="64"/>
      <c r="KX79" s="64"/>
      <c r="KY79" s="64"/>
      <c r="KZ79" s="64"/>
      <c r="LA79" s="64"/>
      <c r="LB79" s="64"/>
      <c r="LC79" s="64"/>
      <c r="LD79" s="64"/>
      <c r="LE79" s="64"/>
      <c r="LF79" s="64"/>
      <c r="LG79" s="64"/>
      <c r="LH79" s="64"/>
      <c r="LI79" s="64"/>
      <c r="LJ79" s="64"/>
      <c r="LK79" s="64"/>
      <c r="LL79" s="64"/>
      <c r="LM79" s="64"/>
      <c r="LN79" s="64"/>
      <c r="LO79" s="64"/>
      <c r="LP79" s="64"/>
      <c r="LQ79" s="64"/>
      <c r="LR79" s="64"/>
      <c r="LS79" s="64"/>
      <c r="LT79" s="64"/>
      <c r="LU79" s="64"/>
      <c r="LV79" s="64"/>
      <c r="LW79" s="64"/>
      <c r="LX79" s="64"/>
      <c r="LY79" s="64"/>
      <c r="LZ79" s="64"/>
      <c r="MA79" s="64"/>
      <c r="MB79" s="64"/>
      <c r="MC79" s="64"/>
      <c r="MD79" s="64"/>
      <c r="ME79" s="64"/>
      <c r="MF79" s="64"/>
      <c r="MG79" s="64"/>
      <c r="MH79" s="64"/>
      <c r="MI79" s="64"/>
      <c r="MJ79" s="64"/>
      <c r="MK79" s="64"/>
      <c r="ML79" s="64"/>
      <c r="MM79" s="64"/>
      <c r="MN79" s="64"/>
      <c r="MO79" s="64"/>
      <c r="MP79" s="64"/>
      <c r="MQ79" s="64"/>
      <c r="MR79" s="64"/>
      <c r="MS79" s="64"/>
      <c r="MT79" s="64"/>
      <c r="MU79" s="64"/>
      <c r="MV79" s="64"/>
      <c r="MW79" s="64"/>
      <c r="MX79" s="64"/>
      <c r="MY79" s="64"/>
      <c r="MZ79" s="64"/>
      <c r="NA79" s="64"/>
      <c r="NB79" s="64"/>
      <c r="NC79" s="64"/>
      <c r="ND79" s="64"/>
      <c r="NE79" s="64"/>
      <c r="NF79" s="64"/>
      <c r="NG79" s="64"/>
      <c r="NH79" s="64"/>
      <c r="NI79" s="64"/>
      <c r="NJ79" s="64"/>
      <c r="NK79" s="64"/>
      <c r="NL79" s="64"/>
      <c r="NM79" s="64"/>
      <c r="NN79" s="64"/>
      <c r="NO79" s="64"/>
      <c r="NP79" s="64"/>
      <c r="NQ79" s="64"/>
      <c r="NR79" s="64"/>
      <c r="NS79" s="64"/>
      <c r="NT79" s="64"/>
      <c r="NU79" s="64"/>
      <c r="NV79" s="64"/>
      <c r="NW79" s="64"/>
      <c r="NX79" s="64"/>
      <c r="NY79" s="64"/>
      <c r="NZ79" s="64"/>
      <c r="OA79" s="64"/>
      <c r="OB79" s="64"/>
      <c r="OC79" s="64"/>
      <c r="OD79" s="64"/>
      <c r="OE79" s="64"/>
      <c r="OF79" s="64"/>
      <c r="OG79" s="64"/>
      <c r="OH79" s="64"/>
      <c r="OI79" s="64"/>
      <c r="OJ79" s="64"/>
      <c r="OK79" s="64"/>
      <c r="OL79" s="64"/>
      <c r="OM79" s="64"/>
      <c r="ON79" s="64"/>
      <c r="OO79" s="64"/>
      <c r="OP79" s="64"/>
      <c r="OQ79" s="64"/>
      <c r="OR79" s="64"/>
      <c r="OS79" s="64"/>
      <c r="OT79" s="64"/>
      <c r="OU79" s="64"/>
      <c r="OV79" s="64"/>
      <c r="OW79" s="64"/>
      <c r="OX79" s="64"/>
      <c r="OY79" s="64"/>
      <c r="OZ79" s="64"/>
      <c r="PA79" s="64"/>
      <c r="PB79" s="64"/>
      <c r="PC79" s="64"/>
      <c r="PD79" s="64"/>
      <c r="PE79" s="64"/>
      <c r="PF79" s="64"/>
      <c r="PG79" s="64"/>
      <c r="PH79" s="64"/>
      <c r="PI79" s="64"/>
      <c r="PJ79" s="64"/>
      <c r="PK79" s="64"/>
      <c r="PL79" s="64"/>
      <c r="PM79" s="64"/>
      <c r="PN79" s="64"/>
      <c r="PO79" s="64"/>
      <c r="PP79" s="64"/>
      <c r="PQ79" s="64"/>
      <c r="PR79" s="64"/>
      <c r="PS79" s="64"/>
      <c r="PT79" s="64"/>
      <c r="PU79" s="64"/>
      <c r="PV79" s="64"/>
      <c r="PW79" s="64"/>
      <c r="PX79" s="64"/>
      <c r="PY79" s="64"/>
      <c r="PZ79" s="64"/>
      <c r="QA79" s="64"/>
      <c r="QB79" s="64"/>
      <c r="QC79" s="64"/>
      <c r="QD79" s="64"/>
      <c r="QE79" s="64"/>
      <c r="QF79" s="64"/>
      <c r="QG79" s="64"/>
      <c r="QH79" s="64"/>
      <c r="QI79" s="64"/>
      <c r="QJ79" s="64"/>
      <c r="QK79" s="64"/>
      <c r="QL79" s="64"/>
      <c r="QM79" s="64"/>
      <c r="QN79" s="64"/>
      <c r="QO79" s="64"/>
      <c r="QP79" s="64"/>
      <c r="QQ79" s="64"/>
      <c r="QR79" s="64"/>
      <c r="QS79" s="64"/>
      <c r="QT79" s="64"/>
      <c r="QU79" s="64"/>
      <c r="QV79" s="64"/>
      <c r="QW79" s="64"/>
      <c r="QX79" s="64"/>
      <c r="QY79" s="64"/>
      <c r="QZ79" s="64"/>
      <c r="RA79" s="64"/>
      <c r="RB79" s="64"/>
      <c r="RC79" s="64"/>
      <c r="RD79" s="64"/>
      <c r="RE79" s="64"/>
      <c r="RF79" s="64"/>
      <c r="RG79" s="64"/>
      <c r="RH79" s="64"/>
      <c r="RI79" s="64"/>
      <c r="RJ79" s="64"/>
      <c r="RK79" s="64"/>
      <c r="RL79" s="64"/>
      <c r="RM79" s="64"/>
      <c r="RN79" s="64"/>
      <c r="RO79" s="64"/>
      <c r="RP79" s="64"/>
      <c r="RQ79" s="64"/>
      <c r="RR79" s="64"/>
      <c r="RS79" s="64"/>
      <c r="RT79" s="64"/>
      <c r="RU79" s="64"/>
      <c r="RV79" s="64"/>
      <c r="RW79" s="64"/>
      <c r="RX79" s="64"/>
      <c r="RY79" s="64"/>
      <c r="RZ79" s="64"/>
      <c r="SA79" s="64"/>
      <c r="SB79" s="64"/>
      <c r="SC79" s="64"/>
      <c r="SD79" s="64"/>
      <c r="SE79" s="64"/>
      <c r="SF79" s="64"/>
      <c r="SG79" s="64"/>
      <c r="SH79" s="64"/>
      <c r="SI79" s="64"/>
      <c r="SJ79" s="64"/>
      <c r="SK79" s="64"/>
      <c r="SL79" s="64"/>
      <c r="SM79" s="64"/>
      <c r="SN79" s="64"/>
      <c r="SO79" s="64"/>
      <c r="SP79" s="64"/>
      <c r="SQ79" s="64"/>
      <c r="SR79" s="64"/>
      <c r="SS79" s="64"/>
      <c r="ST79" s="64"/>
      <c r="SU79" s="64"/>
      <c r="SV79" s="64"/>
      <c r="SW79" s="64"/>
      <c r="SX79" s="64"/>
      <c r="SY79" s="64"/>
      <c r="SZ79" s="64"/>
      <c r="TA79" s="64"/>
      <c r="TB79" s="64"/>
      <c r="TC79" s="64"/>
      <c r="TD79" s="64"/>
      <c r="TE79" s="64"/>
      <c r="TF79" s="64"/>
      <c r="TG79" s="64"/>
      <c r="TH79" s="64"/>
      <c r="TI79" s="64"/>
      <c r="TJ79" s="64"/>
      <c r="TK79" s="64"/>
      <c r="TL79" s="64"/>
      <c r="TM79" s="64"/>
      <c r="TN79" s="64"/>
      <c r="TO79" s="64"/>
      <c r="TP79" s="64"/>
      <c r="TQ79" s="64"/>
      <c r="TR79" s="64"/>
      <c r="TS79" s="64"/>
      <c r="TT79" s="64"/>
      <c r="TU79" s="64"/>
      <c r="TV79" s="64"/>
      <c r="TW79" s="64"/>
      <c r="TX79" s="64"/>
      <c r="TY79" s="64"/>
      <c r="TZ79" s="64"/>
      <c r="UA79" s="64"/>
      <c r="UB79" s="64"/>
      <c r="UC79" s="64"/>
      <c r="UD79" s="64"/>
      <c r="UE79" s="64"/>
      <c r="UF79" s="64"/>
      <c r="UG79" s="64"/>
      <c r="UH79" s="64"/>
      <c r="UI79" s="64"/>
      <c r="UJ79" s="64"/>
      <c r="UK79" s="64"/>
      <c r="UL79" s="64"/>
      <c r="UM79" s="64"/>
      <c r="UN79" s="64"/>
      <c r="UO79" s="64"/>
      <c r="UP79" s="64"/>
      <c r="UQ79" s="64"/>
      <c r="UR79" s="64"/>
      <c r="US79" s="64"/>
      <c r="UT79" s="64"/>
      <c r="UU79" s="64"/>
      <c r="UV79" s="64"/>
      <c r="UW79" s="64"/>
      <c r="UX79" s="64"/>
      <c r="UY79" s="64"/>
      <c r="UZ79" s="64"/>
      <c r="VA79" s="64"/>
      <c r="VB79" s="64"/>
      <c r="VC79" s="64"/>
      <c r="VD79" s="64"/>
      <c r="VE79" s="64"/>
      <c r="VF79" s="64"/>
      <c r="VG79" s="64"/>
      <c r="VH79" s="64"/>
      <c r="VI79" s="64"/>
      <c r="VJ79" s="64"/>
      <c r="VK79" s="64"/>
      <c r="VL79" s="64"/>
      <c r="VM79" s="64"/>
      <c r="VN79" s="64"/>
      <c r="VO79" s="64"/>
      <c r="VP79" s="64"/>
      <c r="VQ79" s="64"/>
      <c r="VR79" s="64"/>
      <c r="VS79" s="64"/>
      <c r="VT79" s="64"/>
      <c r="VU79" s="64"/>
      <c r="VV79" s="64"/>
      <c r="VW79" s="64"/>
      <c r="VX79" s="64"/>
      <c r="VY79" s="64"/>
      <c r="VZ79" s="64"/>
      <c r="WA79" s="64"/>
      <c r="WB79" s="64"/>
      <c r="WC79" s="64"/>
      <c r="WD79" s="64"/>
      <c r="WE79" s="64"/>
      <c r="WF79" s="64"/>
      <c r="WG79" s="64"/>
      <c r="WH79" s="64"/>
      <c r="WI79" s="64"/>
      <c r="WJ79" s="64"/>
      <c r="WK79" s="64"/>
      <c r="WL79" s="64"/>
      <c r="WM79" s="64"/>
      <c r="WN79" s="64"/>
      <c r="WO79" s="64"/>
      <c r="WP79" s="64"/>
      <c r="WQ79" s="64"/>
      <c r="WR79" s="64"/>
      <c r="WS79" s="64"/>
      <c r="WT79" s="64"/>
      <c r="WU79" s="64"/>
      <c r="WV79" s="64"/>
      <c r="WW79" s="64"/>
      <c r="WX79" s="64"/>
      <c r="WY79" s="64"/>
      <c r="WZ79" s="64"/>
      <c r="XA79" s="64"/>
      <c r="XB79" s="64"/>
      <c r="XC79" s="64"/>
      <c r="XD79" s="64"/>
      <c r="XE79" s="64"/>
      <c r="XF79" s="64"/>
      <c r="XG79" s="64"/>
      <c r="XH79" s="64"/>
      <c r="XI79" s="64"/>
      <c r="XJ79" s="64"/>
    </row>
    <row r="80" spans="1:634" x14ac:dyDescent="0.25">
      <c r="A80" s="106"/>
      <c r="B80" s="107"/>
      <c r="C80" s="106"/>
      <c r="D80" s="107"/>
      <c r="E80" s="106"/>
      <c r="F80" s="107"/>
      <c r="G80" s="106"/>
      <c r="H80" s="107"/>
      <c r="I80" s="106"/>
      <c r="J80" s="107"/>
      <c r="K80" s="106"/>
      <c r="L80" s="107"/>
      <c r="M80" s="106"/>
      <c r="N80" s="107"/>
      <c r="O80" s="106"/>
      <c r="P80" s="107"/>
      <c r="Q80" s="106"/>
      <c r="R80" s="107"/>
      <c r="S80" s="106"/>
      <c r="T80" s="107"/>
      <c r="U80" s="106"/>
      <c r="V80" s="107"/>
      <c r="W80" s="106"/>
      <c r="X80" s="107"/>
      <c r="Y80" s="106"/>
      <c r="Z80" s="107"/>
      <c r="AA80" s="106"/>
      <c r="AB80" s="107"/>
      <c r="AC80" s="106"/>
      <c r="AD80" s="107"/>
      <c r="AE80" s="106"/>
      <c r="AF80" s="107"/>
      <c r="AG80" s="106"/>
      <c r="AH80" s="107"/>
      <c r="AI80" s="106"/>
      <c r="AJ80" s="107"/>
      <c r="AK80" s="106"/>
      <c r="AL80" s="107"/>
      <c r="AM80" s="106"/>
      <c r="AN80" s="107"/>
      <c r="AO80" s="106"/>
      <c r="AP80" s="107"/>
      <c r="AQ80" s="106"/>
      <c r="AR80" s="107"/>
      <c r="AS80" s="106"/>
      <c r="AT80" s="107"/>
      <c r="AU80" s="106"/>
      <c r="AV80" s="107"/>
      <c r="AW80" s="106"/>
      <c r="AX80" s="107"/>
      <c r="AY80" s="106"/>
      <c r="AZ80" s="107"/>
      <c r="BA80" s="106"/>
      <c r="BB80" s="107"/>
      <c r="BC80" s="106"/>
      <c r="BD80" s="107"/>
      <c r="BE80" s="106"/>
      <c r="BF80" s="107"/>
      <c r="BG80" s="106"/>
      <c r="BH80" s="107"/>
      <c r="BI80" s="106"/>
      <c r="BJ80" s="107"/>
      <c r="BK80" s="106"/>
      <c r="BL80" s="107"/>
      <c r="BM80" s="106"/>
      <c r="BN80" s="107"/>
      <c r="BO80" s="106"/>
      <c r="BP80" s="107"/>
      <c r="BQ80" s="106"/>
      <c r="BR80" s="107"/>
      <c r="BS80" s="106"/>
      <c r="BT80" s="107"/>
      <c r="BU80" s="106"/>
      <c r="BV80" s="107"/>
      <c r="BW80" s="106"/>
      <c r="BX80" s="107"/>
      <c r="BY80" s="106"/>
      <c r="BZ80" s="107"/>
      <c r="CA80" s="106"/>
      <c r="CB80" s="107"/>
      <c r="CC80" s="106"/>
      <c r="CD80" s="107"/>
      <c r="CE80" s="106"/>
      <c r="CF80" s="107"/>
      <c r="CG80" s="106"/>
      <c r="CH80" s="107"/>
      <c r="CI80" s="106"/>
      <c r="CJ80" s="107"/>
      <c r="CK80" s="106"/>
      <c r="CL80" s="107"/>
      <c r="CM80" s="106"/>
      <c r="CN80" s="107"/>
      <c r="CO80" s="106"/>
      <c r="CP80" s="107"/>
      <c r="CQ80" s="106"/>
      <c r="CR80" s="107"/>
      <c r="CS80" s="106"/>
      <c r="CT80" s="107"/>
      <c r="CU80" s="106"/>
      <c r="CV80" s="107"/>
      <c r="CW80" s="106"/>
      <c r="CX80" s="107"/>
      <c r="CY80" s="106"/>
      <c r="CZ80" s="107"/>
      <c r="DA80" s="106"/>
      <c r="DB80" s="107"/>
      <c r="DC80" s="106"/>
      <c r="DD80" s="107"/>
      <c r="DE80" s="106"/>
      <c r="DF80" s="107"/>
      <c r="DG80" s="106"/>
      <c r="DH80" s="107"/>
      <c r="DI80" s="106"/>
      <c r="DJ80" s="107"/>
      <c r="DK80" s="106"/>
      <c r="DL80" s="107"/>
      <c r="DM80" s="106"/>
      <c r="DN80" s="107"/>
      <c r="DO80" s="106"/>
      <c r="DP80" s="107"/>
      <c r="DQ80" s="106"/>
      <c r="DR80" s="107"/>
      <c r="DS80" s="106"/>
      <c r="DT80" s="107"/>
      <c r="DU80" s="106"/>
      <c r="DV80" s="107"/>
      <c r="DW80" s="106"/>
      <c r="DX80" s="107"/>
      <c r="DY80" s="106"/>
      <c r="DZ80" s="107"/>
      <c r="EA80" s="106"/>
      <c r="EB80" s="107"/>
      <c r="EC80" s="106"/>
      <c r="ED80" s="107"/>
      <c r="EE80" s="106"/>
      <c r="EF80" s="107"/>
      <c r="EG80" s="106"/>
      <c r="EH80" s="107"/>
      <c r="EI80" s="106"/>
      <c r="EJ80" s="107"/>
      <c r="EK80" s="106"/>
      <c r="EL80" s="107"/>
      <c r="EM80" s="106"/>
      <c r="EN80" s="107"/>
      <c r="EO80" s="106"/>
      <c r="EP80" s="107"/>
      <c r="EQ80" s="106"/>
      <c r="ER80" s="107"/>
      <c r="ES80" s="106"/>
      <c r="ET80" s="107"/>
      <c r="EU80" s="106"/>
      <c r="EV80" s="107"/>
      <c r="EW80" s="106"/>
      <c r="EX80" s="107"/>
      <c r="EY80" s="106"/>
      <c r="EZ80" s="107"/>
      <c r="FA80" s="106"/>
      <c r="FB80" s="107"/>
      <c r="FC80" s="106"/>
      <c r="FD80" s="107"/>
      <c r="FE80" s="106"/>
      <c r="FF80" s="107"/>
      <c r="FG80" s="106"/>
      <c r="FH80" s="107"/>
      <c r="FI80" s="106"/>
      <c r="FJ80" s="107"/>
      <c r="FK80" s="106"/>
      <c r="FL80" s="107"/>
      <c r="FM80" s="106"/>
      <c r="FN80" s="107"/>
      <c r="FO80" s="106"/>
      <c r="FP80" s="107"/>
      <c r="FQ80" s="106"/>
      <c r="FR80" s="107"/>
      <c r="FS80" s="106"/>
      <c r="FT80" s="107"/>
      <c r="FU80" s="106"/>
      <c r="FV80" s="107"/>
      <c r="FW80" s="106"/>
      <c r="FX80" s="107"/>
      <c r="FY80" s="106"/>
      <c r="FZ80" s="107"/>
      <c r="GA80" s="106"/>
      <c r="GB80" s="107"/>
      <c r="GC80" s="106"/>
      <c r="GD80" s="107"/>
      <c r="GE80" s="106"/>
      <c r="GF80" s="107"/>
      <c r="GG80" s="106"/>
      <c r="GH80" s="107"/>
      <c r="GI80" s="106"/>
      <c r="GJ80" s="107"/>
      <c r="GK80" s="106"/>
      <c r="GL80" s="107"/>
      <c r="GM80" s="106"/>
      <c r="GN80" s="107"/>
      <c r="GO80" s="106"/>
      <c r="GP80" s="107"/>
      <c r="GQ80" s="106"/>
      <c r="GR80" s="107"/>
      <c r="GS80" s="106"/>
      <c r="GT80" s="107"/>
      <c r="GU80" s="106"/>
      <c r="GV80" s="107"/>
      <c r="GW80" s="106"/>
      <c r="GX80" s="107"/>
      <c r="GY80" s="106"/>
      <c r="GZ80" s="107"/>
      <c r="HA80" s="106"/>
      <c r="HB80" s="107"/>
      <c r="HC80" s="106"/>
      <c r="HD80" s="107"/>
      <c r="HE80" s="106"/>
      <c r="HF80" s="107"/>
      <c r="HG80" s="106"/>
      <c r="HH80" s="107"/>
      <c r="HI80" s="106"/>
      <c r="HJ80" s="107"/>
      <c r="HK80" s="106"/>
      <c r="HL80" s="107"/>
      <c r="HM80" s="106"/>
      <c r="HN80" s="107"/>
      <c r="HO80" s="106"/>
      <c r="HP80" s="107"/>
      <c r="HQ80" s="106"/>
      <c r="HR80" s="107"/>
      <c r="HS80" s="106"/>
      <c r="HT80" s="107"/>
      <c r="HU80" s="106"/>
      <c r="HV80" s="107"/>
      <c r="HW80" s="106"/>
      <c r="HX80" s="107"/>
      <c r="HY80" s="106"/>
      <c r="HZ80" s="107"/>
      <c r="IA80" s="106"/>
      <c r="IB80" s="107"/>
      <c r="IC80" s="106"/>
      <c r="ID80" s="107"/>
      <c r="IE80" s="106"/>
      <c r="IF80" s="107"/>
      <c r="IG80" s="106"/>
      <c r="IH80" s="107"/>
      <c r="II80" s="106"/>
      <c r="IJ80" s="107"/>
      <c r="IK80" s="106"/>
      <c r="IL80" s="107"/>
      <c r="IM80" s="106"/>
      <c r="IN80" s="107"/>
      <c r="IO80" s="106"/>
      <c r="IP80" s="107"/>
      <c r="IQ80" s="106"/>
      <c r="IR80" s="107"/>
      <c r="IS80" s="106"/>
      <c r="IT80" s="107"/>
      <c r="IU80" s="106"/>
      <c r="IV80" s="107"/>
      <c r="IW80" s="106"/>
      <c r="IX80" s="107"/>
      <c r="IY80" s="106"/>
      <c r="IZ80" s="64"/>
      <c r="JA80" s="64"/>
      <c r="JB80" s="64"/>
      <c r="JC80" s="64"/>
      <c r="JD80" s="64"/>
      <c r="JE80" s="64"/>
      <c r="JF80" s="64"/>
      <c r="JG80" s="64"/>
      <c r="JH80" s="64"/>
      <c r="JI80" s="64"/>
      <c r="JJ80" s="64"/>
      <c r="JK80" s="64"/>
      <c r="JL80" s="64"/>
      <c r="JM80" s="64"/>
      <c r="JN80" s="64"/>
      <c r="JO80" s="64"/>
      <c r="JP80" s="64"/>
      <c r="JQ80" s="64"/>
      <c r="JR80" s="64"/>
      <c r="JS80" s="64"/>
      <c r="JT80" s="64"/>
      <c r="JU80" s="64"/>
      <c r="JV80" s="64"/>
      <c r="JW80" s="64"/>
      <c r="JX80" s="64"/>
      <c r="JY80" s="64"/>
      <c r="JZ80" s="64"/>
      <c r="KA80" s="64"/>
      <c r="KB80" s="64"/>
      <c r="KC80" s="64"/>
      <c r="KD80" s="64"/>
      <c r="KE80" s="64"/>
      <c r="KF80" s="64"/>
      <c r="KG80" s="64"/>
      <c r="KH80" s="64"/>
      <c r="KI80" s="64"/>
      <c r="KJ80" s="64"/>
      <c r="KK80" s="64"/>
      <c r="KL80" s="64"/>
      <c r="KM80" s="64"/>
      <c r="KN80" s="64"/>
      <c r="KO80" s="64"/>
      <c r="KP80" s="64"/>
      <c r="KQ80" s="64"/>
      <c r="KR80" s="64"/>
      <c r="KS80" s="64"/>
      <c r="KT80" s="64"/>
      <c r="KU80" s="64"/>
      <c r="KV80" s="64"/>
      <c r="KW80" s="64"/>
      <c r="KX80" s="64"/>
      <c r="KY80" s="64"/>
      <c r="KZ80" s="64"/>
      <c r="LA80" s="64"/>
      <c r="LB80" s="64"/>
      <c r="LC80" s="64"/>
      <c r="LD80" s="64"/>
      <c r="LE80" s="64"/>
      <c r="LF80" s="64"/>
      <c r="LG80" s="64"/>
      <c r="LH80" s="64"/>
      <c r="LI80" s="64"/>
      <c r="LJ80" s="64"/>
      <c r="LK80" s="64"/>
      <c r="LL80" s="64"/>
      <c r="LM80" s="64"/>
      <c r="LN80" s="64"/>
      <c r="LO80" s="64"/>
      <c r="LP80" s="64"/>
      <c r="LQ80" s="64"/>
      <c r="LR80" s="64"/>
      <c r="LS80" s="64"/>
      <c r="LT80" s="64"/>
      <c r="LU80" s="64"/>
      <c r="LV80" s="64"/>
      <c r="LW80" s="64"/>
      <c r="LX80" s="64"/>
      <c r="LY80" s="64"/>
      <c r="LZ80" s="64"/>
      <c r="MA80" s="64"/>
      <c r="MB80" s="64"/>
      <c r="MC80" s="64"/>
      <c r="MD80" s="64"/>
      <c r="ME80" s="64"/>
      <c r="MF80" s="64"/>
      <c r="MG80" s="64"/>
      <c r="MH80" s="64"/>
      <c r="MI80" s="64"/>
      <c r="MJ80" s="64"/>
      <c r="MK80" s="64"/>
      <c r="ML80" s="64"/>
      <c r="MM80" s="64"/>
      <c r="MN80" s="64"/>
      <c r="MO80" s="64"/>
      <c r="MP80" s="64"/>
      <c r="MQ80" s="64"/>
      <c r="MR80" s="64"/>
      <c r="MS80" s="64"/>
      <c r="MT80" s="64"/>
      <c r="MU80" s="64"/>
      <c r="MV80" s="64"/>
      <c r="MW80" s="64"/>
      <c r="MX80" s="64"/>
      <c r="MY80" s="64"/>
      <c r="MZ80" s="64"/>
      <c r="NA80" s="64"/>
      <c r="NB80" s="64"/>
      <c r="NC80" s="64"/>
      <c r="ND80" s="64"/>
      <c r="NE80" s="64"/>
      <c r="NF80" s="64"/>
      <c r="NG80" s="64"/>
      <c r="NH80" s="64"/>
      <c r="NI80" s="64"/>
      <c r="NJ80" s="64"/>
      <c r="NK80" s="64"/>
      <c r="NL80" s="64"/>
      <c r="NM80" s="64"/>
      <c r="NN80" s="64"/>
      <c r="NO80" s="64"/>
      <c r="NP80" s="64"/>
      <c r="NQ80" s="64"/>
      <c r="NR80" s="64"/>
      <c r="NS80" s="64"/>
      <c r="NT80" s="64"/>
      <c r="NU80" s="64"/>
      <c r="NV80" s="64"/>
      <c r="NW80" s="64"/>
      <c r="NX80" s="64"/>
      <c r="NY80" s="64"/>
      <c r="NZ80" s="64"/>
      <c r="OA80" s="64"/>
      <c r="OB80" s="64"/>
      <c r="OC80" s="64"/>
      <c r="OD80" s="64"/>
      <c r="OE80" s="64"/>
      <c r="OF80" s="64"/>
      <c r="OG80" s="64"/>
      <c r="OH80" s="64"/>
      <c r="OI80" s="64"/>
      <c r="OJ80" s="64"/>
      <c r="OK80" s="64"/>
      <c r="OL80" s="64"/>
      <c r="OM80" s="64"/>
      <c r="ON80" s="64"/>
      <c r="OO80" s="64"/>
      <c r="OP80" s="64"/>
      <c r="OQ80" s="64"/>
      <c r="OR80" s="64"/>
      <c r="OS80" s="64"/>
      <c r="OT80" s="64"/>
      <c r="OU80" s="64"/>
      <c r="OV80" s="64"/>
      <c r="OW80" s="64"/>
      <c r="OX80" s="64"/>
      <c r="OY80" s="64"/>
      <c r="OZ80" s="64"/>
      <c r="PA80" s="64"/>
      <c r="PB80" s="64"/>
      <c r="PC80" s="64"/>
      <c r="PD80" s="64"/>
      <c r="PE80" s="64"/>
      <c r="PF80" s="64"/>
      <c r="PG80" s="64"/>
      <c r="PH80" s="64"/>
      <c r="PI80" s="64"/>
      <c r="PJ80" s="64"/>
      <c r="PK80" s="64"/>
      <c r="PL80" s="64"/>
      <c r="PM80" s="64"/>
      <c r="PN80" s="64"/>
      <c r="PO80" s="64"/>
      <c r="PP80" s="64"/>
      <c r="PQ80" s="64"/>
      <c r="PR80" s="64"/>
      <c r="PS80" s="64"/>
      <c r="PT80" s="64"/>
      <c r="PU80" s="64"/>
      <c r="PV80" s="64"/>
      <c r="PW80" s="64"/>
      <c r="PX80" s="64"/>
      <c r="PY80" s="64"/>
      <c r="PZ80" s="64"/>
      <c r="QA80" s="64"/>
      <c r="QB80" s="64"/>
      <c r="QC80" s="64"/>
      <c r="QD80" s="64"/>
      <c r="QE80" s="64"/>
      <c r="QF80" s="64"/>
      <c r="QG80" s="64"/>
      <c r="QH80" s="64"/>
      <c r="QI80" s="64"/>
      <c r="QJ80" s="64"/>
      <c r="QK80" s="64"/>
      <c r="QL80" s="64"/>
      <c r="QM80" s="64"/>
      <c r="QN80" s="64"/>
      <c r="QO80" s="64"/>
      <c r="QP80" s="64"/>
      <c r="QQ80" s="64"/>
      <c r="QR80" s="64"/>
      <c r="QS80" s="64"/>
      <c r="QT80" s="64"/>
      <c r="QU80" s="64"/>
      <c r="QV80" s="64"/>
      <c r="QW80" s="64"/>
      <c r="QX80" s="64"/>
      <c r="QY80" s="64"/>
      <c r="QZ80" s="64"/>
      <c r="RA80" s="64"/>
      <c r="RB80" s="64"/>
      <c r="RC80" s="64"/>
      <c r="RD80" s="64"/>
      <c r="RE80" s="64"/>
      <c r="RF80" s="64"/>
      <c r="RG80" s="64"/>
      <c r="RH80" s="64"/>
      <c r="RI80" s="64"/>
      <c r="RJ80" s="64"/>
      <c r="RK80" s="64"/>
      <c r="RL80" s="64"/>
      <c r="RM80" s="64"/>
      <c r="RN80" s="64"/>
      <c r="RO80" s="64"/>
      <c r="RP80" s="64"/>
      <c r="RQ80" s="64"/>
      <c r="RR80" s="64"/>
      <c r="RS80" s="64"/>
      <c r="RT80" s="64"/>
      <c r="RU80" s="64"/>
      <c r="RV80" s="64"/>
      <c r="RW80" s="64"/>
      <c r="RX80" s="64"/>
      <c r="RY80" s="64"/>
      <c r="RZ80" s="64"/>
      <c r="SA80" s="64"/>
      <c r="SB80" s="64"/>
      <c r="SC80" s="64"/>
      <c r="SD80" s="64"/>
      <c r="SE80" s="64"/>
      <c r="SF80" s="64"/>
      <c r="SG80" s="64"/>
      <c r="SH80" s="64"/>
      <c r="SI80" s="64"/>
      <c r="SJ80" s="64"/>
      <c r="SK80" s="64"/>
      <c r="SL80" s="64"/>
      <c r="SM80" s="64"/>
      <c r="SN80" s="64"/>
      <c r="SO80" s="64"/>
      <c r="SP80" s="64"/>
      <c r="SQ80" s="64"/>
      <c r="SR80" s="64"/>
      <c r="SS80" s="64"/>
      <c r="ST80" s="64"/>
      <c r="SU80" s="64"/>
      <c r="SV80" s="64"/>
      <c r="SW80" s="64"/>
      <c r="SX80" s="64"/>
      <c r="SY80" s="64"/>
      <c r="SZ80" s="64"/>
      <c r="TA80" s="64"/>
      <c r="TB80" s="64"/>
      <c r="TC80" s="64"/>
      <c r="TD80" s="64"/>
      <c r="TE80" s="64"/>
      <c r="TF80" s="64"/>
      <c r="TG80" s="64"/>
      <c r="TH80" s="64"/>
      <c r="TI80" s="64"/>
      <c r="TJ80" s="64"/>
      <c r="TK80" s="64"/>
      <c r="TL80" s="64"/>
      <c r="TM80" s="64"/>
      <c r="TN80" s="64"/>
      <c r="TO80" s="64"/>
      <c r="TP80" s="64"/>
      <c r="TQ80" s="64"/>
      <c r="TR80" s="64"/>
      <c r="TS80" s="64"/>
      <c r="TT80" s="64"/>
      <c r="TU80" s="64"/>
      <c r="TV80" s="64"/>
      <c r="TW80" s="64"/>
      <c r="TX80" s="64"/>
      <c r="TY80" s="64"/>
      <c r="TZ80" s="64"/>
      <c r="UA80" s="64"/>
      <c r="UB80" s="64"/>
      <c r="UC80" s="64"/>
      <c r="UD80" s="64"/>
      <c r="UE80" s="64"/>
      <c r="UF80" s="64"/>
      <c r="UG80" s="64"/>
      <c r="UH80" s="64"/>
      <c r="UI80" s="64"/>
      <c r="UJ80" s="64"/>
      <c r="UK80" s="64"/>
      <c r="UL80" s="64"/>
      <c r="UM80" s="64"/>
      <c r="UN80" s="64"/>
      <c r="UO80" s="64"/>
      <c r="UP80" s="64"/>
      <c r="UQ80" s="64"/>
      <c r="UR80" s="64"/>
      <c r="US80" s="64"/>
      <c r="UT80" s="64"/>
      <c r="UU80" s="64"/>
      <c r="UV80" s="64"/>
      <c r="UW80" s="64"/>
      <c r="UX80" s="64"/>
      <c r="UY80" s="64"/>
      <c r="UZ80" s="64"/>
      <c r="VA80" s="64"/>
      <c r="VB80" s="64"/>
      <c r="VC80" s="64"/>
      <c r="VD80" s="64"/>
      <c r="VE80" s="64"/>
      <c r="VF80" s="64"/>
      <c r="VG80" s="64"/>
      <c r="VH80" s="64"/>
      <c r="VI80" s="64"/>
      <c r="VJ80" s="64"/>
      <c r="VK80" s="64"/>
      <c r="VL80" s="64"/>
      <c r="VM80" s="64"/>
      <c r="VN80" s="64"/>
      <c r="VO80" s="64"/>
      <c r="VP80" s="64"/>
      <c r="VQ80" s="64"/>
      <c r="VR80" s="64"/>
      <c r="VS80" s="64"/>
      <c r="VT80" s="64"/>
      <c r="VU80" s="64"/>
      <c r="VV80" s="64"/>
      <c r="VW80" s="64"/>
      <c r="VX80" s="64"/>
      <c r="VY80" s="64"/>
      <c r="VZ80" s="64"/>
      <c r="WA80" s="64"/>
      <c r="WB80" s="64"/>
      <c r="WC80" s="64"/>
      <c r="WD80" s="64"/>
      <c r="WE80" s="64"/>
      <c r="WF80" s="64"/>
      <c r="WG80" s="64"/>
      <c r="WH80" s="64"/>
      <c r="WI80" s="64"/>
      <c r="WJ80" s="64"/>
      <c r="WK80" s="64"/>
      <c r="WL80" s="64"/>
      <c r="WM80" s="64"/>
      <c r="WN80" s="64"/>
      <c r="WO80" s="64"/>
      <c r="WP80" s="64"/>
      <c r="WQ80" s="64"/>
      <c r="WR80" s="64"/>
      <c r="WS80" s="64"/>
      <c r="WT80" s="64"/>
      <c r="WU80" s="64"/>
      <c r="WV80" s="64"/>
      <c r="WW80" s="64"/>
      <c r="WX80" s="64"/>
      <c r="WY80" s="64"/>
      <c r="WZ80" s="64"/>
      <c r="XA80" s="64"/>
      <c r="XB80" s="64"/>
      <c r="XC80" s="64"/>
      <c r="XD80" s="64"/>
      <c r="XE80" s="64"/>
      <c r="XF80" s="64"/>
      <c r="XG80" s="64"/>
      <c r="XH80" s="64"/>
      <c r="XI80" s="64"/>
      <c r="XJ80" s="64"/>
    </row>
    <row r="81" spans="1:634" x14ac:dyDescent="0.25">
      <c r="A81" s="106"/>
      <c r="B81" s="107"/>
      <c r="C81" s="106"/>
      <c r="D81" s="107"/>
      <c r="E81" s="106"/>
      <c r="F81" s="107"/>
      <c r="G81" s="106"/>
      <c r="H81" s="107"/>
      <c r="I81" s="106"/>
      <c r="J81" s="107"/>
      <c r="K81" s="106"/>
      <c r="L81" s="107"/>
      <c r="M81" s="106"/>
      <c r="N81" s="107"/>
      <c r="O81" s="106"/>
      <c r="P81" s="107"/>
      <c r="Q81" s="106"/>
      <c r="R81" s="107"/>
      <c r="S81" s="106"/>
      <c r="T81" s="107"/>
      <c r="U81" s="106"/>
      <c r="V81" s="107"/>
      <c r="W81" s="106"/>
      <c r="X81" s="107"/>
      <c r="Y81" s="106"/>
      <c r="Z81" s="107"/>
      <c r="AA81" s="106"/>
      <c r="AB81" s="107"/>
      <c r="AC81" s="106"/>
      <c r="AD81" s="107"/>
      <c r="AE81" s="106"/>
      <c r="AF81" s="107"/>
      <c r="AG81" s="106"/>
      <c r="AH81" s="107"/>
      <c r="AI81" s="106"/>
      <c r="AJ81" s="107"/>
      <c r="AK81" s="106"/>
      <c r="AL81" s="107"/>
      <c r="AM81" s="106"/>
      <c r="AN81" s="107"/>
      <c r="AO81" s="106"/>
      <c r="AP81" s="107"/>
      <c r="AQ81" s="106"/>
      <c r="AR81" s="107"/>
      <c r="AS81" s="106"/>
      <c r="AT81" s="107"/>
      <c r="AU81" s="106"/>
      <c r="AV81" s="107"/>
      <c r="AW81" s="106"/>
      <c r="AX81" s="107"/>
      <c r="AY81" s="106"/>
      <c r="AZ81" s="107"/>
      <c r="BA81" s="106"/>
      <c r="BB81" s="107"/>
      <c r="BC81" s="106"/>
      <c r="BD81" s="107"/>
      <c r="BE81" s="106"/>
      <c r="BF81" s="107"/>
      <c r="BG81" s="106"/>
      <c r="BH81" s="107"/>
      <c r="BI81" s="106"/>
      <c r="BJ81" s="107"/>
      <c r="BK81" s="106"/>
      <c r="BL81" s="107"/>
      <c r="BM81" s="106"/>
      <c r="BN81" s="107"/>
      <c r="BO81" s="106"/>
      <c r="BP81" s="107"/>
      <c r="BQ81" s="106"/>
      <c r="BR81" s="107"/>
      <c r="BS81" s="106"/>
      <c r="BT81" s="107"/>
      <c r="BU81" s="106"/>
      <c r="BV81" s="107"/>
      <c r="BW81" s="106"/>
      <c r="BX81" s="107"/>
      <c r="BY81" s="106"/>
      <c r="BZ81" s="107"/>
      <c r="CA81" s="106"/>
      <c r="CB81" s="107"/>
      <c r="CC81" s="106"/>
      <c r="CD81" s="107"/>
      <c r="CE81" s="106"/>
      <c r="CF81" s="107"/>
      <c r="CG81" s="106"/>
      <c r="CH81" s="107"/>
      <c r="CI81" s="106"/>
      <c r="CJ81" s="107"/>
      <c r="CK81" s="106"/>
      <c r="CL81" s="107"/>
      <c r="CM81" s="106"/>
      <c r="CN81" s="107"/>
      <c r="CO81" s="106"/>
      <c r="CP81" s="107"/>
      <c r="CQ81" s="106"/>
      <c r="CR81" s="107"/>
      <c r="CS81" s="106"/>
      <c r="CT81" s="107"/>
      <c r="CU81" s="106"/>
      <c r="CV81" s="107"/>
      <c r="CW81" s="106"/>
      <c r="CX81" s="107"/>
      <c r="CY81" s="106"/>
      <c r="CZ81" s="107"/>
      <c r="DA81" s="106"/>
      <c r="DB81" s="107"/>
      <c r="DC81" s="106"/>
      <c r="DD81" s="107"/>
      <c r="DE81" s="106"/>
      <c r="DF81" s="107"/>
      <c r="DG81" s="106"/>
      <c r="DH81" s="107"/>
      <c r="DI81" s="106"/>
      <c r="DJ81" s="107"/>
      <c r="DK81" s="106"/>
      <c r="DL81" s="107"/>
      <c r="DM81" s="106"/>
      <c r="DN81" s="107"/>
      <c r="DO81" s="106"/>
      <c r="DP81" s="107"/>
      <c r="DQ81" s="106"/>
      <c r="DR81" s="107"/>
      <c r="DS81" s="106"/>
      <c r="DT81" s="107"/>
      <c r="DU81" s="106"/>
      <c r="DV81" s="107"/>
      <c r="DW81" s="106"/>
      <c r="DX81" s="107"/>
      <c r="DY81" s="106"/>
      <c r="DZ81" s="107"/>
      <c r="EA81" s="106"/>
      <c r="EB81" s="107"/>
      <c r="EC81" s="106"/>
      <c r="ED81" s="107"/>
      <c r="EE81" s="106"/>
      <c r="EF81" s="107"/>
      <c r="EG81" s="106"/>
      <c r="EH81" s="107"/>
      <c r="EI81" s="106"/>
      <c r="EJ81" s="107"/>
      <c r="EK81" s="106"/>
      <c r="EL81" s="107"/>
      <c r="EM81" s="106"/>
      <c r="EN81" s="107"/>
      <c r="EO81" s="106"/>
      <c r="EP81" s="107"/>
      <c r="EQ81" s="106"/>
      <c r="ER81" s="107"/>
      <c r="ES81" s="106"/>
      <c r="ET81" s="107"/>
      <c r="EU81" s="106"/>
      <c r="EV81" s="107"/>
      <c r="EW81" s="106"/>
      <c r="EX81" s="107"/>
      <c r="EY81" s="106"/>
      <c r="EZ81" s="107"/>
      <c r="FA81" s="106"/>
      <c r="FB81" s="107"/>
      <c r="FC81" s="106"/>
      <c r="FD81" s="107"/>
      <c r="FE81" s="106"/>
      <c r="FF81" s="107"/>
      <c r="FG81" s="106"/>
      <c r="FH81" s="107"/>
      <c r="FI81" s="106"/>
      <c r="FJ81" s="107"/>
      <c r="FK81" s="106"/>
      <c r="FL81" s="107"/>
      <c r="FM81" s="106"/>
      <c r="FN81" s="107"/>
      <c r="FO81" s="106"/>
      <c r="FP81" s="107"/>
      <c r="FQ81" s="106"/>
      <c r="FR81" s="107"/>
      <c r="FS81" s="106"/>
      <c r="FT81" s="107"/>
      <c r="FU81" s="106"/>
      <c r="FV81" s="107"/>
      <c r="FW81" s="106"/>
      <c r="FX81" s="107"/>
      <c r="FY81" s="106"/>
      <c r="FZ81" s="107"/>
      <c r="GA81" s="106"/>
      <c r="GB81" s="107"/>
      <c r="GC81" s="106"/>
      <c r="GD81" s="107"/>
      <c r="GE81" s="106"/>
      <c r="GF81" s="107"/>
      <c r="GG81" s="106"/>
      <c r="GH81" s="107"/>
      <c r="GI81" s="106"/>
      <c r="GJ81" s="107"/>
      <c r="GK81" s="106"/>
      <c r="GL81" s="107"/>
      <c r="GM81" s="106"/>
      <c r="GN81" s="107"/>
      <c r="GO81" s="106"/>
      <c r="GP81" s="107"/>
      <c r="GQ81" s="106"/>
      <c r="GR81" s="107"/>
      <c r="GS81" s="106"/>
      <c r="GT81" s="107"/>
      <c r="GU81" s="106"/>
      <c r="GV81" s="107"/>
      <c r="GW81" s="106"/>
      <c r="GX81" s="107"/>
      <c r="GY81" s="106"/>
      <c r="GZ81" s="107"/>
      <c r="HA81" s="106"/>
      <c r="HB81" s="107"/>
      <c r="HC81" s="106"/>
      <c r="HD81" s="107"/>
      <c r="HE81" s="106"/>
      <c r="HF81" s="107"/>
      <c r="HG81" s="106"/>
      <c r="HH81" s="107"/>
      <c r="HI81" s="106"/>
      <c r="HJ81" s="107"/>
      <c r="HK81" s="106"/>
      <c r="HL81" s="107"/>
      <c r="HM81" s="106"/>
      <c r="HN81" s="107"/>
      <c r="HO81" s="106"/>
      <c r="HP81" s="107"/>
      <c r="HQ81" s="106"/>
      <c r="HR81" s="107"/>
      <c r="HS81" s="106"/>
      <c r="HT81" s="107"/>
      <c r="HU81" s="106"/>
      <c r="HV81" s="107"/>
      <c r="HW81" s="106"/>
      <c r="HX81" s="107"/>
      <c r="HY81" s="106"/>
      <c r="HZ81" s="107"/>
      <c r="IA81" s="106"/>
      <c r="IB81" s="107"/>
      <c r="IC81" s="106"/>
      <c r="ID81" s="107"/>
      <c r="IE81" s="106"/>
      <c r="IF81" s="107"/>
      <c r="IG81" s="106"/>
      <c r="IH81" s="107"/>
      <c r="II81" s="106"/>
      <c r="IJ81" s="107"/>
      <c r="IK81" s="106"/>
      <c r="IL81" s="107"/>
      <c r="IM81" s="106"/>
      <c r="IN81" s="107"/>
      <c r="IO81" s="106"/>
      <c r="IP81" s="107"/>
      <c r="IQ81" s="106"/>
      <c r="IR81" s="107"/>
      <c r="IS81" s="106"/>
      <c r="IT81" s="107"/>
      <c r="IU81" s="106"/>
      <c r="IV81" s="107"/>
      <c r="IW81" s="106"/>
      <c r="IX81" s="107"/>
      <c r="IY81" s="106"/>
      <c r="IZ81" s="64"/>
      <c r="JA81" s="64"/>
      <c r="JB81" s="64"/>
      <c r="JC81" s="64"/>
      <c r="JD81" s="64"/>
      <c r="JE81" s="64"/>
      <c r="JF81" s="64"/>
      <c r="JG81" s="64"/>
      <c r="JH81" s="64"/>
      <c r="JI81" s="64"/>
      <c r="JJ81" s="64"/>
      <c r="JK81" s="64"/>
      <c r="JL81" s="64"/>
      <c r="JM81" s="64"/>
      <c r="JN81" s="64"/>
      <c r="JO81" s="64"/>
      <c r="JP81" s="64"/>
      <c r="JQ81" s="64"/>
      <c r="JR81" s="64"/>
      <c r="JS81" s="64"/>
      <c r="JT81" s="64"/>
      <c r="JU81" s="64"/>
      <c r="JV81" s="64"/>
      <c r="JW81" s="64"/>
      <c r="JX81" s="64"/>
      <c r="JY81" s="64"/>
      <c r="JZ81" s="64"/>
      <c r="KA81" s="64"/>
      <c r="KB81" s="64"/>
      <c r="KC81" s="64"/>
      <c r="KD81" s="64"/>
      <c r="KE81" s="64"/>
      <c r="KF81" s="64"/>
      <c r="KG81" s="64"/>
      <c r="KH81" s="64"/>
      <c r="KI81" s="64"/>
      <c r="KJ81" s="64"/>
      <c r="KK81" s="64"/>
      <c r="KL81" s="64"/>
      <c r="KM81" s="64"/>
      <c r="KN81" s="64"/>
      <c r="KO81" s="64"/>
      <c r="KP81" s="64"/>
      <c r="KQ81" s="64"/>
      <c r="KR81" s="64"/>
      <c r="KS81" s="64"/>
      <c r="KT81" s="64"/>
      <c r="KU81" s="64"/>
      <c r="KV81" s="64"/>
      <c r="KW81" s="64"/>
      <c r="KX81" s="64"/>
      <c r="KY81" s="64"/>
      <c r="KZ81" s="64"/>
      <c r="LA81" s="64"/>
      <c r="LB81" s="64"/>
      <c r="LC81" s="64"/>
      <c r="LD81" s="64"/>
      <c r="LE81" s="64"/>
      <c r="LF81" s="64"/>
      <c r="LG81" s="64"/>
      <c r="LH81" s="64"/>
      <c r="LI81" s="64"/>
      <c r="LJ81" s="64"/>
      <c r="LK81" s="64"/>
      <c r="LL81" s="64"/>
      <c r="LM81" s="64"/>
      <c r="LN81" s="64"/>
      <c r="LO81" s="64"/>
      <c r="LP81" s="64"/>
      <c r="LQ81" s="64"/>
      <c r="LR81" s="64"/>
      <c r="LS81" s="64"/>
      <c r="LT81" s="64"/>
      <c r="LU81" s="64"/>
      <c r="LV81" s="64"/>
      <c r="LW81" s="64"/>
      <c r="LX81" s="64"/>
      <c r="LY81" s="64"/>
      <c r="LZ81" s="64"/>
      <c r="MA81" s="64"/>
      <c r="MB81" s="64"/>
      <c r="MC81" s="64"/>
      <c r="MD81" s="64"/>
      <c r="ME81" s="64"/>
      <c r="MF81" s="64"/>
      <c r="MG81" s="64"/>
      <c r="MH81" s="64"/>
      <c r="MI81" s="64"/>
      <c r="MJ81" s="64"/>
      <c r="MK81" s="64"/>
      <c r="ML81" s="64"/>
      <c r="MM81" s="64"/>
      <c r="MN81" s="64"/>
      <c r="MO81" s="64"/>
      <c r="MP81" s="64"/>
      <c r="MQ81" s="64"/>
      <c r="MR81" s="64"/>
      <c r="MS81" s="64"/>
      <c r="MT81" s="64"/>
      <c r="MU81" s="64"/>
      <c r="MV81" s="64"/>
      <c r="MW81" s="64"/>
      <c r="MX81" s="64"/>
      <c r="MY81" s="64"/>
      <c r="MZ81" s="64"/>
      <c r="NA81" s="64"/>
      <c r="NB81" s="64"/>
      <c r="NC81" s="64"/>
      <c r="ND81" s="64"/>
      <c r="NE81" s="64"/>
      <c r="NF81" s="64"/>
      <c r="NG81" s="64"/>
      <c r="NH81" s="64"/>
      <c r="NI81" s="64"/>
      <c r="NJ81" s="64"/>
      <c r="NK81" s="64"/>
      <c r="NL81" s="64"/>
      <c r="NM81" s="64"/>
      <c r="NN81" s="64"/>
      <c r="NO81" s="64"/>
      <c r="NP81" s="64"/>
      <c r="NQ81" s="64"/>
      <c r="NR81" s="64"/>
      <c r="NS81" s="64"/>
      <c r="NT81" s="64"/>
      <c r="NU81" s="64"/>
      <c r="NV81" s="64"/>
      <c r="NW81" s="64"/>
      <c r="NX81" s="64"/>
      <c r="NY81" s="64"/>
      <c r="NZ81" s="64"/>
      <c r="OA81" s="64"/>
      <c r="OB81" s="64"/>
      <c r="OC81" s="64"/>
      <c r="OD81" s="64"/>
      <c r="OE81" s="64"/>
      <c r="OF81" s="64"/>
      <c r="OG81" s="64"/>
      <c r="OH81" s="64"/>
      <c r="OI81" s="64"/>
      <c r="OJ81" s="64"/>
      <c r="OK81" s="64"/>
      <c r="OL81" s="64"/>
      <c r="OM81" s="64"/>
      <c r="ON81" s="64"/>
      <c r="OO81" s="64"/>
      <c r="OP81" s="64"/>
      <c r="OQ81" s="64"/>
      <c r="OR81" s="64"/>
      <c r="OS81" s="64"/>
      <c r="OT81" s="64"/>
      <c r="OU81" s="64"/>
      <c r="OV81" s="64"/>
      <c r="OW81" s="64"/>
      <c r="OX81" s="64"/>
      <c r="OY81" s="64"/>
      <c r="OZ81" s="64"/>
      <c r="PA81" s="64"/>
      <c r="PB81" s="64"/>
      <c r="PC81" s="64"/>
      <c r="PD81" s="64"/>
      <c r="PE81" s="64"/>
      <c r="PF81" s="64"/>
      <c r="PG81" s="64"/>
      <c r="PH81" s="64"/>
      <c r="PI81" s="64"/>
      <c r="PJ81" s="64"/>
      <c r="PK81" s="64"/>
      <c r="PL81" s="64"/>
      <c r="PM81" s="64"/>
      <c r="PN81" s="64"/>
      <c r="PO81" s="64"/>
      <c r="PP81" s="64"/>
      <c r="PQ81" s="64"/>
      <c r="PR81" s="64"/>
      <c r="PS81" s="64"/>
      <c r="PT81" s="64"/>
      <c r="PU81" s="64"/>
      <c r="PV81" s="64"/>
      <c r="PW81" s="64"/>
      <c r="PX81" s="64"/>
      <c r="PY81" s="64"/>
      <c r="PZ81" s="64"/>
      <c r="QA81" s="64"/>
      <c r="QB81" s="64"/>
      <c r="QC81" s="64"/>
      <c r="QD81" s="64"/>
      <c r="QE81" s="64"/>
      <c r="QF81" s="64"/>
      <c r="QG81" s="64"/>
      <c r="QH81" s="64"/>
      <c r="QI81" s="64"/>
      <c r="QJ81" s="64"/>
      <c r="QK81" s="64"/>
      <c r="QL81" s="64"/>
      <c r="QM81" s="64"/>
      <c r="QN81" s="64"/>
      <c r="QO81" s="64"/>
      <c r="QP81" s="64"/>
      <c r="QQ81" s="64"/>
      <c r="QR81" s="64"/>
      <c r="QS81" s="64"/>
      <c r="QT81" s="64"/>
      <c r="QU81" s="64"/>
      <c r="QV81" s="64"/>
      <c r="QW81" s="64"/>
      <c r="QX81" s="64"/>
      <c r="QY81" s="64"/>
      <c r="QZ81" s="64"/>
      <c r="RA81" s="64"/>
      <c r="RB81" s="64"/>
      <c r="RC81" s="64"/>
      <c r="RD81" s="64"/>
      <c r="RE81" s="64"/>
      <c r="RF81" s="64"/>
      <c r="RG81" s="64"/>
      <c r="RH81" s="64"/>
      <c r="RI81" s="64"/>
      <c r="RJ81" s="64"/>
      <c r="RK81" s="64"/>
      <c r="RL81" s="64"/>
      <c r="RM81" s="64"/>
      <c r="RN81" s="64"/>
      <c r="RO81" s="64"/>
      <c r="RP81" s="64"/>
      <c r="RQ81" s="64"/>
      <c r="RR81" s="64"/>
      <c r="RS81" s="64"/>
      <c r="RT81" s="64"/>
      <c r="RU81" s="64"/>
      <c r="RV81" s="64"/>
      <c r="RW81" s="64"/>
      <c r="RX81" s="64"/>
      <c r="RY81" s="64"/>
      <c r="RZ81" s="64"/>
      <c r="SA81" s="64"/>
      <c r="SB81" s="64"/>
      <c r="SC81" s="64"/>
      <c r="SD81" s="64"/>
      <c r="SE81" s="64"/>
      <c r="SF81" s="64"/>
      <c r="SG81" s="64"/>
      <c r="SH81" s="64"/>
      <c r="SI81" s="64"/>
      <c r="SJ81" s="64"/>
      <c r="SK81" s="64"/>
      <c r="SL81" s="64"/>
      <c r="SM81" s="64"/>
      <c r="SN81" s="64"/>
      <c r="SO81" s="64"/>
      <c r="SP81" s="64"/>
      <c r="SQ81" s="64"/>
      <c r="SR81" s="64"/>
      <c r="SS81" s="64"/>
      <c r="ST81" s="64"/>
      <c r="SU81" s="64"/>
      <c r="SV81" s="64"/>
      <c r="SW81" s="64"/>
      <c r="SX81" s="64"/>
      <c r="SY81" s="64"/>
      <c r="SZ81" s="64"/>
      <c r="TA81" s="64"/>
      <c r="TB81" s="64"/>
      <c r="TC81" s="64"/>
      <c r="TD81" s="64"/>
      <c r="TE81" s="64"/>
      <c r="TF81" s="64"/>
      <c r="TG81" s="64"/>
      <c r="TH81" s="64"/>
      <c r="TI81" s="64"/>
      <c r="TJ81" s="64"/>
      <c r="TK81" s="64"/>
      <c r="TL81" s="64"/>
      <c r="TM81" s="64"/>
      <c r="TN81" s="64"/>
      <c r="TO81" s="64"/>
      <c r="TP81" s="64"/>
      <c r="TQ81" s="64"/>
      <c r="TR81" s="64"/>
      <c r="TS81" s="64"/>
      <c r="TT81" s="64"/>
      <c r="TU81" s="64"/>
      <c r="TV81" s="64"/>
      <c r="TW81" s="64"/>
      <c r="TX81" s="64"/>
      <c r="TY81" s="64"/>
      <c r="TZ81" s="64"/>
      <c r="UA81" s="64"/>
      <c r="UB81" s="64"/>
      <c r="UC81" s="64"/>
      <c r="UD81" s="64"/>
      <c r="UE81" s="64"/>
      <c r="UF81" s="64"/>
      <c r="UG81" s="64"/>
      <c r="UH81" s="64"/>
      <c r="UI81" s="64"/>
      <c r="UJ81" s="64"/>
      <c r="UK81" s="64"/>
      <c r="UL81" s="64"/>
      <c r="UM81" s="64"/>
      <c r="UN81" s="64"/>
      <c r="UO81" s="64"/>
      <c r="UP81" s="64"/>
      <c r="UQ81" s="64"/>
      <c r="UR81" s="64"/>
      <c r="US81" s="64"/>
      <c r="UT81" s="64"/>
      <c r="UU81" s="64"/>
      <c r="UV81" s="64"/>
      <c r="UW81" s="64"/>
      <c r="UX81" s="64"/>
      <c r="UY81" s="64"/>
      <c r="UZ81" s="64"/>
      <c r="VA81" s="64"/>
      <c r="VB81" s="64"/>
      <c r="VC81" s="64"/>
      <c r="VD81" s="64"/>
      <c r="VE81" s="64"/>
      <c r="VF81" s="64"/>
      <c r="VG81" s="64"/>
      <c r="VH81" s="64"/>
      <c r="VI81" s="64"/>
      <c r="VJ81" s="64"/>
      <c r="VK81" s="64"/>
      <c r="VL81" s="64"/>
      <c r="VM81" s="64"/>
      <c r="VN81" s="64"/>
      <c r="VO81" s="64"/>
      <c r="VP81" s="64"/>
      <c r="VQ81" s="64"/>
      <c r="VR81" s="64"/>
      <c r="VS81" s="64"/>
      <c r="VT81" s="64"/>
      <c r="VU81" s="64"/>
      <c r="VV81" s="64"/>
      <c r="VW81" s="64"/>
      <c r="VX81" s="64"/>
      <c r="VY81" s="64"/>
      <c r="VZ81" s="64"/>
      <c r="WA81" s="64"/>
      <c r="WB81" s="64"/>
      <c r="WC81" s="64"/>
      <c r="WD81" s="64"/>
      <c r="WE81" s="64"/>
      <c r="WF81" s="64"/>
      <c r="WG81" s="64"/>
      <c r="WH81" s="64"/>
      <c r="WI81" s="64"/>
      <c r="WJ81" s="64"/>
      <c r="WK81" s="64"/>
      <c r="WL81" s="64"/>
      <c r="WM81" s="64"/>
      <c r="WN81" s="64"/>
      <c r="WO81" s="64"/>
      <c r="WP81" s="64"/>
      <c r="WQ81" s="64"/>
      <c r="WR81" s="64"/>
      <c r="WS81" s="64"/>
      <c r="WT81" s="64"/>
      <c r="WU81" s="64"/>
      <c r="WV81" s="64"/>
      <c r="WW81" s="64"/>
      <c r="WX81" s="64"/>
      <c r="WY81" s="64"/>
      <c r="WZ81" s="64"/>
      <c r="XA81" s="64"/>
      <c r="XB81" s="64"/>
      <c r="XC81" s="64"/>
      <c r="XD81" s="64"/>
      <c r="XE81" s="64"/>
      <c r="XF81" s="64"/>
      <c r="XG81" s="64"/>
      <c r="XH81" s="64"/>
      <c r="XI81" s="64"/>
      <c r="XJ81" s="64"/>
    </row>
    <row r="82" spans="1:634" x14ac:dyDescent="0.25">
      <c r="A82" s="106"/>
      <c r="B82" s="107"/>
      <c r="C82" s="106"/>
      <c r="D82" s="107"/>
      <c r="E82" s="106"/>
      <c r="F82" s="107"/>
      <c r="G82" s="106"/>
      <c r="H82" s="107"/>
      <c r="I82" s="106"/>
      <c r="J82" s="107"/>
      <c r="K82" s="106"/>
      <c r="L82" s="107"/>
      <c r="M82" s="106"/>
      <c r="N82" s="107"/>
      <c r="O82" s="106"/>
      <c r="P82" s="107"/>
      <c r="Q82" s="106"/>
      <c r="R82" s="107"/>
      <c r="S82" s="106"/>
      <c r="T82" s="107"/>
      <c r="U82" s="106"/>
      <c r="V82" s="107"/>
      <c r="W82" s="106"/>
      <c r="X82" s="107"/>
      <c r="Y82" s="106"/>
      <c r="Z82" s="107"/>
      <c r="AA82" s="106"/>
      <c r="AB82" s="107"/>
      <c r="AC82" s="106"/>
      <c r="AD82" s="107"/>
      <c r="AE82" s="106"/>
      <c r="AF82" s="107"/>
      <c r="AG82" s="106"/>
      <c r="AH82" s="107"/>
      <c r="AI82" s="106"/>
      <c r="AJ82" s="107"/>
      <c r="AK82" s="106"/>
      <c r="AL82" s="107"/>
      <c r="AM82" s="106"/>
      <c r="AN82" s="107"/>
      <c r="AO82" s="106"/>
      <c r="AP82" s="107"/>
      <c r="AQ82" s="106"/>
      <c r="AR82" s="107"/>
      <c r="AS82" s="106"/>
      <c r="AT82" s="107"/>
      <c r="AU82" s="106"/>
      <c r="AV82" s="107"/>
      <c r="AW82" s="106"/>
      <c r="AX82" s="107"/>
      <c r="AY82" s="106"/>
      <c r="AZ82" s="107"/>
      <c r="BA82" s="106"/>
      <c r="BB82" s="107"/>
      <c r="BC82" s="106"/>
      <c r="BD82" s="107"/>
      <c r="BE82" s="106"/>
      <c r="BF82" s="107"/>
      <c r="BG82" s="106"/>
      <c r="BH82" s="107"/>
      <c r="BI82" s="106"/>
      <c r="BJ82" s="107"/>
      <c r="BK82" s="106"/>
      <c r="BL82" s="107"/>
      <c r="BM82" s="106"/>
      <c r="BN82" s="107"/>
      <c r="BO82" s="106"/>
      <c r="BP82" s="107"/>
      <c r="BQ82" s="106"/>
      <c r="BR82" s="107"/>
      <c r="BS82" s="106"/>
      <c r="BT82" s="107"/>
      <c r="BU82" s="106"/>
      <c r="BV82" s="107"/>
      <c r="BW82" s="106"/>
      <c r="BX82" s="107"/>
      <c r="BY82" s="106"/>
      <c r="BZ82" s="107"/>
      <c r="CA82" s="106"/>
      <c r="CB82" s="107"/>
      <c r="CC82" s="106"/>
      <c r="CD82" s="107"/>
      <c r="CE82" s="106"/>
      <c r="CF82" s="107"/>
      <c r="CG82" s="106"/>
      <c r="CH82" s="107"/>
      <c r="CI82" s="106"/>
      <c r="CJ82" s="107"/>
      <c r="CK82" s="106"/>
      <c r="CL82" s="107"/>
      <c r="CM82" s="106"/>
      <c r="CN82" s="107"/>
      <c r="CO82" s="106"/>
      <c r="CP82" s="107"/>
      <c r="CQ82" s="106"/>
      <c r="CR82" s="107"/>
      <c r="CS82" s="106"/>
      <c r="CT82" s="107"/>
      <c r="CU82" s="106"/>
      <c r="CV82" s="107"/>
      <c r="CW82" s="106"/>
      <c r="CX82" s="107"/>
      <c r="CY82" s="106"/>
      <c r="CZ82" s="107"/>
      <c r="DA82" s="106"/>
      <c r="DB82" s="107"/>
      <c r="DC82" s="106"/>
      <c r="DD82" s="107"/>
      <c r="DE82" s="106"/>
      <c r="DF82" s="107"/>
      <c r="DG82" s="106"/>
      <c r="DH82" s="107"/>
      <c r="DI82" s="106"/>
      <c r="DJ82" s="107"/>
      <c r="DK82" s="106"/>
      <c r="DL82" s="107"/>
      <c r="DM82" s="106"/>
      <c r="DN82" s="107"/>
      <c r="DO82" s="106"/>
      <c r="DP82" s="107"/>
      <c r="DQ82" s="106"/>
      <c r="DR82" s="107"/>
      <c r="DS82" s="106"/>
      <c r="DT82" s="107"/>
      <c r="DU82" s="106"/>
      <c r="DV82" s="107"/>
      <c r="DW82" s="106"/>
      <c r="DX82" s="107"/>
      <c r="DY82" s="106"/>
      <c r="DZ82" s="107"/>
      <c r="EA82" s="106"/>
      <c r="EB82" s="107"/>
      <c r="EC82" s="106"/>
      <c r="ED82" s="107"/>
      <c r="EE82" s="106"/>
      <c r="EF82" s="107"/>
      <c r="EG82" s="106"/>
      <c r="EH82" s="107"/>
      <c r="EI82" s="106"/>
      <c r="EJ82" s="107"/>
      <c r="EK82" s="106"/>
      <c r="EL82" s="107"/>
      <c r="EM82" s="106"/>
      <c r="EN82" s="107"/>
      <c r="EO82" s="106"/>
      <c r="EP82" s="107"/>
      <c r="EQ82" s="106"/>
      <c r="ER82" s="107"/>
      <c r="ES82" s="106"/>
      <c r="ET82" s="107"/>
      <c r="EU82" s="106"/>
      <c r="EV82" s="107"/>
      <c r="EW82" s="106"/>
      <c r="EX82" s="107"/>
      <c r="EY82" s="106"/>
      <c r="EZ82" s="107"/>
      <c r="FA82" s="106"/>
      <c r="FB82" s="107"/>
      <c r="FC82" s="106"/>
      <c r="FD82" s="107"/>
      <c r="FE82" s="106"/>
      <c r="FF82" s="107"/>
      <c r="FG82" s="106"/>
      <c r="FH82" s="107"/>
      <c r="FI82" s="106"/>
      <c r="FJ82" s="107"/>
      <c r="FK82" s="106"/>
      <c r="FL82" s="107"/>
      <c r="FM82" s="106"/>
      <c r="FN82" s="107"/>
      <c r="FO82" s="106"/>
      <c r="FP82" s="107"/>
      <c r="FQ82" s="106"/>
      <c r="FR82" s="107"/>
      <c r="FS82" s="106"/>
      <c r="FT82" s="107"/>
      <c r="FU82" s="106"/>
      <c r="FV82" s="107"/>
      <c r="FW82" s="106"/>
      <c r="FX82" s="107"/>
      <c r="FY82" s="106"/>
      <c r="FZ82" s="107"/>
      <c r="GA82" s="106"/>
      <c r="GB82" s="107"/>
      <c r="GC82" s="106"/>
      <c r="GD82" s="107"/>
      <c r="GE82" s="106"/>
      <c r="GF82" s="107"/>
      <c r="GG82" s="106"/>
      <c r="GH82" s="107"/>
      <c r="GI82" s="106"/>
      <c r="GJ82" s="107"/>
      <c r="GK82" s="106"/>
      <c r="GL82" s="107"/>
      <c r="GM82" s="106"/>
      <c r="GN82" s="107"/>
      <c r="GO82" s="106"/>
      <c r="GP82" s="107"/>
      <c r="GQ82" s="106"/>
      <c r="GR82" s="107"/>
      <c r="GS82" s="106"/>
      <c r="GT82" s="107"/>
      <c r="GU82" s="106"/>
      <c r="GV82" s="107"/>
      <c r="GW82" s="106"/>
      <c r="GX82" s="107"/>
      <c r="GY82" s="106"/>
      <c r="GZ82" s="107"/>
      <c r="HA82" s="106"/>
      <c r="HB82" s="107"/>
      <c r="HC82" s="106"/>
      <c r="HD82" s="107"/>
      <c r="HE82" s="106"/>
      <c r="HF82" s="107"/>
      <c r="HG82" s="106"/>
      <c r="HH82" s="107"/>
      <c r="HI82" s="106"/>
      <c r="HJ82" s="107"/>
      <c r="HK82" s="106"/>
      <c r="HL82" s="107"/>
      <c r="HM82" s="106"/>
      <c r="HN82" s="107"/>
      <c r="HO82" s="106"/>
      <c r="HP82" s="107"/>
      <c r="HQ82" s="106"/>
      <c r="HR82" s="107"/>
      <c r="HS82" s="106"/>
      <c r="HT82" s="107"/>
      <c r="HU82" s="106"/>
      <c r="HV82" s="107"/>
      <c r="HW82" s="106"/>
      <c r="HX82" s="107"/>
      <c r="HY82" s="106"/>
      <c r="HZ82" s="107"/>
      <c r="IA82" s="106"/>
      <c r="IB82" s="107"/>
      <c r="IC82" s="106"/>
      <c r="ID82" s="107"/>
      <c r="IE82" s="106"/>
      <c r="IF82" s="107"/>
      <c r="IG82" s="106"/>
      <c r="IH82" s="107"/>
      <c r="II82" s="106"/>
      <c r="IJ82" s="107"/>
      <c r="IK82" s="106"/>
      <c r="IL82" s="107"/>
      <c r="IM82" s="106"/>
      <c r="IN82" s="107"/>
      <c r="IO82" s="106"/>
      <c r="IP82" s="107"/>
      <c r="IQ82" s="106"/>
      <c r="IR82" s="107"/>
      <c r="IS82" s="106"/>
      <c r="IT82" s="107"/>
      <c r="IU82" s="106"/>
      <c r="IV82" s="107"/>
      <c r="IW82" s="106"/>
      <c r="IX82" s="107"/>
      <c r="IY82" s="106"/>
      <c r="IZ82" s="64"/>
      <c r="JA82" s="64"/>
      <c r="JB82" s="64"/>
      <c r="JC82" s="64"/>
      <c r="JD82" s="64"/>
      <c r="JE82" s="64"/>
      <c r="JF82" s="64"/>
      <c r="JG82" s="64"/>
      <c r="JH82" s="64"/>
      <c r="JI82" s="64"/>
      <c r="JJ82" s="64"/>
      <c r="JK82" s="64"/>
      <c r="JL82" s="64"/>
      <c r="JM82" s="64"/>
      <c r="JN82" s="64"/>
      <c r="JO82" s="64"/>
      <c r="JP82" s="64"/>
      <c r="JQ82" s="64"/>
      <c r="JR82" s="64"/>
      <c r="JS82" s="64"/>
      <c r="JT82" s="64"/>
      <c r="JU82" s="64"/>
      <c r="JV82" s="64"/>
      <c r="JW82" s="64"/>
      <c r="JX82" s="64"/>
      <c r="JY82" s="64"/>
      <c r="JZ82" s="64"/>
      <c r="KA82" s="64"/>
      <c r="KB82" s="64"/>
      <c r="KC82" s="64"/>
      <c r="KD82" s="64"/>
      <c r="KE82" s="64"/>
      <c r="KF82" s="64"/>
      <c r="KG82" s="64"/>
      <c r="KH82" s="64"/>
      <c r="KI82" s="64"/>
      <c r="KJ82" s="64"/>
      <c r="KK82" s="64"/>
      <c r="KL82" s="64"/>
      <c r="KM82" s="64"/>
      <c r="KN82" s="64"/>
      <c r="KO82" s="64"/>
      <c r="KP82" s="64"/>
      <c r="KQ82" s="64"/>
      <c r="KR82" s="64"/>
      <c r="KS82" s="64"/>
      <c r="KT82" s="64"/>
      <c r="KU82" s="64"/>
      <c r="KV82" s="64"/>
      <c r="KW82" s="64"/>
      <c r="KX82" s="64"/>
      <c r="KY82" s="64"/>
      <c r="KZ82" s="64"/>
      <c r="LA82" s="64"/>
      <c r="LB82" s="64"/>
      <c r="LC82" s="64"/>
      <c r="LD82" s="64"/>
      <c r="LE82" s="64"/>
      <c r="LF82" s="64"/>
      <c r="LG82" s="64"/>
      <c r="LH82" s="64"/>
      <c r="LI82" s="64"/>
      <c r="LJ82" s="64"/>
      <c r="LK82" s="64"/>
      <c r="LL82" s="64"/>
      <c r="LM82" s="64"/>
      <c r="LN82" s="64"/>
      <c r="LO82" s="64"/>
      <c r="LP82" s="64"/>
      <c r="LQ82" s="64"/>
      <c r="LR82" s="64"/>
      <c r="LS82" s="64"/>
      <c r="LT82" s="64"/>
      <c r="LU82" s="64"/>
      <c r="LV82" s="64"/>
      <c r="LW82" s="64"/>
      <c r="LX82" s="64"/>
      <c r="LY82" s="64"/>
      <c r="LZ82" s="64"/>
      <c r="MA82" s="64"/>
      <c r="MB82" s="64"/>
      <c r="MC82" s="64"/>
      <c r="MD82" s="64"/>
      <c r="ME82" s="64"/>
      <c r="MF82" s="64"/>
      <c r="MG82" s="64"/>
      <c r="MH82" s="64"/>
      <c r="MI82" s="64"/>
      <c r="MJ82" s="64"/>
      <c r="MK82" s="64"/>
      <c r="ML82" s="64"/>
      <c r="MM82" s="64"/>
      <c r="MN82" s="64"/>
      <c r="MO82" s="64"/>
      <c r="MP82" s="64"/>
      <c r="MQ82" s="64"/>
      <c r="MR82" s="64"/>
      <c r="MS82" s="64"/>
      <c r="MT82" s="64"/>
      <c r="MU82" s="64"/>
      <c r="MV82" s="64"/>
      <c r="MW82" s="64"/>
      <c r="MX82" s="64"/>
      <c r="MY82" s="64"/>
      <c r="MZ82" s="64"/>
      <c r="NA82" s="64"/>
      <c r="NB82" s="64"/>
      <c r="NC82" s="64"/>
      <c r="ND82" s="64"/>
      <c r="NE82" s="64"/>
      <c r="NF82" s="64"/>
      <c r="NG82" s="64"/>
      <c r="NH82" s="64"/>
      <c r="NI82" s="64"/>
      <c r="NJ82" s="64"/>
      <c r="NK82" s="64"/>
      <c r="NL82" s="64"/>
      <c r="NM82" s="64"/>
      <c r="NN82" s="64"/>
      <c r="NO82" s="64"/>
      <c r="NP82" s="64"/>
      <c r="NQ82" s="64"/>
      <c r="NR82" s="64"/>
      <c r="NS82" s="64"/>
      <c r="NT82" s="64"/>
      <c r="NU82" s="64"/>
      <c r="NV82" s="64"/>
      <c r="NW82" s="64"/>
      <c r="NX82" s="64"/>
      <c r="NY82" s="64"/>
      <c r="NZ82" s="64"/>
      <c r="OA82" s="64"/>
      <c r="OB82" s="64"/>
      <c r="OC82" s="64"/>
      <c r="OD82" s="64"/>
      <c r="OE82" s="64"/>
      <c r="OF82" s="64"/>
      <c r="OG82" s="64"/>
      <c r="OH82" s="64"/>
      <c r="OI82" s="64"/>
      <c r="OJ82" s="64"/>
      <c r="OK82" s="64"/>
      <c r="OL82" s="64"/>
      <c r="OM82" s="64"/>
      <c r="ON82" s="64"/>
      <c r="OO82" s="64"/>
      <c r="OP82" s="64"/>
      <c r="OQ82" s="64"/>
      <c r="OR82" s="64"/>
      <c r="OS82" s="64"/>
      <c r="OT82" s="64"/>
      <c r="OU82" s="64"/>
      <c r="OV82" s="64"/>
      <c r="OW82" s="64"/>
      <c r="OX82" s="64"/>
      <c r="OY82" s="64"/>
      <c r="OZ82" s="64"/>
      <c r="PA82" s="64"/>
      <c r="PB82" s="64"/>
      <c r="PC82" s="64"/>
      <c r="PD82" s="64"/>
      <c r="PE82" s="64"/>
      <c r="PF82" s="64"/>
      <c r="PG82" s="64"/>
      <c r="PH82" s="64"/>
      <c r="PI82" s="64"/>
      <c r="PJ82" s="64"/>
      <c r="PK82" s="64"/>
      <c r="PL82" s="64"/>
      <c r="PM82" s="64"/>
      <c r="PN82" s="64"/>
      <c r="PO82" s="64"/>
      <c r="PP82" s="64"/>
      <c r="PQ82" s="64"/>
      <c r="PR82" s="64"/>
      <c r="PS82" s="64"/>
      <c r="PT82" s="64"/>
      <c r="PU82" s="64"/>
      <c r="PV82" s="64"/>
      <c r="PW82" s="64"/>
      <c r="PX82" s="64"/>
      <c r="PY82" s="64"/>
      <c r="PZ82" s="64"/>
      <c r="QA82" s="64"/>
      <c r="QB82" s="64"/>
      <c r="QC82" s="64"/>
      <c r="QD82" s="64"/>
      <c r="QE82" s="64"/>
      <c r="QF82" s="64"/>
      <c r="QG82" s="64"/>
      <c r="QH82" s="64"/>
      <c r="QI82" s="64"/>
      <c r="QJ82" s="64"/>
      <c r="QK82" s="64"/>
      <c r="QL82" s="64"/>
      <c r="QM82" s="64"/>
      <c r="QN82" s="64"/>
      <c r="QO82" s="64"/>
      <c r="QP82" s="64"/>
      <c r="QQ82" s="64"/>
      <c r="QR82" s="64"/>
      <c r="QS82" s="64"/>
      <c r="QT82" s="64"/>
      <c r="QU82" s="64"/>
      <c r="QV82" s="64"/>
      <c r="QW82" s="64"/>
      <c r="QX82" s="64"/>
      <c r="QY82" s="64"/>
      <c r="QZ82" s="64"/>
      <c r="RA82" s="64"/>
      <c r="RB82" s="64"/>
      <c r="RC82" s="64"/>
      <c r="RD82" s="64"/>
      <c r="RE82" s="64"/>
      <c r="RF82" s="64"/>
      <c r="RG82" s="64"/>
      <c r="RH82" s="64"/>
      <c r="RI82" s="64"/>
      <c r="RJ82" s="64"/>
      <c r="RK82" s="64"/>
      <c r="RL82" s="64"/>
      <c r="RM82" s="64"/>
      <c r="RN82" s="64"/>
      <c r="RO82" s="64"/>
      <c r="RP82" s="64"/>
      <c r="RQ82" s="64"/>
      <c r="RR82" s="64"/>
      <c r="RS82" s="64"/>
      <c r="RT82" s="64"/>
      <c r="RU82" s="64"/>
      <c r="RV82" s="64"/>
      <c r="RW82" s="64"/>
      <c r="RX82" s="64"/>
      <c r="RY82" s="64"/>
      <c r="RZ82" s="64"/>
      <c r="SA82" s="64"/>
      <c r="SB82" s="64"/>
      <c r="SC82" s="64"/>
      <c r="SD82" s="64"/>
      <c r="SE82" s="64"/>
      <c r="SF82" s="64"/>
      <c r="SG82" s="64"/>
      <c r="SH82" s="64"/>
      <c r="SI82" s="64"/>
      <c r="SJ82" s="64"/>
      <c r="SK82" s="64"/>
      <c r="SL82" s="64"/>
      <c r="SM82" s="64"/>
      <c r="SN82" s="64"/>
      <c r="SO82" s="64"/>
      <c r="SP82" s="64"/>
      <c r="SQ82" s="64"/>
      <c r="SR82" s="64"/>
      <c r="SS82" s="64"/>
      <c r="ST82" s="64"/>
      <c r="SU82" s="64"/>
      <c r="SV82" s="64"/>
      <c r="SW82" s="64"/>
      <c r="SX82" s="64"/>
      <c r="SY82" s="64"/>
      <c r="SZ82" s="64"/>
      <c r="TA82" s="64"/>
      <c r="TB82" s="64"/>
      <c r="TC82" s="64"/>
      <c r="TD82" s="64"/>
      <c r="TE82" s="64"/>
      <c r="TF82" s="64"/>
      <c r="TG82" s="64"/>
      <c r="TH82" s="64"/>
      <c r="TI82" s="64"/>
      <c r="TJ82" s="64"/>
      <c r="TK82" s="64"/>
      <c r="TL82" s="64"/>
      <c r="TM82" s="64"/>
      <c r="TN82" s="64"/>
      <c r="TO82" s="64"/>
      <c r="TP82" s="64"/>
      <c r="TQ82" s="64"/>
      <c r="TR82" s="64"/>
      <c r="TS82" s="64"/>
      <c r="TT82" s="64"/>
      <c r="TU82" s="64"/>
      <c r="TV82" s="64"/>
      <c r="TW82" s="64"/>
      <c r="TX82" s="64"/>
      <c r="TY82" s="64"/>
      <c r="TZ82" s="64"/>
      <c r="UA82" s="64"/>
      <c r="UB82" s="64"/>
      <c r="UC82" s="64"/>
      <c r="UD82" s="64"/>
      <c r="UE82" s="64"/>
      <c r="UF82" s="64"/>
      <c r="UG82" s="64"/>
      <c r="UH82" s="64"/>
      <c r="UI82" s="64"/>
      <c r="UJ82" s="64"/>
      <c r="UK82" s="64"/>
      <c r="UL82" s="64"/>
      <c r="UM82" s="64"/>
      <c r="UN82" s="64"/>
      <c r="UO82" s="64"/>
      <c r="UP82" s="64"/>
      <c r="UQ82" s="64"/>
      <c r="UR82" s="64"/>
      <c r="US82" s="64"/>
      <c r="UT82" s="64"/>
      <c r="UU82" s="64"/>
      <c r="UV82" s="64"/>
      <c r="UW82" s="64"/>
      <c r="UX82" s="64"/>
      <c r="UY82" s="64"/>
      <c r="UZ82" s="64"/>
      <c r="VA82" s="64"/>
      <c r="VB82" s="64"/>
      <c r="VC82" s="64"/>
      <c r="VD82" s="64"/>
      <c r="VE82" s="64"/>
      <c r="VF82" s="64"/>
      <c r="VG82" s="64"/>
      <c r="VH82" s="64"/>
      <c r="VI82" s="64"/>
      <c r="VJ82" s="64"/>
      <c r="VK82" s="64"/>
      <c r="VL82" s="64"/>
      <c r="VM82" s="64"/>
      <c r="VN82" s="64"/>
      <c r="VO82" s="64"/>
      <c r="VP82" s="64"/>
      <c r="VQ82" s="64"/>
      <c r="VR82" s="64"/>
      <c r="VS82" s="64"/>
      <c r="VT82" s="64"/>
      <c r="VU82" s="64"/>
      <c r="VV82" s="64"/>
      <c r="VW82" s="64"/>
      <c r="VX82" s="64"/>
      <c r="VY82" s="64"/>
      <c r="VZ82" s="64"/>
      <c r="WA82" s="64"/>
      <c r="WB82" s="64"/>
      <c r="WC82" s="64"/>
      <c r="WD82" s="64"/>
      <c r="WE82" s="64"/>
      <c r="WF82" s="64"/>
      <c r="WG82" s="64"/>
      <c r="WH82" s="64"/>
      <c r="WI82" s="64"/>
      <c r="WJ82" s="64"/>
      <c r="WK82" s="64"/>
      <c r="WL82" s="64"/>
      <c r="WM82" s="64"/>
      <c r="WN82" s="64"/>
      <c r="WO82" s="64"/>
      <c r="WP82" s="64"/>
      <c r="WQ82" s="64"/>
      <c r="WR82" s="64"/>
      <c r="WS82" s="64"/>
      <c r="WT82" s="64"/>
      <c r="WU82" s="64"/>
      <c r="WV82" s="64"/>
      <c r="WW82" s="64"/>
      <c r="WX82" s="64"/>
      <c r="WY82" s="64"/>
      <c r="WZ82" s="64"/>
      <c r="XA82" s="64"/>
      <c r="XB82" s="64"/>
      <c r="XC82" s="64"/>
      <c r="XD82" s="64"/>
      <c r="XE82" s="64"/>
      <c r="XF82" s="64"/>
      <c r="XG82" s="64"/>
      <c r="XH82" s="64"/>
      <c r="XI82" s="64"/>
      <c r="XJ82" s="64"/>
    </row>
    <row r="83" spans="1:634" x14ac:dyDescent="0.25">
      <c r="A83" s="106"/>
      <c r="B83" s="107"/>
      <c r="C83" s="106"/>
      <c r="D83" s="107"/>
      <c r="E83" s="106"/>
      <c r="F83" s="107"/>
      <c r="G83" s="106"/>
      <c r="H83" s="107"/>
      <c r="I83" s="106"/>
      <c r="J83" s="107"/>
      <c r="K83" s="106"/>
      <c r="L83" s="107"/>
      <c r="M83" s="106"/>
      <c r="N83" s="107"/>
      <c r="O83" s="106"/>
      <c r="P83" s="107"/>
      <c r="Q83" s="106"/>
      <c r="R83" s="107"/>
      <c r="S83" s="106"/>
      <c r="T83" s="107"/>
      <c r="U83" s="106"/>
      <c r="V83" s="107"/>
      <c r="W83" s="106"/>
      <c r="X83" s="107"/>
      <c r="Y83" s="106"/>
      <c r="Z83" s="107"/>
      <c r="AA83" s="106"/>
      <c r="AB83" s="107"/>
      <c r="AC83" s="106"/>
      <c r="AD83" s="107"/>
      <c r="AE83" s="106"/>
      <c r="AF83" s="107"/>
      <c r="AG83" s="106"/>
      <c r="AH83" s="107"/>
      <c r="AI83" s="106"/>
      <c r="AJ83" s="107"/>
      <c r="AK83" s="106"/>
      <c r="AL83" s="107"/>
      <c r="AM83" s="106"/>
      <c r="AN83" s="107"/>
      <c r="AO83" s="106"/>
      <c r="AP83" s="107"/>
      <c r="AQ83" s="106"/>
      <c r="AR83" s="107"/>
      <c r="AS83" s="106"/>
      <c r="AT83" s="107"/>
      <c r="AU83" s="106"/>
      <c r="AV83" s="107"/>
      <c r="AW83" s="106"/>
      <c r="AX83" s="107"/>
      <c r="AY83" s="106"/>
      <c r="AZ83" s="107"/>
      <c r="BA83" s="106"/>
      <c r="BB83" s="107"/>
      <c r="BC83" s="106"/>
      <c r="BD83" s="107"/>
      <c r="BE83" s="106"/>
      <c r="BF83" s="107"/>
      <c r="BG83" s="106"/>
      <c r="BH83" s="107"/>
      <c r="BI83" s="106"/>
      <c r="BJ83" s="107"/>
      <c r="BK83" s="106"/>
      <c r="BL83" s="107"/>
      <c r="BM83" s="106"/>
      <c r="BN83" s="107"/>
      <c r="BO83" s="106"/>
      <c r="BP83" s="107"/>
      <c r="BQ83" s="106"/>
      <c r="BR83" s="107"/>
      <c r="BS83" s="106"/>
      <c r="BT83" s="107"/>
      <c r="BU83" s="106"/>
      <c r="BV83" s="107"/>
      <c r="BW83" s="106"/>
      <c r="BX83" s="107"/>
      <c r="BY83" s="106"/>
      <c r="BZ83" s="107"/>
      <c r="CA83" s="106"/>
      <c r="CB83" s="107"/>
      <c r="CC83" s="106"/>
      <c r="CD83" s="107"/>
      <c r="CE83" s="106"/>
      <c r="CF83" s="107"/>
      <c r="CG83" s="106"/>
      <c r="CH83" s="107"/>
      <c r="CI83" s="106"/>
      <c r="CJ83" s="107"/>
      <c r="CK83" s="106"/>
      <c r="CL83" s="107"/>
      <c r="CM83" s="106"/>
      <c r="CN83" s="107"/>
      <c r="CO83" s="106"/>
      <c r="CP83" s="107"/>
      <c r="CQ83" s="106"/>
      <c r="CR83" s="107"/>
      <c r="CS83" s="106"/>
      <c r="CT83" s="107"/>
      <c r="CU83" s="106"/>
      <c r="CV83" s="107"/>
      <c r="CW83" s="106"/>
      <c r="CX83" s="107"/>
      <c r="CY83" s="106"/>
      <c r="CZ83" s="107"/>
      <c r="DA83" s="106"/>
      <c r="DB83" s="107"/>
      <c r="DC83" s="106"/>
      <c r="DD83" s="107"/>
      <c r="DE83" s="106"/>
      <c r="DF83" s="107"/>
      <c r="DG83" s="106"/>
      <c r="DH83" s="107"/>
      <c r="DI83" s="106"/>
      <c r="DJ83" s="107"/>
      <c r="DK83" s="106"/>
      <c r="DL83" s="107"/>
      <c r="DM83" s="106"/>
      <c r="DN83" s="107"/>
      <c r="DO83" s="106"/>
      <c r="DP83" s="107"/>
      <c r="DQ83" s="106"/>
      <c r="DR83" s="107"/>
      <c r="DS83" s="106"/>
      <c r="DT83" s="107"/>
      <c r="DU83" s="106"/>
      <c r="DV83" s="107"/>
      <c r="DW83" s="106"/>
      <c r="DX83" s="107"/>
      <c r="DY83" s="106"/>
      <c r="DZ83" s="107"/>
      <c r="EA83" s="106"/>
      <c r="EB83" s="107"/>
      <c r="EC83" s="106"/>
      <c r="ED83" s="107"/>
      <c r="EE83" s="106"/>
      <c r="EF83" s="107"/>
      <c r="EG83" s="106"/>
      <c r="EH83" s="107"/>
      <c r="EI83" s="106"/>
      <c r="EJ83" s="107"/>
      <c r="EK83" s="106"/>
      <c r="EL83" s="107"/>
      <c r="EM83" s="106"/>
      <c r="EN83" s="107"/>
      <c r="EO83" s="106"/>
      <c r="EP83" s="107"/>
      <c r="EQ83" s="106"/>
      <c r="ER83" s="107"/>
      <c r="ES83" s="106"/>
      <c r="ET83" s="107"/>
      <c r="EU83" s="106"/>
      <c r="EV83" s="107"/>
      <c r="EW83" s="106"/>
      <c r="EX83" s="107"/>
      <c r="EY83" s="106"/>
      <c r="EZ83" s="107"/>
      <c r="FA83" s="106"/>
      <c r="FB83" s="107"/>
      <c r="FC83" s="106"/>
      <c r="FD83" s="107"/>
      <c r="FE83" s="106"/>
      <c r="FF83" s="107"/>
      <c r="FG83" s="106"/>
      <c r="FH83" s="107"/>
      <c r="FI83" s="106"/>
      <c r="FJ83" s="107"/>
      <c r="FK83" s="106"/>
      <c r="FL83" s="107"/>
      <c r="FM83" s="106"/>
      <c r="FN83" s="107"/>
      <c r="FO83" s="106"/>
      <c r="FP83" s="107"/>
      <c r="FQ83" s="106"/>
      <c r="FR83" s="107"/>
      <c r="FS83" s="106"/>
      <c r="FT83" s="107"/>
      <c r="FU83" s="106"/>
      <c r="FV83" s="107"/>
      <c r="FW83" s="106"/>
      <c r="FX83" s="107"/>
      <c r="FY83" s="106"/>
      <c r="FZ83" s="107"/>
      <c r="GA83" s="106"/>
      <c r="GB83" s="107"/>
      <c r="GC83" s="106"/>
      <c r="GD83" s="107"/>
      <c r="GE83" s="106"/>
      <c r="GF83" s="107"/>
      <c r="GG83" s="106"/>
      <c r="GH83" s="107"/>
      <c r="GI83" s="106"/>
      <c r="GJ83" s="107"/>
      <c r="GK83" s="106"/>
      <c r="GL83" s="107"/>
      <c r="GM83" s="106"/>
      <c r="GN83" s="107"/>
      <c r="GO83" s="106"/>
      <c r="GP83" s="107"/>
      <c r="GQ83" s="106"/>
      <c r="GR83" s="107"/>
      <c r="GS83" s="106"/>
      <c r="GT83" s="107"/>
      <c r="GU83" s="106"/>
      <c r="GV83" s="107"/>
      <c r="GW83" s="106"/>
      <c r="GX83" s="107"/>
      <c r="GY83" s="106"/>
      <c r="GZ83" s="107"/>
      <c r="HA83" s="106"/>
      <c r="HB83" s="107"/>
      <c r="HC83" s="106"/>
      <c r="HD83" s="107"/>
      <c r="HE83" s="106"/>
      <c r="HF83" s="107"/>
      <c r="HG83" s="106"/>
      <c r="HH83" s="107"/>
      <c r="HI83" s="106"/>
      <c r="HJ83" s="107"/>
      <c r="HK83" s="106"/>
      <c r="HL83" s="107"/>
      <c r="HM83" s="106"/>
      <c r="HN83" s="107"/>
      <c r="HO83" s="106"/>
      <c r="HP83" s="107"/>
      <c r="HQ83" s="106"/>
      <c r="HR83" s="107"/>
      <c r="HS83" s="106"/>
      <c r="HT83" s="107"/>
      <c r="HU83" s="106"/>
      <c r="HV83" s="107"/>
      <c r="HW83" s="106"/>
      <c r="HX83" s="107"/>
      <c r="HY83" s="106"/>
      <c r="HZ83" s="107"/>
      <c r="IA83" s="106"/>
      <c r="IB83" s="107"/>
      <c r="IC83" s="106"/>
      <c r="ID83" s="107"/>
      <c r="IE83" s="106"/>
      <c r="IF83" s="107"/>
      <c r="IG83" s="106"/>
      <c r="IH83" s="107"/>
      <c r="II83" s="106"/>
      <c r="IJ83" s="107"/>
      <c r="IK83" s="106"/>
      <c r="IL83" s="107"/>
      <c r="IM83" s="106"/>
      <c r="IN83" s="107"/>
      <c r="IO83" s="106"/>
      <c r="IP83" s="107"/>
      <c r="IQ83" s="106"/>
      <c r="IR83" s="107"/>
      <c r="IS83" s="106"/>
      <c r="IT83" s="107"/>
      <c r="IU83" s="106"/>
      <c r="IV83" s="107"/>
      <c r="IW83" s="106"/>
      <c r="IX83" s="107"/>
      <c r="IY83" s="106"/>
      <c r="IZ83" s="64"/>
      <c r="JA83" s="64"/>
      <c r="JB83" s="64"/>
      <c r="JC83" s="64"/>
      <c r="JD83" s="64"/>
      <c r="JE83" s="64"/>
      <c r="JF83" s="64"/>
      <c r="JG83" s="64"/>
      <c r="JH83" s="64"/>
      <c r="JI83" s="64"/>
      <c r="JJ83" s="64"/>
      <c r="JK83" s="64"/>
      <c r="JL83" s="64"/>
      <c r="JM83" s="64"/>
      <c r="JN83" s="64"/>
      <c r="JO83" s="64"/>
      <c r="JP83" s="64"/>
      <c r="JQ83" s="64"/>
      <c r="JR83" s="64"/>
      <c r="JS83" s="64"/>
      <c r="JT83" s="64"/>
      <c r="JU83" s="64"/>
      <c r="JV83" s="64"/>
      <c r="JW83" s="64"/>
      <c r="JX83" s="64"/>
      <c r="JY83" s="64"/>
      <c r="JZ83" s="64"/>
      <c r="KA83" s="64"/>
      <c r="KB83" s="64"/>
      <c r="KC83" s="64"/>
      <c r="KD83" s="64"/>
      <c r="KE83" s="64"/>
      <c r="KF83" s="64"/>
      <c r="KG83" s="64"/>
      <c r="KH83" s="64"/>
      <c r="KI83" s="64"/>
      <c r="KJ83" s="64"/>
      <c r="KK83" s="64"/>
      <c r="KL83" s="64"/>
      <c r="KM83" s="64"/>
      <c r="KN83" s="64"/>
      <c r="KO83" s="64"/>
      <c r="KP83" s="64"/>
      <c r="KQ83" s="64"/>
      <c r="KR83" s="64"/>
      <c r="KS83" s="64"/>
      <c r="KT83" s="64"/>
      <c r="KU83" s="64"/>
      <c r="KV83" s="64"/>
      <c r="KW83" s="64"/>
      <c r="KX83" s="64"/>
      <c r="KY83" s="64"/>
      <c r="KZ83" s="64"/>
      <c r="LA83" s="64"/>
      <c r="LB83" s="64"/>
      <c r="LC83" s="64"/>
      <c r="LD83" s="64"/>
      <c r="LE83" s="64"/>
      <c r="LF83" s="64"/>
      <c r="LG83" s="64"/>
      <c r="LH83" s="64"/>
      <c r="LI83" s="64"/>
      <c r="LJ83" s="64"/>
      <c r="LK83" s="64"/>
      <c r="LL83" s="64"/>
      <c r="LM83" s="64"/>
      <c r="LN83" s="64"/>
      <c r="LO83" s="64"/>
      <c r="LP83" s="64"/>
      <c r="LQ83" s="64"/>
      <c r="LR83" s="64"/>
      <c r="LS83" s="64"/>
      <c r="LT83" s="64"/>
      <c r="LU83" s="64"/>
      <c r="LV83" s="64"/>
      <c r="LW83" s="64"/>
      <c r="LX83" s="64"/>
      <c r="LY83" s="64"/>
      <c r="LZ83" s="64"/>
      <c r="MA83" s="64"/>
      <c r="MB83" s="64"/>
      <c r="MC83" s="64"/>
      <c r="MD83" s="64"/>
      <c r="ME83" s="64"/>
      <c r="MF83" s="64"/>
      <c r="MG83" s="64"/>
      <c r="MH83" s="64"/>
      <c r="MI83" s="64"/>
      <c r="MJ83" s="64"/>
      <c r="MK83" s="64"/>
      <c r="ML83" s="64"/>
      <c r="MM83" s="64"/>
      <c r="MN83" s="64"/>
      <c r="MO83" s="64"/>
      <c r="MP83" s="64"/>
      <c r="MQ83" s="64"/>
      <c r="MR83" s="64"/>
      <c r="MS83" s="64"/>
      <c r="MT83" s="64"/>
      <c r="MU83" s="64"/>
      <c r="MV83" s="64"/>
      <c r="MW83" s="64"/>
      <c r="MX83" s="64"/>
      <c r="MY83" s="64"/>
      <c r="MZ83" s="64"/>
      <c r="NA83" s="64"/>
      <c r="NB83" s="64"/>
      <c r="NC83" s="64"/>
      <c r="ND83" s="64"/>
      <c r="NE83" s="64"/>
      <c r="NF83" s="64"/>
      <c r="NG83" s="64"/>
      <c r="NH83" s="64"/>
      <c r="NI83" s="64"/>
      <c r="NJ83" s="64"/>
      <c r="NK83" s="64"/>
      <c r="NL83" s="64"/>
      <c r="NM83" s="64"/>
      <c r="NN83" s="64"/>
      <c r="NO83" s="64"/>
      <c r="NP83" s="64"/>
      <c r="NQ83" s="64"/>
      <c r="NR83" s="64"/>
      <c r="NS83" s="64"/>
      <c r="NT83" s="64"/>
      <c r="NU83" s="64"/>
      <c r="NV83" s="64"/>
      <c r="NW83" s="64"/>
      <c r="NX83" s="64"/>
      <c r="NY83" s="64"/>
      <c r="NZ83" s="64"/>
      <c r="OA83" s="64"/>
      <c r="OB83" s="64"/>
      <c r="OC83" s="64"/>
      <c r="OD83" s="64"/>
      <c r="OE83" s="64"/>
      <c r="OF83" s="64"/>
      <c r="OG83" s="64"/>
      <c r="OH83" s="64"/>
      <c r="OI83" s="64"/>
      <c r="OJ83" s="64"/>
      <c r="OK83" s="64"/>
      <c r="OL83" s="64"/>
      <c r="OM83" s="64"/>
      <c r="ON83" s="64"/>
      <c r="OO83" s="64"/>
      <c r="OP83" s="64"/>
      <c r="OQ83" s="64"/>
      <c r="OR83" s="64"/>
      <c r="OS83" s="64"/>
      <c r="OT83" s="64"/>
      <c r="OU83" s="64"/>
      <c r="OV83" s="64"/>
      <c r="OW83" s="64"/>
      <c r="OX83" s="64"/>
      <c r="OY83" s="64"/>
      <c r="OZ83" s="64"/>
      <c r="PA83" s="64"/>
      <c r="PB83" s="64"/>
      <c r="PC83" s="64"/>
      <c r="PD83" s="64"/>
      <c r="PE83" s="64"/>
      <c r="PF83" s="64"/>
      <c r="PG83" s="64"/>
      <c r="PH83" s="64"/>
      <c r="PI83" s="64"/>
      <c r="PJ83" s="64"/>
      <c r="PK83" s="64"/>
      <c r="PL83" s="64"/>
      <c r="PM83" s="64"/>
      <c r="PN83" s="64"/>
      <c r="PO83" s="64"/>
      <c r="PP83" s="64"/>
      <c r="PQ83" s="64"/>
      <c r="PR83" s="64"/>
      <c r="PS83" s="64"/>
      <c r="PT83" s="64"/>
      <c r="PU83" s="64"/>
      <c r="PV83" s="64"/>
      <c r="PW83" s="64"/>
      <c r="PX83" s="64"/>
      <c r="PY83" s="64"/>
      <c r="PZ83" s="64"/>
      <c r="QA83" s="64"/>
      <c r="QB83" s="64"/>
      <c r="QC83" s="64"/>
      <c r="QD83" s="64"/>
      <c r="QE83" s="64"/>
      <c r="QF83" s="64"/>
      <c r="QG83" s="64"/>
      <c r="QH83" s="64"/>
      <c r="QI83" s="64"/>
      <c r="QJ83" s="64"/>
      <c r="QK83" s="64"/>
      <c r="QL83" s="64"/>
      <c r="QM83" s="64"/>
      <c r="QN83" s="64"/>
      <c r="QO83" s="64"/>
      <c r="QP83" s="64"/>
      <c r="QQ83" s="64"/>
      <c r="QR83" s="64"/>
      <c r="QS83" s="64"/>
      <c r="QT83" s="64"/>
      <c r="QU83" s="64"/>
      <c r="QV83" s="64"/>
      <c r="QW83" s="64"/>
      <c r="QX83" s="64"/>
      <c r="QY83" s="64"/>
      <c r="QZ83" s="64"/>
      <c r="RA83" s="64"/>
      <c r="RB83" s="64"/>
      <c r="RC83" s="64"/>
      <c r="RD83" s="64"/>
      <c r="RE83" s="64"/>
      <c r="RF83" s="64"/>
      <c r="RG83" s="64"/>
      <c r="RH83" s="64"/>
      <c r="RI83" s="64"/>
      <c r="RJ83" s="64"/>
      <c r="RK83" s="64"/>
      <c r="RL83" s="64"/>
      <c r="RM83" s="64"/>
      <c r="RN83" s="64"/>
      <c r="RO83" s="64"/>
      <c r="RP83" s="64"/>
      <c r="RQ83" s="64"/>
      <c r="RR83" s="64"/>
      <c r="RS83" s="64"/>
      <c r="RT83" s="64"/>
      <c r="RU83" s="64"/>
      <c r="RV83" s="64"/>
      <c r="RW83" s="64"/>
      <c r="RX83" s="64"/>
      <c r="RY83" s="64"/>
      <c r="RZ83" s="64"/>
      <c r="SA83" s="64"/>
      <c r="SB83" s="64"/>
      <c r="SC83" s="64"/>
      <c r="SD83" s="64"/>
      <c r="SE83" s="64"/>
      <c r="SF83" s="64"/>
      <c r="SG83" s="64"/>
      <c r="SH83" s="64"/>
      <c r="SI83" s="64"/>
      <c r="SJ83" s="64"/>
      <c r="SK83" s="64"/>
      <c r="SL83" s="64"/>
      <c r="SM83" s="64"/>
      <c r="SN83" s="64"/>
      <c r="SO83" s="64"/>
      <c r="SP83" s="64"/>
      <c r="SQ83" s="64"/>
      <c r="SR83" s="64"/>
      <c r="SS83" s="64"/>
      <c r="ST83" s="64"/>
      <c r="SU83" s="64"/>
      <c r="SV83" s="64"/>
      <c r="SW83" s="64"/>
      <c r="SX83" s="64"/>
      <c r="SY83" s="64"/>
      <c r="SZ83" s="64"/>
      <c r="TA83" s="64"/>
      <c r="TB83" s="64"/>
      <c r="TC83" s="64"/>
      <c r="TD83" s="64"/>
      <c r="TE83" s="64"/>
      <c r="TF83" s="64"/>
      <c r="TG83" s="64"/>
      <c r="TH83" s="64"/>
      <c r="TI83" s="64"/>
      <c r="TJ83" s="64"/>
      <c r="TK83" s="64"/>
      <c r="TL83" s="64"/>
      <c r="TM83" s="64"/>
      <c r="TN83" s="64"/>
      <c r="TO83" s="64"/>
      <c r="TP83" s="64"/>
      <c r="TQ83" s="64"/>
      <c r="TR83" s="64"/>
      <c r="TS83" s="64"/>
      <c r="TT83" s="64"/>
      <c r="TU83" s="64"/>
      <c r="TV83" s="64"/>
      <c r="TW83" s="64"/>
      <c r="TX83" s="64"/>
      <c r="TY83" s="64"/>
      <c r="TZ83" s="64"/>
      <c r="UA83" s="64"/>
      <c r="UB83" s="64"/>
      <c r="UC83" s="64"/>
      <c r="UD83" s="64"/>
      <c r="UE83" s="64"/>
      <c r="UF83" s="64"/>
      <c r="UG83" s="64"/>
      <c r="UH83" s="64"/>
      <c r="UI83" s="64"/>
      <c r="UJ83" s="64"/>
      <c r="UK83" s="64"/>
      <c r="UL83" s="64"/>
      <c r="UM83" s="64"/>
      <c r="UN83" s="64"/>
      <c r="UO83" s="64"/>
      <c r="UP83" s="64"/>
      <c r="UQ83" s="64"/>
      <c r="UR83" s="64"/>
      <c r="US83" s="64"/>
      <c r="UT83" s="64"/>
      <c r="UU83" s="64"/>
      <c r="UV83" s="64"/>
      <c r="UW83" s="64"/>
      <c r="UX83" s="64"/>
      <c r="UY83" s="64"/>
      <c r="UZ83" s="64"/>
      <c r="VA83" s="64"/>
      <c r="VB83" s="64"/>
      <c r="VC83" s="64"/>
      <c r="VD83" s="64"/>
      <c r="VE83" s="64"/>
      <c r="VF83" s="64"/>
      <c r="VG83" s="64"/>
      <c r="VH83" s="64"/>
      <c r="VI83" s="64"/>
      <c r="VJ83" s="64"/>
      <c r="VK83" s="64"/>
      <c r="VL83" s="64"/>
      <c r="VM83" s="64"/>
      <c r="VN83" s="64"/>
      <c r="VO83" s="64"/>
      <c r="VP83" s="64"/>
      <c r="VQ83" s="64"/>
      <c r="VR83" s="64"/>
      <c r="VS83" s="64"/>
      <c r="VT83" s="64"/>
      <c r="VU83" s="64"/>
      <c r="VV83" s="64"/>
      <c r="VW83" s="64"/>
      <c r="VX83" s="64"/>
      <c r="VY83" s="64"/>
      <c r="VZ83" s="64"/>
      <c r="WA83" s="64"/>
      <c r="WB83" s="64"/>
      <c r="WC83" s="64"/>
      <c r="WD83" s="64"/>
      <c r="WE83" s="64"/>
      <c r="WF83" s="64"/>
      <c r="WG83" s="64"/>
      <c r="WH83" s="64"/>
      <c r="WI83" s="64"/>
      <c r="WJ83" s="64"/>
      <c r="WK83" s="64"/>
      <c r="WL83" s="64"/>
      <c r="WM83" s="64"/>
      <c r="WN83" s="64"/>
      <c r="WO83" s="64"/>
      <c r="WP83" s="64"/>
      <c r="WQ83" s="64"/>
      <c r="WR83" s="64"/>
      <c r="WS83" s="64"/>
      <c r="WT83" s="64"/>
      <c r="WU83" s="64"/>
      <c r="WV83" s="64"/>
      <c r="WW83" s="64"/>
      <c r="WX83" s="64"/>
      <c r="WY83" s="64"/>
      <c r="WZ83" s="64"/>
      <c r="XA83" s="64"/>
      <c r="XB83" s="64"/>
      <c r="XC83" s="64"/>
      <c r="XD83" s="64"/>
      <c r="XE83" s="64"/>
      <c r="XF83" s="64"/>
      <c r="XG83" s="64"/>
      <c r="XH83" s="64"/>
      <c r="XI83" s="64"/>
      <c r="XJ83" s="64"/>
    </row>
    <row r="84" spans="1:634" x14ac:dyDescent="0.25">
      <c r="A84" s="106"/>
      <c r="B84" s="107"/>
      <c r="C84" s="106"/>
      <c r="D84" s="107"/>
      <c r="E84" s="106"/>
      <c r="F84" s="107"/>
      <c r="G84" s="106"/>
      <c r="H84" s="107"/>
      <c r="I84" s="106"/>
      <c r="J84" s="107"/>
      <c r="K84" s="106"/>
      <c r="L84" s="107"/>
      <c r="M84" s="106"/>
      <c r="N84" s="107"/>
      <c r="O84" s="106"/>
      <c r="P84" s="107"/>
      <c r="Q84" s="106"/>
      <c r="R84" s="107"/>
      <c r="S84" s="106"/>
      <c r="T84" s="107"/>
      <c r="U84" s="106"/>
      <c r="V84" s="107"/>
      <c r="W84" s="106"/>
      <c r="X84" s="107"/>
      <c r="Y84" s="106"/>
      <c r="Z84" s="107"/>
      <c r="AA84" s="106"/>
      <c r="AB84" s="107"/>
      <c r="AC84" s="106"/>
      <c r="AD84" s="107"/>
      <c r="AE84" s="106"/>
      <c r="AF84" s="107"/>
      <c r="AG84" s="106"/>
      <c r="AH84" s="107"/>
      <c r="AI84" s="106"/>
      <c r="AJ84" s="107"/>
      <c r="AK84" s="106"/>
      <c r="AL84" s="107"/>
      <c r="AM84" s="106"/>
      <c r="AN84" s="107"/>
      <c r="AO84" s="106"/>
      <c r="AP84" s="107"/>
      <c r="AQ84" s="106"/>
      <c r="AR84" s="107"/>
      <c r="AS84" s="106"/>
      <c r="AT84" s="107"/>
      <c r="AU84" s="106"/>
      <c r="AV84" s="107"/>
      <c r="AW84" s="106"/>
      <c r="AX84" s="107"/>
      <c r="AY84" s="106"/>
      <c r="AZ84" s="107"/>
      <c r="BA84" s="106"/>
      <c r="BB84" s="107"/>
      <c r="BC84" s="106"/>
      <c r="BD84" s="107"/>
      <c r="BE84" s="106"/>
      <c r="BF84" s="107"/>
      <c r="BG84" s="106"/>
      <c r="BH84" s="107"/>
      <c r="BI84" s="106"/>
      <c r="BJ84" s="107"/>
      <c r="BK84" s="106"/>
      <c r="BL84" s="107"/>
      <c r="BM84" s="106"/>
      <c r="BN84" s="107"/>
      <c r="BO84" s="106"/>
      <c r="BP84" s="107"/>
      <c r="BQ84" s="106"/>
      <c r="BR84" s="107"/>
      <c r="BS84" s="106"/>
      <c r="BT84" s="107"/>
      <c r="BU84" s="106"/>
      <c r="BV84" s="107"/>
      <c r="BW84" s="106"/>
      <c r="BX84" s="107"/>
      <c r="BY84" s="106"/>
      <c r="BZ84" s="107"/>
      <c r="CA84" s="106"/>
      <c r="CB84" s="107"/>
      <c r="CC84" s="106"/>
      <c r="CD84" s="107"/>
      <c r="CE84" s="106"/>
      <c r="CF84" s="107"/>
      <c r="CG84" s="106"/>
      <c r="CH84" s="107"/>
      <c r="CI84" s="106"/>
      <c r="CJ84" s="107"/>
      <c r="CK84" s="106"/>
      <c r="CL84" s="107"/>
      <c r="CM84" s="106"/>
      <c r="CN84" s="107"/>
      <c r="CO84" s="106"/>
      <c r="CP84" s="107"/>
      <c r="CQ84" s="106"/>
      <c r="CR84" s="107"/>
      <c r="CS84" s="106"/>
      <c r="CT84" s="107"/>
      <c r="CU84" s="106"/>
      <c r="CV84" s="107"/>
      <c r="CW84" s="106"/>
      <c r="CX84" s="107"/>
      <c r="CY84" s="106"/>
      <c r="CZ84" s="107"/>
      <c r="DA84" s="106"/>
      <c r="DB84" s="107"/>
      <c r="DC84" s="106"/>
      <c r="DD84" s="107"/>
      <c r="DE84" s="106"/>
      <c r="DF84" s="107"/>
      <c r="DG84" s="106"/>
      <c r="DH84" s="107"/>
      <c r="DI84" s="106"/>
      <c r="DJ84" s="107"/>
      <c r="DK84" s="106"/>
      <c r="DL84" s="107"/>
      <c r="DM84" s="106"/>
      <c r="DN84" s="107"/>
      <c r="DO84" s="106"/>
      <c r="DP84" s="107"/>
      <c r="DQ84" s="106"/>
      <c r="DR84" s="107"/>
      <c r="DS84" s="106"/>
      <c r="DT84" s="107"/>
      <c r="DU84" s="106"/>
      <c r="DV84" s="107"/>
      <c r="DW84" s="106"/>
      <c r="DX84" s="107"/>
      <c r="DY84" s="106"/>
      <c r="DZ84" s="107"/>
      <c r="EA84" s="106"/>
      <c r="EB84" s="107"/>
      <c r="EC84" s="106"/>
      <c r="ED84" s="107"/>
      <c r="EE84" s="106"/>
      <c r="EF84" s="107"/>
      <c r="EG84" s="106"/>
      <c r="EH84" s="107"/>
      <c r="EI84" s="106"/>
      <c r="EJ84" s="107"/>
      <c r="EK84" s="106"/>
      <c r="EL84" s="107"/>
      <c r="EM84" s="106"/>
      <c r="EN84" s="107"/>
      <c r="EO84" s="106"/>
      <c r="EP84" s="107"/>
      <c r="EQ84" s="106"/>
      <c r="ER84" s="107"/>
      <c r="ES84" s="106"/>
      <c r="ET84" s="107"/>
      <c r="EU84" s="106"/>
      <c r="EV84" s="107"/>
      <c r="EW84" s="106"/>
      <c r="EX84" s="107"/>
      <c r="EY84" s="106"/>
      <c r="EZ84" s="107"/>
      <c r="FA84" s="106"/>
      <c r="FB84" s="107"/>
      <c r="FC84" s="106"/>
      <c r="FD84" s="107"/>
      <c r="FE84" s="106"/>
      <c r="FF84" s="107"/>
      <c r="FG84" s="106"/>
      <c r="FH84" s="107"/>
      <c r="FI84" s="106"/>
      <c r="FJ84" s="107"/>
      <c r="FK84" s="106"/>
      <c r="FL84" s="107"/>
      <c r="FM84" s="106"/>
      <c r="FN84" s="107"/>
      <c r="FO84" s="106"/>
      <c r="FP84" s="107"/>
      <c r="FQ84" s="106"/>
      <c r="FR84" s="107"/>
      <c r="FS84" s="106"/>
      <c r="FT84" s="107"/>
      <c r="FU84" s="106"/>
      <c r="FV84" s="107"/>
      <c r="FW84" s="106"/>
      <c r="FX84" s="107"/>
      <c r="FY84" s="106"/>
      <c r="FZ84" s="107"/>
      <c r="GA84" s="106"/>
      <c r="GB84" s="107"/>
      <c r="GC84" s="106"/>
      <c r="GD84" s="107"/>
      <c r="GE84" s="106"/>
      <c r="GF84" s="107"/>
      <c r="GG84" s="106"/>
      <c r="GH84" s="107"/>
      <c r="GI84" s="106"/>
      <c r="GJ84" s="107"/>
      <c r="GK84" s="106"/>
      <c r="GL84" s="107"/>
      <c r="GM84" s="106"/>
      <c r="GN84" s="107"/>
      <c r="GO84" s="106"/>
      <c r="GP84" s="107"/>
      <c r="GQ84" s="106"/>
      <c r="GR84" s="107"/>
      <c r="GS84" s="106"/>
      <c r="GT84" s="107"/>
      <c r="GU84" s="106"/>
      <c r="GV84" s="107"/>
      <c r="GW84" s="106"/>
      <c r="GX84" s="107"/>
      <c r="GY84" s="106"/>
      <c r="GZ84" s="107"/>
      <c r="HA84" s="106"/>
      <c r="HB84" s="107"/>
      <c r="HC84" s="106"/>
      <c r="HD84" s="107"/>
      <c r="HE84" s="106"/>
      <c r="HF84" s="107"/>
      <c r="HG84" s="106"/>
      <c r="HH84" s="107"/>
      <c r="HI84" s="106"/>
      <c r="HJ84" s="107"/>
      <c r="HK84" s="106"/>
      <c r="HL84" s="107"/>
      <c r="HM84" s="106"/>
      <c r="HN84" s="107"/>
      <c r="HO84" s="106"/>
      <c r="HP84" s="107"/>
      <c r="HQ84" s="106"/>
      <c r="HR84" s="107"/>
      <c r="HS84" s="106"/>
      <c r="HT84" s="107"/>
      <c r="HU84" s="106"/>
      <c r="HV84" s="107"/>
      <c r="HW84" s="106"/>
      <c r="HX84" s="107"/>
      <c r="HY84" s="106"/>
      <c r="HZ84" s="107"/>
      <c r="IA84" s="106"/>
      <c r="IB84" s="107"/>
      <c r="IC84" s="106"/>
      <c r="ID84" s="107"/>
      <c r="IE84" s="106"/>
      <c r="IF84" s="107"/>
      <c r="IG84" s="106"/>
      <c r="IH84" s="107"/>
      <c r="II84" s="106"/>
      <c r="IJ84" s="107"/>
      <c r="IK84" s="106"/>
      <c r="IL84" s="107"/>
      <c r="IM84" s="106"/>
      <c r="IN84" s="107"/>
      <c r="IO84" s="106"/>
      <c r="IP84" s="107"/>
      <c r="IQ84" s="106"/>
      <c r="IR84" s="107"/>
      <c r="IS84" s="106"/>
      <c r="IT84" s="107"/>
      <c r="IU84" s="106"/>
      <c r="IV84" s="107"/>
      <c r="IW84" s="106"/>
      <c r="IX84" s="107"/>
      <c r="IY84" s="106"/>
      <c r="IZ84" s="64"/>
      <c r="JA84" s="64"/>
      <c r="JB84" s="64"/>
      <c r="JC84" s="64"/>
      <c r="JD84" s="64"/>
      <c r="JE84" s="64"/>
      <c r="JF84" s="64"/>
      <c r="JG84" s="64"/>
      <c r="JH84" s="64"/>
      <c r="JI84" s="64"/>
      <c r="JJ84" s="64"/>
      <c r="JK84" s="64"/>
      <c r="JL84" s="64"/>
      <c r="JM84" s="64"/>
      <c r="JN84" s="64"/>
      <c r="JO84" s="64"/>
      <c r="JP84" s="64"/>
      <c r="JQ84" s="64"/>
      <c r="JR84" s="64"/>
      <c r="JS84" s="64"/>
      <c r="JT84" s="64"/>
      <c r="JU84" s="64"/>
      <c r="JV84" s="64"/>
      <c r="JW84" s="64"/>
      <c r="JX84" s="64"/>
      <c r="JY84" s="64"/>
      <c r="JZ84" s="64"/>
      <c r="KA84" s="64"/>
      <c r="KB84" s="64"/>
      <c r="KC84" s="64"/>
      <c r="KD84" s="64"/>
      <c r="KE84" s="64"/>
      <c r="KF84" s="64"/>
      <c r="KG84" s="64"/>
      <c r="KH84" s="64"/>
      <c r="KI84" s="64"/>
      <c r="KJ84" s="64"/>
      <c r="KK84" s="64"/>
      <c r="KL84" s="64"/>
      <c r="KM84" s="64"/>
      <c r="KN84" s="64"/>
      <c r="KO84" s="64"/>
      <c r="KP84" s="64"/>
      <c r="KQ84" s="64"/>
      <c r="KR84" s="64"/>
      <c r="KS84" s="64"/>
      <c r="KT84" s="64"/>
      <c r="KU84" s="64"/>
      <c r="KV84" s="64"/>
      <c r="KW84" s="64"/>
      <c r="KX84" s="64"/>
      <c r="KY84" s="64"/>
      <c r="KZ84" s="64"/>
      <c r="LA84" s="64"/>
      <c r="LB84" s="64"/>
      <c r="LC84" s="64"/>
      <c r="LD84" s="64"/>
      <c r="LE84" s="64"/>
      <c r="LF84" s="64"/>
      <c r="LG84" s="64"/>
      <c r="LH84" s="64"/>
      <c r="LI84" s="64"/>
      <c r="LJ84" s="64"/>
      <c r="LK84" s="64"/>
      <c r="LL84" s="64"/>
      <c r="LM84" s="64"/>
      <c r="LN84" s="64"/>
      <c r="LO84" s="64"/>
      <c r="LP84" s="64"/>
      <c r="LQ84" s="64"/>
      <c r="LR84" s="64"/>
      <c r="LS84" s="64"/>
      <c r="LT84" s="64"/>
      <c r="LU84" s="64"/>
      <c r="LV84" s="64"/>
      <c r="LW84" s="64"/>
      <c r="LX84" s="64"/>
      <c r="LY84" s="64"/>
      <c r="LZ84" s="64"/>
      <c r="MA84" s="64"/>
      <c r="MB84" s="64"/>
      <c r="MC84" s="64"/>
      <c r="MD84" s="64"/>
      <c r="ME84" s="64"/>
      <c r="MF84" s="64"/>
      <c r="MG84" s="64"/>
      <c r="MH84" s="64"/>
      <c r="MI84" s="64"/>
      <c r="MJ84" s="64"/>
      <c r="MK84" s="64"/>
      <c r="ML84" s="64"/>
      <c r="MM84" s="64"/>
      <c r="MN84" s="64"/>
      <c r="MO84" s="64"/>
      <c r="MP84" s="64"/>
      <c r="MQ84" s="64"/>
      <c r="MR84" s="64"/>
      <c r="MS84" s="64"/>
      <c r="MT84" s="64"/>
      <c r="MU84" s="64"/>
      <c r="MV84" s="64"/>
      <c r="MW84" s="64"/>
      <c r="MX84" s="64"/>
      <c r="MY84" s="64"/>
      <c r="MZ84" s="64"/>
      <c r="NA84" s="64"/>
      <c r="NB84" s="64"/>
      <c r="NC84" s="64"/>
      <c r="ND84" s="64"/>
      <c r="NE84" s="64"/>
      <c r="NF84" s="64"/>
      <c r="NG84" s="64"/>
      <c r="NH84" s="64"/>
      <c r="NI84" s="64"/>
      <c r="NJ84" s="64"/>
      <c r="NK84" s="64"/>
      <c r="NL84" s="64"/>
      <c r="NM84" s="64"/>
      <c r="NN84" s="64"/>
      <c r="NO84" s="64"/>
      <c r="NP84" s="64"/>
      <c r="NQ84" s="64"/>
      <c r="NR84" s="64"/>
      <c r="NS84" s="64"/>
      <c r="NT84" s="64"/>
      <c r="NU84" s="64"/>
      <c r="NV84" s="64"/>
      <c r="NW84" s="64"/>
      <c r="NX84" s="64"/>
      <c r="NY84" s="64"/>
      <c r="NZ84" s="64"/>
      <c r="OA84" s="64"/>
      <c r="OB84" s="64"/>
      <c r="OC84" s="64"/>
      <c r="OD84" s="64"/>
      <c r="OE84" s="64"/>
      <c r="OF84" s="64"/>
      <c r="OG84" s="64"/>
      <c r="OH84" s="64"/>
      <c r="OI84" s="64"/>
      <c r="OJ84" s="64"/>
      <c r="OK84" s="64"/>
      <c r="OL84" s="64"/>
      <c r="OM84" s="64"/>
      <c r="ON84" s="64"/>
      <c r="OO84" s="64"/>
      <c r="OP84" s="64"/>
      <c r="OQ84" s="64"/>
      <c r="OR84" s="64"/>
      <c r="OS84" s="64"/>
      <c r="OT84" s="64"/>
      <c r="OU84" s="64"/>
      <c r="OV84" s="64"/>
      <c r="OW84" s="64"/>
      <c r="OX84" s="64"/>
      <c r="OY84" s="64"/>
      <c r="OZ84" s="64"/>
      <c r="PA84" s="64"/>
      <c r="PB84" s="64"/>
      <c r="PC84" s="64"/>
      <c r="PD84" s="64"/>
      <c r="PE84" s="64"/>
      <c r="PF84" s="64"/>
      <c r="PG84" s="64"/>
      <c r="PH84" s="64"/>
      <c r="PI84" s="64"/>
      <c r="PJ84" s="64"/>
      <c r="PK84" s="64"/>
      <c r="PL84" s="64"/>
      <c r="PM84" s="64"/>
      <c r="PN84" s="64"/>
      <c r="PO84" s="64"/>
      <c r="PP84" s="64"/>
      <c r="PQ84" s="64"/>
      <c r="PR84" s="64"/>
      <c r="PS84" s="64"/>
      <c r="PT84" s="64"/>
      <c r="PU84" s="64"/>
      <c r="PV84" s="64"/>
      <c r="PW84" s="64"/>
      <c r="PX84" s="64"/>
      <c r="PY84" s="64"/>
      <c r="PZ84" s="64"/>
      <c r="QA84" s="64"/>
      <c r="QB84" s="64"/>
      <c r="QC84" s="64"/>
      <c r="QD84" s="64"/>
      <c r="QE84" s="64"/>
      <c r="QF84" s="64"/>
      <c r="QG84" s="64"/>
      <c r="QH84" s="64"/>
      <c r="QI84" s="64"/>
      <c r="QJ84" s="64"/>
      <c r="QK84" s="64"/>
      <c r="QL84" s="64"/>
      <c r="QM84" s="64"/>
      <c r="QN84" s="64"/>
      <c r="QO84" s="64"/>
      <c r="QP84" s="64"/>
      <c r="QQ84" s="64"/>
      <c r="QR84" s="64"/>
      <c r="QS84" s="64"/>
      <c r="QT84" s="64"/>
      <c r="QU84" s="64"/>
      <c r="QV84" s="64"/>
      <c r="QW84" s="64"/>
      <c r="QX84" s="64"/>
      <c r="QY84" s="64"/>
      <c r="QZ84" s="64"/>
      <c r="RA84" s="64"/>
      <c r="RB84" s="64"/>
      <c r="RC84" s="64"/>
      <c r="RD84" s="64"/>
      <c r="RE84" s="64"/>
      <c r="RF84" s="64"/>
      <c r="RG84" s="64"/>
      <c r="RH84" s="64"/>
      <c r="RI84" s="64"/>
      <c r="RJ84" s="64"/>
      <c r="RK84" s="64"/>
      <c r="RL84" s="64"/>
      <c r="RM84" s="64"/>
      <c r="RN84" s="64"/>
      <c r="RO84" s="64"/>
      <c r="RP84" s="64"/>
      <c r="RQ84" s="64"/>
      <c r="RR84" s="64"/>
      <c r="RS84" s="64"/>
      <c r="RT84" s="64"/>
      <c r="RU84" s="64"/>
      <c r="RV84" s="64"/>
      <c r="RW84" s="64"/>
      <c r="RX84" s="64"/>
      <c r="RY84" s="64"/>
      <c r="RZ84" s="64"/>
      <c r="SA84" s="64"/>
      <c r="SB84" s="64"/>
      <c r="SC84" s="64"/>
      <c r="SD84" s="64"/>
      <c r="SE84" s="64"/>
      <c r="SF84" s="64"/>
      <c r="SG84" s="64"/>
      <c r="SH84" s="64"/>
      <c r="SI84" s="64"/>
      <c r="SJ84" s="64"/>
      <c r="SK84" s="64"/>
      <c r="SL84" s="64"/>
      <c r="SM84" s="64"/>
      <c r="SN84" s="64"/>
      <c r="SO84" s="64"/>
      <c r="SP84" s="64"/>
      <c r="SQ84" s="64"/>
      <c r="SR84" s="64"/>
      <c r="SS84" s="64"/>
      <c r="ST84" s="64"/>
      <c r="SU84" s="64"/>
      <c r="SV84" s="64"/>
      <c r="SW84" s="64"/>
      <c r="SX84" s="64"/>
      <c r="SY84" s="64"/>
      <c r="SZ84" s="64"/>
      <c r="TA84" s="64"/>
      <c r="TB84" s="64"/>
      <c r="TC84" s="64"/>
      <c r="TD84" s="64"/>
      <c r="TE84" s="64"/>
      <c r="TF84" s="64"/>
      <c r="TG84" s="64"/>
      <c r="TH84" s="64"/>
      <c r="TI84" s="64"/>
      <c r="TJ84" s="64"/>
      <c r="TK84" s="64"/>
      <c r="TL84" s="64"/>
      <c r="TM84" s="64"/>
      <c r="TN84" s="64"/>
      <c r="TO84" s="64"/>
      <c r="TP84" s="64"/>
      <c r="TQ84" s="64"/>
      <c r="TR84" s="64"/>
      <c r="TS84" s="64"/>
      <c r="TT84" s="64"/>
      <c r="TU84" s="64"/>
      <c r="TV84" s="64"/>
      <c r="TW84" s="64"/>
      <c r="TX84" s="64"/>
      <c r="TY84" s="64"/>
      <c r="TZ84" s="64"/>
      <c r="UA84" s="64"/>
      <c r="UB84" s="64"/>
      <c r="UC84" s="64"/>
      <c r="UD84" s="64"/>
      <c r="UE84" s="64"/>
      <c r="UF84" s="64"/>
      <c r="UG84" s="64"/>
      <c r="UH84" s="64"/>
      <c r="UI84" s="64"/>
      <c r="UJ84" s="64"/>
      <c r="UK84" s="64"/>
      <c r="UL84" s="64"/>
      <c r="UM84" s="64"/>
      <c r="UN84" s="64"/>
      <c r="UO84" s="64"/>
      <c r="UP84" s="64"/>
      <c r="UQ84" s="64"/>
      <c r="UR84" s="64"/>
      <c r="US84" s="64"/>
      <c r="UT84" s="64"/>
      <c r="UU84" s="64"/>
      <c r="UV84" s="64"/>
      <c r="UW84" s="64"/>
      <c r="UX84" s="64"/>
      <c r="UY84" s="64"/>
      <c r="UZ84" s="64"/>
      <c r="VA84" s="64"/>
      <c r="VB84" s="64"/>
      <c r="VC84" s="64"/>
      <c r="VD84" s="64"/>
      <c r="VE84" s="64"/>
      <c r="VF84" s="64"/>
      <c r="VG84" s="64"/>
      <c r="VH84" s="64"/>
      <c r="VI84" s="64"/>
      <c r="VJ84" s="64"/>
      <c r="VK84" s="64"/>
      <c r="VL84" s="64"/>
      <c r="VM84" s="64"/>
      <c r="VN84" s="64"/>
      <c r="VO84" s="64"/>
      <c r="VP84" s="64"/>
      <c r="VQ84" s="64"/>
      <c r="VR84" s="64"/>
      <c r="VS84" s="64"/>
      <c r="VT84" s="64"/>
      <c r="VU84" s="64"/>
      <c r="VV84" s="64"/>
      <c r="VW84" s="64"/>
      <c r="VX84" s="64"/>
      <c r="VY84" s="64"/>
      <c r="VZ84" s="64"/>
      <c r="WA84" s="64"/>
      <c r="WB84" s="64"/>
      <c r="WC84" s="64"/>
      <c r="WD84" s="64"/>
      <c r="WE84" s="64"/>
      <c r="WF84" s="64"/>
      <c r="WG84" s="64"/>
      <c r="WH84" s="64"/>
      <c r="WI84" s="64"/>
      <c r="WJ84" s="64"/>
      <c r="WK84" s="64"/>
      <c r="WL84" s="64"/>
      <c r="WM84" s="64"/>
      <c r="WN84" s="64"/>
      <c r="WO84" s="64"/>
      <c r="WP84" s="64"/>
      <c r="WQ84" s="64"/>
      <c r="WR84" s="64"/>
      <c r="WS84" s="64"/>
      <c r="WT84" s="64"/>
      <c r="WU84" s="64"/>
      <c r="WV84" s="64"/>
      <c r="WW84" s="64"/>
      <c r="WX84" s="64"/>
      <c r="WY84" s="64"/>
      <c r="WZ84" s="64"/>
      <c r="XA84" s="64"/>
      <c r="XB84" s="64"/>
      <c r="XC84" s="64"/>
      <c r="XD84" s="64"/>
      <c r="XE84" s="64"/>
      <c r="XF84" s="64"/>
      <c r="XG84" s="64"/>
      <c r="XH84" s="64"/>
      <c r="XI84" s="64"/>
      <c r="XJ84" s="64"/>
    </row>
    <row r="85" spans="1:634" x14ac:dyDescent="0.25">
      <c r="A85" s="106"/>
      <c r="B85" s="107"/>
      <c r="C85" s="106"/>
      <c r="D85" s="107"/>
      <c r="E85" s="106"/>
      <c r="F85" s="107"/>
      <c r="G85" s="106"/>
      <c r="H85" s="107"/>
      <c r="I85" s="106"/>
      <c r="J85" s="107"/>
      <c r="K85" s="106"/>
      <c r="L85" s="107"/>
      <c r="M85" s="106"/>
      <c r="N85" s="107"/>
      <c r="O85" s="106"/>
      <c r="P85" s="107"/>
      <c r="Q85" s="106"/>
      <c r="R85" s="107"/>
      <c r="S85" s="106"/>
      <c r="T85" s="107"/>
      <c r="U85" s="106"/>
      <c r="V85" s="107"/>
      <c r="W85" s="106"/>
      <c r="X85" s="107"/>
      <c r="Y85" s="106"/>
      <c r="Z85" s="107"/>
      <c r="AA85" s="106"/>
      <c r="AB85" s="107"/>
      <c r="AC85" s="106"/>
      <c r="AD85" s="107"/>
      <c r="AE85" s="106"/>
      <c r="AF85" s="107"/>
      <c r="AG85" s="106"/>
      <c r="AH85" s="107"/>
      <c r="AI85" s="106"/>
      <c r="AJ85" s="107"/>
      <c r="AK85" s="106"/>
      <c r="AL85" s="107"/>
      <c r="AM85" s="106"/>
      <c r="AN85" s="107"/>
      <c r="AO85" s="106"/>
      <c r="AP85" s="107"/>
      <c r="AQ85" s="106"/>
      <c r="AR85" s="107"/>
      <c r="AS85" s="106"/>
      <c r="AT85" s="107"/>
      <c r="AU85" s="106"/>
      <c r="AV85" s="107"/>
      <c r="AW85" s="106"/>
      <c r="AX85" s="107"/>
      <c r="AY85" s="106"/>
      <c r="AZ85" s="107"/>
      <c r="BA85" s="106"/>
      <c r="BB85" s="107"/>
      <c r="BC85" s="106"/>
      <c r="BD85" s="107"/>
      <c r="BE85" s="106"/>
      <c r="BF85" s="107"/>
      <c r="BG85" s="106"/>
      <c r="BH85" s="107"/>
      <c r="BI85" s="106"/>
      <c r="BJ85" s="107"/>
      <c r="BK85" s="106"/>
      <c r="BL85" s="107"/>
      <c r="BM85" s="106"/>
      <c r="BN85" s="107"/>
      <c r="BO85" s="106"/>
      <c r="BP85" s="107"/>
      <c r="BQ85" s="106"/>
      <c r="BR85" s="107"/>
      <c r="BS85" s="106"/>
      <c r="BT85" s="107"/>
      <c r="BU85" s="106"/>
      <c r="BV85" s="107"/>
      <c r="BW85" s="106"/>
      <c r="BX85" s="107"/>
      <c r="BY85" s="106"/>
      <c r="BZ85" s="107"/>
      <c r="CA85" s="106"/>
      <c r="CB85" s="107"/>
      <c r="CC85" s="106"/>
      <c r="CD85" s="107"/>
      <c r="CE85" s="106"/>
      <c r="CF85" s="107"/>
      <c r="CG85" s="106"/>
      <c r="CH85" s="107"/>
      <c r="CI85" s="106"/>
      <c r="CJ85" s="107"/>
      <c r="CK85" s="106"/>
      <c r="CL85" s="107"/>
      <c r="CM85" s="106"/>
      <c r="CN85" s="107"/>
      <c r="CO85" s="106"/>
      <c r="CP85" s="107"/>
      <c r="CQ85" s="106"/>
      <c r="CR85" s="107"/>
      <c r="CS85" s="106"/>
      <c r="CT85" s="107"/>
      <c r="CU85" s="106"/>
      <c r="CV85" s="107"/>
      <c r="CW85" s="106"/>
      <c r="CX85" s="107"/>
      <c r="CY85" s="106"/>
      <c r="CZ85" s="107"/>
      <c r="DA85" s="106"/>
      <c r="DB85" s="107"/>
      <c r="DC85" s="106"/>
      <c r="DD85" s="107"/>
      <c r="DE85" s="106"/>
      <c r="DF85" s="107"/>
      <c r="DG85" s="106"/>
      <c r="DH85" s="107"/>
      <c r="DI85" s="106"/>
      <c r="DJ85" s="107"/>
      <c r="DK85" s="106"/>
      <c r="DL85" s="107"/>
      <c r="DM85" s="106"/>
      <c r="DN85" s="107"/>
      <c r="DO85" s="106"/>
      <c r="DP85" s="107"/>
      <c r="DQ85" s="106"/>
      <c r="DR85" s="107"/>
      <c r="DS85" s="106"/>
      <c r="DT85" s="107"/>
      <c r="DU85" s="106"/>
      <c r="DV85" s="107"/>
      <c r="DW85" s="106"/>
      <c r="DX85" s="107"/>
      <c r="DY85" s="106"/>
      <c r="DZ85" s="107"/>
      <c r="EA85" s="106"/>
      <c r="EB85" s="107"/>
      <c r="EC85" s="106"/>
      <c r="ED85" s="107"/>
      <c r="EE85" s="106"/>
      <c r="EF85" s="107"/>
      <c r="EG85" s="106"/>
      <c r="EH85" s="107"/>
      <c r="EI85" s="106"/>
      <c r="EJ85" s="107"/>
      <c r="EK85" s="106"/>
      <c r="EL85" s="107"/>
      <c r="EM85" s="106"/>
      <c r="EN85" s="107"/>
      <c r="EO85" s="106"/>
      <c r="EP85" s="107"/>
      <c r="EQ85" s="106"/>
      <c r="ER85" s="107"/>
      <c r="ES85" s="106"/>
      <c r="ET85" s="107"/>
      <c r="EU85" s="106"/>
      <c r="EV85" s="107"/>
      <c r="EW85" s="106"/>
      <c r="EX85" s="107"/>
      <c r="EY85" s="106"/>
      <c r="EZ85" s="107"/>
      <c r="FA85" s="106"/>
      <c r="FB85" s="107"/>
      <c r="FC85" s="106"/>
      <c r="FD85" s="107"/>
      <c r="FE85" s="106"/>
      <c r="FF85" s="107"/>
      <c r="FG85" s="106"/>
      <c r="FH85" s="107"/>
      <c r="FI85" s="106"/>
      <c r="FJ85" s="107"/>
      <c r="FK85" s="106"/>
      <c r="FL85" s="107"/>
      <c r="FM85" s="106"/>
      <c r="FN85" s="107"/>
      <c r="FO85" s="106"/>
      <c r="FP85" s="107"/>
      <c r="FQ85" s="106"/>
      <c r="FR85" s="107"/>
      <c r="FS85" s="106"/>
      <c r="FT85" s="107"/>
      <c r="FU85" s="106"/>
      <c r="FV85" s="107"/>
      <c r="FW85" s="106"/>
      <c r="FX85" s="107"/>
      <c r="FY85" s="106"/>
      <c r="FZ85" s="107"/>
      <c r="GA85" s="106"/>
      <c r="GB85" s="107"/>
      <c r="GC85" s="106"/>
      <c r="GD85" s="107"/>
      <c r="GE85" s="106"/>
      <c r="GF85" s="107"/>
      <c r="GG85" s="106"/>
      <c r="GH85" s="107"/>
      <c r="GI85" s="106"/>
      <c r="GJ85" s="107"/>
      <c r="GK85" s="106"/>
      <c r="GL85" s="107"/>
      <c r="GM85" s="106"/>
      <c r="GN85" s="107"/>
      <c r="GO85" s="106"/>
      <c r="GP85" s="107"/>
      <c r="GQ85" s="106"/>
      <c r="GR85" s="107"/>
      <c r="GS85" s="106"/>
      <c r="GT85" s="107"/>
      <c r="GU85" s="106"/>
      <c r="GV85" s="107"/>
      <c r="GW85" s="106"/>
      <c r="GX85" s="107"/>
      <c r="GY85" s="106"/>
      <c r="GZ85" s="107"/>
      <c r="HA85" s="106"/>
      <c r="HB85" s="107"/>
      <c r="HC85" s="106"/>
      <c r="HD85" s="107"/>
      <c r="HE85" s="106"/>
      <c r="HF85" s="107"/>
      <c r="HG85" s="106"/>
      <c r="HH85" s="107"/>
      <c r="HI85" s="106"/>
      <c r="HJ85" s="107"/>
      <c r="HK85" s="106"/>
      <c r="HL85" s="107"/>
      <c r="HM85" s="106"/>
      <c r="HN85" s="107"/>
      <c r="HO85" s="106"/>
      <c r="HP85" s="107"/>
      <c r="HQ85" s="106"/>
      <c r="HR85" s="107"/>
      <c r="HS85" s="106"/>
      <c r="HT85" s="107"/>
      <c r="HU85" s="106"/>
      <c r="HV85" s="107"/>
      <c r="HW85" s="106"/>
      <c r="HX85" s="107"/>
      <c r="HY85" s="106"/>
      <c r="HZ85" s="107"/>
      <c r="IA85" s="106"/>
      <c r="IB85" s="107"/>
      <c r="IC85" s="106"/>
      <c r="ID85" s="107"/>
      <c r="IE85" s="106"/>
      <c r="IF85" s="107"/>
      <c r="IG85" s="106"/>
      <c r="IH85" s="107"/>
      <c r="II85" s="106"/>
      <c r="IJ85" s="107"/>
      <c r="IK85" s="106"/>
      <c r="IL85" s="107"/>
      <c r="IM85" s="106"/>
      <c r="IN85" s="107"/>
      <c r="IO85" s="106"/>
      <c r="IP85" s="107"/>
      <c r="IQ85" s="106"/>
      <c r="IR85" s="107"/>
      <c r="IS85" s="106"/>
      <c r="IT85" s="107"/>
      <c r="IU85" s="106"/>
      <c r="IV85" s="107"/>
      <c r="IW85" s="106"/>
      <c r="IX85" s="107"/>
      <c r="IY85" s="106"/>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c r="NI85" s="64"/>
      <c r="NJ85" s="64"/>
      <c r="NK85" s="64"/>
      <c r="NL85" s="64"/>
      <c r="NM85" s="64"/>
      <c r="NN85" s="64"/>
      <c r="NO85" s="64"/>
      <c r="NP85" s="64"/>
      <c r="NQ85" s="64"/>
      <c r="NR85" s="64"/>
      <c r="NS85" s="64"/>
      <c r="NT85" s="64"/>
      <c r="NU85" s="64"/>
      <c r="NV85" s="64"/>
      <c r="NW85" s="64"/>
      <c r="NX85" s="64"/>
      <c r="NY85" s="64"/>
      <c r="NZ85" s="64"/>
      <c r="OA85" s="64"/>
      <c r="OB85" s="64"/>
      <c r="OC85" s="64"/>
      <c r="OD85" s="64"/>
      <c r="OE85" s="64"/>
      <c r="OF85" s="64"/>
      <c r="OG85" s="64"/>
      <c r="OH85" s="64"/>
      <c r="OI85" s="64"/>
      <c r="OJ85" s="64"/>
      <c r="OK85" s="64"/>
      <c r="OL85" s="64"/>
      <c r="OM85" s="64"/>
      <c r="ON85" s="64"/>
      <c r="OO85" s="64"/>
      <c r="OP85" s="64"/>
      <c r="OQ85" s="64"/>
      <c r="OR85" s="64"/>
      <c r="OS85" s="64"/>
      <c r="OT85" s="64"/>
      <c r="OU85" s="64"/>
      <c r="OV85" s="64"/>
      <c r="OW85" s="64"/>
      <c r="OX85" s="64"/>
      <c r="OY85" s="64"/>
      <c r="OZ85" s="64"/>
      <c r="PA85" s="64"/>
      <c r="PB85" s="64"/>
      <c r="PC85" s="64"/>
      <c r="PD85" s="64"/>
      <c r="PE85" s="64"/>
      <c r="PF85" s="64"/>
      <c r="PG85" s="64"/>
      <c r="PH85" s="64"/>
      <c r="PI85" s="64"/>
      <c r="PJ85" s="64"/>
      <c r="PK85" s="64"/>
      <c r="PL85" s="64"/>
      <c r="PM85" s="64"/>
      <c r="PN85" s="64"/>
      <c r="PO85" s="64"/>
      <c r="PP85" s="64"/>
      <c r="PQ85" s="64"/>
      <c r="PR85" s="64"/>
      <c r="PS85" s="64"/>
      <c r="PT85" s="64"/>
      <c r="PU85" s="64"/>
      <c r="PV85" s="64"/>
      <c r="PW85" s="64"/>
      <c r="PX85" s="64"/>
      <c r="PY85" s="64"/>
      <c r="PZ85" s="64"/>
      <c r="QA85" s="64"/>
      <c r="QB85" s="64"/>
      <c r="QC85" s="64"/>
      <c r="QD85" s="64"/>
      <c r="QE85" s="64"/>
      <c r="QF85" s="64"/>
      <c r="QG85" s="64"/>
      <c r="QH85" s="64"/>
      <c r="QI85" s="64"/>
      <c r="QJ85" s="64"/>
      <c r="QK85" s="64"/>
      <c r="QL85" s="64"/>
      <c r="QM85" s="64"/>
      <c r="QN85" s="64"/>
      <c r="QO85" s="64"/>
      <c r="QP85" s="64"/>
      <c r="QQ85" s="64"/>
      <c r="QR85" s="64"/>
      <c r="QS85" s="64"/>
      <c r="QT85" s="64"/>
      <c r="QU85" s="64"/>
      <c r="QV85" s="64"/>
      <c r="QW85" s="64"/>
      <c r="QX85" s="64"/>
      <c r="QY85" s="64"/>
      <c r="QZ85" s="64"/>
      <c r="RA85" s="64"/>
      <c r="RB85" s="64"/>
      <c r="RC85" s="64"/>
      <c r="RD85" s="64"/>
      <c r="RE85" s="64"/>
      <c r="RF85" s="64"/>
      <c r="RG85" s="64"/>
      <c r="RH85" s="64"/>
      <c r="RI85" s="64"/>
      <c r="RJ85" s="64"/>
      <c r="RK85" s="64"/>
      <c r="RL85" s="64"/>
      <c r="RM85" s="64"/>
      <c r="RN85" s="64"/>
      <c r="RO85" s="64"/>
      <c r="RP85" s="64"/>
      <c r="RQ85" s="64"/>
      <c r="RR85" s="64"/>
      <c r="RS85" s="64"/>
      <c r="RT85" s="64"/>
      <c r="RU85" s="64"/>
      <c r="RV85" s="64"/>
      <c r="RW85" s="64"/>
      <c r="RX85" s="64"/>
      <c r="RY85" s="64"/>
      <c r="RZ85" s="64"/>
      <c r="SA85" s="64"/>
      <c r="SB85" s="64"/>
      <c r="SC85" s="64"/>
      <c r="SD85" s="64"/>
      <c r="SE85" s="64"/>
      <c r="SF85" s="64"/>
      <c r="SG85" s="64"/>
      <c r="SH85" s="64"/>
      <c r="SI85" s="64"/>
      <c r="SJ85" s="64"/>
      <c r="SK85" s="64"/>
      <c r="SL85" s="64"/>
      <c r="SM85" s="64"/>
      <c r="SN85" s="64"/>
      <c r="SO85" s="64"/>
      <c r="SP85" s="64"/>
      <c r="SQ85" s="64"/>
      <c r="SR85" s="64"/>
      <c r="SS85" s="64"/>
      <c r="ST85" s="64"/>
      <c r="SU85" s="64"/>
      <c r="SV85" s="64"/>
      <c r="SW85" s="64"/>
      <c r="SX85" s="64"/>
      <c r="SY85" s="64"/>
      <c r="SZ85" s="64"/>
      <c r="TA85" s="64"/>
      <c r="TB85" s="64"/>
      <c r="TC85" s="64"/>
      <c r="TD85" s="64"/>
      <c r="TE85" s="64"/>
      <c r="TF85" s="64"/>
      <c r="TG85" s="64"/>
      <c r="TH85" s="64"/>
      <c r="TI85" s="64"/>
      <c r="TJ85" s="64"/>
      <c r="TK85" s="64"/>
      <c r="TL85" s="64"/>
      <c r="TM85" s="64"/>
      <c r="TN85" s="64"/>
      <c r="TO85" s="64"/>
      <c r="TP85" s="64"/>
      <c r="TQ85" s="64"/>
      <c r="TR85" s="64"/>
      <c r="TS85" s="64"/>
      <c r="TT85" s="64"/>
      <c r="TU85" s="64"/>
      <c r="TV85" s="64"/>
      <c r="TW85" s="64"/>
      <c r="TX85" s="64"/>
      <c r="TY85" s="64"/>
      <c r="TZ85" s="64"/>
      <c r="UA85" s="64"/>
      <c r="UB85" s="64"/>
      <c r="UC85" s="64"/>
      <c r="UD85" s="64"/>
      <c r="UE85" s="64"/>
      <c r="UF85" s="64"/>
      <c r="UG85" s="64"/>
      <c r="UH85" s="64"/>
      <c r="UI85" s="64"/>
      <c r="UJ85" s="64"/>
      <c r="UK85" s="64"/>
      <c r="UL85" s="64"/>
      <c r="UM85" s="64"/>
      <c r="UN85" s="64"/>
      <c r="UO85" s="64"/>
      <c r="UP85" s="64"/>
      <c r="UQ85" s="64"/>
      <c r="UR85" s="64"/>
      <c r="US85" s="64"/>
      <c r="UT85" s="64"/>
      <c r="UU85" s="64"/>
      <c r="UV85" s="64"/>
      <c r="UW85" s="64"/>
      <c r="UX85" s="64"/>
      <c r="UY85" s="64"/>
      <c r="UZ85" s="64"/>
      <c r="VA85" s="64"/>
      <c r="VB85" s="64"/>
      <c r="VC85" s="64"/>
      <c r="VD85" s="64"/>
      <c r="VE85" s="64"/>
      <c r="VF85" s="64"/>
      <c r="VG85" s="64"/>
      <c r="VH85" s="64"/>
      <c r="VI85" s="64"/>
      <c r="VJ85" s="64"/>
      <c r="VK85" s="64"/>
      <c r="VL85" s="64"/>
      <c r="VM85" s="64"/>
      <c r="VN85" s="64"/>
      <c r="VO85" s="64"/>
      <c r="VP85" s="64"/>
      <c r="VQ85" s="64"/>
      <c r="VR85" s="64"/>
      <c r="VS85" s="64"/>
      <c r="VT85" s="64"/>
      <c r="VU85" s="64"/>
      <c r="VV85" s="64"/>
      <c r="VW85" s="64"/>
      <c r="VX85" s="64"/>
      <c r="VY85" s="64"/>
      <c r="VZ85" s="64"/>
      <c r="WA85" s="64"/>
      <c r="WB85" s="64"/>
      <c r="WC85" s="64"/>
      <c r="WD85" s="64"/>
      <c r="WE85" s="64"/>
      <c r="WF85" s="64"/>
      <c r="WG85" s="64"/>
      <c r="WH85" s="64"/>
      <c r="WI85" s="64"/>
      <c r="WJ85" s="64"/>
      <c r="WK85" s="64"/>
      <c r="WL85" s="64"/>
      <c r="WM85" s="64"/>
      <c r="WN85" s="64"/>
      <c r="WO85" s="64"/>
      <c r="WP85" s="64"/>
      <c r="WQ85" s="64"/>
      <c r="WR85" s="64"/>
      <c r="WS85" s="64"/>
      <c r="WT85" s="64"/>
      <c r="WU85" s="64"/>
      <c r="WV85" s="64"/>
      <c r="WW85" s="64"/>
      <c r="WX85" s="64"/>
      <c r="WY85" s="64"/>
      <c r="WZ85" s="64"/>
      <c r="XA85" s="64"/>
      <c r="XB85" s="64"/>
      <c r="XC85" s="64"/>
      <c r="XD85" s="64"/>
      <c r="XE85" s="64"/>
      <c r="XF85" s="64"/>
      <c r="XG85" s="64"/>
      <c r="XH85" s="64"/>
      <c r="XI85" s="64"/>
      <c r="XJ85" s="64"/>
    </row>
    <row r="86" spans="1:634" x14ac:dyDescent="0.25">
      <c r="A86" s="106"/>
      <c r="B86" s="107"/>
      <c r="C86" s="106"/>
      <c r="D86" s="107"/>
      <c r="E86" s="106"/>
      <c r="F86" s="107"/>
      <c r="G86" s="106"/>
      <c r="H86" s="107"/>
      <c r="I86" s="106"/>
      <c r="J86" s="107"/>
      <c r="K86" s="106"/>
      <c r="L86" s="107"/>
      <c r="M86" s="106"/>
      <c r="N86" s="107"/>
      <c r="O86" s="106"/>
      <c r="P86" s="107"/>
      <c r="Q86" s="106"/>
      <c r="R86" s="107"/>
      <c r="S86" s="106"/>
      <c r="T86" s="107"/>
      <c r="U86" s="106"/>
      <c r="V86" s="107"/>
      <c r="W86" s="106"/>
      <c r="X86" s="107"/>
      <c r="Y86" s="106"/>
      <c r="Z86" s="107"/>
      <c r="AA86" s="106"/>
      <c r="AB86" s="107"/>
      <c r="AC86" s="106"/>
      <c r="AD86" s="107"/>
      <c r="AE86" s="106"/>
      <c r="AF86" s="107"/>
      <c r="AG86" s="106"/>
      <c r="AH86" s="107"/>
      <c r="AI86" s="106"/>
      <c r="AJ86" s="107"/>
      <c r="AK86" s="106"/>
      <c r="AL86" s="107"/>
      <c r="AM86" s="106"/>
      <c r="AN86" s="107"/>
      <c r="AO86" s="106"/>
      <c r="AP86" s="107"/>
      <c r="AQ86" s="106"/>
      <c r="AR86" s="107"/>
      <c r="AS86" s="106"/>
      <c r="AT86" s="107"/>
      <c r="AU86" s="106"/>
      <c r="AV86" s="107"/>
      <c r="AW86" s="106"/>
      <c r="AX86" s="107"/>
      <c r="AY86" s="106"/>
      <c r="AZ86" s="107"/>
      <c r="BA86" s="106"/>
      <c r="BB86" s="107"/>
      <c r="BC86" s="106"/>
      <c r="BD86" s="107"/>
      <c r="BE86" s="106"/>
      <c r="BF86" s="107"/>
      <c r="BG86" s="106"/>
      <c r="BH86" s="107"/>
      <c r="BI86" s="106"/>
      <c r="BJ86" s="107"/>
      <c r="BK86" s="106"/>
      <c r="BL86" s="107"/>
      <c r="BM86" s="106"/>
      <c r="BN86" s="107"/>
      <c r="BO86" s="106"/>
      <c r="BP86" s="107"/>
      <c r="BQ86" s="106"/>
      <c r="BR86" s="107"/>
      <c r="BS86" s="106"/>
      <c r="BT86" s="107"/>
      <c r="BU86" s="106"/>
      <c r="BV86" s="107"/>
      <c r="BW86" s="106"/>
      <c r="BX86" s="107"/>
      <c r="BY86" s="106"/>
      <c r="BZ86" s="107"/>
      <c r="CA86" s="106"/>
      <c r="CB86" s="107"/>
      <c r="CC86" s="106"/>
      <c r="CD86" s="107"/>
      <c r="CE86" s="106"/>
      <c r="CF86" s="107"/>
      <c r="CG86" s="106"/>
      <c r="CH86" s="107"/>
      <c r="CI86" s="106"/>
      <c r="CJ86" s="107"/>
      <c r="CK86" s="106"/>
      <c r="CL86" s="107"/>
      <c r="CM86" s="106"/>
      <c r="CN86" s="107"/>
      <c r="CO86" s="106"/>
      <c r="CP86" s="107"/>
      <c r="CQ86" s="106"/>
      <c r="CR86" s="107"/>
      <c r="CS86" s="106"/>
      <c r="CT86" s="107"/>
      <c r="CU86" s="106"/>
      <c r="CV86" s="107"/>
      <c r="CW86" s="106"/>
      <c r="CX86" s="107"/>
      <c r="CY86" s="106"/>
      <c r="CZ86" s="107"/>
      <c r="DA86" s="106"/>
      <c r="DB86" s="107"/>
      <c r="DC86" s="106"/>
      <c r="DD86" s="107"/>
      <c r="DE86" s="106"/>
      <c r="DF86" s="107"/>
      <c r="DG86" s="106"/>
      <c r="DH86" s="107"/>
      <c r="DI86" s="106"/>
      <c r="DJ86" s="107"/>
      <c r="DK86" s="106"/>
      <c r="DL86" s="107"/>
      <c r="DM86" s="106"/>
      <c r="DN86" s="107"/>
      <c r="DO86" s="106"/>
      <c r="DP86" s="107"/>
      <c r="DQ86" s="106"/>
      <c r="DR86" s="107"/>
      <c r="DS86" s="106"/>
      <c r="DT86" s="107"/>
      <c r="DU86" s="106"/>
      <c r="DV86" s="107"/>
      <c r="DW86" s="106"/>
      <c r="DX86" s="107"/>
      <c r="DY86" s="106"/>
      <c r="DZ86" s="107"/>
      <c r="EA86" s="106"/>
      <c r="EB86" s="107"/>
      <c r="EC86" s="106"/>
      <c r="ED86" s="107"/>
      <c r="EE86" s="106"/>
      <c r="EF86" s="107"/>
      <c r="EG86" s="106"/>
      <c r="EH86" s="107"/>
      <c r="EI86" s="106"/>
      <c r="EJ86" s="107"/>
      <c r="EK86" s="106"/>
      <c r="EL86" s="107"/>
      <c r="EM86" s="106"/>
      <c r="EN86" s="107"/>
      <c r="EO86" s="106"/>
      <c r="EP86" s="107"/>
      <c r="EQ86" s="106"/>
      <c r="ER86" s="107"/>
      <c r="ES86" s="106"/>
      <c r="ET86" s="107"/>
      <c r="EU86" s="106"/>
      <c r="EV86" s="107"/>
      <c r="EW86" s="106"/>
      <c r="EX86" s="107"/>
      <c r="EY86" s="106"/>
      <c r="EZ86" s="107"/>
      <c r="FA86" s="106"/>
      <c r="FB86" s="107"/>
      <c r="FC86" s="106"/>
      <c r="FD86" s="107"/>
      <c r="FE86" s="106"/>
      <c r="FF86" s="107"/>
      <c r="FG86" s="106"/>
      <c r="FH86" s="107"/>
      <c r="FI86" s="106"/>
      <c r="FJ86" s="107"/>
      <c r="FK86" s="106"/>
      <c r="FL86" s="107"/>
      <c r="FM86" s="106"/>
      <c r="FN86" s="107"/>
      <c r="FO86" s="106"/>
      <c r="FP86" s="107"/>
      <c r="FQ86" s="106"/>
      <c r="FR86" s="107"/>
      <c r="FS86" s="106"/>
      <c r="FT86" s="107"/>
      <c r="FU86" s="106"/>
      <c r="FV86" s="107"/>
      <c r="FW86" s="106"/>
      <c r="FX86" s="107"/>
      <c r="FY86" s="106"/>
      <c r="FZ86" s="107"/>
      <c r="GA86" s="106"/>
      <c r="GB86" s="107"/>
      <c r="GC86" s="106"/>
      <c r="GD86" s="107"/>
      <c r="GE86" s="106"/>
      <c r="GF86" s="107"/>
      <c r="GG86" s="106"/>
      <c r="GH86" s="107"/>
      <c r="GI86" s="106"/>
      <c r="GJ86" s="107"/>
      <c r="GK86" s="106"/>
      <c r="GL86" s="107"/>
      <c r="GM86" s="106"/>
      <c r="GN86" s="107"/>
      <c r="GO86" s="106"/>
      <c r="GP86" s="107"/>
      <c r="GQ86" s="106"/>
      <c r="GR86" s="107"/>
      <c r="GS86" s="106"/>
      <c r="GT86" s="107"/>
      <c r="GU86" s="106"/>
      <c r="GV86" s="107"/>
      <c r="GW86" s="106"/>
      <c r="GX86" s="107"/>
      <c r="GY86" s="106"/>
      <c r="GZ86" s="107"/>
      <c r="HA86" s="106"/>
      <c r="HB86" s="107"/>
      <c r="HC86" s="106"/>
      <c r="HD86" s="107"/>
      <c r="HE86" s="106"/>
      <c r="HF86" s="107"/>
      <c r="HG86" s="106"/>
      <c r="HH86" s="107"/>
      <c r="HI86" s="106"/>
      <c r="HJ86" s="107"/>
      <c r="HK86" s="106"/>
      <c r="HL86" s="107"/>
      <c r="HM86" s="106"/>
      <c r="HN86" s="107"/>
      <c r="HO86" s="106"/>
      <c r="HP86" s="107"/>
      <c r="HQ86" s="106"/>
      <c r="HR86" s="107"/>
      <c r="HS86" s="106"/>
      <c r="HT86" s="107"/>
      <c r="HU86" s="106"/>
      <c r="HV86" s="107"/>
      <c r="HW86" s="106"/>
      <c r="HX86" s="107"/>
      <c r="HY86" s="106"/>
      <c r="HZ86" s="107"/>
      <c r="IA86" s="106"/>
      <c r="IB86" s="107"/>
      <c r="IC86" s="106"/>
      <c r="ID86" s="107"/>
      <c r="IE86" s="106"/>
      <c r="IF86" s="107"/>
      <c r="IG86" s="106"/>
      <c r="IH86" s="107"/>
      <c r="II86" s="106"/>
      <c r="IJ86" s="107"/>
      <c r="IK86" s="106"/>
      <c r="IL86" s="107"/>
      <c r="IM86" s="106"/>
      <c r="IN86" s="107"/>
      <c r="IO86" s="106"/>
      <c r="IP86" s="107"/>
      <c r="IQ86" s="106"/>
      <c r="IR86" s="107"/>
      <c r="IS86" s="106"/>
      <c r="IT86" s="107"/>
      <c r="IU86" s="106"/>
      <c r="IV86" s="107"/>
      <c r="IW86" s="106"/>
      <c r="IX86" s="107"/>
      <c r="IY86" s="106"/>
      <c r="IZ86" s="64"/>
      <c r="JA86" s="64"/>
      <c r="JB86" s="64"/>
      <c r="JC86" s="64"/>
      <c r="JD86" s="64"/>
      <c r="JE86" s="64"/>
      <c r="JF86" s="64"/>
      <c r="JG86" s="64"/>
      <c r="JH86" s="64"/>
      <c r="JI86" s="64"/>
      <c r="JJ86" s="64"/>
      <c r="JK86" s="64"/>
      <c r="JL86" s="64"/>
      <c r="JM86" s="64"/>
      <c r="JN86" s="64"/>
      <c r="JO86" s="64"/>
      <c r="JP86" s="64"/>
      <c r="JQ86" s="64"/>
      <c r="JR86" s="64"/>
      <c r="JS86" s="64"/>
      <c r="JT86" s="64"/>
      <c r="JU86" s="64"/>
      <c r="JV86" s="64"/>
      <c r="JW86" s="64"/>
      <c r="JX86" s="64"/>
      <c r="JY86" s="64"/>
      <c r="JZ86" s="64"/>
      <c r="KA86" s="64"/>
      <c r="KB86" s="64"/>
      <c r="KC86" s="64"/>
      <c r="KD86" s="64"/>
      <c r="KE86" s="64"/>
      <c r="KF86" s="64"/>
      <c r="KG86" s="64"/>
      <c r="KH86" s="64"/>
      <c r="KI86" s="64"/>
      <c r="KJ86" s="64"/>
      <c r="KK86" s="64"/>
      <c r="KL86" s="64"/>
      <c r="KM86" s="64"/>
      <c r="KN86" s="64"/>
      <c r="KO86" s="64"/>
      <c r="KP86" s="64"/>
      <c r="KQ86" s="64"/>
      <c r="KR86" s="64"/>
      <c r="KS86" s="64"/>
      <c r="KT86" s="64"/>
      <c r="KU86" s="64"/>
      <c r="KV86" s="64"/>
      <c r="KW86" s="64"/>
      <c r="KX86" s="64"/>
      <c r="KY86" s="64"/>
      <c r="KZ86" s="64"/>
      <c r="LA86" s="64"/>
      <c r="LB86" s="64"/>
      <c r="LC86" s="64"/>
      <c r="LD86" s="64"/>
      <c r="LE86" s="64"/>
      <c r="LF86" s="64"/>
      <c r="LG86" s="64"/>
      <c r="LH86" s="64"/>
      <c r="LI86" s="64"/>
      <c r="LJ86" s="64"/>
      <c r="LK86" s="64"/>
      <c r="LL86" s="64"/>
      <c r="LM86" s="64"/>
      <c r="LN86" s="64"/>
      <c r="LO86" s="64"/>
      <c r="LP86" s="64"/>
      <c r="LQ86" s="64"/>
      <c r="LR86" s="64"/>
      <c r="LS86" s="64"/>
      <c r="LT86" s="64"/>
      <c r="LU86" s="64"/>
      <c r="LV86" s="64"/>
      <c r="LW86" s="64"/>
      <c r="LX86" s="64"/>
      <c r="LY86" s="64"/>
      <c r="LZ86" s="64"/>
      <c r="MA86" s="64"/>
      <c r="MB86" s="64"/>
      <c r="MC86" s="64"/>
      <c r="MD86" s="64"/>
      <c r="ME86" s="64"/>
      <c r="MF86" s="64"/>
      <c r="MG86" s="64"/>
      <c r="MH86" s="64"/>
      <c r="MI86" s="64"/>
      <c r="MJ86" s="64"/>
      <c r="MK86" s="64"/>
      <c r="ML86" s="64"/>
      <c r="MM86" s="64"/>
      <c r="MN86" s="64"/>
      <c r="MO86" s="64"/>
      <c r="MP86" s="64"/>
      <c r="MQ86" s="64"/>
      <c r="MR86" s="64"/>
      <c r="MS86" s="64"/>
      <c r="MT86" s="64"/>
      <c r="MU86" s="64"/>
      <c r="MV86" s="64"/>
      <c r="MW86" s="64"/>
      <c r="MX86" s="64"/>
      <c r="MY86" s="64"/>
      <c r="MZ86" s="64"/>
      <c r="NA86" s="64"/>
      <c r="NB86" s="64"/>
      <c r="NC86" s="64"/>
      <c r="ND86" s="64"/>
      <c r="NE86" s="64"/>
      <c r="NF86" s="64"/>
      <c r="NG86" s="64"/>
      <c r="NH86" s="64"/>
      <c r="NI86" s="64"/>
      <c r="NJ86" s="64"/>
      <c r="NK86" s="64"/>
      <c r="NL86" s="64"/>
      <c r="NM86" s="64"/>
      <c r="NN86" s="64"/>
      <c r="NO86" s="64"/>
      <c r="NP86" s="64"/>
      <c r="NQ86" s="64"/>
      <c r="NR86" s="64"/>
      <c r="NS86" s="64"/>
      <c r="NT86" s="64"/>
      <c r="NU86" s="64"/>
      <c r="NV86" s="64"/>
      <c r="NW86" s="64"/>
      <c r="NX86" s="64"/>
      <c r="NY86" s="64"/>
      <c r="NZ86" s="64"/>
      <c r="OA86" s="64"/>
      <c r="OB86" s="64"/>
      <c r="OC86" s="64"/>
      <c r="OD86" s="64"/>
      <c r="OE86" s="64"/>
      <c r="OF86" s="64"/>
      <c r="OG86" s="64"/>
      <c r="OH86" s="64"/>
      <c r="OI86" s="64"/>
      <c r="OJ86" s="64"/>
      <c r="OK86" s="64"/>
      <c r="OL86" s="64"/>
      <c r="OM86" s="64"/>
      <c r="ON86" s="64"/>
      <c r="OO86" s="64"/>
      <c r="OP86" s="64"/>
      <c r="OQ86" s="64"/>
      <c r="OR86" s="64"/>
      <c r="OS86" s="64"/>
      <c r="OT86" s="64"/>
      <c r="OU86" s="64"/>
      <c r="OV86" s="64"/>
      <c r="OW86" s="64"/>
      <c r="OX86" s="64"/>
      <c r="OY86" s="64"/>
      <c r="OZ86" s="64"/>
      <c r="PA86" s="64"/>
      <c r="PB86" s="64"/>
      <c r="PC86" s="64"/>
      <c r="PD86" s="64"/>
      <c r="PE86" s="64"/>
      <c r="PF86" s="64"/>
      <c r="PG86" s="64"/>
      <c r="PH86" s="64"/>
      <c r="PI86" s="64"/>
      <c r="PJ86" s="64"/>
      <c r="PK86" s="64"/>
      <c r="PL86" s="64"/>
      <c r="PM86" s="64"/>
      <c r="PN86" s="64"/>
      <c r="PO86" s="64"/>
      <c r="PP86" s="64"/>
      <c r="PQ86" s="64"/>
      <c r="PR86" s="64"/>
      <c r="PS86" s="64"/>
      <c r="PT86" s="64"/>
      <c r="PU86" s="64"/>
      <c r="PV86" s="64"/>
      <c r="PW86" s="64"/>
      <c r="PX86" s="64"/>
      <c r="PY86" s="64"/>
      <c r="PZ86" s="64"/>
      <c r="QA86" s="64"/>
      <c r="QB86" s="64"/>
      <c r="QC86" s="64"/>
      <c r="QD86" s="64"/>
      <c r="QE86" s="64"/>
      <c r="QF86" s="64"/>
      <c r="QG86" s="64"/>
      <c r="QH86" s="64"/>
      <c r="QI86" s="64"/>
      <c r="QJ86" s="64"/>
      <c r="QK86" s="64"/>
      <c r="QL86" s="64"/>
      <c r="QM86" s="64"/>
      <c r="QN86" s="64"/>
      <c r="QO86" s="64"/>
      <c r="QP86" s="64"/>
      <c r="QQ86" s="64"/>
      <c r="QR86" s="64"/>
      <c r="QS86" s="64"/>
      <c r="QT86" s="64"/>
      <c r="QU86" s="64"/>
      <c r="QV86" s="64"/>
      <c r="QW86" s="64"/>
      <c r="QX86" s="64"/>
      <c r="QY86" s="64"/>
      <c r="QZ86" s="64"/>
      <c r="RA86" s="64"/>
      <c r="RB86" s="64"/>
      <c r="RC86" s="64"/>
      <c r="RD86" s="64"/>
      <c r="RE86" s="64"/>
      <c r="RF86" s="64"/>
      <c r="RG86" s="64"/>
      <c r="RH86" s="64"/>
      <c r="RI86" s="64"/>
      <c r="RJ86" s="64"/>
      <c r="RK86" s="64"/>
      <c r="RL86" s="64"/>
      <c r="RM86" s="64"/>
      <c r="RN86" s="64"/>
      <c r="RO86" s="64"/>
      <c r="RP86" s="64"/>
      <c r="RQ86" s="64"/>
      <c r="RR86" s="64"/>
      <c r="RS86" s="64"/>
      <c r="RT86" s="64"/>
      <c r="RU86" s="64"/>
      <c r="RV86" s="64"/>
      <c r="RW86" s="64"/>
      <c r="RX86" s="64"/>
      <c r="RY86" s="64"/>
      <c r="RZ86" s="64"/>
      <c r="SA86" s="64"/>
      <c r="SB86" s="64"/>
      <c r="SC86" s="64"/>
      <c r="SD86" s="64"/>
      <c r="SE86" s="64"/>
      <c r="SF86" s="64"/>
      <c r="SG86" s="64"/>
      <c r="SH86" s="64"/>
      <c r="SI86" s="64"/>
      <c r="SJ86" s="64"/>
      <c r="SK86" s="64"/>
      <c r="SL86" s="64"/>
      <c r="SM86" s="64"/>
      <c r="SN86" s="64"/>
      <c r="SO86" s="64"/>
      <c r="SP86" s="64"/>
      <c r="SQ86" s="64"/>
      <c r="SR86" s="64"/>
      <c r="SS86" s="64"/>
      <c r="ST86" s="64"/>
      <c r="SU86" s="64"/>
      <c r="SV86" s="64"/>
      <c r="SW86" s="64"/>
      <c r="SX86" s="64"/>
      <c r="SY86" s="64"/>
      <c r="SZ86" s="64"/>
      <c r="TA86" s="64"/>
      <c r="TB86" s="64"/>
      <c r="TC86" s="64"/>
      <c r="TD86" s="64"/>
      <c r="TE86" s="64"/>
      <c r="TF86" s="64"/>
      <c r="TG86" s="64"/>
      <c r="TH86" s="64"/>
      <c r="TI86" s="64"/>
      <c r="TJ86" s="64"/>
      <c r="TK86" s="64"/>
      <c r="TL86" s="64"/>
      <c r="TM86" s="64"/>
      <c r="TN86" s="64"/>
      <c r="TO86" s="64"/>
      <c r="TP86" s="64"/>
      <c r="TQ86" s="64"/>
      <c r="TR86" s="64"/>
      <c r="TS86" s="64"/>
      <c r="TT86" s="64"/>
      <c r="TU86" s="64"/>
      <c r="TV86" s="64"/>
      <c r="TW86" s="64"/>
      <c r="TX86" s="64"/>
      <c r="TY86" s="64"/>
      <c r="TZ86" s="64"/>
      <c r="UA86" s="64"/>
      <c r="UB86" s="64"/>
      <c r="UC86" s="64"/>
      <c r="UD86" s="64"/>
      <c r="UE86" s="64"/>
      <c r="UF86" s="64"/>
      <c r="UG86" s="64"/>
      <c r="UH86" s="64"/>
      <c r="UI86" s="64"/>
      <c r="UJ86" s="64"/>
      <c r="UK86" s="64"/>
      <c r="UL86" s="64"/>
      <c r="UM86" s="64"/>
      <c r="UN86" s="64"/>
      <c r="UO86" s="64"/>
      <c r="UP86" s="64"/>
      <c r="UQ86" s="64"/>
      <c r="UR86" s="64"/>
      <c r="US86" s="64"/>
      <c r="UT86" s="64"/>
      <c r="UU86" s="64"/>
      <c r="UV86" s="64"/>
      <c r="UW86" s="64"/>
      <c r="UX86" s="64"/>
      <c r="UY86" s="64"/>
      <c r="UZ86" s="64"/>
      <c r="VA86" s="64"/>
      <c r="VB86" s="64"/>
      <c r="VC86" s="64"/>
      <c r="VD86" s="64"/>
      <c r="VE86" s="64"/>
      <c r="VF86" s="64"/>
      <c r="VG86" s="64"/>
      <c r="VH86" s="64"/>
      <c r="VI86" s="64"/>
      <c r="VJ86" s="64"/>
      <c r="VK86" s="64"/>
      <c r="VL86" s="64"/>
      <c r="VM86" s="64"/>
      <c r="VN86" s="64"/>
      <c r="VO86" s="64"/>
      <c r="VP86" s="64"/>
      <c r="VQ86" s="64"/>
      <c r="VR86" s="64"/>
      <c r="VS86" s="64"/>
      <c r="VT86" s="64"/>
      <c r="VU86" s="64"/>
      <c r="VV86" s="64"/>
      <c r="VW86" s="64"/>
      <c r="VX86" s="64"/>
      <c r="VY86" s="64"/>
      <c r="VZ86" s="64"/>
      <c r="WA86" s="64"/>
      <c r="WB86" s="64"/>
      <c r="WC86" s="64"/>
      <c r="WD86" s="64"/>
      <c r="WE86" s="64"/>
      <c r="WF86" s="64"/>
      <c r="WG86" s="64"/>
      <c r="WH86" s="64"/>
      <c r="WI86" s="64"/>
      <c r="WJ86" s="64"/>
      <c r="WK86" s="64"/>
      <c r="WL86" s="64"/>
      <c r="WM86" s="64"/>
      <c r="WN86" s="64"/>
      <c r="WO86" s="64"/>
      <c r="WP86" s="64"/>
      <c r="WQ86" s="64"/>
      <c r="WR86" s="64"/>
      <c r="WS86" s="64"/>
      <c r="WT86" s="64"/>
      <c r="WU86" s="64"/>
      <c r="WV86" s="64"/>
      <c r="WW86" s="64"/>
      <c r="WX86" s="64"/>
      <c r="WY86" s="64"/>
      <c r="WZ86" s="64"/>
      <c r="XA86" s="64"/>
      <c r="XB86" s="64"/>
      <c r="XC86" s="64"/>
      <c r="XD86" s="64"/>
      <c r="XE86" s="64"/>
      <c r="XF86" s="64"/>
      <c r="XG86" s="64"/>
      <c r="XH86" s="64"/>
      <c r="XI86" s="64"/>
      <c r="XJ86" s="64"/>
    </row>
    <row r="87" spans="1:634" x14ac:dyDescent="0.25">
      <c r="A87" s="106"/>
      <c r="B87" s="107"/>
      <c r="C87" s="106"/>
      <c r="D87" s="107"/>
      <c r="E87" s="106"/>
      <c r="F87" s="107"/>
      <c r="G87" s="106"/>
      <c r="H87" s="107"/>
      <c r="I87" s="106"/>
      <c r="J87" s="107"/>
      <c r="K87" s="106"/>
      <c r="L87" s="107"/>
      <c r="M87" s="106"/>
      <c r="N87" s="107"/>
      <c r="O87" s="106"/>
      <c r="P87" s="107"/>
      <c r="Q87" s="106"/>
      <c r="R87" s="107"/>
      <c r="S87" s="106"/>
      <c r="T87" s="107"/>
      <c r="U87" s="106"/>
      <c r="V87" s="107"/>
      <c r="W87" s="106"/>
      <c r="X87" s="107"/>
      <c r="Y87" s="106"/>
      <c r="Z87" s="107"/>
      <c r="AA87" s="106"/>
      <c r="AB87" s="107"/>
      <c r="AC87" s="106"/>
      <c r="AD87" s="107"/>
      <c r="AE87" s="106"/>
      <c r="AF87" s="107"/>
      <c r="AG87" s="106"/>
      <c r="AH87" s="107"/>
      <c r="AI87" s="106"/>
      <c r="AJ87" s="107"/>
      <c r="AK87" s="106"/>
      <c r="AL87" s="107"/>
      <c r="AM87" s="106"/>
      <c r="AN87" s="107"/>
      <c r="AO87" s="106"/>
      <c r="AP87" s="107"/>
      <c r="AQ87" s="106"/>
      <c r="AR87" s="107"/>
      <c r="AS87" s="106"/>
      <c r="AT87" s="107"/>
      <c r="AU87" s="106"/>
      <c r="AV87" s="107"/>
      <c r="AW87" s="106"/>
      <c r="AX87" s="107"/>
      <c r="AY87" s="106"/>
      <c r="AZ87" s="107"/>
      <c r="BA87" s="106"/>
      <c r="BB87" s="107"/>
      <c r="BC87" s="106"/>
      <c r="BD87" s="107"/>
      <c r="BE87" s="106"/>
      <c r="BF87" s="107"/>
      <c r="BG87" s="106"/>
      <c r="BH87" s="107"/>
      <c r="BI87" s="106"/>
      <c r="BJ87" s="107"/>
      <c r="BK87" s="106"/>
      <c r="BL87" s="107"/>
      <c r="BM87" s="106"/>
      <c r="BN87" s="107"/>
      <c r="BO87" s="106"/>
      <c r="BP87" s="107"/>
      <c r="BQ87" s="106"/>
      <c r="BR87" s="107"/>
      <c r="BS87" s="106"/>
      <c r="BT87" s="107"/>
      <c r="BU87" s="106"/>
      <c r="BV87" s="107"/>
      <c r="BW87" s="106"/>
      <c r="BX87" s="107"/>
      <c r="BY87" s="106"/>
      <c r="BZ87" s="107"/>
      <c r="CA87" s="106"/>
      <c r="CB87" s="107"/>
      <c r="CC87" s="106"/>
      <c r="CD87" s="107"/>
      <c r="CE87" s="106"/>
      <c r="CF87" s="107"/>
      <c r="CG87" s="106"/>
      <c r="CH87" s="107"/>
      <c r="CI87" s="106"/>
      <c r="CJ87" s="107"/>
      <c r="CK87" s="106"/>
      <c r="CL87" s="107"/>
      <c r="CM87" s="106"/>
      <c r="CN87" s="107"/>
      <c r="CO87" s="106"/>
      <c r="CP87" s="107"/>
      <c r="CQ87" s="106"/>
      <c r="CR87" s="107"/>
      <c r="CS87" s="106"/>
      <c r="CT87" s="107"/>
      <c r="CU87" s="106"/>
      <c r="CV87" s="107"/>
      <c r="CW87" s="106"/>
      <c r="CX87" s="107"/>
      <c r="CY87" s="106"/>
      <c r="CZ87" s="107"/>
      <c r="DA87" s="106"/>
      <c r="DB87" s="107"/>
      <c r="DC87" s="106"/>
      <c r="DD87" s="107"/>
      <c r="DE87" s="106"/>
      <c r="DF87" s="107"/>
      <c r="DG87" s="106"/>
      <c r="DH87" s="107"/>
      <c r="DI87" s="106"/>
      <c r="DJ87" s="107"/>
      <c r="DK87" s="106"/>
      <c r="DL87" s="107"/>
      <c r="DM87" s="106"/>
      <c r="DN87" s="107"/>
      <c r="DO87" s="106"/>
      <c r="DP87" s="107"/>
      <c r="DQ87" s="106"/>
      <c r="DR87" s="107"/>
      <c r="DS87" s="106"/>
      <c r="DT87" s="107"/>
      <c r="DU87" s="106"/>
      <c r="DV87" s="107"/>
      <c r="DW87" s="106"/>
      <c r="DX87" s="107"/>
      <c r="DY87" s="106"/>
      <c r="DZ87" s="107"/>
      <c r="EA87" s="106"/>
      <c r="EB87" s="107"/>
      <c r="EC87" s="106"/>
      <c r="ED87" s="107"/>
      <c r="EE87" s="106"/>
      <c r="EF87" s="107"/>
      <c r="EG87" s="106"/>
      <c r="EH87" s="107"/>
      <c r="EI87" s="106"/>
      <c r="EJ87" s="107"/>
      <c r="EK87" s="106"/>
      <c r="EL87" s="107"/>
      <c r="EM87" s="106"/>
      <c r="EN87" s="107"/>
      <c r="EO87" s="106"/>
      <c r="EP87" s="107"/>
      <c r="EQ87" s="106"/>
      <c r="ER87" s="107"/>
      <c r="ES87" s="106"/>
      <c r="ET87" s="107"/>
      <c r="EU87" s="106"/>
      <c r="EV87" s="107"/>
      <c r="EW87" s="106"/>
      <c r="EX87" s="107"/>
      <c r="EY87" s="106"/>
      <c r="EZ87" s="107"/>
      <c r="FA87" s="106"/>
      <c r="FB87" s="107"/>
      <c r="FC87" s="106"/>
      <c r="FD87" s="107"/>
      <c r="FE87" s="106"/>
      <c r="FF87" s="107"/>
      <c r="FG87" s="106"/>
      <c r="FH87" s="107"/>
      <c r="FI87" s="106"/>
      <c r="FJ87" s="107"/>
      <c r="FK87" s="106"/>
      <c r="FL87" s="107"/>
      <c r="FM87" s="106"/>
      <c r="FN87" s="107"/>
      <c r="FO87" s="106"/>
      <c r="FP87" s="107"/>
      <c r="FQ87" s="106"/>
      <c r="FR87" s="107"/>
      <c r="FS87" s="106"/>
      <c r="FT87" s="107"/>
      <c r="FU87" s="106"/>
      <c r="FV87" s="107"/>
      <c r="FW87" s="106"/>
      <c r="FX87" s="107"/>
      <c r="FY87" s="106"/>
      <c r="FZ87" s="107"/>
      <c r="GA87" s="106"/>
      <c r="GB87" s="107"/>
      <c r="GC87" s="106"/>
      <c r="GD87" s="107"/>
      <c r="GE87" s="106"/>
      <c r="GF87" s="107"/>
      <c r="GG87" s="106"/>
      <c r="GH87" s="107"/>
      <c r="GI87" s="106"/>
      <c r="GJ87" s="107"/>
      <c r="GK87" s="106"/>
      <c r="GL87" s="107"/>
      <c r="GM87" s="106"/>
      <c r="GN87" s="107"/>
      <c r="GO87" s="106"/>
      <c r="GP87" s="107"/>
      <c r="GQ87" s="106"/>
      <c r="GR87" s="107"/>
      <c r="GS87" s="106"/>
      <c r="GT87" s="107"/>
      <c r="GU87" s="106"/>
      <c r="GV87" s="107"/>
      <c r="GW87" s="106"/>
      <c r="GX87" s="107"/>
      <c r="GY87" s="106"/>
      <c r="GZ87" s="107"/>
      <c r="HA87" s="106"/>
      <c r="HB87" s="107"/>
      <c r="HC87" s="106"/>
      <c r="HD87" s="107"/>
      <c r="HE87" s="106"/>
      <c r="HF87" s="107"/>
      <c r="HG87" s="106"/>
      <c r="HH87" s="107"/>
      <c r="HI87" s="106"/>
      <c r="HJ87" s="107"/>
      <c r="HK87" s="106"/>
      <c r="HL87" s="107"/>
      <c r="HM87" s="106"/>
      <c r="HN87" s="107"/>
      <c r="HO87" s="106"/>
      <c r="HP87" s="107"/>
      <c r="HQ87" s="106"/>
      <c r="HR87" s="107"/>
      <c r="HS87" s="106"/>
      <c r="HT87" s="107"/>
      <c r="HU87" s="106"/>
      <c r="HV87" s="107"/>
      <c r="HW87" s="106"/>
      <c r="HX87" s="107"/>
      <c r="HY87" s="106"/>
      <c r="HZ87" s="107"/>
      <c r="IA87" s="106"/>
      <c r="IB87" s="107"/>
      <c r="IC87" s="106"/>
      <c r="ID87" s="107"/>
      <c r="IE87" s="106"/>
      <c r="IF87" s="107"/>
      <c r="IG87" s="106"/>
      <c r="IH87" s="107"/>
      <c r="II87" s="106"/>
      <c r="IJ87" s="107"/>
      <c r="IK87" s="106"/>
      <c r="IL87" s="107"/>
      <c r="IM87" s="106"/>
      <c r="IN87" s="107"/>
      <c r="IO87" s="106"/>
      <c r="IP87" s="107"/>
      <c r="IQ87" s="106"/>
      <c r="IR87" s="107"/>
      <c r="IS87" s="106"/>
      <c r="IT87" s="107"/>
      <c r="IU87" s="106"/>
      <c r="IV87" s="107"/>
      <c r="IW87" s="106"/>
      <c r="IX87" s="107"/>
      <c r="IY87" s="106"/>
      <c r="IZ87" s="64"/>
      <c r="JA87" s="64"/>
      <c r="JB87" s="64"/>
      <c r="JC87" s="64"/>
      <c r="JD87" s="64"/>
      <c r="JE87" s="64"/>
      <c r="JF87" s="64"/>
      <c r="JG87" s="64"/>
      <c r="JH87" s="64"/>
      <c r="JI87" s="64"/>
      <c r="JJ87" s="64"/>
      <c r="JK87" s="64"/>
      <c r="JL87" s="64"/>
      <c r="JM87" s="64"/>
      <c r="JN87" s="64"/>
      <c r="JO87" s="64"/>
      <c r="JP87" s="64"/>
      <c r="JQ87" s="64"/>
      <c r="JR87" s="64"/>
      <c r="JS87" s="64"/>
      <c r="JT87" s="64"/>
      <c r="JU87" s="64"/>
      <c r="JV87" s="64"/>
      <c r="JW87" s="64"/>
      <c r="JX87" s="64"/>
      <c r="JY87" s="64"/>
      <c r="JZ87" s="64"/>
      <c r="KA87" s="64"/>
      <c r="KB87" s="64"/>
      <c r="KC87" s="64"/>
      <c r="KD87" s="64"/>
      <c r="KE87" s="64"/>
      <c r="KF87" s="64"/>
      <c r="KG87" s="64"/>
      <c r="KH87" s="64"/>
      <c r="KI87" s="64"/>
      <c r="KJ87" s="64"/>
      <c r="KK87" s="64"/>
      <c r="KL87" s="64"/>
      <c r="KM87" s="64"/>
      <c r="KN87" s="64"/>
      <c r="KO87" s="64"/>
      <c r="KP87" s="64"/>
      <c r="KQ87" s="64"/>
      <c r="KR87" s="64"/>
      <c r="KS87" s="64"/>
      <c r="KT87" s="64"/>
      <c r="KU87" s="64"/>
      <c r="KV87" s="64"/>
      <c r="KW87" s="64"/>
      <c r="KX87" s="64"/>
      <c r="KY87" s="64"/>
      <c r="KZ87" s="64"/>
      <c r="LA87" s="64"/>
      <c r="LB87" s="64"/>
      <c r="LC87" s="64"/>
      <c r="LD87" s="64"/>
      <c r="LE87" s="64"/>
      <c r="LF87" s="64"/>
      <c r="LG87" s="64"/>
      <c r="LH87" s="64"/>
      <c r="LI87" s="64"/>
      <c r="LJ87" s="64"/>
      <c r="LK87" s="64"/>
      <c r="LL87" s="64"/>
      <c r="LM87" s="64"/>
      <c r="LN87" s="64"/>
      <c r="LO87" s="64"/>
      <c r="LP87" s="64"/>
      <c r="LQ87" s="64"/>
      <c r="LR87" s="64"/>
      <c r="LS87" s="64"/>
      <c r="LT87" s="64"/>
      <c r="LU87" s="64"/>
      <c r="LV87" s="64"/>
      <c r="LW87" s="64"/>
      <c r="LX87" s="64"/>
      <c r="LY87" s="64"/>
      <c r="LZ87" s="64"/>
      <c r="MA87" s="64"/>
      <c r="MB87" s="64"/>
      <c r="MC87" s="64"/>
      <c r="MD87" s="64"/>
      <c r="ME87" s="64"/>
      <c r="MF87" s="64"/>
      <c r="MG87" s="64"/>
      <c r="MH87" s="64"/>
      <c r="MI87" s="64"/>
      <c r="MJ87" s="64"/>
      <c r="MK87" s="64"/>
      <c r="ML87" s="64"/>
      <c r="MM87" s="64"/>
      <c r="MN87" s="64"/>
      <c r="MO87" s="64"/>
      <c r="MP87" s="64"/>
      <c r="MQ87" s="64"/>
      <c r="MR87" s="64"/>
      <c r="MS87" s="64"/>
      <c r="MT87" s="64"/>
      <c r="MU87" s="64"/>
      <c r="MV87" s="64"/>
      <c r="MW87" s="64"/>
      <c r="MX87" s="64"/>
      <c r="MY87" s="64"/>
      <c r="MZ87" s="64"/>
      <c r="NA87" s="64"/>
      <c r="NB87" s="64"/>
      <c r="NC87" s="64"/>
      <c r="ND87" s="64"/>
      <c r="NE87" s="64"/>
      <c r="NF87" s="64"/>
      <c r="NG87" s="64"/>
      <c r="NH87" s="64"/>
      <c r="NI87" s="64"/>
      <c r="NJ87" s="64"/>
      <c r="NK87" s="64"/>
      <c r="NL87" s="64"/>
      <c r="NM87" s="64"/>
      <c r="NN87" s="64"/>
      <c r="NO87" s="64"/>
      <c r="NP87" s="64"/>
      <c r="NQ87" s="64"/>
      <c r="NR87" s="64"/>
      <c r="NS87" s="64"/>
      <c r="NT87" s="64"/>
      <c r="NU87" s="64"/>
      <c r="NV87" s="64"/>
      <c r="NW87" s="64"/>
      <c r="NX87" s="64"/>
      <c r="NY87" s="64"/>
      <c r="NZ87" s="64"/>
      <c r="OA87" s="64"/>
      <c r="OB87" s="64"/>
      <c r="OC87" s="64"/>
      <c r="OD87" s="64"/>
      <c r="OE87" s="64"/>
      <c r="OF87" s="64"/>
      <c r="OG87" s="64"/>
      <c r="OH87" s="64"/>
      <c r="OI87" s="64"/>
      <c r="OJ87" s="64"/>
      <c r="OK87" s="64"/>
      <c r="OL87" s="64"/>
      <c r="OM87" s="64"/>
      <c r="ON87" s="64"/>
      <c r="OO87" s="64"/>
      <c r="OP87" s="64"/>
      <c r="OQ87" s="64"/>
      <c r="OR87" s="64"/>
      <c r="OS87" s="64"/>
      <c r="OT87" s="64"/>
      <c r="OU87" s="64"/>
      <c r="OV87" s="64"/>
      <c r="OW87" s="64"/>
      <c r="OX87" s="64"/>
      <c r="OY87" s="64"/>
      <c r="OZ87" s="64"/>
      <c r="PA87" s="64"/>
      <c r="PB87" s="64"/>
      <c r="PC87" s="64"/>
      <c r="PD87" s="64"/>
      <c r="PE87" s="64"/>
      <c r="PF87" s="64"/>
      <c r="PG87" s="64"/>
      <c r="PH87" s="64"/>
      <c r="PI87" s="64"/>
      <c r="PJ87" s="64"/>
      <c r="PK87" s="64"/>
      <c r="PL87" s="64"/>
      <c r="PM87" s="64"/>
      <c r="PN87" s="64"/>
      <c r="PO87" s="64"/>
      <c r="PP87" s="64"/>
      <c r="PQ87" s="64"/>
      <c r="PR87" s="64"/>
      <c r="PS87" s="64"/>
      <c r="PT87" s="64"/>
      <c r="PU87" s="64"/>
      <c r="PV87" s="64"/>
      <c r="PW87" s="64"/>
      <c r="PX87" s="64"/>
      <c r="PY87" s="64"/>
      <c r="PZ87" s="64"/>
      <c r="QA87" s="64"/>
      <c r="QB87" s="64"/>
      <c r="QC87" s="64"/>
      <c r="QD87" s="64"/>
      <c r="QE87" s="64"/>
      <c r="QF87" s="64"/>
      <c r="QG87" s="64"/>
      <c r="QH87" s="64"/>
      <c r="QI87" s="64"/>
      <c r="QJ87" s="64"/>
      <c r="QK87" s="64"/>
      <c r="QL87" s="64"/>
      <c r="QM87" s="64"/>
      <c r="QN87" s="64"/>
      <c r="QO87" s="64"/>
      <c r="QP87" s="64"/>
      <c r="QQ87" s="64"/>
      <c r="QR87" s="64"/>
      <c r="QS87" s="64"/>
      <c r="QT87" s="64"/>
      <c r="QU87" s="64"/>
      <c r="QV87" s="64"/>
      <c r="QW87" s="64"/>
      <c r="QX87" s="64"/>
      <c r="QY87" s="64"/>
      <c r="QZ87" s="64"/>
      <c r="RA87" s="64"/>
      <c r="RB87" s="64"/>
      <c r="RC87" s="64"/>
      <c r="RD87" s="64"/>
      <c r="RE87" s="64"/>
      <c r="RF87" s="64"/>
      <c r="RG87" s="64"/>
      <c r="RH87" s="64"/>
      <c r="RI87" s="64"/>
      <c r="RJ87" s="64"/>
      <c r="RK87" s="64"/>
      <c r="RL87" s="64"/>
      <c r="RM87" s="64"/>
      <c r="RN87" s="64"/>
      <c r="RO87" s="64"/>
      <c r="RP87" s="64"/>
      <c r="RQ87" s="64"/>
      <c r="RR87" s="64"/>
      <c r="RS87" s="64"/>
      <c r="RT87" s="64"/>
      <c r="RU87" s="64"/>
      <c r="RV87" s="64"/>
      <c r="RW87" s="64"/>
      <c r="RX87" s="64"/>
      <c r="RY87" s="64"/>
      <c r="RZ87" s="64"/>
      <c r="SA87" s="64"/>
      <c r="SB87" s="64"/>
      <c r="SC87" s="64"/>
      <c r="SD87" s="64"/>
      <c r="SE87" s="64"/>
      <c r="SF87" s="64"/>
      <c r="SG87" s="64"/>
      <c r="SH87" s="64"/>
      <c r="SI87" s="64"/>
      <c r="SJ87" s="64"/>
      <c r="SK87" s="64"/>
      <c r="SL87" s="64"/>
      <c r="SM87" s="64"/>
      <c r="SN87" s="64"/>
      <c r="SO87" s="64"/>
      <c r="SP87" s="64"/>
      <c r="SQ87" s="64"/>
      <c r="SR87" s="64"/>
      <c r="SS87" s="64"/>
      <c r="ST87" s="64"/>
      <c r="SU87" s="64"/>
      <c r="SV87" s="64"/>
      <c r="SW87" s="64"/>
      <c r="SX87" s="64"/>
      <c r="SY87" s="64"/>
      <c r="SZ87" s="64"/>
      <c r="TA87" s="64"/>
      <c r="TB87" s="64"/>
      <c r="TC87" s="64"/>
      <c r="TD87" s="64"/>
      <c r="TE87" s="64"/>
      <c r="TF87" s="64"/>
      <c r="TG87" s="64"/>
      <c r="TH87" s="64"/>
      <c r="TI87" s="64"/>
      <c r="TJ87" s="64"/>
      <c r="TK87" s="64"/>
      <c r="TL87" s="64"/>
      <c r="TM87" s="64"/>
      <c r="TN87" s="64"/>
      <c r="TO87" s="64"/>
      <c r="TP87" s="64"/>
      <c r="TQ87" s="64"/>
      <c r="TR87" s="64"/>
      <c r="TS87" s="64"/>
      <c r="TT87" s="64"/>
      <c r="TU87" s="64"/>
      <c r="TV87" s="64"/>
      <c r="TW87" s="64"/>
      <c r="TX87" s="64"/>
      <c r="TY87" s="64"/>
      <c r="TZ87" s="64"/>
      <c r="UA87" s="64"/>
      <c r="UB87" s="64"/>
      <c r="UC87" s="64"/>
      <c r="UD87" s="64"/>
      <c r="UE87" s="64"/>
      <c r="UF87" s="64"/>
      <c r="UG87" s="64"/>
      <c r="UH87" s="64"/>
      <c r="UI87" s="64"/>
      <c r="UJ87" s="64"/>
      <c r="UK87" s="64"/>
      <c r="UL87" s="64"/>
      <c r="UM87" s="64"/>
      <c r="UN87" s="64"/>
      <c r="UO87" s="64"/>
      <c r="UP87" s="64"/>
      <c r="UQ87" s="64"/>
      <c r="UR87" s="64"/>
      <c r="US87" s="64"/>
      <c r="UT87" s="64"/>
      <c r="UU87" s="64"/>
      <c r="UV87" s="64"/>
      <c r="UW87" s="64"/>
      <c r="UX87" s="64"/>
      <c r="UY87" s="64"/>
      <c r="UZ87" s="64"/>
      <c r="VA87" s="64"/>
      <c r="VB87" s="64"/>
      <c r="VC87" s="64"/>
      <c r="VD87" s="64"/>
      <c r="VE87" s="64"/>
      <c r="VF87" s="64"/>
      <c r="VG87" s="64"/>
      <c r="VH87" s="64"/>
      <c r="VI87" s="64"/>
      <c r="VJ87" s="64"/>
      <c r="VK87" s="64"/>
      <c r="VL87" s="64"/>
      <c r="VM87" s="64"/>
      <c r="VN87" s="64"/>
      <c r="VO87" s="64"/>
      <c r="VP87" s="64"/>
      <c r="VQ87" s="64"/>
      <c r="VR87" s="64"/>
      <c r="VS87" s="64"/>
      <c r="VT87" s="64"/>
      <c r="VU87" s="64"/>
      <c r="VV87" s="64"/>
      <c r="VW87" s="64"/>
      <c r="VX87" s="64"/>
      <c r="VY87" s="64"/>
      <c r="VZ87" s="64"/>
      <c r="WA87" s="64"/>
      <c r="WB87" s="64"/>
      <c r="WC87" s="64"/>
      <c r="WD87" s="64"/>
      <c r="WE87" s="64"/>
      <c r="WF87" s="64"/>
      <c r="WG87" s="64"/>
      <c r="WH87" s="64"/>
      <c r="WI87" s="64"/>
      <c r="WJ87" s="64"/>
      <c r="WK87" s="64"/>
      <c r="WL87" s="64"/>
      <c r="WM87" s="64"/>
      <c r="WN87" s="64"/>
      <c r="WO87" s="64"/>
      <c r="WP87" s="64"/>
      <c r="WQ87" s="64"/>
      <c r="WR87" s="64"/>
      <c r="WS87" s="64"/>
      <c r="WT87" s="64"/>
      <c r="WU87" s="64"/>
      <c r="WV87" s="64"/>
      <c r="WW87" s="64"/>
      <c r="WX87" s="64"/>
      <c r="WY87" s="64"/>
      <c r="WZ87" s="64"/>
      <c r="XA87" s="64"/>
      <c r="XB87" s="64"/>
      <c r="XC87" s="64"/>
      <c r="XD87" s="64"/>
      <c r="XE87" s="64"/>
      <c r="XF87" s="64"/>
      <c r="XG87" s="64"/>
      <c r="XH87" s="64"/>
      <c r="XI87" s="64"/>
      <c r="XJ87" s="64"/>
    </row>
    <row r="88" spans="1:634" x14ac:dyDescent="0.25">
      <c r="A88" s="106"/>
      <c r="B88" s="107"/>
      <c r="C88" s="106"/>
      <c r="D88" s="107"/>
      <c r="E88" s="106"/>
      <c r="F88" s="107"/>
      <c r="G88" s="106"/>
      <c r="H88" s="107"/>
      <c r="I88" s="106"/>
      <c r="J88" s="107"/>
      <c r="K88" s="106"/>
      <c r="L88" s="107"/>
      <c r="M88" s="106"/>
      <c r="N88" s="107"/>
      <c r="O88" s="106"/>
      <c r="P88" s="107"/>
      <c r="Q88" s="106"/>
      <c r="R88" s="107"/>
      <c r="S88" s="106"/>
      <c r="T88" s="107"/>
      <c r="U88" s="106"/>
      <c r="V88" s="107"/>
      <c r="W88" s="106"/>
      <c r="X88" s="107"/>
      <c r="Y88" s="106"/>
      <c r="Z88" s="107"/>
      <c r="AA88" s="106"/>
      <c r="AB88" s="107"/>
      <c r="AC88" s="106"/>
      <c r="AD88" s="107"/>
      <c r="AE88" s="106"/>
      <c r="AF88" s="107"/>
      <c r="AG88" s="106"/>
      <c r="AH88" s="107"/>
      <c r="AI88" s="106"/>
      <c r="AJ88" s="107"/>
      <c r="AK88" s="106"/>
      <c r="AL88" s="107"/>
      <c r="AM88" s="106"/>
      <c r="AN88" s="107"/>
      <c r="AO88" s="106"/>
      <c r="AP88" s="107"/>
      <c r="AQ88" s="106"/>
      <c r="AR88" s="107"/>
      <c r="AS88" s="106"/>
      <c r="AT88" s="107"/>
      <c r="AU88" s="106"/>
      <c r="AV88" s="107"/>
      <c r="AW88" s="106"/>
      <c r="AX88" s="107"/>
      <c r="AY88" s="106"/>
      <c r="AZ88" s="107"/>
      <c r="BA88" s="106"/>
      <c r="BB88" s="107"/>
      <c r="BC88" s="106"/>
      <c r="BD88" s="107"/>
      <c r="BE88" s="106"/>
      <c r="BF88" s="107"/>
      <c r="BG88" s="106"/>
      <c r="BH88" s="107"/>
      <c r="BI88" s="106"/>
      <c r="BJ88" s="107"/>
      <c r="BK88" s="106"/>
      <c r="BL88" s="107"/>
      <c r="BM88" s="106"/>
      <c r="BN88" s="107"/>
      <c r="BO88" s="106"/>
      <c r="BP88" s="107"/>
      <c r="BQ88" s="106"/>
      <c r="BR88" s="107"/>
      <c r="BS88" s="106"/>
      <c r="BT88" s="107"/>
      <c r="BU88" s="106"/>
      <c r="BV88" s="107"/>
      <c r="BW88" s="106"/>
      <c r="BX88" s="107"/>
      <c r="BY88" s="106"/>
      <c r="BZ88" s="107"/>
      <c r="CA88" s="106"/>
      <c r="CB88" s="107"/>
      <c r="CC88" s="106"/>
      <c r="CD88" s="107"/>
      <c r="CE88" s="106"/>
      <c r="CF88" s="107"/>
      <c r="CG88" s="106"/>
      <c r="CH88" s="107"/>
      <c r="CI88" s="106"/>
      <c r="CJ88" s="107"/>
      <c r="CK88" s="106"/>
      <c r="CL88" s="107"/>
      <c r="CM88" s="106"/>
      <c r="CN88" s="107"/>
      <c r="CO88" s="106"/>
      <c r="CP88" s="107"/>
      <c r="CQ88" s="106"/>
      <c r="CR88" s="107"/>
      <c r="CS88" s="106"/>
      <c r="CT88" s="107"/>
      <c r="CU88" s="106"/>
      <c r="CV88" s="107"/>
      <c r="CW88" s="106"/>
      <c r="CX88" s="107"/>
      <c r="CY88" s="106"/>
      <c r="CZ88" s="107"/>
      <c r="DA88" s="106"/>
      <c r="DB88" s="107"/>
      <c r="DC88" s="106"/>
      <c r="DD88" s="107"/>
      <c r="DE88" s="106"/>
      <c r="DF88" s="107"/>
      <c r="DG88" s="106"/>
      <c r="DH88" s="107"/>
      <c r="DI88" s="106"/>
      <c r="DJ88" s="107"/>
      <c r="DK88" s="106"/>
      <c r="DL88" s="107"/>
      <c r="DM88" s="106"/>
      <c r="DN88" s="107"/>
      <c r="DO88" s="106"/>
      <c r="DP88" s="107"/>
      <c r="DQ88" s="106"/>
      <c r="DR88" s="107"/>
      <c r="DS88" s="106"/>
      <c r="DT88" s="107"/>
      <c r="DU88" s="106"/>
      <c r="DV88" s="107"/>
      <c r="DW88" s="106"/>
      <c r="DX88" s="107"/>
      <c r="DY88" s="106"/>
      <c r="DZ88" s="107"/>
      <c r="EA88" s="106"/>
      <c r="EB88" s="107"/>
      <c r="EC88" s="106"/>
      <c r="ED88" s="107"/>
      <c r="EE88" s="106"/>
      <c r="EF88" s="107"/>
      <c r="EG88" s="106"/>
      <c r="EH88" s="107"/>
      <c r="EI88" s="106"/>
      <c r="EJ88" s="107"/>
      <c r="EK88" s="106"/>
      <c r="EL88" s="107"/>
      <c r="EM88" s="106"/>
      <c r="EN88" s="107"/>
      <c r="EO88" s="106"/>
      <c r="EP88" s="107"/>
      <c r="EQ88" s="106"/>
      <c r="ER88" s="107"/>
      <c r="ES88" s="106"/>
      <c r="ET88" s="107"/>
      <c r="EU88" s="106"/>
      <c r="EV88" s="107"/>
      <c r="EW88" s="106"/>
      <c r="EX88" s="107"/>
      <c r="EY88" s="106"/>
      <c r="EZ88" s="107"/>
      <c r="FA88" s="106"/>
      <c r="FB88" s="107"/>
      <c r="FC88" s="106"/>
      <c r="FD88" s="107"/>
      <c r="FE88" s="106"/>
      <c r="FF88" s="107"/>
      <c r="FG88" s="106"/>
      <c r="FH88" s="107"/>
      <c r="FI88" s="106"/>
      <c r="FJ88" s="107"/>
      <c r="FK88" s="106"/>
      <c r="FL88" s="107"/>
      <c r="FM88" s="106"/>
      <c r="FN88" s="107"/>
      <c r="FO88" s="106"/>
      <c r="FP88" s="107"/>
      <c r="FQ88" s="106"/>
      <c r="FR88" s="107"/>
      <c r="FS88" s="106"/>
      <c r="FT88" s="107"/>
      <c r="FU88" s="106"/>
      <c r="FV88" s="107"/>
      <c r="FW88" s="106"/>
      <c r="FX88" s="107"/>
      <c r="FY88" s="106"/>
      <c r="FZ88" s="107"/>
      <c r="GA88" s="106"/>
      <c r="GB88" s="107"/>
      <c r="GC88" s="106"/>
      <c r="GD88" s="107"/>
      <c r="GE88" s="106"/>
      <c r="GF88" s="107"/>
      <c r="GG88" s="106"/>
      <c r="GH88" s="107"/>
      <c r="GI88" s="106"/>
      <c r="GJ88" s="107"/>
      <c r="GK88" s="106"/>
      <c r="GL88" s="107"/>
      <c r="GM88" s="106"/>
      <c r="GN88" s="107"/>
      <c r="GO88" s="106"/>
      <c r="GP88" s="107"/>
      <c r="GQ88" s="106"/>
      <c r="GR88" s="107"/>
      <c r="GS88" s="106"/>
      <c r="GT88" s="107"/>
      <c r="GU88" s="106"/>
      <c r="GV88" s="107"/>
      <c r="GW88" s="106"/>
      <c r="GX88" s="107"/>
      <c r="GY88" s="106"/>
      <c r="GZ88" s="107"/>
      <c r="HA88" s="106"/>
      <c r="HB88" s="107"/>
      <c r="HC88" s="106"/>
      <c r="HD88" s="107"/>
      <c r="HE88" s="106"/>
      <c r="HF88" s="107"/>
      <c r="HG88" s="106"/>
      <c r="HH88" s="107"/>
      <c r="HI88" s="106"/>
      <c r="HJ88" s="107"/>
      <c r="HK88" s="106"/>
      <c r="HL88" s="107"/>
      <c r="HM88" s="106"/>
      <c r="HN88" s="107"/>
      <c r="HO88" s="106"/>
      <c r="HP88" s="107"/>
      <c r="HQ88" s="106"/>
      <c r="HR88" s="107"/>
      <c r="HS88" s="106"/>
      <c r="HT88" s="107"/>
      <c r="HU88" s="106"/>
      <c r="HV88" s="107"/>
      <c r="HW88" s="106"/>
      <c r="HX88" s="107"/>
      <c r="HY88" s="106"/>
      <c r="HZ88" s="107"/>
      <c r="IA88" s="106"/>
      <c r="IB88" s="107"/>
      <c r="IC88" s="106"/>
      <c r="ID88" s="107"/>
      <c r="IE88" s="106"/>
      <c r="IF88" s="107"/>
      <c r="IG88" s="106"/>
      <c r="IH88" s="107"/>
      <c r="II88" s="106"/>
      <c r="IJ88" s="107"/>
      <c r="IK88" s="106"/>
      <c r="IL88" s="107"/>
      <c r="IM88" s="106"/>
      <c r="IN88" s="107"/>
      <c r="IO88" s="106"/>
      <c r="IP88" s="107"/>
      <c r="IQ88" s="106"/>
      <c r="IR88" s="107"/>
      <c r="IS88" s="106"/>
      <c r="IT88" s="107"/>
      <c r="IU88" s="106"/>
      <c r="IV88" s="107"/>
      <c r="IW88" s="106"/>
      <c r="IX88" s="107"/>
      <c r="IY88" s="106"/>
      <c r="IZ88" s="64"/>
      <c r="JA88" s="64"/>
      <c r="JB88" s="64"/>
      <c r="JC88" s="64"/>
      <c r="JD88" s="64"/>
      <c r="JE88" s="64"/>
      <c r="JF88" s="64"/>
      <c r="JG88" s="64"/>
      <c r="JH88" s="64"/>
      <c r="JI88" s="64"/>
      <c r="JJ88" s="64"/>
      <c r="JK88" s="64"/>
      <c r="JL88" s="64"/>
      <c r="JM88" s="64"/>
      <c r="JN88" s="64"/>
      <c r="JO88" s="64"/>
      <c r="JP88" s="64"/>
      <c r="JQ88" s="64"/>
      <c r="JR88" s="64"/>
      <c r="JS88" s="64"/>
      <c r="JT88" s="64"/>
      <c r="JU88" s="64"/>
      <c r="JV88" s="64"/>
      <c r="JW88" s="64"/>
      <c r="JX88" s="64"/>
      <c r="JY88" s="64"/>
      <c r="JZ88" s="64"/>
      <c r="KA88" s="64"/>
      <c r="KB88" s="64"/>
      <c r="KC88" s="64"/>
      <c r="KD88" s="64"/>
      <c r="KE88" s="64"/>
      <c r="KF88" s="64"/>
      <c r="KG88" s="64"/>
      <c r="KH88" s="64"/>
      <c r="KI88" s="64"/>
      <c r="KJ88" s="64"/>
      <c r="KK88" s="64"/>
      <c r="KL88" s="64"/>
      <c r="KM88" s="64"/>
      <c r="KN88" s="64"/>
      <c r="KO88" s="64"/>
      <c r="KP88" s="64"/>
      <c r="KQ88" s="64"/>
      <c r="KR88" s="64"/>
      <c r="KS88" s="64"/>
      <c r="KT88" s="64"/>
      <c r="KU88" s="64"/>
      <c r="KV88" s="64"/>
      <c r="KW88" s="64"/>
      <c r="KX88" s="64"/>
      <c r="KY88" s="64"/>
      <c r="KZ88" s="64"/>
      <c r="LA88" s="64"/>
      <c r="LB88" s="64"/>
      <c r="LC88" s="64"/>
      <c r="LD88" s="64"/>
      <c r="LE88" s="64"/>
      <c r="LF88" s="64"/>
      <c r="LG88" s="64"/>
      <c r="LH88" s="64"/>
      <c r="LI88" s="64"/>
      <c r="LJ88" s="64"/>
      <c r="LK88" s="64"/>
      <c r="LL88" s="64"/>
      <c r="LM88" s="64"/>
      <c r="LN88" s="64"/>
      <c r="LO88" s="64"/>
      <c r="LP88" s="64"/>
      <c r="LQ88" s="64"/>
      <c r="LR88" s="64"/>
      <c r="LS88" s="64"/>
      <c r="LT88" s="64"/>
      <c r="LU88" s="64"/>
      <c r="LV88" s="64"/>
      <c r="LW88" s="64"/>
      <c r="LX88" s="64"/>
      <c r="LY88" s="64"/>
      <c r="LZ88" s="64"/>
      <c r="MA88" s="64"/>
      <c r="MB88" s="64"/>
      <c r="MC88" s="64"/>
      <c r="MD88" s="64"/>
      <c r="ME88" s="64"/>
      <c r="MF88" s="64"/>
      <c r="MG88" s="64"/>
      <c r="MH88" s="64"/>
      <c r="MI88" s="64"/>
      <c r="MJ88" s="64"/>
      <c r="MK88" s="64"/>
      <c r="ML88" s="64"/>
      <c r="MM88" s="64"/>
      <c r="MN88" s="64"/>
      <c r="MO88" s="64"/>
      <c r="MP88" s="64"/>
      <c r="MQ88" s="64"/>
      <c r="MR88" s="64"/>
      <c r="MS88" s="64"/>
      <c r="MT88" s="64"/>
      <c r="MU88" s="64"/>
      <c r="MV88" s="64"/>
      <c r="MW88" s="64"/>
      <c r="MX88" s="64"/>
      <c r="MY88" s="64"/>
      <c r="MZ88" s="64"/>
      <c r="NA88" s="64"/>
      <c r="NB88" s="64"/>
      <c r="NC88" s="64"/>
      <c r="ND88" s="64"/>
      <c r="NE88" s="64"/>
      <c r="NF88" s="64"/>
      <c r="NG88" s="64"/>
      <c r="NH88" s="64"/>
      <c r="NI88" s="64"/>
      <c r="NJ88" s="64"/>
      <c r="NK88" s="64"/>
      <c r="NL88" s="64"/>
      <c r="NM88" s="64"/>
      <c r="NN88" s="64"/>
      <c r="NO88" s="64"/>
      <c r="NP88" s="64"/>
      <c r="NQ88" s="64"/>
      <c r="NR88" s="64"/>
      <c r="NS88" s="64"/>
      <c r="NT88" s="64"/>
      <c r="NU88" s="64"/>
      <c r="NV88" s="64"/>
      <c r="NW88" s="64"/>
      <c r="NX88" s="64"/>
      <c r="NY88" s="64"/>
      <c r="NZ88" s="64"/>
      <c r="OA88" s="64"/>
      <c r="OB88" s="64"/>
      <c r="OC88" s="64"/>
      <c r="OD88" s="64"/>
      <c r="OE88" s="64"/>
      <c r="OF88" s="64"/>
      <c r="OG88" s="64"/>
      <c r="OH88" s="64"/>
      <c r="OI88" s="64"/>
      <c r="OJ88" s="64"/>
      <c r="OK88" s="64"/>
      <c r="OL88" s="64"/>
      <c r="OM88" s="64"/>
      <c r="ON88" s="64"/>
      <c r="OO88" s="64"/>
      <c r="OP88" s="64"/>
      <c r="OQ88" s="64"/>
      <c r="OR88" s="64"/>
      <c r="OS88" s="64"/>
      <c r="OT88" s="64"/>
      <c r="OU88" s="64"/>
      <c r="OV88" s="64"/>
      <c r="OW88" s="64"/>
      <c r="OX88" s="64"/>
      <c r="OY88" s="64"/>
      <c r="OZ88" s="64"/>
      <c r="PA88" s="64"/>
      <c r="PB88" s="64"/>
      <c r="PC88" s="64"/>
      <c r="PD88" s="64"/>
      <c r="PE88" s="64"/>
      <c r="PF88" s="64"/>
      <c r="PG88" s="64"/>
      <c r="PH88" s="64"/>
      <c r="PI88" s="64"/>
      <c r="PJ88" s="64"/>
      <c r="PK88" s="64"/>
      <c r="PL88" s="64"/>
      <c r="PM88" s="64"/>
      <c r="PN88" s="64"/>
      <c r="PO88" s="64"/>
      <c r="PP88" s="64"/>
      <c r="PQ88" s="64"/>
      <c r="PR88" s="64"/>
      <c r="PS88" s="64"/>
      <c r="PT88" s="64"/>
      <c r="PU88" s="64"/>
      <c r="PV88" s="64"/>
      <c r="PW88" s="64"/>
      <c r="PX88" s="64"/>
      <c r="PY88" s="64"/>
      <c r="PZ88" s="64"/>
      <c r="QA88" s="64"/>
      <c r="QB88" s="64"/>
      <c r="QC88" s="64"/>
      <c r="QD88" s="64"/>
      <c r="QE88" s="64"/>
      <c r="QF88" s="64"/>
      <c r="QG88" s="64"/>
      <c r="QH88" s="64"/>
      <c r="QI88" s="64"/>
      <c r="QJ88" s="64"/>
      <c r="QK88" s="64"/>
      <c r="QL88" s="64"/>
      <c r="QM88" s="64"/>
      <c r="QN88" s="64"/>
      <c r="QO88" s="64"/>
      <c r="QP88" s="64"/>
      <c r="QQ88" s="64"/>
      <c r="QR88" s="64"/>
      <c r="QS88" s="64"/>
      <c r="QT88" s="64"/>
      <c r="QU88" s="64"/>
      <c r="QV88" s="64"/>
      <c r="QW88" s="64"/>
      <c r="QX88" s="64"/>
      <c r="QY88" s="64"/>
      <c r="QZ88" s="64"/>
      <c r="RA88" s="64"/>
      <c r="RB88" s="64"/>
      <c r="RC88" s="64"/>
      <c r="RD88" s="64"/>
      <c r="RE88" s="64"/>
      <c r="RF88" s="64"/>
      <c r="RG88" s="64"/>
      <c r="RH88" s="64"/>
      <c r="RI88" s="64"/>
      <c r="RJ88" s="64"/>
      <c r="RK88" s="64"/>
      <c r="RL88" s="64"/>
      <c r="RM88" s="64"/>
      <c r="RN88" s="64"/>
      <c r="RO88" s="64"/>
      <c r="RP88" s="64"/>
      <c r="RQ88" s="64"/>
      <c r="RR88" s="64"/>
      <c r="RS88" s="64"/>
      <c r="RT88" s="64"/>
      <c r="RU88" s="64"/>
      <c r="RV88" s="64"/>
      <c r="RW88" s="64"/>
      <c r="RX88" s="64"/>
      <c r="RY88" s="64"/>
      <c r="RZ88" s="64"/>
      <c r="SA88" s="64"/>
      <c r="SB88" s="64"/>
      <c r="SC88" s="64"/>
      <c r="SD88" s="64"/>
      <c r="SE88" s="64"/>
      <c r="SF88" s="64"/>
      <c r="SG88" s="64"/>
      <c r="SH88" s="64"/>
      <c r="SI88" s="64"/>
      <c r="SJ88" s="64"/>
      <c r="SK88" s="64"/>
      <c r="SL88" s="64"/>
      <c r="SM88" s="64"/>
      <c r="SN88" s="64"/>
      <c r="SO88" s="64"/>
      <c r="SP88" s="64"/>
      <c r="SQ88" s="64"/>
      <c r="SR88" s="64"/>
      <c r="SS88" s="64"/>
      <c r="ST88" s="64"/>
      <c r="SU88" s="64"/>
      <c r="SV88" s="64"/>
      <c r="SW88" s="64"/>
      <c r="SX88" s="64"/>
      <c r="SY88" s="64"/>
      <c r="SZ88" s="64"/>
      <c r="TA88" s="64"/>
      <c r="TB88" s="64"/>
      <c r="TC88" s="64"/>
      <c r="TD88" s="64"/>
      <c r="TE88" s="64"/>
      <c r="TF88" s="64"/>
      <c r="TG88" s="64"/>
      <c r="TH88" s="64"/>
      <c r="TI88" s="64"/>
      <c r="TJ88" s="64"/>
      <c r="TK88" s="64"/>
      <c r="TL88" s="64"/>
      <c r="TM88" s="64"/>
      <c r="TN88" s="64"/>
      <c r="TO88" s="64"/>
      <c r="TP88" s="64"/>
      <c r="TQ88" s="64"/>
      <c r="TR88" s="64"/>
      <c r="TS88" s="64"/>
      <c r="TT88" s="64"/>
      <c r="TU88" s="64"/>
      <c r="TV88" s="64"/>
      <c r="TW88" s="64"/>
      <c r="TX88" s="64"/>
      <c r="TY88" s="64"/>
      <c r="TZ88" s="64"/>
      <c r="UA88" s="64"/>
      <c r="UB88" s="64"/>
      <c r="UC88" s="64"/>
      <c r="UD88" s="64"/>
      <c r="UE88" s="64"/>
      <c r="UF88" s="64"/>
      <c r="UG88" s="64"/>
      <c r="UH88" s="64"/>
      <c r="UI88" s="64"/>
      <c r="UJ88" s="64"/>
      <c r="UK88" s="64"/>
      <c r="UL88" s="64"/>
      <c r="UM88" s="64"/>
      <c r="UN88" s="64"/>
      <c r="UO88" s="64"/>
      <c r="UP88" s="64"/>
      <c r="UQ88" s="64"/>
      <c r="UR88" s="64"/>
      <c r="US88" s="64"/>
      <c r="UT88" s="64"/>
      <c r="UU88" s="64"/>
      <c r="UV88" s="64"/>
      <c r="UW88" s="64"/>
      <c r="UX88" s="64"/>
      <c r="UY88" s="64"/>
      <c r="UZ88" s="64"/>
      <c r="VA88" s="64"/>
      <c r="VB88" s="64"/>
      <c r="VC88" s="64"/>
      <c r="VD88" s="64"/>
      <c r="VE88" s="64"/>
      <c r="VF88" s="64"/>
      <c r="VG88" s="64"/>
      <c r="VH88" s="64"/>
      <c r="VI88" s="64"/>
      <c r="VJ88" s="64"/>
      <c r="VK88" s="64"/>
      <c r="VL88" s="64"/>
      <c r="VM88" s="64"/>
      <c r="VN88" s="64"/>
      <c r="VO88" s="64"/>
      <c r="VP88" s="64"/>
      <c r="VQ88" s="64"/>
      <c r="VR88" s="64"/>
      <c r="VS88" s="64"/>
      <c r="VT88" s="64"/>
      <c r="VU88" s="64"/>
      <c r="VV88" s="64"/>
      <c r="VW88" s="64"/>
      <c r="VX88" s="64"/>
      <c r="VY88" s="64"/>
      <c r="VZ88" s="64"/>
      <c r="WA88" s="64"/>
      <c r="WB88" s="64"/>
      <c r="WC88" s="64"/>
      <c r="WD88" s="64"/>
      <c r="WE88" s="64"/>
      <c r="WF88" s="64"/>
      <c r="WG88" s="64"/>
      <c r="WH88" s="64"/>
      <c r="WI88" s="64"/>
      <c r="WJ88" s="64"/>
      <c r="WK88" s="64"/>
      <c r="WL88" s="64"/>
      <c r="WM88" s="64"/>
      <c r="WN88" s="64"/>
      <c r="WO88" s="64"/>
      <c r="WP88" s="64"/>
      <c r="WQ88" s="64"/>
      <c r="WR88" s="64"/>
      <c r="WS88" s="64"/>
      <c r="WT88" s="64"/>
      <c r="WU88" s="64"/>
      <c r="WV88" s="64"/>
      <c r="WW88" s="64"/>
      <c r="WX88" s="64"/>
      <c r="WY88" s="64"/>
      <c r="WZ88" s="64"/>
      <c r="XA88" s="64"/>
      <c r="XB88" s="64"/>
      <c r="XC88" s="64"/>
      <c r="XD88" s="64"/>
      <c r="XE88" s="64"/>
      <c r="XF88" s="64"/>
      <c r="XG88" s="64"/>
      <c r="XH88" s="64"/>
      <c r="XI88" s="64"/>
      <c r="XJ88" s="64"/>
    </row>
    <row r="89" spans="1:634" x14ac:dyDescent="0.25">
      <c r="A89" s="106"/>
      <c r="B89" s="107"/>
      <c r="C89" s="106"/>
      <c r="D89" s="107"/>
      <c r="E89" s="106"/>
      <c r="F89" s="107"/>
      <c r="G89" s="106"/>
      <c r="H89" s="107"/>
      <c r="I89" s="106"/>
      <c r="J89" s="107"/>
      <c r="K89" s="106"/>
      <c r="L89" s="107"/>
      <c r="M89" s="106"/>
      <c r="N89" s="107"/>
      <c r="O89" s="106"/>
      <c r="P89" s="107"/>
      <c r="Q89" s="106"/>
      <c r="R89" s="107"/>
      <c r="S89" s="106"/>
      <c r="T89" s="107"/>
      <c r="U89" s="106"/>
      <c r="V89" s="107"/>
      <c r="W89" s="106"/>
      <c r="X89" s="107"/>
      <c r="Y89" s="106"/>
      <c r="Z89" s="107"/>
      <c r="AA89" s="106"/>
      <c r="AB89" s="107"/>
      <c r="AC89" s="106"/>
      <c r="AD89" s="107"/>
      <c r="AE89" s="106"/>
      <c r="AF89" s="107"/>
      <c r="AG89" s="106"/>
      <c r="AH89" s="107"/>
      <c r="AI89" s="106"/>
      <c r="AJ89" s="107"/>
      <c r="AK89" s="106"/>
      <c r="AL89" s="107"/>
      <c r="AM89" s="106"/>
      <c r="AN89" s="107"/>
      <c r="AO89" s="106"/>
      <c r="AP89" s="107"/>
      <c r="AQ89" s="106"/>
      <c r="AR89" s="107"/>
      <c r="AS89" s="106"/>
      <c r="AT89" s="107"/>
      <c r="AU89" s="106"/>
      <c r="AV89" s="107"/>
      <c r="AW89" s="106"/>
      <c r="AX89" s="107"/>
      <c r="AY89" s="106"/>
      <c r="AZ89" s="107"/>
      <c r="BA89" s="106"/>
      <c r="BB89" s="107"/>
      <c r="BC89" s="106"/>
      <c r="BD89" s="107"/>
      <c r="BE89" s="106"/>
      <c r="BF89" s="107"/>
      <c r="BG89" s="106"/>
      <c r="BH89" s="107"/>
      <c r="BI89" s="106"/>
      <c r="BJ89" s="107"/>
      <c r="BK89" s="106"/>
      <c r="BL89" s="107"/>
      <c r="BM89" s="106"/>
      <c r="BN89" s="107"/>
      <c r="BO89" s="106"/>
      <c r="BP89" s="107"/>
      <c r="BQ89" s="106"/>
      <c r="BR89" s="107"/>
      <c r="BS89" s="106"/>
      <c r="BT89" s="107"/>
      <c r="BU89" s="106"/>
      <c r="BV89" s="107"/>
      <c r="BW89" s="106"/>
      <c r="BX89" s="107"/>
      <c r="BY89" s="106"/>
      <c r="BZ89" s="107"/>
      <c r="CA89" s="106"/>
      <c r="CB89" s="107"/>
      <c r="CC89" s="106"/>
      <c r="CD89" s="107"/>
      <c r="CE89" s="106"/>
      <c r="CF89" s="107"/>
      <c r="CG89" s="106"/>
      <c r="CH89" s="107"/>
      <c r="CI89" s="106"/>
      <c r="CJ89" s="107"/>
      <c r="CK89" s="106"/>
      <c r="CL89" s="107"/>
      <c r="CM89" s="106"/>
      <c r="CN89" s="107"/>
      <c r="CO89" s="106"/>
      <c r="CP89" s="107"/>
      <c r="CQ89" s="106"/>
      <c r="CR89" s="107"/>
      <c r="CS89" s="106"/>
      <c r="CT89" s="107"/>
      <c r="CU89" s="106"/>
      <c r="CV89" s="107"/>
      <c r="CW89" s="106"/>
      <c r="CX89" s="107"/>
      <c r="CY89" s="106"/>
      <c r="CZ89" s="107"/>
      <c r="DA89" s="106"/>
      <c r="DB89" s="107"/>
      <c r="DC89" s="106"/>
      <c r="DD89" s="107"/>
      <c r="DE89" s="106"/>
      <c r="DF89" s="107"/>
      <c r="DG89" s="106"/>
      <c r="DH89" s="107"/>
      <c r="DI89" s="106"/>
      <c r="DJ89" s="107"/>
      <c r="DK89" s="106"/>
      <c r="DL89" s="107"/>
      <c r="DM89" s="106"/>
      <c r="DN89" s="107"/>
      <c r="DO89" s="106"/>
      <c r="DP89" s="107"/>
      <c r="DQ89" s="106"/>
      <c r="DR89" s="107"/>
      <c r="DS89" s="106"/>
      <c r="DT89" s="107"/>
      <c r="DU89" s="106"/>
      <c r="DV89" s="107"/>
      <c r="DW89" s="106"/>
      <c r="DX89" s="107"/>
      <c r="DY89" s="106"/>
      <c r="DZ89" s="107"/>
      <c r="EA89" s="106"/>
      <c r="EB89" s="107"/>
      <c r="EC89" s="106"/>
      <c r="ED89" s="107"/>
      <c r="EE89" s="106"/>
      <c r="EF89" s="107"/>
      <c r="EG89" s="106"/>
      <c r="EH89" s="107"/>
      <c r="EI89" s="106"/>
      <c r="EJ89" s="107"/>
      <c r="EK89" s="106"/>
      <c r="EL89" s="107"/>
      <c r="EM89" s="106"/>
      <c r="EN89" s="107"/>
      <c r="EO89" s="106"/>
      <c r="EP89" s="107"/>
      <c r="EQ89" s="106"/>
      <c r="ER89" s="107"/>
      <c r="ES89" s="106"/>
      <c r="ET89" s="107"/>
      <c r="EU89" s="106"/>
      <c r="EV89" s="107"/>
      <c r="EW89" s="106"/>
      <c r="EX89" s="107"/>
      <c r="EY89" s="106"/>
      <c r="EZ89" s="107"/>
      <c r="FA89" s="106"/>
      <c r="FB89" s="107"/>
      <c r="FC89" s="106"/>
      <c r="FD89" s="107"/>
      <c r="FE89" s="106"/>
      <c r="FF89" s="107"/>
      <c r="FG89" s="106"/>
      <c r="FH89" s="107"/>
      <c r="FI89" s="106"/>
      <c r="FJ89" s="107"/>
      <c r="FK89" s="106"/>
      <c r="FL89" s="107"/>
      <c r="FM89" s="106"/>
      <c r="FN89" s="107"/>
      <c r="FO89" s="106"/>
      <c r="FP89" s="107"/>
      <c r="FQ89" s="106"/>
      <c r="FR89" s="107"/>
      <c r="FS89" s="106"/>
      <c r="FT89" s="107"/>
      <c r="FU89" s="106"/>
      <c r="FV89" s="107"/>
      <c r="FW89" s="106"/>
      <c r="FX89" s="107"/>
      <c r="FY89" s="106"/>
      <c r="FZ89" s="107"/>
      <c r="GA89" s="106"/>
      <c r="GB89" s="107"/>
      <c r="GC89" s="106"/>
      <c r="GD89" s="107"/>
      <c r="GE89" s="106"/>
      <c r="GF89" s="107"/>
      <c r="GG89" s="106"/>
      <c r="GH89" s="107"/>
      <c r="GI89" s="106"/>
      <c r="GJ89" s="107"/>
      <c r="GK89" s="106"/>
      <c r="GL89" s="107"/>
      <c r="GM89" s="106"/>
      <c r="GN89" s="107"/>
      <c r="GO89" s="106"/>
      <c r="GP89" s="107"/>
      <c r="GQ89" s="106"/>
      <c r="GR89" s="107"/>
      <c r="GS89" s="106"/>
      <c r="GT89" s="107"/>
      <c r="GU89" s="106"/>
      <c r="GV89" s="107"/>
      <c r="GW89" s="106"/>
      <c r="GX89" s="107"/>
      <c r="GY89" s="106"/>
      <c r="GZ89" s="107"/>
      <c r="HA89" s="106"/>
      <c r="HB89" s="107"/>
      <c r="HC89" s="106"/>
      <c r="HD89" s="107"/>
      <c r="HE89" s="106"/>
      <c r="HF89" s="107"/>
      <c r="HG89" s="106"/>
      <c r="HH89" s="107"/>
      <c r="HI89" s="106"/>
      <c r="HJ89" s="107"/>
      <c r="HK89" s="106"/>
      <c r="HL89" s="107"/>
      <c r="HM89" s="106"/>
      <c r="HN89" s="107"/>
      <c r="HO89" s="106"/>
      <c r="HP89" s="107"/>
      <c r="HQ89" s="106"/>
      <c r="HR89" s="107"/>
      <c r="HS89" s="106"/>
      <c r="HT89" s="107"/>
      <c r="HU89" s="106"/>
      <c r="HV89" s="107"/>
      <c r="HW89" s="106"/>
      <c r="HX89" s="107"/>
      <c r="HY89" s="106"/>
      <c r="HZ89" s="107"/>
      <c r="IA89" s="106"/>
      <c r="IB89" s="107"/>
      <c r="IC89" s="106"/>
      <c r="ID89" s="107"/>
      <c r="IE89" s="106"/>
      <c r="IF89" s="107"/>
      <c r="IG89" s="106"/>
      <c r="IH89" s="107"/>
      <c r="II89" s="106"/>
      <c r="IJ89" s="107"/>
      <c r="IK89" s="106"/>
      <c r="IL89" s="107"/>
      <c r="IM89" s="106"/>
      <c r="IN89" s="107"/>
      <c r="IO89" s="106"/>
      <c r="IP89" s="107"/>
      <c r="IQ89" s="106"/>
      <c r="IR89" s="107"/>
      <c r="IS89" s="106"/>
      <c r="IT89" s="107"/>
      <c r="IU89" s="106"/>
      <c r="IV89" s="107"/>
      <c r="IW89" s="106"/>
      <c r="IX89" s="107"/>
      <c r="IY89" s="106"/>
      <c r="IZ89" s="64"/>
      <c r="JA89" s="64"/>
      <c r="JB89" s="64"/>
      <c r="JC89" s="64"/>
      <c r="JD89" s="64"/>
      <c r="JE89" s="64"/>
      <c r="JF89" s="64"/>
      <c r="JG89" s="64"/>
      <c r="JH89" s="64"/>
      <c r="JI89" s="64"/>
      <c r="JJ89" s="64"/>
      <c r="JK89" s="64"/>
      <c r="JL89" s="64"/>
      <c r="JM89" s="64"/>
      <c r="JN89" s="64"/>
      <c r="JO89" s="64"/>
      <c r="JP89" s="64"/>
      <c r="JQ89" s="64"/>
      <c r="JR89" s="64"/>
      <c r="JS89" s="64"/>
      <c r="JT89" s="64"/>
      <c r="JU89" s="64"/>
      <c r="JV89" s="64"/>
      <c r="JW89" s="64"/>
      <c r="JX89" s="64"/>
      <c r="JY89" s="64"/>
      <c r="JZ89" s="64"/>
      <c r="KA89" s="64"/>
      <c r="KB89" s="64"/>
      <c r="KC89" s="64"/>
      <c r="KD89" s="64"/>
      <c r="KE89" s="64"/>
      <c r="KF89" s="64"/>
      <c r="KG89" s="64"/>
      <c r="KH89" s="64"/>
      <c r="KI89" s="64"/>
      <c r="KJ89" s="64"/>
      <c r="KK89" s="64"/>
      <c r="KL89" s="64"/>
      <c r="KM89" s="64"/>
      <c r="KN89" s="64"/>
      <c r="KO89" s="64"/>
      <c r="KP89" s="64"/>
      <c r="KQ89" s="64"/>
      <c r="KR89" s="64"/>
      <c r="KS89" s="64"/>
      <c r="KT89" s="64"/>
      <c r="KU89" s="64"/>
      <c r="KV89" s="64"/>
      <c r="KW89" s="64"/>
      <c r="KX89" s="64"/>
      <c r="KY89" s="64"/>
      <c r="KZ89" s="64"/>
      <c r="LA89" s="64"/>
      <c r="LB89" s="64"/>
      <c r="LC89" s="64"/>
      <c r="LD89" s="64"/>
      <c r="LE89" s="64"/>
      <c r="LF89" s="64"/>
      <c r="LG89" s="64"/>
      <c r="LH89" s="64"/>
      <c r="LI89" s="64"/>
      <c r="LJ89" s="64"/>
      <c r="LK89" s="64"/>
      <c r="LL89" s="64"/>
      <c r="LM89" s="64"/>
      <c r="LN89" s="64"/>
      <c r="LO89" s="64"/>
      <c r="LP89" s="64"/>
      <c r="LQ89" s="64"/>
      <c r="LR89" s="64"/>
      <c r="LS89" s="64"/>
      <c r="LT89" s="64"/>
      <c r="LU89" s="64"/>
      <c r="LV89" s="64"/>
      <c r="LW89" s="64"/>
      <c r="LX89" s="64"/>
      <c r="LY89" s="64"/>
      <c r="LZ89" s="64"/>
      <c r="MA89" s="64"/>
      <c r="MB89" s="64"/>
      <c r="MC89" s="64"/>
      <c r="MD89" s="64"/>
      <c r="ME89" s="64"/>
      <c r="MF89" s="64"/>
      <c r="MG89" s="64"/>
      <c r="MH89" s="64"/>
      <c r="MI89" s="64"/>
      <c r="MJ89" s="64"/>
      <c r="MK89" s="64"/>
      <c r="ML89" s="64"/>
      <c r="MM89" s="64"/>
      <c r="MN89" s="64"/>
      <c r="MO89" s="64"/>
      <c r="MP89" s="64"/>
      <c r="MQ89" s="64"/>
      <c r="MR89" s="64"/>
      <c r="MS89" s="64"/>
      <c r="MT89" s="64"/>
      <c r="MU89" s="64"/>
      <c r="MV89" s="64"/>
      <c r="MW89" s="64"/>
      <c r="MX89" s="64"/>
      <c r="MY89" s="64"/>
      <c r="MZ89" s="64"/>
      <c r="NA89" s="64"/>
      <c r="NB89" s="64"/>
      <c r="NC89" s="64"/>
      <c r="ND89" s="64"/>
      <c r="NE89" s="64"/>
      <c r="NF89" s="64"/>
      <c r="NG89" s="64"/>
      <c r="NH89" s="64"/>
      <c r="NI89" s="64"/>
      <c r="NJ89" s="64"/>
      <c r="NK89" s="64"/>
      <c r="NL89" s="64"/>
      <c r="NM89" s="64"/>
      <c r="NN89" s="64"/>
      <c r="NO89" s="64"/>
      <c r="NP89" s="64"/>
      <c r="NQ89" s="64"/>
      <c r="NR89" s="64"/>
      <c r="NS89" s="64"/>
      <c r="NT89" s="64"/>
      <c r="NU89" s="64"/>
      <c r="NV89" s="64"/>
      <c r="NW89" s="64"/>
      <c r="NX89" s="64"/>
      <c r="NY89" s="64"/>
      <c r="NZ89" s="64"/>
      <c r="OA89" s="64"/>
      <c r="OB89" s="64"/>
      <c r="OC89" s="64"/>
      <c r="OD89" s="64"/>
      <c r="OE89" s="64"/>
      <c r="OF89" s="64"/>
      <c r="OG89" s="64"/>
      <c r="OH89" s="64"/>
      <c r="OI89" s="64"/>
      <c r="OJ89" s="64"/>
      <c r="OK89" s="64"/>
      <c r="OL89" s="64"/>
      <c r="OM89" s="64"/>
      <c r="ON89" s="64"/>
      <c r="OO89" s="64"/>
      <c r="OP89" s="64"/>
      <c r="OQ89" s="64"/>
      <c r="OR89" s="64"/>
      <c r="OS89" s="64"/>
      <c r="OT89" s="64"/>
      <c r="OU89" s="64"/>
      <c r="OV89" s="64"/>
      <c r="OW89" s="64"/>
      <c r="OX89" s="64"/>
      <c r="OY89" s="64"/>
      <c r="OZ89" s="64"/>
      <c r="PA89" s="64"/>
      <c r="PB89" s="64"/>
      <c r="PC89" s="64"/>
      <c r="PD89" s="64"/>
      <c r="PE89" s="64"/>
      <c r="PF89" s="64"/>
      <c r="PG89" s="64"/>
      <c r="PH89" s="64"/>
      <c r="PI89" s="64"/>
      <c r="PJ89" s="64"/>
      <c r="PK89" s="64"/>
      <c r="PL89" s="64"/>
      <c r="PM89" s="64"/>
      <c r="PN89" s="64"/>
      <c r="PO89" s="64"/>
      <c r="PP89" s="64"/>
      <c r="PQ89" s="64"/>
      <c r="PR89" s="64"/>
      <c r="PS89" s="64"/>
      <c r="PT89" s="64"/>
      <c r="PU89" s="64"/>
      <c r="PV89" s="64"/>
      <c r="PW89" s="64"/>
      <c r="PX89" s="64"/>
      <c r="PY89" s="64"/>
      <c r="PZ89" s="64"/>
      <c r="QA89" s="64"/>
      <c r="QB89" s="64"/>
      <c r="QC89" s="64"/>
      <c r="QD89" s="64"/>
      <c r="QE89" s="64"/>
      <c r="QF89" s="64"/>
      <c r="QG89" s="64"/>
      <c r="QH89" s="64"/>
      <c r="QI89" s="64"/>
      <c r="QJ89" s="64"/>
      <c r="QK89" s="64"/>
      <c r="QL89" s="64"/>
      <c r="QM89" s="64"/>
      <c r="QN89" s="64"/>
      <c r="QO89" s="64"/>
      <c r="QP89" s="64"/>
      <c r="QQ89" s="64"/>
      <c r="QR89" s="64"/>
      <c r="QS89" s="64"/>
      <c r="QT89" s="64"/>
      <c r="QU89" s="64"/>
      <c r="QV89" s="64"/>
      <c r="QW89" s="64"/>
      <c r="QX89" s="64"/>
      <c r="QY89" s="64"/>
      <c r="QZ89" s="64"/>
      <c r="RA89" s="64"/>
      <c r="RB89" s="64"/>
      <c r="RC89" s="64"/>
      <c r="RD89" s="64"/>
      <c r="RE89" s="64"/>
      <c r="RF89" s="64"/>
      <c r="RG89" s="64"/>
      <c r="RH89" s="64"/>
      <c r="RI89" s="64"/>
      <c r="RJ89" s="64"/>
      <c r="RK89" s="64"/>
      <c r="RL89" s="64"/>
      <c r="RM89" s="64"/>
      <c r="RN89" s="64"/>
      <c r="RO89" s="64"/>
      <c r="RP89" s="64"/>
      <c r="RQ89" s="64"/>
      <c r="RR89" s="64"/>
      <c r="RS89" s="64"/>
      <c r="RT89" s="64"/>
      <c r="RU89" s="64"/>
      <c r="RV89" s="64"/>
      <c r="RW89" s="64"/>
      <c r="RX89" s="64"/>
      <c r="RY89" s="64"/>
      <c r="RZ89" s="64"/>
      <c r="SA89" s="64"/>
      <c r="SB89" s="64"/>
      <c r="SC89" s="64"/>
      <c r="SD89" s="64"/>
      <c r="SE89" s="64"/>
      <c r="SF89" s="64"/>
      <c r="SG89" s="64"/>
      <c r="SH89" s="64"/>
      <c r="SI89" s="64"/>
      <c r="SJ89" s="64"/>
      <c r="SK89" s="64"/>
      <c r="SL89" s="64"/>
      <c r="SM89" s="64"/>
      <c r="SN89" s="64"/>
      <c r="SO89" s="64"/>
      <c r="SP89" s="64"/>
      <c r="SQ89" s="64"/>
      <c r="SR89" s="64"/>
      <c r="SS89" s="64"/>
      <c r="ST89" s="64"/>
      <c r="SU89" s="64"/>
      <c r="SV89" s="64"/>
      <c r="SW89" s="64"/>
      <c r="SX89" s="64"/>
      <c r="SY89" s="64"/>
      <c r="SZ89" s="64"/>
      <c r="TA89" s="64"/>
      <c r="TB89" s="64"/>
      <c r="TC89" s="64"/>
      <c r="TD89" s="64"/>
      <c r="TE89" s="64"/>
      <c r="TF89" s="64"/>
      <c r="TG89" s="64"/>
      <c r="TH89" s="64"/>
      <c r="TI89" s="64"/>
      <c r="TJ89" s="64"/>
      <c r="TK89" s="64"/>
      <c r="TL89" s="64"/>
      <c r="TM89" s="64"/>
      <c r="TN89" s="64"/>
      <c r="TO89" s="64"/>
      <c r="TP89" s="64"/>
      <c r="TQ89" s="64"/>
      <c r="TR89" s="64"/>
      <c r="TS89" s="64"/>
      <c r="TT89" s="64"/>
      <c r="TU89" s="64"/>
      <c r="TV89" s="64"/>
      <c r="TW89" s="64"/>
      <c r="TX89" s="64"/>
      <c r="TY89" s="64"/>
      <c r="TZ89" s="64"/>
      <c r="UA89" s="64"/>
      <c r="UB89" s="64"/>
      <c r="UC89" s="64"/>
      <c r="UD89" s="64"/>
      <c r="UE89" s="64"/>
      <c r="UF89" s="64"/>
      <c r="UG89" s="64"/>
      <c r="UH89" s="64"/>
      <c r="UI89" s="64"/>
      <c r="UJ89" s="64"/>
      <c r="UK89" s="64"/>
      <c r="UL89" s="64"/>
      <c r="UM89" s="64"/>
      <c r="UN89" s="64"/>
      <c r="UO89" s="64"/>
      <c r="UP89" s="64"/>
      <c r="UQ89" s="64"/>
      <c r="UR89" s="64"/>
      <c r="US89" s="64"/>
      <c r="UT89" s="64"/>
      <c r="UU89" s="64"/>
      <c r="UV89" s="64"/>
      <c r="UW89" s="64"/>
      <c r="UX89" s="64"/>
      <c r="UY89" s="64"/>
      <c r="UZ89" s="64"/>
      <c r="VA89" s="64"/>
      <c r="VB89" s="64"/>
      <c r="VC89" s="64"/>
      <c r="VD89" s="64"/>
      <c r="VE89" s="64"/>
      <c r="VF89" s="64"/>
      <c r="VG89" s="64"/>
      <c r="VH89" s="64"/>
      <c r="VI89" s="64"/>
      <c r="VJ89" s="64"/>
      <c r="VK89" s="64"/>
      <c r="VL89" s="64"/>
      <c r="VM89" s="64"/>
      <c r="VN89" s="64"/>
      <c r="VO89" s="64"/>
      <c r="VP89" s="64"/>
      <c r="VQ89" s="64"/>
      <c r="VR89" s="64"/>
      <c r="VS89" s="64"/>
      <c r="VT89" s="64"/>
      <c r="VU89" s="64"/>
      <c r="VV89" s="64"/>
      <c r="VW89" s="64"/>
      <c r="VX89" s="64"/>
      <c r="VY89" s="64"/>
      <c r="VZ89" s="64"/>
      <c r="WA89" s="64"/>
      <c r="WB89" s="64"/>
      <c r="WC89" s="64"/>
      <c r="WD89" s="64"/>
      <c r="WE89" s="64"/>
      <c r="WF89" s="64"/>
      <c r="WG89" s="64"/>
      <c r="WH89" s="64"/>
      <c r="WI89" s="64"/>
      <c r="WJ89" s="64"/>
      <c r="WK89" s="64"/>
      <c r="WL89" s="64"/>
      <c r="WM89" s="64"/>
      <c r="WN89" s="64"/>
      <c r="WO89" s="64"/>
      <c r="WP89" s="64"/>
      <c r="WQ89" s="64"/>
      <c r="WR89" s="64"/>
      <c r="WS89" s="64"/>
      <c r="WT89" s="64"/>
      <c r="WU89" s="64"/>
      <c r="WV89" s="64"/>
      <c r="WW89" s="64"/>
      <c r="WX89" s="64"/>
      <c r="WY89" s="64"/>
      <c r="WZ89" s="64"/>
      <c r="XA89" s="64"/>
      <c r="XB89" s="64"/>
      <c r="XC89" s="64"/>
      <c r="XD89" s="64"/>
      <c r="XE89" s="64"/>
      <c r="XF89" s="64"/>
      <c r="XG89" s="64"/>
      <c r="XH89" s="64"/>
      <c r="XI89" s="64"/>
      <c r="XJ89" s="64"/>
    </row>
    <row r="90" spans="1:634" x14ac:dyDescent="0.25">
      <c r="A90" s="106"/>
      <c r="B90" s="107"/>
      <c r="C90" s="106"/>
      <c r="D90" s="107"/>
      <c r="E90" s="106"/>
      <c r="F90" s="107"/>
      <c r="G90" s="106"/>
      <c r="H90" s="107"/>
      <c r="I90" s="106"/>
      <c r="J90" s="107"/>
      <c r="K90" s="106"/>
      <c r="L90" s="107"/>
      <c r="M90" s="106"/>
      <c r="N90" s="107"/>
      <c r="O90" s="106"/>
      <c r="P90" s="107"/>
      <c r="Q90" s="106"/>
      <c r="R90" s="107"/>
      <c r="S90" s="106"/>
      <c r="T90" s="107"/>
      <c r="U90" s="106"/>
      <c r="V90" s="107"/>
      <c r="W90" s="106"/>
      <c r="X90" s="107"/>
      <c r="Y90" s="106"/>
      <c r="Z90" s="107"/>
      <c r="AA90" s="106"/>
      <c r="AB90" s="107"/>
      <c r="AC90" s="106"/>
      <c r="AD90" s="107"/>
      <c r="AE90" s="106"/>
      <c r="AF90" s="107"/>
      <c r="AG90" s="106"/>
      <c r="AH90" s="107"/>
      <c r="AI90" s="106"/>
      <c r="AJ90" s="107"/>
      <c r="AK90" s="106"/>
      <c r="AL90" s="107"/>
      <c r="AM90" s="106"/>
      <c r="AN90" s="107"/>
      <c r="AO90" s="106"/>
      <c r="AP90" s="107"/>
      <c r="AQ90" s="106"/>
      <c r="AR90" s="107"/>
      <c r="AS90" s="106"/>
      <c r="AT90" s="107"/>
      <c r="AU90" s="106"/>
      <c r="AV90" s="107"/>
      <c r="AW90" s="106"/>
      <c r="AX90" s="107"/>
      <c r="AY90" s="106"/>
      <c r="AZ90" s="107"/>
      <c r="BA90" s="106"/>
      <c r="BB90" s="107"/>
      <c r="BC90" s="106"/>
      <c r="BD90" s="107"/>
      <c r="BE90" s="106"/>
      <c r="BF90" s="107"/>
      <c r="BG90" s="106"/>
      <c r="BH90" s="107"/>
      <c r="BI90" s="106"/>
      <c r="BJ90" s="107"/>
      <c r="BK90" s="106"/>
      <c r="BL90" s="107"/>
      <c r="BM90" s="106"/>
      <c r="BN90" s="107"/>
      <c r="BO90" s="106"/>
      <c r="BP90" s="107"/>
      <c r="BQ90" s="106"/>
      <c r="BR90" s="107"/>
      <c r="BS90" s="106"/>
      <c r="BT90" s="107"/>
      <c r="BU90" s="106"/>
      <c r="BV90" s="107"/>
      <c r="BW90" s="106"/>
      <c r="BX90" s="107"/>
      <c r="BY90" s="106"/>
      <c r="BZ90" s="107"/>
      <c r="CA90" s="106"/>
      <c r="CB90" s="107"/>
      <c r="CC90" s="106"/>
      <c r="CD90" s="107"/>
      <c r="CE90" s="106"/>
      <c r="CF90" s="107"/>
      <c r="CG90" s="106"/>
      <c r="CH90" s="107"/>
      <c r="CI90" s="106"/>
      <c r="CJ90" s="107"/>
      <c r="CK90" s="106"/>
      <c r="CL90" s="107"/>
      <c r="CM90" s="106"/>
      <c r="CN90" s="107"/>
      <c r="CO90" s="106"/>
      <c r="CP90" s="107"/>
      <c r="CQ90" s="106"/>
      <c r="CR90" s="107"/>
      <c r="CS90" s="106"/>
      <c r="CT90" s="107"/>
      <c r="CU90" s="106"/>
      <c r="CV90" s="107"/>
      <c r="CW90" s="106"/>
      <c r="CX90" s="107"/>
      <c r="CY90" s="106"/>
      <c r="CZ90" s="107"/>
      <c r="DA90" s="106"/>
      <c r="DB90" s="107"/>
      <c r="DC90" s="106"/>
      <c r="DD90" s="107"/>
      <c r="DE90" s="106"/>
      <c r="DF90" s="107"/>
      <c r="DG90" s="106"/>
      <c r="DH90" s="107"/>
      <c r="DI90" s="106"/>
      <c r="DJ90" s="107"/>
      <c r="DK90" s="106"/>
      <c r="DL90" s="107"/>
      <c r="DM90" s="106"/>
      <c r="DN90" s="107"/>
      <c r="DO90" s="106"/>
      <c r="DP90" s="107"/>
      <c r="DQ90" s="106"/>
      <c r="DR90" s="107"/>
      <c r="DS90" s="106"/>
      <c r="DT90" s="107"/>
      <c r="DU90" s="106"/>
      <c r="DV90" s="107"/>
      <c r="DW90" s="106"/>
      <c r="DX90" s="107"/>
      <c r="DY90" s="106"/>
      <c r="DZ90" s="107"/>
      <c r="EA90" s="106"/>
      <c r="EB90" s="107"/>
      <c r="EC90" s="106"/>
      <c r="ED90" s="107"/>
      <c r="EE90" s="106"/>
      <c r="EF90" s="107"/>
      <c r="EG90" s="106"/>
      <c r="EH90" s="107"/>
      <c r="EI90" s="106"/>
      <c r="EJ90" s="107"/>
      <c r="EK90" s="106"/>
      <c r="EL90" s="107"/>
      <c r="EM90" s="106"/>
      <c r="EN90" s="107"/>
      <c r="EO90" s="106"/>
      <c r="EP90" s="107"/>
      <c r="EQ90" s="106"/>
      <c r="ER90" s="107"/>
      <c r="ES90" s="106"/>
      <c r="ET90" s="107"/>
      <c r="EU90" s="106"/>
      <c r="EV90" s="107"/>
      <c r="EW90" s="106"/>
      <c r="EX90" s="107"/>
      <c r="EY90" s="106"/>
      <c r="EZ90" s="107"/>
      <c r="FA90" s="106"/>
      <c r="FB90" s="107"/>
      <c r="FC90" s="106"/>
      <c r="FD90" s="107"/>
      <c r="FE90" s="106"/>
      <c r="FF90" s="107"/>
      <c r="FG90" s="106"/>
      <c r="FH90" s="107"/>
      <c r="FI90" s="106"/>
      <c r="FJ90" s="107"/>
      <c r="FK90" s="106"/>
      <c r="FL90" s="107"/>
      <c r="FM90" s="106"/>
      <c r="FN90" s="107"/>
      <c r="FO90" s="106"/>
      <c r="FP90" s="107"/>
      <c r="FQ90" s="106"/>
      <c r="FR90" s="107"/>
      <c r="FS90" s="106"/>
      <c r="FT90" s="107"/>
      <c r="FU90" s="106"/>
      <c r="FV90" s="107"/>
      <c r="FW90" s="106"/>
      <c r="FX90" s="107"/>
      <c r="FY90" s="106"/>
      <c r="FZ90" s="107"/>
      <c r="GA90" s="106"/>
      <c r="GB90" s="107"/>
      <c r="GC90" s="106"/>
      <c r="GD90" s="107"/>
      <c r="GE90" s="106"/>
      <c r="GF90" s="107"/>
      <c r="GG90" s="106"/>
      <c r="GH90" s="107"/>
      <c r="GI90" s="106"/>
      <c r="GJ90" s="107"/>
      <c r="GK90" s="106"/>
      <c r="GL90" s="107"/>
      <c r="GM90" s="106"/>
      <c r="GN90" s="107"/>
      <c r="GO90" s="106"/>
      <c r="GP90" s="107"/>
      <c r="GQ90" s="106"/>
      <c r="GR90" s="107"/>
      <c r="GS90" s="106"/>
      <c r="GT90" s="107"/>
      <c r="GU90" s="106"/>
      <c r="GV90" s="107"/>
      <c r="GW90" s="106"/>
      <c r="GX90" s="107"/>
      <c r="GY90" s="106"/>
      <c r="GZ90" s="107"/>
      <c r="HA90" s="106"/>
      <c r="HB90" s="107"/>
      <c r="HC90" s="106"/>
      <c r="HD90" s="107"/>
      <c r="HE90" s="106"/>
      <c r="HF90" s="107"/>
      <c r="HG90" s="106"/>
      <c r="HH90" s="107"/>
      <c r="HI90" s="106"/>
      <c r="HJ90" s="107"/>
      <c r="HK90" s="106"/>
      <c r="HL90" s="107"/>
      <c r="HM90" s="106"/>
      <c r="HN90" s="107"/>
      <c r="HO90" s="106"/>
      <c r="HP90" s="107"/>
      <c r="HQ90" s="106"/>
      <c r="HR90" s="107"/>
      <c r="HS90" s="106"/>
      <c r="HT90" s="107"/>
      <c r="HU90" s="106"/>
      <c r="HV90" s="107"/>
      <c r="HW90" s="106"/>
      <c r="HX90" s="107"/>
      <c r="HY90" s="106"/>
      <c r="HZ90" s="107"/>
      <c r="IA90" s="106"/>
      <c r="IB90" s="107"/>
      <c r="IC90" s="106"/>
      <c r="ID90" s="107"/>
      <c r="IE90" s="106"/>
      <c r="IF90" s="107"/>
      <c r="IG90" s="106"/>
      <c r="IH90" s="107"/>
      <c r="II90" s="106"/>
      <c r="IJ90" s="107"/>
      <c r="IK90" s="106"/>
      <c r="IL90" s="107"/>
      <c r="IM90" s="106"/>
      <c r="IN90" s="107"/>
      <c r="IO90" s="106"/>
      <c r="IP90" s="107"/>
      <c r="IQ90" s="106"/>
      <c r="IR90" s="107"/>
      <c r="IS90" s="106"/>
      <c r="IT90" s="107"/>
      <c r="IU90" s="106"/>
      <c r="IV90" s="107"/>
      <c r="IW90" s="106"/>
      <c r="IX90" s="107"/>
      <c r="IY90" s="106"/>
      <c r="IZ90" s="64"/>
      <c r="JA90" s="64"/>
      <c r="JB90" s="64"/>
      <c r="JC90" s="64"/>
      <c r="JD90" s="64"/>
      <c r="JE90" s="64"/>
      <c r="JF90" s="64"/>
      <c r="JG90" s="64"/>
      <c r="JH90" s="64"/>
      <c r="JI90" s="64"/>
      <c r="JJ90" s="64"/>
      <c r="JK90" s="64"/>
      <c r="JL90" s="64"/>
      <c r="JM90" s="64"/>
      <c r="JN90" s="64"/>
      <c r="JO90" s="64"/>
      <c r="JP90" s="64"/>
      <c r="JQ90" s="64"/>
      <c r="JR90" s="64"/>
      <c r="JS90" s="64"/>
      <c r="JT90" s="64"/>
      <c r="JU90" s="64"/>
      <c r="JV90" s="64"/>
      <c r="JW90" s="64"/>
      <c r="JX90" s="64"/>
      <c r="JY90" s="64"/>
      <c r="JZ90" s="64"/>
      <c r="KA90" s="64"/>
      <c r="KB90" s="64"/>
      <c r="KC90" s="64"/>
      <c r="KD90" s="64"/>
      <c r="KE90" s="64"/>
      <c r="KF90" s="64"/>
      <c r="KG90" s="64"/>
      <c r="KH90" s="64"/>
      <c r="KI90" s="64"/>
      <c r="KJ90" s="64"/>
      <c r="KK90" s="64"/>
      <c r="KL90" s="64"/>
      <c r="KM90" s="64"/>
      <c r="KN90" s="64"/>
      <c r="KO90" s="64"/>
      <c r="KP90" s="64"/>
      <c r="KQ90" s="64"/>
      <c r="KR90" s="64"/>
      <c r="KS90" s="64"/>
      <c r="KT90" s="64"/>
      <c r="KU90" s="64"/>
      <c r="KV90" s="64"/>
      <c r="KW90" s="64"/>
      <c r="KX90" s="64"/>
      <c r="KY90" s="64"/>
      <c r="KZ90" s="64"/>
      <c r="LA90" s="64"/>
      <c r="LB90" s="64"/>
      <c r="LC90" s="64"/>
      <c r="LD90" s="64"/>
      <c r="LE90" s="64"/>
      <c r="LF90" s="64"/>
      <c r="LG90" s="64"/>
      <c r="LH90" s="64"/>
      <c r="LI90" s="64"/>
      <c r="LJ90" s="64"/>
      <c r="LK90" s="64"/>
      <c r="LL90" s="64"/>
      <c r="LM90" s="64"/>
      <c r="LN90" s="64"/>
      <c r="LO90" s="64"/>
      <c r="LP90" s="64"/>
      <c r="LQ90" s="64"/>
      <c r="LR90" s="64"/>
      <c r="LS90" s="64"/>
      <c r="LT90" s="64"/>
      <c r="LU90" s="64"/>
      <c r="LV90" s="64"/>
      <c r="LW90" s="64"/>
      <c r="LX90" s="64"/>
      <c r="LY90" s="64"/>
      <c r="LZ90" s="64"/>
      <c r="MA90" s="64"/>
      <c r="MB90" s="64"/>
      <c r="MC90" s="64"/>
      <c r="MD90" s="64"/>
      <c r="ME90" s="64"/>
      <c r="MF90" s="64"/>
      <c r="MG90" s="64"/>
      <c r="MH90" s="64"/>
      <c r="MI90" s="64"/>
      <c r="MJ90" s="64"/>
      <c r="MK90" s="64"/>
      <c r="ML90" s="64"/>
      <c r="MM90" s="64"/>
      <c r="MN90" s="64"/>
      <c r="MO90" s="64"/>
      <c r="MP90" s="64"/>
      <c r="MQ90" s="64"/>
      <c r="MR90" s="64"/>
      <c r="MS90" s="64"/>
      <c r="MT90" s="64"/>
      <c r="MU90" s="64"/>
      <c r="MV90" s="64"/>
      <c r="MW90" s="64"/>
      <c r="MX90" s="64"/>
      <c r="MY90" s="64"/>
      <c r="MZ90" s="64"/>
      <c r="NA90" s="64"/>
      <c r="NB90" s="64"/>
      <c r="NC90" s="64"/>
      <c r="ND90" s="64"/>
      <c r="NE90" s="64"/>
      <c r="NF90" s="64"/>
      <c r="NG90" s="64"/>
      <c r="NH90" s="64"/>
      <c r="NI90" s="64"/>
      <c r="NJ90" s="64"/>
      <c r="NK90" s="64"/>
      <c r="NL90" s="64"/>
      <c r="NM90" s="64"/>
      <c r="NN90" s="64"/>
      <c r="NO90" s="64"/>
      <c r="NP90" s="64"/>
      <c r="NQ90" s="64"/>
      <c r="NR90" s="64"/>
      <c r="NS90" s="64"/>
      <c r="NT90" s="64"/>
      <c r="NU90" s="64"/>
      <c r="NV90" s="64"/>
      <c r="NW90" s="64"/>
      <c r="NX90" s="64"/>
      <c r="NY90" s="64"/>
      <c r="NZ90" s="64"/>
      <c r="OA90" s="64"/>
      <c r="OB90" s="64"/>
      <c r="OC90" s="64"/>
      <c r="OD90" s="64"/>
      <c r="OE90" s="64"/>
      <c r="OF90" s="64"/>
      <c r="OG90" s="64"/>
      <c r="OH90" s="64"/>
      <c r="OI90" s="64"/>
      <c r="OJ90" s="64"/>
      <c r="OK90" s="64"/>
      <c r="OL90" s="64"/>
      <c r="OM90" s="64"/>
      <c r="ON90" s="64"/>
      <c r="OO90" s="64"/>
      <c r="OP90" s="64"/>
      <c r="OQ90" s="64"/>
      <c r="OR90" s="64"/>
      <c r="OS90" s="64"/>
      <c r="OT90" s="64"/>
      <c r="OU90" s="64"/>
      <c r="OV90" s="64"/>
      <c r="OW90" s="64"/>
      <c r="OX90" s="64"/>
      <c r="OY90" s="64"/>
      <c r="OZ90" s="64"/>
      <c r="PA90" s="64"/>
      <c r="PB90" s="64"/>
      <c r="PC90" s="64"/>
      <c r="PD90" s="64"/>
      <c r="PE90" s="64"/>
      <c r="PF90" s="64"/>
      <c r="PG90" s="64"/>
      <c r="PH90" s="64"/>
      <c r="PI90" s="64"/>
      <c r="PJ90" s="64"/>
      <c r="PK90" s="64"/>
      <c r="PL90" s="64"/>
      <c r="PM90" s="64"/>
      <c r="PN90" s="64"/>
      <c r="PO90" s="64"/>
      <c r="PP90" s="64"/>
      <c r="PQ90" s="64"/>
      <c r="PR90" s="64"/>
      <c r="PS90" s="64"/>
      <c r="PT90" s="64"/>
      <c r="PU90" s="64"/>
      <c r="PV90" s="64"/>
      <c r="PW90" s="64"/>
      <c r="PX90" s="64"/>
      <c r="PY90" s="64"/>
      <c r="PZ90" s="64"/>
      <c r="QA90" s="64"/>
      <c r="QB90" s="64"/>
      <c r="QC90" s="64"/>
      <c r="QD90" s="64"/>
      <c r="QE90" s="64"/>
      <c r="QF90" s="64"/>
      <c r="QG90" s="64"/>
      <c r="QH90" s="64"/>
      <c r="QI90" s="64"/>
      <c r="QJ90" s="64"/>
      <c r="QK90" s="64"/>
      <c r="QL90" s="64"/>
      <c r="QM90" s="64"/>
      <c r="QN90" s="64"/>
      <c r="QO90" s="64"/>
      <c r="QP90" s="64"/>
      <c r="QQ90" s="64"/>
      <c r="QR90" s="64"/>
      <c r="QS90" s="64"/>
      <c r="QT90" s="64"/>
      <c r="QU90" s="64"/>
      <c r="QV90" s="64"/>
      <c r="QW90" s="64"/>
      <c r="QX90" s="64"/>
      <c r="QY90" s="64"/>
      <c r="QZ90" s="64"/>
      <c r="RA90" s="64"/>
      <c r="RB90" s="64"/>
      <c r="RC90" s="64"/>
      <c r="RD90" s="64"/>
      <c r="RE90" s="64"/>
      <c r="RF90" s="64"/>
      <c r="RG90" s="64"/>
      <c r="RH90" s="64"/>
      <c r="RI90" s="64"/>
      <c r="RJ90" s="64"/>
      <c r="RK90" s="64"/>
      <c r="RL90" s="64"/>
      <c r="RM90" s="64"/>
      <c r="RN90" s="64"/>
      <c r="RO90" s="64"/>
      <c r="RP90" s="64"/>
      <c r="RQ90" s="64"/>
      <c r="RR90" s="64"/>
      <c r="RS90" s="64"/>
      <c r="RT90" s="64"/>
      <c r="RU90" s="64"/>
      <c r="RV90" s="64"/>
      <c r="RW90" s="64"/>
      <c r="RX90" s="64"/>
      <c r="RY90" s="64"/>
      <c r="RZ90" s="64"/>
      <c r="SA90" s="64"/>
      <c r="SB90" s="64"/>
      <c r="SC90" s="64"/>
      <c r="SD90" s="64"/>
      <c r="SE90" s="64"/>
      <c r="SF90" s="64"/>
      <c r="SG90" s="64"/>
      <c r="SH90" s="64"/>
      <c r="SI90" s="64"/>
      <c r="SJ90" s="64"/>
      <c r="SK90" s="64"/>
      <c r="SL90" s="64"/>
      <c r="SM90" s="64"/>
      <c r="SN90" s="64"/>
      <c r="SO90" s="64"/>
      <c r="SP90" s="64"/>
      <c r="SQ90" s="64"/>
      <c r="SR90" s="64"/>
      <c r="SS90" s="64"/>
      <c r="ST90" s="64"/>
      <c r="SU90" s="64"/>
      <c r="SV90" s="64"/>
      <c r="SW90" s="64"/>
      <c r="SX90" s="64"/>
      <c r="SY90" s="64"/>
      <c r="SZ90" s="64"/>
      <c r="TA90" s="64"/>
      <c r="TB90" s="64"/>
      <c r="TC90" s="64"/>
      <c r="TD90" s="64"/>
      <c r="TE90" s="64"/>
      <c r="TF90" s="64"/>
      <c r="TG90" s="64"/>
      <c r="TH90" s="64"/>
      <c r="TI90" s="64"/>
      <c r="TJ90" s="64"/>
      <c r="TK90" s="64"/>
      <c r="TL90" s="64"/>
      <c r="TM90" s="64"/>
      <c r="TN90" s="64"/>
      <c r="TO90" s="64"/>
      <c r="TP90" s="64"/>
      <c r="TQ90" s="64"/>
      <c r="TR90" s="64"/>
      <c r="TS90" s="64"/>
      <c r="TT90" s="64"/>
      <c r="TU90" s="64"/>
      <c r="TV90" s="64"/>
      <c r="TW90" s="64"/>
      <c r="TX90" s="64"/>
      <c r="TY90" s="64"/>
      <c r="TZ90" s="64"/>
      <c r="UA90" s="64"/>
      <c r="UB90" s="64"/>
      <c r="UC90" s="64"/>
      <c r="UD90" s="64"/>
      <c r="UE90" s="64"/>
      <c r="UF90" s="64"/>
      <c r="UG90" s="64"/>
      <c r="UH90" s="64"/>
      <c r="UI90" s="64"/>
      <c r="UJ90" s="64"/>
      <c r="UK90" s="64"/>
      <c r="UL90" s="64"/>
      <c r="UM90" s="64"/>
      <c r="UN90" s="64"/>
      <c r="UO90" s="64"/>
      <c r="UP90" s="64"/>
      <c r="UQ90" s="64"/>
      <c r="UR90" s="64"/>
      <c r="US90" s="64"/>
      <c r="UT90" s="64"/>
      <c r="UU90" s="64"/>
      <c r="UV90" s="64"/>
      <c r="UW90" s="64"/>
      <c r="UX90" s="64"/>
      <c r="UY90" s="64"/>
      <c r="UZ90" s="64"/>
      <c r="VA90" s="64"/>
      <c r="VB90" s="64"/>
      <c r="VC90" s="64"/>
      <c r="VD90" s="64"/>
      <c r="VE90" s="64"/>
      <c r="VF90" s="64"/>
      <c r="VG90" s="64"/>
      <c r="VH90" s="64"/>
      <c r="VI90" s="64"/>
      <c r="VJ90" s="64"/>
      <c r="VK90" s="64"/>
      <c r="VL90" s="64"/>
      <c r="VM90" s="64"/>
      <c r="VN90" s="64"/>
      <c r="VO90" s="64"/>
      <c r="VP90" s="64"/>
      <c r="VQ90" s="64"/>
      <c r="VR90" s="64"/>
      <c r="VS90" s="64"/>
      <c r="VT90" s="64"/>
      <c r="VU90" s="64"/>
      <c r="VV90" s="64"/>
      <c r="VW90" s="64"/>
      <c r="VX90" s="64"/>
      <c r="VY90" s="64"/>
      <c r="VZ90" s="64"/>
      <c r="WA90" s="64"/>
      <c r="WB90" s="64"/>
      <c r="WC90" s="64"/>
      <c r="WD90" s="64"/>
      <c r="WE90" s="64"/>
      <c r="WF90" s="64"/>
      <c r="WG90" s="64"/>
      <c r="WH90" s="64"/>
      <c r="WI90" s="64"/>
      <c r="WJ90" s="64"/>
      <c r="WK90" s="64"/>
      <c r="WL90" s="64"/>
      <c r="WM90" s="64"/>
      <c r="WN90" s="64"/>
      <c r="WO90" s="64"/>
      <c r="WP90" s="64"/>
      <c r="WQ90" s="64"/>
      <c r="WR90" s="64"/>
      <c r="WS90" s="64"/>
      <c r="WT90" s="64"/>
      <c r="WU90" s="64"/>
      <c r="WV90" s="64"/>
      <c r="WW90" s="64"/>
      <c r="WX90" s="64"/>
      <c r="WY90" s="64"/>
      <c r="WZ90" s="64"/>
      <c r="XA90" s="64"/>
      <c r="XB90" s="64"/>
      <c r="XC90" s="64"/>
      <c r="XD90" s="64"/>
      <c r="XE90" s="64"/>
      <c r="XF90" s="64"/>
      <c r="XG90" s="64"/>
      <c r="XH90" s="64"/>
      <c r="XI90" s="64"/>
      <c r="XJ90" s="64"/>
    </row>
    <row r="91" spans="1:634" x14ac:dyDescent="0.25">
      <c r="A91" s="106"/>
      <c r="B91" s="107"/>
      <c r="C91" s="106"/>
      <c r="D91" s="107"/>
      <c r="E91" s="106"/>
      <c r="F91" s="107"/>
      <c r="G91" s="106"/>
      <c r="H91" s="107"/>
      <c r="I91" s="106"/>
      <c r="J91" s="107"/>
      <c r="K91" s="106"/>
      <c r="L91" s="107"/>
      <c r="M91" s="106"/>
      <c r="N91" s="107"/>
      <c r="O91" s="106"/>
      <c r="P91" s="107"/>
      <c r="Q91" s="106"/>
      <c r="R91" s="107"/>
      <c r="S91" s="106"/>
      <c r="T91" s="107"/>
      <c r="U91" s="106"/>
      <c r="V91" s="107"/>
      <c r="W91" s="106"/>
      <c r="X91" s="107"/>
      <c r="Y91" s="106"/>
      <c r="Z91" s="107"/>
      <c r="AA91" s="106"/>
      <c r="AB91" s="107"/>
      <c r="AC91" s="106"/>
      <c r="AD91" s="107"/>
      <c r="AE91" s="106"/>
      <c r="AF91" s="107"/>
      <c r="AG91" s="106"/>
      <c r="AH91" s="107"/>
      <c r="AI91" s="106"/>
      <c r="AJ91" s="107"/>
      <c r="AK91" s="106"/>
      <c r="AL91" s="107"/>
      <c r="AM91" s="106"/>
      <c r="AN91" s="107"/>
      <c r="AO91" s="106"/>
      <c r="AP91" s="107"/>
      <c r="AQ91" s="106"/>
      <c r="AR91" s="107"/>
      <c r="AS91" s="106"/>
      <c r="AT91" s="107"/>
      <c r="AU91" s="106"/>
      <c r="AV91" s="107"/>
      <c r="AW91" s="106"/>
      <c r="AX91" s="107"/>
      <c r="AY91" s="106"/>
      <c r="AZ91" s="107"/>
      <c r="BA91" s="106"/>
      <c r="BB91" s="107"/>
      <c r="BC91" s="106"/>
      <c r="BD91" s="107"/>
      <c r="BE91" s="106"/>
      <c r="BF91" s="107"/>
      <c r="BG91" s="106"/>
      <c r="BH91" s="107"/>
      <c r="BI91" s="106"/>
      <c r="BJ91" s="107"/>
      <c r="BK91" s="106"/>
      <c r="BL91" s="107"/>
      <c r="BM91" s="106"/>
      <c r="BN91" s="107"/>
      <c r="BO91" s="106"/>
      <c r="BP91" s="107"/>
      <c r="BQ91" s="106"/>
      <c r="BR91" s="107"/>
      <c r="BS91" s="106"/>
      <c r="BT91" s="107"/>
      <c r="BU91" s="106"/>
      <c r="BV91" s="107"/>
      <c r="BW91" s="106"/>
      <c r="BX91" s="107"/>
      <c r="BY91" s="106"/>
      <c r="BZ91" s="107"/>
      <c r="CA91" s="106"/>
      <c r="CB91" s="107"/>
      <c r="CC91" s="106"/>
      <c r="CD91" s="107"/>
      <c r="CE91" s="106"/>
      <c r="CF91" s="107"/>
      <c r="CG91" s="106"/>
      <c r="CH91" s="107"/>
      <c r="CI91" s="106"/>
      <c r="CJ91" s="107"/>
      <c r="CK91" s="106"/>
      <c r="CL91" s="107"/>
      <c r="CM91" s="106"/>
      <c r="CN91" s="107"/>
      <c r="CO91" s="106"/>
      <c r="CP91" s="107"/>
      <c r="CQ91" s="106"/>
      <c r="CR91" s="107"/>
      <c r="CS91" s="106"/>
      <c r="CT91" s="107"/>
      <c r="CU91" s="106"/>
      <c r="CV91" s="107"/>
      <c r="CW91" s="106"/>
      <c r="CX91" s="107"/>
      <c r="CY91" s="106"/>
      <c r="CZ91" s="107"/>
      <c r="DA91" s="106"/>
      <c r="DB91" s="107"/>
      <c r="DC91" s="106"/>
      <c r="DD91" s="107"/>
      <c r="DE91" s="106"/>
      <c r="DF91" s="107"/>
      <c r="DG91" s="106"/>
      <c r="DH91" s="107"/>
      <c r="DI91" s="106"/>
      <c r="DJ91" s="107"/>
      <c r="DK91" s="106"/>
      <c r="DL91" s="107"/>
      <c r="DM91" s="106"/>
      <c r="DN91" s="107"/>
      <c r="DO91" s="106"/>
      <c r="DP91" s="107"/>
      <c r="DQ91" s="106"/>
      <c r="DR91" s="107"/>
      <c r="DS91" s="106"/>
      <c r="DT91" s="107"/>
      <c r="DU91" s="106"/>
      <c r="DV91" s="107"/>
      <c r="DW91" s="106"/>
      <c r="DX91" s="107"/>
      <c r="DY91" s="106"/>
      <c r="DZ91" s="107"/>
      <c r="EA91" s="106"/>
      <c r="EB91" s="107"/>
      <c r="EC91" s="106"/>
      <c r="ED91" s="107"/>
      <c r="EE91" s="106"/>
      <c r="EF91" s="107"/>
      <c r="EG91" s="106"/>
      <c r="EH91" s="107"/>
      <c r="EI91" s="106"/>
      <c r="EJ91" s="107"/>
      <c r="EK91" s="106"/>
      <c r="EL91" s="107"/>
      <c r="EM91" s="106"/>
      <c r="EN91" s="107"/>
      <c r="EO91" s="106"/>
      <c r="EP91" s="107"/>
      <c r="EQ91" s="106"/>
      <c r="ER91" s="107"/>
      <c r="ES91" s="106"/>
      <c r="ET91" s="107"/>
      <c r="EU91" s="106"/>
      <c r="EV91" s="107"/>
      <c r="EW91" s="106"/>
      <c r="EX91" s="107"/>
      <c r="EY91" s="106"/>
      <c r="EZ91" s="107"/>
      <c r="FA91" s="106"/>
      <c r="FB91" s="107"/>
      <c r="FC91" s="106"/>
      <c r="FD91" s="107"/>
      <c r="FE91" s="106"/>
      <c r="FF91" s="107"/>
      <c r="FG91" s="106"/>
      <c r="FH91" s="107"/>
      <c r="FI91" s="106"/>
      <c r="FJ91" s="107"/>
      <c r="FK91" s="106"/>
      <c r="FL91" s="107"/>
      <c r="FM91" s="106"/>
      <c r="FN91" s="107"/>
      <c r="FO91" s="106"/>
      <c r="FP91" s="107"/>
      <c r="FQ91" s="106"/>
      <c r="FR91" s="107"/>
      <c r="FS91" s="106"/>
      <c r="FT91" s="107"/>
      <c r="FU91" s="106"/>
      <c r="FV91" s="107"/>
      <c r="FW91" s="106"/>
      <c r="FX91" s="107"/>
      <c r="FY91" s="106"/>
      <c r="FZ91" s="107"/>
      <c r="GA91" s="106"/>
      <c r="GB91" s="107"/>
      <c r="GC91" s="106"/>
      <c r="GD91" s="107"/>
      <c r="GE91" s="106"/>
      <c r="GF91" s="107"/>
      <c r="GG91" s="106"/>
      <c r="GH91" s="107"/>
      <c r="GI91" s="106"/>
      <c r="GJ91" s="107"/>
      <c r="GK91" s="106"/>
      <c r="GL91" s="107"/>
      <c r="GM91" s="106"/>
      <c r="GN91" s="107"/>
      <c r="GO91" s="106"/>
      <c r="GP91" s="107"/>
      <c r="GQ91" s="106"/>
      <c r="GR91" s="107"/>
      <c r="GS91" s="106"/>
      <c r="GT91" s="107"/>
      <c r="GU91" s="106"/>
      <c r="GV91" s="107"/>
      <c r="GW91" s="106"/>
      <c r="GX91" s="107"/>
      <c r="GY91" s="106"/>
      <c r="GZ91" s="107"/>
      <c r="HA91" s="106"/>
      <c r="HB91" s="107"/>
      <c r="HC91" s="106"/>
      <c r="HD91" s="107"/>
      <c r="HE91" s="106"/>
      <c r="HF91" s="107"/>
      <c r="HG91" s="106"/>
      <c r="HH91" s="107"/>
      <c r="HI91" s="106"/>
      <c r="HJ91" s="107"/>
      <c r="HK91" s="106"/>
      <c r="HL91" s="107"/>
      <c r="HM91" s="106"/>
      <c r="HN91" s="107"/>
      <c r="HO91" s="106"/>
      <c r="HP91" s="107"/>
      <c r="HQ91" s="106"/>
      <c r="HR91" s="107"/>
      <c r="HS91" s="106"/>
      <c r="HT91" s="107"/>
      <c r="HU91" s="106"/>
      <c r="HV91" s="107"/>
      <c r="HW91" s="106"/>
      <c r="HX91" s="107"/>
      <c r="HY91" s="106"/>
      <c r="HZ91" s="107"/>
      <c r="IA91" s="106"/>
      <c r="IB91" s="107"/>
      <c r="IC91" s="106"/>
      <c r="ID91" s="107"/>
      <c r="IE91" s="106"/>
      <c r="IF91" s="107"/>
      <c r="IG91" s="106"/>
      <c r="IH91" s="107"/>
      <c r="II91" s="106"/>
      <c r="IJ91" s="107"/>
      <c r="IK91" s="106"/>
      <c r="IL91" s="107"/>
      <c r="IM91" s="106"/>
      <c r="IN91" s="107"/>
      <c r="IO91" s="106"/>
      <c r="IP91" s="107"/>
      <c r="IQ91" s="106"/>
      <c r="IR91" s="107"/>
      <c r="IS91" s="106"/>
      <c r="IT91" s="107"/>
      <c r="IU91" s="106"/>
      <c r="IV91" s="107"/>
      <c r="IW91" s="106"/>
      <c r="IX91" s="107"/>
      <c r="IY91" s="106"/>
      <c r="IZ91" s="64"/>
      <c r="JA91" s="64"/>
      <c r="JB91" s="64"/>
      <c r="JC91" s="64"/>
      <c r="JD91" s="64"/>
      <c r="JE91" s="64"/>
      <c r="JF91" s="64"/>
      <c r="JG91" s="64"/>
      <c r="JH91" s="64"/>
      <c r="JI91" s="64"/>
      <c r="JJ91" s="64"/>
      <c r="JK91" s="64"/>
      <c r="JL91" s="64"/>
      <c r="JM91" s="64"/>
      <c r="JN91" s="64"/>
      <c r="JO91" s="64"/>
      <c r="JP91" s="64"/>
      <c r="JQ91" s="64"/>
      <c r="JR91" s="64"/>
      <c r="JS91" s="64"/>
      <c r="JT91" s="64"/>
      <c r="JU91" s="64"/>
      <c r="JV91" s="64"/>
      <c r="JW91" s="64"/>
      <c r="JX91" s="64"/>
      <c r="JY91" s="64"/>
      <c r="JZ91" s="64"/>
      <c r="KA91" s="64"/>
      <c r="KB91" s="64"/>
      <c r="KC91" s="64"/>
      <c r="KD91" s="64"/>
      <c r="KE91" s="64"/>
      <c r="KF91" s="64"/>
      <c r="KG91" s="64"/>
      <c r="KH91" s="64"/>
      <c r="KI91" s="64"/>
      <c r="KJ91" s="64"/>
      <c r="KK91" s="64"/>
      <c r="KL91" s="64"/>
      <c r="KM91" s="64"/>
      <c r="KN91" s="64"/>
      <c r="KO91" s="64"/>
      <c r="KP91" s="64"/>
      <c r="KQ91" s="64"/>
      <c r="KR91" s="64"/>
      <c r="KS91" s="64"/>
      <c r="KT91" s="64"/>
      <c r="KU91" s="64"/>
      <c r="KV91" s="64"/>
      <c r="KW91" s="64"/>
      <c r="KX91" s="64"/>
      <c r="KY91" s="64"/>
      <c r="KZ91" s="64"/>
      <c r="LA91" s="64"/>
      <c r="LB91" s="64"/>
      <c r="LC91" s="64"/>
      <c r="LD91" s="64"/>
      <c r="LE91" s="64"/>
      <c r="LF91" s="64"/>
      <c r="LG91" s="64"/>
      <c r="LH91" s="64"/>
      <c r="LI91" s="64"/>
      <c r="LJ91" s="64"/>
      <c r="LK91" s="64"/>
      <c r="LL91" s="64"/>
      <c r="LM91" s="64"/>
      <c r="LN91" s="64"/>
      <c r="LO91" s="64"/>
      <c r="LP91" s="64"/>
      <c r="LQ91" s="64"/>
      <c r="LR91" s="64"/>
      <c r="LS91" s="64"/>
      <c r="LT91" s="64"/>
      <c r="LU91" s="64"/>
      <c r="LV91" s="64"/>
      <c r="LW91" s="64"/>
      <c r="LX91" s="64"/>
      <c r="LY91" s="64"/>
      <c r="LZ91" s="64"/>
      <c r="MA91" s="64"/>
      <c r="MB91" s="64"/>
      <c r="MC91" s="64"/>
      <c r="MD91" s="64"/>
      <c r="ME91" s="64"/>
      <c r="MF91" s="64"/>
      <c r="MG91" s="64"/>
      <c r="MH91" s="64"/>
      <c r="MI91" s="64"/>
      <c r="MJ91" s="64"/>
      <c r="MK91" s="64"/>
      <c r="ML91" s="64"/>
      <c r="MM91" s="64"/>
      <c r="MN91" s="64"/>
      <c r="MO91" s="64"/>
      <c r="MP91" s="64"/>
      <c r="MQ91" s="64"/>
      <c r="MR91" s="64"/>
      <c r="MS91" s="64"/>
      <c r="MT91" s="64"/>
      <c r="MU91" s="64"/>
      <c r="MV91" s="64"/>
      <c r="MW91" s="64"/>
      <c r="MX91" s="64"/>
      <c r="MY91" s="64"/>
      <c r="MZ91" s="64"/>
      <c r="NA91" s="64"/>
      <c r="NB91" s="64"/>
      <c r="NC91" s="64"/>
      <c r="ND91" s="64"/>
      <c r="NE91" s="64"/>
      <c r="NF91" s="64"/>
      <c r="NG91" s="64"/>
      <c r="NH91" s="64"/>
      <c r="NI91" s="64"/>
      <c r="NJ91" s="64"/>
      <c r="NK91" s="64"/>
      <c r="NL91" s="64"/>
      <c r="NM91" s="64"/>
      <c r="NN91" s="64"/>
      <c r="NO91" s="64"/>
      <c r="NP91" s="64"/>
      <c r="NQ91" s="64"/>
      <c r="NR91" s="64"/>
      <c r="NS91" s="64"/>
      <c r="NT91" s="64"/>
      <c r="NU91" s="64"/>
      <c r="NV91" s="64"/>
      <c r="NW91" s="64"/>
      <c r="NX91" s="64"/>
      <c r="NY91" s="64"/>
      <c r="NZ91" s="64"/>
      <c r="OA91" s="64"/>
      <c r="OB91" s="64"/>
      <c r="OC91" s="64"/>
      <c r="OD91" s="64"/>
      <c r="OE91" s="64"/>
      <c r="OF91" s="64"/>
      <c r="OG91" s="64"/>
      <c r="OH91" s="64"/>
      <c r="OI91" s="64"/>
      <c r="OJ91" s="64"/>
      <c r="OK91" s="64"/>
      <c r="OL91" s="64"/>
      <c r="OM91" s="64"/>
      <c r="ON91" s="64"/>
      <c r="OO91" s="64"/>
      <c r="OP91" s="64"/>
      <c r="OQ91" s="64"/>
      <c r="OR91" s="64"/>
      <c r="OS91" s="64"/>
      <c r="OT91" s="64"/>
      <c r="OU91" s="64"/>
      <c r="OV91" s="64"/>
      <c r="OW91" s="64"/>
      <c r="OX91" s="64"/>
      <c r="OY91" s="64"/>
      <c r="OZ91" s="64"/>
      <c r="PA91" s="64"/>
      <c r="PB91" s="64"/>
      <c r="PC91" s="64"/>
      <c r="PD91" s="64"/>
      <c r="PE91" s="64"/>
      <c r="PF91" s="64"/>
      <c r="PG91" s="64"/>
      <c r="PH91" s="64"/>
      <c r="PI91" s="64"/>
      <c r="PJ91" s="64"/>
      <c r="PK91" s="64"/>
      <c r="PL91" s="64"/>
      <c r="PM91" s="64"/>
      <c r="PN91" s="64"/>
      <c r="PO91" s="64"/>
      <c r="PP91" s="64"/>
      <c r="PQ91" s="64"/>
      <c r="PR91" s="64"/>
      <c r="PS91" s="64"/>
      <c r="PT91" s="64"/>
      <c r="PU91" s="64"/>
      <c r="PV91" s="64"/>
      <c r="PW91" s="64"/>
      <c r="PX91" s="64"/>
      <c r="PY91" s="64"/>
      <c r="PZ91" s="64"/>
      <c r="QA91" s="64"/>
      <c r="QB91" s="64"/>
      <c r="QC91" s="64"/>
      <c r="QD91" s="64"/>
      <c r="QE91" s="64"/>
      <c r="QF91" s="64"/>
      <c r="QG91" s="64"/>
      <c r="QH91" s="64"/>
      <c r="QI91" s="64"/>
      <c r="QJ91" s="64"/>
      <c r="QK91" s="64"/>
      <c r="QL91" s="64"/>
      <c r="QM91" s="64"/>
      <c r="QN91" s="64"/>
      <c r="QO91" s="64"/>
      <c r="QP91" s="64"/>
      <c r="QQ91" s="64"/>
      <c r="QR91" s="64"/>
      <c r="QS91" s="64"/>
      <c r="QT91" s="64"/>
      <c r="QU91" s="64"/>
      <c r="QV91" s="64"/>
      <c r="QW91" s="64"/>
      <c r="QX91" s="64"/>
      <c r="QY91" s="64"/>
      <c r="QZ91" s="64"/>
      <c r="RA91" s="64"/>
      <c r="RB91" s="64"/>
      <c r="RC91" s="64"/>
      <c r="RD91" s="64"/>
      <c r="RE91" s="64"/>
      <c r="RF91" s="64"/>
      <c r="RG91" s="64"/>
      <c r="RH91" s="64"/>
      <c r="RI91" s="64"/>
      <c r="RJ91" s="64"/>
      <c r="RK91" s="64"/>
      <c r="RL91" s="64"/>
      <c r="RM91" s="64"/>
      <c r="RN91" s="64"/>
      <c r="RO91" s="64"/>
      <c r="RP91" s="64"/>
      <c r="RQ91" s="64"/>
      <c r="RR91" s="64"/>
      <c r="RS91" s="64"/>
      <c r="RT91" s="64"/>
      <c r="RU91" s="64"/>
      <c r="RV91" s="64"/>
      <c r="RW91" s="64"/>
      <c r="RX91" s="64"/>
      <c r="RY91" s="64"/>
      <c r="RZ91" s="64"/>
      <c r="SA91" s="64"/>
      <c r="SB91" s="64"/>
      <c r="SC91" s="64"/>
      <c r="SD91" s="64"/>
      <c r="SE91" s="64"/>
      <c r="SF91" s="64"/>
      <c r="SG91" s="64"/>
      <c r="SH91" s="64"/>
      <c r="SI91" s="64"/>
      <c r="SJ91" s="64"/>
      <c r="SK91" s="64"/>
      <c r="SL91" s="64"/>
      <c r="SM91" s="64"/>
      <c r="SN91" s="64"/>
      <c r="SO91" s="64"/>
      <c r="SP91" s="64"/>
      <c r="SQ91" s="64"/>
      <c r="SR91" s="64"/>
      <c r="SS91" s="64"/>
      <c r="ST91" s="64"/>
      <c r="SU91" s="64"/>
      <c r="SV91" s="64"/>
      <c r="SW91" s="64"/>
      <c r="SX91" s="64"/>
      <c r="SY91" s="64"/>
      <c r="SZ91" s="64"/>
      <c r="TA91" s="64"/>
      <c r="TB91" s="64"/>
      <c r="TC91" s="64"/>
      <c r="TD91" s="64"/>
      <c r="TE91" s="64"/>
      <c r="TF91" s="64"/>
      <c r="TG91" s="64"/>
      <c r="TH91" s="64"/>
      <c r="TI91" s="64"/>
      <c r="TJ91" s="64"/>
      <c r="TK91" s="64"/>
      <c r="TL91" s="64"/>
      <c r="TM91" s="64"/>
      <c r="TN91" s="64"/>
      <c r="TO91" s="64"/>
      <c r="TP91" s="64"/>
      <c r="TQ91" s="64"/>
      <c r="TR91" s="64"/>
      <c r="TS91" s="64"/>
      <c r="TT91" s="64"/>
      <c r="TU91" s="64"/>
      <c r="TV91" s="64"/>
      <c r="TW91" s="64"/>
      <c r="TX91" s="64"/>
      <c r="TY91" s="64"/>
      <c r="TZ91" s="64"/>
      <c r="UA91" s="64"/>
      <c r="UB91" s="64"/>
      <c r="UC91" s="64"/>
      <c r="UD91" s="64"/>
      <c r="UE91" s="64"/>
      <c r="UF91" s="64"/>
      <c r="UG91" s="64"/>
      <c r="UH91" s="64"/>
      <c r="UI91" s="64"/>
      <c r="UJ91" s="64"/>
      <c r="UK91" s="64"/>
      <c r="UL91" s="64"/>
      <c r="UM91" s="64"/>
      <c r="UN91" s="64"/>
      <c r="UO91" s="64"/>
      <c r="UP91" s="64"/>
      <c r="UQ91" s="64"/>
      <c r="UR91" s="64"/>
      <c r="US91" s="64"/>
      <c r="UT91" s="64"/>
      <c r="UU91" s="64"/>
      <c r="UV91" s="64"/>
      <c r="UW91" s="64"/>
      <c r="UX91" s="64"/>
      <c r="UY91" s="64"/>
      <c r="UZ91" s="64"/>
      <c r="VA91" s="64"/>
      <c r="VB91" s="64"/>
      <c r="VC91" s="64"/>
      <c r="VD91" s="64"/>
      <c r="VE91" s="64"/>
      <c r="VF91" s="64"/>
      <c r="VG91" s="64"/>
      <c r="VH91" s="64"/>
      <c r="VI91" s="64"/>
      <c r="VJ91" s="64"/>
      <c r="VK91" s="64"/>
      <c r="VL91" s="64"/>
      <c r="VM91" s="64"/>
      <c r="VN91" s="64"/>
      <c r="VO91" s="64"/>
      <c r="VP91" s="64"/>
      <c r="VQ91" s="64"/>
      <c r="VR91" s="64"/>
      <c r="VS91" s="64"/>
      <c r="VT91" s="64"/>
      <c r="VU91" s="64"/>
      <c r="VV91" s="64"/>
      <c r="VW91" s="64"/>
      <c r="VX91" s="64"/>
      <c r="VY91" s="64"/>
      <c r="VZ91" s="64"/>
      <c r="WA91" s="64"/>
      <c r="WB91" s="64"/>
      <c r="WC91" s="64"/>
      <c r="WD91" s="64"/>
      <c r="WE91" s="64"/>
      <c r="WF91" s="64"/>
      <c r="WG91" s="64"/>
      <c r="WH91" s="64"/>
      <c r="WI91" s="64"/>
      <c r="WJ91" s="64"/>
      <c r="WK91" s="64"/>
      <c r="WL91" s="64"/>
      <c r="WM91" s="64"/>
      <c r="WN91" s="64"/>
      <c r="WO91" s="64"/>
      <c r="WP91" s="64"/>
      <c r="WQ91" s="64"/>
      <c r="WR91" s="64"/>
      <c r="WS91" s="64"/>
      <c r="WT91" s="64"/>
      <c r="WU91" s="64"/>
      <c r="WV91" s="64"/>
      <c r="WW91" s="64"/>
      <c r="WX91" s="64"/>
      <c r="WY91" s="64"/>
      <c r="WZ91" s="64"/>
      <c r="XA91" s="64"/>
      <c r="XB91" s="64"/>
      <c r="XC91" s="64"/>
      <c r="XD91" s="64"/>
      <c r="XE91" s="64"/>
      <c r="XF91" s="64"/>
      <c r="XG91" s="64"/>
      <c r="XH91" s="64"/>
      <c r="XI91" s="64"/>
      <c r="XJ91" s="64"/>
    </row>
    <row r="92" spans="1:634" x14ac:dyDescent="0.25">
      <c r="A92" s="106"/>
      <c r="B92" s="107"/>
      <c r="C92" s="106"/>
      <c r="D92" s="107"/>
      <c r="E92" s="106"/>
      <c r="F92" s="107"/>
      <c r="G92" s="106"/>
      <c r="H92" s="107"/>
      <c r="I92" s="106"/>
      <c r="J92" s="107"/>
      <c r="K92" s="106"/>
      <c r="L92" s="107"/>
      <c r="M92" s="106"/>
      <c r="N92" s="107"/>
      <c r="O92" s="106"/>
      <c r="P92" s="107"/>
      <c r="Q92" s="106"/>
      <c r="R92" s="107"/>
      <c r="S92" s="106"/>
      <c r="T92" s="107"/>
      <c r="U92" s="106"/>
      <c r="V92" s="107"/>
      <c r="W92" s="106"/>
      <c r="X92" s="107"/>
      <c r="Y92" s="106"/>
      <c r="Z92" s="107"/>
      <c r="AA92" s="106"/>
      <c r="AB92" s="107"/>
      <c r="AC92" s="106"/>
      <c r="AD92" s="107"/>
      <c r="AE92" s="106"/>
      <c r="AF92" s="107"/>
      <c r="AG92" s="106"/>
      <c r="AH92" s="107"/>
      <c r="AI92" s="106"/>
      <c r="AJ92" s="107"/>
      <c r="AK92" s="106"/>
      <c r="AL92" s="107"/>
      <c r="AM92" s="106"/>
      <c r="AN92" s="107"/>
      <c r="AO92" s="106"/>
      <c r="AP92" s="107"/>
      <c r="AQ92" s="106"/>
      <c r="AR92" s="107"/>
      <c r="AS92" s="106"/>
      <c r="AT92" s="107"/>
      <c r="AU92" s="106"/>
      <c r="AV92" s="107"/>
      <c r="AW92" s="106"/>
      <c r="AX92" s="107"/>
      <c r="AY92" s="106"/>
      <c r="AZ92" s="107"/>
      <c r="BA92" s="106"/>
      <c r="BB92" s="107"/>
      <c r="BC92" s="106"/>
      <c r="BD92" s="107"/>
      <c r="BE92" s="106"/>
      <c r="BF92" s="107"/>
      <c r="BG92" s="106"/>
      <c r="BH92" s="107"/>
      <c r="BI92" s="106"/>
      <c r="BJ92" s="107"/>
      <c r="BK92" s="106"/>
      <c r="BL92" s="107"/>
      <c r="BM92" s="106"/>
      <c r="BN92" s="107"/>
      <c r="BO92" s="106"/>
      <c r="BP92" s="107"/>
      <c r="BQ92" s="106"/>
      <c r="BR92" s="107"/>
      <c r="BS92" s="106"/>
      <c r="BT92" s="107"/>
      <c r="BU92" s="106"/>
      <c r="BV92" s="107"/>
      <c r="BW92" s="106"/>
      <c r="BX92" s="107"/>
      <c r="BY92" s="106"/>
      <c r="BZ92" s="107"/>
      <c r="CA92" s="106"/>
      <c r="CB92" s="107"/>
      <c r="CC92" s="106"/>
      <c r="CD92" s="107"/>
      <c r="CE92" s="106"/>
      <c r="CF92" s="107"/>
      <c r="CG92" s="106"/>
      <c r="CH92" s="107"/>
      <c r="CI92" s="106"/>
      <c r="CJ92" s="107"/>
      <c r="CK92" s="106"/>
      <c r="CL92" s="107"/>
      <c r="CM92" s="106"/>
      <c r="CN92" s="107"/>
      <c r="CO92" s="106"/>
      <c r="CP92" s="107"/>
      <c r="CQ92" s="106"/>
      <c r="CR92" s="107"/>
      <c r="CS92" s="106"/>
      <c r="CT92" s="107"/>
      <c r="CU92" s="106"/>
      <c r="CV92" s="107"/>
      <c r="CW92" s="106"/>
      <c r="CX92" s="107"/>
      <c r="CY92" s="106"/>
      <c r="CZ92" s="107"/>
      <c r="DA92" s="106"/>
      <c r="DB92" s="107"/>
      <c r="DC92" s="106"/>
      <c r="DD92" s="107"/>
      <c r="DE92" s="106"/>
      <c r="DF92" s="107"/>
      <c r="DG92" s="106"/>
      <c r="DH92" s="107"/>
      <c r="DI92" s="106"/>
      <c r="DJ92" s="107"/>
      <c r="DK92" s="106"/>
      <c r="DL92" s="107"/>
      <c r="DM92" s="106"/>
      <c r="DN92" s="107"/>
      <c r="DO92" s="106"/>
      <c r="DP92" s="107"/>
      <c r="DQ92" s="106"/>
      <c r="DR92" s="107"/>
      <c r="DS92" s="106"/>
      <c r="DT92" s="107"/>
      <c r="DU92" s="106"/>
      <c r="DV92" s="107"/>
      <c r="DW92" s="106"/>
      <c r="DX92" s="107"/>
      <c r="DY92" s="106"/>
      <c r="DZ92" s="107"/>
      <c r="EA92" s="106"/>
      <c r="EB92" s="107"/>
      <c r="EC92" s="106"/>
      <c r="ED92" s="107"/>
      <c r="EE92" s="106"/>
      <c r="EF92" s="107"/>
      <c r="EG92" s="106"/>
      <c r="EH92" s="107"/>
      <c r="EI92" s="106"/>
      <c r="EJ92" s="107"/>
      <c r="EK92" s="106"/>
      <c r="EL92" s="107"/>
      <c r="EM92" s="106"/>
      <c r="EN92" s="107"/>
      <c r="EO92" s="106"/>
      <c r="EP92" s="107"/>
      <c r="EQ92" s="106"/>
      <c r="ER92" s="107"/>
      <c r="ES92" s="106"/>
      <c r="ET92" s="107"/>
      <c r="EU92" s="106"/>
      <c r="EV92" s="107"/>
      <c r="EW92" s="106"/>
      <c r="EX92" s="107"/>
      <c r="EY92" s="106"/>
      <c r="EZ92" s="107"/>
      <c r="FA92" s="106"/>
      <c r="FB92" s="107"/>
      <c r="FC92" s="106"/>
      <c r="FD92" s="107"/>
      <c r="FE92" s="106"/>
      <c r="FF92" s="107"/>
      <c r="FG92" s="106"/>
      <c r="FH92" s="107"/>
      <c r="FI92" s="106"/>
      <c r="FJ92" s="107"/>
      <c r="FK92" s="106"/>
      <c r="FL92" s="107"/>
      <c r="FM92" s="106"/>
      <c r="FN92" s="107"/>
      <c r="FO92" s="106"/>
      <c r="FP92" s="107"/>
      <c r="FQ92" s="106"/>
      <c r="FR92" s="107"/>
      <c r="FS92" s="106"/>
      <c r="FT92" s="107"/>
      <c r="FU92" s="106"/>
      <c r="FV92" s="107"/>
      <c r="FW92" s="106"/>
      <c r="FX92" s="107"/>
      <c r="FY92" s="106"/>
      <c r="FZ92" s="107"/>
      <c r="GA92" s="106"/>
      <c r="GB92" s="107"/>
      <c r="GC92" s="106"/>
      <c r="GD92" s="107"/>
      <c r="GE92" s="106"/>
      <c r="GF92" s="107"/>
      <c r="GG92" s="106"/>
      <c r="GH92" s="107"/>
      <c r="GI92" s="106"/>
      <c r="GJ92" s="107"/>
      <c r="GK92" s="106"/>
      <c r="GL92" s="107"/>
      <c r="GM92" s="106"/>
      <c r="GN92" s="107"/>
      <c r="GO92" s="106"/>
      <c r="GP92" s="107"/>
      <c r="GQ92" s="106"/>
      <c r="GR92" s="107"/>
      <c r="GS92" s="106"/>
      <c r="GT92" s="107"/>
      <c r="GU92" s="106"/>
      <c r="GV92" s="107"/>
      <c r="GW92" s="106"/>
      <c r="GX92" s="107"/>
      <c r="GY92" s="106"/>
      <c r="GZ92" s="107"/>
      <c r="HA92" s="106"/>
      <c r="HB92" s="107"/>
      <c r="HC92" s="106"/>
      <c r="HD92" s="107"/>
      <c r="HE92" s="106"/>
      <c r="HF92" s="107"/>
      <c r="HG92" s="106"/>
      <c r="HH92" s="107"/>
      <c r="HI92" s="106"/>
      <c r="HJ92" s="107"/>
      <c r="HK92" s="106"/>
      <c r="HL92" s="107"/>
      <c r="HM92" s="106"/>
      <c r="HN92" s="107"/>
      <c r="HO92" s="106"/>
      <c r="HP92" s="107"/>
      <c r="HQ92" s="106"/>
      <c r="HR92" s="107"/>
      <c r="HS92" s="106"/>
      <c r="HT92" s="107"/>
      <c r="HU92" s="106"/>
      <c r="HV92" s="107"/>
      <c r="HW92" s="106"/>
      <c r="HX92" s="107"/>
      <c r="HY92" s="106"/>
      <c r="HZ92" s="107"/>
      <c r="IA92" s="106"/>
      <c r="IB92" s="107"/>
      <c r="IC92" s="106"/>
      <c r="ID92" s="107"/>
      <c r="IE92" s="106"/>
      <c r="IF92" s="107"/>
      <c r="IG92" s="106"/>
      <c r="IH92" s="107"/>
      <c r="II92" s="106"/>
      <c r="IJ92" s="107"/>
      <c r="IK92" s="106"/>
      <c r="IL92" s="107"/>
      <c r="IM92" s="106"/>
      <c r="IN92" s="107"/>
      <c r="IO92" s="106"/>
      <c r="IP92" s="107"/>
      <c r="IQ92" s="106"/>
      <c r="IR92" s="107"/>
      <c r="IS92" s="106"/>
      <c r="IT92" s="107"/>
      <c r="IU92" s="106"/>
      <c r="IV92" s="107"/>
      <c r="IW92" s="106"/>
      <c r="IX92" s="107"/>
      <c r="IY92" s="106"/>
      <c r="IZ92" s="64"/>
      <c r="JA92" s="64"/>
      <c r="JB92" s="64"/>
      <c r="JC92" s="64"/>
      <c r="JD92" s="64"/>
      <c r="JE92" s="64"/>
      <c r="JF92" s="64"/>
      <c r="JG92" s="64"/>
      <c r="JH92" s="64"/>
      <c r="JI92" s="64"/>
      <c r="JJ92" s="64"/>
      <c r="JK92" s="64"/>
      <c r="JL92" s="64"/>
      <c r="JM92" s="64"/>
      <c r="JN92" s="64"/>
      <c r="JO92" s="64"/>
      <c r="JP92" s="64"/>
      <c r="JQ92" s="64"/>
      <c r="JR92" s="64"/>
      <c r="JS92" s="64"/>
      <c r="JT92" s="64"/>
      <c r="JU92" s="64"/>
      <c r="JV92" s="64"/>
      <c r="JW92" s="64"/>
      <c r="JX92" s="64"/>
      <c r="JY92" s="64"/>
      <c r="JZ92" s="64"/>
      <c r="KA92" s="64"/>
      <c r="KB92" s="64"/>
      <c r="KC92" s="64"/>
      <c r="KD92" s="64"/>
      <c r="KE92" s="64"/>
      <c r="KF92" s="64"/>
      <c r="KG92" s="64"/>
      <c r="KH92" s="64"/>
      <c r="KI92" s="64"/>
      <c r="KJ92" s="64"/>
      <c r="KK92" s="64"/>
      <c r="KL92" s="64"/>
      <c r="KM92" s="64"/>
      <c r="KN92" s="64"/>
      <c r="KO92" s="64"/>
      <c r="KP92" s="64"/>
      <c r="KQ92" s="64"/>
      <c r="KR92" s="64"/>
      <c r="KS92" s="64"/>
      <c r="KT92" s="64"/>
      <c r="KU92" s="64"/>
      <c r="KV92" s="64"/>
      <c r="KW92" s="64"/>
      <c r="KX92" s="64"/>
      <c r="KY92" s="64"/>
      <c r="KZ92" s="64"/>
      <c r="LA92" s="64"/>
      <c r="LB92" s="64"/>
      <c r="LC92" s="64"/>
      <c r="LD92" s="64"/>
      <c r="LE92" s="64"/>
      <c r="LF92" s="64"/>
      <c r="LG92" s="64"/>
      <c r="LH92" s="64"/>
      <c r="LI92" s="64"/>
      <c r="LJ92" s="64"/>
      <c r="LK92" s="64"/>
      <c r="LL92" s="64"/>
      <c r="LM92" s="64"/>
      <c r="LN92" s="64"/>
      <c r="LO92" s="64"/>
      <c r="LP92" s="64"/>
      <c r="LQ92" s="64"/>
      <c r="LR92" s="64"/>
      <c r="LS92" s="64"/>
      <c r="LT92" s="64"/>
      <c r="LU92" s="64"/>
      <c r="LV92" s="64"/>
      <c r="LW92" s="64"/>
      <c r="LX92" s="64"/>
      <c r="LY92" s="64"/>
      <c r="LZ92" s="64"/>
      <c r="MA92" s="64"/>
      <c r="MB92" s="64"/>
      <c r="MC92" s="64"/>
      <c r="MD92" s="64"/>
      <c r="ME92" s="64"/>
      <c r="MF92" s="64"/>
      <c r="MG92" s="64"/>
      <c r="MH92" s="64"/>
      <c r="MI92" s="64"/>
      <c r="MJ92" s="64"/>
      <c r="MK92" s="64"/>
      <c r="ML92" s="64"/>
      <c r="MM92" s="64"/>
      <c r="MN92" s="64"/>
      <c r="MO92" s="64"/>
      <c r="MP92" s="64"/>
      <c r="MQ92" s="64"/>
      <c r="MR92" s="64"/>
      <c r="MS92" s="64"/>
      <c r="MT92" s="64"/>
      <c r="MU92" s="64"/>
      <c r="MV92" s="64"/>
      <c r="MW92" s="64"/>
      <c r="MX92" s="64"/>
      <c r="MY92" s="64"/>
      <c r="MZ92" s="64"/>
      <c r="NA92" s="64"/>
      <c r="NB92" s="64"/>
      <c r="NC92" s="64"/>
      <c r="ND92" s="64"/>
      <c r="NE92" s="64"/>
      <c r="NF92" s="64"/>
      <c r="NG92" s="64"/>
      <c r="NH92" s="64"/>
      <c r="NI92" s="64"/>
      <c r="NJ92" s="64"/>
      <c r="NK92" s="64"/>
      <c r="NL92" s="64"/>
      <c r="NM92" s="64"/>
      <c r="NN92" s="64"/>
      <c r="NO92" s="64"/>
      <c r="NP92" s="64"/>
      <c r="NQ92" s="64"/>
      <c r="NR92" s="64"/>
      <c r="NS92" s="64"/>
      <c r="NT92" s="64"/>
      <c r="NU92" s="64"/>
      <c r="NV92" s="64"/>
      <c r="NW92" s="64"/>
      <c r="NX92" s="64"/>
      <c r="NY92" s="64"/>
      <c r="NZ92" s="64"/>
      <c r="OA92" s="64"/>
      <c r="OB92" s="64"/>
      <c r="OC92" s="64"/>
      <c r="OD92" s="64"/>
      <c r="OE92" s="64"/>
      <c r="OF92" s="64"/>
      <c r="OG92" s="64"/>
      <c r="OH92" s="64"/>
      <c r="OI92" s="64"/>
      <c r="OJ92" s="64"/>
      <c r="OK92" s="64"/>
      <c r="OL92" s="64"/>
      <c r="OM92" s="64"/>
      <c r="ON92" s="64"/>
      <c r="OO92" s="64"/>
      <c r="OP92" s="64"/>
      <c r="OQ92" s="64"/>
      <c r="OR92" s="64"/>
      <c r="OS92" s="64"/>
      <c r="OT92" s="64"/>
      <c r="OU92" s="64"/>
      <c r="OV92" s="64"/>
      <c r="OW92" s="64"/>
      <c r="OX92" s="64"/>
      <c r="OY92" s="64"/>
      <c r="OZ92" s="64"/>
      <c r="PA92" s="64"/>
      <c r="PB92" s="64"/>
      <c r="PC92" s="64"/>
      <c r="PD92" s="64"/>
      <c r="PE92" s="64"/>
      <c r="PF92" s="64"/>
      <c r="PG92" s="64"/>
      <c r="PH92" s="64"/>
      <c r="PI92" s="64"/>
      <c r="PJ92" s="64"/>
      <c r="PK92" s="64"/>
      <c r="PL92" s="64"/>
      <c r="PM92" s="64"/>
      <c r="PN92" s="64"/>
      <c r="PO92" s="64"/>
      <c r="PP92" s="64"/>
      <c r="PQ92" s="64"/>
      <c r="PR92" s="64"/>
      <c r="PS92" s="64"/>
      <c r="PT92" s="64"/>
      <c r="PU92" s="64"/>
      <c r="PV92" s="64"/>
      <c r="PW92" s="64"/>
      <c r="PX92" s="64"/>
      <c r="PY92" s="64"/>
      <c r="PZ92" s="64"/>
      <c r="QA92" s="64"/>
      <c r="QB92" s="64"/>
      <c r="QC92" s="64"/>
      <c r="QD92" s="64"/>
      <c r="QE92" s="64"/>
      <c r="QF92" s="64"/>
      <c r="QG92" s="64"/>
      <c r="QH92" s="64"/>
      <c r="QI92" s="64"/>
      <c r="QJ92" s="64"/>
      <c r="QK92" s="64"/>
      <c r="QL92" s="64"/>
      <c r="QM92" s="64"/>
      <c r="QN92" s="64"/>
      <c r="QO92" s="64"/>
      <c r="QP92" s="64"/>
      <c r="QQ92" s="64"/>
      <c r="QR92" s="64"/>
      <c r="QS92" s="64"/>
      <c r="QT92" s="64"/>
      <c r="QU92" s="64"/>
      <c r="QV92" s="64"/>
      <c r="QW92" s="64"/>
      <c r="QX92" s="64"/>
      <c r="QY92" s="64"/>
      <c r="QZ92" s="64"/>
      <c r="RA92" s="64"/>
      <c r="RB92" s="64"/>
      <c r="RC92" s="64"/>
      <c r="RD92" s="64"/>
      <c r="RE92" s="64"/>
      <c r="RF92" s="64"/>
      <c r="RG92" s="64"/>
      <c r="RH92" s="64"/>
      <c r="RI92" s="64"/>
      <c r="RJ92" s="64"/>
      <c r="RK92" s="64"/>
      <c r="RL92" s="64"/>
      <c r="RM92" s="64"/>
      <c r="RN92" s="64"/>
      <c r="RO92" s="64"/>
      <c r="RP92" s="64"/>
      <c r="RQ92" s="64"/>
      <c r="RR92" s="64"/>
      <c r="RS92" s="64"/>
      <c r="RT92" s="64"/>
      <c r="RU92" s="64"/>
      <c r="RV92" s="64"/>
      <c r="RW92" s="64"/>
      <c r="RX92" s="64"/>
      <c r="RY92" s="64"/>
      <c r="RZ92" s="64"/>
      <c r="SA92" s="64"/>
      <c r="SB92" s="64"/>
      <c r="SC92" s="64"/>
      <c r="SD92" s="64"/>
      <c r="SE92" s="64"/>
      <c r="SF92" s="64"/>
      <c r="SG92" s="64"/>
      <c r="SH92" s="64"/>
      <c r="SI92" s="64"/>
      <c r="SJ92" s="64"/>
      <c r="SK92" s="64"/>
      <c r="SL92" s="64"/>
      <c r="SM92" s="64"/>
      <c r="SN92" s="64"/>
      <c r="SO92" s="64"/>
      <c r="SP92" s="64"/>
      <c r="SQ92" s="64"/>
      <c r="SR92" s="64"/>
      <c r="SS92" s="64"/>
      <c r="ST92" s="64"/>
      <c r="SU92" s="64"/>
      <c r="SV92" s="64"/>
      <c r="SW92" s="64"/>
      <c r="SX92" s="64"/>
      <c r="SY92" s="64"/>
      <c r="SZ92" s="64"/>
      <c r="TA92" s="64"/>
      <c r="TB92" s="64"/>
      <c r="TC92" s="64"/>
      <c r="TD92" s="64"/>
      <c r="TE92" s="64"/>
      <c r="TF92" s="64"/>
      <c r="TG92" s="64"/>
      <c r="TH92" s="64"/>
      <c r="TI92" s="64"/>
      <c r="TJ92" s="64"/>
      <c r="TK92" s="64"/>
      <c r="TL92" s="64"/>
      <c r="TM92" s="64"/>
      <c r="TN92" s="64"/>
      <c r="TO92" s="64"/>
      <c r="TP92" s="64"/>
      <c r="TQ92" s="64"/>
      <c r="TR92" s="64"/>
      <c r="TS92" s="64"/>
      <c r="TT92" s="64"/>
      <c r="TU92" s="64"/>
      <c r="TV92" s="64"/>
      <c r="TW92" s="64"/>
      <c r="TX92" s="64"/>
      <c r="TY92" s="64"/>
      <c r="TZ92" s="64"/>
      <c r="UA92" s="64"/>
      <c r="UB92" s="64"/>
      <c r="UC92" s="64"/>
      <c r="UD92" s="64"/>
      <c r="UE92" s="64"/>
      <c r="UF92" s="64"/>
      <c r="UG92" s="64"/>
      <c r="UH92" s="64"/>
      <c r="UI92" s="64"/>
      <c r="UJ92" s="64"/>
      <c r="UK92" s="64"/>
      <c r="UL92" s="64"/>
      <c r="UM92" s="64"/>
      <c r="UN92" s="64"/>
      <c r="UO92" s="64"/>
      <c r="UP92" s="64"/>
      <c r="UQ92" s="64"/>
      <c r="UR92" s="64"/>
      <c r="US92" s="64"/>
      <c r="UT92" s="64"/>
      <c r="UU92" s="64"/>
      <c r="UV92" s="64"/>
      <c r="UW92" s="64"/>
      <c r="UX92" s="64"/>
      <c r="UY92" s="64"/>
      <c r="UZ92" s="64"/>
      <c r="VA92" s="64"/>
      <c r="VB92" s="64"/>
      <c r="VC92" s="64"/>
      <c r="VD92" s="64"/>
      <c r="VE92" s="64"/>
      <c r="VF92" s="64"/>
      <c r="VG92" s="64"/>
      <c r="VH92" s="64"/>
      <c r="VI92" s="64"/>
      <c r="VJ92" s="64"/>
      <c r="VK92" s="64"/>
      <c r="VL92" s="64"/>
      <c r="VM92" s="64"/>
      <c r="VN92" s="64"/>
      <c r="VO92" s="64"/>
      <c r="VP92" s="64"/>
      <c r="VQ92" s="64"/>
      <c r="VR92" s="64"/>
      <c r="VS92" s="64"/>
      <c r="VT92" s="64"/>
      <c r="VU92" s="64"/>
      <c r="VV92" s="64"/>
      <c r="VW92" s="64"/>
      <c r="VX92" s="64"/>
      <c r="VY92" s="64"/>
      <c r="VZ92" s="64"/>
      <c r="WA92" s="64"/>
      <c r="WB92" s="64"/>
      <c r="WC92" s="64"/>
      <c r="WD92" s="64"/>
      <c r="WE92" s="64"/>
      <c r="WF92" s="64"/>
      <c r="WG92" s="64"/>
      <c r="WH92" s="64"/>
      <c r="WI92" s="64"/>
      <c r="WJ92" s="64"/>
      <c r="WK92" s="64"/>
      <c r="WL92" s="64"/>
      <c r="WM92" s="64"/>
      <c r="WN92" s="64"/>
      <c r="WO92" s="64"/>
      <c r="WP92" s="64"/>
      <c r="WQ92" s="64"/>
      <c r="WR92" s="64"/>
      <c r="WS92" s="64"/>
      <c r="WT92" s="64"/>
      <c r="WU92" s="64"/>
      <c r="WV92" s="64"/>
      <c r="WW92" s="64"/>
      <c r="WX92" s="64"/>
      <c r="WY92" s="64"/>
      <c r="WZ92" s="64"/>
      <c r="XA92" s="64"/>
      <c r="XB92" s="64"/>
      <c r="XC92" s="64"/>
      <c r="XD92" s="64"/>
      <c r="XE92" s="64"/>
      <c r="XF92" s="64"/>
      <c r="XG92" s="64"/>
      <c r="XH92" s="64"/>
      <c r="XI92" s="64"/>
      <c r="XJ92" s="64"/>
    </row>
    <row r="93" spans="1:634" x14ac:dyDescent="0.25">
      <c r="A93" s="106"/>
      <c r="B93" s="107"/>
      <c r="C93" s="106"/>
      <c r="D93" s="107"/>
      <c r="E93" s="106"/>
      <c r="F93" s="107"/>
      <c r="G93" s="106"/>
      <c r="H93" s="107"/>
      <c r="I93" s="106"/>
      <c r="J93" s="107"/>
      <c r="K93" s="106"/>
      <c r="L93" s="107"/>
      <c r="M93" s="106"/>
      <c r="N93" s="107"/>
      <c r="O93" s="106"/>
      <c r="P93" s="107"/>
      <c r="Q93" s="106"/>
      <c r="R93" s="107"/>
      <c r="S93" s="106"/>
      <c r="T93" s="107"/>
      <c r="U93" s="106"/>
      <c r="V93" s="107"/>
      <c r="W93" s="106"/>
      <c r="X93" s="107"/>
      <c r="Y93" s="106"/>
      <c r="Z93" s="107"/>
      <c r="AA93" s="106"/>
      <c r="AB93" s="107"/>
      <c r="AC93" s="106"/>
      <c r="AD93" s="107"/>
      <c r="AE93" s="106"/>
      <c r="AF93" s="107"/>
      <c r="AG93" s="106"/>
      <c r="AH93" s="107"/>
      <c r="AI93" s="106"/>
      <c r="AJ93" s="107"/>
      <c r="AK93" s="106"/>
      <c r="AL93" s="107"/>
      <c r="AM93" s="106"/>
      <c r="AN93" s="107"/>
      <c r="AO93" s="106"/>
      <c r="AP93" s="107"/>
      <c r="AQ93" s="106"/>
      <c r="AR93" s="107"/>
      <c r="AS93" s="106"/>
      <c r="AT93" s="107"/>
      <c r="AU93" s="106"/>
      <c r="AV93" s="107"/>
      <c r="AW93" s="106"/>
      <c r="AX93" s="107"/>
      <c r="AY93" s="106"/>
      <c r="AZ93" s="107"/>
      <c r="BA93" s="106"/>
      <c r="BB93" s="107"/>
      <c r="BC93" s="106"/>
      <c r="BD93" s="107"/>
      <c r="BE93" s="106"/>
      <c r="BF93" s="107"/>
      <c r="BG93" s="106"/>
      <c r="BH93" s="107"/>
      <c r="BI93" s="106"/>
      <c r="BJ93" s="107"/>
      <c r="BK93" s="106"/>
      <c r="BL93" s="107"/>
      <c r="BM93" s="106"/>
      <c r="BN93" s="107"/>
      <c r="BO93" s="106"/>
      <c r="BP93" s="107"/>
      <c r="BQ93" s="106"/>
      <c r="BR93" s="107"/>
      <c r="BS93" s="106"/>
      <c r="BT93" s="107"/>
      <c r="BU93" s="106"/>
      <c r="BV93" s="107"/>
      <c r="BW93" s="106"/>
      <c r="BX93" s="107"/>
      <c r="BY93" s="106"/>
      <c r="BZ93" s="107"/>
      <c r="CA93" s="106"/>
      <c r="CB93" s="107"/>
      <c r="CC93" s="106"/>
      <c r="CD93" s="107"/>
      <c r="CE93" s="106"/>
      <c r="CF93" s="107"/>
      <c r="CG93" s="106"/>
      <c r="CH93" s="107"/>
      <c r="CI93" s="106"/>
      <c r="CJ93" s="107"/>
      <c r="CK93" s="106"/>
      <c r="CL93" s="107"/>
      <c r="CM93" s="106"/>
      <c r="CN93" s="107"/>
      <c r="CO93" s="106"/>
      <c r="CP93" s="107"/>
      <c r="CQ93" s="106"/>
      <c r="CR93" s="107"/>
      <c r="CS93" s="106"/>
      <c r="CT93" s="107"/>
      <c r="CU93" s="106"/>
      <c r="CV93" s="107"/>
      <c r="CW93" s="106"/>
      <c r="CX93" s="107"/>
      <c r="CY93" s="106"/>
      <c r="CZ93" s="107"/>
      <c r="DA93" s="106"/>
      <c r="DB93" s="107"/>
      <c r="DC93" s="106"/>
      <c r="DD93" s="107"/>
      <c r="DE93" s="106"/>
      <c r="DF93" s="107"/>
      <c r="DG93" s="106"/>
      <c r="DH93" s="107"/>
      <c r="DI93" s="106"/>
      <c r="DJ93" s="107"/>
      <c r="DK93" s="106"/>
      <c r="DL93" s="107"/>
      <c r="DM93" s="106"/>
      <c r="DN93" s="107"/>
      <c r="DO93" s="106"/>
      <c r="DP93" s="107"/>
      <c r="DQ93" s="106"/>
      <c r="DR93" s="107"/>
      <c r="DS93" s="106"/>
      <c r="DT93" s="107"/>
      <c r="DU93" s="106"/>
      <c r="DV93" s="107"/>
      <c r="DW93" s="106"/>
      <c r="DX93" s="107"/>
      <c r="DY93" s="106"/>
      <c r="DZ93" s="107"/>
      <c r="EA93" s="106"/>
      <c r="EB93" s="107"/>
      <c r="EC93" s="106"/>
      <c r="ED93" s="107"/>
      <c r="EE93" s="106"/>
      <c r="EF93" s="107"/>
      <c r="EG93" s="106"/>
      <c r="EH93" s="107"/>
      <c r="EI93" s="106"/>
      <c r="EJ93" s="107"/>
      <c r="EK93" s="106"/>
      <c r="EL93" s="107"/>
      <c r="EM93" s="106"/>
      <c r="EN93" s="107"/>
      <c r="EO93" s="106"/>
      <c r="EP93" s="107"/>
      <c r="EQ93" s="106"/>
      <c r="ER93" s="107"/>
      <c r="ES93" s="106"/>
      <c r="ET93" s="107"/>
      <c r="EU93" s="106"/>
      <c r="EV93" s="107"/>
      <c r="EW93" s="106"/>
      <c r="EX93" s="107"/>
      <c r="EY93" s="106"/>
      <c r="EZ93" s="107"/>
      <c r="FA93" s="106"/>
      <c r="FB93" s="107"/>
      <c r="FC93" s="106"/>
      <c r="FD93" s="107"/>
      <c r="FE93" s="106"/>
      <c r="FF93" s="107"/>
      <c r="FG93" s="106"/>
      <c r="FH93" s="107"/>
      <c r="FI93" s="106"/>
      <c r="FJ93" s="107"/>
      <c r="FK93" s="106"/>
      <c r="FL93" s="107"/>
      <c r="FM93" s="106"/>
      <c r="FN93" s="107"/>
      <c r="FO93" s="106"/>
      <c r="FP93" s="107"/>
      <c r="FQ93" s="106"/>
      <c r="FR93" s="107"/>
      <c r="FS93" s="106"/>
      <c r="FT93" s="107"/>
      <c r="FU93" s="106"/>
      <c r="FV93" s="107"/>
      <c r="FW93" s="106"/>
      <c r="FX93" s="107"/>
      <c r="FY93" s="106"/>
      <c r="FZ93" s="107"/>
      <c r="GA93" s="106"/>
      <c r="GB93" s="107"/>
      <c r="GC93" s="106"/>
      <c r="GD93" s="107"/>
      <c r="GE93" s="106"/>
      <c r="GF93" s="107"/>
      <c r="GG93" s="106"/>
      <c r="GH93" s="107"/>
      <c r="GI93" s="106"/>
      <c r="GJ93" s="107"/>
      <c r="GK93" s="106"/>
      <c r="GL93" s="107"/>
      <c r="GM93" s="106"/>
      <c r="GN93" s="107"/>
      <c r="GO93" s="106"/>
      <c r="GP93" s="107"/>
      <c r="GQ93" s="106"/>
      <c r="GR93" s="107"/>
      <c r="GS93" s="106"/>
      <c r="GT93" s="107"/>
      <c r="GU93" s="106"/>
      <c r="GV93" s="107"/>
      <c r="GW93" s="106"/>
      <c r="GX93" s="107"/>
      <c r="GY93" s="106"/>
      <c r="GZ93" s="107"/>
      <c r="HA93" s="106"/>
      <c r="HB93" s="107"/>
      <c r="HC93" s="106"/>
      <c r="HD93" s="107"/>
      <c r="HE93" s="106"/>
      <c r="HF93" s="107"/>
      <c r="HG93" s="106"/>
      <c r="HH93" s="107"/>
      <c r="HI93" s="106"/>
      <c r="HJ93" s="107"/>
      <c r="HK93" s="106"/>
      <c r="HL93" s="107"/>
      <c r="HM93" s="106"/>
      <c r="HN93" s="107"/>
      <c r="HO93" s="106"/>
      <c r="HP93" s="107"/>
      <c r="HQ93" s="106"/>
      <c r="HR93" s="107"/>
      <c r="HS93" s="106"/>
      <c r="HT93" s="107"/>
      <c r="HU93" s="106"/>
      <c r="HV93" s="107"/>
      <c r="HW93" s="106"/>
      <c r="HX93" s="107"/>
      <c r="HY93" s="106"/>
      <c r="HZ93" s="107"/>
      <c r="IA93" s="106"/>
      <c r="IB93" s="107"/>
      <c r="IC93" s="106"/>
      <c r="ID93" s="107"/>
      <c r="IE93" s="106"/>
      <c r="IF93" s="107"/>
      <c r="IG93" s="106"/>
      <c r="IH93" s="107"/>
      <c r="II93" s="106"/>
      <c r="IJ93" s="107"/>
      <c r="IK93" s="106"/>
      <c r="IL93" s="107"/>
      <c r="IM93" s="106"/>
      <c r="IN93" s="107"/>
      <c r="IO93" s="106"/>
      <c r="IP93" s="107"/>
      <c r="IQ93" s="106"/>
      <c r="IR93" s="107"/>
      <c r="IS93" s="106"/>
      <c r="IT93" s="107"/>
      <c r="IU93" s="106"/>
      <c r="IV93" s="107"/>
      <c r="IW93" s="106"/>
      <c r="IX93" s="107"/>
      <c r="IY93" s="106"/>
      <c r="IZ93" s="64"/>
      <c r="JA93" s="64"/>
      <c r="JB93" s="64"/>
      <c r="JC93" s="64"/>
      <c r="JD93" s="64"/>
      <c r="JE93" s="64"/>
      <c r="JF93" s="64"/>
      <c r="JG93" s="64"/>
      <c r="JH93" s="64"/>
      <c r="JI93" s="64"/>
      <c r="JJ93" s="64"/>
      <c r="JK93" s="64"/>
      <c r="JL93" s="64"/>
      <c r="JM93" s="64"/>
      <c r="JN93" s="64"/>
      <c r="JO93" s="64"/>
      <c r="JP93" s="64"/>
      <c r="JQ93" s="64"/>
      <c r="JR93" s="64"/>
      <c r="JS93" s="64"/>
      <c r="JT93" s="64"/>
      <c r="JU93" s="64"/>
      <c r="JV93" s="64"/>
      <c r="JW93" s="64"/>
      <c r="JX93" s="64"/>
      <c r="JY93" s="64"/>
      <c r="JZ93" s="64"/>
      <c r="KA93" s="64"/>
      <c r="KB93" s="64"/>
      <c r="KC93" s="64"/>
      <c r="KD93" s="64"/>
      <c r="KE93" s="64"/>
      <c r="KF93" s="64"/>
      <c r="KG93" s="64"/>
      <c r="KH93" s="64"/>
      <c r="KI93" s="64"/>
      <c r="KJ93" s="64"/>
      <c r="KK93" s="64"/>
      <c r="KL93" s="64"/>
      <c r="KM93" s="64"/>
      <c r="KN93" s="64"/>
      <c r="KO93" s="64"/>
      <c r="KP93" s="64"/>
      <c r="KQ93" s="64"/>
      <c r="KR93" s="64"/>
      <c r="KS93" s="64"/>
      <c r="KT93" s="64"/>
      <c r="KU93" s="64"/>
      <c r="KV93" s="64"/>
      <c r="KW93" s="64"/>
      <c r="KX93" s="64"/>
      <c r="KY93" s="64"/>
      <c r="KZ93" s="64"/>
      <c r="LA93" s="64"/>
      <c r="LB93" s="64"/>
      <c r="LC93" s="64"/>
      <c r="LD93" s="64"/>
      <c r="LE93" s="64"/>
      <c r="LF93" s="64"/>
      <c r="LG93" s="64"/>
      <c r="LH93" s="64"/>
      <c r="LI93" s="64"/>
      <c r="LJ93" s="64"/>
      <c r="LK93" s="64"/>
      <c r="LL93" s="64"/>
      <c r="LM93" s="64"/>
      <c r="LN93" s="64"/>
      <c r="LO93" s="64"/>
      <c r="LP93" s="64"/>
      <c r="LQ93" s="64"/>
      <c r="LR93" s="64"/>
      <c r="LS93" s="64"/>
      <c r="LT93" s="64"/>
      <c r="LU93" s="64"/>
      <c r="LV93" s="64"/>
      <c r="LW93" s="64"/>
      <c r="LX93" s="64"/>
      <c r="LY93" s="64"/>
      <c r="LZ93" s="64"/>
      <c r="MA93" s="64"/>
      <c r="MB93" s="64"/>
      <c r="MC93" s="64"/>
      <c r="MD93" s="64"/>
      <c r="ME93" s="64"/>
      <c r="MF93" s="64"/>
      <c r="MG93" s="64"/>
      <c r="MH93" s="64"/>
      <c r="MI93" s="64"/>
      <c r="MJ93" s="64"/>
      <c r="MK93" s="64"/>
      <c r="ML93" s="64"/>
      <c r="MM93" s="64"/>
      <c r="MN93" s="64"/>
      <c r="MO93" s="64"/>
      <c r="MP93" s="64"/>
      <c r="MQ93" s="64"/>
      <c r="MR93" s="64"/>
      <c r="MS93" s="64"/>
      <c r="MT93" s="64"/>
      <c r="MU93" s="64"/>
      <c r="MV93" s="64"/>
      <c r="MW93" s="64"/>
      <c r="MX93" s="64"/>
      <c r="MY93" s="64"/>
      <c r="MZ93" s="64"/>
      <c r="NA93" s="64"/>
      <c r="NB93" s="64"/>
      <c r="NC93" s="64"/>
      <c r="ND93" s="64"/>
      <c r="NE93" s="64"/>
      <c r="NF93" s="64"/>
      <c r="NG93" s="64"/>
      <c r="NH93" s="64"/>
      <c r="NI93" s="64"/>
      <c r="NJ93" s="64"/>
      <c r="NK93" s="64"/>
      <c r="NL93" s="64"/>
      <c r="NM93" s="64"/>
      <c r="NN93" s="64"/>
      <c r="NO93" s="64"/>
      <c r="NP93" s="64"/>
      <c r="NQ93" s="64"/>
      <c r="NR93" s="64"/>
      <c r="NS93" s="64"/>
      <c r="NT93" s="64"/>
      <c r="NU93" s="64"/>
      <c r="NV93" s="64"/>
      <c r="NW93" s="64"/>
      <c r="NX93" s="64"/>
      <c r="NY93" s="64"/>
      <c r="NZ93" s="64"/>
      <c r="OA93" s="64"/>
      <c r="OB93" s="64"/>
      <c r="OC93" s="64"/>
      <c r="OD93" s="64"/>
      <c r="OE93" s="64"/>
      <c r="OF93" s="64"/>
      <c r="OG93" s="64"/>
      <c r="OH93" s="64"/>
      <c r="OI93" s="64"/>
      <c r="OJ93" s="64"/>
      <c r="OK93" s="64"/>
      <c r="OL93" s="64"/>
      <c r="OM93" s="64"/>
      <c r="ON93" s="64"/>
      <c r="OO93" s="64"/>
      <c r="OP93" s="64"/>
      <c r="OQ93" s="64"/>
      <c r="OR93" s="64"/>
      <c r="OS93" s="64"/>
      <c r="OT93" s="64"/>
      <c r="OU93" s="64"/>
      <c r="OV93" s="64"/>
      <c r="OW93" s="64"/>
      <c r="OX93" s="64"/>
      <c r="OY93" s="64"/>
      <c r="OZ93" s="64"/>
      <c r="PA93" s="64"/>
      <c r="PB93" s="64"/>
      <c r="PC93" s="64"/>
      <c r="PD93" s="64"/>
      <c r="PE93" s="64"/>
      <c r="PF93" s="64"/>
      <c r="PG93" s="64"/>
      <c r="PH93" s="64"/>
      <c r="PI93" s="64"/>
      <c r="PJ93" s="64"/>
      <c r="PK93" s="64"/>
      <c r="PL93" s="64"/>
      <c r="PM93" s="64"/>
      <c r="PN93" s="64"/>
      <c r="PO93" s="64"/>
      <c r="PP93" s="64"/>
      <c r="PQ93" s="64"/>
      <c r="PR93" s="64"/>
      <c r="PS93" s="64"/>
      <c r="PT93" s="64"/>
      <c r="PU93" s="64"/>
      <c r="PV93" s="64"/>
      <c r="PW93" s="64"/>
      <c r="PX93" s="64"/>
      <c r="PY93" s="64"/>
      <c r="PZ93" s="64"/>
      <c r="QA93" s="64"/>
      <c r="QB93" s="64"/>
      <c r="QC93" s="64"/>
      <c r="QD93" s="64"/>
      <c r="QE93" s="64"/>
      <c r="QF93" s="64"/>
      <c r="QG93" s="64"/>
      <c r="QH93" s="64"/>
      <c r="QI93" s="64"/>
      <c r="QJ93" s="64"/>
      <c r="QK93" s="64"/>
      <c r="QL93" s="64"/>
      <c r="QM93" s="64"/>
      <c r="QN93" s="64"/>
      <c r="QO93" s="64"/>
      <c r="QP93" s="64"/>
      <c r="QQ93" s="64"/>
      <c r="QR93" s="64"/>
      <c r="QS93" s="64"/>
      <c r="QT93" s="64"/>
      <c r="QU93" s="64"/>
      <c r="QV93" s="64"/>
      <c r="QW93" s="64"/>
      <c r="QX93" s="64"/>
      <c r="QY93" s="64"/>
      <c r="QZ93" s="64"/>
      <c r="RA93" s="64"/>
      <c r="RB93" s="64"/>
      <c r="RC93" s="64"/>
      <c r="RD93" s="64"/>
      <c r="RE93" s="64"/>
      <c r="RF93" s="64"/>
      <c r="RG93" s="64"/>
      <c r="RH93" s="64"/>
      <c r="RI93" s="64"/>
      <c r="RJ93" s="64"/>
      <c r="RK93" s="64"/>
      <c r="RL93" s="64"/>
      <c r="RM93" s="64"/>
      <c r="RN93" s="64"/>
      <c r="RO93" s="64"/>
      <c r="RP93" s="64"/>
      <c r="RQ93" s="64"/>
      <c r="RR93" s="64"/>
      <c r="RS93" s="64"/>
      <c r="RT93" s="64"/>
      <c r="RU93" s="64"/>
      <c r="RV93" s="64"/>
      <c r="RW93" s="64"/>
      <c r="RX93" s="64"/>
      <c r="RY93" s="64"/>
      <c r="RZ93" s="64"/>
      <c r="SA93" s="64"/>
      <c r="SB93" s="64"/>
      <c r="SC93" s="64"/>
      <c r="SD93" s="64"/>
      <c r="SE93" s="64"/>
      <c r="SF93" s="64"/>
      <c r="SG93" s="64"/>
      <c r="SH93" s="64"/>
      <c r="SI93" s="64"/>
      <c r="SJ93" s="64"/>
      <c r="SK93" s="64"/>
      <c r="SL93" s="64"/>
      <c r="SM93" s="64"/>
      <c r="SN93" s="64"/>
      <c r="SO93" s="64"/>
      <c r="SP93" s="64"/>
      <c r="SQ93" s="64"/>
      <c r="SR93" s="64"/>
      <c r="SS93" s="64"/>
      <c r="ST93" s="64"/>
      <c r="SU93" s="64"/>
      <c r="SV93" s="64"/>
      <c r="SW93" s="64"/>
      <c r="SX93" s="64"/>
      <c r="SY93" s="64"/>
      <c r="SZ93" s="64"/>
      <c r="TA93" s="64"/>
      <c r="TB93" s="64"/>
      <c r="TC93" s="64"/>
      <c r="TD93" s="64"/>
      <c r="TE93" s="64"/>
      <c r="TF93" s="64"/>
      <c r="TG93" s="64"/>
      <c r="TH93" s="64"/>
      <c r="TI93" s="64"/>
      <c r="TJ93" s="64"/>
      <c r="TK93" s="64"/>
      <c r="TL93" s="64"/>
      <c r="TM93" s="64"/>
      <c r="TN93" s="64"/>
      <c r="TO93" s="64"/>
      <c r="TP93" s="64"/>
      <c r="TQ93" s="64"/>
      <c r="TR93" s="64"/>
      <c r="TS93" s="64"/>
      <c r="TT93" s="64"/>
      <c r="TU93" s="64"/>
      <c r="TV93" s="64"/>
      <c r="TW93" s="64"/>
      <c r="TX93" s="64"/>
      <c r="TY93" s="64"/>
      <c r="TZ93" s="64"/>
      <c r="UA93" s="64"/>
      <c r="UB93" s="64"/>
      <c r="UC93" s="64"/>
      <c r="UD93" s="64"/>
      <c r="UE93" s="64"/>
      <c r="UF93" s="64"/>
      <c r="UG93" s="64"/>
      <c r="UH93" s="64"/>
      <c r="UI93" s="64"/>
      <c r="UJ93" s="64"/>
      <c r="UK93" s="64"/>
      <c r="UL93" s="64"/>
      <c r="UM93" s="64"/>
      <c r="UN93" s="64"/>
      <c r="UO93" s="64"/>
      <c r="UP93" s="64"/>
      <c r="UQ93" s="64"/>
      <c r="UR93" s="64"/>
      <c r="US93" s="64"/>
      <c r="UT93" s="64"/>
      <c r="UU93" s="64"/>
      <c r="UV93" s="64"/>
      <c r="UW93" s="64"/>
      <c r="UX93" s="64"/>
      <c r="UY93" s="64"/>
      <c r="UZ93" s="64"/>
      <c r="VA93" s="64"/>
      <c r="VB93" s="64"/>
      <c r="VC93" s="64"/>
      <c r="VD93" s="64"/>
      <c r="VE93" s="64"/>
      <c r="VF93" s="64"/>
      <c r="VG93" s="64"/>
      <c r="VH93" s="64"/>
      <c r="VI93" s="64"/>
      <c r="VJ93" s="64"/>
      <c r="VK93" s="64"/>
      <c r="VL93" s="64"/>
      <c r="VM93" s="64"/>
      <c r="VN93" s="64"/>
      <c r="VO93" s="64"/>
      <c r="VP93" s="64"/>
      <c r="VQ93" s="64"/>
      <c r="VR93" s="64"/>
      <c r="VS93" s="64"/>
      <c r="VT93" s="64"/>
      <c r="VU93" s="64"/>
      <c r="VV93" s="64"/>
      <c r="VW93" s="64"/>
      <c r="VX93" s="64"/>
      <c r="VY93" s="64"/>
      <c r="VZ93" s="64"/>
      <c r="WA93" s="64"/>
      <c r="WB93" s="64"/>
      <c r="WC93" s="64"/>
      <c r="WD93" s="64"/>
      <c r="WE93" s="64"/>
      <c r="WF93" s="64"/>
      <c r="WG93" s="64"/>
      <c r="WH93" s="64"/>
      <c r="WI93" s="64"/>
      <c r="WJ93" s="64"/>
      <c r="WK93" s="64"/>
      <c r="WL93" s="64"/>
      <c r="WM93" s="64"/>
      <c r="WN93" s="64"/>
      <c r="WO93" s="64"/>
      <c r="WP93" s="64"/>
      <c r="WQ93" s="64"/>
      <c r="WR93" s="64"/>
      <c r="WS93" s="64"/>
      <c r="WT93" s="64"/>
      <c r="WU93" s="64"/>
      <c r="WV93" s="64"/>
      <c r="WW93" s="64"/>
      <c r="WX93" s="64"/>
      <c r="WY93" s="64"/>
      <c r="WZ93" s="64"/>
      <c r="XA93" s="64"/>
      <c r="XB93" s="64"/>
      <c r="XC93" s="64"/>
      <c r="XD93" s="64"/>
      <c r="XE93" s="64"/>
      <c r="XF93" s="64"/>
      <c r="XG93" s="64"/>
      <c r="XH93" s="64"/>
      <c r="XI93" s="64"/>
      <c r="XJ93" s="64"/>
    </row>
    <row r="94" spans="1:634" x14ac:dyDescent="0.25">
      <c r="A94" s="106"/>
      <c r="B94" s="107"/>
      <c r="C94" s="106"/>
      <c r="D94" s="107"/>
      <c r="E94" s="106"/>
      <c r="F94" s="107"/>
      <c r="G94" s="106"/>
      <c r="H94" s="107"/>
      <c r="I94" s="106"/>
      <c r="J94" s="107"/>
      <c r="K94" s="106"/>
      <c r="L94" s="107"/>
      <c r="M94" s="106"/>
      <c r="N94" s="107"/>
      <c r="O94" s="106"/>
      <c r="P94" s="107"/>
      <c r="Q94" s="106"/>
      <c r="R94" s="107"/>
      <c r="S94" s="106"/>
      <c r="T94" s="107"/>
      <c r="U94" s="106"/>
      <c r="V94" s="107"/>
      <c r="W94" s="106"/>
      <c r="X94" s="107"/>
      <c r="Y94" s="106"/>
      <c r="Z94" s="107"/>
      <c r="AA94" s="106"/>
      <c r="AB94" s="107"/>
      <c r="AC94" s="106"/>
      <c r="AD94" s="107"/>
      <c r="AE94" s="106"/>
      <c r="AF94" s="107"/>
      <c r="AG94" s="106"/>
      <c r="AH94" s="107"/>
      <c r="AI94" s="106"/>
      <c r="AJ94" s="107"/>
      <c r="AK94" s="106"/>
      <c r="AL94" s="107"/>
      <c r="AM94" s="106"/>
      <c r="AN94" s="107"/>
      <c r="AO94" s="106"/>
      <c r="AP94" s="107"/>
      <c r="AQ94" s="106"/>
      <c r="AR94" s="107"/>
      <c r="AS94" s="106"/>
      <c r="AT94" s="107"/>
      <c r="AU94" s="106"/>
      <c r="AV94" s="107"/>
      <c r="AW94" s="106"/>
      <c r="AX94" s="107"/>
      <c r="AY94" s="106"/>
      <c r="AZ94" s="107"/>
      <c r="BA94" s="106"/>
      <c r="BB94" s="107"/>
      <c r="BC94" s="106"/>
      <c r="BD94" s="107"/>
      <c r="BE94" s="106"/>
      <c r="BF94" s="107"/>
      <c r="BG94" s="106"/>
      <c r="BH94" s="107"/>
      <c r="BI94" s="106"/>
      <c r="BJ94" s="107"/>
      <c r="BK94" s="106"/>
      <c r="BL94" s="107"/>
      <c r="BM94" s="106"/>
      <c r="BN94" s="107"/>
      <c r="BO94" s="106"/>
      <c r="BP94" s="107"/>
      <c r="BQ94" s="106"/>
      <c r="BR94" s="107"/>
      <c r="BS94" s="106"/>
      <c r="BT94" s="107"/>
      <c r="BU94" s="106"/>
      <c r="BV94" s="107"/>
      <c r="BW94" s="106"/>
      <c r="BX94" s="107"/>
      <c r="BY94" s="106"/>
      <c r="BZ94" s="107"/>
      <c r="CA94" s="106"/>
      <c r="CB94" s="107"/>
      <c r="CC94" s="106"/>
      <c r="CD94" s="107"/>
      <c r="CE94" s="106"/>
      <c r="CF94" s="107"/>
      <c r="CG94" s="106"/>
      <c r="CH94" s="107"/>
      <c r="CI94" s="106"/>
      <c r="CJ94" s="107"/>
      <c r="CK94" s="106"/>
      <c r="CL94" s="107"/>
      <c r="CM94" s="106"/>
      <c r="CN94" s="107"/>
      <c r="CO94" s="106"/>
      <c r="CP94" s="107"/>
      <c r="CQ94" s="106"/>
      <c r="CR94" s="107"/>
      <c r="CS94" s="106"/>
      <c r="CT94" s="107"/>
      <c r="CU94" s="106"/>
      <c r="CV94" s="107"/>
      <c r="CW94" s="106"/>
      <c r="CX94" s="107"/>
      <c r="CY94" s="106"/>
      <c r="CZ94" s="107"/>
      <c r="DA94" s="106"/>
      <c r="DB94" s="107"/>
      <c r="DC94" s="106"/>
      <c r="DD94" s="107"/>
      <c r="DE94" s="106"/>
      <c r="DF94" s="107"/>
      <c r="DG94" s="106"/>
      <c r="DH94" s="107"/>
      <c r="DI94" s="106"/>
      <c r="DJ94" s="107"/>
      <c r="DK94" s="106"/>
      <c r="DL94" s="107"/>
      <c r="DM94" s="106"/>
      <c r="DN94" s="107"/>
      <c r="DO94" s="106"/>
      <c r="DP94" s="107"/>
      <c r="DQ94" s="106"/>
      <c r="DR94" s="107"/>
      <c r="DS94" s="106"/>
      <c r="DT94" s="107"/>
      <c r="DU94" s="106"/>
      <c r="DV94" s="107"/>
      <c r="DW94" s="106"/>
      <c r="DX94" s="107"/>
      <c r="DY94" s="106"/>
      <c r="DZ94" s="107"/>
      <c r="EA94" s="106"/>
      <c r="EB94" s="107"/>
      <c r="EC94" s="106"/>
      <c r="ED94" s="107"/>
      <c r="EE94" s="106"/>
      <c r="EF94" s="107"/>
      <c r="EG94" s="106"/>
      <c r="EH94" s="107"/>
      <c r="EI94" s="106"/>
      <c r="EJ94" s="107"/>
      <c r="EK94" s="106"/>
      <c r="EL94" s="107"/>
      <c r="EM94" s="106"/>
      <c r="EN94" s="107"/>
      <c r="EO94" s="106"/>
      <c r="EP94" s="107"/>
      <c r="EQ94" s="106"/>
      <c r="ER94" s="107"/>
      <c r="ES94" s="106"/>
      <c r="ET94" s="107"/>
      <c r="EU94" s="106"/>
      <c r="EV94" s="107"/>
      <c r="EW94" s="106"/>
      <c r="EX94" s="107"/>
      <c r="EY94" s="106"/>
      <c r="EZ94" s="107"/>
      <c r="FA94" s="106"/>
      <c r="FB94" s="107"/>
      <c r="FC94" s="106"/>
      <c r="FD94" s="107"/>
      <c r="FE94" s="106"/>
      <c r="FF94" s="107"/>
      <c r="FG94" s="106"/>
      <c r="FH94" s="107"/>
      <c r="FI94" s="106"/>
      <c r="FJ94" s="107"/>
      <c r="FK94" s="106"/>
      <c r="FL94" s="107"/>
      <c r="FM94" s="106"/>
      <c r="FN94" s="107"/>
      <c r="FO94" s="106"/>
      <c r="FP94" s="107"/>
      <c r="FQ94" s="106"/>
      <c r="FR94" s="107"/>
      <c r="FS94" s="106"/>
      <c r="FT94" s="107"/>
      <c r="FU94" s="106"/>
      <c r="FV94" s="107"/>
      <c r="FW94" s="106"/>
      <c r="FX94" s="107"/>
      <c r="FY94" s="106"/>
      <c r="FZ94" s="107"/>
      <c r="GA94" s="106"/>
      <c r="GB94" s="107"/>
      <c r="GC94" s="106"/>
      <c r="GD94" s="107"/>
      <c r="GE94" s="106"/>
      <c r="GF94" s="107"/>
      <c r="GG94" s="106"/>
      <c r="GH94" s="107"/>
      <c r="GI94" s="106"/>
      <c r="GJ94" s="107"/>
      <c r="GK94" s="106"/>
      <c r="GL94" s="107"/>
      <c r="GM94" s="106"/>
      <c r="GN94" s="107"/>
      <c r="GO94" s="106"/>
      <c r="GP94" s="107"/>
      <c r="GQ94" s="106"/>
      <c r="GR94" s="107"/>
      <c r="GS94" s="106"/>
      <c r="GT94" s="107"/>
      <c r="GU94" s="106"/>
      <c r="GV94" s="107"/>
      <c r="GW94" s="106"/>
      <c r="GX94" s="107"/>
      <c r="GY94" s="106"/>
      <c r="GZ94" s="107"/>
      <c r="HA94" s="106"/>
      <c r="HB94" s="107"/>
      <c r="HC94" s="106"/>
      <c r="HD94" s="107"/>
      <c r="HE94" s="106"/>
      <c r="HF94" s="107"/>
      <c r="HG94" s="106"/>
      <c r="HH94" s="107"/>
      <c r="HI94" s="106"/>
      <c r="HJ94" s="107"/>
      <c r="HK94" s="106"/>
      <c r="HL94" s="107"/>
      <c r="HM94" s="106"/>
      <c r="HN94" s="107"/>
      <c r="HO94" s="106"/>
      <c r="HP94" s="107"/>
      <c r="HQ94" s="106"/>
      <c r="HR94" s="107"/>
      <c r="HS94" s="106"/>
      <c r="HT94" s="107"/>
      <c r="HU94" s="106"/>
      <c r="HV94" s="107"/>
      <c r="HW94" s="106"/>
      <c r="HX94" s="107"/>
      <c r="HY94" s="106"/>
      <c r="HZ94" s="107"/>
      <c r="IA94" s="106"/>
      <c r="IB94" s="107"/>
      <c r="IC94" s="106"/>
      <c r="ID94" s="107"/>
      <c r="IE94" s="106"/>
      <c r="IF94" s="107"/>
      <c r="IG94" s="106"/>
      <c r="IH94" s="107"/>
      <c r="II94" s="106"/>
      <c r="IJ94" s="107"/>
      <c r="IK94" s="106"/>
      <c r="IL94" s="107"/>
      <c r="IM94" s="106"/>
      <c r="IN94" s="107"/>
      <c r="IO94" s="106"/>
      <c r="IP94" s="107"/>
      <c r="IQ94" s="106"/>
      <c r="IR94" s="107"/>
      <c r="IS94" s="106"/>
      <c r="IT94" s="107"/>
      <c r="IU94" s="106"/>
      <c r="IV94" s="107"/>
      <c r="IW94" s="106"/>
      <c r="IX94" s="107"/>
      <c r="IY94" s="106"/>
      <c r="IZ94" s="64"/>
      <c r="JA94" s="64"/>
      <c r="JB94" s="64"/>
      <c r="JC94" s="64"/>
      <c r="JD94" s="64"/>
      <c r="JE94" s="64"/>
      <c r="JF94" s="64"/>
      <c r="JG94" s="64"/>
      <c r="JH94" s="64"/>
      <c r="JI94" s="64"/>
      <c r="JJ94" s="64"/>
      <c r="JK94" s="64"/>
      <c r="JL94" s="64"/>
      <c r="JM94" s="64"/>
      <c r="JN94" s="64"/>
      <c r="JO94" s="64"/>
      <c r="JP94" s="64"/>
      <c r="JQ94" s="64"/>
      <c r="JR94" s="64"/>
      <c r="JS94" s="64"/>
      <c r="JT94" s="64"/>
      <c r="JU94" s="64"/>
      <c r="JV94" s="64"/>
      <c r="JW94" s="64"/>
      <c r="JX94" s="64"/>
      <c r="JY94" s="64"/>
      <c r="JZ94" s="64"/>
      <c r="KA94" s="64"/>
      <c r="KB94" s="64"/>
      <c r="KC94" s="64"/>
      <c r="KD94" s="64"/>
      <c r="KE94" s="64"/>
      <c r="KF94" s="64"/>
      <c r="KG94" s="64"/>
      <c r="KH94" s="64"/>
      <c r="KI94" s="64"/>
      <c r="KJ94" s="64"/>
      <c r="KK94" s="64"/>
      <c r="KL94" s="64"/>
      <c r="KM94" s="64"/>
      <c r="KN94" s="64"/>
      <c r="KO94" s="64"/>
      <c r="KP94" s="64"/>
      <c r="KQ94" s="64"/>
      <c r="KR94" s="64"/>
      <c r="KS94" s="64"/>
      <c r="KT94" s="64"/>
      <c r="KU94" s="64"/>
      <c r="KV94" s="64"/>
      <c r="KW94" s="64"/>
      <c r="KX94" s="64"/>
      <c r="KY94" s="64"/>
      <c r="KZ94" s="64"/>
      <c r="LA94" s="64"/>
      <c r="LB94" s="64"/>
      <c r="LC94" s="64"/>
      <c r="LD94" s="64"/>
      <c r="LE94" s="64"/>
      <c r="LF94" s="64"/>
      <c r="LG94" s="64"/>
      <c r="LH94" s="64"/>
      <c r="LI94" s="64"/>
      <c r="LJ94" s="64"/>
      <c r="LK94" s="64"/>
      <c r="LL94" s="64"/>
      <c r="LM94" s="64"/>
      <c r="LN94" s="64"/>
      <c r="LO94" s="64"/>
      <c r="LP94" s="64"/>
      <c r="LQ94" s="64"/>
      <c r="LR94" s="64"/>
      <c r="LS94" s="64"/>
      <c r="LT94" s="64"/>
      <c r="LU94" s="64"/>
      <c r="LV94" s="64"/>
      <c r="LW94" s="64"/>
      <c r="LX94" s="64"/>
      <c r="LY94" s="64"/>
      <c r="LZ94" s="64"/>
      <c r="MA94" s="64"/>
      <c r="MB94" s="64"/>
      <c r="MC94" s="64"/>
      <c r="MD94" s="64"/>
      <c r="ME94" s="64"/>
      <c r="MF94" s="64"/>
      <c r="MG94" s="64"/>
      <c r="MH94" s="64"/>
      <c r="MI94" s="64"/>
      <c r="MJ94" s="64"/>
      <c r="MK94" s="64"/>
      <c r="ML94" s="64"/>
      <c r="MM94" s="64"/>
      <c r="MN94" s="64"/>
      <c r="MO94" s="64"/>
      <c r="MP94" s="64"/>
      <c r="MQ94" s="64"/>
      <c r="MR94" s="64"/>
      <c r="MS94" s="64"/>
      <c r="MT94" s="64"/>
      <c r="MU94" s="64"/>
      <c r="MV94" s="64"/>
      <c r="MW94" s="64"/>
      <c r="MX94" s="64"/>
      <c r="MY94" s="64"/>
      <c r="MZ94" s="64"/>
      <c r="NA94" s="64"/>
      <c r="NB94" s="64"/>
      <c r="NC94" s="64"/>
      <c r="ND94" s="64"/>
      <c r="NE94" s="64"/>
      <c r="NF94" s="64"/>
      <c r="NG94" s="64"/>
      <c r="NH94" s="64"/>
      <c r="NI94" s="64"/>
      <c r="NJ94" s="64"/>
      <c r="NK94" s="64"/>
      <c r="NL94" s="64"/>
      <c r="NM94" s="64"/>
      <c r="NN94" s="64"/>
      <c r="NO94" s="64"/>
      <c r="NP94" s="64"/>
      <c r="NQ94" s="64"/>
      <c r="NR94" s="64"/>
      <c r="NS94" s="64"/>
      <c r="NT94" s="64"/>
      <c r="NU94" s="64"/>
      <c r="NV94" s="64"/>
      <c r="NW94" s="64"/>
      <c r="NX94" s="64"/>
      <c r="NY94" s="64"/>
      <c r="NZ94" s="64"/>
      <c r="OA94" s="64"/>
      <c r="OB94" s="64"/>
      <c r="OC94" s="64"/>
      <c r="OD94" s="64"/>
      <c r="OE94" s="64"/>
      <c r="OF94" s="64"/>
      <c r="OG94" s="64"/>
      <c r="OH94" s="64"/>
      <c r="OI94" s="64"/>
      <c r="OJ94" s="64"/>
      <c r="OK94" s="64"/>
      <c r="OL94" s="64"/>
      <c r="OM94" s="64"/>
      <c r="ON94" s="64"/>
      <c r="OO94" s="64"/>
      <c r="OP94" s="64"/>
      <c r="OQ94" s="64"/>
      <c r="OR94" s="64"/>
      <c r="OS94" s="64"/>
      <c r="OT94" s="64"/>
      <c r="OU94" s="64"/>
      <c r="OV94" s="64"/>
      <c r="OW94" s="64"/>
      <c r="OX94" s="64"/>
      <c r="OY94" s="64"/>
      <c r="OZ94" s="64"/>
      <c r="PA94" s="64"/>
      <c r="PB94" s="64"/>
      <c r="PC94" s="64"/>
      <c r="PD94" s="64"/>
      <c r="PE94" s="64"/>
      <c r="PF94" s="64"/>
      <c r="PG94" s="64"/>
      <c r="PH94" s="64"/>
      <c r="PI94" s="64"/>
      <c r="PJ94" s="64"/>
      <c r="PK94" s="64"/>
      <c r="PL94" s="64"/>
      <c r="PM94" s="64"/>
      <c r="PN94" s="64"/>
      <c r="PO94" s="64"/>
      <c r="PP94" s="64"/>
      <c r="PQ94" s="64"/>
      <c r="PR94" s="64"/>
      <c r="PS94" s="64"/>
      <c r="PT94" s="64"/>
      <c r="PU94" s="64"/>
      <c r="PV94" s="64"/>
      <c r="PW94" s="64"/>
      <c r="PX94" s="64"/>
      <c r="PY94" s="64"/>
      <c r="PZ94" s="64"/>
      <c r="QA94" s="64"/>
      <c r="QB94" s="64"/>
      <c r="QC94" s="64"/>
      <c r="QD94" s="64"/>
      <c r="QE94" s="64"/>
      <c r="QF94" s="64"/>
      <c r="QG94" s="64"/>
      <c r="QH94" s="64"/>
      <c r="QI94" s="64"/>
      <c r="QJ94" s="64"/>
      <c r="QK94" s="64"/>
      <c r="QL94" s="64"/>
      <c r="QM94" s="64"/>
      <c r="QN94" s="64"/>
      <c r="QO94" s="64"/>
      <c r="QP94" s="64"/>
      <c r="QQ94" s="64"/>
      <c r="QR94" s="64"/>
      <c r="QS94" s="64"/>
      <c r="QT94" s="64"/>
      <c r="QU94" s="64"/>
      <c r="QV94" s="64"/>
      <c r="QW94" s="64"/>
      <c r="QX94" s="64"/>
      <c r="QY94" s="64"/>
      <c r="QZ94" s="64"/>
      <c r="RA94" s="64"/>
      <c r="RB94" s="64"/>
      <c r="RC94" s="64"/>
      <c r="RD94" s="64"/>
      <c r="RE94" s="64"/>
      <c r="RF94" s="64"/>
      <c r="RG94" s="64"/>
      <c r="RH94" s="64"/>
      <c r="RI94" s="64"/>
      <c r="RJ94" s="64"/>
      <c r="RK94" s="64"/>
      <c r="RL94" s="64"/>
      <c r="RM94" s="64"/>
      <c r="RN94" s="64"/>
      <c r="RO94" s="64"/>
      <c r="RP94" s="64"/>
      <c r="RQ94" s="64"/>
      <c r="RR94" s="64"/>
      <c r="RS94" s="64"/>
      <c r="RT94" s="64"/>
      <c r="RU94" s="64"/>
      <c r="RV94" s="64"/>
      <c r="RW94" s="64"/>
      <c r="RX94" s="64"/>
      <c r="RY94" s="64"/>
      <c r="RZ94" s="64"/>
      <c r="SA94" s="64"/>
      <c r="SB94" s="64"/>
      <c r="SC94" s="64"/>
      <c r="SD94" s="64"/>
      <c r="SE94" s="64"/>
      <c r="SF94" s="64"/>
      <c r="SG94" s="64"/>
      <c r="SH94" s="64"/>
      <c r="SI94" s="64"/>
      <c r="SJ94" s="64"/>
      <c r="SK94" s="64"/>
      <c r="SL94" s="64"/>
      <c r="SM94" s="64"/>
      <c r="SN94" s="64"/>
      <c r="SO94" s="64"/>
      <c r="SP94" s="64"/>
      <c r="SQ94" s="64"/>
      <c r="SR94" s="64"/>
      <c r="SS94" s="64"/>
      <c r="ST94" s="64"/>
      <c r="SU94" s="64"/>
      <c r="SV94" s="64"/>
      <c r="SW94" s="64"/>
      <c r="SX94" s="64"/>
      <c r="SY94" s="64"/>
      <c r="SZ94" s="64"/>
      <c r="TA94" s="64"/>
      <c r="TB94" s="64"/>
      <c r="TC94" s="64"/>
      <c r="TD94" s="64"/>
      <c r="TE94" s="64"/>
      <c r="TF94" s="64"/>
      <c r="TG94" s="64"/>
      <c r="TH94" s="64"/>
      <c r="TI94" s="64"/>
      <c r="TJ94" s="64"/>
      <c r="TK94" s="64"/>
      <c r="TL94" s="64"/>
      <c r="TM94" s="64"/>
      <c r="TN94" s="64"/>
      <c r="TO94" s="64"/>
      <c r="TP94" s="64"/>
      <c r="TQ94" s="64"/>
      <c r="TR94" s="64"/>
      <c r="TS94" s="64"/>
      <c r="TT94" s="64"/>
      <c r="TU94" s="64"/>
      <c r="TV94" s="64"/>
      <c r="TW94" s="64"/>
      <c r="TX94" s="64"/>
      <c r="TY94" s="64"/>
      <c r="TZ94" s="64"/>
      <c r="UA94" s="64"/>
      <c r="UB94" s="64"/>
      <c r="UC94" s="64"/>
      <c r="UD94" s="64"/>
      <c r="UE94" s="64"/>
      <c r="UF94" s="64"/>
      <c r="UG94" s="64"/>
      <c r="UH94" s="64"/>
      <c r="UI94" s="64"/>
      <c r="UJ94" s="64"/>
      <c r="UK94" s="64"/>
      <c r="UL94" s="64"/>
      <c r="UM94" s="64"/>
      <c r="UN94" s="64"/>
      <c r="UO94" s="64"/>
      <c r="UP94" s="64"/>
      <c r="UQ94" s="64"/>
      <c r="UR94" s="64"/>
      <c r="US94" s="64"/>
      <c r="UT94" s="64"/>
      <c r="UU94" s="64"/>
      <c r="UV94" s="64"/>
      <c r="UW94" s="64"/>
      <c r="UX94" s="64"/>
      <c r="UY94" s="64"/>
      <c r="UZ94" s="64"/>
      <c r="VA94" s="64"/>
      <c r="VB94" s="64"/>
      <c r="VC94" s="64"/>
      <c r="VD94" s="64"/>
      <c r="VE94" s="64"/>
      <c r="VF94" s="64"/>
      <c r="VG94" s="64"/>
      <c r="VH94" s="64"/>
      <c r="VI94" s="64"/>
      <c r="VJ94" s="64"/>
      <c r="VK94" s="64"/>
      <c r="VL94" s="64"/>
      <c r="VM94" s="64"/>
      <c r="VN94" s="64"/>
      <c r="VO94" s="64"/>
      <c r="VP94" s="64"/>
      <c r="VQ94" s="64"/>
      <c r="VR94" s="64"/>
      <c r="VS94" s="64"/>
      <c r="VT94" s="64"/>
      <c r="VU94" s="64"/>
      <c r="VV94" s="64"/>
      <c r="VW94" s="64"/>
      <c r="VX94" s="64"/>
      <c r="VY94" s="64"/>
      <c r="VZ94" s="64"/>
      <c r="WA94" s="64"/>
      <c r="WB94" s="64"/>
      <c r="WC94" s="64"/>
      <c r="WD94" s="64"/>
      <c r="WE94" s="64"/>
      <c r="WF94" s="64"/>
      <c r="WG94" s="64"/>
      <c r="WH94" s="64"/>
      <c r="WI94" s="64"/>
      <c r="WJ94" s="64"/>
      <c r="WK94" s="64"/>
      <c r="WL94" s="64"/>
      <c r="WM94" s="64"/>
      <c r="WN94" s="64"/>
      <c r="WO94" s="64"/>
      <c r="WP94" s="64"/>
      <c r="WQ94" s="64"/>
      <c r="WR94" s="64"/>
      <c r="WS94" s="64"/>
      <c r="WT94" s="64"/>
      <c r="WU94" s="64"/>
      <c r="WV94" s="64"/>
      <c r="WW94" s="64"/>
      <c r="WX94" s="64"/>
      <c r="WY94" s="64"/>
      <c r="WZ94" s="64"/>
      <c r="XA94" s="64"/>
      <c r="XB94" s="64"/>
      <c r="XC94" s="64"/>
      <c r="XD94" s="64"/>
      <c r="XE94" s="64"/>
      <c r="XF94" s="64"/>
      <c r="XG94" s="64"/>
      <c r="XH94" s="64"/>
      <c r="XI94" s="64"/>
      <c r="XJ94" s="64"/>
    </row>
    <row r="95" spans="1:634" x14ac:dyDescent="0.25">
      <c r="A95" s="106"/>
      <c r="B95" s="107"/>
      <c r="C95" s="106"/>
      <c r="D95" s="107"/>
      <c r="E95" s="106"/>
      <c r="F95" s="107"/>
      <c r="G95" s="106"/>
      <c r="H95" s="107"/>
      <c r="I95" s="106"/>
      <c r="J95" s="107"/>
      <c r="K95" s="106"/>
      <c r="L95" s="107"/>
      <c r="M95" s="106"/>
      <c r="N95" s="107"/>
      <c r="O95" s="106"/>
      <c r="P95" s="107"/>
      <c r="Q95" s="106"/>
      <c r="R95" s="107"/>
      <c r="S95" s="106"/>
      <c r="T95" s="107"/>
      <c r="U95" s="106"/>
      <c r="V95" s="107"/>
      <c r="W95" s="106"/>
      <c r="X95" s="107"/>
      <c r="Y95" s="106"/>
      <c r="Z95" s="107"/>
      <c r="AA95" s="106"/>
      <c r="AB95" s="107"/>
      <c r="AC95" s="106"/>
      <c r="AD95" s="107"/>
      <c r="AE95" s="106"/>
      <c r="AF95" s="107"/>
      <c r="AG95" s="106"/>
      <c r="AH95" s="107"/>
      <c r="AI95" s="106"/>
      <c r="AJ95" s="107"/>
      <c r="AK95" s="106"/>
      <c r="AL95" s="107"/>
      <c r="AM95" s="106"/>
      <c r="AN95" s="107"/>
      <c r="AO95" s="106"/>
      <c r="AP95" s="107"/>
      <c r="AQ95" s="106"/>
      <c r="AR95" s="107"/>
      <c r="AS95" s="106"/>
      <c r="AT95" s="107"/>
      <c r="AU95" s="106"/>
      <c r="AV95" s="107"/>
      <c r="AW95" s="106"/>
      <c r="AX95" s="107"/>
      <c r="AY95" s="106"/>
      <c r="AZ95" s="107"/>
      <c r="BA95" s="106"/>
      <c r="BB95" s="107"/>
      <c r="BC95" s="106"/>
      <c r="BD95" s="107"/>
      <c r="BE95" s="106"/>
      <c r="BF95" s="107"/>
      <c r="BG95" s="106"/>
      <c r="BH95" s="107"/>
      <c r="BI95" s="106"/>
      <c r="BJ95" s="107"/>
      <c r="BK95" s="106"/>
      <c r="BL95" s="107"/>
      <c r="BM95" s="106"/>
      <c r="BN95" s="107"/>
      <c r="BO95" s="106"/>
      <c r="BP95" s="107"/>
      <c r="BQ95" s="106"/>
      <c r="BR95" s="107"/>
      <c r="BS95" s="106"/>
      <c r="BT95" s="107"/>
      <c r="BU95" s="106"/>
      <c r="BV95" s="107"/>
      <c r="BW95" s="106"/>
      <c r="BX95" s="107"/>
      <c r="BY95" s="106"/>
      <c r="BZ95" s="107"/>
      <c r="CA95" s="106"/>
      <c r="CB95" s="107"/>
      <c r="CC95" s="106"/>
      <c r="CD95" s="107"/>
      <c r="CE95" s="106"/>
      <c r="CF95" s="107"/>
      <c r="CG95" s="106"/>
      <c r="CH95" s="107"/>
      <c r="CI95" s="106"/>
      <c r="CJ95" s="107"/>
      <c r="CK95" s="106"/>
      <c r="CL95" s="107"/>
      <c r="CM95" s="106"/>
      <c r="CN95" s="107"/>
      <c r="CO95" s="106"/>
      <c r="CP95" s="107"/>
      <c r="CQ95" s="106"/>
      <c r="CR95" s="107"/>
      <c r="CS95" s="106"/>
      <c r="CT95" s="107"/>
      <c r="CU95" s="106"/>
      <c r="CV95" s="107"/>
      <c r="CW95" s="106"/>
      <c r="CX95" s="107"/>
      <c r="CY95" s="106"/>
      <c r="CZ95" s="107"/>
      <c r="DA95" s="106"/>
      <c r="DB95" s="107"/>
      <c r="DC95" s="106"/>
      <c r="DD95" s="107"/>
      <c r="DE95" s="106"/>
      <c r="DF95" s="107"/>
      <c r="DG95" s="106"/>
      <c r="DH95" s="107"/>
      <c r="DI95" s="106"/>
      <c r="DJ95" s="107"/>
      <c r="DK95" s="106"/>
      <c r="DL95" s="107"/>
      <c r="DM95" s="106"/>
      <c r="DN95" s="107"/>
      <c r="DO95" s="106"/>
      <c r="DP95" s="107"/>
      <c r="DQ95" s="106"/>
      <c r="DR95" s="107"/>
      <c r="DS95" s="106"/>
      <c r="DT95" s="107"/>
      <c r="DU95" s="106"/>
      <c r="DV95" s="107"/>
      <c r="DW95" s="106"/>
      <c r="DX95" s="107"/>
      <c r="DY95" s="106"/>
      <c r="DZ95" s="107"/>
      <c r="EA95" s="106"/>
      <c r="EB95" s="107"/>
      <c r="EC95" s="106"/>
      <c r="ED95" s="107"/>
      <c r="EE95" s="106"/>
      <c r="EF95" s="107"/>
      <c r="EG95" s="106"/>
      <c r="EH95" s="107"/>
      <c r="EI95" s="106"/>
      <c r="EJ95" s="107"/>
      <c r="EK95" s="106"/>
      <c r="EL95" s="107"/>
      <c r="EM95" s="106"/>
      <c r="EN95" s="107"/>
      <c r="EO95" s="106"/>
      <c r="EP95" s="107"/>
      <c r="EQ95" s="106"/>
      <c r="ER95" s="107"/>
      <c r="ES95" s="106"/>
      <c r="ET95" s="107"/>
      <c r="EU95" s="106"/>
      <c r="EV95" s="107"/>
      <c r="EW95" s="106"/>
      <c r="EX95" s="107"/>
      <c r="EY95" s="106"/>
      <c r="EZ95" s="107"/>
      <c r="FA95" s="106"/>
      <c r="FB95" s="107"/>
      <c r="FC95" s="106"/>
      <c r="FD95" s="107"/>
      <c r="FE95" s="106"/>
      <c r="FF95" s="107"/>
      <c r="FG95" s="106"/>
      <c r="FH95" s="107"/>
      <c r="FI95" s="106"/>
      <c r="FJ95" s="107"/>
      <c r="FK95" s="106"/>
      <c r="FL95" s="107"/>
      <c r="FM95" s="106"/>
      <c r="FN95" s="107"/>
      <c r="FO95" s="106"/>
      <c r="FP95" s="107"/>
      <c r="FQ95" s="106"/>
      <c r="FR95" s="107"/>
      <c r="FS95" s="106"/>
      <c r="FT95" s="107"/>
      <c r="FU95" s="106"/>
      <c r="FV95" s="107"/>
      <c r="FW95" s="106"/>
      <c r="FX95" s="107"/>
      <c r="FY95" s="106"/>
      <c r="FZ95" s="107"/>
      <c r="GA95" s="106"/>
      <c r="GB95" s="107"/>
      <c r="GC95" s="106"/>
      <c r="GD95" s="107"/>
      <c r="GE95" s="106"/>
      <c r="GF95" s="107"/>
      <c r="GG95" s="106"/>
      <c r="GH95" s="107"/>
      <c r="GI95" s="106"/>
      <c r="GJ95" s="107"/>
      <c r="GK95" s="106"/>
      <c r="GL95" s="107"/>
      <c r="GM95" s="106"/>
      <c r="GN95" s="107"/>
      <c r="GO95" s="106"/>
      <c r="GP95" s="107"/>
      <c r="GQ95" s="106"/>
      <c r="GR95" s="107"/>
      <c r="GS95" s="106"/>
      <c r="GT95" s="107"/>
      <c r="GU95" s="106"/>
      <c r="GV95" s="107"/>
      <c r="GW95" s="106"/>
      <c r="GX95" s="107"/>
      <c r="GY95" s="106"/>
      <c r="GZ95" s="107"/>
      <c r="HA95" s="106"/>
      <c r="HB95" s="107"/>
      <c r="HC95" s="106"/>
      <c r="HD95" s="107"/>
      <c r="HE95" s="106"/>
      <c r="HF95" s="107"/>
      <c r="HG95" s="106"/>
      <c r="HH95" s="107"/>
      <c r="HI95" s="106"/>
      <c r="HJ95" s="107"/>
      <c r="HK95" s="106"/>
      <c r="HL95" s="107"/>
      <c r="HM95" s="106"/>
      <c r="HN95" s="107"/>
      <c r="HO95" s="106"/>
      <c r="HP95" s="107"/>
      <c r="HQ95" s="106"/>
      <c r="HR95" s="107"/>
      <c r="HS95" s="106"/>
      <c r="HT95" s="107"/>
      <c r="HU95" s="106"/>
      <c r="HV95" s="107"/>
      <c r="HW95" s="106"/>
      <c r="HX95" s="107"/>
      <c r="HY95" s="106"/>
      <c r="HZ95" s="107"/>
      <c r="IA95" s="106"/>
      <c r="IB95" s="107"/>
      <c r="IC95" s="106"/>
      <c r="ID95" s="107"/>
      <c r="IE95" s="106"/>
      <c r="IF95" s="107"/>
      <c r="IG95" s="106"/>
      <c r="IH95" s="107"/>
      <c r="II95" s="106"/>
      <c r="IJ95" s="107"/>
      <c r="IK95" s="106"/>
      <c r="IL95" s="107"/>
      <c r="IM95" s="106"/>
      <c r="IN95" s="107"/>
      <c r="IO95" s="106"/>
      <c r="IP95" s="107"/>
      <c r="IQ95" s="106"/>
      <c r="IR95" s="107"/>
      <c r="IS95" s="106"/>
      <c r="IT95" s="107"/>
      <c r="IU95" s="106"/>
      <c r="IV95" s="107"/>
      <c r="IW95" s="106"/>
      <c r="IX95" s="107"/>
      <c r="IY95" s="106"/>
      <c r="IZ95" s="64"/>
      <c r="JA95" s="64"/>
      <c r="JB95" s="64"/>
      <c r="JC95" s="64"/>
      <c r="JD95" s="64"/>
      <c r="JE95" s="64"/>
      <c r="JF95" s="64"/>
      <c r="JG95" s="64"/>
      <c r="JH95" s="64"/>
      <c r="JI95" s="64"/>
      <c r="JJ95" s="64"/>
      <c r="JK95" s="64"/>
      <c r="JL95" s="64"/>
      <c r="JM95" s="64"/>
      <c r="JN95" s="64"/>
      <c r="JO95" s="64"/>
      <c r="JP95" s="64"/>
      <c r="JQ95" s="64"/>
      <c r="JR95" s="64"/>
      <c r="JS95" s="64"/>
      <c r="JT95" s="64"/>
      <c r="JU95" s="64"/>
      <c r="JV95" s="64"/>
      <c r="JW95" s="64"/>
      <c r="JX95" s="64"/>
      <c r="JY95" s="64"/>
      <c r="JZ95" s="64"/>
      <c r="KA95" s="64"/>
      <c r="KB95" s="64"/>
      <c r="KC95" s="64"/>
      <c r="KD95" s="64"/>
      <c r="KE95" s="64"/>
      <c r="KF95" s="64"/>
      <c r="KG95" s="64"/>
      <c r="KH95" s="64"/>
      <c r="KI95" s="64"/>
      <c r="KJ95" s="64"/>
      <c r="KK95" s="64"/>
      <c r="KL95" s="64"/>
      <c r="KM95" s="64"/>
      <c r="KN95" s="64"/>
      <c r="KO95" s="64"/>
      <c r="KP95" s="64"/>
      <c r="KQ95" s="64"/>
      <c r="KR95" s="64"/>
      <c r="KS95" s="64"/>
      <c r="KT95" s="64"/>
      <c r="KU95" s="64"/>
      <c r="KV95" s="64"/>
      <c r="KW95" s="64"/>
      <c r="KX95" s="64"/>
      <c r="KY95" s="64"/>
      <c r="KZ95" s="64"/>
      <c r="LA95" s="64"/>
      <c r="LB95" s="64"/>
      <c r="LC95" s="64"/>
      <c r="LD95" s="64"/>
      <c r="LE95" s="64"/>
      <c r="LF95" s="64"/>
      <c r="LG95" s="64"/>
      <c r="LH95" s="64"/>
      <c r="LI95" s="64"/>
      <c r="LJ95" s="64"/>
      <c r="LK95" s="64"/>
      <c r="LL95" s="64"/>
      <c r="LM95" s="64"/>
      <c r="LN95" s="64"/>
      <c r="LO95" s="64"/>
      <c r="LP95" s="64"/>
      <c r="LQ95" s="64"/>
      <c r="LR95" s="64"/>
      <c r="LS95" s="64"/>
      <c r="LT95" s="64"/>
      <c r="LU95" s="64"/>
      <c r="LV95" s="64"/>
      <c r="LW95" s="64"/>
      <c r="LX95" s="64"/>
      <c r="LY95" s="64"/>
      <c r="LZ95" s="64"/>
      <c r="MA95" s="64"/>
      <c r="MB95" s="64"/>
      <c r="MC95" s="64"/>
      <c r="MD95" s="64"/>
      <c r="ME95" s="64"/>
      <c r="MF95" s="64"/>
      <c r="MG95" s="64"/>
      <c r="MH95" s="64"/>
      <c r="MI95" s="64"/>
      <c r="MJ95" s="64"/>
      <c r="MK95" s="64"/>
      <c r="ML95" s="64"/>
      <c r="MM95" s="64"/>
      <c r="MN95" s="64"/>
      <c r="MO95" s="64"/>
      <c r="MP95" s="64"/>
      <c r="MQ95" s="64"/>
      <c r="MR95" s="64"/>
      <c r="MS95" s="64"/>
      <c r="MT95" s="64"/>
      <c r="MU95" s="64"/>
      <c r="MV95" s="64"/>
      <c r="MW95" s="64"/>
      <c r="MX95" s="64"/>
      <c r="MY95" s="64"/>
      <c r="MZ95" s="64"/>
      <c r="NA95" s="64"/>
      <c r="NB95" s="64"/>
      <c r="NC95" s="64"/>
      <c r="ND95" s="64"/>
      <c r="NE95" s="64"/>
      <c r="NF95" s="64"/>
      <c r="NG95" s="64"/>
      <c r="NH95" s="64"/>
      <c r="NI95" s="64"/>
      <c r="NJ95" s="64"/>
      <c r="NK95" s="64"/>
      <c r="NL95" s="64"/>
      <c r="NM95" s="64"/>
      <c r="NN95" s="64"/>
      <c r="NO95" s="64"/>
      <c r="NP95" s="64"/>
      <c r="NQ95" s="64"/>
      <c r="NR95" s="64"/>
      <c r="NS95" s="64"/>
      <c r="NT95" s="64"/>
      <c r="NU95" s="64"/>
      <c r="NV95" s="64"/>
      <c r="NW95" s="64"/>
      <c r="NX95" s="64"/>
      <c r="NY95" s="64"/>
      <c r="NZ95" s="64"/>
      <c r="OA95" s="64"/>
      <c r="OB95" s="64"/>
      <c r="OC95" s="64"/>
      <c r="OD95" s="64"/>
      <c r="OE95" s="64"/>
      <c r="OF95" s="64"/>
      <c r="OG95" s="64"/>
      <c r="OH95" s="64"/>
      <c r="OI95" s="64"/>
      <c r="OJ95" s="64"/>
      <c r="OK95" s="64"/>
      <c r="OL95" s="64"/>
      <c r="OM95" s="64"/>
      <c r="ON95" s="64"/>
      <c r="OO95" s="64"/>
      <c r="OP95" s="64"/>
      <c r="OQ95" s="64"/>
      <c r="OR95" s="64"/>
      <c r="OS95" s="64"/>
      <c r="OT95" s="64"/>
      <c r="OU95" s="64"/>
      <c r="OV95" s="64"/>
      <c r="OW95" s="64"/>
      <c r="OX95" s="64"/>
      <c r="OY95" s="64"/>
      <c r="OZ95" s="64"/>
      <c r="PA95" s="64"/>
      <c r="PB95" s="64"/>
      <c r="PC95" s="64"/>
      <c r="PD95" s="64"/>
      <c r="PE95" s="64"/>
      <c r="PF95" s="64"/>
      <c r="PG95" s="64"/>
      <c r="PH95" s="64"/>
      <c r="PI95" s="64"/>
      <c r="PJ95" s="64"/>
      <c r="PK95" s="64"/>
      <c r="PL95" s="64"/>
      <c r="PM95" s="64"/>
      <c r="PN95" s="64"/>
      <c r="PO95" s="64"/>
      <c r="PP95" s="64"/>
      <c r="PQ95" s="64"/>
      <c r="PR95" s="64"/>
      <c r="PS95" s="64"/>
      <c r="PT95" s="64"/>
      <c r="PU95" s="64"/>
      <c r="PV95" s="64"/>
      <c r="PW95" s="64"/>
      <c r="PX95" s="64"/>
      <c r="PY95" s="64"/>
      <c r="PZ95" s="64"/>
      <c r="QA95" s="64"/>
      <c r="QB95" s="64"/>
      <c r="QC95" s="64"/>
      <c r="QD95" s="64"/>
      <c r="QE95" s="64"/>
      <c r="QF95" s="64"/>
      <c r="QG95" s="64"/>
      <c r="QH95" s="64"/>
      <c r="QI95" s="64"/>
      <c r="QJ95" s="64"/>
      <c r="QK95" s="64"/>
      <c r="QL95" s="64"/>
      <c r="QM95" s="64"/>
      <c r="QN95" s="64"/>
      <c r="QO95" s="64"/>
      <c r="QP95" s="64"/>
      <c r="QQ95" s="64"/>
      <c r="QR95" s="64"/>
      <c r="QS95" s="64"/>
      <c r="QT95" s="64"/>
      <c r="QU95" s="64"/>
      <c r="QV95" s="64"/>
      <c r="QW95" s="64"/>
      <c r="QX95" s="64"/>
      <c r="QY95" s="64"/>
      <c r="QZ95" s="64"/>
      <c r="RA95" s="64"/>
      <c r="RB95" s="64"/>
      <c r="RC95" s="64"/>
      <c r="RD95" s="64"/>
      <c r="RE95" s="64"/>
      <c r="RF95" s="64"/>
      <c r="RG95" s="64"/>
      <c r="RH95" s="64"/>
      <c r="RI95" s="64"/>
      <c r="RJ95" s="64"/>
      <c r="RK95" s="64"/>
      <c r="RL95" s="64"/>
      <c r="RM95" s="64"/>
      <c r="RN95" s="64"/>
      <c r="RO95" s="64"/>
      <c r="RP95" s="64"/>
      <c r="RQ95" s="64"/>
      <c r="RR95" s="64"/>
      <c r="RS95" s="64"/>
      <c r="RT95" s="64"/>
      <c r="RU95" s="64"/>
      <c r="RV95" s="64"/>
      <c r="RW95" s="64"/>
      <c r="RX95" s="64"/>
      <c r="RY95" s="64"/>
      <c r="RZ95" s="64"/>
      <c r="SA95" s="64"/>
      <c r="SB95" s="64"/>
      <c r="SC95" s="64"/>
      <c r="SD95" s="64"/>
      <c r="SE95" s="64"/>
      <c r="SF95" s="64"/>
      <c r="SG95" s="64"/>
      <c r="SH95" s="64"/>
      <c r="SI95" s="64"/>
      <c r="SJ95" s="64"/>
      <c r="SK95" s="64"/>
      <c r="SL95" s="64"/>
      <c r="SM95" s="64"/>
      <c r="SN95" s="64"/>
      <c r="SO95" s="64"/>
      <c r="SP95" s="64"/>
      <c r="SQ95" s="64"/>
      <c r="SR95" s="64"/>
      <c r="SS95" s="64"/>
      <c r="ST95" s="64"/>
      <c r="SU95" s="64"/>
      <c r="SV95" s="64"/>
      <c r="SW95" s="64"/>
      <c r="SX95" s="64"/>
      <c r="SY95" s="64"/>
      <c r="SZ95" s="64"/>
      <c r="TA95" s="64"/>
      <c r="TB95" s="64"/>
      <c r="TC95" s="64"/>
      <c r="TD95" s="64"/>
      <c r="TE95" s="64"/>
      <c r="TF95" s="64"/>
      <c r="TG95" s="64"/>
      <c r="TH95" s="64"/>
      <c r="TI95" s="64"/>
      <c r="TJ95" s="64"/>
      <c r="TK95" s="64"/>
      <c r="TL95" s="64"/>
      <c r="TM95" s="64"/>
      <c r="TN95" s="64"/>
      <c r="TO95" s="64"/>
      <c r="TP95" s="64"/>
      <c r="TQ95" s="64"/>
      <c r="TR95" s="64"/>
      <c r="TS95" s="64"/>
      <c r="TT95" s="64"/>
      <c r="TU95" s="64"/>
      <c r="TV95" s="64"/>
      <c r="TW95" s="64"/>
      <c r="TX95" s="64"/>
      <c r="TY95" s="64"/>
      <c r="TZ95" s="64"/>
      <c r="UA95" s="64"/>
      <c r="UB95" s="64"/>
      <c r="UC95" s="64"/>
      <c r="UD95" s="64"/>
      <c r="UE95" s="64"/>
      <c r="UF95" s="64"/>
      <c r="UG95" s="64"/>
      <c r="UH95" s="64"/>
      <c r="UI95" s="64"/>
      <c r="UJ95" s="64"/>
      <c r="UK95" s="64"/>
      <c r="UL95" s="64"/>
      <c r="UM95" s="64"/>
      <c r="UN95" s="64"/>
      <c r="UO95" s="64"/>
      <c r="UP95" s="64"/>
      <c r="UQ95" s="64"/>
      <c r="UR95" s="64"/>
      <c r="US95" s="64"/>
      <c r="UT95" s="64"/>
      <c r="UU95" s="64"/>
      <c r="UV95" s="64"/>
      <c r="UW95" s="64"/>
      <c r="UX95" s="64"/>
      <c r="UY95" s="64"/>
      <c r="UZ95" s="64"/>
      <c r="VA95" s="64"/>
      <c r="VB95" s="64"/>
      <c r="VC95" s="64"/>
      <c r="VD95" s="64"/>
      <c r="VE95" s="64"/>
      <c r="VF95" s="64"/>
      <c r="VG95" s="64"/>
      <c r="VH95" s="64"/>
      <c r="VI95" s="64"/>
      <c r="VJ95" s="64"/>
      <c r="VK95" s="64"/>
      <c r="VL95" s="64"/>
      <c r="VM95" s="64"/>
      <c r="VN95" s="64"/>
      <c r="VO95" s="64"/>
      <c r="VP95" s="64"/>
      <c r="VQ95" s="64"/>
      <c r="VR95" s="64"/>
      <c r="VS95" s="64"/>
      <c r="VT95" s="64"/>
      <c r="VU95" s="64"/>
      <c r="VV95" s="64"/>
      <c r="VW95" s="64"/>
      <c r="VX95" s="64"/>
      <c r="VY95" s="64"/>
      <c r="VZ95" s="64"/>
      <c r="WA95" s="64"/>
      <c r="WB95" s="64"/>
      <c r="WC95" s="64"/>
      <c r="WD95" s="64"/>
      <c r="WE95" s="64"/>
      <c r="WF95" s="64"/>
      <c r="WG95" s="64"/>
      <c r="WH95" s="64"/>
      <c r="WI95" s="64"/>
      <c r="WJ95" s="64"/>
      <c r="WK95" s="64"/>
      <c r="WL95" s="64"/>
      <c r="WM95" s="64"/>
      <c r="WN95" s="64"/>
      <c r="WO95" s="64"/>
      <c r="WP95" s="64"/>
      <c r="WQ95" s="64"/>
      <c r="WR95" s="64"/>
      <c r="WS95" s="64"/>
      <c r="WT95" s="64"/>
      <c r="WU95" s="64"/>
      <c r="WV95" s="64"/>
      <c r="WW95" s="64"/>
      <c r="WX95" s="64"/>
      <c r="WY95" s="64"/>
      <c r="WZ95" s="64"/>
      <c r="XA95" s="64"/>
      <c r="XB95" s="64"/>
      <c r="XC95" s="64"/>
      <c r="XD95" s="64"/>
      <c r="XE95" s="64"/>
      <c r="XF95" s="64"/>
      <c r="XG95" s="64"/>
      <c r="XH95" s="64"/>
      <c r="XI95" s="64"/>
      <c r="XJ95" s="64"/>
    </row>
    <row r="96" spans="1:634" x14ac:dyDescent="0.25">
      <c r="A96" s="106"/>
      <c r="B96" s="107"/>
      <c r="C96" s="106"/>
      <c r="D96" s="107"/>
      <c r="E96" s="106"/>
      <c r="F96" s="107"/>
      <c r="G96" s="106"/>
      <c r="H96" s="107"/>
      <c r="I96" s="106"/>
      <c r="J96" s="107"/>
      <c r="K96" s="106"/>
      <c r="L96" s="107"/>
      <c r="M96" s="106"/>
      <c r="N96" s="107"/>
      <c r="O96" s="106"/>
      <c r="P96" s="107"/>
      <c r="Q96" s="106"/>
      <c r="R96" s="107"/>
      <c r="S96" s="106"/>
      <c r="T96" s="107"/>
      <c r="U96" s="106"/>
      <c r="V96" s="107"/>
      <c r="W96" s="106"/>
      <c r="X96" s="107"/>
      <c r="Y96" s="106"/>
      <c r="Z96" s="107"/>
      <c r="AA96" s="106"/>
      <c r="AB96" s="107"/>
      <c r="AC96" s="106"/>
      <c r="AD96" s="107"/>
      <c r="AE96" s="106"/>
      <c r="AF96" s="107"/>
      <c r="AG96" s="106"/>
      <c r="AH96" s="107"/>
      <c r="AI96" s="106"/>
      <c r="AJ96" s="107"/>
      <c r="AK96" s="106"/>
      <c r="AL96" s="107"/>
      <c r="AM96" s="106"/>
      <c r="AN96" s="107"/>
      <c r="AO96" s="106"/>
      <c r="AP96" s="107"/>
      <c r="AQ96" s="106"/>
      <c r="AR96" s="107"/>
      <c r="AS96" s="106"/>
      <c r="AT96" s="107"/>
      <c r="AU96" s="106"/>
      <c r="AV96" s="107"/>
      <c r="AW96" s="106"/>
      <c r="AX96" s="107"/>
      <c r="AY96" s="106"/>
      <c r="AZ96" s="107"/>
      <c r="BA96" s="106"/>
      <c r="BB96" s="107"/>
      <c r="BC96" s="106"/>
      <c r="BD96" s="107"/>
      <c r="BE96" s="106"/>
      <c r="BF96" s="107"/>
      <c r="BG96" s="106"/>
      <c r="BH96" s="107"/>
      <c r="BI96" s="106"/>
      <c r="BJ96" s="107"/>
      <c r="BK96" s="106"/>
      <c r="BL96" s="107"/>
      <c r="BM96" s="106"/>
      <c r="BN96" s="107"/>
      <c r="BO96" s="106"/>
      <c r="BP96" s="107"/>
      <c r="BQ96" s="106"/>
      <c r="BR96" s="107"/>
      <c r="BS96" s="106"/>
      <c r="BT96" s="107"/>
      <c r="BU96" s="106"/>
      <c r="BV96" s="107"/>
      <c r="BW96" s="106"/>
      <c r="BX96" s="107"/>
      <c r="BY96" s="106"/>
      <c r="BZ96" s="107"/>
      <c r="CA96" s="106"/>
      <c r="CB96" s="107"/>
      <c r="CC96" s="106"/>
      <c r="CD96" s="107"/>
      <c r="CE96" s="106"/>
      <c r="CF96" s="107"/>
      <c r="CG96" s="106"/>
      <c r="CH96" s="107"/>
      <c r="CI96" s="106"/>
      <c r="CJ96" s="107"/>
      <c r="CK96" s="106"/>
      <c r="CL96" s="107"/>
      <c r="CM96" s="106"/>
      <c r="CN96" s="107"/>
      <c r="CO96" s="106"/>
      <c r="CP96" s="107"/>
      <c r="CQ96" s="106"/>
      <c r="CR96" s="107"/>
      <c r="CS96" s="106"/>
      <c r="CT96" s="107"/>
      <c r="CU96" s="106"/>
      <c r="CV96" s="107"/>
      <c r="CW96" s="106"/>
      <c r="CX96" s="107"/>
      <c r="CY96" s="106"/>
      <c r="CZ96" s="107"/>
      <c r="DA96" s="106"/>
      <c r="DB96" s="107"/>
      <c r="DC96" s="106"/>
      <c r="DD96" s="107"/>
      <c r="DE96" s="106"/>
      <c r="DF96" s="107"/>
      <c r="DG96" s="106"/>
      <c r="DH96" s="107"/>
      <c r="DI96" s="106"/>
      <c r="DJ96" s="107"/>
      <c r="DK96" s="106"/>
      <c r="DL96" s="107"/>
      <c r="DM96" s="106"/>
      <c r="DN96" s="107"/>
      <c r="DO96" s="106"/>
      <c r="DP96" s="107"/>
      <c r="DQ96" s="106"/>
      <c r="DR96" s="107"/>
      <c r="DS96" s="106"/>
      <c r="DT96" s="107"/>
      <c r="DU96" s="106"/>
      <c r="DV96" s="107"/>
      <c r="DW96" s="106"/>
      <c r="DX96" s="107"/>
      <c r="DY96" s="106"/>
      <c r="DZ96" s="107"/>
      <c r="EA96" s="106"/>
      <c r="EB96" s="107"/>
      <c r="EC96" s="106"/>
      <c r="ED96" s="107"/>
      <c r="EE96" s="106"/>
      <c r="EF96" s="107"/>
      <c r="EG96" s="106"/>
      <c r="EH96" s="107"/>
      <c r="EI96" s="106"/>
      <c r="EJ96" s="107"/>
      <c r="EK96" s="106"/>
      <c r="EL96" s="107"/>
      <c r="EM96" s="106"/>
      <c r="EN96" s="107"/>
      <c r="EO96" s="106"/>
      <c r="EP96" s="107"/>
      <c r="EQ96" s="106"/>
      <c r="ER96" s="107"/>
      <c r="ES96" s="106"/>
      <c r="ET96" s="107"/>
      <c r="EU96" s="106"/>
      <c r="EV96" s="107"/>
      <c r="EW96" s="106"/>
      <c r="EX96" s="107"/>
      <c r="EY96" s="106"/>
      <c r="EZ96" s="107"/>
      <c r="FA96" s="106"/>
      <c r="FB96" s="107"/>
      <c r="FC96" s="106"/>
      <c r="FD96" s="107"/>
      <c r="FE96" s="106"/>
      <c r="FF96" s="107"/>
      <c r="FG96" s="106"/>
      <c r="FH96" s="107"/>
      <c r="FI96" s="106"/>
      <c r="FJ96" s="107"/>
      <c r="FK96" s="106"/>
      <c r="FL96" s="107"/>
      <c r="FM96" s="106"/>
      <c r="FN96" s="107"/>
      <c r="FO96" s="106"/>
      <c r="FP96" s="107"/>
      <c r="FQ96" s="106"/>
      <c r="FR96" s="107"/>
      <c r="FS96" s="106"/>
      <c r="FT96" s="107"/>
      <c r="FU96" s="106"/>
      <c r="FV96" s="107"/>
      <c r="FW96" s="106"/>
      <c r="FX96" s="107"/>
      <c r="FY96" s="106"/>
      <c r="FZ96" s="107"/>
      <c r="GA96" s="106"/>
      <c r="GB96" s="107"/>
      <c r="GC96" s="106"/>
      <c r="GD96" s="107"/>
      <c r="GE96" s="106"/>
      <c r="GF96" s="107"/>
      <c r="GG96" s="106"/>
      <c r="GH96" s="107"/>
      <c r="GI96" s="106"/>
      <c r="GJ96" s="107"/>
      <c r="GK96" s="106"/>
      <c r="GL96" s="107"/>
      <c r="GM96" s="106"/>
      <c r="GN96" s="107"/>
      <c r="GO96" s="106"/>
      <c r="GP96" s="107"/>
      <c r="GQ96" s="106"/>
      <c r="GR96" s="107"/>
      <c r="GS96" s="106"/>
      <c r="GT96" s="107"/>
      <c r="GU96" s="106"/>
      <c r="GV96" s="107"/>
      <c r="GW96" s="106"/>
      <c r="GX96" s="107"/>
      <c r="GY96" s="106"/>
      <c r="GZ96" s="107"/>
      <c r="HA96" s="106"/>
      <c r="HB96" s="107"/>
      <c r="HC96" s="106"/>
      <c r="HD96" s="107"/>
      <c r="HE96" s="106"/>
      <c r="HF96" s="107"/>
      <c r="HG96" s="106"/>
      <c r="HH96" s="107"/>
      <c r="HI96" s="106"/>
      <c r="HJ96" s="107"/>
      <c r="HK96" s="106"/>
      <c r="HL96" s="107"/>
      <c r="HM96" s="106"/>
      <c r="HN96" s="107"/>
      <c r="HO96" s="106"/>
      <c r="HP96" s="107"/>
      <c r="HQ96" s="106"/>
      <c r="HR96" s="107"/>
      <c r="HS96" s="106"/>
      <c r="HT96" s="107"/>
      <c r="HU96" s="106"/>
      <c r="HV96" s="107"/>
      <c r="HW96" s="106"/>
      <c r="HX96" s="107"/>
      <c r="HY96" s="106"/>
      <c r="HZ96" s="107"/>
      <c r="IA96" s="106"/>
      <c r="IB96" s="107"/>
      <c r="IC96" s="106"/>
      <c r="ID96" s="107"/>
      <c r="IE96" s="106"/>
      <c r="IF96" s="107"/>
      <c r="IG96" s="106"/>
      <c r="IH96" s="107"/>
      <c r="II96" s="106"/>
      <c r="IJ96" s="107"/>
      <c r="IK96" s="106"/>
      <c r="IL96" s="107"/>
      <c r="IM96" s="106"/>
      <c r="IN96" s="107"/>
      <c r="IO96" s="106"/>
      <c r="IP96" s="107"/>
      <c r="IQ96" s="106"/>
      <c r="IR96" s="107"/>
      <c r="IS96" s="106"/>
      <c r="IT96" s="107"/>
      <c r="IU96" s="106"/>
      <c r="IV96" s="107"/>
      <c r="IW96" s="106"/>
      <c r="IX96" s="107"/>
      <c r="IY96" s="106"/>
      <c r="IZ96" s="64"/>
      <c r="JA96" s="64"/>
      <c r="JB96" s="64"/>
      <c r="JC96" s="64"/>
      <c r="JD96" s="64"/>
      <c r="JE96" s="64"/>
      <c r="JF96" s="64"/>
      <c r="JG96" s="64"/>
      <c r="JH96" s="64"/>
      <c r="JI96" s="64"/>
      <c r="JJ96" s="64"/>
      <c r="JK96" s="64"/>
      <c r="JL96" s="64"/>
      <c r="JM96" s="64"/>
      <c r="JN96" s="64"/>
      <c r="JO96" s="64"/>
      <c r="JP96" s="64"/>
      <c r="JQ96" s="64"/>
      <c r="JR96" s="64"/>
      <c r="JS96" s="64"/>
      <c r="JT96" s="64"/>
      <c r="JU96" s="64"/>
      <c r="JV96" s="64"/>
      <c r="JW96" s="64"/>
      <c r="JX96" s="64"/>
      <c r="JY96" s="64"/>
      <c r="JZ96" s="64"/>
      <c r="KA96" s="64"/>
      <c r="KB96" s="64"/>
      <c r="KC96" s="64"/>
      <c r="KD96" s="64"/>
      <c r="KE96" s="64"/>
      <c r="KF96" s="64"/>
      <c r="KG96" s="64"/>
      <c r="KH96" s="64"/>
      <c r="KI96" s="64"/>
      <c r="KJ96" s="64"/>
      <c r="KK96" s="64"/>
      <c r="KL96" s="64"/>
      <c r="KM96" s="64"/>
      <c r="KN96" s="64"/>
      <c r="KO96" s="64"/>
      <c r="KP96" s="64"/>
      <c r="KQ96" s="64"/>
      <c r="KR96" s="64"/>
      <c r="KS96" s="64"/>
      <c r="KT96" s="64"/>
      <c r="KU96" s="64"/>
      <c r="KV96" s="64"/>
      <c r="KW96" s="64"/>
      <c r="KX96" s="64"/>
      <c r="KY96" s="64"/>
      <c r="KZ96" s="64"/>
      <c r="LA96" s="64"/>
      <c r="LB96" s="64"/>
      <c r="LC96" s="64"/>
      <c r="LD96" s="64"/>
      <c r="LE96" s="64"/>
      <c r="LF96" s="64"/>
      <c r="LG96" s="64"/>
      <c r="LH96" s="64"/>
      <c r="LI96" s="64"/>
      <c r="LJ96" s="64"/>
      <c r="LK96" s="64"/>
      <c r="LL96" s="64"/>
      <c r="LM96" s="64"/>
      <c r="LN96" s="64"/>
      <c r="LO96" s="64"/>
      <c r="LP96" s="64"/>
      <c r="LQ96" s="64"/>
      <c r="LR96" s="64"/>
      <c r="LS96" s="64"/>
      <c r="LT96" s="64"/>
      <c r="LU96" s="64"/>
      <c r="LV96" s="64"/>
      <c r="LW96" s="64"/>
      <c r="LX96" s="64"/>
      <c r="LY96" s="64"/>
      <c r="LZ96" s="64"/>
      <c r="MA96" s="64"/>
      <c r="MB96" s="64"/>
      <c r="MC96" s="64"/>
      <c r="MD96" s="64"/>
      <c r="ME96" s="64"/>
      <c r="MF96" s="64"/>
      <c r="MG96" s="64"/>
      <c r="MH96" s="64"/>
      <c r="MI96" s="64"/>
      <c r="MJ96" s="64"/>
      <c r="MK96" s="64"/>
      <c r="ML96" s="64"/>
      <c r="MM96" s="64"/>
      <c r="MN96" s="64"/>
      <c r="MO96" s="64"/>
      <c r="MP96" s="64"/>
      <c r="MQ96" s="64"/>
      <c r="MR96" s="64"/>
      <c r="MS96" s="64"/>
      <c r="MT96" s="64"/>
      <c r="MU96" s="64"/>
      <c r="MV96" s="64"/>
      <c r="MW96" s="64"/>
      <c r="MX96" s="64"/>
      <c r="MY96" s="64"/>
      <c r="MZ96" s="64"/>
      <c r="NA96" s="64"/>
      <c r="NB96" s="64"/>
      <c r="NC96" s="64"/>
      <c r="ND96" s="64"/>
      <c r="NE96" s="64"/>
      <c r="NF96" s="64"/>
      <c r="NG96" s="64"/>
      <c r="NH96" s="64"/>
      <c r="NI96" s="64"/>
      <c r="NJ96" s="64"/>
      <c r="NK96" s="64"/>
      <c r="NL96" s="64"/>
      <c r="NM96" s="64"/>
      <c r="NN96" s="64"/>
      <c r="NO96" s="64"/>
      <c r="NP96" s="64"/>
      <c r="NQ96" s="64"/>
      <c r="NR96" s="64"/>
      <c r="NS96" s="64"/>
      <c r="NT96" s="64"/>
      <c r="NU96" s="64"/>
      <c r="NV96" s="64"/>
      <c r="NW96" s="64"/>
      <c r="NX96" s="64"/>
      <c r="NY96" s="64"/>
      <c r="NZ96" s="64"/>
      <c r="OA96" s="64"/>
      <c r="OB96" s="64"/>
      <c r="OC96" s="64"/>
      <c r="OD96" s="64"/>
      <c r="OE96" s="64"/>
      <c r="OF96" s="64"/>
      <c r="OG96" s="64"/>
      <c r="OH96" s="64"/>
      <c r="OI96" s="64"/>
      <c r="OJ96" s="64"/>
      <c r="OK96" s="64"/>
      <c r="OL96" s="64"/>
      <c r="OM96" s="64"/>
      <c r="ON96" s="64"/>
      <c r="OO96" s="64"/>
      <c r="OP96" s="64"/>
      <c r="OQ96" s="64"/>
      <c r="OR96" s="64"/>
      <c r="OS96" s="64"/>
      <c r="OT96" s="64"/>
      <c r="OU96" s="64"/>
      <c r="OV96" s="64"/>
      <c r="OW96" s="64"/>
      <c r="OX96" s="64"/>
      <c r="OY96" s="64"/>
      <c r="OZ96" s="64"/>
      <c r="PA96" s="64"/>
      <c r="PB96" s="64"/>
      <c r="PC96" s="64"/>
      <c r="PD96" s="64"/>
      <c r="PE96" s="64"/>
      <c r="PF96" s="64"/>
      <c r="PG96" s="64"/>
      <c r="PH96" s="64"/>
      <c r="PI96" s="64"/>
      <c r="PJ96" s="64"/>
      <c r="PK96" s="64"/>
      <c r="PL96" s="64"/>
      <c r="PM96" s="64"/>
      <c r="PN96" s="64"/>
      <c r="PO96" s="64"/>
      <c r="PP96" s="64"/>
      <c r="PQ96" s="64"/>
      <c r="PR96" s="64"/>
      <c r="PS96" s="64"/>
      <c r="PT96" s="64"/>
      <c r="PU96" s="64"/>
      <c r="PV96" s="64"/>
      <c r="PW96" s="64"/>
      <c r="PX96" s="64"/>
      <c r="PY96" s="64"/>
      <c r="PZ96" s="64"/>
      <c r="QA96" s="64"/>
      <c r="QB96" s="64"/>
      <c r="QC96" s="64"/>
      <c r="QD96" s="64"/>
      <c r="QE96" s="64"/>
      <c r="QF96" s="64"/>
      <c r="QG96" s="64"/>
      <c r="QH96" s="64"/>
      <c r="QI96" s="64"/>
      <c r="QJ96" s="64"/>
      <c r="QK96" s="64"/>
      <c r="QL96" s="64"/>
      <c r="QM96" s="64"/>
      <c r="QN96" s="64"/>
      <c r="QO96" s="64"/>
      <c r="QP96" s="64"/>
      <c r="QQ96" s="64"/>
      <c r="QR96" s="64"/>
      <c r="QS96" s="64"/>
      <c r="QT96" s="64"/>
      <c r="QU96" s="64"/>
      <c r="QV96" s="64"/>
      <c r="QW96" s="64"/>
      <c r="QX96" s="64"/>
      <c r="QY96" s="64"/>
      <c r="QZ96" s="64"/>
      <c r="RA96" s="64"/>
      <c r="RB96" s="64"/>
      <c r="RC96" s="64"/>
      <c r="RD96" s="64"/>
      <c r="RE96" s="64"/>
      <c r="RF96" s="64"/>
      <c r="RG96" s="64"/>
      <c r="RH96" s="64"/>
      <c r="RI96" s="64"/>
      <c r="RJ96" s="64"/>
      <c r="RK96" s="64"/>
      <c r="RL96" s="64"/>
      <c r="RM96" s="64"/>
      <c r="RN96" s="64"/>
      <c r="RO96" s="64"/>
      <c r="RP96" s="64"/>
      <c r="RQ96" s="64"/>
      <c r="RR96" s="64"/>
      <c r="RS96" s="64"/>
      <c r="RT96" s="64"/>
      <c r="RU96" s="64"/>
      <c r="RV96" s="64"/>
      <c r="RW96" s="64"/>
      <c r="RX96" s="64"/>
      <c r="RY96" s="64"/>
      <c r="RZ96" s="64"/>
      <c r="SA96" s="64"/>
      <c r="SB96" s="64"/>
      <c r="SC96" s="64"/>
      <c r="SD96" s="64"/>
      <c r="SE96" s="64"/>
      <c r="SF96" s="64"/>
      <c r="SG96" s="64"/>
      <c r="SH96" s="64"/>
      <c r="SI96" s="64"/>
      <c r="SJ96" s="64"/>
      <c r="SK96" s="64"/>
      <c r="SL96" s="64"/>
      <c r="SM96" s="64"/>
      <c r="SN96" s="64"/>
      <c r="SO96" s="64"/>
      <c r="SP96" s="64"/>
      <c r="SQ96" s="64"/>
      <c r="SR96" s="64"/>
      <c r="SS96" s="64"/>
      <c r="ST96" s="64"/>
      <c r="SU96" s="64"/>
      <c r="SV96" s="64"/>
      <c r="SW96" s="64"/>
      <c r="SX96" s="64"/>
      <c r="SY96" s="64"/>
      <c r="SZ96" s="64"/>
      <c r="TA96" s="64"/>
      <c r="TB96" s="64"/>
      <c r="TC96" s="64"/>
      <c r="TD96" s="64"/>
      <c r="TE96" s="64"/>
      <c r="TF96" s="64"/>
      <c r="TG96" s="64"/>
      <c r="TH96" s="64"/>
      <c r="TI96" s="64"/>
      <c r="TJ96" s="64"/>
      <c r="TK96" s="64"/>
      <c r="TL96" s="64"/>
      <c r="TM96" s="64"/>
      <c r="TN96" s="64"/>
      <c r="TO96" s="64"/>
      <c r="TP96" s="64"/>
      <c r="TQ96" s="64"/>
      <c r="TR96" s="64"/>
      <c r="TS96" s="64"/>
      <c r="TT96" s="64"/>
      <c r="TU96" s="64"/>
      <c r="TV96" s="64"/>
      <c r="TW96" s="64"/>
      <c r="TX96" s="64"/>
      <c r="TY96" s="64"/>
      <c r="TZ96" s="64"/>
      <c r="UA96" s="64"/>
      <c r="UB96" s="64"/>
      <c r="UC96" s="64"/>
      <c r="UD96" s="64"/>
      <c r="UE96" s="64"/>
      <c r="UF96" s="64"/>
      <c r="UG96" s="64"/>
      <c r="UH96" s="64"/>
      <c r="UI96" s="64"/>
      <c r="UJ96" s="64"/>
      <c r="UK96" s="64"/>
      <c r="UL96" s="64"/>
      <c r="UM96" s="64"/>
      <c r="UN96" s="64"/>
      <c r="UO96" s="64"/>
      <c r="UP96" s="64"/>
      <c r="UQ96" s="64"/>
      <c r="UR96" s="64"/>
      <c r="US96" s="64"/>
      <c r="UT96" s="64"/>
      <c r="UU96" s="64"/>
      <c r="UV96" s="64"/>
      <c r="UW96" s="64"/>
      <c r="UX96" s="64"/>
      <c r="UY96" s="64"/>
      <c r="UZ96" s="64"/>
      <c r="VA96" s="64"/>
      <c r="VB96" s="64"/>
      <c r="VC96" s="64"/>
      <c r="VD96" s="64"/>
      <c r="VE96" s="64"/>
      <c r="VF96" s="64"/>
      <c r="VG96" s="64"/>
      <c r="VH96" s="64"/>
      <c r="VI96" s="64"/>
      <c r="VJ96" s="64"/>
      <c r="VK96" s="64"/>
      <c r="VL96" s="64"/>
      <c r="VM96" s="64"/>
      <c r="VN96" s="64"/>
      <c r="VO96" s="64"/>
      <c r="VP96" s="64"/>
      <c r="VQ96" s="64"/>
      <c r="VR96" s="64"/>
      <c r="VS96" s="64"/>
      <c r="VT96" s="64"/>
      <c r="VU96" s="64"/>
      <c r="VV96" s="64"/>
      <c r="VW96" s="64"/>
      <c r="VX96" s="64"/>
      <c r="VY96" s="64"/>
      <c r="VZ96" s="64"/>
      <c r="WA96" s="64"/>
      <c r="WB96" s="64"/>
      <c r="WC96" s="64"/>
      <c r="WD96" s="64"/>
      <c r="WE96" s="64"/>
      <c r="WF96" s="64"/>
      <c r="WG96" s="64"/>
      <c r="WH96" s="64"/>
      <c r="WI96" s="64"/>
      <c r="WJ96" s="64"/>
      <c r="WK96" s="64"/>
      <c r="WL96" s="64"/>
      <c r="WM96" s="64"/>
      <c r="WN96" s="64"/>
      <c r="WO96" s="64"/>
      <c r="WP96" s="64"/>
      <c r="WQ96" s="64"/>
      <c r="WR96" s="64"/>
      <c r="WS96" s="64"/>
      <c r="WT96" s="64"/>
      <c r="WU96" s="64"/>
      <c r="WV96" s="64"/>
      <c r="WW96" s="64"/>
      <c r="WX96" s="64"/>
      <c r="WY96" s="64"/>
      <c r="WZ96" s="64"/>
      <c r="XA96" s="64"/>
      <c r="XB96" s="64"/>
      <c r="XC96" s="64"/>
      <c r="XD96" s="64"/>
      <c r="XE96" s="64"/>
      <c r="XF96" s="64"/>
      <c r="XG96" s="64"/>
      <c r="XH96" s="64"/>
      <c r="XI96" s="64"/>
      <c r="XJ96" s="64"/>
    </row>
    <row r="97" spans="1:634" x14ac:dyDescent="0.25">
      <c r="A97" s="106"/>
      <c r="B97" s="107"/>
      <c r="C97" s="106"/>
      <c r="D97" s="107"/>
      <c r="E97" s="106"/>
      <c r="F97" s="107"/>
      <c r="G97" s="106"/>
      <c r="H97" s="107"/>
      <c r="I97" s="106"/>
      <c r="J97" s="107"/>
      <c r="K97" s="106"/>
      <c r="L97" s="107"/>
      <c r="M97" s="106"/>
      <c r="N97" s="107"/>
      <c r="O97" s="106"/>
      <c r="P97" s="107"/>
      <c r="Q97" s="106"/>
      <c r="R97" s="107"/>
      <c r="S97" s="106"/>
      <c r="T97" s="107"/>
      <c r="U97" s="106"/>
      <c r="V97" s="107"/>
      <c r="W97" s="106"/>
      <c r="X97" s="107"/>
      <c r="Y97" s="106"/>
      <c r="Z97" s="107"/>
      <c r="AA97" s="106"/>
      <c r="AB97" s="107"/>
      <c r="AC97" s="106"/>
      <c r="AD97" s="107"/>
      <c r="AE97" s="106"/>
      <c r="AF97" s="107"/>
      <c r="AG97" s="106"/>
      <c r="AH97" s="107"/>
      <c r="AI97" s="106"/>
      <c r="AJ97" s="107"/>
      <c r="AK97" s="106"/>
      <c r="AL97" s="107"/>
      <c r="AM97" s="106"/>
      <c r="AN97" s="107"/>
      <c r="AO97" s="106"/>
      <c r="AP97" s="107"/>
      <c r="AQ97" s="106"/>
      <c r="AR97" s="107"/>
      <c r="AS97" s="106"/>
      <c r="AT97" s="107"/>
      <c r="AU97" s="106"/>
      <c r="AV97" s="107"/>
      <c r="AW97" s="106"/>
      <c r="AX97" s="107"/>
      <c r="AY97" s="106"/>
      <c r="AZ97" s="107"/>
      <c r="BA97" s="106"/>
      <c r="BB97" s="107"/>
      <c r="BC97" s="106"/>
      <c r="BD97" s="107"/>
      <c r="BE97" s="106"/>
      <c r="BF97" s="107"/>
      <c r="BG97" s="106"/>
      <c r="BH97" s="107"/>
      <c r="BI97" s="106"/>
      <c r="BJ97" s="107"/>
      <c r="BK97" s="106"/>
      <c r="BL97" s="107"/>
      <c r="BM97" s="106"/>
      <c r="BN97" s="107"/>
      <c r="BO97" s="106"/>
      <c r="BP97" s="107"/>
      <c r="BQ97" s="106"/>
      <c r="BR97" s="107"/>
      <c r="BS97" s="106"/>
      <c r="BT97" s="107"/>
      <c r="BU97" s="106"/>
      <c r="BV97" s="107"/>
      <c r="BW97" s="106"/>
      <c r="BX97" s="107"/>
      <c r="BY97" s="106"/>
      <c r="BZ97" s="107"/>
      <c r="CA97" s="106"/>
      <c r="CB97" s="107"/>
      <c r="CC97" s="106"/>
      <c r="CD97" s="107"/>
      <c r="CE97" s="106"/>
      <c r="CF97" s="107"/>
      <c r="CG97" s="106"/>
      <c r="CH97" s="107"/>
      <c r="CI97" s="106"/>
      <c r="CJ97" s="107"/>
      <c r="CK97" s="106"/>
      <c r="CL97" s="107"/>
      <c r="CM97" s="106"/>
      <c r="CN97" s="107"/>
      <c r="CO97" s="106"/>
      <c r="CP97" s="107"/>
      <c r="CQ97" s="106"/>
      <c r="CR97" s="107"/>
      <c r="CS97" s="106"/>
      <c r="CT97" s="107"/>
      <c r="CU97" s="106"/>
      <c r="CV97" s="107"/>
      <c r="CW97" s="106"/>
      <c r="CX97" s="107"/>
      <c r="CY97" s="106"/>
      <c r="CZ97" s="107"/>
      <c r="DA97" s="106"/>
      <c r="DB97" s="107"/>
      <c r="DC97" s="106"/>
      <c r="DD97" s="107"/>
      <c r="DE97" s="106"/>
      <c r="DF97" s="107"/>
      <c r="DG97" s="106"/>
      <c r="DH97" s="107"/>
      <c r="DI97" s="106"/>
      <c r="DJ97" s="107"/>
      <c r="DK97" s="106"/>
      <c r="DL97" s="107"/>
      <c r="DM97" s="106"/>
      <c r="DN97" s="107"/>
      <c r="DO97" s="106"/>
      <c r="DP97" s="107"/>
      <c r="DQ97" s="106"/>
      <c r="DR97" s="107"/>
      <c r="DS97" s="106"/>
      <c r="DT97" s="107"/>
      <c r="DU97" s="106"/>
      <c r="DV97" s="107"/>
      <c r="DW97" s="106"/>
      <c r="DX97" s="107"/>
      <c r="DY97" s="106"/>
      <c r="DZ97" s="107"/>
      <c r="EA97" s="106"/>
      <c r="EB97" s="107"/>
      <c r="EC97" s="106"/>
      <c r="ED97" s="107"/>
      <c r="EE97" s="106"/>
      <c r="EF97" s="107"/>
      <c r="EG97" s="106"/>
      <c r="EH97" s="107"/>
      <c r="EI97" s="106"/>
      <c r="EJ97" s="107"/>
      <c r="EK97" s="106"/>
      <c r="EL97" s="107"/>
      <c r="EM97" s="106"/>
      <c r="EN97" s="107"/>
      <c r="EO97" s="106"/>
      <c r="EP97" s="107"/>
      <c r="EQ97" s="106"/>
      <c r="ER97" s="107"/>
      <c r="ES97" s="106"/>
      <c r="ET97" s="107"/>
      <c r="EU97" s="106"/>
      <c r="EV97" s="107"/>
      <c r="EW97" s="106"/>
      <c r="EX97" s="107"/>
      <c r="EY97" s="106"/>
      <c r="EZ97" s="107"/>
      <c r="FA97" s="106"/>
      <c r="FB97" s="107"/>
      <c r="FC97" s="106"/>
      <c r="FD97" s="107"/>
      <c r="FE97" s="106"/>
      <c r="FF97" s="107"/>
      <c r="FG97" s="106"/>
      <c r="FH97" s="107"/>
      <c r="FI97" s="106"/>
      <c r="FJ97" s="107"/>
      <c r="FK97" s="106"/>
      <c r="FL97" s="107"/>
      <c r="FM97" s="106"/>
      <c r="FN97" s="107"/>
      <c r="FO97" s="106"/>
      <c r="FP97" s="107"/>
      <c r="FQ97" s="106"/>
      <c r="FR97" s="107"/>
      <c r="FS97" s="106"/>
      <c r="FT97" s="107"/>
      <c r="FU97" s="106"/>
      <c r="FV97" s="107"/>
      <c r="FW97" s="106"/>
      <c r="FX97" s="107"/>
      <c r="FY97" s="106"/>
      <c r="FZ97" s="107"/>
      <c r="GA97" s="106"/>
      <c r="GB97" s="107"/>
      <c r="GC97" s="106"/>
      <c r="GD97" s="107"/>
      <c r="GE97" s="106"/>
      <c r="GF97" s="107"/>
      <c r="GG97" s="106"/>
      <c r="GH97" s="107"/>
      <c r="GI97" s="106"/>
      <c r="GJ97" s="107"/>
      <c r="GK97" s="106"/>
      <c r="GL97" s="107"/>
      <c r="GM97" s="106"/>
      <c r="GN97" s="107"/>
      <c r="GO97" s="106"/>
      <c r="GP97" s="107"/>
      <c r="GQ97" s="106"/>
      <c r="GR97" s="107"/>
      <c r="GS97" s="106"/>
      <c r="GT97" s="107"/>
      <c r="GU97" s="106"/>
      <c r="GV97" s="107"/>
      <c r="GW97" s="106"/>
      <c r="GX97" s="107"/>
      <c r="GY97" s="106"/>
      <c r="GZ97" s="107"/>
      <c r="HA97" s="106"/>
      <c r="HB97" s="107"/>
      <c r="HC97" s="106"/>
      <c r="HD97" s="107"/>
      <c r="HE97" s="106"/>
      <c r="HF97" s="107"/>
      <c r="HG97" s="106"/>
      <c r="HH97" s="107"/>
      <c r="HI97" s="106"/>
      <c r="HJ97" s="107"/>
      <c r="HK97" s="106"/>
      <c r="HL97" s="107"/>
      <c r="HM97" s="106"/>
      <c r="HN97" s="107"/>
      <c r="HO97" s="106"/>
      <c r="HP97" s="107"/>
      <c r="HQ97" s="106"/>
      <c r="HR97" s="107"/>
      <c r="HS97" s="106"/>
      <c r="HT97" s="107"/>
      <c r="HU97" s="106"/>
      <c r="HV97" s="107"/>
      <c r="HW97" s="106"/>
      <c r="HX97" s="107"/>
      <c r="HY97" s="106"/>
      <c r="HZ97" s="107"/>
      <c r="IA97" s="106"/>
      <c r="IB97" s="107"/>
      <c r="IC97" s="106"/>
      <c r="ID97" s="107"/>
      <c r="IE97" s="106"/>
      <c r="IF97" s="107"/>
      <c r="IG97" s="106"/>
      <c r="IH97" s="107"/>
      <c r="II97" s="106"/>
      <c r="IJ97" s="107"/>
      <c r="IK97" s="106"/>
      <c r="IL97" s="107"/>
      <c r="IM97" s="106"/>
      <c r="IN97" s="107"/>
      <c r="IO97" s="106"/>
      <c r="IP97" s="107"/>
      <c r="IQ97" s="106"/>
      <c r="IR97" s="107"/>
      <c r="IS97" s="106"/>
      <c r="IT97" s="107"/>
      <c r="IU97" s="106"/>
      <c r="IV97" s="107"/>
      <c r="IW97" s="106"/>
      <c r="IX97" s="107"/>
      <c r="IY97" s="106"/>
      <c r="IZ97" s="64"/>
      <c r="JA97" s="64"/>
      <c r="JB97" s="64"/>
      <c r="JC97" s="64"/>
      <c r="JD97" s="64"/>
      <c r="JE97" s="64"/>
      <c r="JF97" s="64"/>
      <c r="JG97" s="64"/>
      <c r="JH97" s="64"/>
      <c r="JI97" s="64"/>
      <c r="JJ97" s="64"/>
      <c r="JK97" s="64"/>
      <c r="JL97" s="64"/>
      <c r="JM97" s="64"/>
      <c r="JN97" s="64"/>
      <c r="JO97" s="64"/>
      <c r="JP97" s="64"/>
      <c r="JQ97" s="64"/>
      <c r="JR97" s="64"/>
      <c r="JS97" s="64"/>
      <c r="JT97" s="64"/>
      <c r="JU97" s="64"/>
      <c r="JV97" s="64"/>
      <c r="JW97" s="64"/>
      <c r="JX97" s="64"/>
      <c r="JY97" s="64"/>
      <c r="JZ97" s="64"/>
      <c r="KA97" s="64"/>
      <c r="KB97" s="64"/>
      <c r="KC97" s="64"/>
      <c r="KD97" s="64"/>
      <c r="KE97" s="64"/>
      <c r="KF97" s="64"/>
      <c r="KG97" s="64"/>
      <c r="KH97" s="64"/>
      <c r="KI97" s="64"/>
      <c r="KJ97" s="64"/>
      <c r="KK97" s="64"/>
      <c r="KL97" s="64"/>
      <c r="KM97" s="64"/>
      <c r="KN97" s="64"/>
      <c r="KO97" s="64"/>
      <c r="KP97" s="64"/>
      <c r="KQ97" s="64"/>
      <c r="KR97" s="64"/>
      <c r="KS97" s="64"/>
      <c r="KT97" s="64"/>
      <c r="KU97" s="64"/>
      <c r="KV97" s="64"/>
      <c r="KW97" s="64"/>
      <c r="KX97" s="64"/>
      <c r="KY97" s="64"/>
      <c r="KZ97" s="64"/>
      <c r="LA97" s="64"/>
      <c r="LB97" s="64"/>
      <c r="LC97" s="64"/>
      <c r="LD97" s="64"/>
      <c r="LE97" s="64"/>
      <c r="LF97" s="64"/>
      <c r="LG97" s="64"/>
      <c r="LH97" s="64"/>
      <c r="LI97" s="64"/>
      <c r="LJ97" s="64"/>
      <c r="LK97" s="64"/>
      <c r="LL97" s="64"/>
      <c r="LM97" s="64"/>
      <c r="LN97" s="64"/>
      <c r="LO97" s="64"/>
      <c r="LP97" s="64"/>
      <c r="LQ97" s="64"/>
      <c r="LR97" s="64"/>
      <c r="LS97" s="64"/>
      <c r="LT97" s="64"/>
      <c r="LU97" s="64"/>
      <c r="LV97" s="64"/>
      <c r="LW97" s="64"/>
      <c r="LX97" s="64"/>
      <c r="LY97" s="64"/>
      <c r="LZ97" s="64"/>
      <c r="MA97" s="64"/>
      <c r="MB97" s="64"/>
      <c r="MC97" s="64"/>
      <c r="MD97" s="64"/>
      <c r="ME97" s="64"/>
      <c r="MF97" s="64"/>
      <c r="MG97" s="64"/>
      <c r="MH97" s="64"/>
      <c r="MI97" s="64"/>
      <c r="MJ97" s="64"/>
      <c r="MK97" s="64"/>
      <c r="ML97" s="64"/>
      <c r="MM97" s="64"/>
      <c r="MN97" s="64"/>
      <c r="MO97" s="64"/>
      <c r="MP97" s="64"/>
      <c r="MQ97" s="64"/>
      <c r="MR97" s="64"/>
      <c r="MS97" s="64"/>
      <c r="MT97" s="64"/>
      <c r="MU97" s="64"/>
      <c r="MV97" s="64"/>
      <c r="MW97" s="64"/>
      <c r="MX97" s="64"/>
      <c r="MY97" s="64"/>
      <c r="MZ97" s="64"/>
      <c r="NA97" s="64"/>
      <c r="NB97" s="64"/>
      <c r="NC97" s="64"/>
      <c r="ND97" s="64"/>
      <c r="NE97" s="64"/>
      <c r="NF97" s="64"/>
      <c r="NG97" s="64"/>
      <c r="NH97" s="64"/>
      <c r="NI97" s="64"/>
      <c r="NJ97" s="64"/>
      <c r="NK97" s="64"/>
      <c r="NL97" s="64"/>
      <c r="NM97" s="64"/>
      <c r="NN97" s="64"/>
      <c r="NO97" s="64"/>
      <c r="NP97" s="64"/>
      <c r="NQ97" s="64"/>
      <c r="NR97" s="64"/>
      <c r="NS97" s="64"/>
      <c r="NT97" s="64"/>
      <c r="NU97" s="64"/>
      <c r="NV97" s="64"/>
      <c r="NW97" s="64"/>
      <c r="NX97" s="64"/>
      <c r="NY97" s="64"/>
      <c r="NZ97" s="64"/>
      <c r="OA97" s="64"/>
      <c r="OB97" s="64"/>
      <c r="OC97" s="64"/>
      <c r="OD97" s="64"/>
      <c r="OE97" s="64"/>
      <c r="OF97" s="64"/>
      <c r="OG97" s="64"/>
      <c r="OH97" s="64"/>
      <c r="OI97" s="64"/>
      <c r="OJ97" s="64"/>
      <c r="OK97" s="64"/>
      <c r="OL97" s="64"/>
      <c r="OM97" s="64"/>
      <c r="ON97" s="64"/>
      <c r="OO97" s="64"/>
      <c r="OP97" s="64"/>
      <c r="OQ97" s="64"/>
      <c r="OR97" s="64"/>
      <c r="OS97" s="64"/>
      <c r="OT97" s="64"/>
      <c r="OU97" s="64"/>
      <c r="OV97" s="64"/>
      <c r="OW97" s="64"/>
      <c r="OX97" s="64"/>
      <c r="OY97" s="64"/>
      <c r="OZ97" s="64"/>
      <c r="PA97" s="64"/>
      <c r="PB97" s="64"/>
      <c r="PC97" s="64"/>
      <c r="PD97" s="64"/>
      <c r="PE97" s="64"/>
      <c r="PF97" s="64"/>
      <c r="PG97" s="64"/>
      <c r="PH97" s="64"/>
      <c r="PI97" s="64"/>
      <c r="PJ97" s="64"/>
      <c r="PK97" s="64"/>
      <c r="PL97" s="64"/>
      <c r="PM97" s="64"/>
      <c r="PN97" s="64"/>
      <c r="PO97" s="64"/>
      <c r="PP97" s="64"/>
      <c r="PQ97" s="64"/>
      <c r="PR97" s="64"/>
      <c r="PS97" s="64"/>
      <c r="PT97" s="64"/>
      <c r="PU97" s="64"/>
      <c r="PV97" s="64"/>
      <c r="PW97" s="64"/>
      <c r="PX97" s="64"/>
      <c r="PY97" s="64"/>
      <c r="PZ97" s="64"/>
      <c r="QA97" s="64"/>
      <c r="QB97" s="64"/>
      <c r="QC97" s="64"/>
      <c r="QD97" s="64"/>
      <c r="QE97" s="64"/>
      <c r="QF97" s="64"/>
      <c r="QG97" s="64"/>
      <c r="QH97" s="64"/>
      <c r="QI97" s="64"/>
      <c r="QJ97" s="64"/>
      <c r="QK97" s="64"/>
      <c r="QL97" s="64"/>
      <c r="QM97" s="64"/>
      <c r="QN97" s="64"/>
      <c r="QO97" s="64"/>
      <c r="QP97" s="64"/>
      <c r="QQ97" s="64"/>
      <c r="QR97" s="64"/>
      <c r="QS97" s="64"/>
      <c r="QT97" s="64"/>
      <c r="QU97" s="64"/>
      <c r="QV97" s="64"/>
      <c r="QW97" s="64"/>
      <c r="QX97" s="64"/>
      <c r="QY97" s="64"/>
      <c r="QZ97" s="64"/>
      <c r="RA97" s="64"/>
      <c r="RB97" s="64"/>
      <c r="RC97" s="64"/>
      <c r="RD97" s="64"/>
      <c r="RE97" s="64"/>
      <c r="RF97" s="64"/>
      <c r="RG97" s="64"/>
      <c r="RH97" s="64"/>
      <c r="RI97" s="64"/>
      <c r="RJ97" s="64"/>
      <c r="RK97" s="64"/>
      <c r="RL97" s="64"/>
      <c r="RM97" s="64"/>
      <c r="RN97" s="64"/>
      <c r="RO97" s="64"/>
      <c r="RP97" s="64"/>
      <c r="RQ97" s="64"/>
      <c r="RR97" s="64"/>
      <c r="RS97" s="64"/>
      <c r="RT97" s="64"/>
      <c r="RU97" s="64"/>
      <c r="RV97" s="64"/>
      <c r="RW97" s="64"/>
      <c r="RX97" s="64"/>
      <c r="RY97" s="64"/>
      <c r="RZ97" s="64"/>
      <c r="SA97" s="64"/>
      <c r="SB97" s="64"/>
      <c r="SC97" s="64"/>
      <c r="SD97" s="64"/>
      <c r="SE97" s="64"/>
      <c r="SF97" s="64"/>
      <c r="SG97" s="64"/>
      <c r="SH97" s="64"/>
      <c r="SI97" s="64"/>
      <c r="SJ97" s="64"/>
      <c r="SK97" s="64"/>
      <c r="SL97" s="64"/>
      <c r="SM97" s="64"/>
      <c r="SN97" s="64"/>
      <c r="SO97" s="64"/>
      <c r="SP97" s="64"/>
      <c r="SQ97" s="64"/>
      <c r="SR97" s="64"/>
      <c r="SS97" s="64"/>
      <c r="ST97" s="64"/>
      <c r="SU97" s="64"/>
      <c r="SV97" s="64"/>
      <c r="SW97" s="64"/>
      <c r="SX97" s="64"/>
      <c r="SY97" s="64"/>
      <c r="SZ97" s="64"/>
      <c r="TA97" s="64"/>
      <c r="TB97" s="64"/>
      <c r="TC97" s="64"/>
      <c r="TD97" s="64"/>
      <c r="TE97" s="64"/>
      <c r="TF97" s="64"/>
      <c r="TG97" s="64"/>
      <c r="TH97" s="64"/>
      <c r="TI97" s="64"/>
      <c r="TJ97" s="64"/>
      <c r="TK97" s="64"/>
      <c r="TL97" s="64"/>
      <c r="TM97" s="64"/>
      <c r="TN97" s="64"/>
      <c r="TO97" s="64"/>
      <c r="TP97" s="64"/>
      <c r="TQ97" s="64"/>
      <c r="TR97" s="64"/>
      <c r="TS97" s="64"/>
      <c r="TT97" s="64"/>
      <c r="TU97" s="64"/>
      <c r="TV97" s="64"/>
      <c r="TW97" s="64"/>
      <c r="TX97" s="64"/>
      <c r="TY97" s="64"/>
      <c r="TZ97" s="64"/>
      <c r="UA97" s="64"/>
      <c r="UB97" s="64"/>
      <c r="UC97" s="64"/>
      <c r="UD97" s="64"/>
      <c r="UE97" s="64"/>
      <c r="UF97" s="64"/>
      <c r="UG97" s="64"/>
      <c r="UH97" s="64"/>
      <c r="UI97" s="64"/>
      <c r="UJ97" s="64"/>
      <c r="UK97" s="64"/>
      <c r="UL97" s="64"/>
      <c r="UM97" s="64"/>
      <c r="UN97" s="64"/>
      <c r="UO97" s="64"/>
      <c r="UP97" s="64"/>
      <c r="UQ97" s="64"/>
      <c r="UR97" s="64"/>
      <c r="US97" s="64"/>
      <c r="UT97" s="64"/>
      <c r="UU97" s="64"/>
      <c r="UV97" s="64"/>
      <c r="UW97" s="64"/>
      <c r="UX97" s="64"/>
      <c r="UY97" s="64"/>
      <c r="UZ97" s="64"/>
      <c r="VA97" s="64"/>
      <c r="VB97" s="64"/>
      <c r="VC97" s="64"/>
      <c r="VD97" s="64"/>
      <c r="VE97" s="64"/>
      <c r="VF97" s="64"/>
      <c r="VG97" s="64"/>
      <c r="VH97" s="64"/>
      <c r="VI97" s="64"/>
      <c r="VJ97" s="64"/>
      <c r="VK97" s="64"/>
      <c r="VL97" s="64"/>
      <c r="VM97" s="64"/>
      <c r="VN97" s="64"/>
      <c r="VO97" s="64"/>
      <c r="VP97" s="64"/>
      <c r="VQ97" s="64"/>
      <c r="VR97" s="64"/>
      <c r="VS97" s="64"/>
      <c r="VT97" s="64"/>
      <c r="VU97" s="64"/>
      <c r="VV97" s="64"/>
      <c r="VW97" s="64"/>
      <c r="VX97" s="64"/>
      <c r="VY97" s="64"/>
      <c r="VZ97" s="64"/>
      <c r="WA97" s="64"/>
      <c r="WB97" s="64"/>
      <c r="WC97" s="64"/>
      <c r="WD97" s="64"/>
      <c r="WE97" s="64"/>
      <c r="WF97" s="64"/>
      <c r="WG97" s="64"/>
      <c r="WH97" s="64"/>
      <c r="WI97" s="64"/>
      <c r="WJ97" s="64"/>
      <c r="WK97" s="64"/>
      <c r="WL97" s="64"/>
      <c r="WM97" s="64"/>
      <c r="WN97" s="64"/>
      <c r="WO97" s="64"/>
      <c r="WP97" s="64"/>
      <c r="WQ97" s="64"/>
      <c r="WR97" s="64"/>
      <c r="WS97" s="64"/>
      <c r="WT97" s="64"/>
      <c r="WU97" s="64"/>
      <c r="WV97" s="64"/>
      <c r="WW97" s="64"/>
      <c r="WX97" s="64"/>
      <c r="WY97" s="64"/>
      <c r="WZ97" s="64"/>
      <c r="XA97" s="64"/>
      <c r="XB97" s="64"/>
      <c r="XC97" s="64"/>
      <c r="XD97" s="64"/>
      <c r="XE97" s="64"/>
      <c r="XF97" s="64"/>
      <c r="XG97" s="64"/>
      <c r="XH97" s="64"/>
      <c r="XI97" s="64"/>
      <c r="XJ97" s="64"/>
    </row>
    <row r="98" spans="1:634" x14ac:dyDescent="0.25">
      <c r="A98" s="106"/>
      <c r="B98" s="107"/>
      <c r="C98" s="106"/>
      <c r="D98" s="107"/>
      <c r="E98" s="106"/>
      <c r="F98" s="107"/>
      <c r="G98" s="106"/>
      <c r="H98" s="107"/>
      <c r="I98" s="106"/>
      <c r="J98" s="107"/>
      <c r="K98" s="106"/>
      <c r="L98" s="107"/>
      <c r="M98" s="106"/>
      <c r="N98" s="107"/>
      <c r="O98" s="106"/>
      <c r="P98" s="107"/>
      <c r="Q98" s="106"/>
      <c r="R98" s="107"/>
      <c r="S98" s="106"/>
      <c r="T98" s="107"/>
      <c r="U98" s="106"/>
      <c r="V98" s="107"/>
      <c r="W98" s="106"/>
      <c r="X98" s="107"/>
      <c r="Y98" s="106"/>
      <c r="Z98" s="107"/>
      <c r="AA98" s="106"/>
      <c r="AB98" s="107"/>
      <c r="AC98" s="106"/>
      <c r="AD98" s="107"/>
      <c r="AE98" s="106"/>
      <c r="AF98" s="107"/>
      <c r="AG98" s="106"/>
      <c r="AH98" s="107"/>
      <c r="AI98" s="106"/>
      <c r="AJ98" s="107"/>
      <c r="AK98" s="106"/>
      <c r="AL98" s="107"/>
      <c r="AM98" s="106"/>
      <c r="AN98" s="107"/>
      <c r="AO98" s="106"/>
      <c r="AP98" s="107"/>
      <c r="AQ98" s="106"/>
      <c r="AR98" s="107"/>
      <c r="AS98" s="106"/>
      <c r="AT98" s="107"/>
      <c r="AU98" s="106"/>
      <c r="AV98" s="107"/>
      <c r="AW98" s="106"/>
      <c r="AX98" s="107"/>
      <c r="AY98" s="106"/>
      <c r="AZ98" s="107"/>
      <c r="BA98" s="106"/>
      <c r="BB98" s="107"/>
      <c r="BC98" s="106"/>
      <c r="BD98" s="107"/>
      <c r="BE98" s="106"/>
      <c r="BF98" s="107"/>
      <c r="BG98" s="106"/>
      <c r="BH98" s="107"/>
      <c r="BI98" s="106"/>
      <c r="BJ98" s="107"/>
      <c r="BK98" s="106"/>
      <c r="BL98" s="107"/>
      <c r="BM98" s="106"/>
      <c r="BN98" s="107"/>
      <c r="BO98" s="106"/>
      <c r="BP98" s="107"/>
      <c r="BQ98" s="106"/>
      <c r="BR98" s="107"/>
      <c r="BS98" s="106"/>
      <c r="BT98" s="107"/>
      <c r="BU98" s="106"/>
      <c r="BV98" s="107"/>
      <c r="BW98" s="106"/>
      <c r="BX98" s="107"/>
      <c r="BY98" s="106"/>
      <c r="BZ98" s="107"/>
      <c r="CA98" s="106"/>
      <c r="CB98" s="107"/>
      <c r="CC98" s="106"/>
      <c r="CD98" s="107"/>
      <c r="CE98" s="106"/>
      <c r="CF98" s="107"/>
      <c r="CG98" s="106"/>
      <c r="CH98" s="107"/>
      <c r="CI98" s="106"/>
      <c r="CJ98" s="107"/>
      <c r="CK98" s="106"/>
      <c r="CL98" s="107"/>
      <c r="CM98" s="106"/>
      <c r="CN98" s="107"/>
      <c r="CO98" s="106"/>
      <c r="CP98" s="107"/>
      <c r="CQ98" s="106"/>
      <c r="CR98" s="107"/>
      <c r="CS98" s="106"/>
      <c r="CT98" s="107"/>
      <c r="CU98" s="106"/>
      <c r="CV98" s="107"/>
      <c r="CW98" s="106"/>
      <c r="CX98" s="107"/>
      <c r="CY98" s="106"/>
      <c r="CZ98" s="107"/>
      <c r="DA98" s="106"/>
      <c r="DB98" s="107"/>
      <c r="DC98" s="106"/>
      <c r="DD98" s="107"/>
      <c r="DE98" s="106"/>
      <c r="DF98" s="107"/>
      <c r="DG98" s="106"/>
      <c r="DH98" s="107"/>
      <c r="DI98" s="106"/>
      <c r="DJ98" s="107"/>
      <c r="DK98" s="106"/>
      <c r="DL98" s="107"/>
      <c r="DM98" s="106"/>
      <c r="DN98" s="107"/>
      <c r="DO98" s="106"/>
      <c r="DP98" s="107"/>
      <c r="DQ98" s="106"/>
      <c r="DR98" s="107"/>
      <c r="DS98" s="106"/>
      <c r="DT98" s="107"/>
      <c r="DU98" s="106"/>
      <c r="DV98" s="107"/>
      <c r="DW98" s="106"/>
      <c r="DX98" s="107"/>
      <c r="DY98" s="106"/>
      <c r="DZ98" s="107"/>
      <c r="EA98" s="106"/>
      <c r="EB98" s="107"/>
      <c r="EC98" s="106"/>
      <c r="ED98" s="107"/>
      <c r="EE98" s="106"/>
      <c r="EF98" s="107"/>
      <c r="EG98" s="106"/>
      <c r="EH98" s="107"/>
      <c r="EI98" s="106"/>
      <c r="EJ98" s="107"/>
      <c r="EK98" s="106"/>
      <c r="EL98" s="107"/>
      <c r="EM98" s="106"/>
      <c r="EN98" s="107"/>
      <c r="EO98" s="106"/>
      <c r="EP98" s="107"/>
      <c r="EQ98" s="106"/>
      <c r="ER98" s="107"/>
      <c r="ES98" s="106"/>
      <c r="ET98" s="107"/>
      <c r="EU98" s="106"/>
      <c r="EV98" s="107"/>
      <c r="EW98" s="106"/>
      <c r="EX98" s="107"/>
      <c r="EY98" s="106"/>
      <c r="EZ98" s="107"/>
      <c r="FA98" s="106"/>
      <c r="FB98" s="107"/>
      <c r="FC98" s="106"/>
      <c r="FD98" s="107"/>
      <c r="FE98" s="106"/>
      <c r="FF98" s="107"/>
      <c r="FG98" s="106"/>
      <c r="FH98" s="107"/>
      <c r="FI98" s="106"/>
      <c r="FJ98" s="107"/>
      <c r="FK98" s="106"/>
      <c r="FL98" s="107"/>
      <c r="FM98" s="106"/>
      <c r="FN98" s="107"/>
      <c r="FO98" s="106"/>
      <c r="FP98" s="107"/>
      <c r="FQ98" s="106"/>
      <c r="FR98" s="107"/>
      <c r="FS98" s="106"/>
      <c r="FT98" s="107"/>
      <c r="FU98" s="106"/>
      <c r="FV98" s="107"/>
      <c r="FW98" s="106"/>
      <c r="FX98" s="107"/>
      <c r="FY98" s="106"/>
      <c r="FZ98" s="107"/>
      <c r="GA98" s="106"/>
      <c r="GB98" s="107"/>
      <c r="GC98" s="106"/>
      <c r="GD98" s="107"/>
      <c r="GE98" s="106"/>
      <c r="GF98" s="107"/>
      <c r="GG98" s="106"/>
      <c r="GH98" s="107"/>
      <c r="GI98" s="106"/>
      <c r="GJ98" s="107"/>
      <c r="GK98" s="106"/>
      <c r="GL98" s="107"/>
      <c r="GM98" s="106"/>
      <c r="GN98" s="107"/>
      <c r="GO98" s="106"/>
      <c r="GP98" s="107"/>
      <c r="GQ98" s="106"/>
      <c r="GR98" s="107"/>
      <c r="GS98" s="106"/>
      <c r="GT98" s="107"/>
      <c r="GU98" s="106"/>
      <c r="GV98" s="107"/>
      <c r="GW98" s="106"/>
      <c r="GX98" s="107"/>
      <c r="GY98" s="106"/>
      <c r="GZ98" s="107"/>
      <c r="HA98" s="106"/>
      <c r="HB98" s="107"/>
      <c r="HC98" s="106"/>
      <c r="HD98" s="107"/>
      <c r="HE98" s="106"/>
      <c r="HF98" s="107"/>
      <c r="HG98" s="106"/>
      <c r="HH98" s="107"/>
      <c r="HI98" s="106"/>
      <c r="HJ98" s="107"/>
      <c r="HK98" s="106"/>
      <c r="HL98" s="107"/>
      <c r="HM98" s="106"/>
      <c r="HN98" s="107"/>
      <c r="HO98" s="106"/>
      <c r="HP98" s="107"/>
      <c r="HQ98" s="106"/>
      <c r="HR98" s="107"/>
      <c r="HS98" s="106"/>
      <c r="HT98" s="107"/>
      <c r="HU98" s="106"/>
      <c r="HV98" s="107"/>
      <c r="HW98" s="106"/>
      <c r="HX98" s="107"/>
      <c r="HY98" s="106"/>
      <c r="HZ98" s="107"/>
      <c r="IA98" s="106"/>
      <c r="IB98" s="107"/>
      <c r="IC98" s="106"/>
      <c r="ID98" s="107"/>
      <c r="IE98" s="106"/>
      <c r="IF98" s="107"/>
      <c r="IG98" s="106"/>
      <c r="IH98" s="107"/>
      <c r="II98" s="106"/>
      <c r="IJ98" s="107"/>
      <c r="IK98" s="106"/>
      <c r="IL98" s="107"/>
      <c r="IM98" s="106"/>
      <c r="IN98" s="107"/>
      <c r="IO98" s="106"/>
      <c r="IP98" s="107"/>
      <c r="IQ98" s="106"/>
      <c r="IR98" s="107"/>
      <c r="IS98" s="106"/>
      <c r="IT98" s="107"/>
      <c r="IU98" s="106"/>
      <c r="IV98" s="107"/>
      <c r="IW98" s="106"/>
      <c r="IX98" s="107"/>
      <c r="IY98" s="106"/>
      <c r="IZ98" s="64"/>
      <c r="JA98" s="64"/>
      <c r="JB98" s="64"/>
      <c r="JC98" s="64"/>
      <c r="JD98" s="64"/>
      <c r="JE98" s="64"/>
      <c r="JF98" s="64"/>
      <c r="JG98" s="64"/>
      <c r="JH98" s="64"/>
      <c r="JI98" s="64"/>
      <c r="JJ98" s="64"/>
      <c r="JK98" s="64"/>
      <c r="JL98" s="64"/>
      <c r="JM98" s="64"/>
      <c r="JN98" s="64"/>
      <c r="JO98" s="64"/>
      <c r="JP98" s="64"/>
      <c r="JQ98" s="64"/>
      <c r="JR98" s="64"/>
      <c r="JS98" s="64"/>
      <c r="JT98" s="64"/>
      <c r="JU98" s="64"/>
      <c r="JV98" s="64"/>
      <c r="JW98" s="64"/>
      <c r="JX98" s="64"/>
      <c r="JY98" s="64"/>
      <c r="JZ98" s="64"/>
      <c r="KA98" s="64"/>
      <c r="KB98" s="64"/>
      <c r="KC98" s="64"/>
      <c r="KD98" s="64"/>
      <c r="KE98" s="64"/>
      <c r="KF98" s="64"/>
      <c r="KG98" s="64"/>
      <c r="KH98" s="64"/>
      <c r="KI98" s="64"/>
      <c r="KJ98" s="64"/>
      <c r="KK98" s="64"/>
      <c r="KL98" s="64"/>
      <c r="KM98" s="64"/>
      <c r="KN98" s="64"/>
      <c r="KO98" s="64"/>
      <c r="KP98" s="64"/>
      <c r="KQ98" s="64"/>
      <c r="KR98" s="64"/>
      <c r="KS98" s="64"/>
      <c r="KT98" s="64"/>
      <c r="KU98" s="64"/>
      <c r="KV98" s="64"/>
      <c r="KW98" s="64"/>
      <c r="KX98" s="64"/>
      <c r="KY98" s="64"/>
      <c r="KZ98" s="64"/>
      <c r="LA98" s="64"/>
      <c r="LB98" s="64"/>
      <c r="LC98" s="64"/>
      <c r="LD98" s="64"/>
      <c r="LE98" s="64"/>
      <c r="LF98" s="64"/>
      <c r="LG98" s="64"/>
      <c r="LH98" s="64"/>
      <c r="LI98" s="64"/>
      <c r="LJ98" s="64"/>
      <c r="LK98" s="64"/>
      <c r="LL98" s="64"/>
      <c r="LM98" s="64"/>
      <c r="LN98" s="64"/>
      <c r="LO98" s="64"/>
      <c r="LP98" s="64"/>
      <c r="LQ98" s="64"/>
      <c r="LR98" s="64"/>
      <c r="LS98" s="64"/>
      <c r="LT98" s="64"/>
      <c r="LU98" s="64"/>
      <c r="LV98" s="64"/>
      <c r="LW98" s="64"/>
      <c r="LX98" s="64"/>
      <c r="LY98" s="64"/>
      <c r="LZ98" s="64"/>
      <c r="MA98" s="64"/>
      <c r="MB98" s="64"/>
      <c r="MC98" s="64"/>
      <c r="MD98" s="64"/>
      <c r="ME98" s="64"/>
      <c r="MF98" s="64"/>
      <c r="MG98" s="64"/>
      <c r="MH98" s="64"/>
      <c r="MI98" s="64"/>
      <c r="MJ98" s="64"/>
      <c r="MK98" s="64"/>
      <c r="ML98" s="64"/>
      <c r="MM98" s="64"/>
      <c r="MN98" s="64"/>
      <c r="MO98" s="64"/>
      <c r="MP98" s="64"/>
      <c r="MQ98" s="64"/>
      <c r="MR98" s="64"/>
      <c r="MS98" s="64"/>
      <c r="MT98" s="64"/>
      <c r="MU98" s="64"/>
      <c r="MV98" s="64"/>
      <c r="MW98" s="64"/>
      <c r="MX98" s="64"/>
      <c r="MY98" s="64"/>
      <c r="MZ98" s="64"/>
      <c r="NA98" s="64"/>
      <c r="NB98" s="64"/>
      <c r="NC98" s="64"/>
      <c r="ND98" s="64"/>
      <c r="NE98" s="64"/>
      <c r="NF98" s="64"/>
      <c r="NG98" s="64"/>
      <c r="NH98" s="64"/>
      <c r="NI98" s="64"/>
      <c r="NJ98" s="64"/>
      <c r="NK98" s="64"/>
      <c r="NL98" s="64"/>
      <c r="NM98" s="64"/>
      <c r="NN98" s="64"/>
      <c r="NO98" s="64"/>
      <c r="NP98" s="64"/>
      <c r="NQ98" s="64"/>
      <c r="NR98" s="64"/>
      <c r="NS98" s="64"/>
      <c r="NT98" s="64"/>
      <c r="NU98" s="64"/>
      <c r="NV98" s="64"/>
      <c r="NW98" s="64"/>
      <c r="NX98" s="64"/>
      <c r="NY98" s="64"/>
      <c r="NZ98" s="64"/>
      <c r="OA98" s="64"/>
      <c r="OB98" s="64"/>
      <c r="OC98" s="64"/>
      <c r="OD98" s="64"/>
      <c r="OE98" s="64"/>
      <c r="OF98" s="64"/>
      <c r="OG98" s="64"/>
      <c r="OH98" s="64"/>
      <c r="OI98" s="64"/>
      <c r="OJ98" s="64"/>
      <c r="OK98" s="64"/>
      <c r="OL98" s="64"/>
      <c r="OM98" s="64"/>
      <c r="ON98" s="64"/>
      <c r="OO98" s="64"/>
      <c r="OP98" s="64"/>
      <c r="OQ98" s="64"/>
      <c r="OR98" s="64"/>
      <c r="OS98" s="64"/>
      <c r="OT98" s="64"/>
      <c r="OU98" s="64"/>
      <c r="OV98" s="64"/>
      <c r="OW98" s="64"/>
      <c r="OX98" s="64"/>
      <c r="OY98" s="64"/>
      <c r="OZ98" s="64"/>
      <c r="PA98" s="64"/>
      <c r="PB98" s="64"/>
      <c r="PC98" s="64"/>
      <c r="PD98" s="64"/>
      <c r="PE98" s="64"/>
      <c r="PF98" s="64"/>
      <c r="PG98" s="64"/>
      <c r="PH98" s="64"/>
      <c r="PI98" s="64"/>
      <c r="PJ98" s="64"/>
      <c r="PK98" s="64"/>
      <c r="PL98" s="64"/>
      <c r="PM98" s="64"/>
      <c r="PN98" s="64"/>
      <c r="PO98" s="64"/>
      <c r="PP98" s="64"/>
      <c r="PQ98" s="64"/>
      <c r="PR98" s="64"/>
      <c r="PS98" s="64"/>
      <c r="PT98" s="64"/>
      <c r="PU98" s="64"/>
      <c r="PV98" s="64"/>
      <c r="PW98" s="64"/>
      <c r="PX98" s="64"/>
      <c r="PY98" s="64"/>
      <c r="PZ98" s="64"/>
      <c r="QA98" s="64"/>
      <c r="QB98" s="64"/>
      <c r="QC98" s="64"/>
      <c r="QD98" s="64"/>
      <c r="QE98" s="64"/>
      <c r="QF98" s="64"/>
      <c r="QG98" s="64"/>
      <c r="QH98" s="64"/>
      <c r="QI98" s="64"/>
      <c r="QJ98" s="64"/>
      <c r="QK98" s="64"/>
      <c r="QL98" s="64"/>
      <c r="QM98" s="64"/>
      <c r="QN98" s="64"/>
      <c r="QO98" s="64"/>
      <c r="QP98" s="64"/>
      <c r="QQ98" s="64"/>
      <c r="QR98" s="64"/>
      <c r="QS98" s="64"/>
      <c r="QT98" s="64"/>
      <c r="QU98" s="64"/>
      <c r="QV98" s="64"/>
      <c r="QW98" s="64"/>
      <c r="QX98" s="64"/>
      <c r="QY98" s="64"/>
      <c r="QZ98" s="64"/>
      <c r="RA98" s="64"/>
      <c r="RB98" s="64"/>
      <c r="RC98" s="64"/>
      <c r="RD98" s="64"/>
      <c r="RE98" s="64"/>
      <c r="RF98" s="64"/>
      <c r="RG98" s="64"/>
      <c r="RH98" s="64"/>
      <c r="RI98" s="64"/>
      <c r="RJ98" s="64"/>
      <c r="RK98" s="64"/>
      <c r="RL98" s="64"/>
      <c r="RM98" s="64"/>
      <c r="RN98" s="64"/>
      <c r="RO98" s="64"/>
      <c r="RP98" s="64"/>
      <c r="RQ98" s="64"/>
      <c r="RR98" s="64"/>
      <c r="RS98" s="64"/>
      <c r="RT98" s="64"/>
      <c r="RU98" s="64"/>
      <c r="RV98" s="64"/>
      <c r="RW98" s="64"/>
      <c r="RX98" s="64"/>
      <c r="RY98" s="64"/>
      <c r="RZ98" s="64"/>
      <c r="SA98" s="64"/>
      <c r="SB98" s="64"/>
      <c r="SC98" s="64"/>
      <c r="SD98" s="64"/>
      <c r="SE98" s="64"/>
      <c r="SF98" s="64"/>
      <c r="SG98" s="64"/>
      <c r="SH98" s="64"/>
      <c r="SI98" s="64"/>
      <c r="SJ98" s="64"/>
      <c r="SK98" s="64"/>
      <c r="SL98" s="64"/>
      <c r="SM98" s="64"/>
      <c r="SN98" s="64"/>
      <c r="SO98" s="64"/>
      <c r="SP98" s="64"/>
      <c r="SQ98" s="64"/>
      <c r="SR98" s="64"/>
      <c r="SS98" s="64"/>
      <c r="ST98" s="64"/>
      <c r="SU98" s="64"/>
      <c r="SV98" s="64"/>
      <c r="SW98" s="64"/>
      <c r="SX98" s="64"/>
      <c r="SY98" s="64"/>
      <c r="SZ98" s="64"/>
      <c r="TA98" s="64"/>
      <c r="TB98" s="64"/>
      <c r="TC98" s="64"/>
      <c r="TD98" s="64"/>
      <c r="TE98" s="64"/>
      <c r="TF98" s="64"/>
      <c r="TG98" s="64"/>
      <c r="TH98" s="64"/>
      <c r="TI98" s="64"/>
      <c r="TJ98" s="64"/>
      <c r="TK98" s="64"/>
      <c r="TL98" s="64"/>
      <c r="TM98" s="64"/>
      <c r="TN98" s="64"/>
      <c r="TO98" s="64"/>
      <c r="TP98" s="64"/>
      <c r="TQ98" s="64"/>
      <c r="TR98" s="64"/>
      <c r="TS98" s="64"/>
      <c r="TT98" s="64"/>
      <c r="TU98" s="64"/>
      <c r="TV98" s="64"/>
      <c r="TW98" s="64"/>
      <c r="TX98" s="64"/>
      <c r="TY98" s="64"/>
      <c r="TZ98" s="64"/>
      <c r="UA98" s="64"/>
      <c r="UB98" s="64"/>
      <c r="UC98" s="64"/>
      <c r="UD98" s="64"/>
      <c r="UE98" s="64"/>
      <c r="UF98" s="64"/>
      <c r="UG98" s="64"/>
      <c r="UH98" s="64"/>
      <c r="UI98" s="64"/>
      <c r="UJ98" s="64"/>
      <c r="UK98" s="64"/>
      <c r="UL98" s="64"/>
      <c r="UM98" s="64"/>
      <c r="UN98" s="64"/>
      <c r="UO98" s="64"/>
      <c r="UP98" s="64"/>
      <c r="UQ98" s="64"/>
      <c r="UR98" s="64"/>
      <c r="US98" s="64"/>
      <c r="UT98" s="64"/>
      <c r="UU98" s="64"/>
      <c r="UV98" s="64"/>
      <c r="UW98" s="64"/>
      <c r="UX98" s="64"/>
      <c r="UY98" s="64"/>
      <c r="UZ98" s="64"/>
      <c r="VA98" s="64"/>
      <c r="VB98" s="64"/>
      <c r="VC98" s="64"/>
      <c r="VD98" s="64"/>
      <c r="VE98" s="64"/>
      <c r="VF98" s="64"/>
      <c r="VG98" s="64"/>
      <c r="VH98" s="64"/>
      <c r="VI98" s="64"/>
      <c r="VJ98" s="64"/>
      <c r="VK98" s="64"/>
      <c r="VL98" s="64"/>
      <c r="VM98" s="64"/>
      <c r="VN98" s="64"/>
      <c r="VO98" s="64"/>
      <c r="VP98" s="64"/>
      <c r="VQ98" s="64"/>
      <c r="VR98" s="64"/>
      <c r="VS98" s="64"/>
      <c r="VT98" s="64"/>
      <c r="VU98" s="64"/>
      <c r="VV98" s="64"/>
      <c r="VW98" s="64"/>
      <c r="VX98" s="64"/>
      <c r="VY98" s="64"/>
      <c r="VZ98" s="64"/>
      <c r="WA98" s="64"/>
      <c r="WB98" s="64"/>
      <c r="WC98" s="64"/>
      <c r="WD98" s="64"/>
      <c r="WE98" s="64"/>
      <c r="WF98" s="64"/>
      <c r="WG98" s="64"/>
      <c r="WH98" s="64"/>
      <c r="WI98" s="64"/>
      <c r="WJ98" s="64"/>
      <c r="WK98" s="64"/>
      <c r="WL98" s="64"/>
      <c r="WM98" s="64"/>
      <c r="WN98" s="64"/>
      <c r="WO98" s="64"/>
      <c r="WP98" s="64"/>
      <c r="WQ98" s="64"/>
      <c r="WR98" s="64"/>
      <c r="WS98" s="64"/>
      <c r="WT98" s="64"/>
      <c r="WU98" s="64"/>
      <c r="WV98" s="64"/>
      <c r="WW98" s="64"/>
      <c r="WX98" s="64"/>
      <c r="WY98" s="64"/>
      <c r="WZ98" s="64"/>
      <c r="XA98" s="64"/>
      <c r="XB98" s="64"/>
      <c r="XC98" s="64"/>
      <c r="XD98" s="64"/>
      <c r="XE98" s="64"/>
      <c r="XF98" s="64"/>
      <c r="XG98" s="64"/>
      <c r="XH98" s="64"/>
      <c r="XI98" s="64"/>
      <c r="XJ98" s="64"/>
    </row>
    <row r="99" spans="1:634" x14ac:dyDescent="0.25">
      <c r="A99" s="106"/>
      <c r="B99" s="107"/>
      <c r="C99" s="106"/>
      <c r="D99" s="107"/>
      <c r="E99" s="106"/>
      <c r="F99" s="107"/>
      <c r="G99" s="106"/>
      <c r="H99" s="107"/>
      <c r="I99" s="106"/>
      <c r="J99" s="107"/>
      <c r="K99" s="106"/>
      <c r="L99" s="107"/>
      <c r="M99" s="106"/>
      <c r="N99" s="107"/>
      <c r="O99" s="106"/>
      <c r="P99" s="107"/>
      <c r="Q99" s="106"/>
      <c r="R99" s="107"/>
      <c r="S99" s="106"/>
      <c r="T99" s="107"/>
      <c r="U99" s="106"/>
      <c r="V99" s="107"/>
      <c r="W99" s="106"/>
      <c r="X99" s="107"/>
      <c r="Y99" s="106"/>
      <c r="Z99" s="107"/>
      <c r="AA99" s="106"/>
      <c r="AB99" s="107"/>
      <c r="AC99" s="106"/>
      <c r="AD99" s="107"/>
      <c r="AE99" s="106"/>
      <c r="AF99" s="107"/>
      <c r="AG99" s="106"/>
      <c r="AH99" s="107"/>
      <c r="AI99" s="106"/>
      <c r="AJ99" s="107"/>
      <c r="AK99" s="106"/>
      <c r="AL99" s="107"/>
      <c r="AM99" s="106"/>
      <c r="AN99" s="107"/>
      <c r="AO99" s="106"/>
      <c r="AP99" s="107"/>
      <c r="AQ99" s="106"/>
      <c r="AR99" s="107"/>
      <c r="AS99" s="106"/>
      <c r="AT99" s="107"/>
      <c r="AU99" s="106"/>
      <c r="AV99" s="107"/>
      <c r="AW99" s="106"/>
      <c r="AX99" s="107"/>
      <c r="AY99" s="106"/>
      <c r="AZ99" s="107"/>
      <c r="BA99" s="106"/>
      <c r="BB99" s="107"/>
      <c r="BC99" s="106"/>
      <c r="BD99" s="107"/>
      <c r="BE99" s="106"/>
      <c r="BF99" s="107"/>
      <c r="BG99" s="106"/>
      <c r="BH99" s="107"/>
      <c r="BI99" s="106"/>
      <c r="BJ99" s="107"/>
      <c r="BK99" s="106"/>
      <c r="BL99" s="107"/>
      <c r="BM99" s="106"/>
      <c r="BN99" s="107"/>
      <c r="BO99" s="106"/>
      <c r="BP99" s="107"/>
      <c r="BQ99" s="106"/>
      <c r="BR99" s="107"/>
      <c r="BS99" s="106"/>
      <c r="BT99" s="107"/>
      <c r="BU99" s="106"/>
      <c r="BV99" s="107"/>
      <c r="BW99" s="106"/>
      <c r="BX99" s="107"/>
      <c r="BY99" s="106"/>
      <c r="BZ99" s="107"/>
      <c r="CA99" s="106"/>
      <c r="CB99" s="107"/>
      <c r="CC99" s="106"/>
      <c r="CD99" s="107"/>
      <c r="CE99" s="106"/>
      <c r="CF99" s="107"/>
      <c r="CG99" s="106"/>
      <c r="CH99" s="107"/>
      <c r="CI99" s="106"/>
      <c r="CJ99" s="107"/>
      <c r="CK99" s="106"/>
      <c r="CL99" s="107"/>
      <c r="CM99" s="106"/>
      <c r="CN99" s="107"/>
      <c r="CO99" s="106"/>
      <c r="CP99" s="107"/>
      <c r="CQ99" s="106"/>
      <c r="CR99" s="107"/>
      <c r="CS99" s="106"/>
      <c r="CT99" s="107"/>
      <c r="CU99" s="106"/>
      <c r="CV99" s="107"/>
      <c r="CW99" s="106"/>
      <c r="CX99" s="107"/>
      <c r="CY99" s="106"/>
      <c r="CZ99" s="107"/>
      <c r="DA99" s="106"/>
      <c r="DB99" s="107"/>
      <c r="DC99" s="106"/>
      <c r="DD99" s="107"/>
      <c r="DE99" s="106"/>
      <c r="DF99" s="107"/>
      <c r="DG99" s="106"/>
      <c r="DH99" s="107"/>
      <c r="DI99" s="106"/>
      <c r="DJ99" s="107"/>
      <c r="DK99" s="106"/>
      <c r="DL99" s="107"/>
      <c r="DM99" s="106"/>
      <c r="DN99" s="107"/>
      <c r="DO99" s="106"/>
      <c r="DP99" s="107"/>
      <c r="DQ99" s="106"/>
      <c r="DR99" s="107"/>
      <c r="DS99" s="106"/>
      <c r="DT99" s="107"/>
      <c r="DU99" s="106"/>
      <c r="DV99" s="107"/>
      <c r="DW99" s="106"/>
      <c r="DX99" s="107"/>
      <c r="DY99" s="106"/>
      <c r="DZ99" s="107"/>
      <c r="EA99" s="106"/>
      <c r="EB99" s="107"/>
      <c r="EC99" s="106"/>
      <c r="ED99" s="107"/>
      <c r="EE99" s="106"/>
      <c r="EF99" s="107"/>
      <c r="EG99" s="106"/>
      <c r="EH99" s="107"/>
      <c r="EI99" s="106"/>
      <c r="EJ99" s="107"/>
      <c r="EK99" s="106"/>
      <c r="EL99" s="107"/>
      <c r="EM99" s="106"/>
      <c r="EN99" s="107"/>
      <c r="EO99" s="106"/>
      <c r="EP99" s="107"/>
      <c r="EQ99" s="106"/>
      <c r="ER99" s="107"/>
      <c r="ES99" s="106"/>
      <c r="ET99" s="107"/>
      <c r="EU99" s="106"/>
      <c r="EV99" s="107"/>
      <c r="EW99" s="106"/>
      <c r="EX99" s="107"/>
      <c r="EY99" s="106"/>
      <c r="EZ99" s="107"/>
      <c r="FA99" s="106"/>
      <c r="FB99" s="107"/>
      <c r="FC99" s="106"/>
      <c r="FD99" s="107"/>
      <c r="FE99" s="106"/>
      <c r="FF99" s="107"/>
      <c r="FG99" s="106"/>
      <c r="FH99" s="107"/>
      <c r="FI99" s="106"/>
      <c r="FJ99" s="107"/>
      <c r="FK99" s="106"/>
      <c r="FL99" s="107"/>
      <c r="FM99" s="106"/>
      <c r="FN99" s="107"/>
      <c r="FO99" s="106"/>
      <c r="FP99" s="107"/>
      <c r="FQ99" s="106"/>
      <c r="FR99" s="107"/>
      <c r="FS99" s="106"/>
      <c r="FT99" s="107"/>
      <c r="FU99" s="106"/>
      <c r="FV99" s="107"/>
      <c r="FW99" s="106"/>
      <c r="FX99" s="107"/>
      <c r="FY99" s="106"/>
      <c r="FZ99" s="107"/>
      <c r="GA99" s="106"/>
      <c r="GB99" s="107"/>
      <c r="GC99" s="106"/>
      <c r="GD99" s="107"/>
      <c r="GE99" s="106"/>
      <c r="GF99" s="107"/>
      <c r="GG99" s="106"/>
      <c r="GH99" s="107"/>
      <c r="GI99" s="106"/>
      <c r="GJ99" s="107"/>
      <c r="GK99" s="106"/>
      <c r="GL99" s="107"/>
      <c r="GM99" s="106"/>
      <c r="GN99" s="107"/>
      <c r="GO99" s="106"/>
      <c r="GP99" s="107"/>
      <c r="GQ99" s="106"/>
      <c r="GR99" s="107"/>
      <c r="GS99" s="106"/>
      <c r="GT99" s="107"/>
      <c r="GU99" s="106"/>
      <c r="GV99" s="107"/>
      <c r="GW99" s="106"/>
      <c r="GX99" s="107"/>
      <c r="GY99" s="106"/>
      <c r="GZ99" s="107"/>
      <c r="HA99" s="106"/>
      <c r="HB99" s="107"/>
      <c r="HC99" s="106"/>
      <c r="HD99" s="107"/>
      <c r="HE99" s="106"/>
      <c r="HF99" s="107"/>
      <c r="HG99" s="106"/>
      <c r="HH99" s="107"/>
      <c r="HI99" s="106"/>
      <c r="HJ99" s="107"/>
      <c r="HK99" s="106"/>
      <c r="HL99" s="107"/>
      <c r="HM99" s="106"/>
      <c r="HN99" s="107"/>
      <c r="HO99" s="106"/>
      <c r="HP99" s="107"/>
      <c r="HQ99" s="106"/>
      <c r="HR99" s="107"/>
      <c r="HS99" s="106"/>
      <c r="HT99" s="107"/>
      <c r="HU99" s="106"/>
      <c r="HV99" s="107"/>
      <c r="HW99" s="106"/>
      <c r="HX99" s="107"/>
      <c r="HY99" s="106"/>
      <c r="HZ99" s="107"/>
      <c r="IA99" s="106"/>
      <c r="IB99" s="107"/>
      <c r="IC99" s="106"/>
      <c r="ID99" s="107"/>
      <c r="IE99" s="106"/>
      <c r="IF99" s="107"/>
      <c r="IG99" s="106"/>
      <c r="IH99" s="107"/>
      <c r="II99" s="106"/>
      <c r="IJ99" s="107"/>
      <c r="IK99" s="106"/>
      <c r="IL99" s="107"/>
      <c r="IM99" s="106"/>
      <c r="IN99" s="107"/>
      <c r="IO99" s="106"/>
      <c r="IP99" s="107"/>
      <c r="IQ99" s="106"/>
      <c r="IR99" s="107"/>
      <c r="IS99" s="106"/>
      <c r="IT99" s="107"/>
      <c r="IU99" s="106"/>
      <c r="IV99" s="107"/>
      <c r="IW99" s="106"/>
      <c r="IX99" s="107"/>
      <c r="IY99" s="106"/>
      <c r="IZ99" s="64"/>
      <c r="JA99" s="64"/>
      <c r="JB99" s="64"/>
      <c r="JC99" s="64"/>
      <c r="JD99" s="64"/>
      <c r="JE99" s="64"/>
      <c r="JF99" s="64"/>
      <c r="JG99" s="64"/>
      <c r="JH99" s="64"/>
      <c r="JI99" s="64"/>
      <c r="JJ99" s="64"/>
      <c r="JK99" s="64"/>
      <c r="JL99" s="64"/>
      <c r="JM99" s="64"/>
      <c r="JN99" s="64"/>
      <c r="JO99" s="64"/>
      <c r="JP99" s="64"/>
      <c r="JQ99" s="64"/>
      <c r="JR99" s="64"/>
      <c r="JS99" s="64"/>
      <c r="JT99" s="64"/>
      <c r="JU99" s="64"/>
      <c r="JV99" s="64"/>
      <c r="JW99" s="64"/>
      <c r="JX99" s="64"/>
      <c r="JY99" s="64"/>
      <c r="JZ99" s="64"/>
      <c r="KA99" s="64"/>
      <c r="KB99" s="64"/>
      <c r="KC99" s="64"/>
      <c r="KD99" s="64"/>
      <c r="KE99" s="64"/>
      <c r="KF99" s="64"/>
      <c r="KG99" s="64"/>
      <c r="KH99" s="64"/>
      <c r="KI99" s="64"/>
      <c r="KJ99" s="64"/>
      <c r="KK99" s="64"/>
      <c r="KL99" s="64"/>
      <c r="KM99" s="64"/>
      <c r="KN99" s="64"/>
      <c r="KO99" s="64"/>
      <c r="KP99" s="64"/>
      <c r="KQ99" s="64"/>
      <c r="KR99" s="64"/>
      <c r="KS99" s="64"/>
      <c r="KT99" s="64"/>
      <c r="KU99" s="64"/>
      <c r="KV99" s="64"/>
      <c r="KW99" s="64"/>
      <c r="KX99" s="64"/>
      <c r="KY99" s="64"/>
      <c r="KZ99" s="64"/>
      <c r="LA99" s="64"/>
      <c r="LB99" s="64"/>
      <c r="LC99" s="64"/>
      <c r="LD99" s="64"/>
      <c r="LE99" s="64"/>
      <c r="LF99" s="64"/>
      <c r="LG99" s="64"/>
      <c r="LH99" s="64"/>
      <c r="LI99" s="64"/>
      <c r="LJ99" s="64"/>
      <c r="LK99" s="64"/>
      <c r="LL99" s="64"/>
      <c r="LM99" s="64"/>
      <c r="LN99" s="64"/>
      <c r="LO99" s="64"/>
      <c r="LP99" s="64"/>
      <c r="LQ99" s="64"/>
      <c r="LR99" s="64"/>
      <c r="LS99" s="64"/>
      <c r="LT99" s="64"/>
      <c r="LU99" s="64"/>
      <c r="LV99" s="64"/>
      <c r="LW99" s="64"/>
      <c r="LX99" s="64"/>
      <c r="LY99" s="64"/>
      <c r="LZ99" s="64"/>
      <c r="MA99" s="64"/>
      <c r="MB99" s="64"/>
      <c r="MC99" s="64"/>
      <c r="MD99" s="64"/>
      <c r="ME99" s="64"/>
      <c r="MF99" s="64"/>
      <c r="MG99" s="64"/>
      <c r="MH99" s="64"/>
      <c r="MI99" s="64"/>
      <c r="MJ99" s="64"/>
      <c r="MK99" s="64"/>
      <c r="ML99" s="64"/>
      <c r="MM99" s="64"/>
      <c r="MN99" s="64"/>
      <c r="MO99" s="64"/>
      <c r="MP99" s="64"/>
      <c r="MQ99" s="64"/>
      <c r="MR99" s="64"/>
      <c r="MS99" s="64"/>
      <c r="MT99" s="64"/>
      <c r="MU99" s="64"/>
      <c r="MV99" s="64"/>
      <c r="MW99" s="64"/>
      <c r="MX99" s="64"/>
      <c r="MY99" s="64"/>
      <c r="MZ99" s="64"/>
      <c r="NA99" s="64"/>
      <c r="NB99" s="64"/>
      <c r="NC99" s="64"/>
      <c r="ND99" s="64"/>
      <c r="NE99" s="64"/>
      <c r="NF99" s="64"/>
      <c r="NG99" s="64"/>
      <c r="NH99" s="64"/>
      <c r="NI99" s="64"/>
      <c r="NJ99" s="64"/>
      <c r="NK99" s="64"/>
      <c r="NL99" s="64"/>
      <c r="NM99" s="64"/>
      <c r="NN99" s="64"/>
      <c r="NO99" s="64"/>
      <c r="NP99" s="64"/>
      <c r="NQ99" s="64"/>
      <c r="NR99" s="64"/>
      <c r="NS99" s="64"/>
      <c r="NT99" s="64"/>
      <c r="NU99" s="64"/>
      <c r="NV99" s="64"/>
      <c r="NW99" s="64"/>
      <c r="NX99" s="64"/>
      <c r="NY99" s="64"/>
      <c r="NZ99" s="64"/>
      <c r="OA99" s="64"/>
      <c r="OB99" s="64"/>
      <c r="OC99" s="64"/>
      <c r="OD99" s="64"/>
      <c r="OE99" s="64"/>
      <c r="OF99" s="64"/>
      <c r="OG99" s="64"/>
      <c r="OH99" s="64"/>
      <c r="OI99" s="64"/>
      <c r="OJ99" s="64"/>
      <c r="OK99" s="64"/>
      <c r="OL99" s="64"/>
      <c r="OM99" s="64"/>
      <c r="ON99" s="64"/>
      <c r="OO99" s="64"/>
      <c r="OP99" s="64"/>
      <c r="OQ99" s="64"/>
      <c r="OR99" s="64"/>
      <c r="OS99" s="64"/>
      <c r="OT99" s="64"/>
      <c r="OU99" s="64"/>
      <c r="OV99" s="64"/>
      <c r="OW99" s="64"/>
      <c r="OX99" s="64"/>
      <c r="OY99" s="64"/>
      <c r="OZ99" s="64"/>
      <c r="PA99" s="64"/>
      <c r="PB99" s="64"/>
      <c r="PC99" s="64"/>
      <c r="PD99" s="64"/>
      <c r="PE99" s="64"/>
      <c r="PF99" s="64"/>
      <c r="PG99" s="64"/>
      <c r="PH99" s="64"/>
      <c r="PI99" s="64"/>
      <c r="PJ99" s="64"/>
      <c r="PK99" s="64"/>
      <c r="PL99" s="64"/>
      <c r="PM99" s="64"/>
      <c r="PN99" s="64"/>
      <c r="PO99" s="64"/>
      <c r="PP99" s="64"/>
      <c r="PQ99" s="64"/>
      <c r="PR99" s="64"/>
      <c r="PS99" s="64"/>
      <c r="PT99" s="64"/>
      <c r="PU99" s="64"/>
      <c r="PV99" s="64"/>
      <c r="PW99" s="64"/>
      <c r="PX99" s="64"/>
      <c r="PY99" s="64"/>
      <c r="PZ99" s="64"/>
      <c r="QA99" s="64"/>
      <c r="QB99" s="64"/>
      <c r="QC99" s="64"/>
      <c r="QD99" s="64"/>
      <c r="QE99" s="64"/>
      <c r="QF99" s="64"/>
      <c r="QG99" s="64"/>
      <c r="QH99" s="64"/>
      <c r="QI99" s="64"/>
      <c r="QJ99" s="64"/>
      <c r="QK99" s="64"/>
      <c r="QL99" s="64"/>
      <c r="QM99" s="64"/>
      <c r="QN99" s="64"/>
      <c r="QO99" s="64"/>
      <c r="QP99" s="64"/>
      <c r="QQ99" s="64"/>
      <c r="QR99" s="64"/>
      <c r="QS99" s="64"/>
      <c r="QT99" s="64"/>
      <c r="QU99" s="64"/>
      <c r="QV99" s="64"/>
      <c r="QW99" s="64"/>
      <c r="QX99" s="64"/>
      <c r="QY99" s="64"/>
      <c r="QZ99" s="64"/>
      <c r="RA99" s="64"/>
      <c r="RB99" s="64"/>
      <c r="RC99" s="64"/>
      <c r="RD99" s="64"/>
      <c r="RE99" s="64"/>
      <c r="RF99" s="64"/>
      <c r="RG99" s="64"/>
      <c r="RH99" s="64"/>
      <c r="RI99" s="64"/>
      <c r="RJ99" s="64"/>
      <c r="RK99" s="64"/>
      <c r="RL99" s="64"/>
      <c r="RM99" s="64"/>
      <c r="RN99" s="64"/>
      <c r="RO99" s="64"/>
      <c r="RP99" s="64"/>
      <c r="RQ99" s="64"/>
      <c r="RR99" s="64"/>
      <c r="RS99" s="64"/>
      <c r="RT99" s="64"/>
      <c r="RU99" s="64"/>
      <c r="RV99" s="64"/>
      <c r="RW99" s="64"/>
      <c r="RX99" s="64"/>
      <c r="RY99" s="64"/>
      <c r="RZ99" s="64"/>
      <c r="SA99" s="64"/>
      <c r="SB99" s="64"/>
      <c r="SC99" s="64"/>
      <c r="SD99" s="64"/>
      <c r="SE99" s="64"/>
      <c r="SF99" s="64"/>
      <c r="SG99" s="64"/>
      <c r="SH99" s="64"/>
      <c r="SI99" s="64"/>
      <c r="SJ99" s="64"/>
      <c r="SK99" s="64"/>
      <c r="SL99" s="64"/>
      <c r="SM99" s="64"/>
      <c r="SN99" s="64"/>
      <c r="SO99" s="64"/>
      <c r="SP99" s="64"/>
      <c r="SQ99" s="64"/>
      <c r="SR99" s="64"/>
      <c r="SS99" s="64"/>
      <c r="ST99" s="64"/>
      <c r="SU99" s="64"/>
      <c r="SV99" s="64"/>
      <c r="SW99" s="64"/>
      <c r="SX99" s="64"/>
      <c r="SY99" s="64"/>
      <c r="SZ99" s="64"/>
      <c r="TA99" s="64"/>
      <c r="TB99" s="64"/>
      <c r="TC99" s="64"/>
      <c r="TD99" s="64"/>
      <c r="TE99" s="64"/>
      <c r="TF99" s="64"/>
      <c r="TG99" s="64"/>
      <c r="TH99" s="64"/>
      <c r="TI99" s="64"/>
      <c r="TJ99" s="64"/>
      <c r="TK99" s="64"/>
      <c r="TL99" s="64"/>
      <c r="TM99" s="64"/>
      <c r="TN99" s="64"/>
      <c r="TO99" s="64"/>
      <c r="TP99" s="64"/>
      <c r="TQ99" s="64"/>
      <c r="TR99" s="64"/>
      <c r="TS99" s="64"/>
      <c r="TT99" s="64"/>
      <c r="TU99" s="64"/>
      <c r="TV99" s="64"/>
      <c r="TW99" s="64"/>
      <c r="TX99" s="64"/>
      <c r="TY99" s="64"/>
      <c r="TZ99" s="64"/>
      <c r="UA99" s="64"/>
      <c r="UB99" s="64"/>
      <c r="UC99" s="64"/>
      <c r="UD99" s="64"/>
      <c r="UE99" s="64"/>
      <c r="UF99" s="64"/>
      <c r="UG99" s="64"/>
      <c r="UH99" s="64"/>
      <c r="UI99" s="64"/>
      <c r="UJ99" s="64"/>
      <c r="UK99" s="64"/>
      <c r="UL99" s="64"/>
      <c r="UM99" s="64"/>
      <c r="UN99" s="64"/>
      <c r="UO99" s="64"/>
      <c r="UP99" s="64"/>
      <c r="UQ99" s="64"/>
      <c r="UR99" s="64"/>
      <c r="US99" s="64"/>
      <c r="UT99" s="64"/>
      <c r="UU99" s="64"/>
      <c r="UV99" s="64"/>
      <c r="UW99" s="64"/>
      <c r="UX99" s="64"/>
      <c r="UY99" s="64"/>
      <c r="UZ99" s="64"/>
      <c r="VA99" s="64"/>
      <c r="VB99" s="64"/>
      <c r="VC99" s="64"/>
      <c r="VD99" s="64"/>
      <c r="VE99" s="64"/>
      <c r="VF99" s="64"/>
      <c r="VG99" s="64"/>
      <c r="VH99" s="64"/>
      <c r="VI99" s="64"/>
      <c r="VJ99" s="64"/>
      <c r="VK99" s="64"/>
      <c r="VL99" s="64"/>
      <c r="VM99" s="64"/>
      <c r="VN99" s="64"/>
      <c r="VO99" s="64"/>
      <c r="VP99" s="64"/>
      <c r="VQ99" s="64"/>
      <c r="VR99" s="64"/>
      <c r="VS99" s="64"/>
      <c r="VT99" s="64"/>
      <c r="VU99" s="64"/>
      <c r="VV99" s="64"/>
      <c r="VW99" s="64"/>
      <c r="VX99" s="64"/>
      <c r="VY99" s="64"/>
      <c r="VZ99" s="64"/>
      <c r="WA99" s="64"/>
      <c r="WB99" s="64"/>
      <c r="WC99" s="64"/>
      <c r="WD99" s="64"/>
      <c r="WE99" s="64"/>
      <c r="WF99" s="64"/>
      <c r="WG99" s="64"/>
      <c r="WH99" s="64"/>
      <c r="WI99" s="64"/>
      <c r="WJ99" s="64"/>
      <c r="WK99" s="64"/>
      <c r="WL99" s="64"/>
      <c r="WM99" s="64"/>
      <c r="WN99" s="64"/>
      <c r="WO99" s="64"/>
      <c r="WP99" s="64"/>
      <c r="WQ99" s="64"/>
      <c r="WR99" s="64"/>
      <c r="WS99" s="64"/>
      <c r="WT99" s="64"/>
      <c r="WU99" s="64"/>
      <c r="WV99" s="64"/>
      <c r="WW99" s="64"/>
      <c r="WX99" s="64"/>
      <c r="WY99" s="64"/>
      <c r="WZ99" s="64"/>
      <c r="XA99" s="64"/>
      <c r="XB99" s="64"/>
      <c r="XC99" s="64"/>
      <c r="XD99" s="64"/>
      <c r="XE99" s="64"/>
      <c r="XF99" s="64"/>
      <c r="XG99" s="64"/>
      <c r="XH99" s="64"/>
      <c r="XI99" s="64"/>
      <c r="XJ99" s="64"/>
    </row>
    <row r="100" spans="1:634" x14ac:dyDescent="0.25">
      <c r="A100" s="106"/>
      <c r="B100" s="107"/>
      <c r="C100" s="106"/>
      <c r="D100" s="107"/>
      <c r="E100" s="106"/>
      <c r="F100" s="107"/>
      <c r="G100" s="106"/>
      <c r="H100" s="107"/>
      <c r="I100" s="106"/>
      <c r="J100" s="107"/>
      <c r="K100" s="106"/>
      <c r="L100" s="107"/>
      <c r="M100" s="106"/>
      <c r="N100" s="107"/>
      <c r="O100" s="106"/>
      <c r="P100" s="107"/>
      <c r="Q100" s="106"/>
      <c r="R100" s="107"/>
      <c r="S100" s="106"/>
      <c r="T100" s="107"/>
      <c r="U100" s="106"/>
      <c r="V100" s="107"/>
      <c r="W100" s="106"/>
      <c r="X100" s="107"/>
      <c r="Y100" s="106"/>
      <c r="Z100" s="107"/>
      <c r="AA100" s="106"/>
      <c r="AB100" s="107"/>
      <c r="AC100" s="106"/>
      <c r="AD100" s="107"/>
      <c r="AE100" s="106"/>
      <c r="AF100" s="107"/>
      <c r="AG100" s="106"/>
      <c r="AH100" s="107"/>
      <c r="AI100" s="106"/>
      <c r="AJ100" s="107"/>
      <c r="AK100" s="106"/>
      <c r="AL100" s="107"/>
      <c r="AM100" s="106"/>
      <c r="AN100" s="107"/>
      <c r="AO100" s="106"/>
      <c r="AP100" s="107"/>
      <c r="AQ100" s="106"/>
      <c r="AR100" s="107"/>
      <c r="AS100" s="106"/>
      <c r="AT100" s="107"/>
      <c r="AU100" s="106"/>
      <c r="AV100" s="107"/>
      <c r="AW100" s="106"/>
      <c r="AX100" s="107"/>
      <c r="AY100" s="106"/>
      <c r="AZ100" s="107"/>
      <c r="BA100" s="106"/>
      <c r="BB100" s="107"/>
      <c r="BC100" s="106"/>
      <c r="BD100" s="107"/>
      <c r="BE100" s="106"/>
      <c r="BF100" s="107"/>
      <c r="BG100" s="106"/>
      <c r="BH100" s="107"/>
      <c r="BI100" s="106"/>
      <c r="BJ100" s="107"/>
      <c r="BK100" s="106"/>
      <c r="BL100" s="107"/>
      <c r="BM100" s="106"/>
      <c r="BN100" s="107"/>
      <c r="BO100" s="106"/>
      <c r="BP100" s="107"/>
      <c r="BQ100" s="106"/>
      <c r="BR100" s="107"/>
      <c r="BS100" s="106"/>
      <c r="BT100" s="107"/>
      <c r="BU100" s="106"/>
      <c r="BV100" s="107"/>
      <c r="BW100" s="106"/>
      <c r="BX100" s="107"/>
      <c r="BY100" s="106"/>
      <c r="BZ100" s="107"/>
      <c r="CA100" s="106"/>
      <c r="CB100" s="107"/>
      <c r="CC100" s="106"/>
      <c r="CD100" s="107"/>
      <c r="CE100" s="106"/>
      <c r="CF100" s="107"/>
      <c r="CG100" s="106"/>
      <c r="CH100" s="107"/>
      <c r="CI100" s="106"/>
      <c r="CJ100" s="107"/>
      <c r="CK100" s="106"/>
      <c r="CL100" s="107"/>
      <c r="CM100" s="106"/>
      <c r="CN100" s="107"/>
      <c r="CO100" s="106"/>
      <c r="CP100" s="107"/>
      <c r="CQ100" s="106"/>
      <c r="CR100" s="107"/>
      <c r="CS100" s="106"/>
      <c r="CT100" s="107"/>
      <c r="CU100" s="106"/>
      <c r="CV100" s="107"/>
      <c r="CW100" s="106"/>
      <c r="CX100" s="107"/>
      <c r="CY100" s="106"/>
      <c r="CZ100" s="107"/>
      <c r="DA100" s="106"/>
      <c r="DB100" s="107"/>
      <c r="DC100" s="106"/>
      <c r="DD100" s="107"/>
      <c r="DE100" s="106"/>
      <c r="DF100" s="107"/>
      <c r="DG100" s="106"/>
      <c r="DH100" s="107"/>
      <c r="DI100" s="106"/>
      <c r="DJ100" s="107"/>
      <c r="DK100" s="106"/>
      <c r="DL100" s="107"/>
      <c r="DM100" s="106"/>
      <c r="DN100" s="107"/>
      <c r="DO100" s="106"/>
      <c r="DP100" s="107"/>
      <c r="DQ100" s="106"/>
      <c r="DR100" s="107"/>
      <c r="DS100" s="106"/>
      <c r="DT100" s="107"/>
      <c r="DU100" s="106"/>
      <c r="DV100" s="107"/>
      <c r="DW100" s="106"/>
      <c r="DX100" s="107"/>
      <c r="DY100" s="106"/>
      <c r="DZ100" s="107"/>
      <c r="EA100" s="106"/>
      <c r="EB100" s="107"/>
      <c r="EC100" s="106"/>
      <c r="ED100" s="107"/>
      <c r="EE100" s="106"/>
      <c r="EF100" s="107"/>
      <c r="EG100" s="106"/>
      <c r="EH100" s="107"/>
      <c r="EI100" s="106"/>
      <c r="EJ100" s="107"/>
      <c r="EK100" s="106"/>
      <c r="EL100" s="107"/>
      <c r="EM100" s="106"/>
      <c r="EN100" s="107"/>
      <c r="EO100" s="106"/>
      <c r="EP100" s="107"/>
      <c r="EQ100" s="106"/>
      <c r="ER100" s="107"/>
      <c r="ES100" s="106"/>
      <c r="ET100" s="107"/>
      <c r="EU100" s="106"/>
      <c r="EV100" s="107"/>
      <c r="EW100" s="106"/>
      <c r="EX100" s="107"/>
      <c r="EY100" s="106"/>
      <c r="EZ100" s="107"/>
      <c r="FA100" s="106"/>
      <c r="FB100" s="107"/>
      <c r="FC100" s="106"/>
      <c r="FD100" s="107"/>
      <c r="FE100" s="106"/>
      <c r="FF100" s="107"/>
      <c r="FG100" s="106"/>
      <c r="FH100" s="107"/>
      <c r="FI100" s="106"/>
      <c r="FJ100" s="107"/>
      <c r="FK100" s="106"/>
      <c r="FL100" s="107"/>
      <c r="FM100" s="106"/>
      <c r="FN100" s="107"/>
      <c r="FO100" s="106"/>
      <c r="FP100" s="107"/>
      <c r="FQ100" s="106"/>
      <c r="FR100" s="107"/>
      <c r="FS100" s="106"/>
      <c r="FT100" s="107"/>
      <c r="FU100" s="106"/>
      <c r="FV100" s="107"/>
      <c r="FW100" s="106"/>
      <c r="FX100" s="107"/>
      <c r="FY100" s="106"/>
      <c r="FZ100" s="107"/>
      <c r="GA100" s="106"/>
      <c r="GB100" s="107"/>
      <c r="GC100" s="106"/>
      <c r="GD100" s="107"/>
      <c r="GE100" s="106"/>
      <c r="GF100" s="107"/>
      <c r="GG100" s="106"/>
      <c r="GH100" s="107"/>
      <c r="GI100" s="106"/>
      <c r="GJ100" s="107"/>
      <c r="GK100" s="106"/>
      <c r="GL100" s="107"/>
      <c r="GM100" s="106"/>
      <c r="GN100" s="107"/>
      <c r="GO100" s="106"/>
      <c r="GP100" s="107"/>
      <c r="GQ100" s="106"/>
      <c r="GR100" s="107"/>
      <c r="GS100" s="106"/>
      <c r="GT100" s="107"/>
      <c r="GU100" s="106"/>
      <c r="GV100" s="107"/>
      <c r="GW100" s="106"/>
      <c r="GX100" s="107"/>
      <c r="GY100" s="106"/>
      <c r="GZ100" s="107"/>
      <c r="HA100" s="106"/>
      <c r="HB100" s="107"/>
      <c r="HC100" s="106"/>
      <c r="HD100" s="107"/>
      <c r="HE100" s="106"/>
      <c r="HF100" s="107"/>
      <c r="HG100" s="106"/>
      <c r="HH100" s="107"/>
      <c r="HI100" s="106"/>
      <c r="HJ100" s="107"/>
      <c r="HK100" s="106"/>
      <c r="HL100" s="107"/>
      <c r="HM100" s="106"/>
      <c r="HN100" s="107"/>
      <c r="HO100" s="106"/>
      <c r="HP100" s="107"/>
      <c r="HQ100" s="106"/>
      <c r="HR100" s="107"/>
      <c r="HS100" s="106"/>
      <c r="HT100" s="107"/>
      <c r="HU100" s="106"/>
      <c r="HV100" s="107"/>
      <c r="HW100" s="106"/>
      <c r="HX100" s="107"/>
      <c r="HY100" s="106"/>
      <c r="HZ100" s="107"/>
      <c r="IA100" s="106"/>
      <c r="IB100" s="107"/>
      <c r="IC100" s="106"/>
      <c r="ID100" s="107"/>
      <c r="IE100" s="106"/>
      <c r="IF100" s="107"/>
      <c r="IG100" s="106"/>
      <c r="IH100" s="107"/>
      <c r="II100" s="106"/>
      <c r="IJ100" s="107"/>
      <c r="IK100" s="106"/>
      <c r="IL100" s="107"/>
      <c r="IM100" s="106"/>
      <c r="IN100" s="107"/>
      <c r="IO100" s="106"/>
      <c r="IP100" s="107"/>
      <c r="IQ100" s="106"/>
      <c r="IR100" s="107"/>
      <c r="IS100" s="106"/>
      <c r="IT100" s="107"/>
      <c r="IU100" s="106"/>
      <c r="IV100" s="107"/>
      <c r="IW100" s="106"/>
      <c r="IX100" s="107"/>
      <c r="IY100" s="106"/>
      <c r="IZ100" s="64"/>
      <c r="JA100" s="64"/>
      <c r="JB100" s="64"/>
      <c r="JC100" s="64"/>
      <c r="JD100" s="64"/>
      <c r="JE100" s="64"/>
      <c r="JF100" s="64"/>
      <c r="JG100" s="64"/>
      <c r="JH100" s="64"/>
      <c r="JI100" s="64"/>
      <c r="JJ100" s="64"/>
      <c r="JK100" s="64"/>
      <c r="JL100" s="64"/>
      <c r="JM100" s="64"/>
      <c r="JN100" s="64"/>
      <c r="JO100" s="64"/>
      <c r="JP100" s="64"/>
      <c r="JQ100" s="64"/>
      <c r="JR100" s="64"/>
      <c r="JS100" s="64"/>
      <c r="JT100" s="64"/>
      <c r="JU100" s="64"/>
      <c r="JV100" s="64"/>
      <c r="JW100" s="64"/>
      <c r="JX100" s="64"/>
      <c r="JY100" s="64"/>
      <c r="JZ100" s="64"/>
      <c r="KA100" s="64"/>
      <c r="KB100" s="64"/>
      <c r="KC100" s="64"/>
      <c r="KD100" s="64"/>
      <c r="KE100" s="64"/>
      <c r="KF100" s="64"/>
      <c r="KG100" s="64"/>
      <c r="KH100" s="64"/>
      <c r="KI100" s="64"/>
      <c r="KJ100" s="64"/>
      <c r="KK100" s="64"/>
      <c r="KL100" s="64"/>
      <c r="KM100" s="64"/>
      <c r="KN100" s="64"/>
      <c r="KO100" s="64"/>
      <c r="KP100" s="64"/>
      <c r="KQ100" s="64"/>
      <c r="KR100" s="64"/>
      <c r="KS100" s="64"/>
      <c r="KT100" s="64"/>
      <c r="KU100" s="64"/>
      <c r="KV100" s="64"/>
      <c r="KW100" s="64"/>
      <c r="KX100" s="64"/>
      <c r="KY100" s="64"/>
      <c r="KZ100" s="64"/>
      <c r="LA100" s="64"/>
      <c r="LB100" s="64"/>
      <c r="LC100" s="64"/>
      <c r="LD100" s="64"/>
      <c r="LE100" s="64"/>
      <c r="LF100" s="64"/>
      <c r="LG100" s="64"/>
      <c r="LH100" s="64"/>
      <c r="LI100" s="64"/>
      <c r="LJ100" s="64"/>
      <c r="LK100" s="64"/>
      <c r="LL100" s="64"/>
      <c r="LM100" s="64"/>
      <c r="LN100" s="64"/>
      <c r="LO100" s="64"/>
      <c r="LP100" s="64"/>
      <c r="LQ100" s="64"/>
      <c r="LR100" s="64"/>
      <c r="LS100" s="64"/>
      <c r="LT100" s="64"/>
      <c r="LU100" s="64"/>
      <c r="LV100" s="64"/>
      <c r="LW100" s="64"/>
      <c r="LX100" s="64"/>
      <c r="LY100" s="64"/>
      <c r="LZ100" s="64"/>
      <c r="MA100" s="64"/>
      <c r="MB100" s="64"/>
      <c r="MC100" s="64"/>
      <c r="MD100" s="64"/>
      <c r="ME100" s="64"/>
      <c r="MF100" s="64"/>
      <c r="MG100" s="64"/>
      <c r="MH100" s="64"/>
      <c r="MI100" s="64"/>
      <c r="MJ100" s="64"/>
      <c r="MK100" s="64"/>
      <c r="ML100" s="64"/>
      <c r="MM100" s="64"/>
      <c r="MN100" s="64"/>
      <c r="MO100" s="64"/>
      <c r="MP100" s="64"/>
      <c r="MQ100" s="64"/>
      <c r="MR100" s="64"/>
      <c r="MS100" s="64"/>
      <c r="MT100" s="64"/>
      <c r="MU100" s="64"/>
      <c r="MV100" s="64"/>
      <c r="MW100" s="64"/>
      <c r="MX100" s="64"/>
      <c r="MY100" s="64"/>
      <c r="MZ100" s="64"/>
      <c r="NA100" s="64"/>
      <c r="NB100" s="64"/>
      <c r="NC100" s="64"/>
      <c r="ND100" s="64"/>
      <c r="NE100" s="64"/>
      <c r="NF100" s="64"/>
      <c r="NG100" s="64"/>
      <c r="NH100" s="64"/>
      <c r="NI100" s="64"/>
      <c r="NJ100" s="64"/>
      <c r="NK100" s="64"/>
      <c r="NL100" s="64"/>
      <c r="NM100" s="64"/>
      <c r="NN100" s="64"/>
      <c r="NO100" s="64"/>
      <c r="NP100" s="64"/>
      <c r="NQ100" s="64"/>
      <c r="NR100" s="64"/>
      <c r="NS100" s="64"/>
      <c r="NT100" s="64"/>
      <c r="NU100" s="64"/>
      <c r="NV100" s="64"/>
      <c r="NW100" s="64"/>
      <c r="NX100" s="64"/>
      <c r="NY100" s="64"/>
      <c r="NZ100" s="64"/>
      <c r="OA100" s="64"/>
      <c r="OB100" s="64"/>
      <c r="OC100" s="64"/>
      <c r="OD100" s="64"/>
      <c r="OE100" s="64"/>
      <c r="OF100" s="64"/>
      <c r="OG100" s="64"/>
      <c r="OH100" s="64"/>
      <c r="OI100" s="64"/>
      <c r="OJ100" s="64"/>
      <c r="OK100" s="64"/>
      <c r="OL100" s="64"/>
      <c r="OM100" s="64"/>
      <c r="ON100" s="64"/>
      <c r="OO100" s="64"/>
      <c r="OP100" s="64"/>
      <c r="OQ100" s="64"/>
      <c r="OR100" s="64"/>
      <c r="OS100" s="64"/>
      <c r="OT100" s="64"/>
      <c r="OU100" s="64"/>
      <c r="OV100" s="64"/>
      <c r="OW100" s="64"/>
      <c r="OX100" s="64"/>
      <c r="OY100" s="64"/>
      <c r="OZ100" s="64"/>
      <c r="PA100" s="64"/>
      <c r="PB100" s="64"/>
      <c r="PC100" s="64"/>
      <c r="PD100" s="64"/>
      <c r="PE100" s="64"/>
      <c r="PF100" s="64"/>
      <c r="PG100" s="64"/>
      <c r="PH100" s="64"/>
      <c r="PI100" s="64"/>
      <c r="PJ100" s="64"/>
      <c r="PK100" s="64"/>
      <c r="PL100" s="64"/>
      <c r="PM100" s="64"/>
      <c r="PN100" s="64"/>
      <c r="PO100" s="64"/>
      <c r="PP100" s="64"/>
      <c r="PQ100" s="64"/>
      <c r="PR100" s="64"/>
      <c r="PS100" s="64"/>
      <c r="PT100" s="64"/>
      <c r="PU100" s="64"/>
      <c r="PV100" s="64"/>
      <c r="PW100" s="64"/>
      <c r="PX100" s="64"/>
      <c r="PY100" s="64"/>
      <c r="PZ100" s="64"/>
      <c r="QA100" s="64"/>
      <c r="QB100" s="64"/>
      <c r="QC100" s="64"/>
      <c r="QD100" s="64"/>
      <c r="QE100" s="64"/>
      <c r="QF100" s="64"/>
      <c r="QG100" s="64"/>
      <c r="QH100" s="64"/>
      <c r="QI100" s="64"/>
      <c r="QJ100" s="64"/>
      <c r="QK100" s="64"/>
      <c r="QL100" s="64"/>
      <c r="QM100" s="64"/>
      <c r="QN100" s="64"/>
      <c r="QO100" s="64"/>
      <c r="QP100" s="64"/>
      <c r="QQ100" s="64"/>
      <c r="QR100" s="64"/>
      <c r="QS100" s="64"/>
      <c r="QT100" s="64"/>
      <c r="QU100" s="64"/>
      <c r="QV100" s="64"/>
      <c r="QW100" s="64"/>
      <c r="QX100" s="64"/>
      <c r="QY100" s="64"/>
      <c r="QZ100" s="64"/>
      <c r="RA100" s="64"/>
      <c r="RB100" s="64"/>
      <c r="RC100" s="64"/>
      <c r="RD100" s="64"/>
      <c r="RE100" s="64"/>
      <c r="RF100" s="64"/>
      <c r="RG100" s="64"/>
      <c r="RH100" s="64"/>
      <c r="RI100" s="64"/>
      <c r="RJ100" s="64"/>
      <c r="RK100" s="64"/>
      <c r="RL100" s="64"/>
      <c r="RM100" s="64"/>
      <c r="RN100" s="64"/>
      <c r="RO100" s="64"/>
      <c r="RP100" s="64"/>
      <c r="RQ100" s="64"/>
      <c r="RR100" s="64"/>
      <c r="RS100" s="64"/>
      <c r="RT100" s="64"/>
      <c r="RU100" s="64"/>
      <c r="RV100" s="64"/>
      <c r="RW100" s="64"/>
      <c r="RX100" s="64"/>
      <c r="RY100" s="64"/>
      <c r="RZ100" s="64"/>
      <c r="SA100" s="64"/>
      <c r="SB100" s="64"/>
      <c r="SC100" s="64"/>
      <c r="SD100" s="64"/>
      <c r="SE100" s="64"/>
      <c r="SF100" s="64"/>
      <c r="SG100" s="64"/>
      <c r="SH100" s="64"/>
      <c r="SI100" s="64"/>
      <c r="SJ100" s="64"/>
      <c r="SK100" s="64"/>
      <c r="SL100" s="64"/>
      <c r="SM100" s="64"/>
      <c r="SN100" s="64"/>
      <c r="SO100" s="64"/>
      <c r="SP100" s="64"/>
      <c r="SQ100" s="64"/>
      <c r="SR100" s="64"/>
      <c r="SS100" s="64"/>
      <c r="ST100" s="64"/>
      <c r="SU100" s="64"/>
      <c r="SV100" s="64"/>
      <c r="SW100" s="64"/>
      <c r="SX100" s="64"/>
      <c r="SY100" s="64"/>
      <c r="SZ100" s="64"/>
      <c r="TA100" s="64"/>
      <c r="TB100" s="64"/>
      <c r="TC100" s="64"/>
      <c r="TD100" s="64"/>
      <c r="TE100" s="64"/>
      <c r="TF100" s="64"/>
      <c r="TG100" s="64"/>
      <c r="TH100" s="64"/>
      <c r="TI100" s="64"/>
      <c r="TJ100" s="64"/>
      <c r="TK100" s="64"/>
      <c r="TL100" s="64"/>
      <c r="TM100" s="64"/>
      <c r="TN100" s="64"/>
      <c r="TO100" s="64"/>
      <c r="TP100" s="64"/>
      <c r="TQ100" s="64"/>
      <c r="TR100" s="64"/>
      <c r="TS100" s="64"/>
      <c r="TT100" s="64"/>
      <c r="TU100" s="64"/>
      <c r="TV100" s="64"/>
      <c r="TW100" s="64"/>
      <c r="TX100" s="64"/>
      <c r="TY100" s="64"/>
      <c r="TZ100" s="64"/>
      <c r="UA100" s="64"/>
      <c r="UB100" s="64"/>
      <c r="UC100" s="64"/>
      <c r="UD100" s="64"/>
      <c r="UE100" s="64"/>
      <c r="UF100" s="64"/>
      <c r="UG100" s="64"/>
      <c r="UH100" s="64"/>
      <c r="UI100" s="64"/>
      <c r="UJ100" s="64"/>
      <c r="UK100" s="64"/>
      <c r="UL100" s="64"/>
      <c r="UM100" s="64"/>
      <c r="UN100" s="64"/>
      <c r="UO100" s="64"/>
      <c r="UP100" s="64"/>
      <c r="UQ100" s="64"/>
      <c r="UR100" s="64"/>
      <c r="US100" s="64"/>
      <c r="UT100" s="64"/>
      <c r="UU100" s="64"/>
      <c r="UV100" s="64"/>
      <c r="UW100" s="64"/>
      <c r="UX100" s="64"/>
      <c r="UY100" s="64"/>
      <c r="UZ100" s="64"/>
      <c r="VA100" s="64"/>
      <c r="VB100" s="64"/>
      <c r="VC100" s="64"/>
      <c r="VD100" s="64"/>
      <c r="VE100" s="64"/>
      <c r="VF100" s="64"/>
      <c r="VG100" s="64"/>
      <c r="VH100" s="64"/>
      <c r="VI100" s="64"/>
      <c r="VJ100" s="64"/>
      <c r="VK100" s="64"/>
      <c r="VL100" s="64"/>
      <c r="VM100" s="64"/>
      <c r="VN100" s="64"/>
      <c r="VO100" s="64"/>
      <c r="VP100" s="64"/>
      <c r="VQ100" s="64"/>
      <c r="VR100" s="64"/>
      <c r="VS100" s="64"/>
      <c r="VT100" s="64"/>
      <c r="VU100" s="64"/>
      <c r="VV100" s="64"/>
      <c r="VW100" s="64"/>
      <c r="VX100" s="64"/>
      <c r="VY100" s="64"/>
      <c r="VZ100" s="64"/>
      <c r="WA100" s="64"/>
      <c r="WB100" s="64"/>
      <c r="WC100" s="64"/>
      <c r="WD100" s="64"/>
      <c r="WE100" s="64"/>
      <c r="WF100" s="64"/>
      <c r="WG100" s="64"/>
      <c r="WH100" s="64"/>
      <c r="WI100" s="64"/>
      <c r="WJ100" s="64"/>
      <c r="WK100" s="64"/>
      <c r="WL100" s="64"/>
      <c r="WM100" s="64"/>
      <c r="WN100" s="64"/>
      <c r="WO100" s="64"/>
      <c r="WP100" s="64"/>
      <c r="WQ100" s="64"/>
      <c r="WR100" s="64"/>
      <c r="WS100" s="64"/>
      <c r="WT100" s="64"/>
      <c r="WU100" s="64"/>
      <c r="WV100" s="64"/>
      <c r="WW100" s="64"/>
      <c r="WX100" s="64"/>
      <c r="WY100" s="64"/>
      <c r="WZ100" s="64"/>
      <c r="XA100" s="64"/>
      <c r="XB100" s="64"/>
      <c r="XC100" s="64"/>
      <c r="XD100" s="64"/>
      <c r="XE100" s="64"/>
      <c r="XF100" s="64"/>
      <c r="XG100" s="64"/>
      <c r="XH100" s="64"/>
      <c r="XI100" s="64"/>
      <c r="XJ100" s="64"/>
    </row>
    <row r="101" spans="1:634" x14ac:dyDescent="0.25">
      <c r="A101" s="106"/>
      <c r="B101" s="107"/>
      <c r="C101" s="106"/>
      <c r="D101" s="107"/>
      <c r="E101" s="106"/>
      <c r="F101" s="107"/>
      <c r="G101" s="106"/>
      <c r="H101" s="107"/>
      <c r="I101" s="106"/>
      <c r="J101" s="107"/>
      <c r="K101" s="106"/>
      <c r="L101" s="107"/>
      <c r="M101" s="106"/>
      <c r="N101" s="107"/>
      <c r="O101" s="106"/>
      <c r="P101" s="107"/>
      <c r="Q101" s="106"/>
      <c r="R101" s="107"/>
      <c r="S101" s="106"/>
      <c r="T101" s="107"/>
      <c r="U101" s="106"/>
      <c r="V101" s="107"/>
      <c r="W101" s="106"/>
      <c r="X101" s="107"/>
      <c r="Y101" s="106"/>
      <c r="Z101" s="107"/>
      <c r="AA101" s="106"/>
      <c r="AB101" s="107"/>
      <c r="AC101" s="106"/>
      <c r="AD101" s="107"/>
      <c r="AE101" s="106"/>
      <c r="AF101" s="107"/>
      <c r="AG101" s="106"/>
      <c r="AH101" s="107"/>
      <c r="AI101" s="106"/>
      <c r="AJ101" s="107"/>
      <c r="AK101" s="106"/>
      <c r="AL101" s="107"/>
      <c r="AM101" s="106"/>
      <c r="AN101" s="107"/>
      <c r="AO101" s="106"/>
      <c r="AP101" s="107"/>
      <c r="AQ101" s="106"/>
      <c r="AR101" s="107"/>
      <c r="AS101" s="106"/>
      <c r="AT101" s="107"/>
      <c r="AU101" s="106"/>
      <c r="AV101" s="107"/>
      <c r="AW101" s="106"/>
      <c r="AX101" s="107"/>
      <c r="AY101" s="106"/>
      <c r="AZ101" s="107"/>
      <c r="BA101" s="106"/>
      <c r="BB101" s="107"/>
      <c r="BC101" s="106"/>
      <c r="BD101" s="107"/>
      <c r="BE101" s="106"/>
      <c r="BF101" s="107"/>
      <c r="BG101" s="106"/>
      <c r="BH101" s="107"/>
      <c r="BI101" s="106"/>
      <c r="BJ101" s="107"/>
      <c r="BK101" s="106"/>
      <c r="BL101" s="107"/>
      <c r="BM101" s="106"/>
      <c r="BN101" s="107"/>
      <c r="BO101" s="106"/>
      <c r="BP101" s="107"/>
      <c r="BQ101" s="106"/>
      <c r="BR101" s="107"/>
      <c r="BS101" s="106"/>
      <c r="BT101" s="107"/>
      <c r="BU101" s="106"/>
      <c r="BV101" s="107"/>
      <c r="BW101" s="106"/>
      <c r="BX101" s="107"/>
      <c r="BY101" s="106"/>
      <c r="BZ101" s="107"/>
      <c r="CA101" s="106"/>
      <c r="CB101" s="107"/>
      <c r="CC101" s="106"/>
      <c r="CD101" s="107"/>
      <c r="CE101" s="106"/>
      <c r="CF101" s="107"/>
      <c r="CG101" s="106"/>
      <c r="CH101" s="107"/>
      <c r="CI101" s="106"/>
      <c r="CJ101" s="107"/>
      <c r="CK101" s="106"/>
      <c r="CL101" s="107"/>
      <c r="CM101" s="106"/>
      <c r="CN101" s="107"/>
      <c r="CO101" s="106"/>
      <c r="CP101" s="107"/>
      <c r="CQ101" s="106"/>
      <c r="CR101" s="107"/>
      <c r="CS101" s="106"/>
      <c r="CT101" s="107"/>
      <c r="CU101" s="106"/>
      <c r="CV101" s="107"/>
      <c r="CW101" s="106"/>
      <c r="CX101" s="107"/>
      <c r="CY101" s="106"/>
      <c r="CZ101" s="107"/>
      <c r="DA101" s="106"/>
      <c r="DB101" s="107"/>
      <c r="DC101" s="106"/>
      <c r="DD101" s="107"/>
      <c r="DE101" s="106"/>
      <c r="DF101" s="107"/>
      <c r="DG101" s="106"/>
      <c r="DH101" s="107"/>
      <c r="DI101" s="106"/>
      <c r="DJ101" s="107"/>
      <c r="DK101" s="106"/>
      <c r="DL101" s="107"/>
      <c r="DM101" s="106"/>
      <c r="DN101" s="107"/>
      <c r="DO101" s="106"/>
      <c r="DP101" s="107"/>
      <c r="DQ101" s="106"/>
      <c r="DR101" s="107"/>
      <c r="DS101" s="106"/>
      <c r="DT101" s="107"/>
      <c r="DU101" s="106"/>
      <c r="DV101" s="107"/>
      <c r="DW101" s="106"/>
      <c r="DX101" s="107"/>
      <c r="DY101" s="106"/>
      <c r="DZ101" s="107"/>
      <c r="EA101" s="106"/>
      <c r="EB101" s="107"/>
      <c r="EC101" s="106"/>
      <c r="ED101" s="107"/>
      <c r="EE101" s="106"/>
      <c r="EF101" s="107"/>
      <c r="EG101" s="106"/>
      <c r="EH101" s="107"/>
      <c r="EI101" s="106"/>
      <c r="EJ101" s="107"/>
      <c r="EK101" s="106"/>
      <c r="EL101" s="107"/>
      <c r="EM101" s="106"/>
      <c r="EN101" s="107"/>
      <c r="EO101" s="106"/>
      <c r="EP101" s="107"/>
      <c r="EQ101" s="106"/>
      <c r="ER101" s="107"/>
      <c r="ES101" s="106"/>
      <c r="ET101" s="107"/>
      <c r="EU101" s="106"/>
      <c r="EV101" s="107"/>
      <c r="EW101" s="106"/>
      <c r="EX101" s="107"/>
      <c r="EY101" s="106"/>
      <c r="EZ101" s="107"/>
      <c r="FA101" s="106"/>
      <c r="FB101" s="107"/>
      <c r="FC101" s="106"/>
      <c r="FD101" s="107"/>
      <c r="FE101" s="106"/>
      <c r="FF101" s="107"/>
      <c r="FG101" s="106"/>
      <c r="FH101" s="107"/>
      <c r="FI101" s="106"/>
      <c r="FJ101" s="107"/>
      <c r="FK101" s="106"/>
      <c r="FL101" s="107"/>
      <c r="FM101" s="106"/>
      <c r="FN101" s="107"/>
      <c r="FO101" s="106"/>
      <c r="FP101" s="107"/>
      <c r="FQ101" s="106"/>
      <c r="FR101" s="107"/>
      <c r="FS101" s="106"/>
      <c r="FT101" s="107"/>
      <c r="FU101" s="106"/>
      <c r="FV101" s="107"/>
      <c r="FW101" s="106"/>
      <c r="FX101" s="107"/>
      <c r="FY101" s="106"/>
      <c r="FZ101" s="107"/>
      <c r="GA101" s="106"/>
      <c r="GB101" s="107"/>
      <c r="GC101" s="106"/>
      <c r="GD101" s="107"/>
      <c r="GE101" s="106"/>
      <c r="GF101" s="107"/>
      <c r="GG101" s="106"/>
      <c r="GH101" s="107"/>
      <c r="GI101" s="106"/>
      <c r="GJ101" s="107"/>
      <c r="GK101" s="106"/>
      <c r="GL101" s="107"/>
      <c r="GM101" s="106"/>
      <c r="GN101" s="107"/>
      <c r="GO101" s="106"/>
      <c r="GP101" s="107"/>
      <c r="GQ101" s="106"/>
      <c r="GR101" s="107"/>
      <c r="GS101" s="106"/>
      <c r="GT101" s="107"/>
      <c r="GU101" s="106"/>
      <c r="GV101" s="107"/>
      <c r="GW101" s="106"/>
      <c r="GX101" s="107"/>
      <c r="GY101" s="106"/>
      <c r="GZ101" s="107"/>
      <c r="HA101" s="106"/>
      <c r="HB101" s="107"/>
      <c r="HC101" s="106"/>
      <c r="HD101" s="107"/>
      <c r="HE101" s="106"/>
      <c r="HF101" s="107"/>
      <c r="HG101" s="106"/>
      <c r="HH101" s="107"/>
      <c r="HI101" s="106"/>
      <c r="HJ101" s="107"/>
      <c r="HK101" s="106"/>
      <c r="HL101" s="107"/>
      <c r="HM101" s="106"/>
      <c r="HN101" s="107"/>
      <c r="HO101" s="106"/>
      <c r="HP101" s="107"/>
      <c r="HQ101" s="106"/>
      <c r="HR101" s="107"/>
      <c r="HS101" s="106"/>
      <c r="HT101" s="107"/>
      <c r="HU101" s="106"/>
      <c r="HV101" s="107"/>
      <c r="HW101" s="106"/>
      <c r="HX101" s="107"/>
      <c r="HY101" s="106"/>
      <c r="HZ101" s="107"/>
      <c r="IA101" s="106"/>
      <c r="IB101" s="107"/>
      <c r="IC101" s="106"/>
      <c r="ID101" s="107"/>
      <c r="IE101" s="106"/>
      <c r="IF101" s="107"/>
      <c r="IG101" s="106"/>
      <c r="IH101" s="107"/>
      <c r="II101" s="106"/>
      <c r="IJ101" s="107"/>
      <c r="IK101" s="106"/>
      <c r="IL101" s="107"/>
      <c r="IM101" s="106"/>
      <c r="IN101" s="107"/>
      <c r="IO101" s="106"/>
      <c r="IP101" s="107"/>
      <c r="IQ101" s="106"/>
      <c r="IR101" s="107"/>
      <c r="IS101" s="106"/>
      <c r="IT101" s="107"/>
      <c r="IU101" s="106"/>
      <c r="IV101" s="107"/>
      <c r="IW101" s="106"/>
      <c r="IX101" s="107"/>
      <c r="IY101" s="106"/>
      <c r="IZ101" s="64"/>
      <c r="JA101" s="64"/>
      <c r="JB101" s="64"/>
      <c r="JC101" s="64"/>
      <c r="JD101" s="64"/>
      <c r="JE101" s="64"/>
      <c r="JF101" s="64"/>
      <c r="JG101" s="64"/>
      <c r="JH101" s="64"/>
      <c r="JI101" s="64"/>
      <c r="JJ101" s="64"/>
      <c r="JK101" s="64"/>
      <c r="JL101" s="64"/>
      <c r="JM101" s="64"/>
      <c r="JN101" s="64"/>
      <c r="JO101" s="64"/>
      <c r="JP101" s="64"/>
      <c r="JQ101" s="64"/>
      <c r="JR101" s="64"/>
      <c r="JS101" s="64"/>
      <c r="JT101" s="64"/>
      <c r="JU101" s="64"/>
      <c r="JV101" s="64"/>
      <c r="JW101" s="64"/>
      <c r="JX101" s="64"/>
      <c r="JY101" s="64"/>
      <c r="JZ101" s="64"/>
      <c r="KA101" s="64"/>
      <c r="KB101" s="64"/>
      <c r="KC101" s="64"/>
      <c r="KD101" s="64"/>
      <c r="KE101" s="64"/>
      <c r="KF101" s="64"/>
      <c r="KG101" s="64"/>
      <c r="KH101" s="64"/>
      <c r="KI101" s="64"/>
      <c r="KJ101" s="64"/>
      <c r="KK101" s="64"/>
      <c r="KL101" s="64"/>
      <c r="KM101" s="64"/>
      <c r="KN101" s="64"/>
      <c r="KO101" s="64"/>
      <c r="KP101" s="64"/>
      <c r="KQ101" s="64"/>
      <c r="KR101" s="64"/>
      <c r="KS101" s="64"/>
      <c r="KT101" s="64"/>
      <c r="KU101" s="64"/>
      <c r="KV101" s="64"/>
      <c r="KW101" s="64"/>
      <c r="KX101" s="64"/>
      <c r="KY101" s="64"/>
      <c r="KZ101" s="64"/>
      <c r="LA101" s="64"/>
      <c r="LB101" s="64"/>
      <c r="LC101" s="64"/>
      <c r="LD101" s="64"/>
      <c r="LE101" s="64"/>
      <c r="LF101" s="64"/>
      <c r="LG101" s="64"/>
      <c r="LH101" s="64"/>
      <c r="LI101" s="64"/>
      <c r="LJ101" s="64"/>
      <c r="LK101" s="64"/>
      <c r="LL101" s="64"/>
      <c r="LM101" s="64"/>
      <c r="LN101" s="64"/>
      <c r="LO101" s="64"/>
      <c r="LP101" s="64"/>
      <c r="LQ101" s="64"/>
      <c r="LR101" s="64"/>
      <c r="LS101" s="64"/>
      <c r="LT101" s="64"/>
      <c r="LU101" s="64"/>
      <c r="LV101" s="64"/>
      <c r="LW101" s="64"/>
      <c r="LX101" s="64"/>
      <c r="LY101" s="64"/>
      <c r="LZ101" s="64"/>
      <c r="MA101" s="64"/>
      <c r="MB101" s="64"/>
      <c r="MC101" s="64"/>
      <c r="MD101" s="64"/>
      <c r="ME101" s="64"/>
      <c r="MF101" s="64"/>
      <c r="MG101" s="64"/>
      <c r="MH101" s="64"/>
      <c r="MI101" s="64"/>
      <c r="MJ101" s="64"/>
      <c r="MK101" s="64"/>
      <c r="ML101" s="64"/>
      <c r="MM101" s="64"/>
      <c r="MN101" s="64"/>
      <c r="MO101" s="64"/>
      <c r="MP101" s="64"/>
      <c r="MQ101" s="64"/>
      <c r="MR101" s="64"/>
      <c r="MS101" s="64"/>
      <c r="MT101" s="64"/>
      <c r="MU101" s="64"/>
      <c r="MV101" s="64"/>
      <c r="MW101" s="64"/>
      <c r="MX101" s="64"/>
      <c r="MY101" s="64"/>
      <c r="MZ101" s="64"/>
      <c r="NA101" s="64"/>
      <c r="NB101" s="64"/>
      <c r="NC101" s="64"/>
      <c r="ND101" s="64"/>
      <c r="NE101" s="64"/>
      <c r="NF101" s="64"/>
      <c r="NG101" s="64"/>
      <c r="NH101" s="64"/>
      <c r="NI101" s="64"/>
      <c r="NJ101" s="64"/>
      <c r="NK101" s="64"/>
      <c r="NL101" s="64"/>
      <c r="NM101" s="64"/>
      <c r="NN101" s="64"/>
      <c r="NO101" s="64"/>
      <c r="NP101" s="64"/>
      <c r="NQ101" s="64"/>
      <c r="NR101" s="64"/>
      <c r="NS101" s="64"/>
      <c r="NT101" s="64"/>
      <c r="NU101" s="64"/>
      <c r="NV101" s="64"/>
      <c r="NW101" s="64"/>
      <c r="NX101" s="64"/>
      <c r="NY101" s="64"/>
      <c r="NZ101" s="64"/>
      <c r="OA101" s="64"/>
      <c r="OB101" s="64"/>
      <c r="OC101" s="64"/>
      <c r="OD101" s="64"/>
      <c r="OE101" s="64"/>
      <c r="OF101" s="64"/>
      <c r="OG101" s="64"/>
      <c r="OH101" s="64"/>
      <c r="OI101" s="64"/>
      <c r="OJ101" s="64"/>
      <c r="OK101" s="64"/>
      <c r="OL101" s="64"/>
      <c r="OM101" s="64"/>
      <c r="ON101" s="64"/>
      <c r="OO101" s="64"/>
      <c r="OP101" s="64"/>
      <c r="OQ101" s="64"/>
      <c r="OR101" s="64"/>
      <c r="OS101" s="64"/>
      <c r="OT101" s="64"/>
      <c r="OU101" s="64"/>
      <c r="OV101" s="64"/>
      <c r="OW101" s="64"/>
      <c r="OX101" s="64"/>
      <c r="OY101" s="64"/>
      <c r="OZ101" s="64"/>
      <c r="PA101" s="64"/>
      <c r="PB101" s="64"/>
      <c r="PC101" s="64"/>
      <c r="PD101" s="64"/>
      <c r="PE101" s="64"/>
      <c r="PF101" s="64"/>
      <c r="PG101" s="64"/>
      <c r="PH101" s="64"/>
      <c r="PI101" s="64"/>
      <c r="PJ101" s="64"/>
      <c r="PK101" s="64"/>
      <c r="PL101" s="64"/>
      <c r="PM101" s="64"/>
      <c r="PN101" s="64"/>
      <c r="PO101" s="64"/>
      <c r="PP101" s="64"/>
      <c r="PQ101" s="64"/>
      <c r="PR101" s="64"/>
      <c r="PS101" s="64"/>
      <c r="PT101" s="64"/>
      <c r="PU101" s="64"/>
      <c r="PV101" s="64"/>
      <c r="PW101" s="64"/>
      <c r="PX101" s="64"/>
      <c r="PY101" s="64"/>
      <c r="PZ101" s="64"/>
      <c r="QA101" s="64"/>
      <c r="QB101" s="64"/>
      <c r="QC101" s="64"/>
      <c r="QD101" s="64"/>
      <c r="QE101" s="64"/>
      <c r="QF101" s="64"/>
      <c r="QG101" s="64"/>
      <c r="QH101" s="64"/>
      <c r="QI101" s="64"/>
      <c r="QJ101" s="64"/>
      <c r="QK101" s="64"/>
      <c r="QL101" s="64"/>
      <c r="QM101" s="64"/>
      <c r="QN101" s="64"/>
      <c r="QO101" s="64"/>
      <c r="QP101" s="64"/>
      <c r="QQ101" s="64"/>
      <c r="QR101" s="64"/>
      <c r="QS101" s="64"/>
      <c r="QT101" s="64"/>
      <c r="QU101" s="64"/>
      <c r="QV101" s="64"/>
      <c r="QW101" s="64"/>
      <c r="QX101" s="64"/>
      <c r="QY101" s="64"/>
      <c r="QZ101" s="64"/>
      <c r="RA101" s="64"/>
      <c r="RB101" s="64"/>
      <c r="RC101" s="64"/>
      <c r="RD101" s="64"/>
      <c r="RE101" s="64"/>
      <c r="RF101" s="64"/>
      <c r="RG101" s="64"/>
      <c r="RH101" s="64"/>
      <c r="RI101" s="64"/>
      <c r="RJ101" s="64"/>
      <c r="RK101" s="64"/>
      <c r="RL101" s="64"/>
      <c r="RM101" s="64"/>
      <c r="RN101" s="64"/>
      <c r="RO101" s="64"/>
      <c r="RP101" s="64"/>
      <c r="RQ101" s="64"/>
      <c r="RR101" s="64"/>
      <c r="RS101" s="64"/>
      <c r="RT101" s="64"/>
      <c r="RU101" s="64"/>
      <c r="RV101" s="64"/>
      <c r="RW101" s="64"/>
      <c r="RX101" s="64"/>
      <c r="RY101" s="64"/>
      <c r="RZ101" s="64"/>
      <c r="SA101" s="64"/>
      <c r="SB101" s="64"/>
      <c r="SC101" s="64"/>
      <c r="SD101" s="64"/>
      <c r="SE101" s="64"/>
      <c r="SF101" s="64"/>
      <c r="SG101" s="64"/>
      <c r="SH101" s="64"/>
      <c r="SI101" s="64"/>
      <c r="SJ101" s="64"/>
      <c r="SK101" s="64"/>
      <c r="SL101" s="64"/>
      <c r="SM101" s="64"/>
      <c r="SN101" s="64"/>
      <c r="SO101" s="64"/>
      <c r="SP101" s="64"/>
      <c r="SQ101" s="64"/>
      <c r="SR101" s="64"/>
      <c r="SS101" s="64"/>
      <c r="ST101" s="64"/>
      <c r="SU101" s="64"/>
      <c r="SV101" s="64"/>
      <c r="SW101" s="64"/>
      <c r="SX101" s="64"/>
      <c r="SY101" s="64"/>
      <c r="SZ101" s="64"/>
      <c r="TA101" s="64"/>
      <c r="TB101" s="64"/>
      <c r="TC101" s="64"/>
      <c r="TD101" s="64"/>
      <c r="TE101" s="64"/>
      <c r="TF101" s="64"/>
      <c r="TG101" s="64"/>
      <c r="TH101" s="64"/>
      <c r="TI101" s="64"/>
      <c r="TJ101" s="64"/>
      <c r="TK101" s="64"/>
      <c r="TL101" s="64"/>
      <c r="TM101" s="64"/>
      <c r="TN101" s="64"/>
      <c r="TO101" s="64"/>
      <c r="TP101" s="64"/>
      <c r="TQ101" s="64"/>
      <c r="TR101" s="64"/>
      <c r="TS101" s="64"/>
      <c r="TT101" s="64"/>
      <c r="TU101" s="64"/>
      <c r="TV101" s="64"/>
      <c r="TW101" s="64"/>
      <c r="TX101" s="64"/>
      <c r="TY101" s="64"/>
      <c r="TZ101" s="64"/>
      <c r="UA101" s="64"/>
      <c r="UB101" s="64"/>
      <c r="UC101" s="64"/>
      <c r="UD101" s="64"/>
      <c r="UE101" s="64"/>
      <c r="UF101" s="64"/>
      <c r="UG101" s="64"/>
      <c r="UH101" s="64"/>
      <c r="UI101" s="64"/>
      <c r="UJ101" s="64"/>
      <c r="UK101" s="64"/>
      <c r="UL101" s="64"/>
      <c r="UM101" s="64"/>
      <c r="UN101" s="64"/>
      <c r="UO101" s="64"/>
      <c r="UP101" s="64"/>
      <c r="UQ101" s="64"/>
      <c r="UR101" s="64"/>
      <c r="US101" s="64"/>
      <c r="UT101" s="64"/>
      <c r="UU101" s="64"/>
      <c r="UV101" s="64"/>
      <c r="UW101" s="64"/>
      <c r="UX101" s="64"/>
      <c r="UY101" s="64"/>
      <c r="UZ101" s="64"/>
      <c r="VA101" s="64"/>
      <c r="VB101" s="64"/>
      <c r="VC101" s="64"/>
      <c r="VD101" s="64"/>
      <c r="VE101" s="64"/>
      <c r="VF101" s="64"/>
      <c r="VG101" s="64"/>
      <c r="VH101" s="64"/>
      <c r="VI101" s="64"/>
      <c r="VJ101" s="64"/>
      <c r="VK101" s="64"/>
      <c r="VL101" s="64"/>
      <c r="VM101" s="64"/>
      <c r="VN101" s="64"/>
      <c r="VO101" s="64"/>
      <c r="VP101" s="64"/>
      <c r="VQ101" s="64"/>
      <c r="VR101" s="64"/>
      <c r="VS101" s="64"/>
      <c r="VT101" s="64"/>
      <c r="VU101" s="64"/>
      <c r="VV101" s="64"/>
      <c r="VW101" s="64"/>
      <c r="VX101" s="64"/>
      <c r="VY101" s="64"/>
      <c r="VZ101" s="64"/>
      <c r="WA101" s="64"/>
      <c r="WB101" s="64"/>
      <c r="WC101" s="64"/>
      <c r="WD101" s="64"/>
      <c r="WE101" s="64"/>
      <c r="WF101" s="64"/>
      <c r="WG101" s="64"/>
      <c r="WH101" s="64"/>
      <c r="WI101" s="64"/>
      <c r="WJ101" s="64"/>
      <c r="WK101" s="64"/>
      <c r="WL101" s="64"/>
      <c r="WM101" s="64"/>
      <c r="WN101" s="64"/>
      <c r="WO101" s="64"/>
      <c r="WP101" s="64"/>
      <c r="WQ101" s="64"/>
      <c r="WR101" s="64"/>
      <c r="WS101" s="64"/>
      <c r="WT101" s="64"/>
      <c r="WU101" s="64"/>
      <c r="WV101" s="64"/>
      <c r="WW101" s="64"/>
      <c r="WX101" s="64"/>
      <c r="WY101" s="64"/>
      <c r="WZ101" s="64"/>
      <c r="XA101" s="64"/>
      <c r="XB101" s="64"/>
      <c r="XC101" s="64"/>
      <c r="XD101" s="64"/>
      <c r="XE101" s="64"/>
      <c r="XF101" s="64"/>
      <c r="XG101" s="64"/>
      <c r="XH101" s="64"/>
      <c r="XI101" s="64"/>
      <c r="XJ101" s="64"/>
    </row>
    <row r="102" spans="1:634" x14ac:dyDescent="0.25">
      <c r="A102" s="106"/>
      <c r="B102" s="107"/>
      <c r="C102" s="106"/>
      <c r="D102" s="107"/>
      <c r="E102" s="106"/>
      <c r="F102" s="107"/>
      <c r="G102" s="106"/>
      <c r="H102" s="107"/>
      <c r="I102" s="106"/>
      <c r="J102" s="107"/>
      <c r="K102" s="106"/>
      <c r="L102" s="107"/>
      <c r="M102" s="106"/>
      <c r="N102" s="107"/>
      <c r="O102" s="106"/>
      <c r="P102" s="107"/>
      <c r="Q102" s="106"/>
      <c r="R102" s="107"/>
      <c r="S102" s="106"/>
      <c r="T102" s="107"/>
      <c r="U102" s="106"/>
      <c r="V102" s="107"/>
      <c r="W102" s="106"/>
      <c r="X102" s="107"/>
      <c r="Y102" s="106"/>
      <c r="Z102" s="107"/>
      <c r="AA102" s="106"/>
      <c r="AB102" s="107"/>
      <c r="AC102" s="106"/>
      <c r="AD102" s="107"/>
      <c r="AE102" s="106"/>
      <c r="AF102" s="107"/>
      <c r="AG102" s="106"/>
      <c r="AH102" s="107"/>
      <c r="AI102" s="106"/>
      <c r="AJ102" s="107"/>
      <c r="AK102" s="106"/>
      <c r="AL102" s="107"/>
      <c r="AM102" s="106"/>
      <c r="AN102" s="107"/>
      <c r="AO102" s="106"/>
      <c r="AP102" s="107"/>
      <c r="AQ102" s="106"/>
      <c r="AR102" s="107"/>
      <c r="AS102" s="106"/>
      <c r="AT102" s="107"/>
      <c r="AU102" s="106"/>
      <c r="AV102" s="107"/>
      <c r="AW102" s="106"/>
      <c r="AX102" s="107"/>
      <c r="AY102" s="106"/>
      <c r="AZ102" s="107"/>
      <c r="BA102" s="106"/>
      <c r="BB102" s="107"/>
      <c r="BC102" s="106"/>
      <c r="BD102" s="107"/>
      <c r="BE102" s="106"/>
      <c r="BF102" s="107"/>
      <c r="BG102" s="106"/>
      <c r="BH102" s="107"/>
      <c r="BI102" s="106"/>
      <c r="BJ102" s="107"/>
      <c r="BK102" s="106"/>
      <c r="BL102" s="107"/>
      <c r="BM102" s="106"/>
      <c r="BN102" s="107"/>
      <c r="BO102" s="106"/>
      <c r="BP102" s="107"/>
      <c r="BQ102" s="106"/>
      <c r="BR102" s="107"/>
      <c r="BS102" s="106"/>
      <c r="BT102" s="107"/>
      <c r="BU102" s="106"/>
      <c r="BV102" s="107"/>
      <c r="BW102" s="106"/>
      <c r="BX102" s="107"/>
      <c r="BY102" s="106"/>
      <c r="BZ102" s="107"/>
      <c r="CA102" s="106"/>
      <c r="CB102" s="107"/>
      <c r="CC102" s="106"/>
      <c r="CD102" s="107"/>
      <c r="CE102" s="106"/>
      <c r="CF102" s="107"/>
      <c r="CG102" s="106"/>
      <c r="CH102" s="107"/>
      <c r="CI102" s="106"/>
      <c r="CJ102" s="107"/>
      <c r="CK102" s="106"/>
      <c r="CL102" s="107"/>
      <c r="CM102" s="106"/>
      <c r="CN102" s="107"/>
      <c r="CO102" s="106"/>
      <c r="CP102" s="107"/>
      <c r="CQ102" s="106"/>
      <c r="CR102" s="107"/>
      <c r="CS102" s="106"/>
      <c r="CT102" s="107"/>
      <c r="CU102" s="106"/>
      <c r="CV102" s="107"/>
      <c r="CW102" s="106"/>
      <c r="CX102" s="107"/>
      <c r="CY102" s="106"/>
      <c r="CZ102" s="107"/>
      <c r="DA102" s="106"/>
      <c r="DB102" s="107"/>
      <c r="DC102" s="106"/>
      <c r="DD102" s="107"/>
      <c r="DE102" s="106"/>
      <c r="DF102" s="107"/>
      <c r="DG102" s="106"/>
      <c r="DH102" s="107"/>
      <c r="DI102" s="106"/>
      <c r="DJ102" s="107"/>
      <c r="DK102" s="106"/>
      <c r="DL102" s="107"/>
      <c r="DM102" s="106"/>
      <c r="DN102" s="107"/>
      <c r="DO102" s="106"/>
      <c r="DP102" s="107"/>
      <c r="DQ102" s="106"/>
      <c r="DR102" s="107"/>
      <c r="DS102" s="106"/>
      <c r="DT102" s="107"/>
      <c r="DU102" s="106"/>
      <c r="DV102" s="107"/>
      <c r="DW102" s="106"/>
      <c r="DX102" s="107"/>
      <c r="DY102" s="106"/>
      <c r="DZ102" s="107"/>
      <c r="EA102" s="106"/>
      <c r="EB102" s="107"/>
      <c r="EC102" s="106"/>
      <c r="ED102" s="107"/>
      <c r="EE102" s="106"/>
      <c r="EF102" s="107"/>
      <c r="EG102" s="106"/>
      <c r="EH102" s="107"/>
      <c r="EI102" s="106"/>
      <c r="EJ102" s="107"/>
      <c r="EK102" s="106"/>
      <c r="EL102" s="107"/>
      <c r="EM102" s="106"/>
      <c r="EN102" s="107"/>
      <c r="EO102" s="106"/>
      <c r="EP102" s="107"/>
      <c r="EQ102" s="106"/>
      <c r="ER102" s="107"/>
      <c r="ES102" s="106"/>
      <c r="ET102" s="107"/>
      <c r="EU102" s="106"/>
      <c r="EV102" s="107"/>
      <c r="EW102" s="106"/>
      <c r="EX102" s="107"/>
      <c r="EY102" s="106"/>
      <c r="EZ102" s="107"/>
      <c r="FA102" s="106"/>
      <c r="FB102" s="107"/>
      <c r="FC102" s="106"/>
      <c r="FD102" s="107"/>
      <c r="FE102" s="106"/>
      <c r="FF102" s="107"/>
      <c r="FG102" s="106"/>
      <c r="FH102" s="107"/>
      <c r="FI102" s="106"/>
      <c r="FJ102" s="107"/>
      <c r="FK102" s="106"/>
      <c r="FL102" s="107"/>
      <c r="FM102" s="106"/>
      <c r="FN102" s="107"/>
      <c r="FO102" s="106"/>
      <c r="FP102" s="107"/>
      <c r="FQ102" s="106"/>
      <c r="FR102" s="107"/>
      <c r="FS102" s="106"/>
      <c r="FT102" s="107"/>
      <c r="FU102" s="106"/>
      <c r="FV102" s="107"/>
      <c r="FW102" s="106"/>
      <c r="FX102" s="107"/>
      <c r="FY102" s="106"/>
      <c r="FZ102" s="107"/>
      <c r="GA102" s="106"/>
      <c r="GB102" s="107"/>
      <c r="GC102" s="106"/>
      <c r="GD102" s="107"/>
      <c r="GE102" s="106"/>
      <c r="GF102" s="107"/>
      <c r="GG102" s="106"/>
      <c r="GH102" s="107"/>
      <c r="GI102" s="106"/>
      <c r="GJ102" s="107"/>
      <c r="GK102" s="106"/>
      <c r="GL102" s="107"/>
      <c r="GM102" s="106"/>
      <c r="GN102" s="107"/>
      <c r="GO102" s="106"/>
      <c r="GP102" s="107"/>
      <c r="GQ102" s="106"/>
      <c r="GR102" s="107"/>
      <c r="GS102" s="106"/>
      <c r="GT102" s="107"/>
      <c r="GU102" s="106"/>
      <c r="GV102" s="107"/>
      <c r="GW102" s="106"/>
      <c r="GX102" s="107"/>
      <c r="GY102" s="106"/>
      <c r="GZ102" s="107"/>
      <c r="HA102" s="106"/>
      <c r="HB102" s="107"/>
      <c r="HC102" s="106"/>
      <c r="HD102" s="107"/>
      <c r="HE102" s="106"/>
      <c r="HF102" s="107"/>
      <c r="HG102" s="106"/>
      <c r="HH102" s="107"/>
      <c r="HI102" s="106"/>
      <c r="HJ102" s="107"/>
      <c r="HK102" s="106"/>
      <c r="HL102" s="107"/>
      <c r="HM102" s="106"/>
      <c r="HN102" s="107"/>
      <c r="HO102" s="106"/>
      <c r="HP102" s="107"/>
      <c r="HQ102" s="106"/>
      <c r="HR102" s="107"/>
      <c r="HS102" s="106"/>
      <c r="HT102" s="107"/>
      <c r="HU102" s="106"/>
      <c r="HV102" s="107"/>
      <c r="HW102" s="106"/>
      <c r="HX102" s="107"/>
      <c r="HY102" s="106"/>
      <c r="HZ102" s="107"/>
      <c r="IA102" s="106"/>
      <c r="IB102" s="107"/>
      <c r="IC102" s="106"/>
      <c r="ID102" s="107"/>
      <c r="IE102" s="106"/>
      <c r="IF102" s="107"/>
      <c r="IG102" s="106"/>
      <c r="IH102" s="107"/>
      <c r="II102" s="106"/>
      <c r="IJ102" s="107"/>
      <c r="IK102" s="106"/>
      <c r="IL102" s="107"/>
      <c r="IM102" s="106"/>
      <c r="IN102" s="107"/>
      <c r="IO102" s="106"/>
      <c r="IP102" s="107"/>
      <c r="IQ102" s="106"/>
      <c r="IR102" s="107"/>
      <c r="IS102" s="106"/>
      <c r="IT102" s="107"/>
      <c r="IU102" s="106"/>
      <c r="IV102" s="107"/>
      <c r="IW102" s="106"/>
      <c r="IX102" s="107"/>
      <c r="IY102" s="106"/>
      <c r="IZ102" s="64"/>
      <c r="JA102" s="64"/>
      <c r="JB102" s="64"/>
      <c r="JC102" s="64"/>
      <c r="JD102" s="64"/>
      <c r="JE102" s="64"/>
      <c r="JF102" s="64"/>
      <c r="JG102" s="64"/>
      <c r="JH102" s="64"/>
      <c r="JI102" s="64"/>
      <c r="JJ102" s="64"/>
      <c r="JK102" s="64"/>
      <c r="JL102" s="64"/>
      <c r="JM102" s="64"/>
      <c r="JN102" s="64"/>
      <c r="JO102" s="64"/>
      <c r="JP102" s="64"/>
      <c r="JQ102" s="64"/>
      <c r="JR102" s="64"/>
      <c r="JS102" s="64"/>
      <c r="JT102" s="64"/>
      <c r="JU102" s="64"/>
      <c r="JV102" s="64"/>
      <c r="JW102" s="64"/>
      <c r="JX102" s="64"/>
      <c r="JY102" s="64"/>
      <c r="JZ102" s="64"/>
      <c r="KA102" s="64"/>
      <c r="KB102" s="64"/>
      <c r="KC102" s="64"/>
      <c r="KD102" s="64"/>
      <c r="KE102" s="64"/>
      <c r="KF102" s="64"/>
      <c r="KG102" s="64"/>
      <c r="KH102" s="64"/>
      <c r="KI102" s="64"/>
      <c r="KJ102" s="64"/>
      <c r="KK102" s="64"/>
      <c r="KL102" s="64"/>
      <c r="KM102" s="64"/>
      <c r="KN102" s="64"/>
      <c r="KO102" s="64"/>
      <c r="KP102" s="64"/>
      <c r="KQ102" s="64"/>
      <c r="KR102" s="64"/>
      <c r="KS102" s="64"/>
      <c r="KT102" s="64"/>
      <c r="KU102" s="64"/>
      <c r="KV102" s="64"/>
      <c r="KW102" s="64"/>
      <c r="KX102" s="64"/>
      <c r="KY102" s="64"/>
      <c r="KZ102" s="64"/>
      <c r="LA102" s="64"/>
      <c r="LB102" s="64"/>
      <c r="LC102" s="64"/>
      <c r="LD102" s="64"/>
      <c r="LE102" s="64"/>
      <c r="LF102" s="64"/>
      <c r="LG102" s="64"/>
      <c r="LH102" s="64"/>
      <c r="LI102" s="64"/>
      <c r="LJ102" s="64"/>
      <c r="LK102" s="64"/>
      <c r="LL102" s="64"/>
      <c r="LM102" s="64"/>
      <c r="LN102" s="64"/>
      <c r="LO102" s="64"/>
      <c r="LP102" s="64"/>
      <c r="LQ102" s="64"/>
      <c r="LR102" s="64"/>
      <c r="LS102" s="64"/>
      <c r="LT102" s="64"/>
      <c r="LU102" s="64"/>
      <c r="LV102" s="64"/>
      <c r="LW102" s="64"/>
      <c r="LX102" s="64"/>
      <c r="LY102" s="64"/>
      <c r="LZ102" s="64"/>
      <c r="MA102" s="64"/>
      <c r="MB102" s="64"/>
      <c r="MC102" s="64"/>
      <c r="MD102" s="64"/>
      <c r="ME102" s="64"/>
      <c r="MF102" s="64"/>
      <c r="MG102" s="64"/>
      <c r="MH102" s="64"/>
      <c r="MI102" s="64"/>
      <c r="MJ102" s="64"/>
      <c r="MK102" s="64"/>
      <c r="ML102" s="64"/>
      <c r="MM102" s="64"/>
      <c r="MN102" s="64"/>
      <c r="MO102" s="64"/>
      <c r="MP102" s="64"/>
      <c r="MQ102" s="64"/>
      <c r="MR102" s="64"/>
      <c r="MS102" s="64"/>
      <c r="MT102" s="64"/>
      <c r="MU102" s="64"/>
      <c r="MV102" s="64"/>
      <c r="MW102" s="64"/>
      <c r="MX102" s="64"/>
      <c r="MY102" s="64"/>
      <c r="MZ102" s="64"/>
      <c r="NA102" s="64"/>
      <c r="NB102" s="64"/>
      <c r="NC102" s="64"/>
      <c r="ND102" s="64"/>
      <c r="NE102" s="64"/>
      <c r="NF102" s="64"/>
      <c r="NG102" s="64"/>
      <c r="NH102" s="64"/>
      <c r="NI102" s="64"/>
      <c r="NJ102" s="64"/>
      <c r="NK102" s="64"/>
      <c r="NL102" s="64"/>
      <c r="NM102" s="64"/>
      <c r="NN102" s="64"/>
      <c r="NO102" s="64"/>
      <c r="NP102" s="64"/>
      <c r="NQ102" s="64"/>
      <c r="NR102" s="64"/>
      <c r="NS102" s="64"/>
      <c r="NT102" s="64"/>
      <c r="NU102" s="64"/>
      <c r="NV102" s="64"/>
      <c r="NW102" s="64"/>
      <c r="NX102" s="64"/>
      <c r="NY102" s="64"/>
      <c r="NZ102" s="64"/>
      <c r="OA102" s="64"/>
      <c r="OB102" s="64"/>
      <c r="OC102" s="64"/>
      <c r="OD102" s="64"/>
      <c r="OE102" s="64"/>
      <c r="OF102" s="64"/>
      <c r="OG102" s="64"/>
      <c r="OH102" s="64"/>
      <c r="OI102" s="64"/>
      <c r="OJ102" s="64"/>
      <c r="OK102" s="64"/>
      <c r="OL102" s="64"/>
      <c r="OM102" s="64"/>
      <c r="ON102" s="64"/>
      <c r="OO102" s="64"/>
      <c r="OP102" s="64"/>
      <c r="OQ102" s="64"/>
      <c r="OR102" s="64"/>
      <c r="OS102" s="64"/>
      <c r="OT102" s="64"/>
      <c r="OU102" s="64"/>
      <c r="OV102" s="64"/>
      <c r="OW102" s="64"/>
      <c r="OX102" s="64"/>
      <c r="OY102" s="64"/>
      <c r="OZ102" s="64"/>
      <c r="PA102" s="64"/>
      <c r="PB102" s="64"/>
      <c r="PC102" s="64"/>
      <c r="PD102" s="64"/>
      <c r="PE102" s="64"/>
      <c r="PF102" s="64"/>
      <c r="PG102" s="64"/>
      <c r="PH102" s="64"/>
      <c r="PI102" s="64"/>
      <c r="PJ102" s="64"/>
      <c r="PK102" s="64"/>
      <c r="PL102" s="64"/>
      <c r="PM102" s="64"/>
      <c r="PN102" s="64"/>
      <c r="PO102" s="64"/>
      <c r="PP102" s="64"/>
      <c r="PQ102" s="64"/>
      <c r="PR102" s="64"/>
      <c r="PS102" s="64"/>
      <c r="PT102" s="64"/>
      <c r="PU102" s="64"/>
      <c r="PV102" s="64"/>
      <c r="PW102" s="64"/>
      <c r="PX102" s="64"/>
      <c r="PY102" s="64"/>
      <c r="PZ102" s="64"/>
      <c r="QA102" s="64"/>
      <c r="QB102" s="64"/>
      <c r="QC102" s="64"/>
      <c r="QD102" s="64"/>
      <c r="QE102" s="64"/>
      <c r="QF102" s="64"/>
      <c r="QG102" s="64"/>
      <c r="QH102" s="64"/>
      <c r="QI102" s="64"/>
      <c r="QJ102" s="64"/>
      <c r="QK102" s="64"/>
      <c r="QL102" s="64"/>
      <c r="QM102" s="64"/>
      <c r="QN102" s="64"/>
      <c r="QO102" s="64"/>
      <c r="QP102" s="64"/>
      <c r="QQ102" s="64"/>
      <c r="QR102" s="64"/>
      <c r="QS102" s="64"/>
      <c r="QT102" s="64"/>
      <c r="QU102" s="64"/>
      <c r="QV102" s="64"/>
      <c r="QW102" s="64"/>
      <c r="QX102" s="64"/>
      <c r="QY102" s="64"/>
      <c r="QZ102" s="64"/>
      <c r="RA102" s="64"/>
      <c r="RB102" s="64"/>
      <c r="RC102" s="64"/>
      <c r="RD102" s="64"/>
      <c r="RE102" s="64"/>
      <c r="RF102" s="64"/>
      <c r="RG102" s="64"/>
      <c r="RH102" s="64"/>
      <c r="RI102" s="64"/>
      <c r="RJ102" s="64"/>
      <c r="RK102" s="64"/>
      <c r="RL102" s="64"/>
      <c r="RM102" s="64"/>
      <c r="RN102" s="64"/>
      <c r="RO102" s="64"/>
      <c r="RP102" s="64"/>
      <c r="RQ102" s="64"/>
      <c r="RR102" s="64"/>
      <c r="RS102" s="64"/>
      <c r="RT102" s="64"/>
      <c r="RU102" s="64"/>
      <c r="RV102" s="64"/>
      <c r="RW102" s="64"/>
      <c r="RX102" s="64"/>
      <c r="RY102" s="64"/>
      <c r="RZ102" s="64"/>
      <c r="SA102" s="64"/>
      <c r="SB102" s="64"/>
      <c r="SC102" s="64"/>
      <c r="SD102" s="64"/>
      <c r="SE102" s="64"/>
      <c r="SF102" s="64"/>
      <c r="SG102" s="64"/>
      <c r="SH102" s="64"/>
      <c r="SI102" s="64"/>
      <c r="SJ102" s="64"/>
      <c r="SK102" s="64"/>
      <c r="SL102" s="64"/>
      <c r="SM102" s="64"/>
      <c r="SN102" s="64"/>
      <c r="SO102" s="64"/>
      <c r="SP102" s="64"/>
      <c r="SQ102" s="64"/>
      <c r="SR102" s="64"/>
      <c r="SS102" s="64"/>
      <c r="ST102" s="64"/>
      <c r="SU102" s="64"/>
      <c r="SV102" s="64"/>
      <c r="SW102" s="64"/>
      <c r="SX102" s="64"/>
      <c r="SY102" s="64"/>
      <c r="SZ102" s="64"/>
      <c r="TA102" s="64"/>
      <c r="TB102" s="64"/>
      <c r="TC102" s="64"/>
      <c r="TD102" s="64"/>
      <c r="TE102" s="64"/>
      <c r="TF102" s="64"/>
      <c r="TG102" s="64"/>
      <c r="TH102" s="64"/>
      <c r="TI102" s="64"/>
      <c r="TJ102" s="64"/>
      <c r="TK102" s="64"/>
      <c r="TL102" s="64"/>
      <c r="TM102" s="64"/>
      <c r="TN102" s="64"/>
      <c r="TO102" s="64"/>
      <c r="TP102" s="64"/>
      <c r="TQ102" s="64"/>
      <c r="TR102" s="64"/>
      <c r="TS102" s="64"/>
      <c r="TT102" s="64"/>
      <c r="TU102" s="64"/>
      <c r="TV102" s="64"/>
      <c r="TW102" s="64"/>
      <c r="TX102" s="64"/>
      <c r="TY102" s="64"/>
      <c r="TZ102" s="64"/>
      <c r="UA102" s="64"/>
      <c r="UB102" s="64"/>
      <c r="UC102" s="64"/>
      <c r="UD102" s="64"/>
      <c r="UE102" s="64"/>
      <c r="UF102" s="64"/>
      <c r="UG102" s="64"/>
      <c r="UH102" s="64"/>
      <c r="UI102" s="64"/>
      <c r="UJ102" s="64"/>
      <c r="UK102" s="64"/>
      <c r="UL102" s="64"/>
      <c r="UM102" s="64"/>
      <c r="UN102" s="64"/>
      <c r="UO102" s="64"/>
      <c r="UP102" s="64"/>
      <c r="UQ102" s="64"/>
      <c r="UR102" s="64"/>
      <c r="US102" s="64"/>
      <c r="UT102" s="64"/>
      <c r="UU102" s="64"/>
      <c r="UV102" s="64"/>
      <c r="UW102" s="64"/>
      <c r="UX102" s="64"/>
      <c r="UY102" s="64"/>
      <c r="UZ102" s="64"/>
      <c r="VA102" s="64"/>
      <c r="VB102" s="64"/>
      <c r="VC102" s="64"/>
      <c r="VD102" s="64"/>
      <c r="VE102" s="64"/>
      <c r="VF102" s="64"/>
      <c r="VG102" s="64"/>
      <c r="VH102" s="64"/>
      <c r="VI102" s="64"/>
      <c r="VJ102" s="64"/>
      <c r="VK102" s="64"/>
      <c r="VL102" s="64"/>
      <c r="VM102" s="64"/>
      <c r="VN102" s="64"/>
      <c r="VO102" s="64"/>
      <c r="VP102" s="64"/>
      <c r="VQ102" s="64"/>
      <c r="VR102" s="64"/>
      <c r="VS102" s="64"/>
      <c r="VT102" s="64"/>
      <c r="VU102" s="64"/>
      <c r="VV102" s="64"/>
      <c r="VW102" s="64"/>
      <c r="VX102" s="64"/>
      <c r="VY102" s="64"/>
      <c r="VZ102" s="64"/>
      <c r="WA102" s="64"/>
      <c r="WB102" s="64"/>
      <c r="WC102" s="64"/>
      <c r="WD102" s="64"/>
      <c r="WE102" s="64"/>
      <c r="WF102" s="64"/>
      <c r="WG102" s="64"/>
      <c r="WH102" s="64"/>
      <c r="WI102" s="64"/>
      <c r="WJ102" s="64"/>
      <c r="WK102" s="64"/>
      <c r="WL102" s="64"/>
      <c r="WM102" s="64"/>
      <c r="WN102" s="64"/>
      <c r="WO102" s="64"/>
      <c r="WP102" s="64"/>
      <c r="WQ102" s="64"/>
      <c r="WR102" s="64"/>
      <c r="WS102" s="64"/>
      <c r="WT102" s="64"/>
      <c r="WU102" s="64"/>
      <c r="WV102" s="64"/>
      <c r="WW102" s="64"/>
      <c r="WX102" s="64"/>
      <c r="WY102" s="64"/>
      <c r="WZ102" s="64"/>
      <c r="XA102" s="64"/>
      <c r="XB102" s="64"/>
      <c r="XC102" s="64"/>
      <c r="XD102" s="64"/>
      <c r="XE102" s="64"/>
      <c r="XF102" s="64"/>
      <c r="XG102" s="64"/>
      <c r="XH102" s="64"/>
      <c r="XI102" s="64"/>
      <c r="XJ102" s="64"/>
    </row>
    <row r="103" spans="1:634" x14ac:dyDescent="0.25">
      <c r="A103" s="106"/>
      <c r="B103" s="107"/>
      <c r="C103" s="106"/>
      <c r="D103" s="107"/>
      <c r="E103" s="106"/>
      <c r="F103" s="107"/>
      <c r="G103" s="106"/>
      <c r="H103" s="107"/>
      <c r="I103" s="106"/>
      <c r="J103" s="107"/>
      <c r="K103" s="106"/>
      <c r="L103" s="107"/>
      <c r="M103" s="106"/>
      <c r="N103" s="107"/>
      <c r="O103" s="106"/>
      <c r="P103" s="107"/>
      <c r="Q103" s="106"/>
      <c r="R103" s="107"/>
      <c r="S103" s="106"/>
      <c r="T103" s="107"/>
      <c r="U103" s="106"/>
      <c r="V103" s="107"/>
      <c r="W103" s="106"/>
      <c r="X103" s="107"/>
      <c r="Y103" s="106"/>
      <c r="Z103" s="107"/>
      <c r="AA103" s="106"/>
      <c r="AB103" s="107"/>
      <c r="AC103" s="106"/>
      <c r="AD103" s="107"/>
      <c r="AE103" s="106"/>
      <c r="AF103" s="107"/>
      <c r="AG103" s="106"/>
      <c r="AH103" s="107"/>
      <c r="AI103" s="106"/>
      <c r="AJ103" s="107"/>
      <c r="AK103" s="106"/>
      <c r="AL103" s="107"/>
      <c r="AM103" s="106"/>
      <c r="AN103" s="107"/>
      <c r="AO103" s="106"/>
      <c r="AP103" s="107"/>
      <c r="AQ103" s="106"/>
      <c r="AR103" s="107"/>
      <c r="AS103" s="106"/>
      <c r="AT103" s="107"/>
      <c r="AU103" s="106"/>
      <c r="AV103" s="107"/>
      <c r="AW103" s="106"/>
      <c r="AX103" s="107"/>
      <c r="AY103" s="106"/>
      <c r="AZ103" s="107"/>
      <c r="BA103" s="106"/>
      <c r="BB103" s="107"/>
      <c r="BC103" s="106"/>
      <c r="BD103" s="107"/>
      <c r="BE103" s="106"/>
      <c r="BF103" s="107"/>
      <c r="BG103" s="106"/>
      <c r="BH103" s="107"/>
      <c r="BI103" s="106"/>
      <c r="BJ103" s="107"/>
      <c r="BK103" s="106"/>
      <c r="BL103" s="107"/>
      <c r="BM103" s="106"/>
      <c r="BN103" s="107"/>
      <c r="BO103" s="106"/>
      <c r="BP103" s="107"/>
      <c r="BQ103" s="106"/>
      <c r="BR103" s="107"/>
      <c r="BS103" s="106"/>
      <c r="BT103" s="107"/>
      <c r="BU103" s="106"/>
      <c r="BV103" s="107"/>
      <c r="BW103" s="106"/>
      <c r="BX103" s="107"/>
      <c r="BY103" s="106"/>
      <c r="BZ103" s="107"/>
      <c r="CA103" s="106"/>
      <c r="CB103" s="107"/>
      <c r="CC103" s="106"/>
      <c r="CD103" s="107"/>
      <c r="CE103" s="106"/>
      <c r="CF103" s="107"/>
      <c r="CG103" s="106"/>
      <c r="CH103" s="107"/>
      <c r="CI103" s="106"/>
      <c r="CJ103" s="107"/>
      <c r="CK103" s="106"/>
      <c r="CL103" s="107"/>
      <c r="CM103" s="106"/>
      <c r="CN103" s="107"/>
      <c r="CO103" s="106"/>
      <c r="CP103" s="107"/>
      <c r="CQ103" s="106"/>
      <c r="CR103" s="107"/>
      <c r="CS103" s="106"/>
      <c r="CT103" s="107"/>
      <c r="CU103" s="106"/>
      <c r="CV103" s="107"/>
      <c r="CW103" s="106"/>
      <c r="CX103" s="107"/>
      <c r="CY103" s="106"/>
      <c r="CZ103" s="107"/>
      <c r="DA103" s="106"/>
      <c r="DB103" s="107"/>
      <c r="DC103" s="106"/>
      <c r="DD103" s="107"/>
      <c r="DE103" s="106"/>
      <c r="DF103" s="107"/>
      <c r="DG103" s="106"/>
      <c r="DH103" s="107"/>
      <c r="DI103" s="106"/>
      <c r="DJ103" s="107"/>
      <c r="DK103" s="106"/>
      <c r="DL103" s="107"/>
      <c r="DM103" s="106"/>
      <c r="DN103" s="107"/>
      <c r="DO103" s="106"/>
      <c r="DP103" s="107"/>
      <c r="DQ103" s="106"/>
      <c r="DR103" s="107"/>
      <c r="DS103" s="106"/>
      <c r="DT103" s="107"/>
      <c r="DU103" s="106"/>
      <c r="DV103" s="107"/>
      <c r="DW103" s="106"/>
      <c r="DX103" s="107"/>
      <c r="DY103" s="106"/>
      <c r="DZ103" s="107"/>
      <c r="EA103" s="106"/>
      <c r="EB103" s="107"/>
      <c r="EC103" s="106"/>
      <c r="ED103" s="107"/>
      <c r="EE103" s="106"/>
      <c r="EF103" s="107"/>
      <c r="EG103" s="106"/>
      <c r="EH103" s="107"/>
      <c r="EI103" s="106"/>
      <c r="EJ103" s="107"/>
      <c r="EK103" s="106"/>
      <c r="EL103" s="107"/>
      <c r="EM103" s="106"/>
      <c r="EN103" s="107"/>
      <c r="EO103" s="106"/>
      <c r="EP103" s="107"/>
      <c r="EQ103" s="106"/>
      <c r="ER103" s="107"/>
      <c r="ES103" s="106"/>
      <c r="ET103" s="107"/>
      <c r="EU103" s="106"/>
      <c r="EV103" s="107"/>
      <c r="EW103" s="106"/>
      <c r="EX103" s="107"/>
      <c r="EY103" s="106"/>
      <c r="EZ103" s="107"/>
      <c r="FA103" s="106"/>
      <c r="FB103" s="107"/>
      <c r="FC103" s="106"/>
      <c r="FD103" s="107"/>
      <c r="FE103" s="106"/>
      <c r="FF103" s="107"/>
      <c r="FG103" s="106"/>
      <c r="FH103" s="107"/>
      <c r="FI103" s="106"/>
      <c r="FJ103" s="107"/>
      <c r="FK103" s="106"/>
      <c r="FL103" s="107"/>
      <c r="FM103" s="106"/>
      <c r="FN103" s="107"/>
      <c r="FO103" s="106"/>
      <c r="FP103" s="107"/>
      <c r="FQ103" s="106"/>
      <c r="FR103" s="107"/>
      <c r="FS103" s="106"/>
      <c r="FT103" s="107"/>
      <c r="FU103" s="106"/>
      <c r="FV103" s="107"/>
      <c r="FW103" s="106"/>
      <c r="FX103" s="107"/>
      <c r="FY103" s="106"/>
      <c r="FZ103" s="107"/>
      <c r="GA103" s="106"/>
      <c r="GB103" s="107"/>
      <c r="GC103" s="106"/>
      <c r="GD103" s="107"/>
      <c r="GE103" s="106"/>
      <c r="GF103" s="107"/>
      <c r="GG103" s="106"/>
      <c r="GH103" s="107"/>
      <c r="GI103" s="106"/>
      <c r="GJ103" s="107"/>
      <c r="GK103" s="106"/>
      <c r="GL103" s="107"/>
      <c r="GM103" s="106"/>
      <c r="GN103" s="107"/>
      <c r="GO103" s="106"/>
      <c r="GP103" s="107"/>
      <c r="GQ103" s="106"/>
      <c r="GR103" s="107"/>
      <c r="GS103" s="106"/>
      <c r="GT103" s="107"/>
      <c r="GU103" s="106"/>
      <c r="GV103" s="107"/>
      <c r="GW103" s="106"/>
      <c r="GX103" s="107"/>
      <c r="GY103" s="106"/>
      <c r="GZ103" s="107"/>
      <c r="HA103" s="106"/>
      <c r="HB103" s="107"/>
      <c r="HC103" s="106"/>
      <c r="HD103" s="107"/>
      <c r="HE103" s="106"/>
      <c r="HF103" s="107"/>
      <c r="HG103" s="106"/>
      <c r="HH103" s="107"/>
      <c r="HI103" s="106"/>
      <c r="HJ103" s="107"/>
      <c r="HK103" s="106"/>
      <c r="HL103" s="107"/>
      <c r="HM103" s="106"/>
      <c r="HN103" s="107"/>
      <c r="HO103" s="106"/>
      <c r="HP103" s="107"/>
      <c r="HQ103" s="106"/>
      <c r="HR103" s="107"/>
      <c r="HS103" s="106"/>
      <c r="HT103" s="107"/>
      <c r="HU103" s="106"/>
      <c r="HV103" s="107"/>
      <c r="HW103" s="106"/>
      <c r="HX103" s="107"/>
      <c r="HY103" s="106"/>
      <c r="HZ103" s="107"/>
      <c r="IA103" s="106"/>
      <c r="IB103" s="107"/>
      <c r="IC103" s="106"/>
      <c r="ID103" s="107"/>
      <c r="IE103" s="106"/>
      <c r="IF103" s="107"/>
      <c r="IG103" s="106"/>
      <c r="IH103" s="107"/>
      <c r="II103" s="106"/>
      <c r="IJ103" s="107"/>
      <c r="IK103" s="106"/>
      <c r="IL103" s="107"/>
      <c r="IM103" s="106"/>
      <c r="IN103" s="107"/>
      <c r="IO103" s="106"/>
      <c r="IP103" s="107"/>
      <c r="IQ103" s="106"/>
      <c r="IR103" s="107"/>
      <c r="IS103" s="106"/>
      <c r="IT103" s="107"/>
      <c r="IU103" s="106"/>
      <c r="IV103" s="107"/>
      <c r="IW103" s="106"/>
      <c r="IX103" s="107"/>
      <c r="IY103" s="106"/>
      <c r="IZ103" s="64"/>
      <c r="JA103" s="64"/>
      <c r="JB103" s="64"/>
      <c r="JC103" s="64"/>
      <c r="JD103" s="64"/>
      <c r="JE103" s="64"/>
      <c r="JF103" s="64"/>
      <c r="JG103" s="64"/>
      <c r="JH103" s="64"/>
      <c r="JI103" s="64"/>
      <c r="JJ103" s="64"/>
      <c r="JK103" s="64"/>
      <c r="JL103" s="64"/>
      <c r="JM103" s="64"/>
      <c r="JN103" s="64"/>
      <c r="JO103" s="64"/>
      <c r="JP103" s="64"/>
      <c r="JQ103" s="64"/>
      <c r="JR103" s="64"/>
      <c r="JS103" s="64"/>
      <c r="JT103" s="64"/>
      <c r="JU103" s="64"/>
      <c r="JV103" s="64"/>
      <c r="JW103" s="64"/>
      <c r="JX103" s="64"/>
      <c r="JY103" s="64"/>
      <c r="JZ103" s="64"/>
      <c r="KA103" s="64"/>
      <c r="KB103" s="64"/>
      <c r="KC103" s="64"/>
      <c r="KD103" s="64"/>
      <c r="KE103" s="64"/>
      <c r="KF103" s="64"/>
      <c r="KG103" s="64"/>
      <c r="KH103" s="64"/>
      <c r="KI103" s="64"/>
      <c r="KJ103" s="64"/>
      <c r="KK103" s="64"/>
      <c r="KL103" s="64"/>
      <c r="KM103" s="64"/>
      <c r="KN103" s="64"/>
      <c r="KO103" s="64"/>
      <c r="KP103" s="64"/>
      <c r="KQ103" s="64"/>
      <c r="KR103" s="64"/>
      <c r="KS103" s="64"/>
      <c r="KT103" s="64"/>
      <c r="KU103" s="64"/>
      <c r="KV103" s="64"/>
      <c r="KW103" s="64"/>
      <c r="KX103" s="64"/>
      <c r="KY103" s="64"/>
      <c r="KZ103" s="64"/>
      <c r="LA103" s="64"/>
      <c r="LB103" s="64"/>
      <c r="LC103" s="64"/>
      <c r="LD103" s="64"/>
      <c r="LE103" s="64"/>
      <c r="LF103" s="64"/>
      <c r="LG103" s="64"/>
      <c r="LH103" s="64"/>
      <c r="LI103" s="64"/>
      <c r="LJ103" s="64"/>
      <c r="LK103" s="64"/>
      <c r="LL103" s="64"/>
      <c r="LM103" s="64"/>
      <c r="LN103" s="64"/>
      <c r="LO103" s="64"/>
      <c r="LP103" s="64"/>
      <c r="LQ103" s="64"/>
      <c r="LR103" s="64"/>
      <c r="LS103" s="64"/>
      <c r="LT103" s="64"/>
      <c r="LU103" s="64"/>
      <c r="LV103" s="64"/>
      <c r="LW103" s="64"/>
      <c r="LX103" s="64"/>
      <c r="LY103" s="64"/>
      <c r="LZ103" s="64"/>
      <c r="MA103" s="64"/>
      <c r="MB103" s="64"/>
      <c r="MC103" s="64"/>
      <c r="MD103" s="64"/>
      <c r="ME103" s="64"/>
      <c r="MF103" s="64"/>
      <c r="MG103" s="64"/>
      <c r="MH103" s="64"/>
      <c r="MI103" s="64"/>
      <c r="MJ103" s="64"/>
      <c r="MK103" s="64"/>
      <c r="ML103" s="64"/>
      <c r="MM103" s="64"/>
      <c r="MN103" s="64"/>
      <c r="MO103" s="64"/>
      <c r="MP103" s="64"/>
      <c r="MQ103" s="64"/>
      <c r="MR103" s="64"/>
      <c r="MS103" s="64"/>
      <c r="MT103" s="64"/>
      <c r="MU103" s="64"/>
      <c r="MV103" s="64"/>
      <c r="MW103" s="64"/>
      <c r="MX103" s="64"/>
      <c r="MY103" s="64"/>
      <c r="MZ103" s="64"/>
      <c r="NA103" s="64"/>
      <c r="NB103" s="64"/>
      <c r="NC103" s="64"/>
      <c r="ND103" s="64"/>
      <c r="NE103" s="64"/>
      <c r="NF103" s="64"/>
      <c r="NG103" s="64"/>
      <c r="NH103" s="64"/>
      <c r="NI103" s="64"/>
      <c r="NJ103" s="64"/>
      <c r="NK103" s="64"/>
      <c r="NL103" s="64"/>
      <c r="NM103" s="64"/>
      <c r="NN103" s="64"/>
      <c r="NO103" s="64"/>
      <c r="NP103" s="64"/>
      <c r="NQ103" s="64"/>
      <c r="NR103" s="64"/>
      <c r="NS103" s="64"/>
      <c r="NT103" s="64"/>
      <c r="NU103" s="64"/>
      <c r="NV103" s="64"/>
      <c r="NW103" s="64"/>
      <c r="NX103" s="64"/>
      <c r="NY103" s="64"/>
      <c r="NZ103" s="64"/>
      <c r="OA103" s="64"/>
      <c r="OB103" s="64"/>
      <c r="OC103" s="64"/>
      <c r="OD103" s="64"/>
      <c r="OE103" s="64"/>
      <c r="OF103" s="64"/>
      <c r="OG103" s="64"/>
      <c r="OH103" s="64"/>
      <c r="OI103" s="64"/>
      <c r="OJ103" s="64"/>
      <c r="OK103" s="64"/>
      <c r="OL103" s="64"/>
      <c r="OM103" s="64"/>
      <c r="ON103" s="64"/>
      <c r="OO103" s="64"/>
      <c r="OP103" s="64"/>
      <c r="OQ103" s="64"/>
      <c r="OR103" s="64"/>
      <c r="OS103" s="64"/>
      <c r="OT103" s="64"/>
      <c r="OU103" s="64"/>
      <c r="OV103" s="64"/>
      <c r="OW103" s="64"/>
      <c r="OX103" s="64"/>
      <c r="OY103" s="64"/>
      <c r="OZ103" s="64"/>
      <c r="PA103" s="64"/>
      <c r="PB103" s="64"/>
      <c r="PC103" s="64"/>
      <c r="PD103" s="64"/>
      <c r="PE103" s="64"/>
      <c r="PF103" s="64"/>
      <c r="PG103" s="64"/>
      <c r="PH103" s="64"/>
      <c r="PI103" s="64"/>
      <c r="PJ103" s="64"/>
      <c r="PK103" s="64"/>
      <c r="PL103" s="64"/>
      <c r="PM103" s="64"/>
      <c r="PN103" s="64"/>
      <c r="PO103" s="64"/>
      <c r="PP103" s="64"/>
      <c r="PQ103" s="64"/>
      <c r="PR103" s="64"/>
      <c r="PS103" s="64"/>
      <c r="PT103" s="64"/>
      <c r="PU103" s="64"/>
      <c r="PV103" s="64"/>
      <c r="PW103" s="64"/>
      <c r="PX103" s="64"/>
      <c r="PY103" s="64"/>
      <c r="PZ103" s="64"/>
      <c r="QA103" s="64"/>
      <c r="QB103" s="64"/>
      <c r="QC103" s="64"/>
      <c r="QD103" s="64"/>
      <c r="QE103" s="64"/>
      <c r="QF103" s="64"/>
      <c r="QG103" s="64"/>
      <c r="QH103" s="64"/>
      <c r="QI103" s="64"/>
      <c r="QJ103" s="64"/>
      <c r="QK103" s="64"/>
      <c r="QL103" s="64"/>
      <c r="QM103" s="64"/>
      <c r="QN103" s="64"/>
      <c r="QO103" s="64"/>
      <c r="QP103" s="64"/>
      <c r="QQ103" s="64"/>
      <c r="QR103" s="64"/>
      <c r="QS103" s="64"/>
      <c r="QT103" s="64"/>
      <c r="QU103" s="64"/>
      <c r="QV103" s="64"/>
      <c r="QW103" s="64"/>
      <c r="QX103" s="64"/>
      <c r="QY103" s="64"/>
      <c r="QZ103" s="64"/>
      <c r="RA103" s="64"/>
      <c r="RB103" s="64"/>
      <c r="RC103" s="64"/>
      <c r="RD103" s="64"/>
      <c r="RE103" s="64"/>
      <c r="RF103" s="64"/>
      <c r="RG103" s="64"/>
      <c r="RH103" s="64"/>
      <c r="RI103" s="64"/>
      <c r="RJ103" s="64"/>
      <c r="RK103" s="64"/>
      <c r="RL103" s="64"/>
      <c r="RM103" s="64"/>
      <c r="RN103" s="64"/>
      <c r="RO103" s="64"/>
      <c r="RP103" s="64"/>
      <c r="RQ103" s="64"/>
      <c r="RR103" s="64"/>
      <c r="RS103" s="64"/>
      <c r="RT103" s="64"/>
      <c r="RU103" s="64"/>
      <c r="RV103" s="64"/>
      <c r="RW103" s="64"/>
      <c r="RX103" s="64"/>
      <c r="RY103" s="64"/>
      <c r="RZ103" s="64"/>
      <c r="SA103" s="64"/>
      <c r="SB103" s="64"/>
      <c r="SC103" s="64"/>
      <c r="SD103" s="64"/>
      <c r="SE103" s="64"/>
      <c r="SF103" s="64"/>
      <c r="SG103" s="64"/>
      <c r="SH103" s="64"/>
      <c r="SI103" s="64"/>
      <c r="SJ103" s="64"/>
      <c r="SK103" s="64"/>
      <c r="SL103" s="64"/>
      <c r="SM103" s="64"/>
      <c r="SN103" s="64"/>
      <c r="SO103" s="64"/>
      <c r="SP103" s="64"/>
      <c r="SQ103" s="64"/>
      <c r="SR103" s="64"/>
      <c r="SS103" s="64"/>
      <c r="ST103" s="64"/>
      <c r="SU103" s="64"/>
      <c r="SV103" s="64"/>
      <c r="SW103" s="64"/>
      <c r="SX103" s="64"/>
      <c r="SY103" s="64"/>
      <c r="SZ103" s="64"/>
      <c r="TA103" s="64"/>
      <c r="TB103" s="64"/>
      <c r="TC103" s="64"/>
      <c r="TD103" s="64"/>
      <c r="TE103" s="64"/>
      <c r="TF103" s="64"/>
      <c r="TG103" s="64"/>
      <c r="TH103" s="64"/>
      <c r="TI103" s="64"/>
      <c r="TJ103" s="64"/>
      <c r="TK103" s="64"/>
      <c r="TL103" s="64"/>
      <c r="TM103" s="64"/>
      <c r="TN103" s="64"/>
      <c r="TO103" s="64"/>
      <c r="TP103" s="64"/>
      <c r="TQ103" s="64"/>
      <c r="TR103" s="64"/>
      <c r="TS103" s="64"/>
      <c r="TT103" s="64"/>
      <c r="TU103" s="64"/>
      <c r="TV103" s="64"/>
      <c r="TW103" s="64"/>
      <c r="TX103" s="64"/>
      <c r="TY103" s="64"/>
      <c r="TZ103" s="64"/>
      <c r="UA103" s="64"/>
      <c r="UB103" s="64"/>
      <c r="UC103" s="64"/>
      <c r="UD103" s="64"/>
      <c r="UE103" s="64"/>
      <c r="UF103" s="64"/>
      <c r="UG103" s="64"/>
      <c r="UH103" s="64"/>
      <c r="UI103" s="64"/>
      <c r="UJ103" s="64"/>
      <c r="UK103" s="64"/>
      <c r="UL103" s="64"/>
      <c r="UM103" s="64"/>
      <c r="UN103" s="64"/>
      <c r="UO103" s="64"/>
      <c r="UP103" s="64"/>
      <c r="UQ103" s="64"/>
      <c r="UR103" s="64"/>
      <c r="US103" s="64"/>
      <c r="UT103" s="64"/>
      <c r="UU103" s="64"/>
      <c r="UV103" s="64"/>
      <c r="UW103" s="64"/>
      <c r="UX103" s="64"/>
      <c r="UY103" s="64"/>
      <c r="UZ103" s="64"/>
      <c r="VA103" s="64"/>
      <c r="VB103" s="64"/>
      <c r="VC103" s="64"/>
      <c r="VD103" s="64"/>
      <c r="VE103" s="64"/>
      <c r="VF103" s="64"/>
      <c r="VG103" s="64"/>
      <c r="VH103" s="64"/>
      <c r="VI103" s="64"/>
      <c r="VJ103" s="64"/>
      <c r="VK103" s="64"/>
      <c r="VL103" s="64"/>
      <c r="VM103" s="64"/>
      <c r="VN103" s="64"/>
      <c r="VO103" s="64"/>
      <c r="VP103" s="64"/>
      <c r="VQ103" s="64"/>
      <c r="VR103" s="64"/>
      <c r="VS103" s="64"/>
      <c r="VT103" s="64"/>
      <c r="VU103" s="64"/>
      <c r="VV103" s="64"/>
      <c r="VW103" s="64"/>
      <c r="VX103" s="64"/>
      <c r="VY103" s="64"/>
      <c r="VZ103" s="64"/>
      <c r="WA103" s="64"/>
      <c r="WB103" s="64"/>
      <c r="WC103" s="64"/>
      <c r="WD103" s="64"/>
      <c r="WE103" s="64"/>
      <c r="WF103" s="64"/>
      <c r="WG103" s="64"/>
      <c r="WH103" s="64"/>
      <c r="WI103" s="64"/>
      <c r="WJ103" s="64"/>
      <c r="WK103" s="64"/>
      <c r="WL103" s="64"/>
      <c r="WM103" s="64"/>
      <c r="WN103" s="64"/>
      <c r="WO103" s="64"/>
      <c r="WP103" s="64"/>
      <c r="WQ103" s="64"/>
      <c r="WR103" s="64"/>
      <c r="WS103" s="64"/>
      <c r="WT103" s="64"/>
      <c r="WU103" s="64"/>
      <c r="WV103" s="64"/>
      <c r="WW103" s="64"/>
      <c r="WX103" s="64"/>
      <c r="WY103" s="64"/>
      <c r="WZ103" s="64"/>
      <c r="XA103" s="64"/>
      <c r="XB103" s="64"/>
      <c r="XC103" s="64"/>
      <c r="XD103" s="64"/>
      <c r="XE103" s="64"/>
      <c r="XF103" s="64"/>
      <c r="XG103" s="64"/>
      <c r="XH103" s="64"/>
      <c r="XI103" s="64"/>
      <c r="XJ103" s="64"/>
    </row>
    <row r="104" spans="1:634" x14ac:dyDescent="0.25">
      <c r="A104" s="106"/>
      <c r="B104" s="107"/>
      <c r="C104" s="106"/>
      <c r="D104" s="107"/>
      <c r="E104" s="106"/>
      <c r="F104" s="107"/>
      <c r="G104" s="106"/>
      <c r="H104" s="107"/>
      <c r="I104" s="106"/>
      <c r="J104" s="107"/>
      <c r="K104" s="106"/>
      <c r="L104" s="107"/>
      <c r="M104" s="106"/>
      <c r="N104" s="107"/>
      <c r="O104" s="106"/>
      <c r="P104" s="107"/>
      <c r="Q104" s="106"/>
      <c r="R104" s="107"/>
      <c r="S104" s="106"/>
      <c r="T104" s="107"/>
      <c r="U104" s="106"/>
      <c r="V104" s="107"/>
      <c r="W104" s="106"/>
      <c r="X104" s="107"/>
      <c r="Y104" s="106"/>
      <c r="Z104" s="107"/>
      <c r="AA104" s="106"/>
      <c r="AB104" s="107"/>
      <c r="AC104" s="106"/>
      <c r="AD104" s="107"/>
      <c r="AE104" s="106"/>
      <c r="AF104" s="107"/>
      <c r="AG104" s="106"/>
      <c r="AH104" s="107"/>
      <c r="AI104" s="106"/>
      <c r="AJ104" s="107"/>
      <c r="AK104" s="106"/>
      <c r="AL104" s="107"/>
      <c r="AM104" s="106"/>
      <c r="AN104" s="107"/>
      <c r="AO104" s="106"/>
      <c r="AP104" s="107"/>
      <c r="AQ104" s="106"/>
      <c r="AR104" s="107"/>
      <c r="AS104" s="106"/>
      <c r="AT104" s="107"/>
      <c r="AU104" s="106"/>
      <c r="AV104" s="107"/>
      <c r="AW104" s="106"/>
      <c r="AX104" s="107"/>
      <c r="AY104" s="106"/>
      <c r="AZ104" s="107"/>
      <c r="BA104" s="106"/>
      <c r="BB104" s="107"/>
      <c r="BC104" s="106"/>
      <c r="BD104" s="107"/>
      <c r="BE104" s="106"/>
      <c r="BF104" s="107"/>
      <c r="BG104" s="106"/>
      <c r="BH104" s="107"/>
      <c r="BI104" s="106"/>
      <c r="BJ104" s="107"/>
      <c r="BK104" s="106"/>
      <c r="BL104" s="107"/>
      <c r="BM104" s="106"/>
      <c r="BN104" s="107"/>
      <c r="BO104" s="106"/>
      <c r="BP104" s="107"/>
      <c r="BQ104" s="106"/>
      <c r="BR104" s="107"/>
      <c r="BS104" s="106"/>
      <c r="BT104" s="107"/>
      <c r="BU104" s="106"/>
      <c r="BV104" s="107"/>
      <c r="BW104" s="106"/>
      <c r="BX104" s="107"/>
      <c r="BY104" s="106"/>
      <c r="BZ104" s="107"/>
      <c r="CA104" s="106"/>
      <c r="CB104" s="107"/>
      <c r="CC104" s="106"/>
      <c r="CD104" s="107"/>
      <c r="CE104" s="106"/>
      <c r="CF104" s="107"/>
      <c r="CG104" s="106"/>
      <c r="CH104" s="107"/>
      <c r="CI104" s="106"/>
      <c r="CJ104" s="107"/>
      <c r="CK104" s="106"/>
      <c r="CL104" s="107"/>
      <c r="CM104" s="106"/>
      <c r="CN104" s="107"/>
      <c r="CO104" s="106"/>
      <c r="CP104" s="107"/>
      <c r="CQ104" s="106"/>
      <c r="CR104" s="107"/>
      <c r="CS104" s="106"/>
      <c r="CT104" s="107"/>
      <c r="CU104" s="106"/>
      <c r="CV104" s="107"/>
      <c r="CW104" s="106"/>
      <c r="CX104" s="107"/>
      <c r="CY104" s="106"/>
      <c r="CZ104" s="107"/>
      <c r="DA104" s="106"/>
      <c r="DB104" s="107"/>
      <c r="DC104" s="106"/>
      <c r="DD104" s="107"/>
      <c r="DE104" s="106"/>
      <c r="DF104" s="107"/>
      <c r="DG104" s="106"/>
      <c r="DH104" s="107"/>
      <c r="DI104" s="106"/>
      <c r="DJ104" s="107"/>
      <c r="DK104" s="106"/>
      <c r="DL104" s="107"/>
      <c r="DM104" s="106"/>
      <c r="DN104" s="107"/>
      <c r="DO104" s="106"/>
      <c r="DP104" s="107"/>
      <c r="DQ104" s="106"/>
      <c r="DR104" s="107"/>
      <c r="DS104" s="106"/>
      <c r="DT104" s="107"/>
      <c r="DU104" s="106"/>
      <c r="DV104" s="107"/>
      <c r="DW104" s="106"/>
      <c r="DX104" s="107"/>
      <c r="DY104" s="106"/>
      <c r="DZ104" s="107"/>
      <c r="EA104" s="106"/>
      <c r="EB104" s="107"/>
      <c r="EC104" s="106"/>
      <c r="ED104" s="107"/>
      <c r="EE104" s="106"/>
      <c r="EF104" s="107"/>
      <c r="EG104" s="106"/>
      <c r="EH104" s="107"/>
      <c r="EI104" s="106"/>
      <c r="EJ104" s="107"/>
      <c r="EK104" s="106"/>
      <c r="EL104" s="107"/>
      <c r="EM104" s="106"/>
      <c r="EN104" s="107"/>
      <c r="EO104" s="106"/>
      <c r="EP104" s="107"/>
      <c r="EQ104" s="106"/>
      <c r="ER104" s="107"/>
      <c r="ES104" s="106"/>
      <c r="ET104" s="107"/>
      <c r="EU104" s="106"/>
      <c r="EV104" s="107"/>
      <c r="EW104" s="106"/>
      <c r="EX104" s="107"/>
      <c r="EY104" s="106"/>
      <c r="EZ104" s="107"/>
      <c r="FA104" s="106"/>
      <c r="FB104" s="107"/>
      <c r="FC104" s="106"/>
      <c r="FD104" s="107"/>
      <c r="FE104" s="106"/>
      <c r="FF104" s="107"/>
      <c r="FG104" s="106"/>
      <c r="FH104" s="107"/>
      <c r="FI104" s="106"/>
      <c r="FJ104" s="107"/>
      <c r="FK104" s="106"/>
      <c r="FL104" s="107"/>
      <c r="FM104" s="106"/>
      <c r="FN104" s="107"/>
      <c r="FO104" s="106"/>
      <c r="FP104" s="107"/>
      <c r="FQ104" s="106"/>
      <c r="FR104" s="107"/>
      <c r="FS104" s="106"/>
      <c r="FT104" s="107"/>
      <c r="FU104" s="106"/>
      <c r="FV104" s="107"/>
      <c r="FW104" s="106"/>
      <c r="FX104" s="107"/>
      <c r="FY104" s="106"/>
      <c r="FZ104" s="107"/>
      <c r="GA104" s="106"/>
      <c r="GB104" s="107"/>
      <c r="GC104" s="106"/>
      <c r="GD104" s="107"/>
      <c r="GE104" s="106"/>
      <c r="GF104" s="107"/>
      <c r="GG104" s="106"/>
      <c r="GH104" s="107"/>
      <c r="GI104" s="106"/>
      <c r="GJ104" s="107"/>
      <c r="GK104" s="106"/>
      <c r="GL104" s="107"/>
      <c r="GM104" s="106"/>
      <c r="GN104" s="107"/>
      <c r="GO104" s="106"/>
      <c r="GP104" s="107"/>
      <c r="GQ104" s="106"/>
      <c r="GR104" s="107"/>
      <c r="GS104" s="106"/>
      <c r="GT104" s="107"/>
      <c r="GU104" s="106"/>
      <c r="GV104" s="107"/>
      <c r="GW104" s="106"/>
      <c r="GX104" s="107"/>
      <c r="GY104" s="106"/>
      <c r="GZ104" s="107"/>
      <c r="HA104" s="106"/>
      <c r="HB104" s="107"/>
      <c r="HC104" s="106"/>
      <c r="HD104" s="107"/>
      <c r="HE104" s="106"/>
      <c r="HF104" s="107"/>
      <c r="HG104" s="106"/>
      <c r="HH104" s="107"/>
      <c r="HI104" s="106"/>
      <c r="HJ104" s="107"/>
      <c r="HK104" s="106"/>
      <c r="HL104" s="107"/>
      <c r="HM104" s="106"/>
      <c r="HN104" s="107"/>
      <c r="HO104" s="106"/>
      <c r="HP104" s="107"/>
      <c r="HQ104" s="106"/>
      <c r="HR104" s="107"/>
      <c r="HS104" s="106"/>
      <c r="HT104" s="107"/>
      <c r="HU104" s="106"/>
      <c r="HV104" s="107"/>
      <c r="HW104" s="106"/>
      <c r="HX104" s="107"/>
      <c r="HY104" s="106"/>
      <c r="HZ104" s="107"/>
      <c r="IA104" s="106"/>
      <c r="IB104" s="107"/>
      <c r="IC104" s="106"/>
      <c r="ID104" s="107"/>
      <c r="IE104" s="106"/>
      <c r="IF104" s="107"/>
      <c r="IG104" s="106"/>
      <c r="IH104" s="107"/>
      <c r="II104" s="106"/>
      <c r="IJ104" s="107"/>
      <c r="IK104" s="106"/>
      <c r="IL104" s="107"/>
      <c r="IM104" s="106"/>
      <c r="IN104" s="107"/>
      <c r="IO104" s="106"/>
      <c r="IP104" s="107"/>
      <c r="IQ104" s="106"/>
      <c r="IR104" s="107"/>
      <c r="IS104" s="106"/>
      <c r="IT104" s="107"/>
      <c r="IU104" s="106"/>
      <c r="IV104" s="107"/>
      <c r="IW104" s="106"/>
      <c r="IX104" s="107"/>
      <c r="IY104" s="106"/>
      <c r="IZ104" s="64"/>
      <c r="JA104" s="64"/>
      <c r="JB104" s="64"/>
      <c r="JC104" s="64"/>
      <c r="JD104" s="64"/>
      <c r="JE104" s="64"/>
      <c r="JF104" s="64"/>
      <c r="JG104" s="64"/>
      <c r="JH104" s="64"/>
      <c r="JI104" s="64"/>
      <c r="JJ104" s="64"/>
      <c r="JK104" s="64"/>
      <c r="JL104" s="64"/>
      <c r="JM104" s="64"/>
      <c r="JN104" s="64"/>
      <c r="JO104" s="64"/>
      <c r="JP104" s="64"/>
      <c r="JQ104" s="64"/>
      <c r="JR104" s="64"/>
      <c r="JS104" s="64"/>
      <c r="JT104" s="64"/>
      <c r="JU104" s="64"/>
      <c r="JV104" s="64"/>
      <c r="JW104" s="64"/>
      <c r="JX104" s="64"/>
      <c r="JY104" s="64"/>
      <c r="JZ104" s="64"/>
      <c r="KA104" s="64"/>
      <c r="KB104" s="64"/>
      <c r="KC104" s="64"/>
      <c r="KD104" s="64"/>
      <c r="KE104" s="64"/>
      <c r="KF104" s="64"/>
      <c r="KG104" s="64"/>
      <c r="KH104" s="64"/>
      <c r="KI104" s="64"/>
      <c r="KJ104" s="64"/>
      <c r="KK104" s="64"/>
      <c r="KL104" s="64"/>
      <c r="KM104" s="64"/>
      <c r="KN104" s="64"/>
      <c r="KO104" s="64"/>
      <c r="KP104" s="64"/>
      <c r="KQ104" s="64"/>
      <c r="KR104" s="64"/>
      <c r="KS104" s="64"/>
      <c r="KT104" s="64"/>
      <c r="KU104" s="64"/>
      <c r="KV104" s="64"/>
      <c r="KW104" s="64"/>
      <c r="KX104" s="64"/>
      <c r="KY104" s="64"/>
      <c r="KZ104" s="64"/>
      <c r="LA104" s="64"/>
      <c r="LB104" s="64"/>
      <c r="LC104" s="64"/>
      <c r="LD104" s="64"/>
      <c r="LE104" s="64"/>
      <c r="LF104" s="64"/>
      <c r="LG104" s="64"/>
      <c r="LH104" s="64"/>
      <c r="LI104" s="64"/>
      <c r="LJ104" s="64"/>
      <c r="LK104" s="64"/>
      <c r="LL104" s="64"/>
      <c r="LM104" s="64"/>
      <c r="LN104" s="64"/>
      <c r="LO104" s="64"/>
      <c r="LP104" s="64"/>
      <c r="LQ104" s="64"/>
      <c r="LR104" s="64"/>
      <c r="LS104" s="64"/>
      <c r="LT104" s="64"/>
      <c r="LU104" s="64"/>
      <c r="LV104" s="64"/>
      <c r="LW104" s="64"/>
      <c r="LX104" s="64"/>
      <c r="LY104" s="64"/>
      <c r="LZ104" s="64"/>
      <c r="MA104" s="64"/>
      <c r="MB104" s="64"/>
      <c r="MC104" s="64"/>
      <c r="MD104" s="64"/>
      <c r="ME104" s="64"/>
      <c r="MF104" s="64"/>
      <c r="MG104" s="64"/>
      <c r="MH104" s="64"/>
      <c r="MI104" s="64"/>
      <c r="MJ104" s="64"/>
      <c r="MK104" s="64"/>
      <c r="ML104" s="64"/>
      <c r="MM104" s="64"/>
      <c r="MN104" s="64"/>
      <c r="MO104" s="64"/>
      <c r="MP104" s="64"/>
      <c r="MQ104" s="64"/>
      <c r="MR104" s="64"/>
      <c r="MS104" s="64"/>
      <c r="MT104" s="64"/>
      <c r="MU104" s="64"/>
      <c r="MV104" s="64"/>
      <c r="MW104" s="64"/>
      <c r="MX104" s="64"/>
      <c r="MY104" s="64"/>
      <c r="MZ104" s="64"/>
      <c r="NA104" s="64"/>
      <c r="NB104" s="64"/>
      <c r="NC104" s="64"/>
      <c r="ND104" s="64"/>
      <c r="NE104" s="64"/>
      <c r="NF104" s="64"/>
      <c r="NG104" s="64"/>
      <c r="NH104" s="64"/>
      <c r="NI104" s="64"/>
      <c r="NJ104" s="64"/>
      <c r="NK104" s="64"/>
      <c r="NL104" s="64"/>
      <c r="NM104" s="64"/>
      <c r="NN104" s="64"/>
      <c r="NO104" s="64"/>
      <c r="NP104" s="64"/>
      <c r="NQ104" s="64"/>
      <c r="NR104" s="64"/>
      <c r="NS104" s="64"/>
      <c r="NT104" s="64"/>
      <c r="NU104" s="64"/>
      <c r="NV104" s="64"/>
      <c r="NW104" s="64"/>
      <c r="NX104" s="64"/>
      <c r="NY104" s="64"/>
      <c r="NZ104" s="64"/>
      <c r="OA104" s="64"/>
      <c r="OB104" s="64"/>
      <c r="OC104" s="64"/>
      <c r="OD104" s="64"/>
      <c r="OE104" s="64"/>
      <c r="OF104" s="64"/>
      <c r="OG104" s="64"/>
      <c r="OH104" s="64"/>
      <c r="OI104" s="64"/>
      <c r="OJ104" s="64"/>
      <c r="OK104" s="64"/>
      <c r="OL104" s="64"/>
      <c r="OM104" s="64"/>
      <c r="ON104" s="64"/>
      <c r="OO104" s="64"/>
      <c r="OP104" s="64"/>
      <c r="OQ104" s="64"/>
      <c r="OR104" s="64"/>
      <c r="OS104" s="64"/>
      <c r="OT104" s="64"/>
      <c r="OU104" s="64"/>
      <c r="OV104" s="64"/>
      <c r="OW104" s="64"/>
      <c r="OX104" s="64"/>
      <c r="OY104" s="64"/>
      <c r="OZ104" s="64"/>
      <c r="PA104" s="64"/>
      <c r="PB104" s="64"/>
      <c r="PC104" s="64"/>
      <c r="PD104" s="64"/>
      <c r="PE104" s="64"/>
      <c r="PF104" s="64"/>
      <c r="PG104" s="64"/>
      <c r="PH104" s="64"/>
      <c r="PI104" s="64"/>
      <c r="PJ104" s="64"/>
      <c r="PK104" s="64"/>
      <c r="PL104" s="64"/>
      <c r="PM104" s="64"/>
      <c r="PN104" s="64"/>
      <c r="PO104" s="64"/>
      <c r="PP104" s="64"/>
      <c r="PQ104" s="64"/>
      <c r="PR104" s="64"/>
      <c r="PS104" s="64"/>
      <c r="PT104" s="64"/>
      <c r="PU104" s="64"/>
      <c r="PV104" s="64"/>
      <c r="PW104" s="64"/>
      <c r="PX104" s="64"/>
      <c r="PY104" s="64"/>
      <c r="PZ104" s="64"/>
      <c r="QA104" s="64"/>
      <c r="QB104" s="64"/>
      <c r="QC104" s="64"/>
      <c r="QD104" s="64"/>
      <c r="QE104" s="64"/>
      <c r="QF104" s="64"/>
      <c r="QG104" s="64"/>
      <c r="QH104" s="64"/>
      <c r="QI104" s="64"/>
      <c r="QJ104" s="64"/>
      <c r="QK104" s="64"/>
      <c r="QL104" s="64"/>
      <c r="QM104" s="64"/>
      <c r="QN104" s="64"/>
      <c r="QO104" s="64"/>
      <c r="QP104" s="64"/>
      <c r="QQ104" s="64"/>
      <c r="QR104" s="64"/>
      <c r="QS104" s="64"/>
      <c r="QT104" s="64"/>
      <c r="QU104" s="64"/>
      <c r="QV104" s="64"/>
      <c r="QW104" s="64"/>
      <c r="QX104" s="64"/>
      <c r="QY104" s="64"/>
      <c r="QZ104" s="64"/>
      <c r="RA104" s="64"/>
      <c r="RB104" s="64"/>
      <c r="RC104" s="64"/>
      <c r="RD104" s="64"/>
      <c r="RE104" s="64"/>
      <c r="RF104" s="64"/>
      <c r="RG104" s="64"/>
      <c r="RH104" s="64"/>
      <c r="RI104" s="64"/>
      <c r="RJ104" s="64"/>
      <c r="RK104" s="64"/>
      <c r="RL104" s="64"/>
      <c r="RM104" s="64"/>
      <c r="RN104" s="64"/>
      <c r="RO104" s="64"/>
      <c r="RP104" s="64"/>
      <c r="RQ104" s="64"/>
      <c r="RR104" s="64"/>
      <c r="RS104" s="64"/>
      <c r="RT104" s="64"/>
      <c r="RU104" s="64"/>
      <c r="RV104" s="64"/>
      <c r="RW104" s="64"/>
      <c r="RX104" s="64"/>
      <c r="RY104" s="64"/>
      <c r="RZ104" s="64"/>
      <c r="SA104" s="64"/>
      <c r="SB104" s="64"/>
      <c r="SC104" s="64"/>
      <c r="SD104" s="64"/>
      <c r="SE104" s="64"/>
      <c r="SF104" s="64"/>
      <c r="SG104" s="64"/>
      <c r="SH104" s="64"/>
      <c r="SI104" s="64"/>
      <c r="SJ104" s="64"/>
      <c r="SK104" s="64"/>
      <c r="SL104" s="64"/>
      <c r="SM104" s="64"/>
      <c r="SN104" s="64"/>
      <c r="SO104" s="64"/>
      <c r="SP104" s="64"/>
      <c r="SQ104" s="64"/>
      <c r="SR104" s="64"/>
      <c r="SS104" s="64"/>
      <c r="ST104" s="64"/>
      <c r="SU104" s="64"/>
      <c r="SV104" s="64"/>
      <c r="SW104" s="64"/>
      <c r="SX104" s="64"/>
      <c r="SY104" s="64"/>
      <c r="SZ104" s="64"/>
      <c r="TA104" s="64"/>
      <c r="TB104" s="64"/>
      <c r="TC104" s="64"/>
      <c r="TD104" s="64"/>
      <c r="TE104" s="64"/>
      <c r="TF104" s="64"/>
      <c r="TG104" s="64"/>
      <c r="TH104" s="64"/>
      <c r="TI104" s="64"/>
      <c r="TJ104" s="64"/>
      <c r="TK104" s="64"/>
      <c r="TL104" s="64"/>
      <c r="TM104" s="64"/>
      <c r="TN104" s="64"/>
      <c r="TO104" s="64"/>
      <c r="TP104" s="64"/>
      <c r="TQ104" s="64"/>
      <c r="TR104" s="64"/>
      <c r="TS104" s="64"/>
      <c r="TT104" s="64"/>
      <c r="TU104" s="64"/>
      <c r="TV104" s="64"/>
      <c r="TW104" s="64"/>
      <c r="TX104" s="64"/>
      <c r="TY104" s="64"/>
      <c r="TZ104" s="64"/>
      <c r="UA104" s="64"/>
      <c r="UB104" s="64"/>
      <c r="UC104" s="64"/>
      <c r="UD104" s="64"/>
      <c r="UE104" s="64"/>
      <c r="UF104" s="64"/>
      <c r="UG104" s="64"/>
      <c r="UH104" s="64"/>
      <c r="UI104" s="64"/>
      <c r="UJ104" s="64"/>
      <c r="UK104" s="64"/>
      <c r="UL104" s="64"/>
      <c r="UM104" s="64"/>
      <c r="UN104" s="64"/>
      <c r="UO104" s="64"/>
      <c r="UP104" s="64"/>
      <c r="UQ104" s="64"/>
      <c r="UR104" s="64"/>
      <c r="US104" s="64"/>
      <c r="UT104" s="64"/>
      <c r="UU104" s="64"/>
      <c r="UV104" s="64"/>
      <c r="UW104" s="64"/>
      <c r="UX104" s="64"/>
      <c r="UY104" s="64"/>
      <c r="UZ104" s="64"/>
      <c r="VA104" s="64"/>
      <c r="VB104" s="64"/>
      <c r="VC104" s="64"/>
      <c r="VD104" s="64"/>
      <c r="VE104" s="64"/>
      <c r="VF104" s="64"/>
      <c r="VG104" s="64"/>
      <c r="VH104" s="64"/>
      <c r="VI104" s="64"/>
      <c r="VJ104" s="64"/>
      <c r="VK104" s="64"/>
      <c r="VL104" s="64"/>
      <c r="VM104" s="64"/>
      <c r="VN104" s="64"/>
      <c r="VO104" s="64"/>
      <c r="VP104" s="64"/>
      <c r="VQ104" s="64"/>
      <c r="VR104" s="64"/>
      <c r="VS104" s="64"/>
      <c r="VT104" s="64"/>
      <c r="VU104" s="64"/>
      <c r="VV104" s="64"/>
      <c r="VW104" s="64"/>
      <c r="VX104" s="64"/>
      <c r="VY104" s="64"/>
      <c r="VZ104" s="64"/>
      <c r="WA104" s="64"/>
      <c r="WB104" s="64"/>
      <c r="WC104" s="64"/>
      <c r="WD104" s="64"/>
      <c r="WE104" s="64"/>
      <c r="WF104" s="64"/>
      <c r="WG104" s="64"/>
      <c r="WH104" s="64"/>
      <c r="WI104" s="64"/>
      <c r="WJ104" s="64"/>
      <c r="WK104" s="64"/>
      <c r="WL104" s="64"/>
      <c r="WM104" s="64"/>
      <c r="WN104" s="64"/>
      <c r="WO104" s="64"/>
      <c r="WP104" s="64"/>
      <c r="WQ104" s="64"/>
      <c r="WR104" s="64"/>
      <c r="WS104" s="64"/>
      <c r="WT104" s="64"/>
      <c r="WU104" s="64"/>
      <c r="WV104" s="64"/>
      <c r="WW104" s="64"/>
      <c r="WX104" s="64"/>
      <c r="WY104" s="64"/>
      <c r="WZ104" s="64"/>
      <c r="XA104" s="64"/>
      <c r="XB104" s="64"/>
      <c r="XC104" s="64"/>
      <c r="XD104" s="64"/>
      <c r="XE104" s="64"/>
      <c r="XF104" s="64"/>
      <c r="XG104" s="64"/>
      <c r="XH104" s="64"/>
      <c r="XI104" s="64"/>
      <c r="XJ104" s="64"/>
    </row>
    <row r="105" spans="1:634" x14ac:dyDescent="0.25">
      <c r="A105" s="106"/>
      <c r="B105" s="107"/>
      <c r="C105" s="106"/>
      <c r="D105" s="107"/>
      <c r="E105" s="106"/>
      <c r="F105" s="107"/>
      <c r="G105" s="106"/>
      <c r="H105" s="107"/>
      <c r="I105" s="106"/>
      <c r="J105" s="107"/>
      <c r="K105" s="106"/>
      <c r="L105" s="107"/>
      <c r="M105" s="106"/>
      <c r="N105" s="107"/>
      <c r="O105" s="106"/>
      <c r="P105" s="107"/>
      <c r="Q105" s="106"/>
      <c r="R105" s="107"/>
      <c r="S105" s="106"/>
      <c r="T105" s="107"/>
      <c r="U105" s="106"/>
      <c r="V105" s="107"/>
      <c r="W105" s="106"/>
      <c r="X105" s="107"/>
      <c r="Y105" s="106"/>
      <c r="Z105" s="107"/>
      <c r="AA105" s="106"/>
      <c r="AB105" s="107"/>
      <c r="AC105" s="106"/>
      <c r="AD105" s="107"/>
      <c r="AE105" s="106"/>
      <c r="AF105" s="107"/>
      <c r="AG105" s="106"/>
      <c r="AH105" s="107"/>
      <c r="AI105" s="106"/>
      <c r="AJ105" s="107"/>
      <c r="AK105" s="106"/>
      <c r="AL105" s="107"/>
      <c r="AM105" s="106"/>
      <c r="AN105" s="107"/>
      <c r="AO105" s="106"/>
      <c r="AP105" s="107"/>
      <c r="AQ105" s="106"/>
      <c r="AR105" s="107"/>
      <c r="AS105" s="106"/>
      <c r="AT105" s="107"/>
      <c r="AU105" s="106"/>
      <c r="AV105" s="107"/>
      <c r="AW105" s="106"/>
      <c r="AX105" s="107"/>
      <c r="AY105" s="106"/>
      <c r="AZ105" s="107"/>
      <c r="BA105" s="106"/>
      <c r="BB105" s="107"/>
      <c r="BC105" s="106"/>
      <c r="BD105" s="107"/>
      <c r="BE105" s="106"/>
      <c r="BF105" s="107"/>
      <c r="BG105" s="106"/>
      <c r="BH105" s="107"/>
      <c r="BI105" s="106"/>
      <c r="BJ105" s="107"/>
      <c r="BK105" s="106"/>
      <c r="BL105" s="107"/>
      <c r="BM105" s="106"/>
      <c r="BN105" s="107"/>
      <c r="BO105" s="106"/>
      <c r="BP105" s="107"/>
      <c r="BQ105" s="106"/>
      <c r="BR105" s="107"/>
      <c r="BS105" s="106"/>
      <c r="BT105" s="107"/>
      <c r="BU105" s="106"/>
      <c r="BV105" s="107"/>
      <c r="BW105" s="106"/>
      <c r="BX105" s="107"/>
      <c r="BY105" s="106"/>
      <c r="BZ105" s="107"/>
      <c r="CA105" s="106"/>
      <c r="CB105" s="107"/>
      <c r="CC105" s="106"/>
      <c r="CD105" s="107"/>
      <c r="CE105" s="106"/>
      <c r="CF105" s="107"/>
      <c r="CG105" s="106"/>
      <c r="CH105" s="107"/>
      <c r="CI105" s="106"/>
      <c r="CJ105" s="107"/>
      <c r="CK105" s="106"/>
      <c r="CL105" s="107"/>
      <c r="CM105" s="106"/>
      <c r="CN105" s="107"/>
      <c r="CO105" s="106"/>
      <c r="CP105" s="107"/>
      <c r="CQ105" s="106"/>
      <c r="CR105" s="107"/>
      <c r="CS105" s="106"/>
      <c r="CT105" s="107"/>
      <c r="CU105" s="106"/>
      <c r="CV105" s="107"/>
      <c r="CW105" s="106"/>
      <c r="CX105" s="107"/>
      <c r="CY105" s="106"/>
      <c r="CZ105" s="107"/>
      <c r="DA105" s="106"/>
      <c r="DB105" s="107"/>
      <c r="DC105" s="106"/>
      <c r="DD105" s="107"/>
      <c r="DE105" s="106"/>
      <c r="DF105" s="107"/>
      <c r="DG105" s="106"/>
      <c r="DH105" s="107"/>
      <c r="DI105" s="106"/>
      <c r="DJ105" s="107"/>
      <c r="DK105" s="106"/>
      <c r="DL105" s="107"/>
      <c r="DM105" s="106"/>
      <c r="DN105" s="107"/>
      <c r="DO105" s="106"/>
      <c r="DP105" s="107"/>
      <c r="DQ105" s="106"/>
      <c r="DR105" s="107"/>
      <c r="DS105" s="106"/>
      <c r="DT105" s="107"/>
      <c r="DU105" s="106"/>
      <c r="DV105" s="107"/>
      <c r="DW105" s="106"/>
      <c r="DX105" s="107"/>
      <c r="DY105" s="106"/>
      <c r="DZ105" s="107"/>
      <c r="EA105" s="106"/>
      <c r="EB105" s="107"/>
      <c r="EC105" s="106"/>
      <c r="ED105" s="107"/>
      <c r="EE105" s="106"/>
      <c r="EF105" s="107"/>
      <c r="EG105" s="106"/>
      <c r="EH105" s="107"/>
      <c r="EI105" s="106"/>
      <c r="EJ105" s="107"/>
      <c r="EK105" s="106"/>
      <c r="EL105" s="107"/>
      <c r="EM105" s="106"/>
      <c r="EN105" s="107"/>
      <c r="EO105" s="106"/>
      <c r="EP105" s="107"/>
      <c r="EQ105" s="106"/>
      <c r="ER105" s="107"/>
      <c r="ES105" s="106"/>
      <c r="ET105" s="107"/>
      <c r="EU105" s="106"/>
      <c r="EV105" s="107"/>
      <c r="EW105" s="106"/>
      <c r="EX105" s="107"/>
      <c r="EY105" s="106"/>
      <c r="EZ105" s="107"/>
      <c r="FA105" s="106"/>
      <c r="FB105" s="107"/>
      <c r="FC105" s="106"/>
      <c r="FD105" s="107"/>
      <c r="FE105" s="106"/>
      <c r="FF105" s="107"/>
      <c r="FG105" s="106"/>
      <c r="FH105" s="107"/>
      <c r="FI105" s="106"/>
      <c r="FJ105" s="107"/>
      <c r="FK105" s="106"/>
      <c r="FL105" s="107"/>
      <c r="FM105" s="106"/>
      <c r="FN105" s="107"/>
      <c r="FO105" s="106"/>
      <c r="FP105" s="107"/>
      <c r="FQ105" s="106"/>
      <c r="FR105" s="107"/>
      <c r="FS105" s="106"/>
      <c r="FT105" s="107"/>
      <c r="FU105" s="106"/>
      <c r="FV105" s="107"/>
      <c r="FW105" s="106"/>
      <c r="FX105" s="107"/>
      <c r="FY105" s="106"/>
      <c r="FZ105" s="107"/>
      <c r="GA105" s="106"/>
      <c r="GB105" s="107"/>
      <c r="GC105" s="106"/>
      <c r="GD105" s="107"/>
      <c r="GE105" s="106"/>
      <c r="GF105" s="107"/>
      <c r="GG105" s="106"/>
      <c r="GH105" s="107"/>
      <c r="GI105" s="106"/>
      <c r="GJ105" s="107"/>
      <c r="GK105" s="106"/>
      <c r="GL105" s="107"/>
      <c r="GM105" s="106"/>
      <c r="GN105" s="107"/>
      <c r="GO105" s="106"/>
      <c r="GP105" s="107"/>
      <c r="GQ105" s="106"/>
      <c r="GR105" s="107"/>
      <c r="GS105" s="106"/>
      <c r="GT105" s="107"/>
      <c r="GU105" s="106"/>
      <c r="GV105" s="107"/>
      <c r="GW105" s="106"/>
      <c r="GX105" s="107"/>
      <c r="GY105" s="106"/>
      <c r="GZ105" s="107"/>
      <c r="HA105" s="106"/>
      <c r="HB105" s="107"/>
      <c r="HC105" s="106"/>
      <c r="HD105" s="107"/>
      <c r="HE105" s="106"/>
      <c r="HF105" s="107"/>
      <c r="HG105" s="106"/>
      <c r="HH105" s="107"/>
      <c r="HI105" s="106"/>
      <c r="HJ105" s="107"/>
      <c r="HK105" s="106"/>
      <c r="HL105" s="107"/>
      <c r="HM105" s="106"/>
      <c r="HN105" s="107"/>
      <c r="HO105" s="106"/>
      <c r="HP105" s="107"/>
      <c r="HQ105" s="106"/>
      <c r="HR105" s="107"/>
      <c r="HS105" s="106"/>
      <c r="HT105" s="107"/>
      <c r="HU105" s="106"/>
      <c r="HV105" s="107"/>
      <c r="HW105" s="106"/>
      <c r="HX105" s="107"/>
      <c r="HY105" s="106"/>
      <c r="HZ105" s="107"/>
      <c r="IA105" s="106"/>
      <c r="IB105" s="107"/>
      <c r="IC105" s="106"/>
      <c r="ID105" s="107"/>
      <c r="IE105" s="106"/>
      <c r="IF105" s="107"/>
      <c r="IG105" s="106"/>
      <c r="IH105" s="107"/>
      <c r="II105" s="106"/>
      <c r="IJ105" s="107"/>
      <c r="IK105" s="106"/>
      <c r="IL105" s="107"/>
      <c r="IM105" s="106"/>
      <c r="IN105" s="107"/>
      <c r="IO105" s="106"/>
      <c r="IP105" s="107"/>
      <c r="IQ105" s="106"/>
      <c r="IR105" s="107"/>
      <c r="IS105" s="106"/>
      <c r="IT105" s="107"/>
      <c r="IU105" s="106"/>
      <c r="IV105" s="107"/>
      <c r="IW105" s="106"/>
      <c r="IX105" s="107"/>
      <c r="IY105" s="106"/>
      <c r="IZ105" s="64"/>
      <c r="JA105" s="64"/>
      <c r="JB105" s="64"/>
      <c r="JC105" s="64"/>
      <c r="JD105" s="64"/>
      <c r="JE105" s="64"/>
      <c r="JF105" s="64"/>
      <c r="JG105" s="64"/>
      <c r="JH105" s="64"/>
      <c r="JI105" s="64"/>
      <c r="JJ105" s="64"/>
      <c r="JK105" s="64"/>
      <c r="JL105" s="64"/>
      <c r="JM105" s="64"/>
      <c r="JN105" s="64"/>
      <c r="JO105" s="64"/>
      <c r="JP105" s="64"/>
      <c r="JQ105" s="64"/>
      <c r="JR105" s="64"/>
      <c r="JS105" s="64"/>
      <c r="JT105" s="64"/>
      <c r="JU105" s="64"/>
      <c r="JV105" s="64"/>
      <c r="JW105" s="64"/>
      <c r="JX105" s="64"/>
      <c r="JY105" s="64"/>
      <c r="JZ105" s="64"/>
      <c r="KA105" s="64"/>
      <c r="KB105" s="64"/>
      <c r="KC105" s="64"/>
      <c r="KD105" s="64"/>
      <c r="KE105" s="64"/>
      <c r="KF105" s="64"/>
      <c r="KG105" s="64"/>
      <c r="KH105" s="64"/>
      <c r="KI105" s="64"/>
      <c r="KJ105" s="64"/>
      <c r="KK105" s="64"/>
      <c r="KL105" s="64"/>
      <c r="KM105" s="64"/>
      <c r="KN105" s="64"/>
      <c r="KO105" s="64"/>
      <c r="KP105" s="64"/>
      <c r="KQ105" s="64"/>
      <c r="KR105" s="64"/>
      <c r="KS105" s="64"/>
      <c r="KT105" s="64"/>
      <c r="KU105" s="64"/>
      <c r="KV105" s="64"/>
      <c r="KW105" s="64"/>
      <c r="KX105" s="64"/>
      <c r="KY105" s="64"/>
      <c r="KZ105" s="64"/>
      <c r="LA105" s="64"/>
      <c r="LB105" s="64"/>
      <c r="LC105" s="64"/>
      <c r="LD105" s="64"/>
      <c r="LE105" s="64"/>
      <c r="LF105" s="64"/>
      <c r="LG105" s="64"/>
      <c r="LH105" s="64"/>
      <c r="LI105" s="64"/>
      <c r="LJ105" s="64"/>
      <c r="LK105" s="64"/>
      <c r="LL105" s="64"/>
      <c r="LM105" s="64"/>
      <c r="LN105" s="64"/>
      <c r="LO105" s="64"/>
      <c r="LP105" s="64"/>
      <c r="LQ105" s="64"/>
      <c r="LR105" s="64"/>
      <c r="LS105" s="64"/>
      <c r="LT105" s="64"/>
      <c r="LU105" s="64"/>
      <c r="LV105" s="64"/>
      <c r="LW105" s="64"/>
      <c r="LX105" s="64"/>
      <c r="LY105" s="64"/>
      <c r="LZ105" s="64"/>
      <c r="MA105" s="64"/>
      <c r="MB105" s="64"/>
      <c r="MC105" s="64"/>
      <c r="MD105" s="64"/>
      <c r="ME105" s="64"/>
      <c r="MF105" s="64"/>
      <c r="MG105" s="64"/>
      <c r="MH105" s="64"/>
      <c r="MI105" s="64"/>
      <c r="MJ105" s="64"/>
      <c r="MK105" s="64"/>
      <c r="ML105" s="64"/>
      <c r="MM105" s="64"/>
      <c r="MN105" s="64"/>
      <c r="MO105" s="64"/>
      <c r="MP105" s="64"/>
      <c r="MQ105" s="64"/>
      <c r="MR105" s="64"/>
      <c r="MS105" s="64"/>
      <c r="MT105" s="64"/>
      <c r="MU105" s="64"/>
      <c r="MV105" s="64"/>
      <c r="MW105" s="64"/>
      <c r="MX105" s="64"/>
      <c r="MY105" s="64"/>
      <c r="MZ105" s="64"/>
      <c r="NA105" s="64"/>
      <c r="NB105" s="64"/>
      <c r="NC105" s="64"/>
      <c r="ND105" s="64"/>
      <c r="NE105" s="64"/>
      <c r="NF105" s="64"/>
      <c r="NG105" s="64"/>
      <c r="NH105" s="64"/>
      <c r="NI105" s="64"/>
      <c r="NJ105" s="64"/>
      <c r="NK105" s="64"/>
      <c r="NL105" s="64"/>
      <c r="NM105" s="64"/>
      <c r="NN105" s="64"/>
      <c r="NO105" s="64"/>
      <c r="NP105" s="64"/>
      <c r="NQ105" s="64"/>
      <c r="NR105" s="64"/>
      <c r="NS105" s="64"/>
      <c r="NT105" s="64"/>
      <c r="NU105" s="64"/>
      <c r="NV105" s="64"/>
      <c r="NW105" s="64"/>
      <c r="NX105" s="64"/>
      <c r="NY105" s="64"/>
      <c r="NZ105" s="64"/>
      <c r="OA105" s="64"/>
      <c r="OB105" s="64"/>
      <c r="OC105" s="64"/>
      <c r="OD105" s="64"/>
      <c r="OE105" s="64"/>
      <c r="OF105" s="64"/>
      <c r="OG105" s="64"/>
      <c r="OH105" s="64"/>
      <c r="OI105" s="64"/>
      <c r="OJ105" s="64"/>
      <c r="OK105" s="64"/>
      <c r="OL105" s="64"/>
      <c r="OM105" s="64"/>
      <c r="ON105" s="64"/>
      <c r="OO105" s="64"/>
      <c r="OP105" s="64"/>
      <c r="OQ105" s="64"/>
      <c r="OR105" s="64"/>
      <c r="OS105" s="64"/>
      <c r="OT105" s="64"/>
      <c r="OU105" s="64"/>
      <c r="OV105" s="64"/>
      <c r="OW105" s="64"/>
      <c r="OX105" s="64"/>
      <c r="OY105" s="64"/>
      <c r="OZ105" s="64"/>
      <c r="PA105" s="64"/>
      <c r="PB105" s="64"/>
      <c r="PC105" s="64"/>
      <c r="PD105" s="64"/>
      <c r="PE105" s="64"/>
      <c r="PF105" s="64"/>
      <c r="PG105" s="64"/>
      <c r="PH105" s="64"/>
      <c r="PI105" s="64"/>
      <c r="PJ105" s="64"/>
      <c r="PK105" s="64"/>
      <c r="PL105" s="64"/>
      <c r="PM105" s="64"/>
      <c r="PN105" s="64"/>
      <c r="PO105" s="64"/>
      <c r="PP105" s="64"/>
      <c r="PQ105" s="64"/>
      <c r="PR105" s="64"/>
      <c r="PS105" s="64"/>
      <c r="PT105" s="64"/>
      <c r="PU105" s="64"/>
      <c r="PV105" s="64"/>
      <c r="PW105" s="64"/>
      <c r="PX105" s="64"/>
      <c r="PY105" s="64"/>
      <c r="PZ105" s="64"/>
      <c r="QA105" s="64"/>
      <c r="QB105" s="64"/>
      <c r="QC105" s="64"/>
      <c r="QD105" s="64"/>
      <c r="QE105" s="64"/>
      <c r="QF105" s="64"/>
      <c r="QG105" s="64"/>
      <c r="QH105" s="64"/>
      <c r="QI105" s="64"/>
      <c r="QJ105" s="64"/>
      <c r="QK105" s="64"/>
      <c r="QL105" s="64"/>
      <c r="QM105" s="64"/>
      <c r="QN105" s="64"/>
      <c r="QO105" s="64"/>
      <c r="QP105" s="64"/>
      <c r="QQ105" s="64"/>
      <c r="QR105" s="64"/>
      <c r="QS105" s="64"/>
      <c r="QT105" s="64"/>
      <c r="QU105" s="64"/>
      <c r="QV105" s="64"/>
      <c r="QW105" s="64"/>
      <c r="QX105" s="64"/>
      <c r="QY105" s="64"/>
      <c r="QZ105" s="64"/>
      <c r="RA105" s="64"/>
      <c r="RB105" s="64"/>
      <c r="RC105" s="64"/>
      <c r="RD105" s="64"/>
      <c r="RE105" s="64"/>
      <c r="RF105" s="64"/>
      <c r="RG105" s="64"/>
      <c r="RH105" s="64"/>
      <c r="RI105" s="64"/>
      <c r="RJ105" s="64"/>
      <c r="RK105" s="64"/>
      <c r="RL105" s="64"/>
      <c r="RM105" s="64"/>
      <c r="RN105" s="64"/>
      <c r="RO105" s="64"/>
      <c r="RP105" s="64"/>
      <c r="RQ105" s="64"/>
      <c r="RR105" s="64"/>
      <c r="RS105" s="64"/>
      <c r="RT105" s="64"/>
      <c r="RU105" s="64"/>
      <c r="RV105" s="64"/>
      <c r="RW105" s="64"/>
      <c r="RX105" s="64"/>
      <c r="RY105" s="64"/>
      <c r="RZ105" s="64"/>
      <c r="SA105" s="64"/>
      <c r="SB105" s="64"/>
      <c r="SC105" s="64"/>
      <c r="SD105" s="64"/>
      <c r="SE105" s="64"/>
      <c r="SF105" s="64"/>
      <c r="SG105" s="64"/>
      <c r="SH105" s="64"/>
      <c r="SI105" s="64"/>
      <c r="SJ105" s="64"/>
      <c r="SK105" s="64"/>
      <c r="SL105" s="64"/>
      <c r="SM105" s="64"/>
      <c r="SN105" s="64"/>
      <c r="SO105" s="64"/>
      <c r="SP105" s="64"/>
      <c r="SQ105" s="64"/>
      <c r="SR105" s="64"/>
      <c r="SS105" s="64"/>
      <c r="ST105" s="64"/>
      <c r="SU105" s="64"/>
      <c r="SV105" s="64"/>
      <c r="SW105" s="64"/>
      <c r="SX105" s="64"/>
      <c r="SY105" s="64"/>
      <c r="SZ105" s="64"/>
      <c r="TA105" s="64"/>
      <c r="TB105" s="64"/>
      <c r="TC105" s="64"/>
      <c r="TD105" s="64"/>
      <c r="TE105" s="64"/>
      <c r="TF105" s="64"/>
      <c r="TG105" s="64"/>
      <c r="TH105" s="64"/>
      <c r="TI105" s="64"/>
      <c r="TJ105" s="64"/>
      <c r="TK105" s="64"/>
      <c r="TL105" s="64"/>
      <c r="TM105" s="64"/>
      <c r="TN105" s="64"/>
      <c r="TO105" s="64"/>
      <c r="TP105" s="64"/>
      <c r="TQ105" s="64"/>
      <c r="TR105" s="64"/>
      <c r="TS105" s="64"/>
      <c r="TT105" s="64"/>
      <c r="TU105" s="64"/>
      <c r="TV105" s="64"/>
      <c r="TW105" s="64"/>
      <c r="TX105" s="64"/>
      <c r="TY105" s="64"/>
      <c r="TZ105" s="64"/>
      <c r="UA105" s="64"/>
      <c r="UB105" s="64"/>
      <c r="UC105" s="64"/>
      <c r="UD105" s="64"/>
      <c r="UE105" s="64"/>
      <c r="UF105" s="64"/>
      <c r="UG105" s="64"/>
      <c r="UH105" s="64"/>
      <c r="UI105" s="64"/>
      <c r="UJ105" s="64"/>
      <c r="UK105" s="64"/>
      <c r="UL105" s="64"/>
      <c r="UM105" s="64"/>
      <c r="UN105" s="64"/>
      <c r="UO105" s="64"/>
      <c r="UP105" s="64"/>
      <c r="UQ105" s="64"/>
      <c r="UR105" s="64"/>
      <c r="US105" s="64"/>
      <c r="UT105" s="64"/>
      <c r="UU105" s="64"/>
      <c r="UV105" s="64"/>
      <c r="UW105" s="64"/>
      <c r="UX105" s="64"/>
      <c r="UY105" s="64"/>
      <c r="UZ105" s="64"/>
      <c r="VA105" s="64"/>
      <c r="VB105" s="64"/>
      <c r="VC105" s="64"/>
      <c r="VD105" s="64"/>
      <c r="VE105" s="64"/>
      <c r="VF105" s="64"/>
      <c r="VG105" s="64"/>
      <c r="VH105" s="64"/>
      <c r="VI105" s="64"/>
      <c r="VJ105" s="64"/>
      <c r="VK105" s="64"/>
      <c r="VL105" s="64"/>
      <c r="VM105" s="64"/>
      <c r="VN105" s="64"/>
      <c r="VO105" s="64"/>
      <c r="VP105" s="64"/>
      <c r="VQ105" s="64"/>
      <c r="VR105" s="64"/>
      <c r="VS105" s="64"/>
      <c r="VT105" s="64"/>
      <c r="VU105" s="64"/>
      <c r="VV105" s="64"/>
      <c r="VW105" s="64"/>
      <c r="VX105" s="64"/>
      <c r="VY105" s="64"/>
      <c r="VZ105" s="64"/>
      <c r="WA105" s="64"/>
      <c r="WB105" s="64"/>
      <c r="WC105" s="64"/>
      <c r="WD105" s="64"/>
      <c r="WE105" s="64"/>
      <c r="WF105" s="64"/>
      <c r="WG105" s="64"/>
      <c r="WH105" s="64"/>
      <c r="WI105" s="64"/>
      <c r="WJ105" s="64"/>
      <c r="WK105" s="64"/>
      <c r="WL105" s="64"/>
      <c r="WM105" s="64"/>
      <c r="WN105" s="64"/>
      <c r="WO105" s="64"/>
      <c r="WP105" s="64"/>
      <c r="WQ105" s="64"/>
      <c r="WR105" s="64"/>
      <c r="WS105" s="64"/>
      <c r="WT105" s="64"/>
      <c r="WU105" s="64"/>
      <c r="WV105" s="64"/>
      <c r="WW105" s="64"/>
      <c r="WX105" s="64"/>
      <c r="WY105" s="64"/>
      <c r="WZ105" s="64"/>
      <c r="XA105" s="64"/>
      <c r="XB105" s="64"/>
      <c r="XC105" s="64"/>
      <c r="XD105" s="64"/>
      <c r="XE105" s="64"/>
      <c r="XF105" s="64"/>
      <c r="XG105" s="64"/>
      <c r="XH105" s="64"/>
      <c r="XI105" s="64"/>
      <c r="XJ105" s="64"/>
    </row>
    <row r="106" spans="1:634" x14ac:dyDescent="0.25">
      <c r="A106" s="106"/>
      <c r="B106" s="107"/>
      <c r="C106" s="106"/>
      <c r="D106" s="107"/>
      <c r="E106" s="106"/>
      <c r="F106" s="107"/>
      <c r="G106" s="106"/>
      <c r="H106" s="107"/>
      <c r="I106" s="106"/>
      <c r="J106" s="107"/>
      <c r="K106" s="106"/>
      <c r="L106" s="107"/>
      <c r="M106" s="106"/>
      <c r="N106" s="107"/>
      <c r="O106" s="106"/>
      <c r="P106" s="107"/>
      <c r="Q106" s="106"/>
      <c r="R106" s="107"/>
      <c r="S106" s="106"/>
      <c r="T106" s="107"/>
      <c r="U106" s="106"/>
      <c r="V106" s="107"/>
      <c r="W106" s="106"/>
      <c r="X106" s="107"/>
      <c r="Y106" s="106"/>
      <c r="Z106" s="107"/>
      <c r="AA106" s="106"/>
      <c r="AB106" s="107"/>
      <c r="AC106" s="106"/>
      <c r="AD106" s="107"/>
      <c r="AE106" s="106"/>
      <c r="AF106" s="107"/>
      <c r="AG106" s="106"/>
      <c r="AH106" s="107"/>
      <c r="AI106" s="106"/>
      <c r="AJ106" s="107"/>
      <c r="AK106" s="106"/>
      <c r="AL106" s="107"/>
      <c r="AM106" s="106"/>
      <c r="AN106" s="107"/>
      <c r="AO106" s="106"/>
      <c r="AP106" s="107"/>
      <c r="AQ106" s="106"/>
      <c r="AR106" s="107"/>
      <c r="AS106" s="106"/>
      <c r="AT106" s="107"/>
      <c r="AU106" s="106"/>
      <c r="AV106" s="107"/>
      <c r="AW106" s="106"/>
      <c r="AX106" s="107"/>
      <c r="AY106" s="106"/>
      <c r="AZ106" s="107"/>
      <c r="BA106" s="106"/>
      <c r="BB106" s="107"/>
      <c r="BC106" s="106"/>
      <c r="BD106" s="107"/>
      <c r="BE106" s="106"/>
      <c r="BF106" s="107"/>
      <c r="BG106" s="106"/>
      <c r="BH106" s="107"/>
      <c r="BI106" s="106"/>
      <c r="BJ106" s="107"/>
      <c r="BK106" s="106"/>
      <c r="BL106" s="107"/>
      <c r="BM106" s="106"/>
      <c r="BN106" s="107"/>
      <c r="BO106" s="106"/>
      <c r="BP106" s="107"/>
      <c r="BQ106" s="106"/>
      <c r="BR106" s="107"/>
      <c r="BS106" s="106"/>
      <c r="BT106" s="107"/>
      <c r="BU106" s="106"/>
      <c r="BV106" s="107"/>
      <c r="BW106" s="106"/>
      <c r="BX106" s="107"/>
      <c r="BY106" s="106"/>
      <c r="BZ106" s="107"/>
      <c r="CA106" s="106"/>
      <c r="CB106" s="107"/>
      <c r="CC106" s="106"/>
      <c r="CD106" s="107"/>
      <c r="CE106" s="106"/>
      <c r="CF106" s="107"/>
      <c r="CG106" s="106"/>
      <c r="CH106" s="107"/>
      <c r="CI106" s="106"/>
      <c r="CJ106" s="107"/>
      <c r="CK106" s="106"/>
      <c r="CL106" s="107"/>
      <c r="CM106" s="106"/>
      <c r="CN106" s="107"/>
      <c r="CO106" s="106"/>
      <c r="CP106" s="107"/>
      <c r="CQ106" s="106"/>
      <c r="CR106" s="107"/>
      <c r="CS106" s="106"/>
      <c r="CT106" s="107"/>
      <c r="CU106" s="106"/>
      <c r="CV106" s="107"/>
      <c r="CW106" s="106"/>
      <c r="CX106" s="107"/>
      <c r="CY106" s="106"/>
      <c r="CZ106" s="107"/>
      <c r="DA106" s="106"/>
      <c r="DB106" s="107"/>
      <c r="DC106" s="106"/>
      <c r="DD106" s="107"/>
      <c r="DE106" s="106"/>
      <c r="DF106" s="107"/>
      <c r="DG106" s="106"/>
      <c r="DH106" s="107"/>
      <c r="DI106" s="106"/>
      <c r="DJ106" s="107"/>
      <c r="DK106" s="106"/>
      <c r="DL106" s="107"/>
      <c r="DM106" s="106"/>
      <c r="DN106" s="107"/>
      <c r="DO106" s="106"/>
      <c r="DP106" s="107"/>
      <c r="DQ106" s="106"/>
      <c r="DR106" s="107"/>
      <c r="DS106" s="106"/>
      <c r="DT106" s="107"/>
      <c r="DU106" s="106"/>
      <c r="DV106" s="107"/>
      <c r="DW106" s="106"/>
      <c r="DX106" s="107"/>
      <c r="DY106" s="106"/>
      <c r="DZ106" s="107"/>
      <c r="EA106" s="106"/>
      <c r="EB106" s="107"/>
      <c r="EC106" s="106"/>
      <c r="ED106" s="107"/>
      <c r="EE106" s="106"/>
      <c r="EF106" s="107"/>
      <c r="EG106" s="106"/>
      <c r="EH106" s="107"/>
      <c r="EI106" s="106"/>
      <c r="EJ106" s="107"/>
      <c r="EK106" s="106"/>
      <c r="EL106" s="107"/>
      <c r="EM106" s="106"/>
      <c r="EN106" s="107"/>
      <c r="EO106" s="106"/>
      <c r="EP106" s="107"/>
      <c r="EQ106" s="106"/>
      <c r="ER106" s="107"/>
      <c r="ES106" s="106"/>
      <c r="ET106" s="107"/>
      <c r="EU106" s="106"/>
      <c r="EV106" s="107"/>
      <c r="EW106" s="106"/>
      <c r="EX106" s="107"/>
      <c r="EY106" s="106"/>
      <c r="EZ106" s="107"/>
      <c r="FA106" s="106"/>
      <c r="FB106" s="107"/>
      <c r="FC106" s="106"/>
      <c r="FD106" s="107"/>
      <c r="FE106" s="106"/>
      <c r="FF106" s="107"/>
      <c r="FG106" s="106"/>
      <c r="FH106" s="107"/>
      <c r="FI106" s="106"/>
      <c r="FJ106" s="107"/>
      <c r="FK106" s="106"/>
      <c r="FL106" s="107"/>
      <c r="FM106" s="106"/>
      <c r="FN106" s="107"/>
      <c r="FO106" s="106"/>
      <c r="FP106" s="107"/>
      <c r="FQ106" s="106"/>
      <c r="FR106" s="107"/>
      <c r="FS106" s="106"/>
      <c r="FT106" s="107"/>
      <c r="FU106" s="106"/>
      <c r="FV106" s="107"/>
      <c r="FW106" s="106"/>
      <c r="FX106" s="107"/>
      <c r="FY106" s="106"/>
      <c r="FZ106" s="107"/>
      <c r="GA106" s="106"/>
      <c r="GB106" s="107"/>
      <c r="GC106" s="106"/>
      <c r="GD106" s="107"/>
      <c r="GE106" s="106"/>
      <c r="GF106" s="107"/>
      <c r="GG106" s="106"/>
      <c r="GH106" s="107"/>
      <c r="GI106" s="106"/>
      <c r="GJ106" s="107"/>
      <c r="GK106" s="106"/>
      <c r="GL106" s="107"/>
      <c r="GM106" s="106"/>
      <c r="GN106" s="107"/>
      <c r="GO106" s="106"/>
      <c r="GP106" s="107"/>
      <c r="GQ106" s="106"/>
      <c r="GR106" s="107"/>
      <c r="GS106" s="106"/>
      <c r="GT106" s="107"/>
      <c r="GU106" s="106"/>
      <c r="GV106" s="107"/>
      <c r="GW106" s="106"/>
      <c r="GX106" s="107"/>
      <c r="GY106" s="106"/>
      <c r="GZ106" s="107"/>
      <c r="HA106" s="106"/>
      <c r="HB106" s="107"/>
      <c r="HC106" s="106"/>
      <c r="HD106" s="107"/>
      <c r="HE106" s="106"/>
      <c r="HF106" s="107"/>
      <c r="HG106" s="106"/>
      <c r="HH106" s="107"/>
      <c r="HI106" s="106"/>
      <c r="HJ106" s="107"/>
      <c r="HK106" s="106"/>
      <c r="HL106" s="107"/>
      <c r="HM106" s="106"/>
      <c r="HN106" s="107"/>
      <c r="HO106" s="106"/>
      <c r="HP106" s="107"/>
      <c r="HQ106" s="106"/>
      <c r="HR106" s="107"/>
      <c r="HS106" s="106"/>
      <c r="HT106" s="107"/>
      <c r="HU106" s="106"/>
      <c r="HV106" s="107"/>
      <c r="HW106" s="106"/>
      <c r="HX106" s="107"/>
      <c r="HY106" s="106"/>
      <c r="HZ106" s="107"/>
      <c r="IA106" s="106"/>
      <c r="IB106" s="107"/>
      <c r="IC106" s="106"/>
      <c r="ID106" s="107"/>
      <c r="IE106" s="106"/>
      <c r="IF106" s="107"/>
      <c r="IG106" s="106"/>
      <c r="IH106" s="107"/>
      <c r="II106" s="106"/>
      <c r="IJ106" s="107"/>
      <c r="IK106" s="106"/>
      <c r="IL106" s="107"/>
      <c r="IM106" s="106"/>
      <c r="IN106" s="107"/>
      <c r="IO106" s="106"/>
      <c r="IP106" s="107"/>
      <c r="IQ106" s="106"/>
      <c r="IR106" s="107"/>
      <c r="IS106" s="106"/>
      <c r="IT106" s="107"/>
      <c r="IU106" s="106"/>
      <c r="IV106" s="107"/>
      <c r="IW106" s="106"/>
      <c r="IX106" s="107"/>
      <c r="IY106" s="106"/>
      <c r="IZ106" s="64"/>
      <c r="JA106" s="64"/>
      <c r="JB106" s="64"/>
      <c r="JC106" s="64"/>
      <c r="JD106" s="64"/>
      <c r="JE106" s="64"/>
      <c r="JF106" s="64"/>
      <c r="JG106" s="64"/>
      <c r="JH106" s="64"/>
      <c r="JI106" s="64"/>
      <c r="JJ106" s="64"/>
      <c r="JK106" s="64"/>
      <c r="JL106" s="64"/>
      <c r="JM106" s="64"/>
      <c r="JN106" s="64"/>
      <c r="JO106" s="64"/>
      <c r="JP106" s="64"/>
      <c r="JQ106" s="64"/>
      <c r="JR106" s="64"/>
      <c r="JS106" s="64"/>
      <c r="JT106" s="64"/>
      <c r="JU106" s="64"/>
      <c r="JV106" s="64"/>
      <c r="JW106" s="64"/>
      <c r="JX106" s="64"/>
      <c r="JY106" s="64"/>
      <c r="JZ106" s="64"/>
      <c r="KA106" s="64"/>
      <c r="KB106" s="64"/>
      <c r="KC106" s="64"/>
      <c r="KD106" s="64"/>
      <c r="KE106" s="64"/>
      <c r="KF106" s="64"/>
      <c r="KG106" s="64"/>
      <c r="KH106" s="64"/>
      <c r="KI106" s="64"/>
      <c r="KJ106" s="64"/>
      <c r="KK106" s="64"/>
      <c r="KL106" s="64"/>
      <c r="KM106" s="64"/>
      <c r="KN106" s="64"/>
      <c r="KO106" s="64"/>
      <c r="KP106" s="64"/>
      <c r="KQ106" s="64"/>
      <c r="KR106" s="64"/>
      <c r="KS106" s="64"/>
      <c r="KT106" s="64"/>
      <c r="KU106" s="64"/>
      <c r="KV106" s="64"/>
      <c r="KW106" s="64"/>
      <c r="KX106" s="64"/>
      <c r="KY106" s="64"/>
      <c r="KZ106" s="64"/>
      <c r="LA106" s="64"/>
      <c r="LB106" s="64"/>
      <c r="LC106" s="64"/>
      <c r="LD106" s="64"/>
      <c r="LE106" s="64"/>
      <c r="LF106" s="64"/>
      <c r="LG106" s="64"/>
      <c r="LH106" s="64"/>
      <c r="LI106" s="64"/>
      <c r="LJ106" s="64"/>
      <c r="LK106" s="64"/>
      <c r="LL106" s="64"/>
      <c r="LM106" s="64"/>
      <c r="LN106" s="64"/>
      <c r="LO106" s="64"/>
      <c r="LP106" s="64"/>
      <c r="LQ106" s="64"/>
      <c r="LR106" s="64"/>
      <c r="LS106" s="64"/>
      <c r="LT106" s="64"/>
      <c r="LU106" s="64"/>
      <c r="LV106" s="64"/>
      <c r="LW106" s="64"/>
      <c r="LX106" s="64"/>
      <c r="LY106" s="64"/>
      <c r="LZ106" s="64"/>
      <c r="MA106" s="64"/>
      <c r="MB106" s="64"/>
      <c r="MC106" s="64"/>
      <c r="MD106" s="64"/>
      <c r="ME106" s="64"/>
      <c r="MF106" s="64"/>
      <c r="MG106" s="64"/>
      <c r="MH106" s="64"/>
      <c r="MI106" s="64"/>
      <c r="MJ106" s="64"/>
      <c r="MK106" s="64"/>
      <c r="ML106" s="64"/>
      <c r="MM106" s="64"/>
      <c r="MN106" s="64"/>
      <c r="MO106" s="64"/>
      <c r="MP106" s="64"/>
      <c r="MQ106" s="64"/>
      <c r="MR106" s="64"/>
      <c r="MS106" s="64"/>
      <c r="MT106" s="64"/>
      <c r="MU106" s="64"/>
      <c r="MV106" s="64"/>
      <c r="MW106" s="64"/>
      <c r="MX106" s="64"/>
      <c r="MY106" s="64"/>
      <c r="MZ106" s="64"/>
      <c r="NA106" s="64"/>
      <c r="NB106" s="64"/>
      <c r="NC106" s="64"/>
      <c r="ND106" s="64"/>
      <c r="NE106" s="64"/>
      <c r="NF106" s="64"/>
      <c r="NG106" s="64"/>
      <c r="NH106" s="64"/>
      <c r="NI106" s="64"/>
      <c r="NJ106" s="64"/>
      <c r="NK106" s="64"/>
      <c r="NL106" s="64"/>
      <c r="NM106" s="64"/>
      <c r="NN106" s="64"/>
      <c r="NO106" s="64"/>
      <c r="NP106" s="64"/>
      <c r="NQ106" s="64"/>
      <c r="NR106" s="64"/>
      <c r="NS106" s="64"/>
      <c r="NT106" s="64"/>
      <c r="NU106" s="64"/>
      <c r="NV106" s="64"/>
      <c r="NW106" s="64"/>
      <c r="NX106" s="64"/>
      <c r="NY106" s="64"/>
      <c r="NZ106" s="64"/>
      <c r="OA106" s="64"/>
      <c r="OB106" s="64"/>
      <c r="OC106" s="64"/>
      <c r="OD106" s="64"/>
      <c r="OE106" s="64"/>
      <c r="OF106" s="64"/>
      <c r="OG106" s="64"/>
      <c r="OH106" s="64"/>
      <c r="OI106" s="64"/>
      <c r="OJ106" s="64"/>
      <c r="OK106" s="64"/>
      <c r="OL106" s="64"/>
      <c r="OM106" s="64"/>
      <c r="ON106" s="64"/>
      <c r="OO106" s="64"/>
      <c r="OP106" s="64"/>
      <c r="OQ106" s="64"/>
      <c r="OR106" s="64"/>
      <c r="OS106" s="64"/>
      <c r="OT106" s="64"/>
      <c r="OU106" s="64"/>
      <c r="OV106" s="64"/>
      <c r="OW106" s="64"/>
      <c r="OX106" s="64"/>
      <c r="OY106" s="64"/>
      <c r="OZ106" s="64"/>
      <c r="PA106" s="64"/>
      <c r="PB106" s="64"/>
      <c r="PC106" s="64"/>
      <c r="PD106" s="64"/>
      <c r="PE106" s="64"/>
      <c r="PF106" s="64"/>
      <c r="PG106" s="64"/>
      <c r="PH106" s="64"/>
      <c r="PI106" s="64"/>
      <c r="PJ106" s="64"/>
      <c r="PK106" s="64"/>
      <c r="PL106" s="64"/>
      <c r="PM106" s="64"/>
      <c r="PN106" s="64"/>
      <c r="PO106" s="64"/>
      <c r="PP106" s="64"/>
      <c r="PQ106" s="64"/>
      <c r="PR106" s="64"/>
      <c r="PS106" s="64"/>
      <c r="PT106" s="64"/>
      <c r="PU106" s="64"/>
      <c r="PV106" s="64"/>
      <c r="PW106" s="64"/>
      <c r="PX106" s="64"/>
      <c r="PY106" s="64"/>
      <c r="PZ106" s="64"/>
      <c r="QA106" s="64"/>
      <c r="QB106" s="64"/>
      <c r="QC106" s="64"/>
      <c r="QD106" s="64"/>
      <c r="QE106" s="64"/>
      <c r="QF106" s="64"/>
      <c r="QG106" s="64"/>
      <c r="QH106" s="64"/>
      <c r="QI106" s="64"/>
      <c r="QJ106" s="64"/>
      <c r="QK106" s="64"/>
      <c r="QL106" s="64"/>
      <c r="QM106" s="64"/>
      <c r="QN106" s="64"/>
      <c r="QO106" s="64"/>
      <c r="QP106" s="64"/>
      <c r="QQ106" s="64"/>
      <c r="QR106" s="64"/>
      <c r="QS106" s="64"/>
      <c r="QT106" s="64"/>
      <c r="QU106" s="64"/>
      <c r="QV106" s="64"/>
      <c r="QW106" s="64"/>
      <c r="QX106" s="64"/>
      <c r="QY106" s="64"/>
      <c r="QZ106" s="64"/>
      <c r="RA106" s="64"/>
      <c r="RB106" s="64"/>
      <c r="RC106" s="64"/>
      <c r="RD106" s="64"/>
      <c r="RE106" s="64"/>
      <c r="RF106" s="64"/>
      <c r="RG106" s="64"/>
      <c r="RH106" s="64"/>
      <c r="RI106" s="64"/>
      <c r="RJ106" s="64"/>
      <c r="RK106" s="64"/>
      <c r="RL106" s="64"/>
      <c r="RM106" s="64"/>
      <c r="RN106" s="64"/>
      <c r="RO106" s="64"/>
      <c r="RP106" s="64"/>
      <c r="RQ106" s="64"/>
      <c r="RR106" s="64"/>
      <c r="RS106" s="64"/>
      <c r="RT106" s="64"/>
      <c r="RU106" s="64"/>
      <c r="RV106" s="64"/>
      <c r="RW106" s="64"/>
      <c r="RX106" s="64"/>
      <c r="RY106" s="64"/>
      <c r="RZ106" s="64"/>
      <c r="SA106" s="64"/>
      <c r="SB106" s="64"/>
      <c r="SC106" s="64"/>
      <c r="SD106" s="64"/>
      <c r="SE106" s="64"/>
      <c r="SF106" s="64"/>
      <c r="SG106" s="64"/>
      <c r="SH106" s="64"/>
      <c r="SI106" s="64"/>
      <c r="SJ106" s="64"/>
      <c r="SK106" s="64"/>
      <c r="SL106" s="64"/>
      <c r="SM106" s="64"/>
      <c r="SN106" s="64"/>
      <c r="SO106" s="64"/>
      <c r="SP106" s="64"/>
      <c r="SQ106" s="64"/>
      <c r="SR106" s="64"/>
      <c r="SS106" s="64"/>
      <c r="ST106" s="64"/>
      <c r="SU106" s="64"/>
      <c r="SV106" s="64"/>
      <c r="SW106" s="64"/>
      <c r="SX106" s="64"/>
      <c r="SY106" s="64"/>
      <c r="SZ106" s="64"/>
      <c r="TA106" s="64"/>
      <c r="TB106" s="64"/>
      <c r="TC106" s="64"/>
      <c r="TD106" s="64"/>
      <c r="TE106" s="64"/>
      <c r="TF106" s="64"/>
      <c r="TG106" s="64"/>
      <c r="TH106" s="64"/>
      <c r="TI106" s="64"/>
      <c r="TJ106" s="64"/>
      <c r="TK106" s="64"/>
      <c r="TL106" s="64"/>
      <c r="TM106" s="64"/>
      <c r="TN106" s="64"/>
      <c r="TO106" s="64"/>
      <c r="TP106" s="64"/>
      <c r="TQ106" s="64"/>
      <c r="TR106" s="64"/>
      <c r="TS106" s="64"/>
      <c r="TT106" s="64"/>
      <c r="TU106" s="64"/>
      <c r="TV106" s="64"/>
      <c r="TW106" s="64"/>
      <c r="TX106" s="64"/>
      <c r="TY106" s="64"/>
      <c r="TZ106" s="64"/>
      <c r="UA106" s="64"/>
      <c r="UB106" s="64"/>
      <c r="UC106" s="64"/>
      <c r="UD106" s="64"/>
      <c r="UE106" s="64"/>
      <c r="UF106" s="64"/>
      <c r="UG106" s="64"/>
      <c r="UH106" s="64"/>
      <c r="UI106" s="64"/>
      <c r="UJ106" s="64"/>
      <c r="UK106" s="64"/>
      <c r="UL106" s="64"/>
      <c r="UM106" s="64"/>
      <c r="UN106" s="64"/>
      <c r="UO106" s="64"/>
      <c r="UP106" s="64"/>
      <c r="UQ106" s="64"/>
      <c r="UR106" s="64"/>
      <c r="US106" s="64"/>
      <c r="UT106" s="64"/>
      <c r="UU106" s="64"/>
      <c r="UV106" s="64"/>
      <c r="UW106" s="64"/>
      <c r="UX106" s="64"/>
      <c r="UY106" s="64"/>
      <c r="UZ106" s="64"/>
      <c r="VA106" s="64"/>
      <c r="VB106" s="64"/>
      <c r="VC106" s="64"/>
      <c r="VD106" s="64"/>
      <c r="VE106" s="64"/>
      <c r="VF106" s="64"/>
      <c r="VG106" s="64"/>
      <c r="VH106" s="64"/>
      <c r="VI106" s="64"/>
      <c r="VJ106" s="64"/>
      <c r="VK106" s="64"/>
      <c r="VL106" s="64"/>
      <c r="VM106" s="64"/>
      <c r="VN106" s="64"/>
      <c r="VO106" s="64"/>
      <c r="VP106" s="64"/>
      <c r="VQ106" s="64"/>
      <c r="VR106" s="64"/>
      <c r="VS106" s="64"/>
      <c r="VT106" s="64"/>
      <c r="VU106" s="64"/>
      <c r="VV106" s="64"/>
      <c r="VW106" s="64"/>
      <c r="VX106" s="64"/>
      <c r="VY106" s="64"/>
      <c r="VZ106" s="64"/>
      <c r="WA106" s="64"/>
      <c r="WB106" s="64"/>
      <c r="WC106" s="64"/>
      <c r="WD106" s="64"/>
      <c r="WE106" s="64"/>
      <c r="WF106" s="64"/>
      <c r="WG106" s="64"/>
      <c r="WH106" s="64"/>
      <c r="WI106" s="64"/>
      <c r="WJ106" s="64"/>
      <c r="WK106" s="64"/>
      <c r="WL106" s="64"/>
      <c r="WM106" s="64"/>
      <c r="WN106" s="64"/>
      <c r="WO106" s="64"/>
      <c r="WP106" s="64"/>
      <c r="WQ106" s="64"/>
      <c r="WR106" s="64"/>
      <c r="WS106" s="64"/>
      <c r="WT106" s="64"/>
      <c r="WU106" s="64"/>
      <c r="WV106" s="64"/>
      <c r="WW106" s="64"/>
      <c r="WX106" s="64"/>
      <c r="WY106" s="64"/>
      <c r="WZ106" s="64"/>
      <c r="XA106" s="64"/>
      <c r="XB106" s="64"/>
      <c r="XC106" s="64"/>
      <c r="XD106" s="64"/>
      <c r="XE106" s="64"/>
      <c r="XF106" s="64"/>
      <c r="XG106" s="64"/>
      <c r="XH106" s="64"/>
      <c r="XI106" s="64"/>
      <c r="XJ106" s="64"/>
    </row>
    <row r="107" spans="1:634" x14ac:dyDescent="0.25">
      <c r="A107" s="106"/>
      <c r="B107" s="107"/>
      <c r="C107" s="106"/>
      <c r="D107" s="107"/>
      <c r="E107" s="106"/>
      <c r="F107" s="107"/>
      <c r="G107" s="106"/>
      <c r="H107" s="107"/>
      <c r="I107" s="106"/>
      <c r="J107" s="107"/>
      <c r="K107" s="106"/>
      <c r="L107" s="107"/>
      <c r="M107" s="106"/>
      <c r="N107" s="107"/>
      <c r="O107" s="106"/>
      <c r="P107" s="107"/>
      <c r="Q107" s="106"/>
      <c r="R107" s="107"/>
      <c r="S107" s="106"/>
      <c r="T107" s="107"/>
      <c r="U107" s="106"/>
      <c r="V107" s="107"/>
      <c r="W107" s="106"/>
      <c r="X107" s="107"/>
      <c r="Y107" s="106"/>
      <c r="Z107" s="107"/>
      <c r="AA107" s="106"/>
      <c r="AB107" s="107"/>
      <c r="AC107" s="106"/>
      <c r="AD107" s="107"/>
      <c r="AE107" s="106"/>
      <c r="AF107" s="107"/>
      <c r="AG107" s="106"/>
      <c r="AH107" s="107"/>
      <c r="AI107" s="106"/>
      <c r="AJ107" s="107"/>
      <c r="AK107" s="106"/>
      <c r="AL107" s="107"/>
      <c r="AM107" s="106"/>
      <c r="AN107" s="107"/>
      <c r="AO107" s="106"/>
      <c r="AP107" s="107"/>
      <c r="AQ107" s="106"/>
      <c r="AR107" s="107"/>
      <c r="AS107" s="106"/>
      <c r="AT107" s="107"/>
      <c r="AU107" s="106"/>
      <c r="AV107" s="107"/>
      <c r="AW107" s="106"/>
      <c r="AX107" s="107"/>
      <c r="AY107" s="106"/>
      <c r="AZ107" s="107"/>
      <c r="BA107" s="106"/>
      <c r="BB107" s="107"/>
      <c r="BC107" s="106"/>
      <c r="BD107" s="107"/>
      <c r="BE107" s="106"/>
      <c r="BF107" s="107"/>
      <c r="BG107" s="106"/>
      <c r="BH107" s="107"/>
      <c r="BI107" s="106"/>
      <c r="BJ107" s="107"/>
      <c r="BK107" s="106"/>
      <c r="BL107" s="107"/>
      <c r="BM107" s="106"/>
      <c r="BN107" s="107"/>
      <c r="BO107" s="106"/>
      <c r="BP107" s="107"/>
      <c r="BQ107" s="106"/>
      <c r="BR107" s="107"/>
      <c r="BS107" s="106"/>
      <c r="BT107" s="107"/>
      <c r="BU107" s="106"/>
      <c r="BV107" s="107"/>
      <c r="BW107" s="106"/>
      <c r="BX107" s="107"/>
      <c r="BY107" s="106"/>
      <c r="BZ107" s="107"/>
      <c r="CA107" s="106"/>
      <c r="CB107" s="107"/>
      <c r="CC107" s="106"/>
      <c r="CD107" s="107"/>
      <c r="CE107" s="106"/>
      <c r="CF107" s="107"/>
      <c r="CG107" s="106"/>
      <c r="CH107" s="107"/>
      <c r="CI107" s="106"/>
      <c r="CJ107" s="107"/>
      <c r="CK107" s="106"/>
      <c r="CL107" s="107"/>
      <c r="CM107" s="106"/>
      <c r="CN107" s="107"/>
      <c r="CO107" s="106"/>
      <c r="CP107" s="107"/>
      <c r="CQ107" s="106"/>
      <c r="CR107" s="107"/>
      <c r="CS107" s="106"/>
      <c r="CT107" s="107"/>
      <c r="CU107" s="106"/>
      <c r="CV107" s="107"/>
      <c r="CW107" s="106"/>
      <c r="CX107" s="107"/>
      <c r="CY107" s="106"/>
      <c r="CZ107" s="107"/>
      <c r="DA107" s="106"/>
      <c r="DB107" s="107"/>
      <c r="DC107" s="106"/>
      <c r="DD107" s="107"/>
      <c r="DE107" s="106"/>
      <c r="DF107" s="107"/>
      <c r="DG107" s="106"/>
      <c r="DH107" s="107"/>
      <c r="DI107" s="106"/>
      <c r="DJ107" s="107"/>
      <c r="DK107" s="106"/>
      <c r="DL107" s="107"/>
      <c r="DM107" s="106"/>
      <c r="DN107" s="107"/>
      <c r="DO107" s="106"/>
      <c r="DP107" s="107"/>
      <c r="DQ107" s="106"/>
      <c r="DR107" s="107"/>
      <c r="DS107" s="106"/>
      <c r="DT107" s="107"/>
      <c r="DU107" s="106"/>
      <c r="DV107" s="107"/>
      <c r="DW107" s="106"/>
      <c r="DX107" s="107"/>
      <c r="DY107" s="106"/>
      <c r="DZ107" s="107"/>
      <c r="EA107" s="106"/>
      <c r="EB107" s="107"/>
      <c r="EC107" s="106"/>
      <c r="ED107" s="107"/>
      <c r="EE107" s="106"/>
      <c r="EF107" s="107"/>
      <c r="EG107" s="106"/>
      <c r="EH107" s="107"/>
      <c r="EI107" s="106"/>
      <c r="EJ107" s="107"/>
      <c r="EK107" s="106"/>
      <c r="EL107" s="107"/>
      <c r="EM107" s="106"/>
      <c r="EN107" s="107"/>
      <c r="EO107" s="106"/>
      <c r="EP107" s="107"/>
      <c r="EQ107" s="106"/>
      <c r="ER107" s="107"/>
      <c r="ES107" s="106"/>
      <c r="ET107" s="107"/>
      <c r="EU107" s="106"/>
      <c r="EV107" s="107"/>
      <c r="EW107" s="106"/>
      <c r="EX107" s="107"/>
      <c r="EY107" s="106"/>
      <c r="EZ107" s="107"/>
      <c r="FA107" s="106"/>
      <c r="FB107" s="107"/>
      <c r="FC107" s="106"/>
      <c r="FD107" s="107"/>
      <c r="FE107" s="106"/>
      <c r="FF107" s="107"/>
      <c r="FG107" s="106"/>
      <c r="FH107" s="107"/>
      <c r="FI107" s="106"/>
      <c r="FJ107" s="107"/>
      <c r="FK107" s="106"/>
      <c r="FL107" s="107"/>
      <c r="FM107" s="106"/>
      <c r="FN107" s="107"/>
      <c r="FO107" s="106"/>
      <c r="FP107" s="107"/>
      <c r="FQ107" s="106"/>
      <c r="FR107" s="107"/>
      <c r="FS107" s="106"/>
      <c r="FT107" s="107"/>
      <c r="FU107" s="106"/>
      <c r="FV107" s="107"/>
      <c r="FW107" s="106"/>
      <c r="FX107" s="107"/>
      <c r="FY107" s="106"/>
      <c r="FZ107" s="107"/>
      <c r="GA107" s="106"/>
      <c r="GB107" s="107"/>
      <c r="GC107" s="106"/>
      <c r="GD107" s="107"/>
      <c r="GE107" s="106"/>
      <c r="GF107" s="107"/>
      <c r="GG107" s="106"/>
      <c r="GH107" s="107"/>
      <c r="GI107" s="106"/>
      <c r="GJ107" s="107"/>
      <c r="GK107" s="106"/>
      <c r="GL107" s="107"/>
      <c r="GM107" s="106"/>
      <c r="GN107" s="107"/>
      <c r="GO107" s="106"/>
      <c r="GP107" s="107"/>
      <c r="GQ107" s="106"/>
      <c r="GR107" s="107"/>
      <c r="GS107" s="106"/>
      <c r="GT107" s="107"/>
      <c r="GU107" s="106"/>
      <c r="GV107" s="107"/>
      <c r="GW107" s="106"/>
      <c r="GX107" s="107"/>
      <c r="GY107" s="106"/>
      <c r="GZ107" s="107"/>
      <c r="HA107" s="106"/>
      <c r="HB107" s="107"/>
      <c r="HC107" s="106"/>
      <c r="HD107" s="107"/>
      <c r="HE107" s="106"/>
      <c r="HF107" s="107"/>
      <c r="HG107" s="106"/>
      <c r="HH107" s="107"/>
      <c r="HI107" s="106"/>
      <c r="HJ107" s="107"/>
      <c r="HK107" s="106"/>
      <c r="HL107" s="107"/>
      <c r="HM107" s="106"/>
      <c r="HN107" s="107"/>
      <c r="HO107" s="106"/>
      <c r="HP107" s="107"/>
      <c r="HQ107" s="106"/>
      <c r="HR107" s="107"/>
      <c r="HS107" s="106"/>
      <c r="HT107" s="107"/>
      <c r="HU107" s="106"/>
      <c r="HV107" s="107"/>
      <c r="HW107" s="106"/>
      <c r="HX107" s="107"/>
      <c r="HY107" s="106"/>
      <c r="HZ107" s="107"/>
      <c r="IA107" s="106"/>
      <c r="IB107" s="107"/>
      <c r="IC107" s="106"/>
      <c r="ID107" s="107"/>
      <c r="IE107" s="106"/>
      <c r="IF107" s="107"/>
      <c r="IG107" s="106"/>
      <c r="IH107" s="107"/>
      <c r="II107" s="106"/>
      <c r="IJ107" s="107"/>
      <c r="IK107" s="106"/>
      <c r="IL107" s="107"/>
      <c r="IM107" s="106"/>
      <c r="IN107" s="107"/>
      <c r="IO107" s="106"/>
      <c r="IP107" s="107"/>
      <c r="IQ107" s="106"/>
      <c r="IR107" s="107"/>
      <c r="IS107" s="106"/>
      <c r="IT107" s="107"/>
      <c r="IU107" s="106"/>
      <c r="IV107" s="107"/>
      <c r="IW107" s="106"/>
      <c r="IX107" s="107"/>
      <c r="IY107" s="106"/>
      <c r="IZ107" s="64"/>
      <c r="JA107" s="64"/>
      <c r="JB107" s="64"/>
      <c r="JC107" s="64"/>
      <c r="JD107" s="64"/>
      <c r="JE107" s="64"/>
      <c r="JF107" s="64"/>
      <c r="JG107" s="64"/>
      <c r="JH107" s="64"/>
      <c r="JI107" s="64"/>
      <c r="JJ107" s="64"/>
      <c r="JK107" s="64"/>
      <c r="JL107" s="64"/>
      <c r="JM107" s="64"/>
      <c r="JN107" s="64"/>
      <c r="JO107" s="64"/>
      <c r="JP107" s="64"/>
      <c r="JQ107" s="64"/>
      <c r="JR107" s="64"/>
      <c r="JS107" s="64"/>
      <c r="JT107" s="64"/>
      <c r="JU107" s="64"/>
      <c r="JV107" s="64"/>
      <c r="JW107" s="64"/>
      <c r="JX107" s="64"/>
      <c r="JY107" s="64"/>
      <c r="JZ107" s="64"/>
      <c r="KA107" s="64"/>
      <c r="KB107" s="64"/>
      <c r="KC107" s="64"/>
      <c r="KD107" s="64"/>
      <c r="KE107" s="64"/>
      <c r="KF107" s="64"/>
      <c r="KG107" s="64"/>
      <c r="KH107" s="64"/>
      <c r="KI107" s="64"/>
      <c r="KJ107" s="64"/>
      <c r="KK107" s="64"/>
      <c r="KL107" s="64"/>
      <c r="KM107" s="64"/>
      <c r="KN107" s="64"/>
      <c r="KO107" s="64"/>
      <c r="KP107" s="64"/>
      <c r="KQ107" s="64"/>
      <c r="KR107" s="64"/>
      <c r="KS107" s="64"/>
      <c r="KT107" s="64"/>
      <c r="KU107" s="64"/>
      <c r="KV107" s="64"/>
      <c r="KW107" s="64"/>
      <c r="KX107" s="64"/>
      <c r="KY107" s="64"/>
      <c r="KZ107" s="64"/>
      <c r="LA107" s="64"/>
      <c r="LB107" s="64"/>
      <c r="LC107" s="64"/>
      <c r="LD107" s="64"/>
      <c r="LE107" s="64"/>
      <c r="LF107" s="64"/>
      <c r="LG107" s="64"/>
      <c r="LH107" s="64"/>
      <c r="LI107" s="64"/>
      <c r="LJ107" s="64"/>
      <c r="LK107" s="64"/>
      <c r="LL107" s="64"/>
      <c r="LM107" s="64"/>
      <c r="LN107" s="64"/>
      <c r="LO107" s="64"/>
      <c r="LP107" s="64"/>
      <c r="LQ107" s="64"/>
      <c r="LR107" s="64"/>
      <c r="LS107" s="64"/>
      <c r="LT107" s="64"/>
      <c r="LU107" s="64"/>
      <c r="LV107" s="64"/>
      <c r="LW107" s="64"/>
      <c r="LX107" s="64"/>
      <c r="LY107" s="64"/>
      <c r="LZ107" s="64"/>
      <c r="MA107" s="64"/>
      <c r="MB107" s="64"/>
      <c r="MC107" s="64"/>
      <c r="MD107" s="64"/>
      <c r="ME107" s="64"/>
      <c r="MF107" s="64"/>
      <c r="MG107" s="64"/>
      <c r="MH107" s="64"/>
      <c r="MI107" s="64"/>
      <c r="MJ107" s="64"/>
      <c r="MK107" s="64"/>
      <c r="ML107" s="64"/>
      <c r="MM107" s="64"/>
      <c r="MN107" s="64"/>
      <c r="MO107" s="64"/>
      <c r="MP107" s="64"/>
      <c r="MQ107" s="64"/>
      <c r="MR107" s="64"/>
      <c r="MS107" s="64"/>
      <c r="MT107" s="64"/>
      <c r="MU107" s="64"/>
      <c r="MV107" s="64"/>
      <c r="MW107" s="64"/>
      <c r="MX107" s="64"/>
      <c r="MY107" s="64"/>
      <c r="MZ107" s="64"/>
      <c r="NA107" s="64"/>
      <c r="NB107" s="64"/>
      <c r="NC107" s="64"/>
      <c r="ND107" s="64"/>
      <c r="NE107" s="64"/>
      <c r="NF107" s="64"/>
      <c r="NG107" s="64"/>
      <c r="NH107" s="64"/>
      <c r="NI107" s="64"/>
      <c r="NJ107" s="64"/>
      <c r="NK107" s="64"/>
      <c r="NL107" s="64"/>
      <c r="NM107" s="64"/>
      <c r="NN107" s="64"/>
      <c r="NO107" s="64"/>
      <c r="NP107" s="64"/>
      <c r="NQ107" s="64"/>
      <c r="NR107" s="64"/>
      <c r="NS107" s="64"/>
      <c r="NT107" s="64"/>
      <c r="NU107" s="64"/>
      <c r="NV107" s="64"/>
      <c r="NW107" s="64"/>
      <c r="NX107" s="64"/>
      <c r="NY107" s="64"/>
      <c r="NZ107" s="64"/>
      <c r="OA107" s="64"/>
      <c r="OB107" s="64"/>
      <c r="OC107" s="64"/>
      <c r="OD107" s="64"/>
      <c r="OE107" s="64"/>
      <c r="OF107" s="64"/>
      <c r="OG107" s="64"/>
      <c r="OH107" s="64"/>
      <c r="OI107" s="64"/>
      <c r="OJ107" s="64"/>
      <c r="OK107" s="64"/>
      <c r="OL107" s="64"/>
      <c r="OM107" s="64"/>
      <c r="ON107" s="64"/>
      <c r="OO107" s="64"/>
      <c r="OP107" s="64"/>
      <c r="OQ107" s="64"/>
      <c r="OR107" s="64"/>
      <c r="OS107" s="64"/>
      <c r="OT107" s="64"/>
      <c r="OU107" s="64"/>
      <c r="OV107" s="64"/>
      <c r="OW107" s="64"/>
      <c r="OX107" s="64"/>
      <c r="OY107" s="64"/>
      <c r="OZ107" s="64"/>
      <c r="PA107" s="64"/>
      <c r="PB107" s="64"/>
      <c r="PC107" s="64"/>
      <c r="PD107" s="64"/>
      <c r="PE107" s="64"/>
      <c r="PF107" s="64"/>
      <c r="PG107" s="64"/>
      <c r="PH107" s="64"/>
      <c r="PI107" s="64"/>
      <c r="PJ107" s="64"/>
      <c r="PK107" s="64"/>
      <c r="PL107" s="64"/>
      <c r="PM107" s="64"/>
      <c r="PN107" s="64"/>
      <c r="PO107" s="64"/>
      <c r="PP107" s="64"/>
      <c r="PQ107" s="64"/>
      <c r="PR107" s="64"/>
      <c r="PS107" s="64"/>
      <c r="PT107" s="64"/>
      <c r="PU107" s="64"/>
      <c r="PV107" s="64"/>
      <c r="PW107" s="64"/>
      <c r="PX107" s="64"/>
      <c r="PY107" s="64"/>
      <c r="PZ107" s="64"/>
      <c r="QA107" s="64"/>
      <c r="QB107" s="64"/>
      <c r="QC107" s="64"/>
      <c r="QD107" s="64"/>
      <c r="QE107" s="64"/>
      <c r="QF107" s="64"/>
      <c r="QG107" s="64"/>
      <c r="QH107" s="64"/>
      <c r="QI107" s="64"/>
      <c r="QJ107" s="64"/>
      <c r="QK107" s="64"/>
      <c r="QL107" s="64"/>
      <c r="QM107" s="64"/>
      <c r="QN107" s="64"/>
      <c r="QO107" s="64"/>
      <c r="QP107" s="64"/>
      <c r="QQ107" s="64"/>
      <c r="QR107" s="64"/>
      <c r="QS107" s="64"/>
      <c r="QT107" s="64"/>
      <c r="QU107" s="64"/>
      <c r="QV107" s="64"/>
      <c r="QW107" s="64"/>
      <c r="QX107" s="64"/>
      <c r="QY107" s="64"/>
      <c r="QZ107" s="64"/>
      <c r="RA107" s="64"/>
      <c r="RB107" s="64"/>
      <c r="RC107" s="64"/>
      <c r="RD107" s="64"/>
      <c r="RE107" s="64"/>
      <c r="RF107" s="64"/>
      <c r="RG107" s="64"/>
      <c r="RH107" s="64"/>
      <c r="RI107" s="64"/>
      <c r="RJ107" s="64"/>
      <c r="RK107" s="64"/>
      <c r="RL107" s="64"/>
      <c r="RM107" s="64"/>
      <c r="RN107" s="64"/>
      <c r="RO107" s="64"/>
      <c r="RP107" s="64"/>
      <c r="RQ107" s="64"/>
      <c r="RR107" s="64"/>
      <c r="RS107" s="64"/>
      <c r="RT107" s="64"/>
      <c r="RU107" s="64"/>
      <c r="RV107" s="64"/>
      <c r="RW107" s="64"/>
      <c r="RX107" s="64"/>
      <c r="RY107" s="64"/>
      <c r="RZ107" s="64"/>
      <c r="SA107" s="64"/>
      <c r="SB107" s="64"/>
      <c r="SC107" s="64"/>
      <c r="SD107" s="64"/>
      <c r="SE107" s="64"/>
      <c r="SF107" s="64"/>
      <c r="SG107" s="64"/>
      <c r="SH107" s="64"/>
      <c r="SI107" s="64"/>
      <c r="SJ107" s="64"/>
      <c r="SK107" s="64"/>
      <c r="SL107" s="64"/>
      <c r="SM107" s="64"/>
      <c r="SN107" s="64"/>
      <c r="SO107" s="64"/>
      <c r="SP107" s="64"/>
      <c r="SQ107" s="64"/>
      <c r="SR107" s="64"/>
      <c r="SS107" s="64"/>
      <c r="ST107" s="64"/>
      <c r="SU107" s="64"/>
      <c r="SV107" s="64"/>
      <c r="SW107" s="64"/>
      <c r="SX107" s="64"/>
      <c r="SY107" s="64"/>
      <c r="SZ107" s="64"/>
      <c r="TA107" s="64"/>
      <c r="TB107" s="64"/>
      <c r="TC107" s="64"/>
      <c r="TD107" s="64"/>
      <c r="TE107" s="64"/>
      <c r="TF107" s="64"/>
      <c r="TG107" s="64"/>
      <c r="TH107" s="64"/>
      <c r="TI107" s="64"/>
      <c r="TJ107" s="64"/>
      <c r="TK107" s="64"/>
      <c r="TL107" s="64"/>
      <c r="TM107" s="64"/>
      <c r="TN107" s="64"/>
      <c r="TO107" s="64"/>
      <c r="TP107" s="64"/>
      <c r="TQ107" s="64"/>
      <c r="TR107" s="64"/>
      <c r="TS107" s="64"/>
      <c r="TT107" s="64"/>
      <c r="TU107" s="64"/>
      <c r="TV107" s="64"/>
      <c r="TW107" s="64"/>
      <c r="TX107" s="64"/>
      <c r="TY107" s="64"/>
      <c r="TZ107" s="64"/>
      <c r="UA107" s="64"/>
      <c r="UB107" s="64"/>
      <c r="UC107" s="64"/>
      <c r="UD107" s="64"/>
      <c r="UE107" s="64"/>
      <c r="UF107" s="64"/>
      <c r="UG107" s="64"/>
      <c r="UH107" s="64"/>
      <c r="UI107" s="64"/>
      <c r="UJ107" s="64"/>
      <c r="UK107" s="64"/>
      <c r="UL107" s="64"/>
      <c r="UM107" s="64"/>
      <c r="UN107" s="64"/>
      <c r="UO107" s="64"/>
      <c r="UP107" s="64"/>
      <c r="UQ107" s="64"/>
      <c r="UR107" s="64"/>
      <c r="US107" s="64"/>
      <c r="UT107" s="64"/>
      <c r="UU107" s="64"/>
      <c r="UV107" s="64"/>
      <c r="UW107" s="64"/>
      <c r="UX107" s="64"/>
      <c r="UY107" s="64"/>
      <c r="UZ107" s="64"/>
      <c r="VA107" s="64"/>
      <c r="VB107" s="64"/>
      <c r="VC107" s="64"/>
      <c r="VD107" s="64"/>
      <c r="VE107" s="64"/>
      <c r="VF107" s="64"/>
      <c r="VG107" s="64"/>
      <c r="VH107" s="64"/>
      <c r="VI107" s="64"/>
      <c r="VJ107" s="64"/>
      <c r="VK107" s="64"/>
      <c r="VL107" s="64"/>
      <c r="VM107" s="64"/>
      <c r="VN107" s="64"/>
      <c r="VO107" s="64"/>
      <c r="VP107" s="64"/>
      <c r="VQ107" s="64"/>
      <c r="VR107" s="64"/>
      <c r="VS107" s="64"/>
      <c r="VT107" s="64"/>
      <c r="VU107" s="64"/>
      <c r="VV107" s="64"/>
      <c r="VW107" s="64"/>
      <c r="VX107" s="64"/>
      <c r="VY107" s="64"/>
      <c r="VZ107" s="64"/>
      <c r="WA107" s="64"/>
      <c r="WB107" s="64"/>
      <c r="WC107" s="64"/>
      <c r="WD107" s="64"/>
      <c r="WE107" s="64"/>
      <c r="WF107" s="64"/>
      <c r="WG107" s="64"/>
      <c r="WH107" s="64"/>
      <c r="WI107" s="64"/>
      <c r="WJ107" s="64"/>
      <c r="WK107" s="64"/>
      <c r="WL107" s="64"/>
      <c r="WM107" s="64"/>
      <c r="WN107" s="64"/>
      <c r="WO107" s="64"/>
      <c r="WP107" s="64"/>
      <c r="WQ107" s="64"/>
      <c r="WR107" s="64"/>
      <c r="WS107" s="64"/>
      <c r="WT107" s="64"/>
      <c r="WU107" s="64"/>
      <c r="WV107" s="64"/>
      <c r="WW107" s="64"/>
      <c r="WX107" s="64"/>
      <c r="WY107" s="64"/>
      <c r="WZ107" s="64"/>
      <c r="XA107" s="64"/>
      <c r="XB107" s="64"/>
      <c r="XC107" s="64"/>
      <c r="XD107" s="64"/>
      <c r="XE107" s="64"/>
      <c r="XF107" s="64"/>
      <c r="XG107" s="64"/>
      <c r="XH107" s="64"/>
      <c r="XI107" s="64"/>
      <c r="XJ107" s="64"/>
    </row>
    <row r="108" spans="1:634" x14ac:dyDescent="0.25">
      <c r="A108" s="106"/>
      <c r="B108" s="107"/>
      <c r="C108" s="106"/>
      <c r="D108" s="107"/>
      <c r="E108" s="106"/>
      <c r="F108" s="107"/>
      <c r="G108" s="106"/>
      <c r="H108" s="107"/>
      <c r="I108" s="106"/>
      <c r="J108" s="107"/>
      <c r="K108" s="106"/>
      <c r="L108" s="107"/>
      <c r="M108" s="106"/>
      <c r="N108" s="107"/>
      <c r="O108" s="106"/>
      <c r="P108" s="107"/>
      <c r="Q108" s="106"/>
      <c r="R108" s="107"/>
      <c r="S108" s="106"/>
      <c r="T108" s="107"/>
      <c r="U108" s="106"/>
      <c r="V108" s="107"/>
      <c r="W108" s="106"/>
      <c r="X108" s="107"/>
      <c r="Y108" s="106"/>
      <c r="Z108" s="107"/>
      <c r="AA108" s="106"/>
      <c r="AB108" s="107"/>
      <c r="AC108" s="106"/>
      <c r="AD108" s="107"/>
      <c r="AE108" s="106"/>
      <c r="AF108" s="107"/>
      <c r="AG108" s="106"/>
      <c r="AH108" s="107"/>
      <c r="AI108" s="106"/>
      <c r="AJ108" s="107"/>
      <c r="AK108" s="106"/>
      <c r="AL108" s="107"/>
      <c r="AM108" s="106"/>
      <c r="AN108" s="107"/>
      <c r="AO108" s="106"/>
      <c r="AP108" s="107"/>
      <c r="AQ108" s="106"/>
      <c r="AR108" s="107"/>
      <c r="AS108" s="106"/>
      <c r="AT108" s="107"/>
      <c r="AU108" s="106"/>
      <c r="AV108" s="107"/>
      <c r="AW108" s="106"/>
      <c r="AX108" s="107"/>
      <c r="AY108" s="106"/>
      <c r="AZ108" s="107"/>
      <c r="BA108" s="106"/>
      <c r="BB108" s="107"/>
      <c r="BC108" s="106"/>
      <c r="BD108" s="107"/>
      <c r="BE108" s="106"/>
      <c r="BF108" s="107"/>
      <c r="BG108" s="106"/>
      <c r="BH108" s="107"/>
      <c r="BI108" s="106"/>
      <c r="BJ108" s="107"/>
      <c r="BK108" s="106"/>
      <c r="BL108" s="107"/>
      <c r="BM108" s="106"/>
      <c r="BN108" s="107"/>
      <c r="BO108" s="106"/>
      <c r="BP108" s="107"/>
      <c r="BQ108" s="106"/>
      <c r="BR108" s="107"/>
      <c r="BS108" s="106"/>
      <c r="BT108" s="107"/>
      <c r="BU108" s="106"/>
      <c r="BV108" s="107"/>
      <c r="BW108" s="106"/>
      <c r="BX108" s="107"/>
      <c r="BY108" s="106"/>
      <c r="BZ108" s="107"/>
      <c r="CA108" s="106"/>
      <c r="CB108" s="107"/>
      <c r="CC108" s="106"/>
      <c r="CD108" s="107"/>
      <c r="CE108" s="106"/>
      <c r="CF108" s="107"/>
      <c r="CG108" s="106"/>
      <c r="CH108" s="107"/>
      <c r="CI108" s="106"/>
      <c r="CJ108" s="107"/>
      <c r="CK108" s="106"/>
      <c r="CL108" s="107"/>
      <c r="CM108" s="106"/>
      <c r="CN108" s="107"/>
      <c r="CO108" s="106"/>
      <c r="CP108" s="107"/>
      <c r="CQ108" s="106"/>
      <c r="CR108" s="107"/>
      <c r="CS108" s="106"/>
      <c r="CT108" s="107"/>
      <c r="CU108" s="106"/>
      <c r="CV108" s="107"/>
      <c r="CW108" s="106"/>
      <c r="CX108" s="107"/>
      <c r="CY108" s="106"/>
      <c r="CZ108" s="107"/>
      <c r="DA108" s="106"/>
      <c r="DB108" s="107"/>
      <c r="DC108" s="106"/>
      <c r="DD108" s="107"/>
      <c r="DE108" s="106"/>
      <c r="DF108" s="107"/>
      <c r="DG108" s="106"/>
      <c r="DH108" s="107"/>
      <c r="DI108" s="106"/>
      <c r="DJ108" s="107"/>
      <c r="DK108" s="106"/>
      <c r="DL108" s="107"/>
      <c r="DM108" s="106"/>
      <c r="DN108" s="107"/>
      <c r="DO108" s="106"/>
      <c r="DP108" s="107"/>
      <c r="DQ108" s="106"/>
      <c r="DR108" s="107"/>
      <c r="DS108" s="106"/>
      <c r="DT108" s="107"/>
      <c r="DU108" s="106"/>
      <c r="DV108" s="107"/>
      <c r="DW108" s="106"/>
      <c r="DX108" s="107"/>
      <c r="DY108" s="106"/>
      <c r="DZ108" s="107"/>
      <c r="EA108" s="106"/>
      <c r="EB108" s="107"/>
      <c r="EC108" s="106"/>
      <c r="ED108" s="107"/>
      <c r="EE108" s="106"/>
      <c r="EF108" s="107"/>
      <c r="EG108" s="106"/>
      <c r="EH108" s="107"/>
      <c r="EI108" s="106"/>
      <c r="EJ108" s="107"/>
      <c r="EK108" s="106"/>
      <c r="EL108" s="107"/>
      <c r="EM108" s="106"/>
      <c r="EN108" s="107"/>
      <c r="EO108" s="106"/>
      <c r="EP108" s="107"/>
      <c r="EQ108" s="106"/>
      <c r="ER108" s="107"/>
      <c r="ES108" s="106"/>
      <c r="ET108" s="107"/>
      <c r="EU108" s="106"/>
      <c r="EV108" s="107"/>
      <c r="EW108" s="106"/>
      <c r="EX108" s="107"/>
      <c r="EY108" s="106"/>
      <c r="EZ108" s="107"/>
      <c r="FA108" s="106"/>
      <c r="FB108" s="107"/>
      <c r="FC108" s="106"/>
      <c r="FD108" s="107"/>
      <c r="FE108" s="106"/>
      <c r="FF108" s="107"/>
      <c r="FG108" s="106"/>
      <c r="FH108" s="107"/>
      <c r="FI108" s="106"/>
      <c r="FJ108" s="107"/>
      <c r="FK108" s="106"/>
      <c r="FL108" s="107"/>
      <c r="FM108" s="106"/>
      <c r="FN108" s="107"/>
      <c r="FO108" s="106"/>
      <c r="FP108" s="107"/>
      <c r="FQ108" s="106"/>
      <c r="FR108" s="107"/>
      <c r="FS108" s="106"/>
      <c r="FT108" s="107"/>
      <c r="FU108" s="106"/>
      <c r="FV108" s="107"/>
      <c r="FW108" s="106"/>
      <c r="FX108" s="107"/>
      <c r="FY108" s="106"/>
      <c r="FZ108" s="107"/>
      <c r="GA108" s="106"/>
      <c r="GB108" s="107"/>
      <c r="GC108" s="106"/>
      <c r="GD108" s="107"/>
      <c r="GE108" s="106"/>
      <c r="GF108" s="107"/>
      <c r="GG108" s="106"/>
      <c r="GH108" s="107"/>
      <c r="GI108" s="106"/>
      <c r="GJ108" s="107"/>
      <c r="GK108" s="106"/>
      <c r="GL108" s="107"/>
      <c r="GM108" s="106"/>
      <c r="GN108" s="107"/>
      <c r="GO108" s="106"/>
      <c r="GP108" s="107"/>
      <c r="GQ108" s="106"/>
      <c r="GR108" s="107"/>
      <c r="GS108" s="106"/>
      <c r="GT108" s="107"/>
      <c r="GU108" s="106"/>
      <c r="GV108" s="107"/>
      <c r="GW108" s="106"/>
      <c r="GX108" s="107"/>
      <c r="GY108" s="106"/>
      <c r="GZ108" s="107"/>
      <c r="HA108" s="106"/>
      <c r="HB108" s="107"/>
      <c r="HC108" s="106"/>
      <c r="HD108" s="107"/>
      <c r="HE108" s="106"/>
      <c r="HF108" s="107"/>
      <c r="HG108" s="106"/>
      <c r="HH108" s="107"/>
      <c r="HI108" s="106"/>
      <c r="HJ108" s="107"/>
      <c r="HK108" s="106"/>
      <c r="HL108" s="107"/>
      <c r="HM108" s="106"/>
      <c r="HN108" s="107"/>
      <c r="HO108" s="106"/>
      <c r="HP108" s="107"/>
      <c r="HQ108" s="106"/>
      <c r="HR108" s="107"/>
      <c r="HS108" s="106"/>
      <c r="HT108" s="107"/>
      <c r="HU108" s="106"/>
      <c r="HV108" s="107"/>
      <c r="HW108" s="106"/>
      <c r="HX108" s="107"/>
      <c r="HY108" s="106"/>
      <c r="HZ108" s="107"/>
      <c r="IA108" s="106"/>
      <c r="IB108" s="107"/>
      <c r="IC108" s="106"/>
      <c r="ID108" s="107"/>
      <c r="IE108" s="106"/>
      <c r="IF108" s="107"/>
      <c r="IG108" s="106"/>
      <c r="IH108" s="107"/>
      <c r="II108" s="106"/>
      <c r="IJ108" s="107"/>
      <c r="IK108" s="106"/>
      <c r="IL108" s="107"/>
      <c r="IM108" s="106"/>
      <c r="IN108" s="107"/>
      <c r="IO108" s="106"/>
      <c r="IP108" s="107"/>
      <c r="IQ108" s="106"/>
      <c r="IR108" s="107"/>
      <c r="IS108" s="106"/>
      <c r="IT108" s="107"/>
      <c r="IU108" s="106"/>
      <c r="IV108" s="107"/>
      <c r="IW108" s="106"/>
      <c r="IX108" s="107"/>
      <c r="IY108" s="106"/>
      <c r="IZ108" s="64"/>
      <c r="JA108" s="64"/>
      <c r="JB108" s="64"/>
      <c r="JC108" s="64"/>
      <c r="JD108" s="64"/>
      <c r="JE108" s="64"/>
      <c r="JF108" s="64"/>
      <c r="JG108" s="64"/>
      <c r="JH108" s="64"/>
      <c r="JI108" s="64"/>
      <c r="JJ108" s="64"/>
      <c r="JK108" s="64"/>
      <c r="JL108" s="64"/>
      <c r="JM108" s="64"/>
      <c r="JN108" s="64"/>
      <c r="JO108" s="64"/>
      <c r="JP108" s="64"/>
      <c r="JQ108" s="64"/>
      <c r="JR108" s="64"/>
      <c r="JS108" s="64"/>
      <c r="JT108" s="64"/>
      <c r="JU108" s="64"/>
      <c r="JV108" s="64"/>
      <c r="JW108" s="64"/>
      <c r="JX108" s="64"/>
      <c r="JY108" s="64"/>
      <c r="JZ108" s="64"/>
      <c r="KA108" s="64"/>
      <c r="KB108" s="64"/>
      <c r="KC108" s="64"/>
      <c r="KD108" s="64"/>
      <c r="KE108" s="64"/>
      <c r="KF108" s="64"/>
      <c r="KG108" s="64"/>
      <c r="KH108" s="64"/>
      <c r="KI108" s="64"/>
      <c r="KJ108" s="64"/>
      <c r="KK108" s="64"/>
      <c r="KL108" s="64"/>
      <c r="KM108" s="64"/>
      <c r="KN108" s="64"/>
      <c r="KO108" s="64"/>
      <c r="KP108" s="64"/>
      <c r="KQ108" s="64"/>
      <c r="KR108" s="64"/>
      <c r="KS108" s="64"/>
      <c r="KT108" s="64"/>
      <c r="KU108" s="64"/>
      <c r="KV108" s="64"/>
      <c r="KW108" s="64"/>
      <c r="KX108" s="64"/>
      <c r="KY108" s="64"/>
      <c r="KZ108" s="64"/>
      <c r="LA108" s="64"/>
      <c r="LB108" s="64"/>
      <c r="LC108" s="64"/>
      <c r="LD108" s="64"/>
      <c r="LE108" s="64"/>
      <c r="LF108" s="64"/>
      <c r="LG108" s="64"/>
      <c r="LH108" s="64"/>
      <c r="LI108" s="64"/>
      <c r="LJ108" s="64"/>
      <c r="LK108" s="64"/>
      <c r="LL108" s="64"/>
      <c r="LM108" s="64"/>
      <c r="LN108" s="64"/>
      <c r="LO108" s="64"/>
      <c r="LP108" s="64"/>
      <c r="LQ108" s="64"/>
      <c r="LR108" s="64"/>
      <c r="LS108" s="64"/>
      <c r="LT108" s="64"/>
      <c r="LU108" s="64"/>
      <c r="LV108" s="64"/>
      <c r="LW108" s="64"/>
      <c r="LX108" s="64"/>
      <c r="LY108" s="64"/>
      <c r="LZ108" s="64"/>
      <c r="MA108" s="64"/>
      <c r="MB108" s="64"/>
      <c r="MC108" s="64"/>
      <c r="MD108" s="64"/>
      <c r="ME108" s="64"/>
      <c r="MF108" s="64"/>
      <c r="MG108" s="64"/>
      <c r="MH108" s="64"/>
      <c r="MI108" s="64"/>
      <c r="MJ108" s="64"/>
      <c r="MK108" s="64"/>
      <c r="ML108" s="64"/>
      <c r="MM108" s="64"/>
      <c r="MN108" s="64"/>
      <c r="MO108" s="64"/>
      <c r="MP108" s="64"/>
      <c r="MQ108" s="64"/>
      <c r="MR108" s="64"/>
      <c r="MS108" s="64"/>
      <c r="MT108" s="64"/>
      <c r="MU108" s="64"/>
      <c r="MV108" s="64"/>
      <c r="MW108" s="64"/>
      <c r="MX108" s="64"/>
      <c r="MY108" s="64"/>
      <c r="MZ108" s="64"/>
      <c r="NA108" s="64"/>
      <c r="NB108" s="64"/>
      <c r="NC108" s="64"/>
      <c r="ND108" s="64"/>
      <c r="NE108" s="64"/>
      <c r="NF108" s="64"/>
      <c r="NG108" s="64"/>
      <c r="NH108" s="64"/>
      <c r="NI108" s="64"/>
      <c r="NJ108" s="64"/>
      <c r="NK108" s="64"/>
      <c r="NL108" s="64"/>
      <c r="NM108" s="64"/>
      <c r="NN108" s="64"/>
      <c r="NO108" s="64"/>
      <c r="NP108" s="64"/>
      <c r="NQ108" s="64"/>
      <c r="NR108" s="64"/>
      <c r="NS108" s="64"/>
      <c r="NT108" s="64"/>
      <c r="NU108" s="64"/>
      <c r="NV108" s="64"/>
      <c r="NW108" s="64"/>
      <c r="NX108" s="64"/>
      <c r="NY108" s="64"/>
      <c r="NZ108" s="64"/>
      <c r="OA108" s="64"/>
      <c r="OB108" s="64"/>
      <c r="OC108" s="64"/>
      <c r="OD108" s="64"/>
      <c r="OE108" s="64"/>
      <c r="OF108" s="64"/>
      <c r="OG108" s="64"/>
      <c r="OH108" s="64"/>
      <c r="OI108" s="64"/>
      <c r="OJ108" s="64"/>
      <c r="OK108" s="64"/>
      <c r="OL108" s="64"/>
      <c r="OM108" s="64"/>
      <c r="ON108" s="64"/>
      <c r="OO108" s="64"/>
      <c r="OP108" s="64"/>
      <c r="OQ108" s="64"/>
      <c r="OR108" s="64"/>
      <c r="OS108" s="64"/>
      <c r="OT108" s="64"/>
      <c r="OU108" s="64"/>
      <c r="OV108" s="64"/>
      <c r="OW108" s="64"/>
      <c r="OX108" s="64"/>
      <c r="OY108" s="64"/>
      <c r="OZ108" s="64"/>
      <c r="PA108" s="64"/>
      <c r="PB108" s="64"/>
      <c r="PC108" s="64"/>
      <c r="PD108" s="64"/>
      <c r="PE108" s="64"/>
      <c r="PF108" s="64"/>
      <c r="PG108" s="64"/>
      <c r="PH108" s="64"/>
      <c r="PI108" s="64"/>
      <c r="PJ108" s="64"/>
      <c r="PK108" s="64"/>
      <c r="PL108" s="64"/>
      <c r="PM108" s="64"/>
      <c r="PN108" s="64"/>
      <c r="PO108" s="64"/>
      <c r="PP108" s="64"/>
      <c r="PQ108" s="64"/>
      <c r="PR108" s="64"/>
      <c r="PS108" s="64"/>
      <c r="PT108" s="64"/>
      <c r="PU108" s="64"/>
      <c r="PV108" s="64"/>
      <c r="PW108" s="64"/>
      <c r="PX108" s="64"/>
      <c r="PY108" s="64"/>
      <c r="PZ108" s="64"/>
      <c r="QA108" s="64"/>
      <c r="QB108" s="64"/>
      <c r="QC108" s="64"/>
      <c r="QD108" s="64"/>
      <c r="QE108" s="64"/>
      <c r="QF108" s="64"/>
      <c r="QG108" s="64"/>
      <c r="QH108" s="64"/>
      <c r="QI108" s="64"/>
      <c r="QJ108" s="64"/>
      <c r="QK108" s="64"/>
      <c r="QL108" s="64"/>
      <c r="QM108" s="64"/>
      <c r="QN108" s="64"/>
      <c r="QO108" s="64"/>
      <c r="QP108" s="64"/>
      <c r="QQ108" s="64"/>
      <c r="QR108" s="64"/>
      <c r="QS108" s="64"/>
      <c r="QT108" s="64"/>
      <c r="QU108" s="64"/>
      <c r="QV108" s="64"/>
      <c r="QW108" s="64"/>
      <c r="QX108" s="64"/>
      <c r="QY108" s="64"/>
      <c r="QZ108" s="64"/>
      <c r="RA108" s="64"/>
      <c r="RB108" s="64"/>
      <c r="RC108" s="64"/>
      <c r="RD108" s="64"/>
      <c r="RE108" s="64"/>
      <c r="RF108" s="64"/>
      <c r="RG108" s="64"/>
      <c r="RH108" s="64"/>
      <c r="RI108" s="64"/>
      <c r="RJ108" s="64"/>
      <c r="RK108" s="64"/>
      <c r="RL108" s="64"/>
      <c r="RM108" s="64"/>
      <c r="RN108" s="64"/>
      <c r="RO108" s="64"/>
      <c r="RP108" s="64"/>
      <c r="RQ108" s="64"/>
      <c r="RR108" s="64"/>
      <c r="RS108" s="64"/>
      <c r="RT108" s="64"/>
      <c r="RU108" s="64"/>
      <c r="RV108" s="64"/>
      <c r="RW108" s="64"/>
      <c r="RX108" s="64"/>
      <c r="RY108" s="64"/>
      <c r="RZ108" s="64"/>
      <c r="SA108" s="64"/>
      <c r="SB108" s="64"/>
      <c r="SC108" s="64"/>
      <c r="SD108" s="64"/>
      <c r="SE108" s="64"/>
      <c r="SF108" s="64"/>
      <c r="SG108" s="64"/>
      <c r="SH108" s="64"/>
      <c r="SI108" s="64"/>
      <c r="SJ108" s="64"/>
      <c r="SK108" s="64"/>
      <c r="SL108" s="64"/>
      <c r="SM108" s="64"/>
      <c r="SN108" s="64"/>
      <c r="SO108" s="64"/>
      <c r="SP108" s="64"/>
      <c r="SQ108" s="64"/>
      <c r="SR108" s="64"/>
      <c r="SS108" s="64"/>
      <c r="ST108" s="64"/>
      <c r="SU108" s="64"/>
      <c r="SV108" s="64"/>
      <c r="SW108" s="64"/>
      <c r="SX108" s="64"/>
      <c r="SY108" s="64"/>
      <c r="SZ108" s="64"/>
      <c r="TA108" s="64"/>
      <c r="TB108" s="64"/>
      <c r="TC108" s="64"/>
      <c r="TD108" s="64"/>
      <c r="TE108" s="64"/>
      <c r="TF108" s="64"/>
      <c r="TG108" s="64"/>
      <c r="TH108" s="64"/>
      <c r="TI108" s="64"/>
      <c r="TJ108" s="64"/>
      <c r="TK108" s="64"/>
      <c r="TL108" s="64"/>
      <c r="TM108" s="64"/>
      <c r="TN108" s="64"/>
      <c r="TO108" s="64"/>
      <c r="TP108" s="64"/>
      <c r="TQ108" s="64"/>
      <c r="TR108" s="64"/>
      <c r="TS108" s="64"/>
      <c r="TT108" s="64"/>
      <c r="TU108" s="64"/>
      <c r="TV108" s="64"/>
      <c r="TW108" s="64"/>
      <c r="TX108" s="64"/>
      <c r="TY108" s="64"/>
      <c r="TZ108" s="64"/>
      <c r="UA108" s="64"/>
      <c r="UB108" s="64"/>
      <c r="UC108" s="64"/>
      <c r="UD108" s="64"/>
      <c r="UE108" s="64"/>
      <c r="UF108" s="64"/>
      <c r="UG108" s="64"/>
      <c r="UH108" s="64"/>
      <c r="UI108" s="64"/>
      <c r="UJ108" s="64"/>
      <c r="UK108" s="64"/>
      <c r="UL108" s="64"/>
      <c r="UM108" s="64"/>
      <c r="UN108" s="64"/>
      <c r="UO108" s="64"/>
      <c r="UP108" s="64"/>
      <c r="UQ108" s="64"/>
      <c r="UR108" s="64"/>
      <c r="US108" s="64"/>
      <c r="UT108" s="64"/>
      <c r="UU108" s="64"/>
      <c r="UV108" s="64"/>
      <c r="UW108" s="64"/>
      <c r="UX108" s="64"/>
      <c r="UY108" s="64"/>
      <c r="UZ108" s="64"/>
      <c r="VA108" s="64"/>
      <c r="VB108" s="64"/>
      <c r="VC108" s="64"/>
      <c r="VD108" s="64"/>
      <c r="VE108" s="64"/>
      <c r="VF108" s="64"/>
      <c r="VG108" s="64"/>
      <c r="VH108" s="64"/>
      <c r="VI108" s="64"/>
      <c r="VJ108" s="64"/>
      <c r="VK108" s="64"/>
      <c r="VL108" s="64"/>
      <c r="VM108" s="64"/>
      <c r="VN108" s="64"/>
      <c r="VO108" s="64"/>
      <c r="VP108" s="64"/>
      <c r="VQ108" s="64"/>
      <c r="VR108" s="64"/>
      <c r="VS108" s="64"/>
      <c r="VT108" s="64"/>
      <c r="VU108" s="64"/>
      <c r="VV108" s="64"/>
      <c r="VW108" s="64"/>
      <c r="VX108" s="64"/>
      <c r="VY108" s="64"/>
      <c r="VZ108" s="64"/>
      <c r="WA108" s="64"/>
      <c r="WB108" s="64"/>
      <c r="WC108" s="64"/>
      <c r="WD108" s="64"/>
      <c r="WE108" s="64"/>
      <c r="WF108" s="64"/>
      <c r="WG108" s="64"/>
      <c r="WH108" s="64"/>
      <c r="WI108" s="64"/>
      <c r="WJ108" s="64"/>
      <c r="WK108" s="64"/>
      <c r="WL108" s="64"/>
      <c r="WM108" s="64"/>
      <c r="WN108" s="64"/>
      <c r="WO108" s="64"/>
      <c r="WP108" s="64"/>
      <c r="WQ108" s="64"/>
      <c r="WR108" s="64"/>
      <c r="WS108" s="64"/>
      <c r="WT108" s="64"/>
      <c r="WU108" s="64"/>
      <c r="WV108" s="64"/>
      <c r="WW108" s="64"/>
      <c r="WX108" s="64"/>
      <c r="WY108" s="64"/>
      <c r="WZ108" s="64"/>
      <c r="XA108" s="64"/>
      <c r="XB108" s="64"/>
      <c r="XC108" s="64"/>
      <c r="XD108" s="64"/>
      <c r="XE108" s="64"/>
      <c r="XF108" s="64"/>
      <c r="XG108" s="64"/>
      <c r="XH108" s="64"/>
      <c r="XI108" s="64"/>
      <c r="XJ108" s="64"/>
    </row>
    <row r="109" spans="1:634" x14ac:dyDescent="0.25">
      <c r="A109" s="106"/>
      <c r="B109" s="107"/>
      <c r="C109" s="106"/>
      <c r="D109" s="107"/>
      <c r="E109" s="106"/>
      <c r="F109" s="107"/>
      <c r="G109" s="106"/>
      <c r="H109" s="107"/>
      <c r="I109" s="106"/>
      <c r="J109" s="107"/>
      <c r="K109" s="106"/>
      <c r="L109" s="107"/>
      <c r="M109" s="106"/>
      <c r="N109" s="107"/>
      <c r="O109" s="106"/>
      <c r="P109" s="107"/>
      <c r="Q109" s="106"/>
      <c r="R109" s="107"/>
      <c r="S109" s="106"/>
      <c r="T109" s="107"/>
      <c r="U109" s="106"/>
      <c r="V109" s="107"/>
      <c r="W109" s="106"/>
      <c r="X109" s="107"/>
      <c r="Y109" s="106"/>
      <c r="Z109" s="107"/>
      <c r="AA109" s="106"/>
      <c r="AB109" s="107"/>
      <c r="AC109" s="106"/>
      <c r="AD109" s="107"/>
      <c r="AE109" s="106"/>
      <c r="AF109" s="107"/>
      <c r="AG109" s="106"/>
      <c r="AH109" s="107"/>
      <c r="AI109" s="106"/>
      <c r="AJ109" s="107"/>
      <c r="AK109" s="106"/>
      <c r="AL109" s="107"/>
      <c r="AM109" s="106"/>
      <c r="AN109" s="107"/>
      <c r="AO109" s="106"/>
      <c r="AP109" s="107"/>
      <c r="AQ109" s="106"/>
      <c r="AR109" s="107"/>
      <c r="AS109" s="106"/>
      <c r="AT109" s="107"/>
      <c r="AU109" s="106"/>
      <c r="AV109" s="107"/>
      <c r="AW109" s="106"/>
      <c r="AX109" s="107"/>
      <c r="AY109" s="106"/>
      <c r="AZ109" s="107"/>
      <c r="BA109" s="106"/>
      <c r="BB109" s="107"/>
      <c r="BC109" s="106"/>
      <c r="BD109" s="107"/>
      <c r="BE109" s="106"/>
      <c r="BF109" s="107"/>
      <c r="BG109" s="106"/>
      <c r="BH109" s="107"/>
      <c r="BI109" s="106"/>
      <c r="BJ109" s="107"/>
      <c r="BK109" s="106"/>
      <c r="BL109" s="107"/>
      <c r="BM109" s="106"/>
      <c r="BN109" s="107"/>
      <c r="BO109" s="106"/>
      <c r="BP109" s="107"/>
      <c r="BQ109" s="106"/>
      <c r="BR109" s="107"/>
      <c r="BS109" s="106"/>
      <c r="BT109" s="107"/>
      <c r="BU109" s="106"/>
      <c r="BV109" s="107"/>
      <c r="BW109" s="106"/>
      <c r="BX109" s="107"/>
      <c r="BY109" s="106"/>
      <c r="BZ109" s="107"/>
      <c r="CA109" s="106"/>
      <c r="CB109" s="107"/>
      <c r="CC109" s="106"/>
      <c r="CD109" s="107"/>
      <c r="CE109" s="106"/>
      <c r="CF109" s="107"/>
      <c r="CG109" s="106"/>
      <c r="CH109" s="107"/>
      <c r="CI109" s="106"/>
      <c r="CJ109" s="107"/>
      <c r="CK109" s="106"/>
      <c r="CL109" s="107"/>
      <c r="CM109" s="106"/>
      <c r="CN109" s="107"/>
      <c r="CO109" s="106"/>
      <c r="CP109" s="107"/>
      <c r="CQ109" s="106"/>
      <c r="CR109" s="107"/>
      <c r="CS109" s="106"/>
      <c r="CT109" s="107"/>
      <c r="CU109" s="106"/>
      <c r="CV109" s="107"/>
      <c r="CW109" s="106"/>
      <c r="CX109" s="107"/>
      <c r="CY109" s="106"/>
      <c r="CZ109" s="107"/>
      <c r="DA109" s="106"/>
      <c r="DB109" s="107"/>
      <c r="DC109" s="106"/>
      <c r="DD109" s="107"/>
      <c r="DE109" s="106"/>
      <c r="DF109" s="107"/>
      <c r="DG109" s="106"/>
      <c r="DH109" s="107"/>
      <c r="DI109" s="106"/>
      <c r="DJ109" s="107"/>
      <c r="DK109" s="106"/>
      <c r="DL109" s="107"/>
      <c r="DM109" s="106"/>
      <c r="DN109" s="107"/>
      <c r="DO109" s="106"/>
      <c r="DP109" s="107"/>
      <c r="DQ109" s="106"/>
      <c r="DR109" s="107"/>
      <c r="DS109" s="106"/>
      <c r="DT109" s="107"/>
      <c r="DU109" s="106"/>
      <c r="DV109" s="107"/>
      <c r="DW109" s="106"/>
      <c r="DX109" s="107"/>
      <c r="DY109" s="106"/>
      <c r="DZ109" s="107"/>
      <c r="EA109" s="106"/>
      <c r="EB109" s="107"/>
      <c r="EC109" s="106"/>
      <c r="ED109" s="107"/>
      <c r="EE109" s="106"/>
      <c r="EF109" s="107"/>
      <c r="EG109" s="106"/>
      <c r="EH109" s="107"/>
      <c r="EI109" s="106"/>
      <c r="EJ109" s="107"/>
      <c r="EK109" s="106"/>
      <c r="EL109" s="107"/>
      <c r="EM109" s="106"/>
      <c r="EN109" s="107"/>
      <c r="EO109" s="106"/>
      <c r="EP109" s="107"/>
      <c r="EQ109" s="106"/>
      <c r="ER109" s="107"/>
      <c r="ES109" s="106"/>
      <c r="ET109" s="107"/>
      <c r="EU109" s="106"/>
      <c r="EV109" s="107"/>
      <c r="EW109" s="106"/>
      <c r="EX109" s="107"/>
      <c r="EY109" s="106"/>
      <c r="EZ109" s="107"/>
      <c r="FA109" s="106"/>
      <c r="FB109" s="107"/>
      <c r="FC109" s="106"/>
      <c r="FD109" s="107"/>
      <c r="FE109" s="106"/>
      <c r="FF109" s="107"/>
      <c r="FG109" s="106"/>
      <c r="FH109" s="107"/>
      <c r="FI109" s="106"/>
      <c r="FJ109" s="107"/>
      <c r="FK109" s="106"/>
      <c r="FL109" s="107"/>
      <c r="FM109" s="106"/>
      <c r="FN109" s="107"/>
      <c r="FO109" s="106"/>
      <c r="FP109" s="107"/>
      <c r="FQ109" s="106"/>
      <c r="FR109" s="107"/>
      <c r="FS109" s="106"/>
      <c r="FT109" s="107"/>
      <c r="FU109" s="106"/>
      <c r="FV109" s="107"/>
      <c r="FW109" s="106"/>
      <c r="FX109" s="107"/>
      <c r="FY109" s="106"/>
      <c r="FZ109" s="107"/>
      <c r="GA109" s="106"/>
      <c r="GB109" s="107"/>
      <c r="GC109" s="106"/>
      <c r="GD109" s="107"/>
      <c r="GE109" s="106"/>
      <c r="GF109" s="107"/>
      <c r="GG109" s="106"/>
      <c r="GH109" s="107"/>
      <c r="GI109" s="106"/>
      <c r="GJ109" s="107"/>
      <c r="GK109" s="106"/>
      <c r="GL109" s="107"/>
      <c r="GM109" s="106"/>
      <c r="GN109" s="107"/>
      <c r="GO109" s="106"/>
      <c r="GP109" s="107"/>
      <c r="GQ109" s="106"/>
      <c r="GR109" s="107"/>
      <c r="GS109" s="106"/>
      <c r="GT109" s="107"/>
      <c r="GU109" s="106"/>
      <c r="GV109" s="107"/>
      <c r="GW109" s="106"/>
      <c r="GX109" s="107"/>
      <c r="GY109" s="106"/>
      <c r="GZ109" s="107"/>
      <c r="HA109" s="106"/>
      <c r="HB109" s="107"/>
      <c r="HC109" s="106"/>
      <c r="HD109" s="107"/>
      <c r="HE109" s="106"/>
      <c r="HF109" s="107"/>
      <c r="HG109" s="106"/>
      <c r="HH109" s="107"/>
      <c r="HI109" s="106"/>
      <c r="HJ109" s="107"/>
      <c r="HK109" s="106"/>
      <c r="HL109" s="107"/>
      <c r="HM109" s="106"/>
      <c r="HN109" s="107"/>
      <c r="HO109" s="106"/>
      <c r="HP109" s="107"/>
      <c r="HQ109" s="106"/>
      <c r="HR109" s="107"/>
      <c r="HS109" s="106"/>
      <c r="HT109" s="107"/>
      <c r="HU109" s="106"/>
      <c r="HV109" s="107"/>
      <c r="HW109" s="106"/>
      <c r="HX109" s="107"/>
      <c r="HY109" s="106"/>
      <c r="HZ109" s="107"/>
      <c r="IA109" s="106"/>
      <c r="IB109" s="107"/>
      <c r="IC109" s="106"/>
      <c r="ID109" s="107"/>
      <c r="IE109" s="106"/>
      <c r="IF109" s="107"/>
      <c r="IG109" s="106"/>
      <c r="IH109" s="107"/>
      <c r="II109" s="106"/>
      <c r="IJ109" s="107"/>
      <c r="IK109" s="106"/>
      <c r="IL109" s="107"/>
      <c r="IM109" s="106"/>
      <c r="IN109" s="107"/>
      <c r="IO109" s="106"/>
      <c r="IP109" s="107"/>
      <c r="IQ109" s="106"/>
      <c r="IR109" s="107"/>
      <c r="IS109" s="106"/>
      <c r="IT109" s="107"/>
      <c r="IU109" s="106"/>
      <c r="IV109" s="107"/>
      <c r="IW109" s="106"/>
      <c r="IX109" s="107"/>
      <c r="IY109" s="106"/>
      <c r="IZ109" s="64"/>
      <c r="JA109" s="64"/>
      <c r="JB109" s="64"/>
      <c r="JC109" s="64"/>
      <c r="JD109" s="64"/>
      <c r="JE109" s="64"/>
      <c r="JF109" s="64"/>
      <c r="JG109" s="64"/>
      <c r="JH109" s="64"/>
      <c r="JI109" s="64"/>
      <c r="JJ109" s="64"/>
      <c r="JK109" s="64"/>
      <c r="JL109" s="64"/>
      <c r="JM109" s="64"/>
      <c r="JN109" s="64"/>
      <c r="JO109" s="64"/>
      <c r="JP109" s="64"/>
      <c r="JQ109" s="64"/>
      <c r="JR109" s="64"/>
      <c r="JS109" s="64"/>
      <c r="JT109" s="64"/>
      <c r="JU109" s="64"/>
      <c r="JV109" s="64"/>
      <c r="JW109" s="64"/>
      <c r="JX109" s="64"/>
      <c r="JY109" s="64"/>
      <c r="JZ109" s="64"/>
      <c r="KA109" s="64"/>
      <c r="KB109" s="64"/>
      <c r="KC109" s="64"/>
      <c r="KD109" s="64"/>
      <c r="KE109" s="64"/>
      <c r="KF109" s="64"/>
      <c r="KG109" s="64"/>
      <c r="KH109" s="64"/>
      <c r="KI109" s="64"/>
      <c r="KJ109" s="64"/>
      <c r="KK109" s="64"/>
      <c r="KL109" s="64"/>
      <c r="KM109" s="64"/>
      <c r="KN109" s="64"/>
      <c r="KO109" s="64"/>
      <c r="KP109" s="64"/>
      <c r="KQ109" s="64"/>
      <c r="KR109" s="64"/>
      <c r="KS109" s="64"/>
      <c r="KT109" s="64"/>
      <c r="KU109" s="64"/>
      <c r="KV109" s="64"/>
      <c r="KW109" s="64"/>
      <c r="KX109" s="64"/>
      <c r="KY109" s="64"/>
      <c r="KZ109" s="64"/>
      <c r="LA109" s="64"/>
      <c r="LB109" s="64"/>
      <c r="LC109" s="64"/>
      <c r="LD109" s="64"/>
      <c r="LE109" s="64"/>
      <c r="LF109" s="64"/>
      <c r="LG109" s="64"/>
      <c r="LH109" s="64"/>
      <c r="LI109" s="64"/>
      <c r="LJ109" s="64"/>
      <c r="LK109" s="64"/>
      <c r="LL109" s="64"/>
      <c r="LM109" s="64"/>
      <c r="LN109" s="64"/>
      <c r="LO109" s="64"/>
      <c r="LP109" s="64"/>
      <c r="LQ109" s="64"/>
      <c r="LR109" s="64"/>
      <c r="LS109" s="64"/>
      <c r="LT109" s="64"/>
      <c r="LU109" s="64"/>
      <c r="LV109" s="64"/>
      <c r="LW109" s="64"/>
      <c r="LX109" s="64"/>
      <c r="LY109" s="64"/>
      <c r="LZ109" s="64"/>
      <c r="MA109" s="64"/>
      <c r="MB109" s="64"/>
      <c r="MC109" s="64"/>
      <c r="MD109" s="64"/>
      <c r="ME109" s="64"/>
      <c r="MF109" s="64"/>
      <c r="MG109" s="64"/>
      <c r="MH109" s="64"/>
      <c r="MI109" s="64"/>
      <c r="MJ109" s="64"/>
      <c r="MK109" s="64"/>
      <c r="ML109" s="64"/>
      <c r="MM109" s="64"/>
      <c r="MN109" s="64"/>
      <c r="MO109" s="64"/>
      <c r="MP109" s="64"/>
      <c r="MQ109" s="64"/>
      <c r="MR109" s="64"/>
      <c r="MS109" s="64"/>
      <c r="MT109" s="64"/>
      <c r="MU109" s="64"/>
      <c r="MV109" s="64"/>
      <c r="MW109" s="64"/>
      <c r="MX109" s="64"/>
      <c r="MY109" s="64"/>
      <c r="MZ109" s="64"/>
      <c r="NA109" s="64"/>
      <c r="NB109" s="64"/>
      <c r="NC109" s="64"/>
      <c r="ND109" s="64"/>
      <c r="NE109" s="64"/>
      <c r="NF109" s="64"/>
      <c r="NG109" s="64"/>
      <c r="NH109" s="64"/>
      <c r="NI109" s="64"/>
      <c r="NJ109" s="64"/>
      <c r="NK109" s="64"/>
      <c r="NL109" s="64"/>
      <c r="NM109" s="64"/>
      <c r="NN109" s="64"/>
      <c r="NO109" s="64"/>
      <c r="NP109" s="64"/>
      <c r="NQ109" s="64"/>
      <c r="NR109" s="64"/>
      <c r="NS109" s="64"/>
      <c r="NT109" s="64"/>
      <c r="NU109" s="64"/>
      <c r="NV109" s="64"/>
      <c r="NW109" s="64"/>
      <c r="NX109" s="64"/>
      <c r="NY109" s="64"/>
      <c r="NZ109" s="64"/>
      <c r="OA109" s="64"/>
      <c r="OB109" s="64"/>
      <c r="OC109" s="64"/>
      <c r="OD109" s="64"/>
      <c r="OE109" s="64"/>
      <c r="OF109" s="64"/>
      <c r="OG109" s="64"/>
      <c r="OH109" s="64"/>
      <c r="OI109" s="64"/>
      <c r="OJ109" s="64"/>
      <c r="OK109" s="64"/>
      <c r="OL109" s="64"/>
      <c r="OM109" s="64"/>
      <c r="ON109" s="64"/>
      <c r="OO109" s="64"/>
      <c r="OP109" s="64"/>
      <c r="OQ109" s="64"/>
      <c r="OR109" s="64"/>
      <c r="OS109" s="64"/>
      <c r="OT109" s="64"/>
      <c r="OU109" s="64"/>
      <c r="OV109" s="64"/>
      <c r="OW109" s="64"/>
      <c r="OX109" s="64"/>
      <c r="OY109" s="64"/>
      <c r="OZ109" s="64"/>
      <c r="PA109" s="64"/>
      <c r="PB109" s="64"/>
      <c r="PC109" s="64"/>
      <c r="PD109" s="64"/>
      <c r="PE109" s="64"/>
      <c r="PF109" s="64"/>
      <c r="PG109" s="64"/>
      <c r="PH109" s="64"/>
      <c r="PI109" s="64"/>
      <c r="PJ109" s="64"/>
      <c r="PK109" s="64"/>
      <c r="PL109" s="64"/>
      <c r="PM109" s="64"/>
      <c r="PN109" s="64"/>
      <c r="PO109" s="64"/>
      <c r="PP109" s="64"/>
      <c r="PQ109" s="64"/>
      <c r="PR109" s="64"/>
      <c r="PS109" s="64"/>
      <c r="PT109" s="64"/>
      <c r="PU109" s="64"/>
      <c r="PV109" s="64"/>
      <c r="PW109" s="64"/>
      <c r="PX109" s="64"/>
      <c r="PY109" s="64"/>
      <c r="PZ109" s="64"/>
      <c r="QA109" s="64"/>
      <c r="QB109" s="64"/>
      <c r="QC109" s="64"/>
      <c r="QD109" s="64"/>
      <c r="QE109" s="64"/>
      <c r="QF109" s="64"/>
      <c r="QG109" s="64"/>
      <c r="QH109" s="64"/>
      <c r="QI109" s="64"/>
      <c r="QJ109" s="64"/>
      <c r="QK109" s="64"/>
      <c r="QL109" s="64"/>
      <c r="QM109" s="64"/>
      <c r="QN109" s="64"/>
      <c r="QO109" s="64"/>
      <c r="QP109" s="64"/>
      <c r="QQ109" s="64"/>
      <c r="QR109" s="64"/>
      <c r="QS109" s="64"/>
      <c r="QT109" s="64"/>
      <c r="QU109" s="64"/>
      <c r="QV109" s="64"/>
      <c r="QW109" s="64"/>
      <c r="QX109" s="64"/>
      <c r="QY109" s="64"/>
      <c r="QZ109" s="64"/>
      <c r="RA109" s="64"/>
      <c r="RB109" s="64"/>
      <c r="RC109" s="64"/>
      <c r="RD109" s="64"/>
      <c r="RE109" s="64"/>
      <c r="RF109" s="64"/>
      <c r="RG109" s="64"/>
      <c r="RH109" s="64"/>
      <c r="RI109" s="64"/>
      <c r="RJ109" s="64"/>
      <c r="RK109" s="64"/>
      <c r="RL109" s="64"/>
      <c r="RM109" s="64"/>
      <c r="RN109" s="64"/>
      <c r="RO109" s="64"/>
      <c r="RP109" s="64"/>
      <c r="RQ109" s="64"/>
      <c r="RR109" s="64"/>
      <c r="RS109" s="64"/>
      <c r="RT109" s="64"/>
      <c r="RU109" s="64"/>
      <c r="RV109" s="64"/>
      <c r="RW109" s="64"/>
      <c r="RX109" s="64"/>
      <c r="RY109" s="64"/>
      <c r="RZ109" s="64"/>
      <c r="SA109" s="64"/>
      <c r="SB109" s="64"/>
      <c r="SC109" s="64"/>
      <c r="SD109" s="64"/>
      <c r="SE109" s="64"/>
      <c r="SF109" s="64"/>
      <c r="SG109" s="64"/>
      <c r="SH109" s="64"/>
      <c r="SI109" s="64"/>
      <c r="SJ109" s="64"/>
      <c r="SK109" s="64"/>
      <c r="SL109" s="64"/>
      <c r="SM109" s="64"/>
      <c r="SN109" s="64"/>
      <c r="SO109" s="64"/>
      <c r="SP109" s="64"/>
      <c r="SQ109" s="64"/>
      <c r="SR109" s="64"/>
      <c r="SS109" s="64"/>
      <c r="ST109" s="64"/>
      <c r="SU109" s="64"/>
      <c r="SV109" s="64"/>
      <c r="SW109" s="64"/>
      <c r="SX109" s="64"/>
      <c r="SY109" s="64"/>
      <c r="SZ109" s="64"/>
      <c r="TA109" s="64"/>
      <c r="TB109" s="64"/>
      <c r="TC109" s="64"/>
      <c r="TD109" s="64"/>
      <c r="TE109" s="64"/>
      <c r="TF109" s="64"/>
      <c r="TG109" s="64"/>
      <c r="TH109" s="64"/>
      <c r="TI109" s="64"/>
      <c r="TJ109" s="64"/>
      <c r="TK109" s="64"/>
      <c r="TL109" s="64"/>
      <c r="TM109" s="64"/>
      <c r="TN109" s="64"/>
      <c r="TO109" s="64"/>
      <c r="TP109" s="64"/>
      <c r="TQ109" s="64"/>
      <c r="TR109" s="64"/>
      <c r="TS109" s="64"/>
      <c r="TT109" s="64"/>
      <c r="TU109" s="64"/>
      <c r="TV109" s="64"/>
      <c r="TW109" s="64"/>
      <c r="TX109" s="64"/>
      <c r="TY109" s="64"/>
      <c r="TZ109" s="64"/>
      <c r="UA109" s="64"/>
      <c r="UB109" s="64"/>
      <c r="UC109" s="64"/>
      <c r="UD109" s="64"/>
      <c r="UE109" s="64"/>
      <c r="UF109" s="64"/>
      <c r="UG109" s="64"/>
      <c r="UH109" s="64"/>
      <c r="UI109" s="64"/>
      <c r="UJ109" s="64"/>
      <c r="UK109" s="64"/>
      <c r="UL109" s="64"/>
      <c r="UM109" s="64"/>
      <c r="UN109" s="64"/>
      <c r="UO109" s="64"/>
      <c r="UP109" s="64"/>
      <c r="UQ109" s="64"/>
      <c r="UR109" s="64"/>
      <c r="US109" s="64"/>
      <c r="UT109" s="64"/>
      <c r="UU109" s="64"/>
      <c r="UV109" s="64"/>
      <c r="UW109" s="64"/>
      <c r="UX109" s="64"/>
      <c r="UY109" s="64"/>
      <c r="UZ109" s="64"/>
      <c r="VA109" s="64"/>
      <c r="VB109" s="64"/>
      <c r="VC109" s="64"/>
      <c r="VD109" s="64"/>
      <c r="VE109" s="64"/>
      <c r="VF109" s="64"/>
      <c r="VG109" s="64"/>
      <c r="VH109" s="64"/>
      <c r="VI109" s="64"/>
      <c r="VJ109" s="64"/>
      <c r="VK109" s="64"/>
      <c r="VL109" s="64"/>
      <c r="VM109" s="64"/>
      <c r="VN109" s="64"/>
      <c r="VO109" s="64"/>
      <c r="VP109" s="64"/>
      <c r="VQ109" s="64"/>
      <c r="VR109" s="64"/>
      <c r="VS109" s="64"/>
      <c r="VT109" s="64"/>
      <c r="VU109" s="64"/>
      <c r="VV109" s="64"/>
      <c r="VW109" s="64"/>
      <c r="VX109" s="64"/>
      <c r="VY109" s="64"/>
      <c r="VZ109" s="64"/>
      <c r="WA109" s="64"/>
      <c r="WB109" s="64"/>
      <c r="WC109" s="64"/>
      <c r="WD109" s="64"/>
      <c r="WE109" s="64"/>
      <c r="WF109" s="64"/>
      <c r="WG109" s="64"/>
      <c r="WH109" s="64"/>
      <c r="WI109" s="64"/>
      <c r="WJ109" s="64"/>
      <c r="WK109" s="64"/>
      <c r="WL109" s="64"/>
      <c r="WM109" s="64"/>
      <c r="WN109" s="64"/>
      <c r="WO109" s="64"/>
      <c r="WP109" s="64"/>
      <c r="WQ109" s="64"/>
      <c r="WR109" s="64"/>
      <c r="WS109" s="64"/>
      <c r="WT109" s="64"/>
      <c r="WU109" s="64"/>
      <c r="WV109" s="64"/>
      <c r="WW109" s="64"/>
      <c r="WX109" s="64"/>
      <c r="WY109" s="64"/>
      <c r="WZ109" s="64"/>
      <c r="XA109" s="64"/>
      <c r="XB109" s="64"/>
      <c r="XC109" s="64"/>
      <c r="XD109" s="64"/>
      <c r="XE109" s="64"/>
      <c r="XF109" s="64"/>
      <c r="XG109" s="64"/>
      <c r="XH109" s="64"/>
      <c r="XI109" s="64"/>
      <c r="XJ109" s="64"/>
    </row>
    <row r="110" spans="1:634" x14ac:dyDescent="0.25">
      <c r="A110" s="106"/>
      <c r="B110" s="107"/>
      <c r="C110" s="106"/>
      <c r="D110" s="107"/>
      <c r="E110" s="106"/>
      <c r="F110" s="107"/>
      <c r="G110" s="106"/>
      <c r="H110" s="107"/>
      <c r="I110" s="106"/>
      <c r="J110" s="107"/>
      <c r="K110" s="106"/>
      <c r="L110" s="107"/>
      <c r="M110" s="106"/>
      <c r="N110" s="107"/>
      <c r="O110" s="106"/>
      <c r="P110" s="107"/>
      <c r="Q110" s="106"/>
      <c r="R110" s="107"/>
      <c r="S110" s="106"/>
      <c r="T110" s="107"/>
      <c r="U110" s="106"/>
      <c r="V110" s="107"/>
      <c r="W110" s="106"/>
      <c r="X110" s="107"/>
      <c r="Y110" s="106"/>
      <c r="Z110" s="107"/>
      <c r="AA110" s="106"/>
      <c r="AB110" s="107"/>
      <c r="AC110" s="106"/>
      <c r="AD110" s="107"/>
      <c r="AE110" s="106"/>
      <c r="AF110" s="107"/>
      <c r="AG110" s="106"/>
      <c r="AH110" s="107"/>
      <c r="AI110" s="106"/>
      <c r="AJ110" s="107"/>
      <c r="AK110" s="106"/>
      <c r="AL110" s="107"/>
      <c r="AM110" s="106"/>
      <c r="AN110" s="107"/>
      <c r="AO110" s="106"/>
      <c r="AP110" s="107"/>
      <c r="AQ110" s="106"/>
      <c r="AR110" s="107"/>
      <c r="AS110" s="106"/>
      <c r="AT110" s="107"/>
      <c r="AU110" s="106"/>
      <c r="AV110" s="107"/>
      <c r="AW110" s="106"/>
      <c r="AX110" s="107"/>
      <c r="AY110" s="106"/>
      <c r="AZ110" s="107"/>
      <c r="BA110" s="106"/>
      <c r="BB110" s="107"/>
      <c r="BC110" s="106"/>
      <c r="BD110" s="107"/>
      <c r="BE110" s="106"/>
      <c r="BF110" s="107"/>
      <c r="BG110" s="106"/>
      <c r="BH110" s="107"/>
      <c r="BI110" s="106"/>
      <c r="BJ110" s="107"/>
      <c r="BK110" s="106"/>
      <c r="BL110" s="107"/>
      <c r="BM110" s="106"/>
      <c r="BN110" s="107"/>
      <c r="BO110" s="106"/>
      <c r="BP110" s="107"/>
      <c r="BQ110" s="106"/>
      <c r="BR110" s="107"/>
      <c r="BS110" s="106"/>
      <c r="BT110" s="107"/>
      <c r="BU110" s="106"/>
      <c r="BV110" s="107"/>
      <c r="BW110" s="106"/>
      <c r="BX110" s="107"/>
      <c r="BY110" s="106"/>
      <c r="BZ110" s="107"/>
      <c r="CA110" s="106"/>
      <c r="CB110" s="107"/>
      <c r="CC110" s="106"/>
      <c r="CD110" s="107"/>
      <c r="CE110" s="106"/>
      <c r="CF110" s="107"/>
      <c r="CG110" s="106"/>
      <c r="CH110" s="107"/>
      <c r="CI110" s="106"/>
      <c r="CJ110" s="107"/>
      <c r="CK110" s="106"/>
      <c r="CL110" s="107"/>
      <c r="CM110" s="106"/>
      <c r="CN110" s="107"/>
      <c r="CO110" s="106"/>
      <c r="CP110" s="107"/>
      <c r="CQ110" s="106"/>
      <c r="CR110" s="107"/>
      <c r="CS110" s="106"/>
      <c r="CT110" s="107"/>
      <c r="CU110" s="106"/>
      <c r="CV110" s="107"/>
      <c r="CW110" s="106"/>
      <c r="CX110" s="107"/>
      <c r="CY110" s="106"/>
      <c r="CZ110" s="107"/>
      <c r="DA110" s="106"/>
      <c r="DB110" s="107"/>
      <c r="DC110" s="106"/>
      <c r="DD110" s="107"/>
      <c r="DE110" s="106"/>
      <c r="DF110" s="107"/>
      <c r="DG110" s="106"/>
      <c r="DH110" s="107"/>
      <c r="DI110" s="106"/>
      <c r="DJ110" s="107"/>
      <c r="DK110" s="106"/>
      <c r="DL110" s="107"/>
      <c r="DM110" s="106"/>
      <c r="DN110" s="107"/>
      <c r="DO110" s="106"/>
      <c r="DP110" s="107"/>
      <c r="DQ110" s="106"/>
      <c r="DR110" s="107"/>
      <c r="DS110" s="106"/>
      <c r="DT110" s="107"/>
      <c r="DU110" s="106"/>
      <c r="DV110" s="107"/>
      <c r="DW110" s="106"/>
      <c r="DX110" s="107"/>
      <c r="DY110" s="106"/>
      <c r="DZ110" s="107"/>
      <c r="EA110" s="106"/>
      <c r="EB110" s="107"/>
      <c r="EC110" s="106"/>
      <c r="ED110" s="107"/>
      <c r="EE110" s="106"/>
      <c r="EF110" s="107"/>
      <c r="EG110" s="106"/>
      <c r="EH110" s="107"/>
      <c r="EI110" s="106"/>
      <c r="EJ110" s="107"/>
      <c r="EK110" s="106"/>
      <c r="EL110" s="107"/>
      <c r="EM110" s="106"/>
      <c r="EN110" s="107"/>
      <c r="EO110" s="106"/>
      <c r="EP110" s="107"/>
      <c r="EQ110" s="106"/>
      <c r="ER110" s="107"/>
      <c r="ES110" s="106"/>
      <c r="ET110" s="107"/>
      <c r="EU110" s="106"/>
      <c r="EV110" s="107"/>
      <c r="EW110" s="106"/>
      <c r="EX110" s="107"/>
      <c r="EY110" s="106"/>
      <c r="EZ110" s="107"/>
      <c r="FA110" s="106"/>
      <c r="FB110" s="107"/>
      <c r="FC110" s="106"/>
      <c r="FD110" s="107"/>
      <c r="FE110" s="106"/>
      <c r="FF110" s="107"/>
      <c r="FG110" s="106"/>
      <c r="FH110" s="107"/>
      <c r="FI110" s="106"/>
      <c r="FJ110" s="107"/>
      <c r="FK110" s="106"/>
      <c r="FL110" s="107"/>
      <c r="FM110" s="106"/>
      <c r="FN110" s="107"/>
      <c r="FO110" s="106"/>
      <c r="FP110" s="107"/>
      <c r="FQ110" s="106"/>
      <c r="FR110" s="107"/>
      <c r="FS110" s="106"/>
      <c r="FT110" s="107"/>
      <c r="FU110" s="106"/>
      <c r="FV110" s="107"/>
      <c r="FW110" s="106"/>
      <c r="FX110" s="107"/>
      <c r="FY110" s="106"/>
      <c r="FZ110" s="107"/>
      <c r="GA110" s="106"/>
      <c r="GB110" s="107"/>
      <c r="GC110" s="106"/>
      <c r="GD110" s="107"/>
      <c r="GE110" s="106"/>
      <c r="GF110" s="107"/>
      <c r="GG110" s="106"/>
      <c r="GH110" s="107"/>
      <c r="GI110" s="106"/>
      <c r="GJ110" s="107"/>
      <c r="GK110" s="106"/>
      <c r="GL110" s="107"/>
      <c r="GM110" s="106"/>
      <c r="GN110" s="107"/>
      <c r="GO110" s="106"/>
      <c r="GP110" s="107"/>
      <c r="GQ110" s="106"/>
      <c r="GR110" s="107"/>
      <c r="GS110" s="106"/>
      <c r="GT110" s="107"/>
      <c r="GU110" s="106"/>
      <c r="GV110" s="107"/>
      <c r="GW110" s="106"/>
      <c r="GX110" s="107"/>
      <c r="GY110" s="106"/>
      <c r="GZ110" s="107"/>
      <c r="HA110" s="106"/>
      <c r="HB110" s="107"/>
      <c r="HC110" s="106"/>
      <c r="HD110" s="107"/>
      <c r="HE110" s="106"/>
      <c r="HF110" s="107"/>
      <c r="HG110" s="106"/>
      <c r="HH110" s="107"/>
      <c r="HI110" s="106"/>
      <c r="HJ110" s="107"/>
      <c r="HK110" s="106"/>
      <c r="HL110" s="107"/>
      <c r="HM110" s="106"/>
      <c r="HN110" s="107"/>
      <c r="HO110" s="106"/>
      <c r="HP110" s="107"/>
      <c r="HQ110" s="106"/>
      <c r="HR110" s="107"/>
      <c r="HS110" s="106"/>
      <c r="HT110" s="107"/>
      <c r="HU110" s="106"/>
      <c r="HV110" s="107"/>
      <c r="HW110" s="106"/>
      <c r="HX110" s="107"/>
      <c r="HY110" s="106"/>
      <c r="HZ110" s="107"/>
      <c r="IA110" s="106"/>
      <c r="IB110" s="107"/>
      <c r="IC110" s="106"/>
      <c r="ID110" s="107"/>
      <c r="IE110" s="106"/>
      <c r="IF110" s="107"/>
      <c r="IG110" s="106"/>
      <c r="IH110" s="107"/>
      <c r="II110" s="106"/>
      <c r="IJ110" s="107"/>
      <c r="IK110" s="106"/>
      <c r="IL110" s="107"/>
      <c r="IM110" s="106"/>
      <c r="IN110" s="107"/>
      <c r="IO110" s="106"/>
      <c r="IP110" s="107"/>
      <c r="IQ110" s="106"/>
      <c r="IR110" s="107"/>
      <c r="IS110" s="106"/>
      <c r="IT110" s="107"/>
      <c r="IU110" s="106"/>
      <c r="IV110" s="107"/>
      <c r="IW110" s="106"/>
      <c r="IX110" s="107"/>
      <c r="IY110" s="106"/>
      <c r="IZ110" s="64"/>
      <c r="JA110" s="64"/>
      <c r="JB110" s="64"/>
      <c r="JC110" s="64"/>
      <c r="JD110" s="64"/>
      <c r="JE110" s="64"/>
      <c r="JF110" s="64"/>
      <c r="JG110" s="64"/>
      <c r="JH110" s="64"/>
      <c r="JI110" s="64"/>
      <c r="JJ110" s="64"/>
      <c r="JK110" s="64"/>
      <c r="JL110" s="64"/>
      <c r="JM110" s="64"/>
      <c r="JN110" s="64"/>
      <c r="JO110" s="64"/>
      <c r="JP110" s="64"/>
      <c r="JQ110" s="64"/>
      <c r="JR110" s="64"/>
      <c r="JS110" s="64"/>
      <c r="JT110" s="64"/>
      <c r="JU110" s="64"/>
      <c r="JV110" s="64"/>
      <c r="JW110" s="64"/>
      <c r="JX110" s="64"/>
      <c r="JY110" s="64"/>
      <c r="JZ110" s="64"/>
      <c r="KA110" s="64"/>
      <c r="KB110" s="64"/>
      <c r="KC110" s="64"/>
      <c r="KD110" s="64"/>
      <c r="KE110" s="64"/>
      <c r="KF110" s="64"/>
      <c r="KG110" s="64"/>
      <c r="KH110" s="64"/>
      <c r="KI110" s="64"/>
      <c r="KJ110" s="64"/>
      <c r="KK110" s="64"/>
      <c r="KL110" s="64"/>
      <c r="KM110" s="64"/>
      <c r="KN110" s="64"/>
      <c r="KO110" s="64"/>
      <c r="KP110" s="64"/>
      <c r="KQ110" s="64"/>
      <c r="KR110" s="64"/>
      <c r="KS110" s="64"/>
      <c r="KT110" s="64"/>
      <c r="KU110" s="64"/>
      <c r="KV110" s="64"/>
      <c r="KW110" s="64"/>
      <c r="KX110" s="64"/>
      <c r="KY110" s="64"/>
      <c r="KZ110" s="64"/>
      <c r="LA110" s="64"/>
      <c r="LB110" s="64"/>
      <c r="LC110" s="64"/>
      <c r="LD110" s="64"/>
      <c r="LE110" s="64"/>
      <c r="LF110" s="64"/>
      <c r="LG110" s="64"/>
      <c r="LH110" s="64"/>
      <c r="LI110" s="64"/>
      <c r="LJ110" s="64"/>
      <c r="LK110" s="64"/>
      <c r="LL110" s="64"/>
      <c r="LM110" s="64"/>
      <c r="LN110" s="64"/>
      <c r="LO110" s="64"/>
      <c r="LP110" s="64"/>
      <c r="LQ110" s="64"/>
      <c r="LR110" s="64"/>
      <c r="LS110" s="64"/>
      <c r="LT110" s="64"/>
      <c r="LU110" s="64"/>
      <c r="LV110" s="64"/>
      <c r="LW110" s="64"/>
      <c r="LX110" s="64"/>
      <c r="LY110" s="64"/>
      <c r="LZ110" s="64"/>
      <c r="MA110" s="64"/>
      <c r="MB110" s="64"/>
      <c r="MC110" s="64"/>
      <c r="MD110" s="64"/>
      <c r="ME110" s="64"/>
      <c r="MF110" s="64"/>
      <c r="MG110" s="64"/>
      <c r="MH110" s="64"/>
      <c r="MI110" s="64"/>
      <c r="MJ110" s="64"/>
      <c r="MK110" s="64"/>
      <c r="ML110" s="64"/>
      <c r="MM110" s="64"/>
      <c r="MN110" s="64"/>
      <c r="MO110" s="64"/>
      <c r="MP110" s="64"/>
      <c r="MQ110" s="64"/>
      <c r="MR110" s="64"/>
      <c r="MS110" s="64"/>
      <c r="MT110" s="64"/>
      <c r="MU110" s="64"/>
      <c r="MV110" s="64"/>
      <c r="MW110" s="64"/>
      <c r="MX110" s="64"/>
      <c r="MY110" s="64"/>
      <c r="MZ110" s="64"/>
      <c r="NA110" s="64"/>
      <c r="NB110" s="64"/>
      <c r="NC110" s="64"/>
      <c r="ND110" s="64"/>
      <c r="NE110" s="64"/>
      <c r="NF110" s="64"/>
      <c r="NG110" s="64"/>
      <c r="NH110" s="64"/>
      <c r="NI110" s="64"/>
      <c r="NJ110" s="64"/>
      <c r="NK110" s="64"/>
      <c r="NL110" s="64"/>
      <c r="NM110" s="64"/>
      <c r="NN110" s="64"/>
      <c r="NO110" s="64"/>
      <c r="NP110" s="64"/>
      <c r="NQ110" s="64"/>
      <c r="NR110" s="64"/>
      <c r="NS110" s="64"/>
      <c r="NT110" s="64"/>
      <c r="NU110" s="64"/>
      <c r="NV110" s="64"/>
      <c r="NW110" s="64"/>
      <c r="NX110" s="64"/>
      <c r="NY110" s="64"/>
      <c r="NZ110" s="64"/>
      <c r="OA110" s="64"/>
      <c r="OB110" s="64"/>
      <c r="OC110" s="64"/>
      <c r="OD110" s="64"/>
      <c r="OE110" s="64"/>
      <c r="OF110" s="64"/>
      <c r="OG110" s="64"/>
      <c r="OH110" s="64"/>
      <c r="OI110" s="64"/>
      <c r="OJ110" s="64"/>
      <c r="OK110" s="64"/>
      <c r="OL110" s="64"/>
      <c r="OM110" s="64"/>
      <c r="ON110" s="64"/>
      <c r="OO110" s="64"/>
      <c r="OP110" s="64"/>
      <c r="OQ110" s="64"/>
      <c r="OR110" s="64"/>
      <c r="OS110" s="64"/>
      <c r="OT110" s="64"/>
      <c r="OU110" s="64"/>
      <c r="OV110" s="64"/>
      <c r="OW110" s="64"/>
      <c r="OX110" s="64"/>
      <c r="OY110" s="64"/>
      <c r="OZ110" s="64"/>
      <c r="PA110" s="64"/>
      <c r="PB110" s="64"/>
      <c r="PC110" s="64"/>
      <c r="PD110" s="64"/>
      <c r="PE110" s="64"/>
      <c r="PF110" s="64"/>
      <c r="PG110" s="64"/>
      <c r="PH110" s="64"/>
      <c r="PI110" s="64"/>
      <c r="PJ110" s="64"/>
      <c r="PK110" s="64"/>
      <c r="PL110" s="64"/>
      <c r="PM110" s="64"/>
      <c r="PN110" s="64"/>
      <c r="PO110" s="64"/>
      <c r="PP110" s="64"/>
      <c r="PQ110" s="64"/>
      <c r="PR110" s="64"/>
      <c r="PS110" s="64"/>
      <c r="PT110" s="64"/>
      <c r="PU110" s="64"/>
      <c r="PV110" s="64"/>
      <c r="PW110" s="64"/>
      <c r="PX110" s="64"/>
      <c r="PY110" s="64"/>
      <c r="PZ110" s="64"/>
      <c r="QA110" s="64"/>
      <c r="QB110" s="64"/>
      <c r="QC110" s="64"/>
      <c r="QD110" s="64"/>
      <c r="QE110" s="64"/>
      <c r="QF110" s="64"/>
      <c r="QG110" s="64"/>
      <c r="QH110" s="64"/>
      <c r="QI110" s="64"/>
      <c r="QJ110" s="64"/>
      <c r="QK110" s="64"/>
      <c r="QL110" s="64"/>
      <c r="QM110" s="64"/>
      <c r="QN110" s="64"/>
      <c r="QO110" s="64"/>
      <c r="QP110" s="64"/>
      <c r="QQ110" s="64"/>
      <c r="QR110" s="64"/>
      <c r="QS110" s="64"/>
      <c r="QT110" s="64"/>
      <c r="QU110" s="64"/>
      <c r="QV110" s="64"/>
      <c r="QW110" s="64"/>
      <c r="QX110" s="64"/>
      <c r="QY110" s="64"/>
      <c r="QZ110" s="64"/>
      <c r="RA110" s="64"/>
      <c r="RB110" s="64"/>
      <c r="RC110" s="64"/>
      <c r="RD110" s="64"/>
      <c r="RE110" s="64"/>
      <c r="RF110" s="64"/>
      <c r="RG110" s="64"/>
      <c r="RH110" s="64"/>
      <c r="RI110" s="64"/>
      <c r="RJ110" s="64"/>
      <c r="RK110" s="64"/>
      <c r="RL110" s="64"/>
      <c r="RM110" s="64"/>
      <c r="RN110" s="64"/>
      <c r="RO110" s="64"/>
      <c r="RP110" s="64"/>
      <c r="RQ110" s="64"/>
      <c r="RR110" s="64"/>
      <c r="RS110" s="64"/>
      <c r="RT110" s="64"/>
      <c r="RU110" s="64"/>
      <c r="RV110" s="64"/>
      <c r="RW110" s="64"/>
      <c r="RX110" s="64"/>
      <c r="RY110" s="64"/>
      <c r="RZ110" s="64"/>
      <c r="SA110" s="64"/>
      <c r="SB110" s="64"/>
      <c r="SC110" s="64"/>
      <c r="SD110" s="64"/>
      <c r="SE110" s="64"/>
      <c r="SF110" s="64"/>
      <c r="SG110" s="64"/>
      <c r="SH110" s="64"/>
      <c r="SI110" s="64"/>
      <c r="SJ110" s="64"/>
      <c r="SK110" s="64"/>
      <c r="SL110" s="64"/>
      <c r="SM110" s="64"/>
      <c r="SN110" s="64"/>
      <c r="SO110" s="64"/>
      <c r="SP110" s="64"/>
      <c r="SQ110" s="64"/>
      <c r="SR110" s="64"/>
      <c r="SS110" s="64"/>
      <c r="ST110" s="64"/>
      <c r="SU110" s="64"/>
      <c r="SV110" s="64"/>
      <c r="SW110" s="64"/>
      <c r="SX110" s="64"/>
      <c r="SY110" s="64"/>
      <c r="SZ110" s="64"/>
      <c r="TA110" s="64"/>
      <c r="TB110" s="64"/>
      <c r="TC110" s="64"/>
      <c r="TD110" s="64"/>
      <c r="TE110" s="64"/>
      <c r="TF110" s="64"/>
      <c r="TG110" s="64"/>
      <c r="TH110" s="64"/>
      <c r="TI110" s="64"/>
      <c r="TJ110" s="64"/>
      <c r="TK110" s="64"/>
      <c r="TL110" s="64"/>
      <c r="TM110" s="64"/>
      <c r="TN110" s="64"/>
      <c r="TO110" s="64"/>
      <c r="TP110" s="64"/>
      <c r="TQ110" s="64"/>
      <c r="TR110" s="64"/>
      <c r="TS110" s="64"/>
      <c r="TT110" s="64"/>
      <c r="TU110" s="64"/>
      <c r="TV110" s="64"/>
      <c r="TW110" s="64"/>
      <c r="TX110" s="64"/>
      <c r="TY110" s="64"/>
      <c r="TZ110" s="64"/>
      <c r="UA110" s="64"/>
      <c r="UB110" s="64"/>
      <c r="UC110" s="64"/>
      <c r="UD110" s="64"/>
      <c r="UE110" s="64"/>
      <c r="UF110" s="64"/>
      <c r="UG110" s="64"/>
      <c r="UH110" s="64"/>
      <c r="UI110" s="64"/>
      <c r="UJ110" s="64"/>
      <c r="UK110" s="64"/>
      <c r="UL110" s="64"/>
      <c r="UM110" s="64"/>
      <c r="UN110" s="64"/>
      <c r="UO110" s="64"/>
      <c r="UP110" s="64"/>
      <c r="UQ110" s="64"/>
      <c r="UR110" s="64"/>
      <c r="US110" s="64"/>
      <c r="UT110" s="64"/>
      <c r="UU110" s="64"/>
      <c r="UV110" s="64"/>
      <c r="UW110" s="64"/>
      <c r="UX110" s="64"/>
      <c r="UY110" s="64"/>
      <c r="UZ110" s="64"/>
      <c r="VA110" s="64"/>
      <c r="VB110" s="64"/>
      <c r="VC110" s="64"/>
      <c r="VD110" s="64"/>
      <c r="VE110" s="64"/>
      <c r="VF110" s="64"/>
      <c r="VG110" s="64"/>
      <c r="VH110" s="64"/>
      <c r="VI110" s="64"/>
      <c r="VJ110" s="64"/>
      <c r="VK110" s="64"/>
      <c r="VL110" s="64"/>
      <c r="VM110" s="64"/>
      <c r="VN110" s="64"/>
      <c r="VO110" s="64"/>
      <c r="VP110" s="64"/>
      <c r="VQ110" s="64"/>
      <c r="VR110" s="64"/>
      <c r="VS110" s="64"/>
      <c r="VT110" s="64"/>
      <c r="VU110" s="64"/>
      <c r="VV110" s="64"/>
      <c r="VW110" s="64"/>
      <c r="VX110" s="64"/>
      <c r="VY110" s="64"/>
      <c r="VZ110" s="64"/>
      <c r="WA110" s="64"/>
      <c r="WB110" s="64"/>
      <c r="WC110" s="64"/>
      <c r="WD110" s="64"/>
      <c r="WE110" s="64"/>
      <c r="WF110" s="64"/>
      <c r="WG110" s="64"/>
      <c r="WH110" s="64"/>
      <c r="WI110" s="64"/>
      <c r="WJ110" s="64"/>
      <c r="WK110" s="64"/>
      <c r="WL110" s="64"/>
      <c r="WM110" s="64"/>
      <c r="WN110" s="64"/>
      <c r="WO110" s="64"/>
      <c r="WP110" s="64"/>
      <c r="WQ110" s="64"/>
      <c r="WR110" s="64"/>
      <c r="WS110" s="64"/>
      <c r="WT110" s="64"/>
      <c r="WU110" s="64"/>
      <c r="WV110" s="64"/>
      <c r="WW110" s="64"/>
      <c r="WX110" s="64"/>
      <c r="WY110" s="64"/>
      <c r="WZ110" s="64"/>
      <c r="XA110" s="64"/>
      <c r="XB110" s="64"/>
      <c r="XC110" s="64"/>
      <c r="XD110" s="64"/>
      <c r="XE110" s="64"/>
      <c r="XF110" s="64"/>
      <c r="XG110" s="64"/>
      <c r="XH110" s="64"/>
      <c r="XI110" s="64"/>
      <c r="XJ110" s="64"/>
    </row>
    <row r="111" spans="1:634" x14ac:dyDescent="0.25">
      <c r="A111" s="106"/>
      <c r="B111" s="107"/>
      <c r="C111" s="106"/>
      <c r="D111" s="107"/>
      <c r="E111" s="106"/>
      <c r="F111" s="107"/>
      <c r="G111" s="106"/>
      <c r="H111" s="107"/>
      <c r="I111" s="106"/>
      <c r="J111" s="107"/>
      <c r="K111" s="106"/>
      <c r="L111" s="107"/>
      <c r="M111" s="106"/>
      <c r="N111" s="107"/>
      <c r="O111" s="106"/>
      <c r="P111" s="107"/>
      <c r="Q111" s="106"/>
      <c r="R111" s="107"/>
      <c r="S111" s="106"/>
      <c r="T111" s="107"/>
      <c r="U111" s="106"/>
      <c r="V111" s="107"/>
      <c r="W111" s="106"/>
      <c r="X111" s="107"/>
      <c r="Y111" s="106"/>
      <c r="Z111" s="107"/>
      <c r="AA111" s="106"/>
      <c r="AB111" s="107"/>
      <c r="AC111" s="106"/>
      <c r="AD111" s="107"/>
      <c r="AE111" s="106"/>
      <c r="AF111" s="107"/>
      <c r="AG111" s="106"/>
      <c r="AH111" s="107"/>
      <c r="AI111" s="106"/>
      <c r="AJ111" s="107"/>
      <c r="AK111" s="106"/>
      <c r="AL111" s="107"/>
      <c r="AM111" s="106"/>
      <c r="AN111" s="107"/>
      <c r="AO111" s="106"/>
      <c r="AP111" s="107"/>
      <c r="AQ111" s="106"/>
      <c r="AR111" s="107"/>
      <c r="AS111" s="106"/>
      <c r="AT111" s="107"/>
      <c r="AU111" s="106"/>
      <c r="AV111" s="107"/>
      <c r="AW111" s="106"/>
      <c r="AX111" s="107"/>
      <c r="AY111" s="106"/>
      <c r="AZ111" s="107"/>
      <c r="BA111" s="106"/>
      <c r="BB111" s="107"/>
      <c r="BC111" s="106"/>
      <c r="BD111" s="107"/>
      <c r="BE111" s="106"/>
      <c r="BF111" s="107"/>
      <c r="BG111" s="106"/>
      <c r="BH111" s="107"/>
      <c r="BI111" s="106"/>
      <c r="BJ111" s="107"/>
      <c r="BK111" s="106"/>
      <c r="BL111" s="107"/>
      <c r="BM111" s="106"/>
      <c r="BN111" s="107"/>
      <c r="BO111" s="106"/>
      <c r="BP111" s="107"/>
      <c r="BQ111" s="106"/>
      <c r="BR111" s="107"/>
      <c r="BS111" s="106"/>
      <c r="BT111" s="107"/>
      <c r="BU111" s="106"/>
      <c r="BV111" s="107"/>
      <c r="BW111" s="106"/>
      <c r="BX111" s="107"/>
      <c r="BY111" s="106"/>
      <c r="BZ111" s="107"/>
      <c r="CA111" s="106"/>
      <c r="CB111" s="107"/>
      <c r="CC111" s="106"/>
      <c r="CD111" s="107"/>
      <c r="CE111" s="106"/>
      <c r="CF111" s="107"/>
      <c r="CG111" s="106"/>
      <c r="CH111" s="107"/>
      <c r="CI111" s="106"/>
      <c r="CJ111" s="107"/>
      <c r="CK111" s="106"/>
      <c r="CL111" s="107"/>
      <c r="CM111" s="106"/>
      <c r="CN111" s="107"/>
      <c r="CO111" s="106"/>
      <c r="CP111" s="107"/>
      <c r="CQ111" s="106"/>
      <c r="CR111" s="107"/>
      <c r="CS111" s="106"/>
      <c r="CT111" s="107"/>
      <c r="CU111" s="106"/>
      <c r="CV111" s="107"/>
      <c r="CW111" s="106"/>
      <c r="CX111" s="107"/>
      <c r="CY111" s="106"/>
      <c r="CZ111" s="107"/>
      <c r="DA111" s="106"/>
      <c r="DB111" s="107"/>
      <c r="DC111" s="106"/>
      <c r="DD111" s="107"/>
      <c r="DE111" s="106"/>
      <c r="DF111" s="107"/>
      <c r="DG111" s="106"/>
      <c r="DH111" s="107"/>
      <c r="DI111" s="106"/>
      <c r="DJ111" s="107"/>
      <c r="DK111" s="106"/>
      <c r="DL111" s="107"/>
      <c r="DM111" s="106"/>
      <c r="DN111" s="107"/>
      <c r="DO111" s="106"/>
      <c r="DP111" s="107"/>
      <c r="DQ111" s="106"/>
      <c r="DR111" s="107"/>
      <c r="DS111" s="106"/>
      <c r="DT111" s="107"/>
      <c r="DU111" s="106"/>
      <c r="DV111" s="107"/>
      <c r="DW111" s="106"/>
      <c r="DX111" s="107"/>
      <c r="DY111" s="106"/>
      <c r="DZ111" s="107"/>
      <c r="EA111" s="106"/>
      <c r="EB111" s="107"/>
      <c r="EC111" s="106"/>
      <c r="ED111" s="107"/>
      <c r="EE111" s="106"/>
      <c r="EF111" s="107"/>
      <c r="EG111" s="106"/>
      <c r="EH111" s="107"/>
      <c r="EI111" s="106"/>
      <c r="EJ111" s="107"/>
      <c r="EK111" s="106"/>
      <c r="EL111" s="107"/>
      <c r="EM111" s="106"/>
      <c r="EN111" s="107"/>
      <c r="EO111" s="106"/>
      <c r="EP111" s="107"/>
      <c r="EQ111" s="106"/>
      <c r="ER111" s="107"/>
      <c r="ES111" s="106"/>
      <c r="ET111" s="107"/>
      <c r="EU111" s="106"/>
      <c r="EV111" s="107"/>
      <c r="EW111" s="106"/>
      <c r="EX111" s="107"/>
      <c r="EY111" s="106"/>
      <c r="EZ111" s="107"/>
      <c r="FA111" s="106"/>
      <c r="FB111" s="107"/>
      <c r="FC111" s="106"/>
      <c r="FD111" s="107"/>
      <c r="FE111" s="106"/>
      <c r="FF111" s="107"/>
      <c r="FG111" s="106"/>
      <c r="FH111" s="107"/>
      <c r="FI111" s="106"/>
      <c r="FJ111" s="107"/>
      <c r="FK111" s="106"/>
      <c r="FL111" s="107"/>
      <c r="FM111" s="106"/>
      <c r="FN111" s="107"/>
      <c r="FO111" s="106"/>
      <c r="FP111" s="107"/>
      <c r="FQ111" s="106"/>
      <c r="FR111" s="107"/>
      <c r="FS111" s="106"/>
      <c r="FT111" s="107"/>
      <c r="FU111" s="106"/>
      <c r="FV111" s="107"/>
      <c r="FW111" s="106"/>
      <c r="FX111" s="107"/>
      <c r="FY111" s="106"/>
      <c r="FZ111" s="107"/>
      <c r="GA111" s="106"/>
      <c r="GB111" s="107"/>
      <c r="GC111" s="106"/>
      <c r="GD111" s="107"/>
      <c r="GE111" s="106"/>
      <c r="GF111" s="107"/>
      <c r="GG111" s="106"/>
      <c r="GH111" s="107"/>
      <c r="GI111" s="106"/>
      <c r="GJ111" s="107"/>
      <c r="GK111" s="106"/>
      <c r="GL111" s="107"/>
      <c r="GM111" s="106"/>
      <c r="GN111" s="107"/>
      <c r="GO111" s="106"/>
      <c r="GP111" s="107"/>
      <c r="GQ111" s="106"/>
      <c r="GR111" s="107"/>
      <c r="GS111" s="106"/>
      <c r="GT111" s="107"/>
      <c r="GU111" s="106"/>
      <c r="GV111" s="107"/>
      <c r="GW111" s="106"/>
      <c r="GX111" s="107"/>
      <c r="GY111" s="106"/>
      <c r="GZ111" s="107"/>
      <c r="HA111" s="106"/>
      <c r="HB111" s="107"/>
      <c r="HC111" s="106"/>
      <c r="HD111" s="107"/>
      <c r="HE111" s="106"/>
      <c r="HF111" s="107"/>
      <c r="HG111" s="106"/>
      <c r="HH111" s="107"/>
      <c r="HI111" s="106"/>
      <c r="HJ111" s="107"/>
      <c r="HK111" s="106"/>
      <c r="HL111" s="107"/>
      <c r="HM111" s="106"/>
      <c r="HN111" s="107"/>
      <c r="HO111" s="106"/>
      <c r="HP111" s="107"/>
      <c r="HQ111" s="106"/>
      <c r="HR111" s="107"/>
      <c r="HS111" s="106"/>
      <c r="HT111" s="107"/>
      <c r="HU111" s="106"/>
      <c r="HV111" s="107"/>
      <c r="HW111" s="106"/>
      <c r="HX111" s="107"/>
      <c r="HY111" s="106"/>
      <c r="HZ111" s="107"/>
      <c r="IA111" s="106"/>
      <c r="IB111" s="107"/>
      <c r="IC111" s="106"/>
      <c r="ID111" s="107"/>
      <c r="IE111" s="106"/>
      <c r="IF111" s="107"/>
      <c r="IG111" s="106"/>
      <c r="IH111" s="107"/>
      <c r="II111" s="106"/>
      <c r="IJ111" s="107"/>
      <c r="IK111" s="106"/>
      <c r="IL111" s="107"/>
      <c r="IM111" s="106"/>
      <c r="IN111" s="107"/>
      <c r="IO111" s="106"/>
      <c r="IP111" s="107"/>
      <c r="IQ111" s="106"/>
      <c r="IR111" s="107"/>
      <c r="IS111" s="106"/>
      <c r="IT111" s="107"/>
      <c r="IU111" s="106"/>
      <c r="IV111" s="107"/>
      <c r="IW111" s="106"/>
      <c r="IX111" s="107"/>
      <c r="IY111" s="106"/>
      <c r="IZ111" s="64"/>
      <c r="JA111" s="64"/>
      <c r="JB111" s="64"/>
      <c r="JC111" s="64"/>
      <c r="JD111" s="64"/>
      <c r="JE111" s="64"/>
      <c r="JF111" s="64"/>
      <c r="JG111" s="64"/>
      <c r="JH111" s="64"/>
      <c r="JI111" s="64"/>
      <c r="JJ111" s="64"/>
      <c r="JK111" s="64"/>
      <c r="JL111" s="64"/>
      <c r="JM111" s="64"/>
      <c r="JN111" s="64"/>
      <c r="JO111" s="64"/>
      <c r="JP111" s="64"/>
      <c r="JQ111" s="64"/>
      <c r="JR111" s="64"/>
      <c r="JS111" s="64"/>
      <c r="JT111" s="64"/>
      <c r="JU111" s="64"/>
      <c r="JV111" s="64"/>
      <c r="JW111" s="64"/>
      <c r="JX111" s="64"/>
      <c r="JY111" s="64"/>
      <c r="JZ111" s="64"/>
      <c r="KA111" s="64"/>
      <c r="KB111" s="64"/>
      <c r="KC111" s="64"/>
      <c r="KD111" s="64"/>
      <c r="KE111" s="64"/>
      <c r="KF111" s="64"/>
      <c r="KG111" s="64"/>
      <c r="KH111" s="64"/>
      <c r="KI111" s="64"/>
      <c r="KJ111" s="64"/>
      <c r="KK111" s="64"/>
      <c r="KL111" s="64"/>
      <c r="KM111" s="64"/>
      <c r="KN111" s="64"/>
      <c r="KO111" s="64"/>
      <c r="KP111" s="64"/>
      <c r="KQ111" s="64"/>
      <c r="KR111" s="64"/>
      <c r="KS111" s="64"/>
      <c r="KT111" s="64"/>
      <c r="KU111" s="64"/>
      <c r="KV111" s="64"/>
      <c r="KW111" s="64"/>
      <c r="KX111" s="64"/>
      <c r="KY111" s="64"/>
      <c r="KZ111" s="64"/>
      <c r="LA111" s="64"/>
      <c r="LB111" s="64"/>
      <c r="LC111" s="64"/>
      <c r="LD111" s="64"/>
      <c r="LE111" s="64"/>
      <c r="LF111" s="64"/>
      <c r="LG111" s="64"/>
      <c r="LH111" s="64"/>
      <c r="LI111" s="64"/>
      <c r="LJ111" s="64"/>
      <c r="LK111" s="64"/>
      <c r="LL111" s="64"/>
      <c r="LM111" s="64"/>
      <c r="LN111" s="64"/>
      <c r="LO111" s="64"/>
      <c r="LP111" s="64"/>
      <c r="LQ111" s="64"/>
      <c r="LR111" s="64"/>
      <c r="LS111" s="64"/>
      <c r="LT111" s="64"/>
      <c r="LU111" s="64"/>
      <c r="LV111" s="64"/>
      <c r="LW111" s="64"/>
      <c r="LX111" s="64"/>
      <c r="LY111" s="64"/>
      <c r="LZ111" s="64"/>
      <c r="MA111" s="64"/>
      <c r="MB111" s="64"/>
      <c r="MC111" s="64"/>
      <c r="MD111" s="64"/>
      <c r="ME111" s="64"/>
      <c r="MF111" s="64"/>
      <c r="MG111" s="64"/>
      <c r="MH111" s="64"/>
      <c r="MI111" s="64"/>
      <c r="MJ111" s="64"/>
      <c r="MK111" s="64"/>
      <c r="ML111" s="64"/>
      <c r="MM111" s="64"/>
      <c r="MN111" s="64"/>
      <c r="MO111" s="64"/>
      <c r="MP111" s="64"/>
      <c r="MQ111" s="64"/>
      <c r="MR111" s="64"/>
      <c r="MS111" s="64"/>
      <c r="MT111" s="64"/>
      <c r="MU111" s="64"/>
      <c r="MV111" s="64"/>
      <c r="MW111" s="64"/>
      <c r="MX111" s="64"/>
      <c r="MY111" s="64"/>
      <c r="MZ111" s="64"/>
      <c r="NA111" s="64"/>
      <c r="NB111" s="64"/>
      <c r="NC111" s="64"/>
      <c r="ND111" s="64"/>
      <c r="NE111" s="64"/>
      <c r="NF111" s="64"/>
      <c r="NG111" s="64"/>
      <c r="NH111" s="64"/>
      <c r="NI111" s="64"/>
      <c r="NJ111" s="64"/>
      <c r="NK111" s="64"/>
      <c r="NL111" s="64"/>
      <c r="NM111" s="64"/>
      <c r="NN111" s="64"/>
      <c r="NO111" s="64"/>
      <c r="NP111" s="64"/>
      <c r="NQ111" s="64"/>
      <c r="NR111" s="64"/>
      <c r="NS111" s="64"/>
      <c r="NT111" s="64"/>
      <c r="NU111" s="64"/>
      <c r="NV111" s="64"/>
      <c r="NW111" s="64"/>
      <c r="NX111" s="64"/>
      <c r="NY111" s="64"/>
      <c r="NZ111" s="64"/>
      <c r="OA111" s="64"/>
      <c r="OB111" s="64"/>
      <c r="OC111" s="64"/>
      <c r="OD111" s="64"/>
      <c r="OE111" s="64"/>
      <c r="OF111" s="64"/>
      <c r="OG111" s="64"/>
      <c r="OH111" s="64"/>
      <c r="OI111" s="64"/>
      <c r="OJ111" s="64"/>
      <c r="OK111" s="64"/>
      <c r="OL111" s="64"/>
      <c r="OM111" s="64"/>
      <c r="ON111" s="64"/>
      <c r="OO111" s="64"/>
      <c r="OP111" s="64"/>
      <c r="OQ111" s="64"/>
      <c r="OR111" s="64"/>
      <c r="OS111" s="64"/>
      <c r="OT111" s="64"/>
      <c r="OU111" s="64"/>
      <c r="OV111" s="64"/>
      <c r="OW111" s="64"/>
      <c r="OX111" s="64"/>
      <c r="OY111" s="64"/>
      <c r="OZ111" s="64"/>
      <c r="PA111" s="64"/>
      <c r="PB111" s="64"/>
      <c r="PC111" s="64"/>
      <c r="PD111" s="64"/>
      <c r="PE111" s="64"/>
      <c r="PF111" s="64"/>
      <c r="PG111" s="64"/>
      <c r="PH111" s="64"/>
      <c r="PI111" s="64"/>
      <c r="PJ111" s="64"/>
      <c r="PK111" s="64"/>
      <c r="PL111" s="64"/>
      <c r="PM111" s="64"/>
      <c r="PN111" s="64"/>
      <c r="PO111" s="64"/>
      <c r="PP111" s="64"/>
      <c r="PQ111" s="64"/>
      <c r="PR111" s="64"/>
      <c r="PS111" s="64"/>
      <c r="PT111" s="64"/>
      <c r="PU111" s="64"/>
      <c r="PV111" s="64"/>
      <c r="PW111" s="64"/>
      <c r="PX111" s="64"/>
      <c r="PY111" s="64"/>
      <c r="PZ111" s="64"/>
      <c r="QA111" s="64"/>
      <c r="QB111" s="64"/>
      <c r="QC111" s="64"/>
      <c r="QD111" s="64"/>
      <c r="QE111" s="64"/>
      <c r="QF111" s="64"/>
      <c r="QG111" s="64"/>
      <c r="QH111" s="64"/>
      <c r="QI111" s="64"/>
      <c r="QJ111" s="64"/>
      <c r="QK111" s="64"/>
      <c r="QL111" s="64"/>
      <c r="QM111" s="64"/>
      <c r="QN111" s="64"/>
      <c r="QO111" s="64"/>
      <c r="QP111" s="64"/>
      <c r="QQ111" s="64"/>
      <c r="QR111" s="64"/>
      <c r="QS111" s="64"/>
      <c r="QT111" s="64"/>
      <c r="QU111" s="64"/>
      <c r="QV111" s="64"/>
      <c r="QW111" s="64"/>
      <c r="QX111" s="64"/>
      <c r="QY111" s="64"/>
      <c r="QZ111" s="64"/>
      <c r="RA111" s="64"/>
      <c r="RB111" s="64"/>
      <c r="RC111" s="64"/>
      <c r="RD111" s="64"/>
      <c r="RE111" s="64"/>
      <c r="RF111" s="64"/>
      <c r="RG111" s="64"/>
      <c r="RH111" s="64"/>
      <c r="RI111" s="64"/>
      <c r="RJ111" s="64"/>
      <c r="RK111" s="64"/>
      <c r="RL111" s="64"/>
      <c r="RM111" s="64"/>
      <c r="RN111" s="64"/>
      <c r="RO111" s="64"/>
      <c r="RP111" s="64"/>
      <c r="RQ111" s="64"/>
      <c r="RR111" s="64"/>
      <c r="RS111" s="64"/>
      <c r="RT111" s="64"/>
      <c r="RU111" s="64"/>
      <c r="RV111" s="64"/>
      <c r="RW111" s="64"/>
      <c r="RX111" s="64"/>
      <c r="RY111" s="64"/>
      <c r="RZ111" s="64"/>
      <c r="SA111" s="64"/>
      <c r="SB111" s="64"/>
      <c r="SC111" s="64"/>
      <c r="SD111" s="64"/>
      <c r="SE111" s="64"/>
      <c r="SF111" s="64"/>
      <c r="SG111" s="64"/>
      <c r="SH111" s="64"/>
      <c r="SI111" s="64"/>
      <c r="SJ111" s="64"/>
      <c r="SK111" s="64"/>
      <c r="SL111" s="64"/>
      <c r="SM111" s="64"/>
      <c r="SN111" s="64"/>
      <c r="SO111" s="64"/>
      <c r="SP111" s="64"/>
      <c r="SQ111" s="64"/>
      <c r="SR111" s="64"/>
      <c r="SS111" s="64"/>
      <c r="ST111" s="64"/>
      <c r="SU111" s="64"/>
      <c r="SV111" s="64"/>
      <c r="SW111" s="64"/>
      <c r="SX111" s="64"/>
      <c r="SY111" s="64"/>
      <c r="SZ111" s="64"/>
      <c r="TA111" s="64"/>
      <c r="TB111" s="64"/>
      <c r="TC111" s="64"/>
      <c r="TD111" s="64"/>
      <c r="TE111" s="64"/>
      <c r="TF111" s="64"/>
      <c r="TG111" s="64"/>
      <c r="TH111" s="64"/>
      <c r="TI111" s="64"/>
      <c r="TJ111" s="64"/>
      <c r="TK111" s="64"/>
      <c r="TL111" s="64"/>
      <c r="TM111" s="64"/>
      <c r="TN111" s="64"/>
      <c r="TO111" s="64"/>
      <c r="TP111" s="64"/>
      <c r="TQ111" s="64"/>
      <c r="TR111" s="64"/>
      <c r="TS111" s="64"/>
      <c r="TT111" s="64"/>
      <c r="TU111" s="64"/>
      <c r="TV111" s="64"/>
      <c r="TW111" s="64"/>
      <c r="TX111" s="64"/>
      <c r="TY111" s="64"/>
      <c r="TZ111" s="64"/>
      <c r="UA111" s="64"/>
      <c r="UB111" s="64"/>
      <c r="UC111" s="64"/>
      <c r="UD111" s="64"/>
      <c r="UE111" s="64"/>
      <c r="UF111" s="64"/>
      <c r="UG111" s="64"/>
      <c r="UH111" s="64"/>
      <c r="UI111" s="64"/>
      <c r="UJ111" s="64"/>
      <c r="UK111" s="64"/>
      <c r="UL111" s="64"/>
      <c r="UM111" s="64"/>
      <c r="UN111" s="64"/>
      <c r="UO111" s="64"/>
      <c r="UP111" s="64"/>
      <c r="UQ111" s="64"/>
      <c r="UR111" s="64"/>
      <c r="US111" s="64"/>
      <c r="UT111" s="64"/>
      <c r="UU111" s="64"/>
      <c r="UV111" s="64"/>
      <c r="UW111" s="64"/>
      <c r="UX111" s="64"/>
      <c r="UY111" s="64"/>
      <c r="UZ111" s="64"/>
      <c r="VA111" s="64"/>
      <c r="VB111" s="64"/>
      <c r="VC111" s="64"/>
      <c r="VD111" s="64"/>
      <c r="VE111" s="64"/>
      <c r="VF111" s="64"/>
      <c r="VG111" s="64"/>
      <c r="VH111" s="64"/>
      <c r="VI111" s="64"/>
      <c r="VJ111" s="64"/>
      <c r="VK111" s="64"/>
      <c r="VL111" s="64"/>
      <c r="VM111" s="64"/>
      <c r="VN111" s="64"/>
      <c r="VO111" s="64"/>
      <c r="VP111" s="64"/>
      <c r="VQ111" s="64"/>
      <c r="VR111" s="64"/>
      <c r="VS111" s="64"/>
      <c r="VT111" s="64"/>
      <c r="VU111" s="64"/>
      <c r="VV111" s="64"/>
      <c r="VW111" s="64"/>
      <c r="VX111" s="64"/>
      <c r="VY111" s="64"/>
      <c r="VZ111" s="64"/>
      <c r="WA111" s="64"/>
      <c r="WB111" s="64"/>
      <c r="WC111" s="64"/>
      <c r="WD111" s="64"/>
      <c r="WE111" s="64"/>
      <c r="WF111" s="64"/>
      <c r="WG111" s="64"/>
      <c r="WH111" s="64"/>
      <c r="WI111" s="64"/>
      <c r="WJ111" s="64"/>
      <c r="WK111" s="64"/>
      <c r="WL111" s="64"/>
      <c r="WM111" s="64"/>
      <c r="WN111" s="64"/>
      <c r="WO111" s="64"/>
      <c r="WP111" s="64"/>
      <c r="WQ111" s="64"/>
      <c r="WR111" s="64"/>
      <c r="WS111" s="64"/>
      <c r="WT111" s="64"/>
      <c r="WU111" s="64"/>
      <c r="WV111" s="64"/>
      <c r="WW111" s="64"/>
      <c r="WX111" s="64"/>
      <c r="WY111" s="64"/>
      <c r="WZ111" s="64"/>
      <c r="XA111" s="64"/>
      <c r="XB111" s="64"/>
      <c r="XC111" s="64"/>
      <c r="XD111" s="64"/>
      <c r="XE111" s="64"/>
      <c r="XF111" s="64"/>
      <c r="XG111" s="64"/>
      <c r="XH111" s="64"/>
      <c r="XI111" s="64"/>
      <c r="XJ111" s="64"/>
    </row>
    <row r="112" spans="1:634" x14ac:dyDescent="0.25">
      <c r="A112" s="106"/>
      <c r="B112" s="107"/>
      <c r="C112" s="106"/>
      <c r="D112" s="107"/>
      <c r="E112" s="106"/>
      <c r="F112" s="107"/>
      <c r="G112" s="106"/>
      <c r="H112" s="107"/>
      <c r="I112" s="106"/>
      <c r="J112" s="107"/>
      <c r="K112" s="106"/>
      <c r="L112" s="107"/>
      <c r="M112" s="106"/>
      <c r="N112" s="107"/>
      <c r="O112" s="106"/>
      <c r="P112" s="107"/>
      <c r="Q112" s="106"/>
      <c r="R112" s="107"/>
      <c r="S112" s="106"/>
      <c r="T112" s="107"/>
      <c r="U112" s="106"/>
      <c r="V112" s="107"/>
      <c r="W112" s="106"/>
      <c r="X112" s="107"/>
      <c r="Y112" s="106"/>
      <c r="Z112" s="107"/>
      <c r="AA112" s="106"/>
      <c r="AB112" s="107"/>
      <c r="AC112" s="106"/>
      <c r="AD112" s="107"/>
      <c r="AE112" s="106"/>
      <c r="AF112" s="107"/>
      <c r="AG112" s="106"/>
      <c r="AH112" s="107"/>
      <c r="AI112" s="106"/>
      <c r="AJ112" s="107"/>
      <c r="AK112" s="106"/>
      <c r="AL112" s="107"/>
      <c r="AM112" s="106"/>
      <c r="AN112" s="107"/>
      <c r="AO112" s="106"/>
      <c r="AP112" s="107"/>
      <c r="AQ112" s="106"/>
      <c r="AR112" s="107"/>
      <c r="AS112" s="106"/>
      <c r="AT112" s="107"/>
      <c r="AU112" s="106"/>
      <c r="AV112" s="107"/>
      <c r="AW112" s="106"/>
      <c r="AX112" s="107"/>
      <c r="AY112" s="106"/>
      <c r="AZ112" s="107"/>
      <c r="BA112" s="106"/>
      <c r="BB112" s="107"/>
      <c r="BC112" s="106"/>
      <c r="BD112" s="107"/>
      <c r="BE112" s="106"/>
      <c r="BF112" s="107"/>
      <c r="BG112" s="106"/>
      <c r="BH112" s="107"/>
      <c r="BI112" s="106"/>
      <c r="BJ112" s="107"/>
      <c r="BK112" s="106"/>
      <c r="BL112" s="107"/>
      <c r="BM112" s="106"/>
      <c r="BN112" s="107"/>
      <c r="BO112" s="106"/>
      <c r="BP112" s="107"/>
      <c r="BQ112" s="106"/>
      <c r="BR112" s="107"/>
      <c r="BS112" s="106"/>
      <c r="BT112" s="107"/>
      <c r="BU112" s="106"/>
      <c r="BV112" s="107"/>
      <c r="BW112" s="106"/>
      <c r="BX112" s="107"/>
      <c r="BY112" s="106"/>
      <c r="BZ112" s="107"/>
      <c r="CA112" s="106"/>
      <c r="CB112" s="107"/>
      <c r="CC112" s="106"/>
      <c r="CD112" s="107"/>
      <c r="CE112" s="106"/>
      <c r="CF112" s="107"/>
      <c r="CG112" s="106"/>
      <c r="CH112" s="107"/>
      <c r="CI112" s="106"/>
      <c r="CJ112" s="107"/>
      <c r="CK112" s="106"/>
      <c r="CL112" s="107"/>
      <c r="CM112" s="106"/>
      <c r="CN112" s="107"/>
      <c r="CO112" s="106"/>
      <c r="CP112" s="107"/>
      <c r="CQ112" s="106"/>
      <c r="CR112" s="107"/>
      <c r="CS112" s="106"/>
      <c r="CT112" s="107"/>
      <c r="CU112" s="106"/>
      <c r="CV112" s="107"/>
      <c r="CW112" s="106"/>
      <c r="CX112" s="107"/>
      <c r="CY112" s="106"/>
      <c r="CZ112" s="107"/>
      <c r="DA112" s="106"/>
      <c r="DB112" s="107"/>
      <c r="DC112" s="106"/>
      <c r="DD112" s="107"/>
      <c r="DE112" s="106"/>
      <c r="DF112" s="107"/>
      <c r="DG112" s="106"/>
      <c r="DH112" s="107"/>
      <c r="DI112" s="106"/>
      <c r="DJ112" s="107"/>
      <c r="DK112" s="106"/>
      <c r="DL112" s="107"/>
      <c r="DM112" s="106"/>
      <c r="DN112" s="107"/>
      <c r="DO112" s="106"/>
      <c r="DP112" s="107"/>
      <c r="DQ112" s="106"/>
      <c r="DR112" s="107"/>
      <c r="DS112" s="106"/>
      <c r="DT112" s="107"/>
      <c r="DU112" s="106"/>
      <c r="DV112" s="107"/>
      <c r="DW112" s="106"/>
      <c r="DX112" s="107"/>
      <c r="DY112" s="106"/>
      <c r="DZ112" s="107"/>
      <c r="EA112" s="106"/>
      <c r="EB112" s="107"/>
      <c r="EC112" s="106"/>
      <c r="ED112" s="107"/>
      <c r="EE112" s="106"/>
      <c r="EF112" s="107"/>
      <c r="EG112" s="106"/>
      <c r="EH112" s="107"/>
      <c r="EI112" s="106"/>
      <c r="EJ112" s="107"/>
      <c r="EK112" s="106"/>
      <c r="EL112" s="107"/>
      <c r="EM112" s="106"/>
      <c r="EN112" s="107"/>
      <c r="EO112" s="106"/>
      <c r="EP112" s="107"/>
      <c r="EQ112" s="106"/>
      <c r="ER112" s="107"/>
      <c r="ES112" s="106"/>
      <c r="ET112" s="107"/>
      <c r="EU112" s="106"/>
      <c r="EV112" s="107"/>
      <c r="EW112" s="106"/>
      <c r="EX112" s="107"/>
      <c r="EY112" s="106"/>
      <c r="EZ112" s="107"/>
      <c r="FA112" s="106"/>
      <c r="FB112" s="107"/>
      <c r="FC112" s="106"/>
      <c r="FD112" s="107"/>
      <c r="FE112" s="106"/>
      <c r="FF112" s="107"/>
      <c r="FG112" s="106"/>
      <c r="FH112" s="107"/>
      <c r="FI112" s="106"/>
      <c r="FJ112" s="107"/>
      <c r="FK112" s="106"/>
      <c r="FL112" s="107"/>
      <c r="FM112" s="106"/>
      <c r="FN112" s="107"/>
      <c r="FO112" s="106"/>
      <c r="FP112" s="107"/>
      <c r="FQ112" s="106"/>
      <c r="FR112" s="107"/>
      <c r="FS112" s="106"/>
      <c r="FT112" s="107"/>
      <c r="FU112" s="106"/>
      <c r="FV112" s="107"/>
      <c r="FW112" s="106"/>
      <c r="FX112" s="107"/>
      <c r="FY112" s="106"/>
      <c r="FZ112" s="107"/>
      <c r="GA112" s="106"/>
      <c r="GB112" s="107"/>
      <c r="GC112" s="106"/>
      <c r="GD112" s="107"/>
      <c r="GE112" s="106"/>
      <c r="GF112" s="107"/>
      <c r="GG112" s="106"/>
      <c r="GH112" s="107"/>
      <c r="GI112" s="106"/>
      <c r="GJ112" s="107"/>
      <c r="GK112" s="106"/>
      <c r="GL112" s="107"/>
      <c r="GM112" s="106"/>
      <c r="GN112" s="107"/>
      <c r="GO112" s="106"/>
      <c r="GP112" s="107"/>
      <c r="GQ112" s="106"/>
      <c r="GR112" s="107"/>
      <c r="GS112" s="106"/>
      <c r="GT112" s="107"/>
      <c r="GU112" s="106"/>
      <c r="GV112" s="107"/>
      <c r="GW112" s="106"/>
      <c r="GX112" s="107"/>
      <c r="GY112" s="106"/>
      <c r="GZ112" s="107"/>
      <c r="HA112" s="106"/>
      <c r="HB112" s="107"/>
      <c r="HC112" s="106"/>
      <c r="HD112" s="107"/>
      <c r="HE112" s="106"/>
      <c r="HF112" s="107"/>
      <c r="HG112" s="106"/>
      <c r="HH112" s="107"/>
      <c r="HI112" s="106"/>
      <c r="HJ112" s="107"/>
      <c r="HK112" s="106"/>
      <c r="HL112" s="107"/>
      <c r="HM112" s="106"/>
      <c r="HN112" s="107"/>
      <c r="HO112" s="106"/>
      <c r="HP112" s="107"/>
      <c r="HQ112" s="106"/>
      <c r="HR112" s="107"/>
      <c r="HS112" s="106"/>
      <c r="HT112" s="107"/>
      <c r="HU112" s="106"/>
      <c r="HV112" s="107"/>
      <c r="HW112" s="106"/>
      <c r="HX112" s="107"/>
      <c r="HY112" s="106"/>
      <c r="HZ112" s="107"/>
      <c r="IA112" s="106"/>
      <c r="IB112" s="107"/>
      <c r="IC112" s="106"/>
      <c r="ID112" s="107"/>
      <c r="IE112" s="106"/>
      <c r="IF112" s="107"/>
      <c r="IG112" s="106"/>
      <c r="IH112" s="107"/>
      <c r="II112" s="106"/>
      <c r="IJ112" s="107"/>
      <c r="IK112" s="106"/>
      <c r="IL112" s="107"/>
      <c r="IM112" s="106"/>
      <c r="IN112" s="107"/>
      <c r="IO112" s="106"/>
      <c r="IP112" s="107"/>
      <c r="IQ112" s="106"/>
      <c r="IR112" s="107"/>
      <c r="IS112" s="106"/>
      <c r="IT112" s="107"/>
      <c r="IU112" s="106"/>
      <c r="IV112" s="107"/>
      <c r="IW112" s="106"/>
      <c r="IX112" s="107"/>
      <c r="IY112" s="106"/>
      <c r="IZ112" s="64"/>
      <c r="JA112" s="64"/>
      <c r="JB112" s="64"/>
      <c r="JC112" s="64"/>
      <c r="JD112" s="64"/>
      <c r="JE112" s="64"/>
      <c r="JF112" s="64"/>
      <c r="JG112" s="64"/>
      <c r="JH112" s="64"/>
      <c r="JI112" s="64"/>
      <c r="JJ112" s="64"/>
      <c r="JK112" s="64"/>
      <c r="JL112" s="64"/>
      <c r="JM112" s="64"/>
      <c r="JN112" s="64"/>
      <c r="JO112" s="64"/>
      <c r="JP112" s="64"/>
      <c r="JQ112" s="64"/>
      <c r="JR112" s="64"/>
      <c r="JS112" s="64"/>
      <c r="JT112" s="64"/>
      <c r="JU112" s="64"/>
      <c r="JV112" s="64"/>
      <c r="JW112" s="64"/>
      <c r="JX112" s="64"/>
      <c r="JY112" s="64"/>
      <c r="JZ112" s="64"/>
      <c r="KA112" s="64"/>
      <c r="KB112" s="64"/>
      <c r="KC112" s="64"/>
      <c r="KD112" s="64"/>
      <c r="KE112" s="64"/>
      <c r="KF112" s="64"/>
      <c r="KG112" s="64"/>
      <c r="KH112" s="64"/>
      <c r="KI112" s="64"/>
      <c r="KJ112" s="64"/>
      <c r="KK112" s="64"/>
      <c r="KL112" s="64"/>
      <c r="KM112" s="64"/>
      <c r="KN112" s="64"/>
      <c r="KO112" s="64"/>
      <c r="KP112" s="64"/>
      <c r="KQ112" s="64"/>
      <c r="KR112" s="64"/>
      <c r="KS112" s="64"/>
      <c r="KT112" s="64"/>
      <c r="KU112" s="64"/>
      <c r="KV112" s="64"/>
      <c r="KW112" s="64"/>
      <c r="KX112" s="64"/>
      <c r="KY112" s="64"/>
      <c r="KZ112" s="64"/>
      <c r="LA112" s="64"/>
      <c r="LB112" s="64"/>
      <c r="LC112" s="64"/>
      <c r="LD112" s="64"/>
      <c r="LE112" s="64"/>
      <c r="LF112" s="64"/>
      <c r="LG112" s="64"/>
      <c r="LH112" s="64"/>
      <c r="LI112" s="64"/>
      <c r="LJ112" s="64"/>
      <c r="LK112" s="64"/>
      <c r="LL112" s="64"/>
      <c r="LM112" s="64"/>
      <c r="LN112" s="64"/>
      <c r="LO112" s="64"/>
      <c r="LP112" s="64"/>
      <c r="LQ112" s="64"/>
      <c r="LR112" s="64"/>
      <c r="LS112" s="64"/>
      <c r="LT112" s="64"/>
      <c r="LU112" s="64"/>
      <c r="LV112" s="64"/>
      <c r="LW112" s="64"/>
      <c r="LX112" s="64"/>
      <c r="LY112" s="64"/>
      <c r="LZ112" s="64"/>
      <c r="MA112" s="64"/>
      <c r="MB112" s="64"/>
      <c r="MC112" s="64"/>
      <c r="MD112" s="64"/>
      <c r="ME112" s="64"/>
      <c r="MF112" s="64"/>
      <c r="MG112" s="64"/>
      <c r="MH112" s="64"/>
      <c r="MI112" s="64"/>
      <c r="MJ112" s="64"/>
      <c r="MK112" s="64"/>
      <c r="ML112" s="64"/>
      <c r="MM112" s="64"/>
      <c r="MN112" s="64"/>
      <c r="MO112" s="64"/>
      <c r="MP112" s="64"/>
      <c r="MQ112" s="64"/>
      <c r="MR112" s="64"/>
      <c r="MS112" s="64"/>
      <c r="MT112" s="64"/>
      <c r="MU112" s="64"/>
      <c r="MV112" s="64"/>
      <c r="MW112" s="64"/>
      <c r="MX112" s="64"/>
      <c r="MY112" s="64"/>
      <c r="MZ112" s="64"/>
      <c r="NA112" s="64"/>
      <c r="NB112" s="64"/>
      <c r="NC112" s="64"/>
      <c r="ND112" s="64"/>
      <c r="NE112" s="64"/>
      <c r="NF112" s="64"/>
      <c r="NG112" s="64"/>
      <c r="NH112" s="64"/>
      <c r="NI112" s="64"/>
      <c r="NJ112" s="64"/>
      <c r="NK112" s="64"/>
      <c r="NL112" s="64"/>
      <c r="NM112" s="64"/>
      <c r="NN112" s="64"/>
      <c r="NO112" s="64"/>
      <c r="NP112" s="64"/>
      <c r="NQ112" s="64"/>
      <c r="NR112" s="64"/>
      <c r="NS112" s="64"/>
      <c r="NT112" s="64"/>
      <c r="NU112" s="64"/>
      <c r="NV112" s="64"/>
      <c r="NW112" s="64"/>
      <c r="NX112" s="64"/>
      <c r="NY112" s="64"/>
      <c r="NZ112" s="64"/>
      <c r="OA112" s="64"/>
      <c r="OB112" s="64"/>
      <c r="OC112" s="64"/>
      <c r="OD112" s="64"/>
      <c r="OE112" s="64"/>
      <c r="OF112" s="64"/>
      <c r="OG112" s="64"/>
      <c r="OH112" s="64"/>
      <c r="OI112" s="64"/>
      <c r="OJ112" s="64"/>
      <c r="OK112" s="64"/>
      <c r="OL112" s="64"/>
      <c r="OM112" s="64"/>
      <c r="ON112" s="64"/>
      <c r="OO112" s="64"/>
      <c r="OP112" s="64"/>
      <c r="OQ112" s="64"/>
      <c r="OR112" s="64"/>
      <c r="OS112" s="64"/>
      <c r="OT112" s="64"/>
      <c r="OU112" s="64"/>
      <c r="OV112" s="64"/>
      <c r="OW112" s="64"/>
      <c r="OX112" s="64"/>
      <c r="OY112" s="64"/>
      <c r="OZ112" s="64"/>
      <c r="PA112" s="64"/>
      <c r="PB112" s="64"/>
      <c r="PC112" s="64"/>
      <c r="PD112" s="64"/>
      <c r="PE112" s="64"/>
      <c r="PF112" s="64"/>
      <c r="PG112" s="64"/>
      <c r="PH112" s="64"/>
      <c r="PI112" s="64"/>
      <c r="PJ112" s="64"/>
      <c r="PK112" s="64"/>
      <c r="PL112" s="64"/>
      <c r="PM112" s="64"/>
      <c r="PN112" s="64"/>
      <c r="PO112" s="64"/>
      <c r="PP112" s="64"/>
      <c r="PQ112" s="64"/>
      <c r="PR112" s="64"/>
      <c r="PS112" s="64"/>
      <c r="PT112" s="64"/>
      <c r="PU112" s="64"/>
      <c r="PV112" s="64"/>
      <c r="PW112" s="64"/>
      <c r="PX112" s="64"/>
      <c r="PY112" s="64"/>
      <c r="PZ112" s="64"/>
      <c r="QA112" s="64"/>
      <c r="QB112" s="64"/>
      <c r="QC112" s="64"/>
      <c r="QD112" s="64"/>
      <c r="QE112" s="64"/>
      <c r="QF112" s="64"/>
      <c r="QG112" s="64"/>
      <c r="QH112" s="64"/>
      <c r="QI112" s="64"/>
      <c r="QJ112" s="64"/>
      <c r="QK112" s="64"/>
      <c r="QL112" s="64"/>
      <c r="QM112" s="64"/>
      <c r="QN112" s="64"/>
      <c r="QO112" s="64"/>
      <c r="QP112" s="64"/>
      <c r="QQ112" s="64"/>
      <c r="QR112" s="64"/>
      <c r="QS112" s="64"/>
      <c r="QT112" s="64"/>
      <c r="QU112" s="64"/>
      <c r="QV112" s="64"/>
      <c r="QW112" s="64"/>
      <c r="QX112" s="64"/>
      <c r="QY112" s="64"/>
      <c r="QZ112" s="64"/>
      <c r="RA112" s="64"/>
      <c r="RB112" s="64"/>
      <c r="RC112" s="64"/>
      <c r="RD112" s="64"/>
      <c r="RE112" s="64"/>
      <c r="RF112" s="64"/>
      <c r="RG112" s="64"/>
      <c r="RH112" s="64"/>
      <c r="RI112" s="64"/>
      <c r="RJ112" s="64"/>
      <c r="RK112" s="64"/>
      <c r="RL112" s="64"/>
      <c r="RM112" s="64"/>
      <c r="RN112" s="64"/>
      <c r="RO112" s="64"/>
      <c r="RP112" s="64"/>
      <c r="RQ112" s="64"/>
      <c r="RR112" s="64"/>
      <c r="RS112" s="64"/>
      <c r="RT112" s="64"/>
      <c r="RU112" s="64"/>
      <c r="RV112" s="64"/>
      <c r="RW112" s="64"/>
      <c r="RX112" s="64"/>
      <c r="RY112" s="64"/>
      <c r="RZ112" s="64"/>
      <c r="SA112" s="64"/>
      <c r="SB112" s="64"/>
      <c r="SC112" s="64"/>
      <c r="SD112" s="64"/>
      <c r="SE112" s="64"/>
      <c r="SF112" s="64"/>
      <c r="SG112" s="64"/>
      <c r="SH112" s="64"/>
      <c r="SI112" s="64"/>
      <c r="SJ112" s="64"/>
      <c r="SK112" s="64"/>
      <c r="SL112" s="64"/>
      <c r="SM112" s="64"/>
      <c r="SN112" s="64"/>
      <c r="SO112" s="64"/>
      <c r="SP112" s="64"/>
      <c r="SQ112" s="64"/>
      <c r="SR112" s="64"/>
      <c r="SS112" s="64"/>
      <c r="ST112" s="64"/>
      <c r="SU112" s="64"/>
      <c r="SV112" s="64"/>
      <c r="SW112" s="64"/>
      <c r="SX112" s="64"/>
      <c r="SY112" s="64"/>
      <c r="SZ112" s="64"/>
      <c r="TA112" s="64"/>
      <c r="TB112" s="64"/>
      <c r="TC112" s="64"/>
      <c r="TD112" s="64"/>
      <c r="TE112" s="64"/>
      <c r="TF112" s="64"/>
      <c r="TG112" s="64"/>
      <c r="TH112" s="64"/>
      <c r="TI112" s="64"/>
      <c r="TJ112" s="64"/>
      <c r="TK112" s="64"/>
      <c r="TL112" s="64"/>
      <c r="TM112" s="64"/>
      <c r="TN112" s="64"/>
      <c r="TO112" s="64"/>
      <c r="TP112" s="64"/>
      <c r="TQ112" s="64"/>
      <c r="TR112" s="64"/>
      <c r="TS112" s="64"/>
      <c r="TT112" s="64"/>
      <c r="TU112" s="64"/>
      <c r="TV112" s="64"/>
      <c r="TW112" s="64"/>
      <c r="TX112" s="64"/>
      <c r="TY112" s="64"/>
      <c r="TZ112" s="64"/>
      <c r="UA112" s="64"/>
      <c r="UB112" s="64"/>
      <c r="UC112" s="64"/>
      <c r="UD112" s="64"/>
      <c r="UE112" s="64"/>
      <c r="UF112" s="64"/>
      <c r="UG112" s="64"/>
      <c r="UH112" s="64"/>
      <c r="UI112" s="64"/>
      <c r="UJ112" s="64"/>
      <c r="UK112" s="64"/>
      <c r="UL112" s="64"/>
      <c r="UM112" s="64"/>
      <c r="UN112" s="64"/>
      <c r="UO112" s="64"/>
      <c r="UP112" s="64"/>
      <c r="UQ112" s="64"/>
      <c r="UR112" s="64"/>
      <c r="US112" s="64"/>
      <c r="UT112" s="64"/>
      <c r="UU112" s="64"/>
      <c r="UV112" s="64"/>
      <c r="UW112" s="64"/>
      <c r="UX112" s="64"/>
      <c r="UY112" s="64"/>
      <c r="UZ112" s="64"/>
      <c r="VA112" s="64"/>
      <c r="VB112" s="64"/>
      <c r="VC112" s="64"/>
      <c r="VD112" s="64"/>
      <c r="VE112" s="64"/>
      <c r="VF112" s="64"/>
      <c r="VG112" s="64"/>
      <c r="VH112" s="64"/>
      <c r="VI112" s="64"/>
      <c r="VJ112" s="64"/>
      <c r="VK112" s="64"/>
      <c r="VL112" s="64"/>
      <c r="VM112" s="64"/>
      <c r="VN112" s="64"/>
      <c r="VO112" s="64"/>
      <c r="VP112" s="64"/>
      <c r="VQ112" s="64"/>
      <c r="VR112" s="64"/>
      <c r="VS112" s="64"/>
      <c r="VT112" s="64"/>
      <c r="VU112" s="64"/>
      <c r="VV112" s="64"/>
      <c r="VW112" s="64"/>
      <c r="VX112" s="64"/>
      <c r="VY112" s="64"/>
      <c r="VZ112" s="64"/>
      <c r="WA112" s="64"/>
      <c r="WB112" s="64"/>
      <c r="WC112" s="64"/>
      <c r="WD112" s="64"/>
      <c r="WE112" s="64"/>
      <c r="WF112" s="64"/>
      <c r="WG112" s="64"/>
      <c r="WH112" s="64"/>
      <c r="WI112" s="64"/>
      <c r="WJ112" s="64"/>
      <c r="WK112" s="64"/>
      <c r="WL112" s="64"/>
      <c r="WM112" s="64"/>
      <c r="WN112" s="64"/>
      <c r="WO112" s="64"/>
      <c r="WP112" s="64"/>
      <c r="WQ112" s="64"/>
      <c r="WR112" s="64"/>
      <c r="WS112" s="64"/>
      <c r="WT112" s="64"/>
      <c r="WU112" s="64"/>
      <c r="WV112" s="64"/>
      <c r="WW112" s="64"/>
      <c r="WX112" s="64"/>
      <c r="WY112" s="64"/>
      <c r="WZ112" s="64"/>
      <c r="XA112" s="64"/>
      <c r="XB112" s="64"/>
      <c r="XC112" s="64"/>
      <c r="XD112" s="64"/>
      <c r="XE112" s="64"/>
      <c r="XF112" s="64"/>
      <c r="XG112" s="64"/>
      <c r="XH112" s="64"/>
      <c r="XI112" s="64"/>
      <c r="XJ112" s="64"/>
    </row>
    <row r="113" spans="1:634" x14ac:dyDescent="0.25">
      <c r="A113" s="106"/>
      <c r="B113" s="107"/>
      <c r="C113" s="106"/>
      <c r="D113" s="107"/>
      <c r="E113" s="106"/>
      <c r="F113" s="107"/>
      <c r="G113" s="106"/>
      <c r="H113" s="107"/>
      <c r="I113" s="106"/>
      <c r="J113" s="107"/>
      <c r="K113" s="106"/>
      <c r="L113" s="107"/>
      <c r="M113" s="106"/>
      <c r="N113" s="107"/>
      <c r="O113" s="106"/>
      <c r="P113" s="107"/>
      <c r="Q113" s="106"/>
      <c r="R113" s="107"/>
      <c r="S113" s="106"/>
      <c r="T113" s="107"/>
      <c r="U113" s="106"/>
      <c r="V113" s="107"/>
      <c r="W113" s="106"/>
      <c r="X113" s="107"/>
      <c r="Y113" s="106"/>
      <c r="Z113" s="107"/>
      <c r="AA113" s="106"/>
      <c r="AB113" s="107"/>
      <c r="AC113" s="106"/>
      <c r="AD113" s="107"/>
      <c r="AE113" s="106"/>
      <c r="AF113" s="107"/>
      <c r="AG113" s="106"/>
      <c r="AH113" s="107"/>
      <c r="AI113" s="106"/>
      <c r="AJ113" s="107"/>
      <c r="AK113" s="106"/>
      <c r="AL113" s="107"/>
      <c r="AM113" s="106"/>
      <c r="AN113" s="107"/>
      <c r="AO113" s="106"/>
      <c r="AP113" s="107"/>
      <c r="AQ113" s="106"/>
      <c r="AR113" s="107"/>
      <c r="AS113" s="106"/>
      <c r="AT113" s="107"/>
      <c r="AU113" s="106"/>
      <c r="AV113" s="107"/>
      <c r="AW113" s="106"/>
      <c r="AX113" s="107"/>
      <c r="AY113" s="106"/>
      <c r="AZ113" s="107"/>
      <c r="BA113" s="106"/>
      <c r="BB113" s="107"/>
      <c r="BC113" s="106"/>
      <c r="BD113" s="107"/>
      <c r="BE113" s="106"/>
      <c r="BF113" s="107"/>
      <c r="BG113" s="106"/>
      <c r="BH113" s="107"/>
      <c r="BI113" s="106"/>
      <c r="BJ113" s="107"/>
      <c r="BK113" s="106"/>
      <c r="BL113" s="107"/>
      <c r="BM113" s="106"/>
      <c r="BN113" s="107"/>
      <c r="BO113" s="106"/>
      <c r="BP113" s="107"/>
      <c r="BQ113" s="106"/>
      <c r="BR113" s="107"/>
      <c r="BS113" s="106"/>
      <c r="BT113" s="107"/>
      <c r="BU113" s="106"/>
      <c r="BV113" s="107"/>
      <c r="BW113" s="106"/>
      <c r="BX113" s="107"/>
      <c r="BY113" s="106"/>
      <c r="BZ113" s="107"/>
      <c r="CA113" s="106"/>
      <c r="CB113" s="107"/>
      <c r="CC113" s="106"/>
      <c r="CD113" s="107"/>
      <c r="CE113" s="106"/>
      <c r="CF113" s="107"/>
      <c r="CG113" s="106"/>
      <c r="CH113" s="107"/>
      <c r="CI113" s="106"/>
      <c r="CJ113" s="107"/>
      <c r="CK113" s="106"/>
      <c r="CL113" s="107"/>
      <c r="CM113" s="106"/>
      <c r="CN113" s="107"/>
      <c r="CO113" s="106"/>
      <c r="CP113" s="107"/>
      <c r="CQ113" s="106"/>
      <c r="CR113" s="107"/>
      <c r="CS113" s="106"/>
      <c r="CT113" s="107"/>
      <c r="CU113" s="106"/>
      <c r="CV113" s="107"/>
      <c r="CW113" s="106"/>
      <c r="CX113" s="107"/>
      <c r="CY113" s="106"/>
      <c r="CZ113" s="107"/>
      <c r="DA113" s="106"/>
      <c r="DB113" s="107"/>
      <c r="DC113" s="106"/>
      <c r="DD113" s="107"/>
      <c r="DE113" s="106"/>
      <c r="DF113" s="107"/>
      <c r="DG113" s="106"/>
      <c r="DH113" s="107"/>
      <c r="DI113" s="106"/>
      <c r="DJ113" s="107"/>
      <c r="DK113" s="106"/>
      <c r="DL113" s="107"/>
      <c r="DM113" s="106"/>
      <c r="DN113" s="107"/>
      <c r="DO113" s="106"/>
      <c r="DP113" s="107"/>
      <c r="DQ113" s="106"/>
      <c r="DR113" s="107"/>
      <c r="DS113" s="106"/>
      <c r="DT113" s="107"/>
      <c r="DU113" s="106"/>
      <c r="DV113" s="107"/>
      <c r="DW113" s="106"/>
      <c r="DX113" s="107"/>
      <c r="DY113" s="106"/>
      <c r="DZ113" s="107"/>
      <c r="EA113" s="106"/>
      <c r="EB113" s="107"/>
      <c r="EC113" s="106"/>
      <c r="ED113" s="107"/>
      <c r="EE113" s="106"/>
      <c r="EF113" s="107"/>
      <c r="EG113" s="106"/>
      <c r="EH113" s="107"/>
      <c r="EI113" s="106"/>
      <c r="EJ113" s="107"/>
      <c r="EK113" s="106"/>
      <c r="EL113" s="107"/>
      <c r="EM113" s="106"/>
      <c r="EN113" s="107"/>
      <c r="EO113" s="106"/>
      <c r="EP113" s="107"/>
      <c r="EQ113" s="106"/>
      <c r="ER113" s="107"/>
      <c r="ES113" s="106"/>
      <c r="ET113" s="107"/>
      <c r="EU113" s="106"/>
      <c r="EV113" s="107"/>
      <c r="EW113" s="106"/>
      <c r="EX113" s="107"/>
      <c r="EY113" s="106"/>
      <c r="EZ113" s="107"/>
      <c r="FA113" s="106"/>
      <c r="FB113" s="107"/>
      <c r="FC113" s="106"/>
      <c r="FD113" s="107"/>
      <c r="FE113" s="106"/>
      <c r="FF113" s="107"/>
      <c r="FG113" s="106"/>
      <c r="FH113" s="107"/>
      <c r="FI113" s="106"/>
      <c r="FJ113" s="107"/>
      <c r="FK113" s="106"/>
      <c r="FL113" s="107"/>
      <c r="FM113" s="106"/>
      <c r="FN113" s="107"/>
      <c r="FO113" s="106"/>
      <c r="FP113" s="107"/>
      <c r="FQ113" s="106"/>
      <c r="FR113" s="107"/>
      <c r="FS113" s="106"/>
      <c r="FT113" s="107"/>
      <c r="FU113" s="106"/>
      <c r="FV113" s="107"/>
      <c r="FW113" s="106"/>
      <c r="FX113" s="107"/>
      <c r="FY113" s="106"/>
      <c r="FZ113" s="107"/>
      <c r="GA113" s="106"/>
      <c r="GB113" s="107"/>
      <c r="GC113" s="106"/>
      <c r="GD113" s="107"/>
      <c r="GE113" s="106"/>
      <c r="GF113" s="107"/>
      <c r="GG113" s="106"/>
      <c r="GH113" s="107"/>
      <c r="GI113" s="106"/>
      <c r="GJ113" s="107"/>
      <c r="GK113" s="106"/>
      <c r="GL113" s="107"/>
      <c r="GM113" s="106"/>
      <c r="GN113" s="107"/>
      <c r="GO113" s="106"/>
      <c r="GP113" s="107"/>
      <c r="GQ113" s="106"/>
      <c r="GR113" s="107"/>
      <c r="GS113" s="106"/>
      <c r="GT113" s="107"/>
      <c r="GU113" s="106"/>
      <c r="GV113" s="107"/>
      <c r="GW113" s="106"/>
      <c r="GX113" s="107"/>
      <c r="GY113" s="106"/>
      <c r="GZ113" s="107"/>
      <c r="HA113" s="106"/>
      <c r="HB113" s="107"/>
      <c r="HC113" s="106"/>
      <c r="HD113" s="107"/>
      <c r="HE113" s="106"/>
      <c r="HF113" s="107"/>
      <c r="HG113" s="106"/>
      <c r="HH113" s="107"/>
      <c r="HI113" s="106"/>
      <c r="HJ113" s="107"/>
      <c r="HK113" s="106"/>
      <c r="HL113" s="107"/>
      <c r="HM113" s="106"/>
      <c r="HN113" s="107"/>
      <c r="HO113" s="106"/>
      <c r="HP113" s="107"/>
      <c r="HQ113" s="106"/>
      <c r="HR113" s="107"/>
      <c r="HS113" s="106"/>
      <c r="HT113" s="107"/>
      <c r="HU113" s="106"/>
      <c r="HV113" s="107"/>
      <c r="HW113" s="106"/>
      <c r="HX113" s="107"/>
      <c r="HY113" s="106"/>
      <c r="HZ113" s="107"/>
      <c r="IA113" s="106"/>
      <c r="IB113" s="107"/>
      <c r="IC113" s="106"/>
      <c r="ID113" s="107"/>
      <c r="IE113" s="106"/>
      <c r="IF113" s="107"/>
      <c r="IG113" s="106"/>
      <c r="IH113" s="107"/>
      <c r="II113" s="106"/>
      <c r="IJ113" s="107"/>
      <c r="IK113" s="106"/>
      <c r="IL113" s="107"/>
      <c r="IM113" s="106"/>
      <c r="IN113" s="107"/>
      <c r="IO113" s="106"/>
      <c r="IP113" s="107"/>
      <c r="IQ113" s="106"/>
      <c r="IR113" s="107"/>
      <c r="IS113" s="106"/>
      <c r="IT113" s="107"/>
      <c r="IU113" s="106"/>
      <c r="IV113" s="107"/>
      <c r="IW113" s="106"/>
      <c r="IX113" s="107"/>
      <c r="IY113" s="106"/>
      <c r="IZ113" s="64"/>
      <c r="JA113" s="64"/>
      <c r="JB113" s="64"/>
      <c r="JC113" s="64"/>
      <c r="JD113" s="64"/>
      <c r="JE113" s="64"/>
      <c r="JF113" s="64"/>
      <c r="JG113" s="64"/>
      <c r="JH113" s="64"/>
      <c r="JI113" s="64"/>
      <c r="JJ113" s="64"/>
      <c r="JK113" s="64"/>
      <c r="JL113" s="64"/>
      <c r="JM113" s="64"/>
      <c r="JN113" s="64"/>
      <c r="JO113" s="64"/>
      <c r="JP113" s="64"/>
      <c r="JQ113" s="64"/>
      <c r="JR113" s="64"/>
      <c r="JS113" s="64"/>
      <c r="JT113" s="64"/>
      <c r="JU113" s="64"/>
      <c r="JV113" s="64"/>
      <c r="JW113" s="64"/>
      <c r="JX113" s="64"/>
      <c r="JY113" s="64"/>
      <c r="JZ113" s="64"/>
      <c r="KA113" s="64"/>
      <c r="KB113" s="64"/>
      <c r="KC113" s="64"/>
      <c r="KD113" s="64"/>
      <c r="KE113" s="64"/>
      <c r="KF113" s="64"/>
      <c r="KG113" s="64"/>
      <c r="KH113" s="64"/>
      <c r="KI113" s="64"/>
      <c r="KJ113" s="64"/>
      <c r="KK113" s="64"/>
      <c r="KL113" s="64"/>
      <c r="KM113" s="64"/>
      <c r="KN113" s="64"/>
      <c r="KO113" s="64"/>
      <c r="KP113" s="64"/>
      <c r="KQ113" s="64"/>
      <c r="KR113" s="64"/>
      <c r="KS113" s="64"/>
      <c r="KT113" s="64"/>
      <c r="KU113" s="64"/>
      <c r="KV113" s="64"/>
      <c r="KW113" s="64"/>
      <c r="KX113" s="64"/>
      <c r="KY113" s="64"/>
      <c r="KZ113" s="64"/>
      <c r="LA113" s="64"/>
      <c r="LB113" s="64"/>
      <c r="LC113" s="64"/>
      <c r="LD113" s="64"/>
      <c r="LE113" s="64"/>
      <c r="LF113" s="64"/>
      <c r="LG113" s="64"/>
      <c r="LH113" s="64"/>
      <c r="LI113" s="64"/>
      <c r="LJ113" s="64"/>
      <c r="LK113" s="64"/>
      <c r="LL113" s="64"/>
      <c r="LM113" s="64"/>
      <c r="LN113" s="64"/>
      <c r="LO113" s="64"/>
      <c r="LP113" s="64"/>
      <c r="LQ113" s="64"/>
      <c r="LR113" s="64"/>
      <c r="LS113" s="64"/>
      <c r="LT113" s="64"/>
      <c r="LU113" s="64"/>
      <c r="LV113" s="64"/>
      <c r="LW113" s="64"/>
      <c r="LX113" s="64"/>
      <c r="LY113" s="64"/>
      <c r="LZ113" s="64"/>
      <c r="MA113" s="64"/>
      <c r="MB113" s="64"/>
      <c r="MC113" s="64"/>
      <c r="MD113" s="64"/>
      <c r="ME113" s="64"/>
      <c r="MF113" s="64"/>
      <c r="MG113" s="64"/>
      <c r="MH113" s="64"/>
      <c r="MI113" s="64"/>
      <c r="MJ113" s="64"/>
      <c r="MK113" s="64"/>
      <c r="ML113" s="64"/>
      <c r="MM113" s="64"/>
      <c r="MN113" s="64"/>
      <c r="MO113" s="64"/>
      <c r="MP113" s="64"/>
      <c r="MQ113" s="64"/>
      <c r="MR113" s="64"/>
      <c r="MS113" s="64"/>
      <c r="MT113" s="64"/>
      <c r="MU113" s="64"/>
      <c r="MV113" s="64"/>
      <c r="MW113" s="64"/>
      <c r="MX113" s="64"/>
      <c r="MY113" s="64"/>
      <c r="MZ113" s="64"/>
      <c r="NA113" s="64"/>
      <c r="NB113" s="64"/>
      <c r="NC113" s="64"/>
      <c r="ND113" s="64"/>
      <c r="NE113" s="64"/>
      <c r="NF113" s="64"/>
      <c r="NG113" s="64"/>
      <c r="NH113" s="64"/>
      <c r="NI113" s="64"/>
      <c r="NJ113" s="64"/>
      <c r="NK113" s="64"/>
      <c r="NL113" s="64"/>
      <c r="NM113" s="64"/>
      <c r="NN113" s="64"/>
      <c r="NO113" s="64"/>
      <c r="NP113" s="64"/>
      <c r="NQ113" s="64"/>
      <c r="NR113" s="64"/>
      <c r="NS113" s="64"/>
      <c r="NT113" s="64"/>
      <c r="NU113" s="64"/>
      <c r="NV113" s="64"/>
      <c r="NW113" s="64"/>
      <c r="NX113" s="64"/>
      <c r="NY113" s="64"/>
      <c r="NZ113" s="64"/>
      <c r="OA113" s="64"/>
      <c r="OB113" s="64"/>
      <c r="OC113" s="64"/>
      <c r="OD113" s="64"/>
      <c r="OE113" s="64"/>
      <c r="OF113" s="64"/>
      <c r="OG113" s="64"/>
      <c r="OH113" s="64"/>
      <c r="OI113" s="64"/>
      <c r="OJ113" s="64"/>
      <c r="OK113" s="64"/>
      <c r="OL113" s="64"/>
      <c r="OM113" s="64"/>
      <c r="ON113" s="64"/>
      <c r="OO113" s="64"/>
      <c r="OP113" s="64"/>
      <c r="OQ113" s="64"/>
      <c r="OR113" s="64"/>
      <c r="OS113" s="64"/>
      <c r="OT113" s="64"/>
      <c r="OU113" s="64"/>
      <c r="OV113" s="64"/>
      <c r="OW113" s="64"/>
      <c r="OX113" s="64"/>
      <c r="OY113" s="64"/>
      <c r="OZ113" s="64"/>
      <c r="PA113" s="64"/>
      <c r="PB113" s="64"/>
      <c r="PC113" s="64"/>
      <c r="PD113" s="64"/>
      <c r="PE113" s="64"/>
      <c r="PF113" s="64"/>
      <c r="PG113" s="64"/>
      <c r="PH113" s="64"/>
      <c r="PI113" s="64"/>
      <c r="PJ113" s="64"/>
      <c r="PK113" s="64"/>
      <c r="PL113" s="64"/>
      <c r="PM113" s="64"/>
      <c r="PN113" s="64"/>
      <c r="PO113" s="64"/>
      <c r="PP113" s="64"/>
      <c r="PQ113" s="64"/>
      <c r="PR113" s="64"/>
      <c r="PS113" s="64"/>
      <c r="PT113" s="64"/>
      <c r="PU113" s="64"/>
      <c r="PV113" s="64"/>
      <c r="PW113" s="64"/>
      <c r="PX113" s="64"/>
      <c r="PY113" s="64"/>
      <c r="PZ113" s="64"/>
      <c r="QA113" s="64"/>
      <c r="QB113" s="64"/>
      <c r="QC113" s="64"/>
      <c r="QD113" s="64"/>
      <c r="QE113" s="64"/>
      <c r="QF113" s="64"/>
      <c r="QG113" s="64"/>
      <c r="QH113" s="64"/>
      <c r="QI113" s="64"/>
      <c r="QJ113" s="64"/>
      <c r="QK113" s="64"/>
      <c r="QL113" s="64"/>
      <c r="QM113" s="64"/>
      <c r="QN113" s="64"/>
      <c r="QO113" s="64"/>
      <c r="QP113" s="64"/>
      <c r="QQ113" s="64"/>
      <c r="QR113" s="64"/>
      <c r="QS113" s="64"/>
      <c r="QT113" s="64"/>
      <c r="QU113" s="64"/>
      <c r="QV113" s="64"/>
      <c r="QW113" s="64"/>
      <c r="QX113" s="64"/>
      <c r="QY113" s="64"/>
      <c r="QZ113" s="64"/>
      <c r="RA113" s="64"/>
      <c r="RB113" s="64"/>
      <c r="RC113" s="64"/>
      <c r="RD113" s="64"/>
      <c r="RE113" s="64"/>
      <c r="RF113" s="64"/>
      <c r="RG113" s="64"/>
      <c r="RH113" s="64"/>
      <c r="RI113" s="64"/>
      <c r="RJ113" s="64"/>
      <c r="RK113" s="64"/>
      <c r="RL113" s="64"/>
      <c r="RM113" s="64"/>
      <c r="RN113" s="64"/>
      <c r="RO113" s="64"/>
      <c r="RP113" s="64"/>
      <c r="RQ113" s="64"/>
      <c r="RR113" s="64"/>
      <c r="RS113" s="64"/>
      <c r="RT113" s="64"/>
      <c r="RU113" s="64"/>
      <c r="RV113" s="64"/>
      <c r="RW113" s="64"/>
      <c r="RX113" s="64"/>
      <c r="RY113" s="64"/>
      <c r="RZ113" s="64"/>
      <c r="SA113" s="64"/>
      <c r="SB113" s="64"/>
      <c r="SC113" s="64"/>
      <c r="SD113" s="64"/>
      <c r="SE113" s="64"/>
      <c r="SF113" s="64"/>
      <c r="SG113" s="64"/>
      <c r="SH113" s="64"/>
      <c r="SI113" s="64"/>
      <c r="SJ113" s="64"/>
      <c r="SK113" s="64"/>
      <c r="SL113" s="64"/>
      <c r="SM113" s="64"/>
      <c r="SN113" s="64"/>
      <c r="SO113" s="64"/>
      <c r="SP113" s="64"/>
      <c r="SQ113" s="64"/>
      <c r="SR113" s="64"/>
      <c r="SS113" s="64"/>
      <c r="ST113" s="64"/>
      <c r="SU113" s="64"/>
      <c r="SV113" s="64"/>
      <c r="SW113" s="64"/>
      <c r="SX113" s="64"/>
      <c r="SY113" s="64"/>
      <c r="SZ113" s="64"/>
      <c r="TA113" s="64"/>
      <c r="TB113" s="64"/>
      <c r="TC113" s="64"/>
      <c r="TD113" s="64"/>
      <c r="TE113" s="64"/>
      <c r="TF113" s="64"/>
      <c r="TG113" s="64"/>
      <c r="TH113" s="64"/>
      <c r="TI113" s="64"/>
      <c r="TJ113" s="64"/>
      <c r="TK113" s="64"/>
      <c r="TL113" s="64"/>
      <c r="TM113" s="64"/>
      <c r="TN113" s="64"/>
      <c r="TO113" s="64"/>
      <c r="TP113" s="64"/>
      <c r="TQ113" s="64"/>
      <c r="TR113" s="64"/>
      <c r="TS113" s="64"/>
      <c r="TT113" s="64"/>
      <c r="TU113" s="64"/>
      <c r="TV113" s="64"/>
      <c r="TW113" s="64"/>
      <c r="TX113" s="64"/>
      <c r="TY113" s="64"/>
      <c r="TZ113" s="64"/>
      <c r="UA113" s="64"/>
      <c r="UB113" s="64"/>
      <c r="UC113" s="64"/>
      <c r="UD113" s="64"/>
      <c r="UE113" s="64"/>
      <c r="UF113" s="64"/>
      <c r="UG113" s="64"/>
      <c r="UH113" s="64"/>
      <c r="UI113" s="64"/>
      <c r="UJ113" s="64"/>
      <c r="UK113" s="64"/>
      <c r="UL113" s="64"/>
      <c r="UM113" s="64"/>
      <c r="UN113" s="64"/>
      <c r="UO113" s="64"/>
      <c r="UP113" s="64"/>
      <c r="UQ113" s="64"/>
      <c r="UR113" s="64"/>
      <c r="US113" s="64"/>
      <c r="UT113" s="64"/>
      <c r="UU113" s="64"/>
      <c r="UV113" s="64"/>
      <c r="UW113" s="64"/>
      <c r="UX113" s="64"/>
      <c r="UY113" s="64"/>
      <c r="UZ113" s="64"/>
      <c r="VA113" s="64"/>
      <c r="VB113" s="64"/>
      <c r="VC113" s="64"/>
      <c r="VD113" s="64"/>
      <c r="VE113" s="64"/>
      <c r="VF113" s="64"/>
      <c r="VG113" s="64"/>
      <c r="VH113" s="64"/>
      <c r="VI113" s="64"/>
      <c r="VJ113" s="64"/>
      <c r="VK113" s="64"/>
      <c r="VL113" s="64"/>
      <c r="VM113" s="64"/>
      <c r="VN113" s="64"/>
      <c r="VO113" s="64"/>
      <c r="VP113" s="64"/>
      <c r="VQ113" s="64"/>
      <c r="VR113" s="64"/>
      <c r="VS113" s="64"/>
      <c r="VT113" s="64"/>
      <c r="VU113" s="64"/>
      <c r="VV113" s="64"/>
      <c r="VW113" s="64"/>
      <c r="VX113" s="64"/>
      <c r="VY113" s="64"/>
      <c r="VZ113" s="64"/>
      <c r="WA113" s="64"/>
      <c r="WB113" s="64"/>
      <c r="WC113" s="64"/>
      <c r="WD113" s="64"/>
      <c r="WE113" s="64"/>
      <c r="WF113" s="64"/>
      <c r="WG113" s="64"/>
      <c r="WH113" s="64"/>
      <c r="WI113" s="64"/>
      <c r="WJ113" s="64"/>
      <c r="WK113" s="64"/>
      <c r="WL113" s="64"/>
      <c r="WM113" s="64"/>
      <c r="WN113" s="64"/>
      <c r="WO113" s="64"/>
      <c r="WP113" s="64"/>
      <c r="WQ113" s="64"/>
      <c r="WR113" s="64"/>
      <c r="WS113" s="64"/>
      <c r="WT113" s="64"/>
      <c r="WU113" s="64"/>
      <c r="WV113" s="64"/>
      <c r="WW113" s="64"/>
      <c r="WX113" s="64"/>
      <c r="WY113" s="64"/>
      <c r="WZ113" s="64"/>
      <c r="XA113" s="64"/>
      <c r="XB113" s="64"/>
      <c r="XC113" s="64"/>
      <c r="XD113" s="64"/>
      <c r="XE113" s="64"/>
      <c r="XF113" s="64"/>
      <c r="XG113" s="64"/>
      <c r="XH113" s="64"/>
      <c r="XI113" s="64"/>
      <c r="XJ113" s="64"/>
    </row>
    <row r="114" spans="1:634" x14ac:dyDescent="0.25">
      <c r="A114" s="106"/>
      <c r="B114" s="107"/>
      <c r="C114" s="106"/>
      <c r="D114" s="107"/>
      <c r="E114" s="106"/>
      <c r="F114" s="107"/>
      <c r="G114" s="106"/>
      <c r="H114" s="107"/>
      <c r="I114" s="106"/>
      <c r="J114" s="107"/>
      <c r="K114" s="106"/>
      <c r="L114" s="107"/>
      <c r="M114" s="106"/>
      <c r="N114" s="107"/>
      <c r="O114" s="106"/>
      <c r="P114" s="107"/>
      <c r="Q114" s="106"/>
      <c r="R114" s="107"/>
      <c r="S114" s="106"/>
      <c r="T114" s="107"/>
      <c r="U114" s="106"/>
      <c r="V114" s="107"/>
      <c r="W114" s="106"/>
      <c r="X114" s="107"/>
      <c r="Y114" s="106"/>
      <c r="Z114" s="107"/>
      <c r="AA114" s="106"/>
      <c r="AB114" s="107"/>
      <c r="AC114" s="106"/>
      <c r="AD114" s="107"/>
      <c r="AE114" s="106"/>
      <c r="AF114" s="107"/>
      <c r="AG114" s="106"/>
      <c r="AH114" s="107"/>
      <c r="AI114" s="106"/>
      <c r="AJ114" s="107"/>
      <c r="AK114" s="106"/>
      <c r="AL114" s="107"/>
      <c r="AM114" s="106"/>
      <c r="AN114" s="107"/>
      <c r="AO114" s="106"/>
      <c r="AP114" s="107"/>
      <c r="AQ114" s="106"/>
      <c r="AR114" s="107"/>
      <c r="AS114" s="106"/>
      <c r="AT114" s="107"/>
      <c r="AU114" s="106"/>
      <c r="AV114" s="107"/>
      <c r="AW114" s="106"/>
      <c r="AX114" s="107"/>
      <c r="AY114" s="106"/>
      <c r="AZ114" s="107"/>
      <c r="BA114" s="106"/>
      <c r="BB114" s="107"/>
      <c r="BC114" s="106"/>
      <c r="BD114" s="107"/>
      <c r="BE114" s="106"/>
      <c r="BF114" s="107"/>
      <c r="BG114" s="106"/>
      <c r="BH114" s="107"/>
      <c r="BI114" s="106"/>
      <c r="BJ114" s="107"/>
      <c r="BK114" s="106"/>
      <c r="BL114" s="107"/>
      <c r="BM114" s="106"/>
      <c r="BN114" s="107"/>
      <c r="BO114" s="106"/>
      <c r="BP114" s="107"/>
      <c r="BQ114" s="106"/>
      <c r="BR114" s="107"/>
      <c r="BS114" s="106"/>
      <c r="BT114" s="107"/>
      <c r="BU114" s="106"/>
      <c r="BV114" s="107"/>
      <c r="BW114" s="106"/>
      <c r="BX114" s="107"/>
      <c r="BY114" s="106"/>
      <c r="BZ114" s="107"/>
      <c r="CA114" s="106"/>
      <c r="CB114" s="107"/>
      <c r="CC114" s="106"/>
      <c r="CD114" s="107"/>
      <c r="CE114" s="106"/>
      <c r="CF114" s="107"/>
      <c r="CG114" s="106"/>
      <c r="CH114" s="107"/>
      <c r="CI114" s="106"/>
      <c r="CJ114" s="107"/>
      <c r="CK114" s="106"/>
      <c r="CL114" s="107"/>
      <c r="CM114" s="106"/>
      <c r="CN114" s="107"/>
      <c r="CO114" s="106"/>
      <c r="CP114" s="107"/>
      <c r="CQ114" s="106"/>
      <c r="CR114" s="107"/>
      <c r="CS114" s="106"/>
      <c r="CT114" s="107"/>
      <c r="CU114" s="106"/>
      <c r="CV114" s="107"/>
      <c r="CW114" s="106"/>
      <c r="CX114" s="107"/>
      <c r="CY114" s="106"/>
      <c r="CZ114" s="107"/>
      <c r="DA114" s="106"/>
      <c r="DB114" s="107"/>
      <c r="DC114" s="106"/>
      <c r="DD114" s="107"/>
      <c r="DE114" s="106"/>
      <c r="DF114" s="107"/>
      <c r="DG114" s="106"/>
      <c r="DH114" s="107"/>
      <c r="DI114" s="106"/>
      <c r="DJ114" s="107"/>
      <c r="DK114" s="106"/>
      <c r="DL114" s="107"/>
      <c r="DM114" s="106"/>
      <c r="DN114" s="107"/>
      <c r="DO114" s="106"/>
      <c r="DP114" s="107"/>
      <c r="DQ114" s="106"/>
      <c r="DR114" s="107"/>
      <c r="DS114" s="106"/>
      <c r="DT114" s="107"/>
      <c r="DU114" s="106"/>
      <c r="DV114" s="107"/>
      <c r="DW114" s="106"/>
      <c r="DX114" s="107"/>
      <c r="DY114" s="106"/>
      <c r="DZ114" s="107"/>
      <c r="EA114" s="106"/>
      <c r="EB114" s="107"/>
      <c r="EC114" s="106"/>
      <c r="ED114" s="107"/>
      <c r="EE114" s="106"/>
      <c r="EF114" s="107"/>
      <c r="EG114" s="106"/>
      <c r="EH114" s="107"/>
      <c r="EI114" s="106"/>
      <c r="EJ114" s="107"/>
      <c r="EK114" s="106"/>
      <c r="EL114" s="107"/>
      <c r="EM114" s="106"/>
      <c r="EN114" s="107"/>
      <c r="EO114" s="106"/>
      <c r="EP114" s="107"/>
      <c r="EQ114" s="106"/>
      <c r="ER114" s="107"/>
      <c r="ES114" s="106"/>
      <c r="ET114" s="107"/>
      <c r="EU114" s="106"/>
      <c r="EV114" s="107"/>
      <c r="EW114" s="106"/>
      <c r="EX114" s="107"/>
      <c r="EY114" s="106"/>
      <c r="EZ114" s="107"/>
      <c r="FA114" s="106"/>
      <c r="FB114" s="107"/>
      <c r="FC114" s="106"/>
      <c r="FD114" s="107"/>
      <c r="FE114" s="106"/>
      <c r="FF114" s="107"/>
      <c r="FG114" s="106"/>
      <c r="FH114" s="107"/>
      <c r="FI114" s="106"/>
      <c r="FJ114" s="107"/>
      <c r="FK114" s="106"/>
      <c r="FL114" s="107"/>
      <c r="FM114" s="106"/>
      <c r="FN114" s="107"/>
      <c r="FO114" s="106"/>
      <c r="FP114" s="107"/>
      <c r="FQ114" s="106"/>
      <c r="FR114" s="107"/>
      <c r="FS114" s="106"/>
      <c r="FT114" s="107"/>
      <c r="FU114" s="106"/>
      <c r="FV114" s="107"/>
      <c r="FW114" s="106"/>
      <c r="FX114" s="107"/>
      <c r="FY114" s="106"/>
      <c r="FZ114" s="107"/>
      <c r="GA114" s="106"/>
      <c r="GB114" s="107"/>
      <c r="GC114" s="106"/>
      <c r="GD114" s="107"/>
      <c r="GE114" s="106"/>
      <c r="GF114" s="107"/>
      <c r="GG114" s="106"/>
      <c r="GH114" s="107"/>
      <c r="GI114" s="106"/>
      <c r="GJ114" s="107"/>
      <c r="GK114" s="106"/>
      <c r="GL114" s="107"/>
      <c r="GM114" s="106"/>
      <c r="GN114" s="107"/>
      <c r="GO114" s="106"/>
      <c r="GP114" s="107"/>
      <c r="GQ114" s="106"/>
      <c r="GR114" s="107"/>
      <c r="GS114" s="106"/>
      <c r="GT114" s="107"/>
      <c r="GU114" s="106"/>
      <c r="GV114" s="107"/>
      <c r="GW114" s="106"/>
      <c r="GX114" s="107"/>
      <c r="GY114" s="106"/>
      <c r="GZ114" s="107"/>
      <c r="HA114" s="106"/>
      <c r="HB114" s="107"/>
      <c r="HC114" s="106"/>
      <c r="HD114" s="107"/>
      <c r="HE114" s="106"/>
      <c r="HF114" s="107"/>
      <c r="HG114" s="106"/>
      <c r="HH114" s="107"/>
      <c r="HI114" s="106"/>
      <c r="HJ114" s="107"/>
      <c r="HK114" s="106"/>
      <c r="HL114" s="107"/>
      <c r="HM114" s="106"/>
      <c r="HN114" s="107"/>
      <c r="HO114" s="106"/>
      <c r="HP114" s="107"/>
      <c r="HQ114" s="106"/>
      <c r="HR114" s="107"/>
      <c r="HS114" s="106"/>
      <c r="HT114" s="107"/>
      <c r="HU114" s="106"/>
      <c r="HV114" s="107"/>
      <c r="HW114" s="106"/>
      <c r="HX114" s="107"/>
      <c r="HY114" s="106"/>
      <c r="HZ114" s="107"/>
      <c r="IA114" s="106"/>
      <c r="IB114" s="107"/>
      <c r="IC114" s="106"/>
      <c r="ID114" s="107"/>
      <c r="IE114" s="106"/>
      <c r="IF114" s="107"/>
      <c r="IG114" s="106"/>
      <c r="IH114" s="107"/>
      <c r="II114" s="106"/>
      <c r="IJ114" s="107"/>
      <c r="IK114" s="106"/>
      <c r="IL114" s="107"/>
      <c r="IM114" s="106"/>
      <c r="IN114" s="107"/>
      <c r="IO114" s="106"/>
      <c r="IP114" s="107"/>
      <c r="IQ114" s="106"/>
      <c r="IR114" s="107"/>
      <c r="IS114" s="106"/>
      <c r="IT114" s="107"/>
      <c r="IU114" s="106"/>
      <c r="IV114" s="107"/>
      <c r="IW114" s="106"/>
      <c r="IX114" s="107"/>
      <c r="IY114" s="106"/>
      <c r="IZ114" s="64"/>
      <c r="JA114" s="64"/>
      <c r="JB114" s="64"/>
      <c r="JC114" s="64"/>
      <c r="JD114" s="64"/>
      <c r="JE114" s="64"/>
      <c r="JF114" s="64"/>
      <c r="JG114" s="64"/>
      <c r="JH114" s="64"/>
      <c r="JI114" s="64"/>
      <c r="JJ114" s="64"/>
      <c r="JK114" s="64"/>
      <c r="JL114" s="64"/>
      <c r="JM114" s="64"/>
      <c r="JN114" s="64"/>
      <c r="JO114" s="64"/>
      <c r="JP114" s="64"/>
      <c r="JQ114" s="64"/>
      <c r="JR114" s="64"/>
      <c r="JS114" s="64"/>
      <c r="JT114" s="64"/>
      <c r="JU114" s="64"/>
      <c r="JV114" s="64"/>
      <c r="JW114" s="64"/>
      <c r="JX114" s="64"/>
      <c r="JY114" s="64"/>
      <c r="JZ114" s="64"/>
      <c r="KA114" s="64"/>
      <c r="KB114" s="64"/>
      <c r="KC114" s="64"/>
      <c r="KD114" s="64"/>
      <c r="KE114" s="64"/>
      <c r="KF114" s="64"/>
      <c r="KG114" s="64"/>
      <c r="KH114" s="64"/>
      <c r="KI114" s="64"/>
      <c r="KJ114" s="64"/>
      <c r="KK114" s="64"/>
      <c r="KL114" s="64"/>
      <c r="KM114" s="64"/>
      <c r="KN114" s="64"/>
      <c r="KO114" s="64"/>
      <c r="KP114" s="64"/>
      <c r="KQ114" s="64"/>
      <c r="KR114" s="64"/>
      <c r="KS114" s="64"/>
      <c r="KT114" s="64"/>
      <c r="KU114" s="64"/>
      <c r="KV114" s="64"/>
      <c r="KW114" s="64"/>
      <c r="KX114" s="64"/>
      <c r="KY114" s="64"/>
      <c r="KZ114" s="64"/>
      <c r="LA114" s="64"/>
      <c r="LB114" s="64"/>
      <c r="LC114" s="64"/>
      <c r="LD114" s="64"/>
      <c r="LE114" s="64"/>
      <c r="LF114" s="64"/>
      <c r="LG114" s="64"/>
      <c r="LH114" s="64"/>
      <c r="LI114" s="64"/>
      <c r="LJ114" s="64"/>
      <c r="LK114" s="64"/>
      <c r="LL114" s="64"/>
      <c r="LM114" s="64"/>
      <c r="LN114" s="64"/>
      <c r="LO114" s="64"/>
      <c r="LP114" s="64"/>
      <c r="LQ114" s="64"/>
      <c r="LR114" s="64"/>
      <c r="LS114" s="64"/>
      <c r="LT114" s="64"/>
      <c r="LU114" s="64"/>
      <c r="LV114" s="64"/>
      <c r="LW114" s="64"/>
      <c r="LX114" s="64"/>
      <c r="LY114" s="64"/>
      <c r="LZ114" s="64"/>
      <c r="MA114" s="64"/>
      <c r="MB114" s="64"/>
      <c r="MC114" s="64"/>
      <c r="MD114" s="64"/>
      <c r="ME114" s="64"/>
      <c r="MF114" s="64"/>
      <c r="MG114" s="64"/>
      <c r="MH114" s="64"/>
      <c r="MI114" s="64"/>
      <c r="MJ114" s="64"/>
      <c r="MK114" s="64"/>
      <c r="ML114" s="64"/>
      <c r="MM114" s="64"/>
      <c r="MN114" s="64"/>
      <c r="MO114" s="64"/>
      <c r="MP114" s="64"/>
      <c r="MQ114" s="64"/>
      <c r="MR114" s="64"/>
      <c r="MS114" s="64"/>
      <c r="MT114" s="64"/>
      <c r="MU114" s="64"/>
      <c r="MV114" s="64"/>
      <c r="MW114" s="64"/>
      <c r="MX114" s="64"/>
      <c r="MY114" s="64"/>
      <c r="MZ114" s="64"/>
      <c r="NA114" s="64"/>
      <c r="NB114" s="64"/>
      <c r="NC114" s="64"/>
      <c r="ND114" s="64"/>
      <c r="NE114" s="64"/>
      <c r="NF114" s="64"/>
      <c r="NG114" s="64"/>
      <c r="NH114" s="64"/>
      <c r="NI114" s="64"/>
      <c r="NJ114" s="64"/>
      <c r="NK114" s="64"/>
      <c r="NL114" s="64"/>
      <c r="NM114" s="64"/>
      <c r="NN114" s="64"/>
      <c r="NO114" s="64"/>
      <c r="NP114" s="64"/>
      <c r="NQ114" s="64"/>
      <c r="NR114" s="64"/>
      <c r="NS114" s="64"/>
      <c r="NT114" s="64"/>
      <c r="NU114" s="64"/>
      <c r="NV114" s="64"/>
      <c r="NW114" s="64"/>
      <c r="NX114" s="64"/>
      <c r="NY114" s="64"/>
      <c r="NZ114" s="64"/>
      <c r="OA114" s="64"/>
      <c r="OB114" s="64"/>
      <c r="OC114" s="64"/>
      <c r="OD114" s="64"/>
      <c r="OE114" s="64"/>
      <c r="OF114" s="64"/>
      <c r="OG114" s="64"/>
      <c r="OH114" s="64"/>
      <c r="OI114" s="64"/>
      <c r="OJ114" s="64"/>
      <c r="OK114" s="64"/>
      <c r="OL114" s="64"/>
      <c r="OM114" s="64"/>
      <c r="ON114" s="64"/>
      <c r="OO114" s="64"/>
      <c r="OP114" s="64"/>
      <c r="OQ114" s="64"/>
      <c r="OR114" s="64"/>
      <c r="OS114" s="64"/>
      <c r="OT114" s="64"/>
      <c r="OU114" s="64"/>
      <c r="OV114" s="64"/>
      <c r="OW114" s="64"/>
      <c r="OX114" s="64"/>
      <c r="OY114" s="64"/>
      <c r="OZ114" s="64"/>
      <c r="PA114" s="64"/>
      <c r="PB114" s="64"/>
      <c r="PC114" s="64"/>
      <c r="PD114" s="64"/>
      <c r="PE114" s="64"/>
      <c r="PF114" s="64"/>
      <c r="PG114" s="64"/>
      <c r="PH114" s="64"/>
      <c r="PI114" s="64"/>
      <c r="PJ114" s="64"/>
      <c r="PK114" s="64"/>
      <c r="PL114" s="64"/>
      <c r="PM114" s="64"/>
      <c r="PN114" s="64"/>
      <c r="PO114" s="64"/>
      <c r="PP114" s="64"/>
      <c r="PQ114" s="64"/>
      <c r="PR114" s="64"/>
      <c r="PS114" s="64"/>
      <c r="PT114" s="64"/>
      <c r="PU114" s="64"/>
      <c r="PV114" s="64"/>
      <c r="PW114" s="64"/>
      <c r="PX114" s="64"/>
      <c r="PY114" s="64"/>
      <c r="PZ114" s="64"/>
      <c r="QA114" s="64"/>
      <c r="QB114" s="64"/>
      <c r="QC114" s="64"/>
      <c r="QD114" s="64"/>
      <c r="QE114" s="64"/>
      <c r="QF114" s="64"/>
      <c r="QG114" s="64"/>
      <c r="QH114" s="64"/>
      <c r="QI114" s="64"/>
      <c r="QJ114" s="64"/>
      <c r="QK114" s="64"/>
      <c r="QL114" s="64"/>
      <c r="QM114" s="64"/>
      <c r="QN114" s="64"/>
      <c r="QO114" s="64"/>
      <c r="QP114" s="64"/>
      <c r="QQ114" s="64"/>
      <c r="QR114" s="64"/>
      <c r="QS114" s="64"/>
      <c r="QT114" s="64"/>
      <c r="QU114" s="64"/>
      <c r="QV114" s="64"/>
      <c r="QW114" s="64"/>
      <c r="QX114" s="64"/>
      <c r="QY114" s="64"/>
      <c r="QZ114" s="64"/>
      <c r="RA114" s="64"/>
      <c r="RB114" s="64"/>
      <c r="RC114" s="64"/>
      <c r="RD114" s="64"/>
      <c r="RE114" s="64"/>
      <c r="RF114" s="64"/>
      <c r="RG114" s="64"/>
      <c r="RH114" s="64"/>
      <c r="RI114" s="64"/>
      <c r="RJ114" s="64"/>
      <c r="RK114" s="64"/>
      <c r="RL114" s="64"/>
      <c r="RM114" s="64"/>
      <c r="RN114" s="64"/>
      <c r="RO114" s="64"/>
      <c r="RP114" s="64"/>
      <c r="RQ114" s="64"/>
      <c r="RR114" s="64"/>
      <c r="RS114" s="64"/>
      <c r="RT114" s="64"/>
      <c r="RU114" s="64"/>
      <c r="RV114" s="64"/>
      <c r="RW114" s="64"/>
      <c r="RX114" s="64"/>
      <c r="RY114" s="64"/>
      <c r="RZ114" s="64"/>
      <c r="SA114" s="64"/>
      <c r="SB114" s="64"/>
      <c r="SC114" s="64"/>
      <c r="SD114" s="64"/>
      <c r="SE114" s="64"/>
      <c r="SF114" s="64"/>
      <c r="SG114" s="64"/>
      <c r="SH114" s="64"/>
      <c r="SI114" s="64"/>
      <c r="SJ114" s="64"/>
      <c r="SK114" s="64"/>
      <c r="SL114" s="64"/>
      <c r="SM114" s="64"/>
      <c r="SN114" s="64"/>
      <c r="SO114" s="64"/>
      <c r="SP114" s="64"/>
      <c r="SQ114" s="64"/>
      <c r="SR114" s="64"/>
      <c r="SS114" s="64"/>
      <c r="ST114" s="64"/>
      <c r="SU114" s="64"/>
      <c r="SV114" s="64"/>
      <c r="SW114" s="64"/>
      <c r="SX114" s="64"/>
      <c r="SY114" s="64"/>
      <c r="SZ114" s="64"/>
      <c r="TA114" s="64"/>
      <c r="TB114" s="64"/>
      <c r="TC114" s="64"/>
      <c r="TD114" s="64"/>
      <c r="TE114" s="64"/>
      <c r="TF114" s="64"/>
      <c r="TG114" s="64"/>
      <c r="TH114" s="64"/>
      <c r="TI114" s="64"/>
      <c r="TJ114" s="64"/>
      <c r="TK114" s="64"/>
      <c r="TL114" s="64"/>
      <c r="TM114" s="64"/>
      <c r="TN114" s="64"/>
      <c r="TO114" s="64"/>
      <c r="TP114" s="64"/>
      <c r="TQ114" s="64"/>
      <c r="TR114" s="64"/>
      <c r="TS114" s="64"/>
      <c r="TT114" s="64"/>
      <c r="TU114" s="64"/>
      <c r="TV114" s="64"/>
      <c r="TW114" s="64"/>
      <c r="TX114" s="64"/>
      <c r="TY114" s="64"/>
      <c r="TZ114" s="64"/>
      <c r="UA114" s="64"/>
      <c r="UB114" s="64"/>
      <c r="UC114" s="64"/>
      <c r="UD114" s="64"/>
      <c r="UE114" s="64"/>
      <c r="UF114" s="64"/>
      <c r="UG114" s="64"/>
      <c r="UH114" s="64"/>
      <c r="UI114" s="64"/>
      <c r="UJ114" s="64"/>
      <c r="UK114" s="64"/>
      <c r="UL114" s="64"/>
      <c r="UM114" s="64"/>
      <c r="UN114" s="64"/>
      <c r="UO114" s="64"/>
      <c r="UP114" s="64"/>
      <c r="UQ114" s="64"/>
      <c r="UR114" s="64"/>
      <c r="US114" s="64"/>
      <c r="UT114" s="64"/>
      <c r="UU114" s="64"/>
      <c r="UV114" s="64"/>
      <c r="UW114" s="64"/>
      <c r="UX114" s="64"/>
      <c r="UY114" s="64"/>
      <c r="UZ114" s="64"/>
      <c r="VA114" s="64"/>
      <c r="VB114" s="64"/>
      <c r="VC114" s="64"/>
      <c r="VD114" s="64"/>
      <c r="VE114" s="64"/>
      <c r="VF114" s="64"/>
      <c r="VG114" s="64"/>
      <c r="VH114" s="64"/>
      <c r="VI114" s="64"/>
      <c r="VJ114" s="64"/>
      <c r="VK114" s="64"/>
      <c r="VL114" s="64"/>
      <c r="VM114" s="64"/>
      <c r="VN114" s="64"/>
      <c r="VO114" s="64"/>
      <c r="VP114" s="64"/>
      <c r="VQ114" s="64"/>
      <c r="VR114" s="64"/>
      <c r="VS114" s="64"/>
      <c r="VT114" s="64"/>
      <c r="VU114" s="64"/>
      <c r="VV114" s="64"/>
      <c r="VW114" s="64"/>
      <c r="VX114" s="64"/>
      <c r="VY114" s="64"/>
      <c r="VZ114" s="64"/>
      <c r="WA114" s="64"/>
      <c r="WB114" s="64"/>
      <c r="WC114" s="64"/>
      <c r="WD114" s="64"/>
      <c r="WE114" s="64"/>
      <c r="WF114" s="64"/>
      <c r="WG114" s="64"/>
      <c r="WH114" s="64"/>
      <c r="WI114" s="64"/>
      <c r="WJ114" s="64"/>
      <c r="WK114" s="64"/>
      <c r="WL114" s="64"/>
      <c r="WM114" s="64"/>
      <c r="WN114" s="64"/>
      <c r="WO114" s="64"/>
      <c r="WP114" s="64"/>
      <c r="WQ114" s="64"/>
      <c r="WR114" s="64"/>
      <c r="WS114" s="64"/>
      <c r="WT114" s="64"/>
      <c r="WU114" s="64"/>
      <c r="WV114" s="64"/>
      <c r="WW114" s="64"/>
      <c r="WX114" s="64"/>
      <c r="WY114" s="64"/>
      <c r="WZ114" s="64"/>
      <c r="XA114" s="64"/>
      <c r="XB114" s="64"/>
      <c r="XC114" s="64"/>
      <c r="XD114" s="64"/>
      <c r="XE114" s="64"/>
      <c r="XF114" s="64"/>
      <c r="XG114" s="64"/>
      <c r="XH114" s="64"/>
      <c r="XI114" s="64"/>
      <c r="XJ114" s="64"/>
    </row>
    <row r="115" spans="1:634" x14ac:dyDescent="0.25">
      <c r="A115" s="106"/>
      <c r="B115" s="107"/>
      <c r="C115" s="106"/>
      <c r="D115" s="107"/>
      <c r="E115" s="106"/>
      <c r="F115" s="107"/>
      <c r="G115" s="106"/>
      <c r="H115" s="107"/>
      <c r="I115" s="106"/>
      <c r="J115" s="107"/>
      <c r="K115" s="106"/>
      <c r="L115" s="107"/>
      <c r="M115" s="106"/>
      <c r="N115" s="107"/>
      <c r="O115" s="106"/>
      <c r="P115" s="107"/>
      <c r="Q115" s="106"/>
      <c r="R115" s="107"/>
      <c r="S115" s="106"/>
      <c r="T115" s="107"/>
      <c r="U115" s="106"/>
      <c r="V115" s="107"/>
      <c r="W115" s="106"/>
      <c r="X115" s="107"/>
      <c r="Y115" s="106"/>
      <c r="Z115" s="107"/>
      <c r="AA115" s="106"/>
      <c r="AB115" s="107"/>
      <c r="AC115" s="106"/>
      <c r="AD115" s="107"/>
      <c r="AE115" s="106"/>
      <c r="AF115" s="107"/>
      <c r="AG115" s="106"/>
      <c r="AH115" s="107"/>
      <c r="AI115" s="106"/>
      <c r="AJ115" s="107"/>
      <c r="AK115" s="106"/>
      <c r="AL115" s="107"/>
      <c r="AM115" s="106"/>
      <c r="AN115" s="107"/>
      <c r="AO115" s="106"/>
      <c r="AP115" s="107"/>
      <c r="AQ115" s="106"/>
      <c r="AR115" s="107"/>
      <c r="AS115" s="106"/>
      <c r="AT115" s="107"/>
      <c r="AU115" s="106"/>
      <c r="AV115" s="107"/>
      <c r="AW115" s="106"/>
      <c r="AX115" s="107"/>
      <c r="AY115" s="106"/>
      <c r="AZ115" s="107"/>
      <c r="BA115" s="106"/>
      <c r="BB115" s="107"/>
      <c r="BC115" s="106"/>
      <c r="BD115" s="107"/>
      <c r="BE115" s="106"/>
      <c r="BF115" s="107"/>
      <c r="BG115" s="106"/>
      <c r="BH115" s="107"/>
      <c r="BI115" s="106"/>
      <c r="BJ115" s="107"/>
      <c r="BK115" s="106"/>
      <c r="BL115" s="107"/>
      <c r="BM115" s="106"/>
      <c r="BN115" s="107"/>
      <c r="BO115" s="106"/>
      <c r="BP115" s="107"/>
      <c r="BQ115" s="106"/>
      <c r="BR115" s="107"/>
      <c r="BS115" s="106"/>
      <c r="BT115" s="107"/>
      <c r="BU115" s="106"/>
      <c r="BV115" s="107"/>
      <c r="BW115" s="106"/>
      <c r="BX115" s="107"/>
      <c r="BY115" s="106"/>
      <c r="BZ115" s="107"/>
      <c r="CA115" s="106"/>
      <c r="CB115" s="107"/>
      <c r="CC115" s="106"/>
      <c r="CD115" s="107"/>
      <c r="CE115" s="106"/>
      <c r="CF115" s="107"/>
      <c r="CG115" s="106"/>
      <c r="CH115" s="107"/>
      <c r="CI115" s="106"/>
      <c r="CJ115" s="107"/>
      <c r="CK115" s="106"/>
      <c r="CL115" s="107"/>
      <c r="CM115" s="106"/>
      <c r="CN115" s="107"/>
      <c r="CO115" s="106"/>
      <c r="CP115" s="107"/>
      <c r="CQ115" s="106"/>
      <c r="CR115" s="107"/>
      <c r="CS115" s="106"/>
      <c r="CT115" s="107"/>
      <c r="CU115" s="106"/>
      <c r="CV115" s="107"/>
      <c r="CW115" s="106"/>
      <c r="CX115" s="107"/>
      <c r="CY115" s="106"/>
      <c r="CZ115" s="107"/>
      <c r="DA115" s="106"/>
      <c r="DB115" s="107"/>
      <c r="DC115" s="106"/>
      <c r="DD115" s="107"/>
      <c r="DE115" s="106"/>
      <c r="DF115" s="107"/>
      <c r="DG115" s="106"/>
      <c r="DH115" s="107"/>
      <c r="DI115" s="106"/>
      <c r="DJ115" s="107"/>
      <c r="DK115" s="106"/>
      <c r="DL115" s="107"/>
      <c r="DM115" s="106"/>
      <c r="DN115" s="107"/>
      <c r="DO115" s="106"/>
      <c r="DP115" s="107"/>
      <c r="DQ115" s="106"/>
      <c r="DR115" s="107"/>
      <c r="DS115" s="106"/>
      <c r="DT115" s="107"/>
      <c r="DU115" s="106"/>
      <c r="DV115" s="107"/>
      <c r="DW115" s="106"/>
      <c r="DX115" s="107"/>
      <c r="DY115" s="106"/>
      <c r="DZ115" s="107"/>
      <c r="EA115" s="106"/>
      <c r="EB115" s="107"/>
      <c r="EC115" s="106"/>
      <c r="ED115" s="107"/>
      <c r="EE115" s="106"/>
      <c r="EF115" s="107"/>
      <c r="EG115" s="106"/>
      <c r="EH115" s="107"/>
      <c r="EI115" s="106"/>
      <c r="EJ115" s="107"/>
      <c r="EK115" s="106"/>
      <c r="EL115" s="107"/>
      <c r="EM115" s="106"/>
      <c r="EN115" s="107"/>
      <c r="EO115" s="106"/>
      <c r="EP115" s="107"/>
      <c r="EQ115" s="106"/>
      <c r="ER115" s="107"/>
      <c r="ES115" s="106"/>
      <c r="ET115" s="107"/>
      <c r="EU115" s="106"/>
      <c r="EV115" s="107"/>
      <c r="EW115" s="106"/>
      <c r="EX115" s="107"/>
      <c r="EY115" s="106"/>
      <c r="EZ115" s="107"/>
      <c r="FA115" s="106"/>
      <c r="FB115" s="107"/>
      <c r="FC115" s="106"/>
      <c r="FD115" s="107"/>
      <c r="FE115" s="106"/>
      <c r="FF115" s="107"/>
      <c r="FG115" s="106"/>
      <c r="FH115" s="107"/>
      <c r="FI115" s="106"/>
      <c r="FJ115" s="107"/>
      <c r="FK115" s="106"/>
      <c r="FL115" s="107"/>
      <c r="FM115" s="106"/>
      <c r="FN115" s="107"/>
      <c r="FO115" s="106"/>
      <c r="FP115" s="107"/>
      <c r="FQ115" s="106"/>
      <c r="FR115" s="107"/>
      <c r="FS115" s="106"/>
      <c r="FT115" s="107"/>
      <c r="FU115" s="106"/>
      <c r="FV115" s="107"/>
      <c r="FW115" s="106"/>
      <c r="FX115" s="107"/>
      <c r="FY115" s="106"/>
      <c r="FZ115" s="107"/>
      <c r="GA115" s="106"/>
      <c r="GB115" s="107"/>
      <c r="GC115" s="106"/>
      <c r="GD115" s="107"/>
      <c r="GE115" s="106"/>
      <c r="GF115" s="107"/>
      <c r="GG115" s="106"/>
      <c r="GH115" s="107"/>
      <c r="GI115" s="106"/>
      <c r="GJ115" s="107"/>
      <c r="GK115" s="106"/>
      <c r="GL115" s="107"/>
      <c r="GM115" s="106"/>
      <c r="GN115" s="107"/>
      <c r="GO115" s="106"/>
      <c r="GP115" s="107"/>
      <c r="GQ115" s="106"/>
      <c r="GR115" s="107"/>
      <c r="GS115" s="106"/>
      <c r="GT115" s="107"/>
      <c r="GU115" s="106"/>
      <c r="GV115" s="107"/>
      <c r="GW115" s="106"/>
      <c r="GX115" s="107"/>
      <c r="GY115" s="106"/>
      <c r="GZ115" s="107"/>
      <c r="HA115" s="106"/>
      <c r="HB115" s="107"/>
      <c r="HC115" s="106"/>
      <c r="HD115" s="107"/>
      <c r="HE115" s="106"/>
      <c r="HF115" s="107"/>
      <c r="HG115" s="106"/>
      <c r="HH115" s="107"/>
      <c r="HI115" s="106"/>
      <c r="HJ115" s="107"/>
      <c r="HK115" s="106"/>
      <c r="HL115" s="107"/>
      <c r="HM115" s="106"/>
      <c r="HN115" s="107"/>
      <c r="HO115" s="106"/>
      <c r="HP115" s="107"/>
      <c r="HQ115" s="106"/>
      <c r="HR115" s="107"/>
      <c r="HS115" s="106"/>
      <c r="HT115" s="107"/>
      <c r="HU115" s="106"/>
      <c r="HV115" s="107"/>
      <c r="HW115" s="106"/>
      <c r="HX115" s="107"/>
      <c r="HY115" s="106"/>
      <c r="HZ115" s="107"/>
      <c r="IA115" s="106"/>
      <c r="IB115" s="107"/>
      <c r="IC115" s="106"/>
      <c r="ID115" s="107"/>
      <c r="IE115" s="106"/>
      <c r="IF115" s="107"/>
      <c r="IG115" s="106"/>
      <c r="IH115" s="107"/>
      <c r="II115" s="106"/>
      <c r="IJ115" s="107"/>
      <c r="IK115" s="106"/>
      <c r="IL115" s="107"/>
      <c r="IM115" s="106"/>
      <c r="IN115" s="107"/>
      <c r="IO115" s="106"/>
      <c r="IP115" s="107"/>
      <c r="IQ115" s="106"/>
      <c r="IR115" s="107"/>
      <c r="IS115" s="106"/>
      <c r="IT115" s="107"/>
      <c r="IU115" s="106"/>
      <c r="IV115" s="107"/>
      <c r="IW115" s="106"/>
      <c r="IX115" s="107"/>
      <c r="IY115" s="106"/>
      <c r="IZ115" s="64"/>
      <c r="JA115" s="64"/>
      <c r="JB115" s="64"/>
      <c r="JC115" s="64"/>
      <c r="JD115" s="64"/>
      <c r="JE115" s="64"/>
      <c r="JF115" s="64"/>
      <c r="JG115" s="64"/>
      <c r="JH115" s="64"/>
      <c r="JI115" s="64"/>
      <c r="JJ115" s="64"/>
      <c r="JK115" s="64"/>
      <c r="JL115" s="64"/>
      <c r="JM115" s="64"/>
      <c r="JN115" s="64"/>
      <c r="JO115" s="64"/>
      <c r="JP115" s="64"/>
      <c r="JQ115" s="64"/>
      <c r="JR115" s="64"/>
      <c r="JS115" s="64"/>
      <c r="JT115" s="64"/>
      <c r="JU115" s="64"/>
      <c r="JV115" s="64"/>
      <c r="JW115" s="64"/>
      <c r="JX115" s="64"/>
      <c r="JY115" s="64"/>
      <c r="JZ115" s="64"/>
      <c r="KA115" s="64"/>
      <c r="KB115" s="64"/>
      <c r="KC115" s="64"/>
      <c r="KD115" s="64"/>
      <c r="KE115" s="64"/>
      <c r="KF115" s="64"/>
      <c r="KG115" s="64"/>
      <c r="KH115" s="64"/>
      <c r="KI115" s="64"/>
      <c r="KJ115" s="64"/>
      <c r="KK115" s="64"/>
      <c r="KL115" s="64"/>
      <c r="KM115" s="64"/>
      <c r="KN115" s="64"/>
      <c r="KO115" s="64"/>
      <c r="KP115" s="64"/>
      <c r="KQ115" s="64"/>
      <c r="KR115" s="64"/>
      <c r="KS115" s="64"/>
      <c r="KT115" s="64"/>
      <c r="KU115" s="64"/>
      <c r="KV115" s="64"/>
      <c r="KW115" s="64"/>
      <c r="KX115" s="64"/>
      <c r="KY115" s="64"/>
      <c r="KZ115" s="64"/>
      <c r="LA115" s="64"/>
      <c r="LB115" s="64"/>
      <c r="LC115" s="64"/>
      <c r="LD115" s="64"/>
      <c r="LE115" s="64"/>
      <c r="LF115" s="64"/>
      <c r="LG115" s="64"/>
      <c r="LH115" s="64"/>
      <c r="LI115" s="64"/>
      <c r="LJ115" s="64"/>
      <c r="LK115" s="64"/>
      <c r="LL115" s="64"/>
      <c r="LM115" s="64"/>
      <c r="LN115" s="64"/>
      <c r="LO115" s="64"/>
      <c r="LP115" s="64"/>
      <c r="LQ115" s="64"/>
      <c r="LR115" s="64"/>
      <c r="LS115" s="64"/>
      <c r="LT115" s="64"/>
      <c r="LU115" s="64"/>
      <c r="LV115" s="64"/>
      <c r="LW115" s="64"/>
      <c r="LX115" s="64"/>
      <c r="LY115" s="64"/>
      <c r="LZ115" s="64"/>
      <c r="MA115" s="64"/>
      <c r="MB115" s="64"/>
      <c r="MC115" s="64"/>
      <c r="MD115" s="64"/>
      <c r="ME115" s="64"/>
      <c r="MF115" s="64"/>
      <c r="MG115" s="64"/>
      <c r="MH115" s="64"/>
      <c r="MI115" s="64"/>
      <c r="MJ115" s="64"/>
      <c r="MK115" s="64"/>
      <c r="ML115" s="64"/>
      <c r="MM115" s="64"/>
      <c r="MN115" s="64"/>
      <c r="MO115" s="64"/>
      <c r="MP115" s="64"/>
      <c r="MQ115" s="64"/>
      <c r="MR115" s="64"/>
      <c r="MS115" s="64"/>
      <c r="MT115" s="64"/>
      <c r="MU115" s="64"/>
      <c r="MV115" s="64"/>
      <c r="MW115" s="64"/>
      <c r="MX115" s="64"/>
      <c r="MY115" s="64"/>
      <c r="MZ115" s="64"/>
      <c r="NA115" s="64"/>
      <c r="NB115" s="64"/>
      <c r="NC115" s="64"/>
      <c r="ND115" s="64"/>
      <c r="NE115" s="64"/>
      <c r="NF115" s="64"/>
      <c r="NG115" s="64"/>
      <c r="NH115" s="64"/>
      <c r="NI115" s="64"/>
      <c r="NJ115" s="64"/>
      <c r="NK115" s="64"/>
      <c r="NL115" s="64"/>
      <c r="NM115" s="64"/>
      <c r="NN115" s="64"/>
      <c r="NO115" s="64"/>
      <c r="NP115" s="64"/>
      <c r="NQ115" s="64"/>
      <c r="NR115" s="64"/>
      <c r="NS115" s="64"/>
      <c r="NT115" s="64"/>
      <c r="NU115" s="64"/>
      <c r="NV115" s="64"/>
      <c r="NW115" s="64"/>
      <c r="NX115" s="64"/>
      <c r="NY115" s="64"/>
      <c r="NZ115" s="64"/>
      <c r="OA115" s="64"/>
      <c r="OB115" s="64"/>
      <c r="OC115" s="64"/>
      <c r="OD115" s="64"/>
      <c r="OE115" s="64"/>
      <c r="OF115" s="64"/>
      <c r="OG115" s="64"/>
      <c r="OH115" s="64"/>
      <c r="OI115" s="64"/>
      <c r="OJ115" s="64"/>
      <c r="OK115" s="64"/>
      <c r="OL115" s="64"/>
      <c r="OM115" s="64"/>
      <c r="ON115" s="64"/>
      <c r="OO115" s="64"/>
      <c r="OP115" s="64"/>
      <c r="OQ115" s="64"/>
      <c r="OR115" s="64"/>
      <c r="OS115" s="64"/>
      <c r="OT115" s="64"/>
      <c r="OU115" s="64"/>
      <c r="OV115" s="64"/>
      <c r="OW115" s="64"/>
      <c r="OX115" s="64"/>
      <c r="OY115" s="64"/>
      <c r="OZ115" s="64"/>
      <c r="PA115" s="64"/>
      <c r="PB115" s="64"/>
      <c r="PC115" s="64"/>
      <c r="PD115" s="64"/>
      <c r="PE115" s="64"/>
      <c r="PF115" s="64"/>
      <c r="PG115" s="64"/>
      <c r="PH115" s="64"/>
      <c r="PI115" s="64"/>
      <c r="PJ115" s="64"/>
      <c r="PK115" s="64"/>
      <c r="PL115" s="64"/>
      <c r="PM115" s="64"/>
      <c r="PN115" s="64"/>
      <c r="PO115" s="64"/>
      <c r="PP115" s="64"/>
      <c r="PQ115" s="64"/>
      <c r="PR115" s="64"/>
      <c r="PS115" s="64"/>
      <c r="PT115" s="64"/>
      <c r="PU115" s="64"/>
      <c r="PV115" s="64"/>
      <c r="PW115" s="64"/>
      <c r="PX115" s="64"/>
      <c r="PY115" s="64"/>
      <c r="PZ115" s="64"/>
      <c r="QA115" s="64"/>
      <c r="QB115" s="64"/>
      <c r="QC115" s="64"/>
      <c r="QD115" s="64"/>
      <c r="QE115" s="64"/>
      <c r="QF115" s="64"/>
      <c r="QG115" s="64"/>
      <c r="QH115" s="64"/>
      <c r="QI115" s="64"/>
      <c r="QJ115" s="64"/>
      <c r="QK115" s="64"/>
      <c r="QL115" s="64"/>
      <c r="QM115" s="64"/>
      <c r="QN115" s="64"/>
      <c r="QO115" s="64"/>
      <c r="QP115" s="64"/>
      <c r="QQ115" s="64"/>
      <c r="QR115" s="64"/>
      <c r="QS115" s="64"/>
      <c r="QT115" s="64"/>
      <c r="QU115" s="64"/>
      <c r="QV115" s="64"/>
      <c r="QW115" s="64"/>
      <c r="QX115" s="64"/>
      <c r="QY115" s="64"/>
      <c r="QZ115" s="64"/>
      <c r="RA115" s="64"/>
      <c r="RB115" s="64"/>
      <c r="RC115" s="64"/>
      <c r="RD115" s="64"/>
      <c r="RE115" s="64"/>
      <c r="RF115" s="64"/>
      <c r="RG115" s="64"/>
      <c r="RH115" s="64"/>
      <c r="RI115" s="64"/>
      <c r="RJ115" s="64"/>
      <c r="RK115" s="64"/>
      <c r="RL115" s="64"/>
      <c r="RM115" s="64"/>
      <c r="RN115" s="64"/>
      <c r="RO115" s="64"/>
      <c r="RP115" s="64"/>
      <c r="RQ115" s="64"/>
      <c r="RR115" s="64"/>
      <c r="RS115" s="64"/>
      <c r="RT115" s="64"/>
      <c r="RU115" s="64"/>
      <c r="RV115" s="64"/>
      <c r="RW115" s="64"/>
      <c r="RX115" s="64"/>
      <c r="RY115" s="64"/>
      <c r="RZ115" s="64"/>
      <c r="SA115" s="64"/>
      <c r="SB115" s="64"/>
      <c r="SC115" s="64"/>
      <c r="SD115" s="64"/>
      <c r="SE115" s="64"/>
      <c r="SF115" s="64"/>
      <c r="SG115" s="64"/>
      <c r="SH115" s="64"/>
      <c r="SI115" s="64"/>
      <c r="SJ115" s="64"/>
      <c r="SK115" s="64"/>
      <c r="SL115" s="64"/>
      <c r="SM115" s="64"/>
      <c r="SN115" s="64"/>
      <c r="SO115" s="64"/>
      <c r="SP115" s="64"/>
      <c r="SQ115" s="64"/>
      <c r="SR115" s="64"/>
      <c r="SS115" s="64"/>
      <c r="ST115" s="64"/>
      <c r="SU115" s="64"/>
      <c r="SV115" s="64"/>
      <c r="SW115" s="64"/>
      <c r="SX115" s="64"/>
      <c r="SY115" s="64"/>
      <c r="SZ115" s="64"/>
      <c r="TA115" s="64"/>
      <c r="TB115" s="64"/>
      <c r="TC115" s="64"/>
      <c r="TD115" s="64"/>
      <c r="TE115" s="64"/>
      <c r="TF115" s="64"/>
      <c r="TG115" s="64"/>
      <c r="TH115" s="64"/>
      <c r="TI115" s="64"/>
      <c r="TJ115" s="64"/>
      <c r="TK115" s="64"/>
      <c r="TL115" s="64"/>
      <c r="TM115" s="64"/>
      <c r="TN115" s="64"/>
      <c r="TO115" s="64"/>
      <c r="TP115" s="64"/>
      <c r="TQ115" s="64"/>
      <c r="TR115" s="64"/>
      <c r="TS115" s="64"/>
      <c r="TT115" s="64"/>
      <c r="TU115" s="64"/>
      <c r="TV115" s="64"/>
      <c r="TW115" s="64"/>
      <c r="TX115" s="64"/>
      <c r="TY115" s="64"/>
      <c r="TZ115" s="64"/>
      <c r="UA115" s="64"/>
      <c r="UB115" s="64"/>
      <c r="UC115" s="64"/>
      <c r="UD115" s="64"/>
      <c r="UE115" s="64"/>
      <c r="UF115" s="64"/>
      <c r="UG115" s="64"/>
      <c r="UH115" s="64"/>
      <c r="UI115" s="64"/>
      <c r="UJ115" s="64"/>
      <c r="UK115" s="64"/>
      <c r="UL115" s="64"/>
      <c r="UM115" s="64"/>
      <c r="UN115" s="64"/>
      <c r="UO115" s="64"/>
      <c r="UP115" s="64"/>
      <c r="UQ115" s="64"/>
      <c r="UR115" s="64"/>
      <c r="US115" s="64"/>
      <c r="UT115" s="64"/>
      <c r="UU115" s="64"/>
      <c r="UV115" s="64"/>
      <c r="UW115" s="64"/>
      <c r="UX115" s="64"/>
      <c r="UY115" s="64"/>
      <c r="UZ115" s="64"/>
      <c r="VA115" s="64"/>
      <c r="VB115" s="64"/>
      <c r="VC115" s="64"/>
      <c r="VD115" s="64"/>
      <c r="VE115" s="64"/>
      <c r="VF115" s="64"/>
      <c r="VG115" s="64"/>
      <c r="VH115" s="64"/>
      <c r="VI115" s="64"/>
      <c r="VJ115" s="64"/>
      <c r="VK115" s="64"/>
      <c r="VL115" s="64"/>
      <c r="VM115" s="64"/>
      <c r="VN115" s="64"/>
      <c r="VO115" s="64"/>
      <c r="VP115" s="64"/>
      <c r="VQ115" s="64"/>
      <c r="VR115" s="64"/>
      <c r="VS115" s="64"/>
      <c r="VT115" s="64"/>
      <c r="VU115" s="64"/>
      <c r="VV115" s="64"/>
      <c r="VW115" s="64"/>
      <c r="VX115" s="64"/>
      <c r="VY115" s="64"/>
      <c r="VZ115" s="64"/>
      <c r="WA115" s="64"/>
      <c r="WB115" s="64"/>
      <c r="WC115" s="64"/>
      <c r="WD115" s="64"/>
      <c r="WE115" s="64"/>
      <c r="WF115" s="64"/>
      <c r="WG115" s="64"/>
      <c r="WH115" s="64"/>
      <c r="WI115" s="64"/>
      <c r="WJ115" s="64"/>
      <c r="WK115" s="64"/>
      <c r="WL115" s="64"/>
      <c r="WM115" s="64"/>
      <c r="WN115" s="64"/>
      <c r="WO115" s="64"/>
      <c r="WP115" s="64"/>
      <c r="WQ115" s="64"/>
      <c r="WR115" s="64"/>
      <c r="WS115" s="64"/>
      <c r="WT115" s="64"/>
      <c r="WU115" s="64"/>
      <c r="WV115" s="64"/>
      <c r="WW115" s="64"/>
      <c r="WX115" s="64"/>
      <c r="WY115" s="64"/>
      <c r="WZ115" s="64"/>
      <c r="XA115" s="64"/>
      <c r="XB115" s="64"/>
      <c r="XC115" s="64"/>
      <c r="XD115" s="64"/>
      <c r="XE115" s="64"/>
      <c r="XF115" s="64"/>
      <c r="XG115" s="64"/>
      <c r="XH115" s="64"/>
      <c r="XI115" s="64"/>
      <c r="XJ115" s="64"/>
    </row>
    <row r="116" spans="1:634" x14ac:dyDescent="0.25">
      <c r="A116" s="106"/>
      <c r="B116" s="107"/>
      <c r="C116" s="106"/>
      <c r="D116" s="107"/>
      <c r="E116" s="106"/>
      <c r="F116" s="107"/>
      <c r="G116" s="106"/>
      <c r="H116" s="107"/>
      <c r="I116" s="106"/>
      <c r="J116" s="107"/>
      <c r="K116" s="106"/>
      <c r="L116" s="107"/>
      <c r="M116" s="106"/>
      <c r="N116" s="107"/>
      <c r="O116" s="106"/>
      <c r="P116" s="107"/>
      <c r="Q116" s="106"/>
      <c r="R116" s="107"/>
      <c r="S116" s="106"/>
      <c r="T116" s="107"/>
      <c r="U116" s="106"/>
      <c r="V116" s="107"/>
      <c r="W116" s="106"/>
      <c r="X116" s="107"/>
      <c r="Y116" s="106"/>
      <c r="Z116" s="107"/>
      <c r="AA116" s="106"/>
      <c r="AB116" s="107"/>
      <c r="AC116" s="106"/>
      <c r="AD116" s="107"/>
      <c r="AE116" s="106"/>
      <c r="AF116" s="107"/>
      <c r="AG116" s="106"/>
      <c r="AH116" s="107"/>
      <c r="AI116" s="106"/>
      <c r="AJ116" s="107"/>
      <c r="AK116" s="106"/>
      <c r="AL116" s="107"/>
      <c r="AM116" s="106"/>
      <c r="AN116" s="107"/>
      <c r="AO116" s="106"/>
      <c r="AP116" s="107"/>
      <c r="AQ116" s="106"/>
      <c r="AR116" s="107"/>
      <c r="AS116" s="106"/>
      <c r="AT116" s="107"/>
      <c r="AU116" s="106"/>
      <c r="AV116" s="107"/>
      <c r="AW116" s="106"/>
      <c r="AX116" s="107"/>
      <c r="AY116" s="106"/>
      <c r="AZ116" s="107"/>
      <c r="BA116" s="106"/>
      <c r="BB116" s="107"/>
      <c r="BC116" s="106"/>
      <c r="BD116" s="107"/>
      <c r="BE116" s="106"/>
      <c r="BF116" s="107"/>
      <c r="BG116" s="106"/>
      <c r="BH116" s="107"/>
      <c r="BI116" s="106"/>
      <c r="BJ116" s="107"/>
      <c r="BK116" s="106"/>
      <c r="BL116" s="107"/>
      <c r="BM116" s="106"/>
      <c r="BN116" s="107"/>
      <c r="BO116" s="106"/>
      <c r="BP116" s="107"/>
      <c r="BQ116" s="106"/>
      <c r="BR116" s="107"/>
      <c r="BS116" s="106"/>
      <c r="BT116" s="107"/>
      <c r="BU116" s="106"/>
      <c r="BV116" s="107"/>
      <c r="BW116" s="106"/>
      <c r="BX116" s="107"/>
      <c r="BY116" s="106"/>
      <c r="BZ116" s="107"/>
      <c r="CA116" s="106"/>
      <c r="CB116" s="107"/>
      <c r="CC116" s="106"/>
      <c r="CD116" s="107"/>
      <c r="CE116" s="106"/>
      <c r="CF116" s="107"/>
      <c r="CG116" s="106"/>
      <c r="CH116" s="107"/>
      <c r="CI116" s="106"/>
      <c r="CJ116" s="107"/>
      <c r="CK116" s="106"/>
      <c r="CL116" s="107"/>
      <c r="CM116" s="106"/>
      <c r="CN116" s="107"/>
      <c r="CO116" s="106"/>
      <c r="CP116" s="107"/>
      <c r="CQ116" s="106"/>
      <c r="CR116" s="107"/>
      <c r="CS116" s="106"/>
      <c r="CT116" s="107"/>
      <c r="CU116" s="106"/>
      <c r="CV116" s="107"/>
      <c r="CW116" s="106"/>
      <c r="CX116" s="107"/>
      <c r="CY116" s="106"/>
      <c r="CZ116" s="107"/>
      <c r="DA116" s="106"/>
      <c r="DB116" s="107"/>
      <c r="DC116" s="106"/>
      <c r="DD116" s="107"/>
      <c r="DE116" s="106"/>
      <c r="DF116" s="107"/>
      <c r="DG116" s="106"/>
      <c r="DH116" s="107"/>
      <c r="DI116" s="106"/>
      <c r="DJ116" s="107"/>
      <c r="DK116" s="106"/>
      <c r="DL116" s="107"/>
      <c r="DM116" s="106"/>
      <c r="DN116" s="107"/>
      <c r="DO116" s="106"/>
      <c r="DP116" s="107"/>
      <c r="DQ116" s="106"/>
      <c r="DR116" s="107"/>
      <c r="DS116" s="106"/>
      <c r="DT116" s="107"/>
      <c r="DU116" s="106"/>
      <c r="DV116" s="107"/>
      <c r="DW116" s="106"/>
      <c r="DX116" s="107"/>
      <c r="DY116" s="106"/>
      <c r="DZ116" s="107"/>
      <c r="EA116" s="106"/>
      <c r="EB116" s="107"/>
      <c r="EC116" s="106"/>
      <c r="ED116" s="107"/>
      <c r="EE116" s="106"/>
      <c r="EF116" s="107"/>
      <c r="EG116" s="106"/>
      <c r="EH116" s="107"/>
      <c r="EI116" s="106"/>
      <c r="EJ116" s="107"/>
      <c r="EK116" s="106"/>
      <c r="EL116" s="107"/>
      <c r="EM116" s="106"/>
      <c r="EN116" s="107"/>
      <c r="EO116" s="106"/>
      <c r="EP116" s="107"/>
      <c r="EQ116" s="106"/>
      <c r="ER116" s="107"/>
      <c r="ES116" s="106"/>
      <c r="ET116" s="107"/>
      <c r="EU116" s="106"/>
      <c r="EV116" s="107"/>
      <c r="EW116" s="106"/>
      <c r="EX116" s="107"/>
      <c r="EY116" s="106"/>
      <c r="EZ116" s="107"/>
      <c r="FA116" s="106"/>
      <c r="FB116" s="107"/>
      <c r="FC116" s="106"/>
      <c r="FD116" s="107"/>
      <c r="FE116" s="106"/>
      <c r="FF116" s="107"/>
      <c r="FG116" s="106"/>
      <c r="FH116" s="107"/>
      <c r="FI116" s="106"/>
      <c r="FJ116" s="107"/>
      <c r="FK116" s="106"/>
      <c r="FL116" s="107"/>
      <c r="FM116" s="106"/>
      <c r="FN116" s="107"/>
      <c r="FO116" s="106"/>
      <c r="FP116" s="107"/>
      <c r="FQ116" s="106"/>
      <c r="FR116" s="107"/>
      <c r="FS116" s="106"/>
      <c r="FT116" s="107"/>
      <c r="FU116" s="106"/>
      <c r="FV116" s="107"/>
      <c r="FW116" s="106"/>
      <c r="FX116" s="107"/>
      <c r="FY116" s="106"/>
      <c r="FZ116" s="107"/>
      <c r="GA116" s="106"/>
      <c r="GB116" s="107"/>
      <c r="GC116" s="106"/>
      <c r="GD116" s="107"/>
      <c r="GE116" s="106"/>
      <c r="GF116" s="107"/>
      <c r="GG116" s="106"/>
      <c r="GH116" s="107"/>
      <c r="GI116" s="106"/>
      <c r="GJ116" s="107"/>
      <c r="GK116" s="106"/>
      <c r="GL116" s="107"/>
      <c r="GM116" s="106"/>
      <c r="GN116" s="107"/>
      <c r="GO116" s="106"/>
      <c r="GP116" s="107"/>
      <c r="GQ116" s="106"/>
      <c r="GR116" s="107"/>
      <c r="GS116" s="106"/>
      <c r="GT116" s="107"/>
      <c r="GU116" s="106"/>
      <c r="GV116" s="107"/>
      <c r="GW116" s="106"/>
      <c r="GX116" s="107"/>
      <c r="GY116" s="106"/>
      <c r="GZ116" s="107"/>
      <c r="HA116" s="106"/>
      <c r="HB116" s="107"/>
      <c r="HC116" s="106"/>
      <c r="HD116" s="107"/>
      <c r="HE116" s="106"/>
      <c r="HF116" s="107"/>
      <c r="HG116" s="106"/>
      <c r="HH116" s="107"/>
      <c r="HI116" s="106"/>
      <c r="HJ116" s="107"/>
      <c r="HK116" s="106"/>
      <c r="HL116" s="107"/>
      <c r="HM116" s="106"/>
      <c r="HN116" s="107"/>
      <c r="HO116" s="106"/>
      <c r="HP116" s="107"/>
      <c r="HQ116" s="106"/>
      <c r="HR116" s="107"/>
      <c r="HS116" s="106"/>
      <c r="HT116" s="107"/>
      <c r="HU116" s="106"/>
      <c r="HV116" s="107"/>
      <c r="HW116" s="106"/>
      <c r="HX116" s="107"/>
      <c r="HY116" s="106"/>
      <c r="HZ116" s="107"/>
      <c r="IA116" s="106"/>
      <c r="IB116" s="107"/>
      <c r="IC116" s="106"/>
      <c r="ID116" s="107"/>
      <c r="IE116" s="106"/>
      <c r="IF116" s="107"/>
      <c r="IG116" s="106"/>
      <c r="IH116" s="107"/>
      <c r="II116" s="106"/>
      <c r="IJ116" s="107"/>
      <c r="IK116" s="106"/>
      <c r="IL116" s="107"/>
      <c r="IM116" s="106"/>
      <c r="IN116" s="107"/>
      <c r="IO116" s="106"/>
      <c r="IP116" s="107"/>
      <c r="IQ116" s="106"/>
      <c r="IR116" s="107"/>
      <c r="IS116" s="106"/>
      <c r="IT116" s="107"/>
      <c r="IU116" s="106"/>
      <c r="IV116" s="107"/>
      <c r="IW116" s="106"/>
      <c r="IX116" s="107"/>
      <c r="IY116" s="106"/>
      <c r="IZ116" s="64"/>
      <c r="JA116" s="64"/>
      <c r="JB116" s="64"/>
      <c r="JC116" s="64"/>
      <c r="JD116" s="64"/>
      <c r="JE116" s="64"/>
      <c r="JF116" s="64"/>
      <c r="JG116" s="64"/>
      <c r="JH116" s="64"/>
      <c r="JI116" s="64"/>
      <c r="JJ116" s="64"/>
      <c r="JK116" s="64"/>
      <c r="JL116" s="64"/>
      <c r="JM116" s="64"/>
      <c r="JN116" s="64"/>
      <c r="JO116" s="64"/>
      <c r="JP116" s="64"/>
      <c r="JQ116" s="64"/>
      <c r="JR116" s="64"/>
      <c r="JS116" s="64"/>
      <c r="JT116" s="64"/>
      <c r="JU116" s="64"/>
      <c r="JV116" s="64"/>
      <c r="JW116" s="64"/>
      <c r="JX116" s="64"/>
      <c r="JY116" s="64"/>
      <c r="JZ116" s="64"/>
      <c r="KA116" s="64"/>
      <c r="KB116" s="64"/>
      <c r="KC116" s="64"/>
      <c r="KD116" s="64"/>
      <c r="KE116" s="64"/>
      <c r="KF116" s="64"/>
      <c r="KG116" s="64"/>
      <c r="KH116" s="64"/>
      <c r="KI116" s="64"/>
      <c r="KJ116" s="64"/>
      <c r="KK116" s="64"/>
      <c r="KL116" s="64"/>
      <c r="KM116" s="64"/>
      <c r="KN116" s="64"/>
      <c r="KO116" s="64"/>
      <c r="KP116" s="64"/>
      <c r="KQ116" s="64"/>
      <c r="KR116" s="64"/>
      <c r="KS116" s="64"/>
      <c r="KT116" s="64"/>
      <c r="KU116" s="64"/>
      <c r="KV116" s="64"/>
      <c r="KW116" s="64"/>
      <c r="KX116" s="64"/>
      <c r="KY116" s="64"/>
      <c r="KZ116" s="64"/>
      <c r="LA116" s="64"/>
      <c r="LB116" s="64"/>
      <c r="LC116" s="64"/>
      <c r="LD116" s="64"/>
      <c r="LE116" s="64"/>
      <c r="LF116" s="64"/>
      <c r="LG116" s="64"/>
      <c r="LH116" s="64"/>
      <c r="LI116" s="64"/>
      <c r="LJ116" s="64"/>
      <c r="LK116" s="64"/>
      <c r="LL116" s="64"/>
      <c r="LM116" s="64"/>
      <c r="LN116" s="64"/>
      <c r="LO116" s="64"/>
      <c r="LP116" s="64"/>
      <c r="LQ116" s="64"/>
      <c r="LR116" s="64"/>
      <c r="LS116" s="64"/>
      <c r="LT116" s="64"/>
      <c r="LU116" s="64"/>
      <c r="LV116" s="64"/>
      <c r="LW116" s="64"/>
      <c r="LX116" s="64"/>
      <c r="LY116" s="64"/>
      <c r="LZ116" s="64"/>
      <c r="MA116" s="64"/>
      <c r="MB116" s="64"/>
      <c r="MC116" s="64"/>
      <c r="MD116" s="64"/>
      <c r="ME116" s="64"/>
      <c r="MF116" s="64"/>
      <c r="MG116" s="64"/>
      <c r="MH116" s="64"/>
      <c r="MI116" s="64"/>
      <c r="MJ116" s="64"/>
      <c r="MK116" s="64"/>
      <c r="ML116" s="64"/>
      <c r="MM116" s="64"/>
      <c r="MN116" s="64"/>
      <c r="MO116" s="64"/>
      <c r="MP116" s="64"/>
      <c r="MQ116" s="64"/>
      <c r="MR116" s="64"/>
      <c r="MS116" s="64"/>
      <c r="MT116" s="64"/>
      <c r="MU116" s="64"/>
      <c r="MV116" s="64"/>
      <c r="MW116" s="64"/>
      <c r="MX116" s="64"/>
      <c r="MY116" s="64"/>
      <c r="MZ116" s="64"/>
      <c r="NA116" s="64"/>
      <c r="NB116" s="64"/>
      <c r="NC116" s="64"/>
      <c r="ND116" s="64"/>
      <c r="NE116" s="64"/>
      <c r="NF116" s="64"/>
      <c r="NG116" s="64"/>
      <c r="NH116" s="64"/>
      <c r="NI116" s="64"/>
      <c r="NJ116" s="64"/>
      <c r="NK116" s="64"/>
      <c r="NL116" s="64"/>
      <c r="NM116" s="64"/>
      <c r="NN116" s="64"/>
      <c r="NO116" s="64"/>
      <c r="NP116" s="64"/>
      <c r="NQ116" s="64"/>
      <c r="NR116" s="64"/>
      <c r="NS116" s="64"/>
      <c r="NT116" s="64"/>
      <c r="NU116" s="64"/>
      <c r="NV116" s="64"/>
      <c r="NW116" s="64"/>
      <c r="NX116" s="64"/>
      <c r="NY116" s="64"/>
      <c r="NZ116" s="64"/>
      <c r="OA116" s="64"/>
      <c r="OB116" s="64"/>
      <c r="OC116" s="64"/>
      <c r="OD116" s="64"/>
      <c r="OE116" s="64"/>
      <c r="OF116" s="64"/>
      <c r="OG116" s="64"/>
      <c r="OH116" s="64"/>
      <c r="OI116" s="64"/>
      <c r="OJ116" s="64"/>
      <c r="OK116" s="64"/>
      <c r="OL116" s="64"/>
      <c r="OM116" s="64"/>
      <c r="ON116" s="64"/>
      <c r="OO116" s="64"/>
      <c r="OP116" s="64"/>
      <c r="OQ116" s="64"/>
      <c r="OR116" s="64"/>
      <c r="OS116" s="64"/>
      <c r="OT116" s="64"/>
      <c r="OU116" s="64"/>
      <c r="OV116" s="64"/>
      <c r="OW116" s="64"/>
      <c r="OX116" s="64"/>
      <c r="OY116" s="64"/>
      <c r="OZ116" s="64"/>
      <c r="PA116" s="64"/>
      <c r="PB116" s="64"/>
      <c r="PC116" s="64"/>
      <c r="PD116" s="64"/>
      <c r="PE116" s="64"/>
      <c r="PF116" s="64"/>
      <c r="PG116" s="64"/>
      <c r="PH116" s="64"/>
      <c r="PI116" s="64"/>
      <c r="PJ116" s="64"/>
      <c r="PK116" s="64"/>
      <c r="PL116" s="64"/>
      <c r="PM116" s="64"/>
      <c r="PN116" s="64"/>
      <c r="PO116" s="64"/>
      <c r="PP116" s="64"/>
      <c r="PQ116" s="64"/>
      <c r="PR116" s="64"/>
      <c r="PS116" s="64"/>
      <c r="PT116" s="64"/>
      <c r="PU116" s="64"/>
      <c r="PV116" s="64"/>
      <c r="PW116" s="64"/>
      <c r="PX116" s="64"/>
      <c r="PY116" s="64"/>
      <c r="PZ116" s="64"/>
      <c r="QA116" s="64"/>
      <c r="QB116" s="64"/>
      <c r="QC116" s="64"/>
      <c r="QD116" s="64"/>
      <c r="QE116" s="64"/>
      <c r="QF116" s="64"/>
      <c r="QG116" s="64"/>
      <c r="QH116" s="64"/>
      <c r="QI116" s="64"/>
      <c r="QJ116" s="64"/>
      <c r="QK116" s="64"/>
      <c r="QL116" s="64"/>
      <c r="QM116" s="64"/>
      <c r="QN116" s="64"/>
      <c r="QO116" s="64"/>
      <c r="QP116" s="64"/>
      <c r="QQ116" s="64"/>
      <c r="QR116" s="64"/>
      <c r="QS116" s="64"/>
      <c r="QT116" s="64"/>
      <c r="QU116" s="64"/>
      <c r="QV116" s="64"/>
      <c r="QW116" s="64"/>
      <c r="QX116" s="64"/>
      <c r="QY116" s="64"/>
      <c r="QZ116" s="64"/>
      <c r="RA116" s="64"/>
      <c r="RB116" s="64"/>
      <c r="RC116" s="64"/>
      <c r="RD116" s="64"/>
      <c r="RE116" s="64"/>
      <c r="RF116" s="64"/>
      <c r="RG116" s="64"/>
      <c r="RH116" s="64"/>
      <c r="RI116" s="64"/>
      <c r="RJ116" s="64"/>
      <c r="RK116" s="64"/>
      <c r="RL116" s="64"/>
      <c r="RM116" s="64"/>
      <c r="RN116" s="64"/>
      <c r="RO116" s="64"/>
      <c r="RP116" s="64"/>
      <c r="RQ116" s="64"/>
      <c r="RR116" s="64"/>
      <c r="RS116" s="64"/>
      <c r="RT116" s="64"/>
      <c r="RU116" s="64"/>
      <c r="RV116" s="64"/>
      <c r="RW116" s="64"/>
      <c r="RX116" s="64"/>
      <c r="RY116" s="64"/>
      <c r="RZ116" s="64"/>
      <c r="SA116" s="64"/>
      <c r="SB116" s="64"/>
      <c r="SC116" s="64"/>
      <c r="SD116" s="64"/>
      <c r="SE116" s="64"/>
      <c r="SF116" s="64"/>
      <c r="SG116" s="64"/>
      <c r="SH116" s="64"/>
      <c r="SI116" s="64"/>
      <c r="SJ116" s="64"/>
      <c r="SK116" s="64"/>
      <c r="SL116" s="64"/>
      <c r="SM116" s="64"/>
      <c r="SN116" s="64"/>
      <c r="SO116" s="64"/>
      <c r="SP116" s="64"/>
      <c r="SQ116" s="64"/>
      <c r="SR116" s="64"/>
      <c r="SS116" s="64"/>
      <c r="ST116" s="64"/>
      <c r="SU116" s="64"/>
      <c r="SV116" s="64"/>
      <c r="SW116" s="64"/>
      <c r="SX116" s="64"/>
      <c r="SY116" s="64"/>
      <c r="SZ116" s="64"/>
      <c r="TA116" s="64"/>
      <c r="TB116" s="64"/>
      <c r="TC116" s="64"/>
      <c r="TD116" s="64"/>
      <c r="TE116" s="64"/>
      <c r="TF116" s="64"/>
      <c r="TG116" s="64"/>
      <c r="TH116" s="64"/>
      <c r="TI116" s="64"/>
      <c r="TJ116" s="64"/>
      <c r="TK116" s="64"/>
      <c r="TL116" s="64"/>
      <c r="TM116" s="64"/>
      <c r="TN116" s="64"/>
      <c r="TO116" s="64"/>
      <c r="TP116" s="64"/>
      <c r="TQ116" s="64"/>
      <c r="TR116" s="64"/>
      <c r="TS116" s="64"/>
      <c r="TT116" s="64"/>
      <c r="TU116" s="64"/>
      <c r="TV116" s="64"/>
      <c r="TW116" s="64"/>
      <c r="TX116" s="64"/>
      <c r="TY116" s="64"/>
      <c r="TZ116" s="64"/>
      <c r="UA116" s="64"/>
      <c r="UB116" s="64"/>
      <c r="UC116" s="64"/>
      <c r="UD116" s="64"/>
      <c r="UE116" s="64"/>
      <c r="UF116" s="64"/>
      <c r="UG116" s="64"/>
      <c r="UH116" s="64"/>
      <c r="UI116" s="64"/>
      <c r="UJ116" s="64"/>
      <c r="UK116" s="64"/>
      <c r="UL116" s="64"/>
      <c r="UM116" s="64"/>
      <c r="UN116" s="64"/>
      <c r="UO116" s="64"/>
      <c r="UP116" s="64"/>
      <c r="UQ116" s="64"/>
      <c r="UR116" s="64"/>
      <c r="US116" s="64"/>
      <c r="UT116" s="64"/>
      <c r="UU116" s="64"/>
      <c r="UV116" s="64"/>
      <c r="UW116" s="64"/>
      <c r="UX116" s="64"/>
      <c r="UY116" s="64"/>
      <c r="UZ116" s="64"/>
      <c r="VA116" s="64"/>
      <c r="VB116" s="64"/>
      <c r="VC116" s="64"/>
      <c r="VD116" s="64"/>
      <c r="VE116" s="64"/>
      <c r="VF116" s="64"/>
      <c r="VG116" s="64"/>
      <c r="VH116" s="64"/>
      <c r="VI116" s="64"/>
      <c r="VJ116" s="64"/>
      <c r="VK116" s="64"/>
      <c r="VL116" s="64"/>
      <c r="VM116" s="64"/>
      <c r="VN116" s="64"/>
      <c r="VO116" s="64"/>
      <c r="VP116" s="64"/>
      <c r="VQ116" s="64"/>
      <c r="VR116" s="64"/>
      <c r="VS116" s="64"/>
      <c r="VT116" s="64"/>
      <c r="VU116" s="64"/>
      <c r="VV116" s="64"/>
      <c r="VW116" s="64"/>
      <c r="VX116" s="64"/>
      <c r="VY116" s="64"/>
      <c r="VZ116" s="64"/>
      <c r="WA116" s="64"/>
      <c r="WB116" s="64"/>
      <c r="WC116" s="64"/>
      <c r="WD116" s="64"/>
      <c r="WE116" s="64"/>
      <c r="WF116" s="64"/>
      <c r="WG116" s="64"/>
      <c r="WH116" s="64"/>
      <c r="WI116" s="64"/>
      <c r="WJ116" s="64"/>
      <c r="WK116" s="64"/>
      <c r="WL116" s="64"/>
      <c r="WM116" s="64"/>
      <c r="WN116" s="64"/>
      <c r="WO116" s="64"/>
      <c r="WP116" s="64"/>
      <c r="WQ116" s="64"/>
      <c r="WR116" s="64"/>
      <c r="WS116" s="64"/>
      <c r="WT116" s="64"/>
      <c r="WU116" s="64"/>
      <c r="WV116" s="64"/>
      <c r="WW116" s="64"/>
      <c r="WX116" s="64"/>
      <c r="WY116" s="64"/>
      <c r="WZ116" s="64"/>
      <c r="XA116" s="64"/>
      <c r="XB116" s="64"/>
      <c r="XC116" s="64"/>
      <c r="XD116" s="64"/>
      <c r="XE116" s="64"/>
      <c r="XF116" s="64"/>
      <c r="XG116" s="64"/>
      <c r="XH116" s="64"/>
      <c r="XI116" s="64"/>
      <c r="XJ116" s="64"/>
    </row>
    <row r="117" spans="1:634" x14ac:dyDescent="0.25">
      <c r="A117" s="106"/>
      <c r="B117" s="107"/>
      <c r="C117" s="106"/>
      <c r="D117" s="107"/>
      <c r="E117" s="106"/>
      <c r="F117" s="107"/>
      <c r="G117" s="106"/>
      <c r="H117" s="107"/>
      <c r="I117" s="106"/>
      <c r="J117" s="107"/>
      <c r="K117" s="106"/>
      <c r="L117" s="107"/>
      <c r="M117" s="106"/>
      <c r="N117" s="107"/>
      <c r="O117" s="106"/>
      <c r="P117" s="107"/>
      <c r="Q117" s="106"/>
      <c r="R117" s="107"/>
      <c r="S117" s="106"/>
      <c r="T117" s="107"/>
      <c r="U117" s="106"/>
      <c r="V117" s="107"/>
      <c r="W117" s="106"/>
      <c r="X117" s="107"/>
      <c r="Y117" s="106"/>
      <c r="Z117" s="107"/>
      <c r="AA117" s="106"/>
      <c r="AB117" s="107"/>
      <c r="AC117" s="106"/>
      <c r="AD117" s="107"/>
      <c r="AE117" s="106"/>
      <c r="AF117" s="107"/>
      <c r="AG117" s="106"/>
      <c r="AH117" s="107"/>
      <c r="AI117" s="106"/>
      <c r="AJ117" s="107"/>
      <c r="AK117" s="106"/>
      <c r="AL117" s="107"/>
      <c r="AM117" s="106"/>
      <c r="AN117" s="107"/>
      <c r="AO117" s="106"/>
      <c r="AP117" s="107"/>
      <c r="AQ117" s="106"/>
      <c r="AR117" s="107"/>
      <c r="AS117" s="106"/>
      <c r="AT117" s="107"/>
      <c r="AU117" s="106"/>
      <c r="AV117" s="107"/>
      <c r="AW117" s="106"/>
      <c r="AX117" s="107"/>
      <c r="AY117" s="106"/>
      <c r="AZ117" s="107"/>
      <c r="BA117" s="106"/>
      <c r="BB117" s="107"/>
      <c r="BC117" s="106"/>
      <c r="BD117" s="107"/>
      <c r="BE117" s="106"/>
      <c r="BF117" s="107"/>
      <c r="BG117" s="106"/>
      <c r="BH117" s="107"/>
      <c r="BI117" s="106"/>
      <c r="BJ117" s="107"/>
      <c r="BK117" s="106"/>
      <c r="BL117" s="107"/>
      <c r="BM117" s="106"/>
      <c r="BN117" s="107"/>
      <c r="BO117" s="106"/>
      <c r="BP117" s="107"/>
      <c r="BQ117" s="106"/>
      <c r="BR117" s="107"/>
      <c r="BS117" s="106"/>
      <c r="BT117" s="107"/>
      <c r="BU117" s="106"/>
      <c r="BV117" s="107"/>
      <c r="BW117" s="106"/>
      <c r="BX117" s="107"/>
      <c r="BY117" s="106"/>
      <c r="BZ117" s="107"/>
      <c r="CA117" s="106"/>
      <c r="CB117" s="107"/>
      <c r="CC117" s="106"/>
      <c r="CD117" s="107"/>
      <c r="CE117" s="106"/>
      <c r="CF117" s="107"/>
      <c r="CG117" s="106"/>
      <c r="CH117" s="107"/>
      <c r="CI117" s="106"/>
      <c r="CJ117" s="107"/>
      <c r="CK117" s="106"/>
      <c r="CL117" s="107"/>
      <c r="CM117" s="106"/>
      <c r="CN117" s="107"/>
      <c r="CO117" s="106"/>
      <c r="CP117" s="107"/>
      <c r="CQ117" s="106"/>
      <c r="CR117" s="107"/>
      <c r="CS117" s="106"/>
      <c r="CT117" s="107"/>
      <c r="CU117" s="106"/>
      <c r="CV117" s="107"/>
      <c r="CW117" s="106"/>
      <c r="CX117" s="107"/>
      <c r="CY117" s="106"/>
      <c r="CZ117" s="107"/>
      <c r="DA117" s="106"/>
      <c r="DB117" s="107"/>
      <c r="DC117" s="106"/>
      <c r="DD117" s="107"/>
      <c r="DE117" s="106"/>
      <c r="DF117" s="107"/>
      <c r="DG117" s="106"/>
      <c r="DH117" s="107"/>
      <c r="DI117" s="106"/>
      <c r="DJ117" s="107"/>
      <c r="DK117" s="106"/>
      <c r="DL117" s="107"/>
      <c r="DM117" s="106"/>
      <c r="DN117" s="107"/>
      <c r="DO117" s="106"/>
      <c r="DP117" s="107"/>
      <c r="DQ117" s="106"/>
      <c r="DR117" s="107"/>
      <c r="DS117" s="106"/>
      <c r="DT117" s="107"/>
      <c r="DU117" s="106"/>
      <c r="DV117" s="107"/>
      <c r="DW117" s="106"/>
      <c r="DX117" s="107"/>
      <c r="DY117" s="106"/>
      <c r="DZ117" s="107"/>
      <c r="EA117" s="106"/>
      <c r="EB117" s="107"/>
      <c r="EC117" s="106"/>
      <c r="ED117" s="107"/>
      <c r="EE117" s="106"/>
      <c r="EF117" s="107"/>
      <c r="EG117" s="106"/>
      <c r="EH117" s="107"/>
      <c r="EI117" s="106"/>
      <c r="EJ117" s="107"/>
      <c r="EK117" s="106"/>
      <c r="EL117" s="107"/>
      <c r="EM117" s="106"/>
      <c r="EN117" s="107"/>
      <c r="EO117" s="106"/>
      <c r="EP117" s="107"/>
      <c r="EQ117" s="106"/>
      <c r="ER117" s="107"/>
      <c r="ES117" s="106"/>
      <c r="ET117" s="107"/>
      <c r="EU117" s="106"/>
      <c r="EV117" s="107"/>
      <c r="EW117" s="106"/>
      <c r="EX117" s="107"/>
      <c r="EY117" s="106"/>
      <c r="EZ117" s="107"/>
      <c r="FA117" s="106"/>
      <c r="FB117" s="107"/>
      <c r="FC117" s="106"/>
      <c r="FD117" s="107"/>
      <c r="FE117" s="106"/>
      <c r="FF117" s="107"/>
      <c r="FG117" s="106"/>
      <c r="FH117" s="107"/>
      <c r="FI117" s="106"/>
      <c r="FJ117" s="107"/>
      <c r="FK117" s="106"/>
      <c r="FL117" s="107"/>
      <c r="FM117" s="106"/>
      <c r="FN117" s="107"/>
      <c r="FO117" s="106"/>
      <c r="FP117" s="107"/>
      <c r="FQ117" s="106"/>
      <c r="FR117" s="107"/>
      <c r="FS117" s="106"/>
      <c r="FT117" s="107"/>
      <c r="FU117" s="106"/>
      <c r="FV117" s="107"/>
      <c r="FW117" s="106"/>
      <c r="FX117" s="107"/>
      <c r="FY117" s="106"/>
      <c r="FZ117" s="107"/>
      <c r="GA117" s="106"/>
      <c r="GB117" s="107"/>
      <c r="GC117" s="106"/>
      <c r="GD117" s="107"/>
      <c r="GE117" s="106"/>
      <c r="GF117" s="107"/>
      <c r="GG117" s="106"/>
      <c r="GH117" s="107"/>
      <c r="GI117" s="106"/>
      <c r="GJ117" s="107"/>
      <c r="GK117" s="106"/>
      <c r="GL117" s="107"/>
      <c r="GM117" s="106"/>
      <c r="GN117" s="107"/>
      <c r="GO117" s="106"/>
      <c r="GP117" s="107"/>
      <c r="GQ117" s="106"/>
      <c r="GR117" s="107"/>
      <c r="GS117" s="106"/>
      <c r="GT117" s="107"/>
      <c r="GU117" s="106"/>
      <c r="GV117" s="107"/>
      <c r="GW117" s="106"/>
      <c r="GX117" s="107"/>
      <c r="GY117" s="106"/>
      <c r="GZ117" s="107"/>
      <c r="HA117" s="106"/>
      <c r="HB117" s="107"/>
      <c r="HC117" s="106"/>
      <c r="HD117" s="107"/>
      <c r="HE117" s="106"/>
      <c r="HF117" s="107"/>
      <c r="HG117" s="106"/>
      <c r="HH117" s="107"/>
      <c r="HI117" s="106"/>
      <c r="HJ117" s="107"/>
      <c r="HK117" s="106"/>
      <c r="HL117" s="107"/>
      <c r="HM117" s="106"/>
      <c r="HN117" s="107"/>
      <c r="HO117" s="106"/>
      <c r="HP117" s="107"/>
      <c r="HQ117" s="106"/>
      <c r="HR117" s="107"/>
      <c r="HS117" s="106"/>
      <c r="HT117" s="107"/>
      <c r="HU117" s="106"/>
      <c r="HV117" s="107"/>
      <c r="HW117" s="106"/>
      <c r="HX117" s="107"/>
      <c r="HY117" s="106"/>
      <c r="HZ117" s="107"/>
      <c r="IA117" s="106"/>
      <c r="IB117" s="107"/>
      <c r="IC117" s="106"/>
      <c r="ID117" s="107"/>
      <c r="IE117" s="106"/>
      <c r="IF117" s="107"/>
      <c r="IG117" s="106"/>
      <c r="IH117" s="107"/>
      <c r="II117" s="106"/>
      <c r="IJ117" s="107"/>
      <c r="IK117" s="106"/>
      <c r="IL117" s="107"/>
      <c r="IM117" s="106"/>
      <c r="IN117" s="107"/>
      <c r="IO117" s="106"/>
      <c r="IP117" s="107"/>
      <c r="IQ117" s="106"/>
      <c r="IR117" s="107"/>
      <c r="IS117" s="106"/>
      <c r="IT117" s="107"/>
      <c r="IU117" s="106"/>
      <c r="IV117" s="107"/>
      <c r="IW117" s="106"/>
      <c r="IX117" s="107"/>
      <c r="IY117" s="106"/>
      <c r="IZ117" s="64"/>
      <c r="JA117" s="64"/>
      <c r="JB117" s="64"/>
      <c r="JC117" s="64"/>
      <c r="JD117" s="64"/>
      <c r="JE117" s="64"/>
      <c r="JF117" s="64"/>
      <c r="JG117" s="64"/>
      <c r="JH117" s="64"/>
      <c r="JI117" s="64"/>
      <c r="JJ117" s="64"/>
      <c r="JK117" s="64"/>
      <c r="JL117" s="64"/>
      <c r="JM117" s="64"/>
      <c r="JN117" s="64"/>
      <c r="JO117" s="64"/>
      <c r="JP117" s="64"/>
      <c r="JQ117" s="64"/>
      <c r="JR117" s="64"/>
      <c r="JS117" s="64"/>
      <c r="JT117" s="64"/>
      <c r="JU117" s="64"/>
      <c r="JV117" s="64"/>
      <c r="JW117" s="64"/>
      <c r="JX117" s="64"/>
      <c r="JY117" s="64"/>
      <c r="JZ117" s="64"/>
      <c r="KA117" s="64"/>
      <c r="KB117" s="64"/>
      <c r="KC117" s="64"/>
      <c r="KD117" s="64"/>
      <c r="KE117" s="64"/>
      <c r="KF117" s="64"/>
      <c r="KG117" s="64"/>
      <c r="KH117" s="64"/>
      <c r="KI117" s="64"/>
      <c r="KJ117" s="64"/>
      <c r="KK117" s="64"/>
      <c r="KL117" s="64"/>
      <c r="KM117" s="64"/>
      <c r="KN117" s="64"/>
      <c r="KO117" s="64"/>
      <c r="KP117" s="64"/>
      <c r="KQ117" s="64"/>
      <c r="KR117" s="64"/>
      <c r="KS117" s="64"/>
      <c r="KT117" s="64"/>
      <c r="KU117" s="64"/>
      <c r="KV117" s="64"/>
      <c r="KW117" s="64"/>
      <c r="KX117" s="64"/>
      <c r="KY117" s="64"/>
      <c r="KZ117" s="64"/>
      <c r="LA117" s="64"/>
      <c r="LB117" s="64"/>
      <c r="LC117" s="64"/>
      <c r="LD117" s="64"/>
      <c r="LE117" s="64"/>
      <c r="LF117" s="64"/>
      <c r="LG117" s="64"/>
      <c r="LH117" s="64"/>
      <c r="LI117" s="64"/>
      <c r="LJ117" s="64"/>
      <c r="LK117" s="64"/>
      <c r="LL117" s="64"/>
      <c r="LM117" s="64"/>
      <c r="LN117" s="64"/>
      <c r="LO117" s="64"/>
      <c r="LP117" s="64"/>
      <c r="LQ117" s="64"/>
      <c r="LR117" s="64"/>
      <c r="LS117" s="64"/>
      <c r="LT117" s="64"/>
      <c r="LU117" s="64"/>
      <c r="LV117" s="64"/>
      <c r="LW117" s="64"/>
      <c r="LX117" s="64"/>
      <c r="LY117" s="64"/>
      <c r="LZ117" s="64"/>
      <c r="MA117" s="64"/>
      <c r="MB117" s="64"/>
      <c r="MC117" s="64"/>
      <c r="MD117" s="64"/>
      <c r="ME117" s="64"/>
      <c r="MF117" s="64"/>
      <c r="MG117" s="64"/>
      <c r="MH117" s="64"/>
      <c r="MI117" s="64"/>
      <c r="MJ117" s="64"/>
      <c r="MK117" s="64"/>
      <c r="ML117" s="64"/>
      <c r="MM117" s="64"/>
      <c r="MN117" s="64"/>
      <c r="MO117" s="64"/>
      <c r="MP117" s="64"/>
      <c r="MQ117" s="64"/>
      <c r="MR117" s="64"/>
      <c r="MS117" s="64"/>
      <c r="MT117" s="64"/>
      <c r="MU117" s="64"/>
      <c r="MV117" s="64"/>
      <c r="MW117" s="64"/>
      <c r="MX117" s="64"/>
      <c r="MY117" s="64"/>
      <c r="MZ117" s="64"/>
      <c r="NA117" s="64"/>
      <c r="NB117" s="64"/>
      <c r="NC117" s="64"/>
      <c r="ND117" s="64"/>
      <c r="NE117" s="64"/>
      <c r="NF117" s="64"/>
      <c r="NG117" s="64"/>
      <c r="NH117" s="64"/>
      <c r="NI117" s="64"/>
      <c r="NJ117" s="64"/>
      <c r="NK117" s="64"/>
      <c r="NL117" s="64"/>
      <c r="NM117" s="64"/>
      <c r="NN117" s="64"/>
      <c r="NO117" s="64"/>
      <c r="NP117" s="64"/>
      <c r="NQ117" s="64"/>
      <c r="NR117" s="64"/>
      <c r="NS117" s="64"/>
      <c r="NT117" s="64"/>
      <c r="NU117" s="64"/>
      <c r="NV117" s="64"/>
      <c r="NW117" s="64"/>
      <c r="NX117" s="64"/>
      <c r="NY117" s="64"/>
      <c r="NZ117" s="64"/>
      <c r="OA117" s="64"/>
      <c r="OB117" s="64"/>
      <c r="OC117" s="64"/>
      <c r="OD117" s="64"/>
      <c r="OE117" s="64"/>
      <c r="OF117" s="64"/>
      <c r="OG117" s="64"/>
      <c r="OH117" s="64"/>
      <c r="OI117" s="64"/>
      <c r="OJ117" s="64"/>
      <c r="OK117" s="64"/>
      <c r="OL117" s="64"/>
      <c r="OM117" s="64"/>
      <c r="ON117" s="64"/>
      <c r="OO117" s="64"/>
      <c r="OP117" s="64"/>
      <c r="OQ117" s="64"/>
      <c r="OR117" s="64"/>
      <c r="OS117" s="64"/>
      <c r="OT117" s="64"/>
      <c r="OU117" s="64"/>
      <c r="OV117" s="64"/>
      <c r="OW117" s="64"/>
      <c r="OX117" s="64"/>
      <c r="OY117" s="64"/>
      <c r="OZ117" s="64"/>
      <c r="PA117" s="64"/>
      <c r="PB117" s="64"/>
      <c r="PC117" s="64"/>
      <c r="PD117" s="64"/>
      <c r="PE117" s="64"/>
      <c r="PF117" s="64"/>
      <c r="PG117" s="64"/>
      <c r="PH117" s="64"/>
      <c r="PI117" s="64"/>
      <c r="PJ117" s="64"/>
      <c r="PK117" s="64"/>
      <c r="PL117" s="64"/>
      <c r="PM117" s="64"/>
      <c r="PN117" s="64"/>
      <c r="PO117" s="64"/>
      <c r="PP117" s="64"/>
      <c r="PQ117" s="64"/>
      <c r="PR117" s="64"/>
      <c r="PS117" s="64"/>
      <c r="PT117" s="64"/>
      <c r="PU117" s="64"/>
      <c r="PV117" s="64"/>
      <c r="PW117" s="64"/>
      <c r="PX117" s="64"/>
      <c r="PY117" s="64"/>
      <c r="PZ117" s="64"/>
      <c r="QA117" s="64"/>
      <c r="QB117" s="64"/>
      <c r="QC117" s="64"/>
      <c r="QD117" s="64"/>
      <c r="QE117" s="64"/>
      <c r="QF117" s="64"/>
      <c r="QG117" s="64"/>
      <c r="QH117" s="64"/>
      <c r="QI117" s="64"/>
      <c r="QJ117" s="64"/>
      <c r="QK117" s="64"/>
      <c r="QL117" s="64"/>
      <c r="QM117" s="64"/>
      <c r="QN117" s="64"/>
      <c r="QO117" s="64"/>
      <c r="QP117" s="64"/>
      <c r="QQ117" s="64"/>
      <c r="QR117" s="64"/>
      <c r="QS117" s="64"/>
      <c r="QT117" s="64"/>
      <c r="QU117" s="64"/>
      <c r="QV117" s="64"/>
      <c r="QW117" s="64"/>
      <c r="QX117" s="64"/>
      <c r="QY117" s="64"/>
      <c r="QZ117" s="64"/>
      <c r="RA117" s="64"/>
      <c r="RB117" s="64"/>
      <c r="RC117" s="64"/>
      <c r="RD117" s="64"/>
      <c r="RE117" s="64"/>
      <c r="RF117" s="64"/>
      <c r="RG117" s="64"/>
      <c r="RH117" s="64"/>
      <c r="RI117" s="64"/>
      <c r="RJ117" s="64"/>
      <c r="RK117" s="64"/>
      <c r="RL117" s="64"/>
      <c r="RM117" s="64"/>
      <c r="RN117" s="64"/>
      <c r="RO117" s="64"/>
      <c r="RP117" s="64"/>
      <c r="RQ117" s="64"/>
      <c r="RR117" s="64"/>
      <c r="RS117" s="64"/>
      <c r="RT117" s="64"/>
      <c r="RU117" s="64"/>
      <c r="RV117" s="64"/>
      <c r="RW117" s="64"/>
      <c r="RX117" s="64"/>
      <c r="RY117" s="64"/>
      <c r="RZ117" s="64"/>
      <c r="SA117" s="64"/>
      <c r="SB117" s="64"/>
      <c r="SC117" s="64"/>
      <c r="SD117" s="64"/>
      <c r="SE117" s="64"/>
      <c r="SF117" s="64"/>
      <c r="SG117" s="64"/>
      <c r="SH117" s="64"/>
      <c r="SI117" s="64"/>
      <c r="SJ117" s="64"/>
      <c r="SK117" s="64"/>
      <c r="SL117" s="64"/>
      <c r="SM117" s="64"/>
      <c r="SN117" s="64"/>
      <c r="SO117" s="64"/>
      <c r="SP117" s="64"/>
      <c r="SQ117" s="64"/>
      <c r="SR117" s="64"/>
      <c r="SS117" s="64"/>
      <c r="ST117" s="64"/>
      <c r="SU117" s="64"/>
      <c r="SV117" s="64"/>
      <c r="SW117" s="64"/>
      <c r="SX117" s="64"/>
      <c r="SY117" s="64"/>
      <c r="SZ117" s="64"/>
      <c r="TA117" s="64"/>
      <c r="TB117" s="64"/>
      <c r="TC117" s="64"/>
      <c r="TD117" s="64"/>
      <c r="TE117" s="64"/>
      <c r="TF117" s="64"/>
      <c r="TG117" s="64"/>
      <c r="TH117" s="64"/>
      <c r="TI117" s="64"/>
      <c r="TJ117" s="64"/>
      <c r="TK117" s="64"/>
      <c r="TL117" s="64"/>
      <c r="TM117" s="64"/>
      <c r="TN117" s="64"/>
      <c r="TO117" s="64"/>
      <c r="TP117" s="64"/>
      <c r="TQ117" s="64"/>
      <c r="TR117" s="64"/>
      <c r="TS117" s="64"/>
      <c r="TT117" s="64"/>
      <c r="TU117" s="64"/>
      <c r="TV117" s="64"/>
      <c r="TW117" s="64"/>
      <c r="TX117" s="64"/>
      <c r="TY117" s="64"/>
      <c r="TZ117" s="64"/>
      <c r="UA117" s="64"/>
      <c r="UB117" s="64"/>
      <c r="UC117" s="64"/>
      <c r="UD117" s="64"/>
      <c r="UE117" s="64"/>
      <c r="UF117" s="64"/>
      <c r="UG117" s="64"/>
      <c r="UH117" s="64"/>
      <c r="UI117" s="64"/>
      <c r="UJ117" s="64"/>
      <c r="UK117" s="64"/>
      <c r="UL117" s="64"/>
      <c r="UM117" s="64"/>
      <c r="UN117" s="64"/>
      <c r="UO117" s="64"/>
      <c r="UP117" s="64"/>
      <c r="UQ117" s="64"/>
      <c r="UR117" s="64"/>
      <c r="US117" s="64"/>
      <c r="UT117" s="64"/>
      <c r="UU117" s="64"/>
      <c r="UV117" s="64"/>
      <c r="UW117" s="64"/>
      <c r="UX117" s="64"/>
      <c r="UY117" s="64"/>
      <c r="UZ117" s="64"/>
      <c r="VA117" s="64"/>
      <c r="VB117" s="64"/>
      <c r="VC117" s="64"/>
      <c r="VD117" s="64"/>
      <c r="VE117" s="64"/>
      <c r="VF117" s="64"/>
      <c r="VG117" s="64"/>
      <c r="VH117" s="64"/>
      <c r="VI117" s="64"/>
      <c r="VJ117" s="64"/>
      <c r="VK117" s="64"/>
      <c r="VL117" s="64"/>
      <c r="VM117" s="64"/>
      <c r="VN117" s="64"/>
      <c r="VO117" s="64"/>
      <c r="VP117" s="64"/>
      <c r="VQ117" s="64"/>
      <c r="VR117" s="64"/>
      <c r="VS117" s="64"/>
      <c r="VT117" s="64"/>
      <c r="VU117" s="64"/>
      <c r="VV117" s="64"/>
      <c r="VW117" s="64"/>
      <c r="VX117" s="64"/>
      <c r="VY117" s="64"/>
      <c r="VZ117" s="64"/>
      <c r="WA117" s="64"/>
      <c r="WB117" s="64"/>
      <c r="WC117" s="64"/>
      <c r="WD117" s="64"/>
      <c r="WE117" s="64"/>
      <c r="WF117" s="64"/>
      <c r="WG117" s="64"/>
      <c r="WH117" s="64"/>
      <c r="WI117" s="64"/>
      <c r="WJ117" s="64"/>
      <c r="WK117" s="64"/>
      <c r="WL117" s="64"/>
      <c r="WM117" s="64"/>
      <c r="WN117" s="64"/>
      <c r="WO117" s="64"/>
      <c r="WP117" s="64"/>
      <c r="WQ117" s="64"/>
      <c r="WR117" s="64"/>
      <c r="WS117" s="64"/>
      <c r="WT117" s="64"/>
      <c r="WU117" s="64"/>
      <c r="WV117" s="64"/>
      <c r="WW117" s="64"/>
      <c r="WX117" s="64"/>
      <c r="WY117" s="64"/>
      <c r="WZ117" s="64"/>
      <c r="XA117" s="64"/>
      <c r="XB117" s="64"/>
      <c r="XC117" s="64"/>
      <c r="XD117" s="64"/>
      <c r="XE117" s="64"/>
      <c r="XF117" s="64"/>
      <c r="XG117" s="64"/>
      <c r="XH117" s="64"/>
      <c r="XI117" s="64"/>
      <c r="XJ117" s="64"/>
    </row>
    <row r="118" spans="1:634" x14ac:dyDescent="0.25">
      <c r="A118" s="106"/>
      <c r="B118" s="107"/>
      <c r="C118" s="106"/>
      <c r="D118" s="107"/>
      <c r="E118" s="106"/>
      <c r="F118" s="107"/>
      <c r="G118" s="106"/>
      <c r="H118" s="107"/>
      <c r="I118" s="106"/>
      <c r="J118" s="107"/>
      <c r="K118" s="106"/>
      <c r="L118" s="107"/>
      <c r="M118" s="106"/>
      <c r="N118" s="107"/>
      <c r="O118" s="106"/>
      <c r="P118" s="107"/>
      <c r="Q118" s="106"/>
      <c r="R118" s="107"/>
      <c r="S118" s="106"/>
      <c r="T118" s="107"/>
      <c r="U118" s="106"/>
      <c r="V118" s="107"/>
      <c r="W118" s="106"/>
      <c r="X118" s="107"/>
      <c r="Y118" s="106"/>
      <c r="Z118" s="107"/>
      <c r="AA118" s="106"/>
      <c r="AB118" s="107"/>
      <c r="AC118" s="106"/>
      <c r="AD118" s="107"/>
      <c r="AE118" s="106"/>
      <c r="AF118" s="107"/>
      <c r="AG118" s="106"/>
      <c r="AH118" s="107"/>
      <c r="AI118" s="106"/>
      <c r="AJ118" s="107"/>
      <c r="AK118" s="106"/>
      <c r="AL118" s="107"/>
      <c r="AM118" s="106"/>
      <c r="AN118" s="107"/>
      <c r="AO118" s="106"/>
      <c r="AP118" s="107"/>
      <c r="AQ118" s="106"/>
      <c r="AR118" s="107"/>
      <c r="AS118" s="106"/>
      <c r="AT118" s="107"/>
      <c r="AU118" s="106"/>
      <c r="AV118" s="107"/>
      <c r="AW118" s="106"/>
      <c r="AX118" s="107"/>
      <c r="AY118" s="106"/>
      <c r="AZ118" s="107"/>
      <c r="BA118" s="106"/>
      <c r="BB118" s="107"/>
      <c r="BC118" s="106"/>
      <c r="BD118" s="107"/>
      <c r="BE118" s="106"/>
      <c r="BF118" s="107"/>
      <c r="BG118" s="106"/>
      <c r="BH118" s="107"/>
      <c r="BI118" s="106"/>
      <c r="BJ118" s="107"/>
      <c r="BK118" s="106"/>
      <c r="BL118" s="107"/>
      <c r="BM118" s="106"/>
      <c r="BN118" s="107"/>
      <c r="BO118" s="106"/>
      <c r="BP118" s="107"/>
      <c r="BQ118" s="106"/>
      <c r="BR118" s="107"/>
      <c r="BS118" s="106"/>
      <c r="BT118" s="107"/>
      <c r="BU118" s="106"/>
      <c r="BV118" s="107"/>
      <c r="BW118" s="106"/>
      <c r="BX118" s="107"/>
      <c r="BY118" s="106"/>
      <c r="BZ118" s="107"/>
      <c r="CA118" s="106"/>
      <c r="CB118" s="107"/>
      <c r="CC118" s="106"/>
      <c r="CD118" s="107"/>
      <c r="CE118" s="106"/>
      <c r="CF118" s="107"/>
      <c r="CG118" s="106"/>
      <c r="CH118" s="107"/>
      <c r="CI118" s="106"/>
      <c r="CJ118" s="107"/>
      <c r="CK118" s="106"/>
      <c r="CL118" s="107"/>
      <c r="CM118" s="106"/>
      <c r="CN118" s="107"/>
      <c r="CO118" s="106"/>
      <c r="CP118" s="107"/>
      <c r="CQ118" s="106"/>
      <c r="CR118" s="107"/>
      <c r="CS118" s="106"/>
      <c r="CT118" s="107"/>
      <c r="CU118" s="106"/>
      <c r="CV118" s="107"/>
      <c r="CW118" s="106"/>
      <c r="CX118" s="107"/>
      <c r="CY118" s="106"/>
      <c r="CZ118" s="107"/>
      <c r="DA118" s="106"/>
      <c r="DB118" s="107"/>
      <c r="DC118" s="106"/>
      <c r="DD118" s="107"/>
      <c r="DE118" s="106"/>
      <c r="DF118" s="107"/>
      <c r="DG118" s="106"/>
      <c r="DH118" s="107"/>
      <c r="DI118" s="106"/>
      <c r="DJ118" s="107"/>
      <c r="DK118" s="106"/>
      <c r="DL118" s="107"/>
      <c r="DM118" s="106"/>
      <c r="DN118" s="107"/>
      <c r="DO118" s="106"/>
      <c r="DP118" s="107"/>
      <c r="DQ118" s="106"/>
      <c r="DR118" s="107"/>
      <c r="DS118" s="106"/>
      <c r="DT118" s="107"/>
      <c r="DU118" s="106"/>
      <c r="DV118" s="107"/>
      <c r="DW118" s="106"/>
      <c r="DX118" s="107"/>
      <c r="DY118" s="106"/>
      <c r="DZ118" s="107"/>
      <c r="EA118" s="106"/>
      <c r="EB118" s="107"/>
      <c r="EC118" s="106"/>
      <c r="ED118" s="107"/>
      <c r="EE118" s="106"/>
      <c r="EF118" s="107"/>
      <c r="EG118" s="106"/>
      <c r="EH118" s="107"/>
      <c r="EI118" s="106"/>
      <c r="EJ118" s="107"/>
      <c r="EK118" s="106"/>
      <c r="EL118" s="107"/>
      <c r="EM118" s="106"/>
      <c r="EN118" s="107"/>
      <c r="EO118" s="106"/>
      <c r="EP118" s="107"/>
      <c r="EQ118" s="106"/>
      <c r="ER118" s="107"/>
      <c r="ES118" s="106"/>
      <c r="ET118" s="107"/>
      <c r="EU118" s="106"/>
      <c r="EV118" s="107"/>
      <c r="EW118" s="106"/>
      <c r="EX118" s="107"/>
      <c r="EY118" s="106"/>
      <c r="EZ118" s="107"/>
      <c r="FA118" s="106"/>
      <c r="FB118" s="107"/>
      <c r="FC118" s="106"/>
      <c r="FD118" s="107"/>
      <c r="FE118" s="106"/>
      <c r="FF118" s="107"/>
      <c r="FG118" s="106"/>
      <c r="FH118" s="107"/>
      <c r="FI118" s="106"/>
      <c r="FJ118" s="107"/>
      <c r="FK118" s="106"/>
      <c r="FL118" s="107"/>
      <c r="FM118" s="106"/>
      <c r="FN118" s="107"/>
      <c r="FO118" s="106"/>
      <c r="FP118" s="107"/>
      <c r="FQ118" s="106"/>
      <c r="FR118" s="107"/>
      <c r="FS118" s="106"/>
      <c r="FT118" s="107"/>
      <c r="FU118" s="106"/>
      <c r="FV118" s="107"/>
      <c r="FW118" s="106"/>
      <c r="FX118" s="107"/>
      <c r="FY118" s="106"/>
      <c r="FZ118" s="107"/>
      <c r="GA118" s="106"/>
      <c r="GB118" s="107"/>
      <c r="GC118" s="106"/>
      <c r="GD118" s="107"/>
      <c r="GE118" s="106"/>
      <c r="GF118" s="107"/>
      <c r="GG118" s="106"/>
      <c r="GH118" s="107"/>
      <c r="GI118" s="106"/>
      <c r="GJ118" s="107"/>
      <c r="GK118" s="106"/>
      <c r="GL118" s="107"/>
      <c r="GM118" s="106"/>
      <c r="GN118" s="107"/>
      <c r="GO118" s="106"/>
      <c r="GP118" s="107"/>
      <c r="GQ118" s="106"/>
      <c r="GR118" s="107"/>
      <c r="GS118" s="106"/>
      <c r="GT118" s="107"/>
      <c r="GU118" s="106"/>
      <c r="GV118" s="107"/>
      <c r="GW118" s="106"/>
      <c r="GX118" s="107"/>
      <c r="GY118" s="106"/>
      <c r="GZ118" s="107"/>
      <c r="HA118" s="106"/>
      <c r="HB118" s="107"/>
      <c r="HC118" s="106"/>
      <c r="HD118" s="107"/>
      <c r="HE118" s="106"/>
      <c r="HF118" s="107"/>
      <c r="HG118" s="106"/>
      <c r="HH118" s="107"/>
      <c r="HI118" s="106"/>
      <c r="HJ118" s="107"/>
      <c r="HK118" s="106"/>
      <c r="HL118" s="107"/>
      <c r="HM118" s="106"/>
      <c r="HN118" s="107"/>
      <c r="HO118" s="106"/>
      <c r="HP118" s="107"/>
      <c r="HQ118" s="106"/>
      <c r="HR118" s="107"/>
      <c r="HS118" s="106"/>
      <c r="HT118" s="107"/>
      <c r="HU118" s="106"/>
      <c r="HV118" s="107"/>
      <c r="HW118" s="106"/>
      <c r="HX118" s="107"/>
      <c r="HY118" s="106"/>
      <c r="HZ118" s="107"/>
      <c r="IA118" s="106"/>
      <c r="IB118" s="107"/>
      <c r="IC118" s="106"/>
      <c r="ID118" s="107"/>
      <c r="IE118" s="106"/>
      <c r="IF118" s="107"/>
      <c r="IG118" s="106"/>
      <c r="IH118" s="107"/>
      <c r="II118" s="106"/>
      <c r="IJ118" s="107"/>
      <c r="IK118" s="106"/>
      <c r="IL118" s="107"/>
      <c r="IM118" s="106"/>
      <c r="IN118" s="107"/>
      <c r="IO118" s="106"/>
      <c r="IP118" s="107"/>
      <c r="IQ118" s="106"/>
      <c r="IR118" s="107"/>
      <c r="IS118" s="106"/>
      <c r="IT118" s="107"/>
      <c r="IU118" s="106"/>
      <c r="IV118" s="107"/>
      <c r="IW118" s="106"/>
      <c r="IX118" s="107"/>
      <c r="IY118" s="106"/>
      <c r="IZ118" s="64"/>
      <c r="JA118" s="64"/>
      <c r="JB118" s="64"/>
      <c r="JC118" s="64"/>
      <c r="JD118" s="64"/>
      <c r="JE118" s="64"/>
      <c r="JF118" s="64"/>
      <c r="JG118" s="64"/>
      <c r="JH118" s="64"/>
      <c r="JI118" s="64"/>
      <c r="JJ118" s="64"/>
      <c r="JK118" s="64"/>
      <c r="JL118" s="64"/>
      <c r="JM118" s="64"/>
      <c r="JN118" s="64"/>
      <c r="JO118" s="64"/>
      <c r="JP118" s="64"/>
      <c r="JQ118" s="64"/>
      <c r="JR118" s="64"/>
      <c r="JS118" s="64"/>
      <c r="JT118" s="64"/>
      <c r="JU118" s="64"/>
      <c r="JV118" s="64"/>
      <c r="JW118" s="64"/>
      <c r="JX118" s="64"/>
      <c r="JY118" s="64"/>
      <c r="JZ118" s="64"/>
      <c r="KA118" s="64"/>
      <c r="KB118" s="64"/>
      <c r="KC118" s="64"/>
      <c r="KD118" s="64"/>
      <c r="KE118" s="64"/>
      <c r="KF118" s="64"/>
      <c r="KG118" s="64"/>
      <c r="KH118" s="64"/>
      <c r="KI118" s="64"/>
      <c r="KJ118" s="64"/>
      <c r="KK118" s="64"/>
      <c r="KL118" s="64"/>
      <c r="KM118" s="64"/>
      <c r="KN118" s="64"/>
      <c r="KO118" s="64"/>
      <c r="KP118" s="64"/>
      <c r="KQ118" s="64"/>
      <c r="KR118" s="64"/>
      <c r="KS118" s="64"/>
      <c r="KT118" s="64"/>
      <c r="KU118" s="64"/>
      <c r="KV118" s="64"/>
      <c r="KW118" s="64"/>
      <c r="KX118" s="64"/>
      <c r="KY118" s="64"/>
      <c r="KZ118" s="64"/>
      <c r="LA118" s="64"/>
      <c r="LB118" s="64"/>
      <c r="LC118" s="64"/>
      <c r="LD118" s="64"/>
      <c r="LE118" s="64"/>
      <c r="LF118" s="64"/>
      <c r="LG118" s="64"/>
      <c r="LH118" s="64"/>
      <c r="LI118" s="64"/>
      <c r="LJ118" s="64"/>
      <c r="LK118" s="64"/>
      <c r="LL118" s="64"/>
      <c r="LM118" s="64"/>
      <c r="LN118" s="64"/>
      <c r="LO118" s="64"/>
      <c r="LP118" s="64"/>
      <c r="LQ118" s="64"/>
      <c r="LR118" s="64"/>
      <c r="LS118" s="64"/>
      <c r="LT118" s="64"/>
      <c r="LU118" s="64"/>
      <c r="LV118" s="64"/>
      <c r="LW118" s="64"/>
      <c r="LX118" s="64"/>
      <c r="LY118" s="64"/>
      <c r="LZ118" s="64"/>
      <c r="MA118" s="64"/>
      <c r="MB118" s="64"/>
      <c r="MC118" s="64"/>
      <c r="MD118" s="64"/>
      <c r="ME118" s="64"/>
      <c r="MF118" s="64"/>
      <c r="MG118" s="64"/>
      <c r="MH118" s="64"/>
      <c r="MI118" s="64"/>
      <c r="MJ118" s="64"/>
      <c r="MK118" s="64"/>
      <c r="ML118" s="64"/>
      <c r="MM118" s="64"/>
      <c r="MN118" s="64"/>
      <c r="MO118" s="64"/>
      <c r="MP118" s="64"/>
      <c r="MQ118" s="64"/>
      <c r="MR118" s="64"/>
      <c r="MS118" s="64"/>
      <c r="MT118" s="64"/>
      <c r="MU118" s="64"/>
      <c r="MV118" s="64"/>
      <c r="MW118" s="64"/>
      <c r="MX118" s="64"/>
      <c r="MY118" s="64"/>
      <c r="MZ118" s="64"/>
      <c r="NA118" s="64"/>
      <c r="NB118" s="64"/>
      <c r="NC118" s="64"/>
      <c r="ND118" s="64"/>
      <c r="NE118" s="64"/>
      <c r="NF118" s="64"/>
      <c r="NG118" s="64"/>
      <c r="NH118" s="64"/>
      <c r="NI118" s="64"/>
      <c r="NJ118" s="64"/>
      <c r="NK118" s="64"/>
      <c r="NL118" s="64"/>
      <c r="NM118" s="64"/>
      <c r="NN118" s="64"/>
      <c r="NO118" s="64"/>
      <c r="NP118" s="64"/>
      <c r="NQ118" s="64"/>
      <c r="NR118" s="64"/>
      <c r="NS118" s="64"/>
      <c r="NT118" s="64"/>
      <c r="NU118" s="64"/>
      <c r="NV118" s="64"/>
      <c r="NW118" s="64"/>
      <c r="NX118" s="64"/>
      <c r="NY118" s="64"/>
      <c r="NZ118" s="64"/>
      <c r="OA118" s="64"/>
      <c r="OB118" s="64"/>
      <c r="OC118" s="64"/>
      <c r="OD118" s="64"/>
      <c r="OE118" s="64"/>
      <c r="OF118" s="64"/>
      <c r="OG118" s="64"/>
      <c r="OH118" s="64"/>
      <c r="OI118" s="64"/>
      <c r="OJ118" s="64"/>
      <c r="OK118" s="64"/>
      <c r="OL118" s="64"/>
      <c r="OM118" s="64"/>
      <c r="ON118" s="64"/>
      <c r="OO118" s="64"/>
      <c r="OP118" s="64"/>
      <c r="OQ118" s="64"/>
      <c r="OR118" s="64"/>
      <c r="OS118" s="64"/>
      <c r="OT118" s="64"/>
      <c r="OU118" s="64"/>
      <c r="OV118" s="64"/>
      <c r="OW118" s="64"/>
      <c r="OX118" s="64"/>
      <c r="OY118" s="64"/>
      <c r="OZ118" s="64"/>
      <c r="PA118" s="64"/>
      <c r="PB118" s="64"/>
      <c r="PC118" s="64"/>
      <c r="PD118" s="64"/>
      <c r="PE118" s="64"/>
      <c r="PF118" s="64"/>
      <c r="PG118" s="64"/>
      <c r="PH118" s="64"/>
      <c r="PI118" s="64"/>
      <c r="PJ118" s="64"/>
      <c r="PK118" s="64"/>
      <c r="PL118" s="64"/>
      <c r="PM118" s="64"/>
      <c r="PN118" s="64"/>
      <c r="PO118" s="64"/>
      <c r="PP118" s="64"/>
      <c r="PQ118" s="64"/>
      <c r="PR118" s="64"/>
      <c r="PS118" s="64"/>
      <c r="PT118" s="64"/>
      <c r="PU118" s="64"/>
      <c r="PV118" s="64"/>
      <c r="PW118" s="64"/>
      <c r="PX118" s="64"/>
      <c r="PY118" s="64"/>
      <c r="PZ118" s="64"/>
      <c r="QA118" s="64"/>
      <c r="QB118" s="64"/>
      <c r="QC118" s="64"/>
      <c r="QD118" s="64"/>
      <c r="QE118" s="64"/>
      <c r="QF118" s="64"/>
      <c r="QG118" s="64"/>
      <c r="QH118" s="64"/>
      <c r="QI118" s="64"/>
      <c r="QJ118" s="64"/>
      <c r="QK118" s="64"/>
      <c r="QL118" s="64"/>
      <c r="QM118" s="64"/>
      <c r="QN118" s="64"/>
      <c r="QO118" s="64"/>
      <c r="QP118" s="64"/>
      <c r="QQ118" s="64"/>
      <c r="QR118" s="64"/>
      <c r="QS118" s="64"/>
      <c r="QT118" s="64"/>
      <c r="QU118" s="64"/>
      <c r="QV118" s="64"/>
      <c r="QW118" s="64"/>
      <c r="QX118" s="64"/>
      <c r="QY118" s="64"/>
      <c r="QZ118" s="64"/>
      <c r="RA118" s="64"/>
      <c r="RB118" s="64"/>
      <c r="RC118" s="64"/>
      <c r="RD118" s="64"/>
      <c r="RE118" s="64"/>
      <c r="RF118" s="64"/>
      <c r="RG118" s="64"/>
      <c r="RH118" s="64"/>
      <c r="RI118" s="64"/>
      <c r="RJ118" s="64"/>
      <c r="RK118" s="64"/>
      <c r="RL118" s="64"/>
      <c r="RM118" s="64"/>
      <c r="RN118" s="64"/>
      <c r="RO118" s="64"/>
      <c r="RP118" s="64"/>
      <c r="RQ118" s="64"/>
      <c r="RR118" s="64"/>
      <c r="RS118" s="64"/>
      <c r="RT118" s="64"/>
      <c r="RU118" s="64"/>
      <c r="RV118" s="64"/>
      <c r="RW118" s="64"/>
      <c r="RX118" s="64"/>
      <c r="RY118" s="64"/>
      <c r="RZ118" s="64"/>
      <c r="SA118" s="64"/>
      <c r="SB118" s="64"/>
      <c r="SC118" s="64"/>
      <c r="SD118" s="64"/>
      <c r="SE118" s="64"/>
      <c r="SF118" s="64"/>
      <c r="SG118" s="64"/>
      <c r="SH118" s="64"/>
      <c r="SI118" s="64"/>
      <c r="SJ118" s="64"/>
      <c r="SK118" s="64"/>
      <c r="SL118" s="64"/>
      <c r="SM118" s="64"/>
      <c r="SN118" s="64"/>
      <c r="SO118" s="64"/>
      <c r="SP118" s="64"/>
      <c r="SQ118" s="64"/>
      <c r="SR118" s="64"/>
      <c r="SS118" s="64"/>
      <c r="ST118" s="64"/>
      <c r="SU118" s="64"/>
      <c r="SV118" s="64"/>
      <c r="SW118" s="64"/>
      <c r="SX118" s="64"/>
      <c r="SY118" s="64"/>
      <c r="SZ118" s="64"/>
      <c r="TA118" s="64"/>
      <c r="TB118" s="64"/>
      <c r="TC118" s="64"/>
      <c r="TD118" s="64"/>
      <c r="TE118" s="64"/>
      <c r="TF118" s="64"/>
      <c r="TG118" s="64"/>
      <c r="TH118" s="64"/>
      <c r="TI118" s="64"/>
      <c r="TJ118" s="64"/>
      <c r="TK118" s="64"/>
      <c r="TL118" s="64"/>
      <c r="TM118" s="64"/>
      <c r="TN118" s="64"/>
      <c r="TO118" s="64"/>
      <c r="TP118" s="64"/>
      <c r="TQ118" s="64"/>
      <c r="TR118" s="64"/>
      <c r="TS118" s="64"/>
      <c r="TT118" s="64"/>
      <c r="TU118" s="64"/>
      <c r="TV118" s="64"/>
      <c r="TW118" s="64"/>
      <c r="TX118" s="64"/>
      <c r="TY118" s="64"/>
      <c r="TZ118" s="64"/>
      <c r="UA118" s="64"/>
      <c r="UB118" s="64"/>
      <c r="UC118" s="64"/>
      <c r="UD118" s="64"/>
      <c r="UE118" s="64"/>
      <c r="UF118" s="64"/>
      <c r="UG118" s="64"/>
      <c r="UH118" s="64"/>
      <c r="UI118" s="64"/>
      <c r="UJ118" s="64"/>
      <c r="UK118" s="64"/>
      <c r="UL118" s="64"/>
      <c r="UM118" s="64"/>
      <c r="UN118" s="64"/>
      <c r="UO118" s="64"/>
      <c r="UP118" s="64"/>
      <c r="UQ118" s="64"/>
      <c r="UR118" s="64"/>
      <c r="US118" s="64"/>
      <c r="UT118" s="64"/>
      <c r="UU118" s="64"/>
      <c r="UV118" s="64"/>
      <c r="UW118" s="64"/>
      <c r="UX118" s="64"/>
      <c r="UY118" s="64"/>
      <c r="UZ118" s="64"/>
      <c r="VA118" s="64"/>
      <c r="VB118" s="64"/>
      <c r="VC118" s="64"/>
      <c r="VD118" s="64"/>
      <c r="VE118" s="64"/>
      <c r="VF118" s="64"/>
      <c r="VG118" s="64"/>
      <c r="VH118" s="64"/>
      <c r="VI118" s="64"/>
      <c r="VJ118" s="64"/>
      <c r="VK118" s="64"/>
      <c r="VL118" s="64"/>
      <c r="VM118" s="64"/>
      <c r="VN118" s="64"/>
      <c r="VO118" s="64"/>
      <c r="VP118" s="64"/>
      <c r="VQ118" s="64"/>
      <c r="VR118" s="64"/>
      <c r="VS118" s="64"/>
      <c r="VT118" s="64"/>
      <c r="VU118" s="64"/>
      <c r="VV118" s="64"/>
      <c r="VW118" s="64"/>
      <c r="VX118" s="64"/>
      <c r="VY118" s="64"/>
      <c r="VZ118" s="64"/>
      <c r="WA118" s="64"/>
      <c r="WB118" s="64"/>
      <c r="WC118" s="64"/>
      <c r="WD118" s="64"/>
      <c r="WE118" s="64"/>
      <c r="WF118" s="64"/>
      <c r="WG118" s="64"/>
      <c r="WH118" s="64"/>
      <c r="WI118" s="64"/>
      <c r="WJ118" s="64"/>
      <c r="WK118" s="64"/>
      <c r="WL118" s="64"/>
      <c r="WM118" s="64"/>
      <c r="WN118" s="64"/>
      <c r="WO118" s="64"/>
      <c r="WP118" s="64"/>
      <c r="WQ118" s="64"/>
      <c r="WR118" s="64"/>
      <c r="WS118" s="64"/>
      <c r="WT118" s="64"/>
      <c r="WU118" s="64"/>
      <c r="WV118" s="64"/>
      <c r="WW118" s="64"/>
      <c r="WX118" s="64"/>
      <c r="WY118" s="64"/>
      <c r="WZ118" s="64"/>
      <c r="XA118" s="64"/>
      <c r="XB118" s="64"/>
      <c r="XC118" s="64"/>
      <c r="XD118" s="64"/>
      <c r="XE118" s="64"/>
      <c r="XF118" s="64"/>
      <c r="XG118" s="64"/>
      <c r="XH118" s="64"/>
      <c r="XI118" s="64"/>
      <c r="XJ118" s="64"/>
    </row>
    <row r="119" spans="1:634" x14ac:dyDescent="0.25">
      <c r="A119" s="106"/>
      <c r="B119" s="107"/>
      <c r="C119" s="106"/>
      <c r="D119" s="107"/>
      <c r="E119" s="106"/>
      <c r="F119" s="107"/>
      <c r="G119" s="106"/>
      <c r="H119" s="107"/>
      <c r="I119" s="106"/>
      <c r="J119" s="107"/>
      <c r="K119" s="106"/>
      <c r="L119" s="107"/>
      <c r="M119" s="106"/>
      <c r="N119" s="107"/>
      <c r="O119" s="106"/>
      <c r="P119" s="107"/>
      <c r="Q119" s="106"/>
      <c r="R119" s="107"/>
      <c r="S119" s="106"/>
      <c r="T119" s="107"/>
      <c r="U119" s="106"/>
      <c r="V119" s="107"/>
      <c r="W119" s="106"/>
      <c r="X119" s="107"/>
      <c r="Y119" s="106"/>
      <c r="Z119" s="107"/>
      <c r="AA119" s="106"/>
      <c r="AB119" s="107"/>
      <c r="AC119" s="106"/>
      <c r="AD119" s="107"/>
      <c r="AE119" s="106"/>
      <c r="AF119" s="107"/>
      <c r="AG119" s="106"/>
      <c r="AH119" s="107"/>
      <c r="AI119" s="106"/>
      <c r="AJ119" s="107"/>
      <c r="AK119" s="106"/>
      <c r="AL119" s="107"/>
      <c r="AM119" s="106"/>
      <c r="AN119" s="107"/>
      <c r="AO119" s="106"/>
      <c r="AP119" s="107"/>
      <c r="AQ119" s="106"/>
      <c r="AR119" s="107"/>
      <c r="AS119" s="106"/>
      <c r="AT119" s="107"/>
      <c r="AU119" s="106"/>
      <c r="AV119" s="107"/>
      <c r="AW119" s="106"/>
      <c r="AX119" s="107"/>
      <c r="AY119" s="106"/>
      <c r="AZ119" s="107"/>
      <c r="BA119" s="106"/>
      <c r="BB119" s="107"/>
      <c r="BC119" s="106"/>
      <c r="BD119" s="107"/>
      <c r="BE119" s="106"/>
      <c r="BF119" s="107"/>
      <c r="BG119" s="106"/>
      <c r="BH119" s="107"/>
      <c r="BI119" s="106"/>
      <c r="BJ119" s="107"/>
      <c r="BK119" s="106"/>
      <c r="BL119" s="107"/>
      <c r="BM119" s="106"/>
      <c r="BN119" s="107"/>
      <c r="BO119" s="106"/>
      <c r="BP119" s="107"/>
      <c r="BQ119" s="106"/>
      <c r="BR119" s="107"/>
      <c r="BS119" s="106"/>
      <c r="BT119" s="107"/>
      <c r="BU119" s="106"/>
      <c r="BV119" s="107"/>
      <c r="BW119" s="106"/>
      <c r="BX119" s="107"/>
      <c r="BY119" s="106"/>
      <c r="BZ119" s="107"/>
      <c r="CA119" s="106"/>
      <c r="CB119" s="107"/>
      <c r="CC119" s="106"/>
      <c r="CD119" s="107"/>
      <c r="CE119" s="106"/>
      <c r="CF119" s="107"/>
      <c r="CG119" s="106"/>
      <c r="CH119" s="107"/>
      <c r="CI119" s="106"/>
      <c r="CJ119" s="107"/>
      <c r="CK119" s="106"/>
      <c r="CL119" s="107"/>
      <c r="CM119" s="106"/>
      <c r="CN119" s="107"/>
      <c r="CO119" s="106"/>
      <c r="CP119" s="107"/>
      <c r="CQ119" s="106"/>
      <c r="CR119" s="107"/>
      <c r="CS119" s="106"/>
      <c r="CT119" s="107"/>
      <c r="CU119" s="106"/>
      <c r="CV119" s="107"/>
      <c r="CW119" s="106"/>
      <c r="CX119" s="107"/>
      <c r="CY119" s="106"/>
      <c r="CZ119" s="107"/>
      <c r="DA119" s="106"/>
      <c r="DB119" s="107"/>
      <c r="DC119" s="106"/>
      <c r="DD119" s="107"/>
      <c r="DE119" s="106"/>
      <c r="DF119" s="107"/>
      <c r="DG119" s="106"/>
      <c r="DH119" s="107"/>
      <c r="DI119" s="106"/>
      <c r="DJ119" s="107"/>
      <c r="DK119" s="106"/>
      <c r="DL119" s="107"/>
      <c r="DM119" s="106"/>
      <c r="DN119" s="107"/>
      <c r="DO119" s="106"/>
      <c r="DP119" s="107"/>
      <c r="DQ119" s="106"/>
      <c r="DR119" s="107"/>
      <c r="DS119" s="106"/>
      <c r="DT119" s="107"/>
      <c r="DU119" s="106"/>
      <c r="DV119" s="107"/>
      <c r="DW119" s="106"/>
      <c r="DX119" s="107"/>
      <c r="DY119" s="106"/>
      <c r="DZ119" s="107"/>
      <c r="EA119" s="106"/>
      <c r="EB119" s="107"/>
      <c r="EC119" s="106"/>
      <c r="ED119" s="107"/>
      <c r="EE119" s="106"/>
      <c r="EF119" s="107"/>
      <c r="EG119" s="106"/>
      <c r="EH119" s="107"/>
      <c r="EI119" s="106"/>
      <c r="EJ119" s="107"/>
      <c r="EK119" s="106"/>
      <c r="EL119" s="107"/>
      <c r="EM119" s="106"/>
      <c r="EN119" s="107"/>
      <c r="EO119" s="106"/>
      <c r="EP119" s="107"/>
      <c r="EQ119" s="106"/>
      <c r="ER119" s="107"/>
      <c r="ES119" s="106"/>
      <c r="ET119" s="107"/>
      <c r="EU119" s="106"/>
      <c r="EV119" s="107"/>
      <c r="EW119" s="106"/>
      <c r="EX119" s="107"/>
      <c r="EY119" s="106"/>
      <c r="EZ119" s="107"/>
      <c r="FA119" s="106"/>
      <c r="FB119" s="107"/>
      <c r="FC119" s="106"/>
      <c r="FD119" s="107"/>
      <c r="FE119" s="106"/>
      <c r="FF119" s="107"/>
      <c r="FG119" s="106"/>
      <c r="FH119" s="107"/>
      <c r="FI119" s="106"/>
      <c r="FJ119" s="107"/>
      <c r="FK119" s="106"/>
      <c r="FL119" s="107"/>
      <c r="FM119" s="106"/>
      <c r="FN119" s="107"/>
      <c r="FO119" s="106"/>
      <c r="FP119" s="107"/>
      <c r="FQ119" s="106"/>
      <c r="FR119" s="107"/>
      <c r="FS119" s="106"/>
      <c r="FT119" s="107"/>
      <c r="FU119" s="106"/>
      <c r="FV119" s="107"/>
      <c r="FW119" s="106"/>
      <c r="FX119" s="107"/>
      <c r="FY119" s="106"/>
      <c r="FZ119" s="107"/>
      <c r="GA119" s="106"/>
      <c r="GB119" s="107"/>
      <c r="GC119" s="106"/>
      <c r="GD119" s="107"/>
      <c r="GE119" s="106"/>
      <c r="GF119" s="107"/>
      <c r="GG119" s="106"/>
      <c r="GH119" s="107"/>
      <c r="GI119" s="106"/>
      <c r="GJ119" s="107"/>
      <c r="GK119" s="106"/>
      <c r="GL119" s="107"/>
      <c r="GM119" s="106"/>
      <c r="GN119" s="107"/>
      <c r="GO119" s="106"/>
      <c r="GP119" s="107"/>
      <c r="GQ119" s="106"/>
      <c r="GR119" s="107"/>
      <c r="GS119" s="106"/>
      <c r="GT119" s="107"/>
      <c r="GU119" s="106"/>
      <c r="GV119" s="107"/>
      <c r="GW119" s="106"/>
      <c r="GX119" s="107"/>
      <c r="GY119" s="106"/>
      <c r="GZ119" s="107"/>
      <c r="HA119" s="106"/>
      <c r="HB119" s="107"/>
      <c r="HC119" s="106"/>
      <c r="HD119" s="107"/>
      <c r="HE119" s="106"/>
      <c r="HF119" s="107"/>
      <c r="HG119" s="106"/>
      <c r="HH119" s="107"/>
      <c r="HI119" s="106"/>
      <c r="HJ119" s="107"/>
      <c r="HK119" s="106"/>
      <c r="HL119" s="107"/>
      <c r="HM119" s="106"/>
      <c r="HN119" s="107"/>
      <c r="HO119" s="106"/>
      <c r="HP119" s="107"/>
      <c r="HQ119" s="106"/>
      <c r="HR119" s="107"/>
      <c r="HS119" s="106"/>
      <c r="HT119" s="107"/>
      <c r="HU119" s="106"/>
      <c r="HV119" s="107"/>
      <c r="HW119" s="106"/>
      <c r="HX119" s="107"/>
      <c r="HY119" s="106"/>
      <c r="HZ119" s="107"/>
      <c r="IA119" s="106"/>
      <c r="IB119" s="107"/>
      <c r="IC119" s="106"/>
      <c r="ID119" s="107"/>
      <c r="IE119" s="106"/>
      <c r="IF119" s="107"/>
      <c r="IG119" s="106"/>
      <c r="IH119" s="107"/>
      <c r="II119" s="106"/>
      <c r="IJ119" s="107"/>
      <c r="IK119" s="106"/>
      <c r="IL119" s="107"/>
      <c r="IM119" s="106"/>
      <c r="IN119" s="107"/>
      <c r="IO119" s="106"/>
      <c r="IP119" s="107"/>
      <c r="IQ119" s="106"/>
      <c r="IR119" s="107"/>
      <c r="IS119" s="106"/>
      <c r="IT119" s="107"/>
      <c r="IU119" s="106"/>
      <c r="IV119" s="107"/>
      <c r="IW119" s="106"/>
      <c r="IX119" s="107"/>
      <c r="IY119" s="106"/>
      <c r="IZ119" s="64"/>
      <c r="JA119" s="64"/>
      <c r="JB119" s="64"/>
      <c r="JC119" s="64"/>
      <c r="JD119" s="64"/>
      <c r="JE119" s="64"/>
      <c r="JF119" s="64"/>
      <c r="JG119" s="64"/>
      <c r="JH119" s="64"/>
      <c r="JI119" s="64"/>
      <c r="JJ119" s="64"/>
      <c r="JK119" s="64"/>
      <c r="JL119" s="64"/>
      <c r="JM119" s="64"/>
      <c r="JN119" s="64"/>
      <c r="JO119" s="64"/>
      <c r="JP119" s="64"/>
      <c r="JQ119" s="64"/>
      <c r="JR119" s="64"/>
      <c r="JS119" s="64"/>
      <c r="JT119" s="64"/>
      <c r="JU119" s="64"/>
      <c r="JV119" s="64"/>
      <c r="JW119" s="64"/>
      <c r="JX119" s="64"/>
      <c r="JY119" s="64"/>
      <c r="JZ119" s="64"/>
      <c r="KA119" s="64"/>
      <c r="KB119" s="64"/>
      <c r="KC119" s="64"/>
      <c r="KD119" s="64"/>
      <c r="KE119" s="64"/>
      <c r="KF119" s="64"/>
      <c r="KG119" s="64"/>
      <c r="KH119" s="64"/>
      <c r="KI119" s="64"/>
      <c r="KJ119" s="64"/>
      <c r="KK119" s="64"/>
      <c r="KL119" s="64"/>
      <c r="KM119" s="64"/>
      <c r="KN119" s="64"/>
      <c r="KO119" s="64"/>
      <c r="KP119" s="64"/>
      <c r="KQ119" s="64"/>
      <c r="KR119" s="64"/>
      <c r="KS119" s="64"/>
      <c r="KT119" s="64"/>
      <c r="KU119" s="64"/>
      <c r="KV119" s="64"/>
      <c r="KW119" s="64"/>
      <c r="KX119" s="64"/>
      <c r="KY119" s="64"/>
      <c r="KZ119" s="64"/>
      <c r="LA119" s="64"/>
      <c r="LB119" s="64"/>
      <c r="LC119" s="64"/>
      <c r="LD119" s="64"/>
      <c r="LE119" s="64"/>
      <c r="LF119" s="64"/>
      <c r="LG119" s="64"/>
      <c r="LH119" s="64"/>
      <c r="LI119" s="64"/>
      <c r="LJ119" s="64"/>
      <c r="LK119" s="64"/>
      <c r="LL119" s="64"/>
      <c r="LM119" s="64"/>
      <c r="LN119" s="64"/>
      <c r="LO119" s="64"/>
      <c r="LP119" s="64"/>
      <c r="LQ119" s="64"/>
      <c r="LR119" s="64"/>
      <c r="LS119" s="64"/>
      <c r="LT119" s="64"/>
      <c r="LU119" s="64"/>
      <c r="LV119" s="64"/>
      <c r="LW119" s="64"/>
      <c r="LX119" s="64"/>
      <c r="LY119" s="64"/>
      <c r="LZ119" s="64"/>
      <c r="MA119" s="64"/>
      <c r="MB119" s="64"/>
      <c r="MC119" s="64"/>
      <c r="MD119" s="64"/>
      <c r="ME119" s="64"/>
      <c r="MF119" s="64"/>
      <c r="MG119" s="64"/>
      <c r="MH119" s="64"/>
      <c r="MI119" s="64"/>
      <c r="MJ119" s="64"/>
      <c r="MK119" s="64"/>
      <c r="ML119" s="64"/>
      <c r="MM119" s="64"/>
      <c r="MN119" s="64"/>
      <c r="MO119" s="64"/>
      <c r="MP119" s="64"/>
      <c r="MQ119" s="64"/>
      <c r="MR119" s="64"/>
      <c r="MS119" s="64"/>
      <c r="MT119" s="64"/>
      <c r="MU119" s="64"/>
      <c r="MV119" s="64"/>
      <c r="MW119" s="64"/>
      <c r="MX119" s="64"/>
      <c r="MY119" s="64"/>
      <c r="MZ119" s="64"/>
      <c r="NA119" s="64"/>
      <c r="NB119" s="64"/>
      <c r="NC119" s="64"/>
      <c r="ND119" s="64"/>
      <c r="NE119" s="64"/>
      <c r="NF119" s="64"/>
      <c r="NG119" s="64"/>
      <c r="NH119" s="64"/>
      <c r="NI119" s="64"/>
      <c r="NJ119" s="64"/>
      <c r="NK119" s="64"/>
      <c r="NL119" s="64"/>
      <c r="NM119" s="64"/>
      <c r="NN119" s="64"/>
      <c r="NO119" s="64"/>
      <c r="NP119" s="64"/>
      <c r="NQ119" s="64"/>
      <c r="NR119" s="64"/>
      <c r="NS119" s="64"/>
      <c r="NT119" s="64"/>
      <c r="NU119" s="64"/>
      <c r="NV119" s="64"/>
      <c r="NW119" s="64"/>
      <c r="NX119" s="64"/>
      <c r="NY119" s="64"/>
      <c r="NZ119" s="64"/>
      <c r="OA119" s="64"/>
      <c r="OB119" s="64"/>
      <c r="OC119" s="64"/>
      <c r="OD119" s="64"/>
      <c r="OE119" s="64"/>
      <c r="OF119" s="64"/>
      <c r="OG119" s="64"/>
      <c r="OH119" s="64"/>
      <c r="OI119" s="64"/>
      <c r="OJ119" s="64"/>
      <c r="OK119" s="64"/>
      <c r="OL119" s="64"/>
      <c r="OM119" s="64"/>
      <c r="ON119" s="64"/>
      <c r="OO119" s="64"/>
      <c r="OP119" s="64"/>
      <c r="OQ119" s="64"/>
      <c r="OR119" s="64"/>
      <c r="OS119" s="64"/>
      <c r="OT119" s="64"/>
      <c r="OU119" s="64"/>
      <c r="OV119" s="64"/>
      <c r="OW119" s="64"/>
      <c r="OX119" s="64"/>
      <c r="OY119" s="64"/>
      <c r="OZ119" s="64"/>
      <c r="PA119" s="64"/>
      <c r="PB119" s="64"/>
      <c r="PC119" s="64"/>
      <c r="PD119" s="64"/>
      <c r="PE119" s="64"/>
      <c r="PF119" s="64"/>
      <c r="PG119" s="64"/>
      <c r="PH119" s="64"/>
      <c r="PI119" s="64"/>
      <c r="PJ119" s="64"/>
      <c r="PK119" s="64"/>
      <c r="PL119" s="64"/>
      <c r="PM119" s="64"/>
      <c r="PN119" s="64"/>
      <c r="PO119" s="64"/>
      <c r="PP119" s="64"/>
      <c r="PQ119" s="64"/>
      <c r="PR119" s="64"/>
      <c r="PS119" s="64"/>
      <c r="PT119" s="64"/>
      <c r="PU119" s="64"/>
      <c r="PV119" s="64"/>
      <c r="PW119" s="64"/>
      <c r="PX119" s="64"/>
      <c r="PY119" s="64"/>
      <c r="PZ119" s="64"/>
      <c r="QA119" s="64"/>
      <c r="QB119" s="64"/>
      <c r="QC119" s="64"/>
      <c r="QD119" s="64"/>
      <c r="QE119" s="64"/>
      <c r="QF119" s="64"/>
      <c r="QG119" s="64"/>
      <c r="QH119" s="64"/>
      <c r="QI119" s="64"/>
      <c r="QJ119" s="64"/>
      <c r="QK119" s="64"/>
      <c r="QL119" s="64"/>
      <c r="QM119" s="64"/>
      <c r="QN119" s="64"/>
      <c r="QO119" s="64"/>
      <c r="QP119" s="64"/>
      <c r="QQ119" s="64"/>
      <c r="QR119" s="64"/>
      <c r="QS119" s="64"/>
      <c r="QT119" s="64"/>
      <c r="QU119" s="64"/>
      <c r="QV119" s="64"/>
      <c r="QW119" s="64"/>
      <c r="QX119" s="64"/>
      <c r="QY119" s="64"/>
      <c r="QZ119" s="64"/>
      <c r="RA119" s="64"/>
      <c r="RB119" s="64"/>
      <c r="RC119" s="64"/>
      <c r="RD119" s="64"/>
      <c r="RE119" s="64"/>
      <c r="RF119" s="64"/>
      <c r="RG119" s="64"/>
      <c r="RH119" s="64"/>
      <c r="RI119" s="64"/>
      <c r="RJ119" s="64"/>
      <c r="RK119" s="64"/>
      <c r="RL119" s="64"/>
      <c r="RM119" s="64"/>
      <c r="RN119" s="64"/>
      <c r="RO119" s="64"/>
      <c r="RP119" s="64"/>
      <c r="RQ119" s="64"/>
      <c r="RR119" s="64"/>
      <c r="RS119" s="64"/>
      <c r="RT119" s="64"/>
      <c r="RU119" s="64"/>
      <c r="RV119" s="64"/>
      <c r="RW119" s="64"/>
      <c r="RX119" s="64"/>
      <c r="RY119" s="64"/>
      <c r="RZ119" s="64"/>
      <c r="SA119" s="64"/>
      <c r="SB119" s="64"/>
      <c r="SC119" s="64"/>
      <c r="SD119" s="64"/>
      <c r="SE119" s="64"/>
      <c r="SF119" s="64"/>
      <c r="SG119" s="64"/>
      <c r="SH119" s="64"/>
      <c r="SI119" s="64"/>
      <c r="SJ119" s="64"/>
      <c r="SK119" s="64"/>
      <c r="SL119" s="64"/>
      <c r="SM119" s="64"/>
      <c r="SN119" s="64"/>
      <c r="SO119" s="64"/>
      <c r="SP119" s="64"/>
      <c r="SQ119" s="64"/>
      <c r="SR119" s="64"/>
      <c r="SS119" s="64"/>
      <c r="ST119" s="64"/>
      <c r="SU119" s="64"/>
      <c r="SV119" s="64"/>
      <c r="SW119" s="64"/>
      <c r="SX119" s="64"/>
      <c r="SY119" s="64"/>
      <c r="SZ119" s="64"/>
      <c r="TA119" s="64"/>
      <c r="TB119" s="64"/>
      <c r="TC119" s="64"/>
      <c r="TD119" s="64"/>
      <c r="TE119" s="64"/>
      <c r="TF119" s="64"/>
      <c r="TG119" s="64"/>
      <c r="TH119" s="64"/>
      <c r="TI119" s="64"/>
      <c r="TJ119" s="64"/>
      <c r="TK119" s="64"/>
      <c r="TL119" s="64"/>
      <c r="TM119" s="64"/>
      <c r="TN119" s="64"/>
      <c r="TO119" s="64"/>
      <c r="TP119" s="64"/>
      <c r="TQ119" s="64"/>
      <c r="TR119" s="64"/>
      <c r="TS119" s="64"/>
      <c r="TT119" s="64"/>
      <c r="TU119" s="64"/>
      <c r="TV119" s="64"/>
      <c r="TW119" s="64"/>
      <c r="TX119" s="64"/>
      <c r="TY119" s="64"/>
      <c r="TZ119" s="64"/>
      <c r="UA119" s="64"/>
      <c r="UB119" s="64"/>
      <c r="UC119" s="64"/>
      <c r="UD119" s="64"/>
      <c r="UE119" s="64"/>
      <c r="UF119" s="64"/>
      <c r="UG119" s="64"/>
      <c r="UH119" s="64"/>
      <c r="UI119" s="64"/>
      <c r="UJ119" s="64"/>
      <c r="UK119" s="64"/>
      <c r="UL119" s="64"/>
      <c r="UM119" s="64"/>
      <c r="UN119" s="64"/>
      <c r="UO119" s="64"/>
      <c r="UP119" s="64"/>
      <c r="UQ119" s="64"/>
      <c r="UR119" s="64"/>
      <c r="US119" s="64"/>
      <c r="UT119" s="64"/>
      <c r="UU119" s="64"/>
      <c r="UV119" s="64"/>
      <c r="UW119" s="64"/>
      <c r="UX119" s="64"/>
      <c r="UY119" s="64"/>
      <c r="UZ119" s="64"/>
      <c r="VA119" s="64"/>
      <c r="VB119" s="64"/>
      <c r="VC119" s="64"/>
      <c r="VD119" s="64"/>
      <c r="VE119" s="64"/>
      <c r="VF119" s="64"/>
      <c r="VG119" s="64"/>
      <c r="VH119" s="64"/>
      <c r="VI119" s="64"/>
      <c r="VJ119" s="64"/>
      <c r="VK119" s="64"/>
      <c r="VL119" s="64"/>
      <c r="VM119" s="64"/>
      <c r="VN119" s="64"/>
      <c r="VO119" s="64"/>
      <c r="VP119" s="64"/>
      <c r="VQ119" s="64"/>
      <c r="VR119" s="64"/>
      <c r="VS119" s="64"/>
      <c r="VT119" s="64"/>
      <c r="VU119" s="64"/>
      <c r="VV119" s="64"/>
      <c r="VW119" s="64"/>
      <c r="VX119" s="64"/>
      <c r="VY119" s="64"/>
      <c r="VZ119" s="64"/>
      <c r="WA119" s="64"/>
      <c r="WB119" s="64"/>
      <c r="WC119" s="64"/>
      <c r="WD119" s="64"/>
      <c r="WE119" s="64"/>
      <c r="WF119" s="64"/>
      <c r="WG119" s="64"/>
      <c r="WH119" s="64"/>
      <c r="WI119" s="64"/>
      <c r="WJ119" s="64"/>
      <c r="WK119" s="64"/>
      <c r="WL119" s="64"/>
      <c r="WM119" s="64"/>
      <c r="WN119" s="64"/>
      <c r="WO119" s="64"/>
      <c r="WP119" s="64"/>
      <c r="WQ119" s="64"/>
      <c r="WR119" s="64"/>
      <c r="WS119" s="64"/>
      <c r="WT119" s="64"/>
      <c r="WU119" s="64"/>
      <c r="WV119" s="64"/>
      <c r="WW119" s="64"/>
      <c r="WX119" s="64"/>
      <c r="WY119" s="64"/>
      <c r="WZ119" s="64"/>
      <c r="XA119" s="64"/>
      <c r="XB119" s="64"/>
      <c r="XC119" s="64"/>
      <c r="XD119" s="64"/>
      <c r="XE119" s="64"/>
      <c r="XF119" s="64"/>
      <c r="XG119" s="64"/>
      <c r="XH119" s="64"/>
      <c r="XI119" s="64"/>
      <c r="XJ119" s="64"/>
    </row>
    <row r="120" spans="1:634" x14ac:dyDescent="0.25">
      <c r="A120" s="106"/>
      <c r="B120" s="107"/>
      <c r="C120" s="106"/>
      <c r="D120" s="107"/>
      <c r="E120" s="106"/>
      <c r="F120" s="107"/>
      <c r="G120" s="106"/>
      <c r="H120" s="107"/>
      <c r="I120" s="106"/>
      <c r="J120" s="107"/>
      <c r="K120" s="106"/>
      <c r="L120" s="107"/>
      <c r="M120" s="106"/>
      <c r="N120" s="107"/>
      <c r="O120" s="106"/>
      <c r="P120" s="107"/>
      <c r="Q120" s="106"/>
      <c r="R120" s="107"/>
      <c r="S120" s="106"/>
      <c r="T120" s="107"/>
      <c r="U120" s="106"/>
      <c r="V120" s="107"/>
      <c r="W120" s="106"/>
      <c r="X120" s="107"/>
      <c r="Y120" s="106"/>
      <c r="Z120" s="107"/>
      <c r="AA120" s="106"/>
      <c r="AB120" s="107"/>
      <c r="AC120" s="106"/>
      <c r="AD120" s="107"/>
      <c r="AE120" s="106"/>
      <c r="AF120" s="107"/>
      <c r="AG120" s="106"/>
      <c r="AH120" s="107"/>
      <c r="AI120" s="106"/>
      <c r="AJ120" s="107"/>
      <c r="AK120" s="106"/>
      <c r="AL120" s="107"/>
      <c r="AM120" s="106"/>
      <c r="AN120" s="107"/>
      <c r="AO120" s="106"/>
      <c r="AP120" s="107"/>
      <c r="AQ120" s="106"/>
      <c r="AR120" s="107"/>
      <c r="AS120" s="106"/>
      <c r="AT120" s="107"/>
      <c r="AU120" s="106"/>
      <c r="AV120" s="107"/>
      <c r="AW120" s="106"/>
      <c r="AX120" s="107"/>
      <c r="AY120" s="106"/>
      <c r="AZ120" s="107"/>
      <c r="BA120" s="106"/>
      <c r="BB120" s="107"/>
      <c r="BC120" s="106"/>
      <c r="BD120" s="107"/>
      <c r="BE120" s="106"/>
      <c r="BF120" s="107"/>
      <c r="BG120" s="106"/>
      <c r="BH120" s="107"/>
      <c r="BI120" s="106"/>
      <c r="BJ120" s="107"/>
      <c r="BK120" s="106"/>
      <c r="BL120" s="107"/>
      <c r="BM120" s="106"/>
      <c r="BN120" s="107"/>
      <c r="BO120" s="106"/>
      <c r="BP120" s="107"/>
      <c r="BQ120" s="106"/>
      <c r="BR120" s="107"/>
      <c r="BS120" s="106"/>
      <c r="BT120" s="107"/>
      <c r="BU120" s="106"/>
      <c r="BV120" s="107"/>
      <c r="BW120" s="106"/>
      <c r="BX120" s="107"/>
      <c r="BY120" s="106"/>
      <c r="BZ120" s="107"/>
      <c r="CA120" s="106"/>
      <c r="CB120" s="107"/>
      <c r="CC120" s="106"/>
      <c r="CD120" s="107"/>
      <c r="CE120" s="106"/>
      <c r="CF120" s="107"/>
      <c r="CG120" s="106"/>
      <c r="CH120" s="107"/>
      <c r="CI120" s="106"/>
      <c r="CJ120" s="107"/>
      <c r="CK120" s="106"/>
      <c r="CL120" s="107"/>
      <c r="CM120" s="106"/>
      <c r="CN120" s="107"/>
      <c r="CO120" s="106"/>
      <c r="CP120" s="107"/>
      <c r="CQ120" s="106"/>
      <c r="CR120" s="107"/>
      <c r="CS120" s="106"/>
      <c r="CT120" s="107"/>
      <c r="CU120" s="106"/>
      <c r="CV120" s="107"/>
      <c r="CW120" s="106"/>
      <c r="CX120" s="107"/>
      <c r="CY120" s="106"/>
      <c r="CZ120" s="107"/>
      <c r="DA120" s="106"/>
      <c r="DB120" s="107"/>
      <c r="DC120" s="106"/>
      <c r="DD120" s="107"/>
      <c r="DE120" s="106"/>
      <c r="DF120" s="107"/>
      <c r="DG120" s="106"/>
      <c r="DH120" s="107"/>
      <c r="DI120" s="106"/>
      <c r="DJ120" s="107"/>
      <c r="DK120" s="106"/>
      <c r="DL120" s="107"/>
      <c r="DM120" s="106"/>
      <c r="DN120" s="107"/>
      <c r="DO120" s="106"/>
      <c r="DP120" s="107"/>
      <c r="DQ120" s="106"/>
      <c r="DR120" s="107"/>
      <c r="DS120" s="106"/>
      <c r="DT120" s="107"/>
      <c r="DU120" s="106"/>
      <c r="DV120" s="107"/>
      <c r="DW120" s="106"/>
      <c r="DX120" s="107"/>
      <c r="DY120" s="106"/>
      <c r="DZ120" s="107"/>
      <c r="EA120" s="106"/>
      <c r="EB120" s="107"/>
      <c r="EC120" s="106"/>
      <c r="ED120" s="107"/>
      <c r="EE120" s="106"/>
      <c r="EF120" s="107"/>
      <c r="EG120" s="106"/>
      <c r="EH120" s="107"/>
      <c r="EI120" s="106"/>
      <c r="EJ120" s="107"/>
      <c r="EK120" s="106"/>
      <c r="EL120" s="107"/>
      <c r="EM120" s="106"/>
      <c r="EN120" s="107"/>
      <c r="EO120" s="106"/>
      <c r="EP120" s="107"/>
      <c r="EQ120" s="106"/>
      <c r="ER120" s="107"/>
      <c r="ES120" s="106"/>
      <c r="ET120" s="107"/>
      <c r="EU120" s="106"/>
      <c r="EV120" s="107"/>
      <c r="EW120" s="106"/>
      <c r="EX120" s="107"/>
      <c r="EY120" s="106"/>
      <c r="EZ120" s="107"/>
      <c r="FA120" s="106"/>
      <c r="FB120" s="107"/>
      <c r="FC120" s="106"/>
      <c r="FD120" s="107"/>
      <c r="FE120" s="106"/>
      <c r="FF120" s="107"/>
      <c r="FG120" s="106"/>
      <c r="FH120" s="107"/>
      <c r="FI120" s="106"/>
      <c r="FJ120" s="107"/>
      <c r="FK120" s="106"/>
      <c r="FL120" s="107"/>
      <c r="FM120" s="106"/>
      <c r="FN120" s="107"/>
      <c r="FO120" s="106"/>
      <c r="FP120" s="107"/>
      <c r="FQ120" s="106"/>
      <c r="FR120" s="107"/>
      <c r="FS120" s="106"/>
      <c r="FT120" s="107"/>
      <c r="FU120" s="106"/>
      <c r="FV120" s="107"/>
      <c r="FW120" s="106"/>
      <c r="FX120" s="107"/>
      <c r="FY120" s="106"/>
      <c r="FZ120" s="107"/>
      <c r="GA120" s="106"/>
      <c r="GB120" s="107"/>
      <c r="GC120" s="106"/>
      <c r="GD120" s="107"/>
      <c r="GE120" s="106"/>
      <c r="GF120" s="107"/>
      <c r="GG120" s="106"/>
      <c r="GH120" s="107"/>
      <c r="GI120" s="106"/>
      <c r="GJ120" s="107"/>
      <c r="GK120" s="106"/>
      <c r="GL120" s="107"/>
      <c r="GM120" s="106"/>
      <c r="GN120" s="107"/>
      <c r="GO120" s="106"/>
      <c r="GP120" s="107"/>
      <c r="GQ120" s="106"/>
      <c r="GR120" s="107"/>
      <c r="GS120" s="106"/>
      <c r="GT120" s="107"/>
      <c r="GU120" s="106"/>
      <c r="GV120" s="107"/>
      <c r="GW120" s="106"/>
      <c r="GX120" s="107"/>
      <c r="GY120" s="106"/>
      <c r="GZ120" s="107"/>
      <c r="HA120" s="106"/>
      <c r="HB120" s="107"/>
      <c r="HC120" s="106"/>
      <c r="HD120" s="107"/>
      <c r="HE120" s="106"/>
      <c r="HF120" s="107"/>
      <c r="HG120" s="106"/>
      <c r="HH120" s="107"/>
      <c r="HI120" s="106"/>
      <c r="HJ120" s="107"/>
      <c r="HK120" s="106"/>
      <c r="HL120" s="107"/>
      <c r="HM120" s="106"/>
      <c r="HN120" s="107"/>
      <c r="HO120" s="106"/>
      <c r="HP120" s="107"/>
      <c r="HQ120" s="106"/>
      <c r="HR120" s="107"/>
      <c r="HS120" s="106"/>
      <c r="HT120" s="107"/>
      <c r="HU120" s="106"/>
      <c r="HV120" s="107"/>
      <c r="HW120" s="106"/>
      <c r="HX120" s="107"/>
      <c r="HY120" s="106"/>
      <c r="HZ120" s="107"/>
      <c r="IA120" s="106"/>
      <c r="IB120" s="107"/>
      <c r="IC120" s="106"/>
      <c r="ID120" s="107"/>
      <c r="IE120" s="106"/>
      <c r="IF120" s="107"/>
      <c r="IG120" s="106"/>
      <c r="IH120" s="107"/>
      <c r="II120" s="106"/>
      <c r="IJ120" s="107"/>
      <c r="IK120" s="106"/>
      <c r="IL120" s="107"/>
      <c r="IM120" s="106"/>
      <c r="IN120" s="107"/>
      <c r="IO120" s="106"/>
      <c r="IP120" s="107"/>
      <c r="IQ120" s="106"/>
      <c r="IR120" s="107"/>
      <c r="IS120" s="106"/>
      <c r="IT120" s="107"/>
      <c r="IU120" s="106"/>
      <c r="IV120" s="107"/>
      <c r="IW120" s="106"/>
      <c r="IX120" s="107"/>
      <c r="IY120" s="106"/>
      <c r="IZ120" s="64"/>
      <c r="JA120" s="64"/>
      <c r="JB120" s="64"/>
      <c r="JC120" s="64"/>
      <c r="JD120" s="64"/>
      <c r="JE120" s="64"/>
      <c r="JF120" s="64"/>
      <c r="JG120" s="64"/>
      <c r="JH120" s="64"/>
      <c r="JI120" s="64"/>
      <c r="JJ120" s="64"/>
      <c r="JK120" s="64"/>
      <c r="JL120" s="64"/>
      <c r="JM120" s="64"/>
      <c r="JN120" s="64"/>
      <c r="JO120" s="64"/>
      <c r="JP120" s="64"/>
      <c r="JQ120" s="64"/>
      <c r="JR120" s="64"/>
      <c r="JS120" s="64"/>
      <c r="JT120" s="64"/>
      <c r="JU120" s="64"/>
      <c r="JV120" s="64"/>
      <c r="JW120" s="64"/>
      <c r="JX120" s="64"/>
      <c r="JY120" s="64"/>
      <c r="JZ120" s="64"/>
      <c r="KA120" s="64"/>
      <c r="KB120" s="64"/>
      <c r="KC120" s="64"/>
      <c r="KD120" s="64"/>
      <c r="KE120" s="64"/>
      <c r="KF120" s="64"/>
      <c r="KG120" s="64"/>
      <c r="KH120" s="64"/>
      <c r="KI120" s="64"/>
      <c r="KJ120" s="64"/>
      <c r="KK120" s="64"/>
      <c r="KL120" s="64"/>
      <c r="KM120" s="64"/>
      <c r="KN120" s="64"/>
      <c r="KO120" s="64"/>
      <c r="KP120" s="64"/>
      <c r="KQ120" s="64"/>
      <c r="KR120" s="64"/>
      <c r="KS120" s="64"/>
      <c r="KT120" s="64"/>
      <c r="KU120" s="64"/>
      <c r="KV120" s="64"/>
      <c r="KW120" s="64"/>
      <c r="KX120" s="64"/>
      <c r="KY120" s="64"/>
      <c r="KZ120" s="64"/>
      <c r="LA120" s="64"/>
      <c r="LB120" s="64"/>
      <c r="LC120" s="64"/>
      <c r="LD120" s="64"/>
      <c r="LE120" s="64"/>
      <c r="LF120" s="64"/>
      <c r="LG120" s="64"/>
      <c r="LH120" s="64"/>
      <c r="LI120" s="64"/>
      <c r="LJ120" s="64"/>
      <c r="LK120" s="64"/>
      <c r="LL120" s="64"/>
      <c r="LM120" s="64"/>
      <c r="LN120" s="64"/>
      <c r="LO120" s="64"/>
      <c r="LP120" s="64"/>
      <c r="LQ120" s="64"/>
      <c r="LR120" s="64"/>
      <c r="LS120" s="64"/>
      <c r="LT120" s="64"/>
      <c r="LU120" s="64"/>
      <c r="LV120" s="64"/>
      <c r="LW120" s="64"/>
      <c r="LX120" s="64"/>
      <c r="LY120" s="64"/>
      <c r="LZ120" s="64"/>
      <c r="MA120" s="64"/>
      <c r="MB120" s="64"/>
      <c r="MC120" s="64"/>
      <c r="MD120" s="64"/>
      <c r="ME120" s="64"/>
      <c r="MF120" s="64"/>
      <c r="MG120" s="64"/>
      <c r="MH120" s="64"/>
      <c r="MI120" s="64"/>
      <c r="MJ120" s="64"/>
      <c r="MK120" s="64"/>
      <c r="ML120" s="64"/>
      <c r="MM120" s="64"/>
      <c r="MN120" s="64"/>
      <c r="MO120" s="64"/>
      <c r="MP120" s="64"/>
      <c r="MQ120" s="64"/>
      <c r="MR120" s="64"/>
      <c r="MS120" s="64"/>
      <c r="MT120" s="64"/>
      <c r="MU120" s="64"/>
      <c r="MV120" s="64"/>
      <c r="MW120" s="64"/>
      <c r="MX120" s="64"/>
      <c r="MY120" s="64"/>
      <c r="MZ120" s="64"/>
      <c r="NA120" s="64"/>
      <c r="NB120" s="64"/>
      <c r="NC120" s="64"/>
      <c r="ND120" s="64"/>
      <c r="NE120" s="64"/>
      <c r="NF120" s="64"/>
      <c r="NG120" s="64"/>
      <c r="NH120" s="64"/>
      <c r="NI120" s="64"/>
      <c r="NJ120" s="64"/>
      <c r="NK120" s="64"/>
      <c r="NL120" s="64"/>
      <c r="NM120" s="64"/>
      <c r="NN120" s="64"/>
      <c r="NO120" s="64"/>
      <c r="NP120" s="64"/>
      <c r="NQ120" s="64"/>
      <c r="NR120" s="64"/>
      <c r="NS120" s="64"/>
      <c r="NT120" s="64"/>
      <c r="NU120" s="64"/>
      <c r="NV120" s="64"/>
      <c r="NW120" s="64"/>
      <c r="NX120" s="64"/>
      <c r="NY120" s="64"/>
      <c r="NZ120" s="64"/>
      <c r="OA120" s="64"/>
      <c r="OB120" s="64"/>
      <c r="OC120" s="64"/>
      <c r="OD120" s="64"/>
      <c r="OE120" s="64"/>
      <c r="OF120" s="64"/>
      <c r="OG120" s="64"/>
      <c r="OH120" s="64"/>
      <c r="OI120" s="64"/>
      <c r="OJ120" s="64"/>
      <c r="OK120" s="64"/>
      <c r="OL120" s="64"/>
      <c r="OM120" s="64"/>
      <c r="ON120" s="64"/>
      <c r="OO120" s="64"/>
      <c r="OP120" s="64"/>
      <c r="OQ120" s="64"/>
      <c r="OR120" s="64"/>
      <c r="OS120" s="64"/>
      <c r="OT120" s="64"/>
      <c r="OU120" s="64"/>
      <c r="OV120" s="64"/>
      <c r="OW120" s="64"/>
      <c r="OX120" s="64"/>
      <c r="OY120" s="64"/>
      <c r="OZ120" s="64"/>
      <c r="PA120" s="64"/>
      <c r="PB120" s="64"/>
      <c r="PC120" s="64"/>
      <c r="PD120" s="64"/>
      <c r="PE120" s="64"/>
      <c r="PF120" s="64"/>
      <c r="PG120" s="64"/>
      <c r="PH120" s="64"/>
      <c r="PI120" s="64"/>
      <c r="PJ120" s="64"/>
      <c r="PK120" s="64"/>
      <c r="PL120" s="64"/>
      <c r="PM120" s="64"/>
      <c r="PN120" s="64"/>
      <c r="PO120" s="64"/>
      <c r="PP120" s="64"/>
      <c r="PQ120" s="64"/>
      <c r="PR120" s="64"/>
      <c r="PS120" s="64"/>
      <c r="PT120" s="64"/>
      <c r="PU120" s="64"/>
      <c r="PV120" s="64"/>
      <c r="PW120" s="64"/>
      <c r="PX120" s="64"/>
      <c r="PY120" s="64"/>
      <c r="PZ120" s="64"/>
      <c r="QA120" s="64"/>
      <c r="QB120" s="64"/>
      <c r="QC120" s="64"/>
      <c r="QD120" s="64"/>
      <c r="QE120" s="64"/>
      <c r="QF120" s="64"/>
      <c r="QG120" s="64"/>
      <c r="QH120" s="64"/>
      <c r="QI120" s="64"/>
      <c r="QJ120" s="64"/>
      <c r="QK120" s="64"/>
      <c r="QL120" s="64"/>
      <c r="QM120" s="64"/>
      <c r="QN120" s="64"/>
      <c r="QO120" s="64"/>
      <c r="QP120" s="64"/>
      <c r="QQ120" s="64"/>
      <c r="QR120" s="64"/>
      <c r="QS120" s="64"/>
      <c r="QT120" s="64"/>
      <c r="QU120" s="64"/>
      <c r="QV120" s="64"/>
      <c r="QW120" s="64"/>
      <c r="QX120" s="64"/>
      <c r="QY120" s="64"/>
      <c r="QZ120" s="64"/>
      <c r="RA120" s="64"/>
      <c r="RB120" s="64"/>
      <c r="RC120" s="64"/>
      <c r="RD120" s="64"/>
      <c r="RE120" s="64"/>
      <c r="RF120" s="64"/>
      <c r="RG120" s="64"/>
      <c r="RH120" s="64"/>
      <c r="RI120" s="64"/>
      <c r="RJ120" s="64"/>
      <c r="RK120" s="64"/>
      <c r="RL120" s="64"/>
      <c r="RM120" s="64"/>
      <c r="RN120" s="64"/>
      <c r="RO120" s="64"/>
      <c r="RP120" s="64"/>
      <c r="RQ120" s="64"/>
      <c r="RR120" s="64"/>
      <c r="RS120" s="64"/>
      <c r="RT120" s="64"/>
      <c r="RU120" s="64"/>
      <c r="RV120" s="64"/>
      <c r="RW120" s="64"/>
      <c r="RX120" s="64"/>
      <c r="RY120" s="64"/>
      <c r="RZ120" s="64"/>
      <c r="SA120" s="64"/>
      <c r="SB120" s="64"/>
      <c r="SC120" s="64"/>
      <c r="SD120" s="64"/>
      <c r="SE120" s="64"/>
      <c r="SF120" s="64"/>
      <c r="SG120" s="64"/>
      <c r="SH120" s="64"/>
      <c r="SI120" s="64"/>
      <c r="SJ120" s="64"/>
      <c r="SK120" s="64"/>
      <c r="SL120" s="64"/>
      <c r="SM120" s="64"/>
      <c r="SN120" s="64"/>
      <c r="SO120" s="64"/>
      <c r="SP120" s="64"/>
      <c r="SQ120" s="64"/>
      <c r="SR120" s="64"/>
      <c r="SS120" s="64"/>
      <c r="ST120" s="64"/>
      <c r="SU120" s="64"/>
      <c r="SV120" s="64"/>
      <c r="SW120" s="64"/>
      <c r="SX120" s="64"/>
      <c r="SY120" s="64"/>
      <c r="SZ120" s="64"/>
      <c r="TA120" s="64"/>
      <c r="TB120" s="64"/>
      <c r="TC120" s="64"/>
      <c r="TD120" s="64"/>
      <c r="TE120" s="64"/>
      <c r="TF120" s="64"/>
      <c r="TG120" s="64"/>
      <c r="TH120" s="64"/>
      <c r="TI120" s="64"/>
      <c r="TJ120" s="64"/>
      <c r="TK120" s="64"/>
      <c r="TL120" s="64"/>
      <c r="TM120" s="64"/>
      <c r="TN120" s="64"/>
      <c r="TO120" s="64"/>
      <c r="TP120" s="64"/>
      <c r="TQ120" s="64"/>
      <c r="TR120" s="64"/>
      <c r="TS120" s="64"/>
      <c r="TT120" s="64"/>
      <c r="TU120" s="64"/>
      <c r="TV120" s="64"/>
      <c r="TW120" s="64"/>
      <c r="TX120" s="64"/>
      <c r="TY120" s="64"/>
      <c r="TZ120" s="64"/>
      <c r="UA120" s="64"/>
      <c r="UB120" s="64"/>
      <c r="UC120" s="64"/>
      <c r="UD120" s="64"/>
      <c r="UE120" s="64"/>
      <c r="UF120" s="64"/>
      <c r="UG120" s="64"/>
      <c r="UH120" s="64"/>
      <c r="UI120" s="64"/>
      <c r="UJ120" s="64"/>
      <c r="UK120" s="64"/>
      <c r="UL120" s="64"/>
      <c r="UM120" s="64"/>
      <c r="UN120" s="64"/>
      <c r="UO120" s="64"/>
      <c r="UP120" s="64"/>
      <c r="UQ120" s="64"/>
      <c r="UR120" s="64"/>
      <c r="US120" s="64"/>
      <c r="UT120" s="64"/>
      <c r="UU120" s="64"/>
      <c r="UV120" s="64"/>
      <c r="UW120" s="64"/>
      <c r="UX120" s="64"/>
      <c r="UY120" s="64"/>
      <c r="UZ120" s="64"/>
      <c r="VA120" s="64"/>
      <c r="VB120" s="64"/>
      <c r="VC120" s="64"/>
      <c r="VD120" s="64"/>
      <c r="VE120" s="64"/>
      <c r="VF120" s="64"/>
      <c r="VG120" s="64"/>
      <c r="VH120" s="64"/>
      <c r="VI120" s="64"/>
      <c r="VJ120" s="64"/>
      <c r="VK120" s="64"/>
      <c r="VL120" s="64"/>
      <c r="VM120" s="64"/>
      <c r="VN120" s="64"/>
      <c r="VO120" s="64"/>
      <c r="VP120" s="64"/>
      <c r="VQ120" s="64"/>
      <c r="VR120" s="64"/>
      <c r="VS120" s="64"/>
      <c r="VT120" s="64"/>
      <c r="VU120" s="64"/>
      <c r="VV120" s="64"/>
      <c r="VW120" s="64"/>
      <c r="VX120" s="64"/>
      <c r="VY120" s="64"/>
      <c r="VZ120" s="64"/>
      <c r="WA120" s="64"/>
      <c r="WB120" s="64"/>
      <c r="WC120" s="64"/>
      <c r="WD120" s="64"/>
      <c r="WE120" s="64"/>
      <c r="WF120" s="64"/>
      <c r="WG120" s="64"/>
      <c r="WH120" s="64"/>
      <c r="WI120" s="64"/>
      <c r="WJ120" s="64"/>
      <c r="WK120" s="64"/>
      <c r="WL120" s="64"/>
      <c r="WM120" s="64"/>
      <c r="WN120" s="64"/>
      <c r="WO120" s="64"/>
      <c r="WP120" s="64"/>
      <c r="WQ120" s="64"/>
      <c r="WR120" s="64"/>
      <c r="WS120" s="64"/>
      <c r="WT120" s="64"/>
      <c r="WU120" s="64"/>
      <c r="WV120" s="64"/>
      <c r="WW120" s="64"/>
      <c r="WX120" s="64"/>
      <c r="WY120" s="64"/>
      <c r="WZ120" s="64"/>
      <c r="XA120" s="64"/>
      <c r="XB120" s="64"/>
      <c r="XC120" s="64"/>
      <c r="XD120" s="64"/>
      <c r="XE120" s="64"/>
      <c r="XF120" s="64"/>
      <c r="XG120" s="64"/>
      <c r="XH120" s="64"/>
      <c r="XI120" s="64"/>
      <c r="XJ120" s="64"/>
    </row>
    <row r="121" spans="1:634" x14ac:dyDescent="0.25">
      <c r="A121" s="106"/>
      <c r="B121" s="107"/>
      <c r="C121" s="106"/>
      <c r="D121" s="107"/>
      <c r="E121" s="106"/>
      <c r="F121" s="107"/>
      <c r="G121" s="106"/>
      <c r="H121" s="107"/>
      <c r="I121" s="106"/>
      <c r="J121" s="107"/>
      <c r="K121" s="106"/>
      <c r="L121" s="107"/>
      <c r="M121" s="106"/>
      <c r="N121" s="107"/>
      <c r="O121" s="106"/>
      <c r="P121" s="107"/>
      <c r="Q121" s="106"/>
      <c r="R121" s="107"/>
      <c r="S121" s="106"/>
      <c r="T121" s="107"/>
      <c r="U121" s="106"/>
      <c r="V121" s="107"/>
      <c r="W121" s="106"/>
      <c r="X121" s="107"/>
      <c r="Y121" s="106"/>
      <c r="Z121" s="107"/>
      <c r="AA121" s="106"/>
      <c r="AB121" s="107"/>
      <c r="AC121" s="106"/>
      <c r="AD121" s="107"/>
      <c r="AE121" s="106"/>
      <c r="AF121" s="107"/>
      <c r="AG121" s="106"/>
      <c r="AH121" s="107"/>
      <c r="AI121" s="106"/>
      <c r="AJ121" s="107"/>
      <c r="AK121" s="106"/>
      <c r="AL121" s="107"/>
      <c r="AM121" s="106"/>
      <c r="AN121" s="107"/>
      <c r="AO121" s="106"/>
      <c r="AP121" s="107"/>
      <c r="AQ121" s="106"/>
      <c r="AR121" s="107"/>
      <c r="AS121" s="106"/>
      <c r="AT121" s="107"/>
      <c r="AU121" s="106"/>
      <c r="AV121" s="107"/>
      <c r="AW121" s="106"/>
      <c r="AX121" s="107"/>
      <c r="AY121" s="106"/>
      <c r="AZ121" s="107"/>
      <c r="BA121" s="106"/>
      <c r="BB121" s="107"/>
      <c r="BC121" s="106"/>
      <c r="BD121" s="107"/>
      <c r="BE121" s="106"/>
      <c r="BF121" s="107"/>
      <c r="BG121" s="106"/>
      <c r="BH121" s="107"/>
      <c r="BI121" s="106"/>
      <c r="BJ121" s="107"/>
      <c r="BK121" s="106"/>
      <c r="BL121" s="107"/>
      <c r="BM121" s="106"/>
      <c r="BN121" s="107"/>
      <c r="BO121" s="106"/>
      <c r="BP121" s="107"/>
      <c r="BQ121" s="106"/>
      <c r="BR121" s="107"/>
      <c r="BS121" s="106"/>
      <c r="BT121" s="107"/>
      <c r="BU121" s="106"/>
      <c r="BV121" s="107"/>
      <c r="BW121" s="106"/>
      <c r="BX121" s="107"/>
      <c r="BY121" s="106"/>
      <c r="BZ121" s="107"/>
      <c r="CA121" s="106"/>
      <c r="CB121" s="107"/>
      <c r="CC121" s="106"/>
      <c r="CD121" s="107"/>
      <c r="CE121" s="106"/>
      <c r="CF121" s="107"/>
      <c r="CG121" s="106"/>
      <c r="CH121" s="107"/>
      <c r="CI121" s="106"/>
      <c r="CJ121" s="107"/>
      <c r="CK121" s="106"/>
      <c r="CL121" s="107"/>
      <c r="CM121" s="106"/>
      <c r="CN121" s="107"/>
      <c r="CO121" s="106"/>
      <c r="CP121" s="107"/>
      <c r="CQ121" s="106"/>
      <c r="CR121" s="107"/>
      <c r="CS121" s="106"/>
      <c r="CT121" s="107"/>
      <c r="CU121" s="106"/>
      <c r="CV121" s="107"/>
      <c r="CW121" s="106"/>
      <c r="CX121" s="107"/>
      <c r="CY121" s="106"/>
      <c r="CZ121" s="107"/>
      <c r="DA121" s="106"/>
      <c r="DB121" s="107"/>
      <c r="DC121" s="106"/>
      <c r="DD121" s="107"/>
      <c r="DE121" s="106"/>
      <c r="DF121" s="107"/>
      <c r="DG121" s="106"/>
      <c r="DH121" s="107"/>
      <c r="DI121" s="106"/>
      <c r="DJ121" s="107"/>
      <c r="DK121" s="106"/>
      <c r="DL121" s="107"/>
      <c r="DM121" s="106"/>
      <c r="DN121" s="107"/>
      <c r="DO121" s="106"/>
      <c r="DP121" s="107"/>
      <c r="DQ121" s="106"/>
      <c r="DR121" s="107"/>
      <c r="DS121" s="106"/>
      <c r="DT121" s="107"/>
      <c r="DU121" s="106"/>
      <c r="DV121" s="107"/>
      <c r="DW121" s="106"/>
      <c r="DX121" s="107"/>
      <c r="DY121" s="106"/>
      <c r="DZ121" s="107"/>
      <c r="EA121" s="106"/>
      <c r="EB121" s="107"/>
      <c r="EC121" s="106"/>
      <c r="ED121" s="107"/>
      <c r="EE121" s="106"/>
      <c r="EF121" s="107"/>
      <c r="EG121" s="106"/>
      <c r="EH121" s="107"/>
      <c r="EI121" s="106"/>
      <c r="EJ121" s="107"/>
      <c r="EK121" s="106"/>
      <c r="EL121" s="107"/>
      <c r="EM121" s="106"/>
      <c r="EN121" s="107"/>
      <c r="EO121" s="106"/>
      <c r="EP121" s="107"/>
      <c r="EQ121" s="106"/>
      <c r="ER121" s="107"/>
      <c r="ES121" s="106"/>
      <c r="ET121" s="107"/>
      <c r="EU121" s="106"/>
      <c r="EV121" s="107"/>
      <c r="EW121" s="106"/>
      <c r="EX121" s="107"/>
      <c r="EY121" s="106"/>
      <c r="EZ121" s="107"/>
      <c r="FA121" s="106"/>
      <c r="FB121" s="107"/>
      <c r="FC121" s="106"/>
      <c r="FD121" s="107"/>
      <c r="FE121" s="106"/>
      <c r="FF121" s="107"/>
      <c r="FG121" s="106"/>
      <c r="FH121" s="107"/>
      <c r="FI121" s="106"/>
      <c r="FJ121" s="107"/>
      <c r="FK121" s="106"/>
      <c r="FL121" s="107"/>
      <c r="FM121" s="106"/>
      <c r="FN121" s="107"/>
      <c r="FO121" s="106"/>
      <c r="FP121" s="107"/>
      <c r="FQ121" s="106"/>
      <c r="FR121" s="107"/>
      <c r="FS121" s="106"/>
      <c r="FT121" s="107"/>
      <c r="FU121" s="106"/>
      <c r="FV121" s="107"/>
      <c r="FW121" s="106"/>
      <c r="FX121" s="107"/>
      <c r="FY121" s="106"/>
      <c r="FZ121" s="107"/>
      <c r="GA121" s="106"/>
      <c r="GB121" s="107"/>
      <c r="GC121" s="106"/>
      <c r="GD121" s="107"/>
      <c r="GE121" s="106"/>
      <c r="GF121" s="107"/>
      <c r="GG121" s="106"/>
      <c r="GH121" s="107"/>
      <c r="GI121" s="106"/>
      <c r="GJ121" s="107"/>
      <c r="GK121" s="106"/>
      <c r="GL121" s="107"/>
      <c r="GM121" s="106"/>
      <c r="GN121" s="107"/>
      <c r="GO121" s="106"/>
      <c r="GP121" s="107"/>
      <c r="GQ121" s="106"/>
      <c r="GR121" s="107"/>
      <c r="GS121" s="106"/>
      <c r="GT121" s="107"/>
      <c r="GU121" s="106"/>
      <c r="GV121" s="107"/>
      <c r="GW121" s="106"/>
      <c r="GX121" s="107"/>
      <c r="GY121" s="106"/>
      <c r="GZ121" s="107"/>
      <c r="HA121" s="106"/>
      <c r="HB121" s="107"/>
      <c r="HC121" s="106"/>
      <c r="HD121" s="107"/>
      <c r="HE121" s="106"/>
      <c r="HF121" s="107"/>
      <c r="HG121" s="106"/>
      <c r="HH121" s="107"/>
      <c r="HI121" s="106"/>
      <c r="HJ121" s="107"/>
      <c r="HK121" s="106"/>
      <c r="HL121" s="107"/>
      <c r="HM121" s="106"/>
      <c r="HN121" s="107"/>
      <c r="HO121" s="106"/>
      <c r="HP121" s="107"/>
      <c r="HQ121" s="106"/>
      <c r="HR121" s="107"/>
      <c r="HS121" s="106"/>
      <c r="HT121" s="107"/>
      <c r="HU121" s="106"/>
      <c r="HV121" s="107"/>
      <c r="HW121" s="106"/>
      <c r="HX121" s="107"/>
      <c r="HY121" s="106"/>
      <c r="HZ121" s="107"/>
      <c r="IA121" s="106"/>
      <c r="IB121" s="107"/>
      <c r="IC121" s="106"/>
      <c r="ID121" s="107"/>
      <c r="IE121" s="106"/>
      <c r="IF121" s="107"/>
      <c r="IG121" s="106"/>
      <c r="IH121" s="107"/>
      <c r="II121" s="106"/>
      <c r="IJ121" s="107"/>
      <c r="IK121" s="106"/>
      <c r="IL121" s="107"/>
      <c r="IM121" s="106"/>
      <c r="IN121" s="107"/>
      <c r="IO121" s="106"/>
      <c r="IP121" s="107"/>
      <c r="IQ121" s="106"/>
      <c r="IR121" s="107"/>
      <c r="IS121" s="106"/>
      <c r="IT121" s="107"/>
      <c r="IU121" s="106"/>
      <c r="IV121" s="107"/>
      <c r="IW121" s="106"/>
      <c r="IX121" s="107"/>
      <c r="IY121" s="106"/>
      <c r="IZ121" s="64"/>
      <c r="JA121" s="64"/>
      <c r="JB121" s="64"/>
      <c r="JC121" s="64"/>
      <c r="JD121" s="64"/>
      <c r="JE121" s="64"/>
      <c r="JF121" s="64"/>
      <c r="JG121" s="64"/>
      <c r="JH121" s="64"/>
      <c r="JI121" s="64"/>
      <c r="JJ121" s="64"/>
      <c r="JK121" s="64"/>
      <c r="JL121" s="64"/>
      <c r="JM121" s="64"/>
      <c r="JN121" s="64"/>
      <c r="JO121" s="64"/>
      <c r="JP121" s="64"/>
      <c r="JQ121" s="64"/>
      <c r="JR121" s="64"/>
      <c r="JS121" s="64"/>
      <c r="JT121" s="64"/>
      <c r="JU121" s="64"/>
      <c r="JV121" s="64"/>
      <c r="JW121" s="64"/>
      <c r="JX121" s="64"/>
      <c r="JY121" s="64"/>
      <c r="JZ121" s="64"/>
      <c r="KA121" s="64"/>
      <c r="KB121" s="64"/>
      <c r="KC121" s="64"/>
      <c r="KD121" s="64"/>
      <c r="KE121" s="64"/>
      <c r="KF121" s="64"/>
      <c r="KG121" s="64"/>
      <c r="KH121" s="64"/>
      <c r="KI121" s="64"/>
      <c r="KJ121" s="64"/>
      <c r="KK121" s="64"/>
      <c r="KL121" s="64"/>
      <c r="KM121" s="64"/>
      <c r="KN121" s="64"/>
      <c r="KO121" s="64"/>
      <c r="KP121" s="64"/>
      <c r="KQ121" s="64"/>
      <c r="KR121" s="64"/>
      <c r="KS121" s="64"/>
      <c r="KT121" s="64"/>
      <c r="KU121" s="64"/>
      <c r="KV121" s="64"/>
      <c r="KW121" s="64"/>
      <c r="KX121" s="64"/>
      <c r="KY121" s="64"/>
      <c r="KZ121" s="64"/>
      <c r="LA121" s="64"/>
      <c r="LB121" s="64"/>
      <c r="LC121" s="64"/>
      <c r="LD121" s="64"/>
      <c r="LE121" s="64"/>
      <c r="LF121" s="64"/>
      <c r="LG121" s="64"/>
      <c r="LH121" s="64"/>
      <c r="LI121" s="64"/>
      <c r="LJ121" s="64"/>
      <c r="LK121" s="64"/>
      <c r="LL121" s="64"/>
      <c r="LM121" s="64"/>
      <c r="LN121" s="64"/>
      <c r="LO121" s="64"/>
      <c r="LP121" s="64"/>
      <c r="LQ121" s="64"/>
      <c r="LR121" s="64"/>
      <c r="LS121" s="64"/>
      <c r="LT121" s="64"/>
      <c r="LU121" s="64"/>
      <c r="LV121" s="64"/>
      <c r="LW121" s="64"/>
      <c r="LX121" s="64"/>
      <c r="LY121" s="64"/>
      <c r="LZ121" s="64"/>
      <c r="MA121" s="64"/>
      <c r="MB121" s="64"/>
      <c r="MC121" s="64"/>
      <c r="MD121" s="64"/>
      <c r="ME121" s="64"/>
      <c r="MF121" s="64"/>
      <c r="MG121" s="64"/>
      <c r="MH121" s="64"/>
      <c r="MI121" s="64"/>
      <c r="MJ121" s="64"/>
      <c r="MK121" s="64"/>
      <c r="ML121" s="64"/>
      <c r="MM121" s="64"/>
      <c r="MN121" s="64"/>
      <c r="MO121" s="64"/>
      <c r="MP121" s="64"/>
      <c r="MQ121" s="64"/>
      <c r="MR121" s="64"/>
      <c r="MS121" s="64"/>
      <c r="MT121" s="64"/>
      <c r="MU121" s="64"/>
      <c r="MV121" s="64"/>
      <c r="MW121" s="64"/>
      <c r="MX121" s="64"/>
      <c r="MY121" s="64"/>
      <c r="MZ121" s="64"/>
      <c r="NA121" s="64"/>
      <c r="NB121" s="64"/>
      <c r="NC121" s="64"/>
      <c r="ND121" s="64"/>
      <c r="NE121" s="64"/>
      <c r="NF121" s="64"/>
      <c r="NG121" s="64"/>
      <c r="NH121" s="64"/>
      <c r="NI121" s="64"/>
      <c r="NJ121" s="64"/>
      <c r="NK121" s="64"/>
      <c r="NL121" s="64"/>
      <c r="NM121" s="64"/>
      <c r="NN121" s="64"/>
      <c r="NO121" s="64"/>
      <c r="NP121" s="64"/>
      <c r="NQ121" s="64"/>
      <c r="NR121" s="64"/>
      <c r="NS121" s="64"/>
      <c r="NT121" s="64"/>
      <c r="NU121" s="64"/>
      <c r="NV121" s="64"/>
      <c r="NW121" s="64"/>
      <c r="NX121" s="64"/>
      <c r="NY121" s="64"/>
      <c r="NZ121" s="64"/>
      <c r="OA121" s="64"/>
      <c r="OB121" s="64"/>
      <c r="OC121" s="64"/>
      <c r="OD121" s="64"/>
      <c r="OE121" s="64"/>
      <c r="OF121" s="64"/>
      <c r="OG121" s="64"/>
      <c r="OH121" s="64"/>
      <c r="OI121" s="64"/>
      <c r="OJ121" s="64"/>
      <c r="OK121" s="64"/>
      <c r="OL121" s="64"/>
      <c r="OM121" s="64"/>
      <c r="ON121" s="64"/>
      <c r="OO121" s="64"/>
      <c r="OP121" s="64"/>
      <c r="OQ121" s="64"/>
      <c r="OR121" s="64"/>
      <c r="OS121" s="64"/>
      <c r="OT121" s="64"/>
      <c r="OU121" s="64"/>
      <c r="OV121" s="64"/>
      <c r="OW121" s="64"/>
      <c r="OX121" s="64"/>
      <c r="OY121" s="64"/>
      <c r="OZ121" s="64"/>
      <c r="PA121" s="64"/>
      <c r="PB121" s="64"/>
      <c r="PC121" s="64"/>
      <c r="PD121" s="64"/>
      <c r="PE121" s="64"/>
      <c r="PF121" s="64"/>
      <c r="PG121" s="64"/>
      <c r="PH121" s="64"/>
      <c r="PI121" s="64"/>
      <c r="PJ121" s="64"/>
      <c r="PK121" s="64"/>
      <c r="PL121" s="64"/>
      <c r="PM121" s="64"/>
      <c r="PN121" s="64"/>
      <c r="PO121" s="64"/>
      <c r="PP121" s="64"/>
      <c r="PQ121" s="64"/>
      <c r="PR121" s="64"/>
      <c r="PS121" s="64"/>
      <c r="PT121" s="64"/>
      <c r="PU121" s="64"/>
      <c r="PV121" s="64"/>
      <c r="PW121" s="64"/>
      <c r="PX121" s="64"/>
      <c r="PY121" s="64"/>
      <c r="PZ121" s="64"/>
      <c r="QA121" s="64"/>
      <c r="QB121" s="64"/>
      <c r="QC121" s="64"/>
      <c r="QD121" s="64"/>
      <c r="QE121" s="64"/>
      <c r="QF121" s="64"/>
      <c r="QG121" s="64"/>
      <c r="QH121" s="64"/>
      <c r="QI121" s="64"/>
      <c r="QJ121" s="64"/>
      <c r="QK121" s="64"/>
      <c r="QL121" s="64"/>
      <c r="QM121" s="64"/>
      <c r="QN121" s="64"/>
      <c r="QO121" s="64"/>
      <c r="QP121" s="64"/>
      <c r="QQ121" s="64"/>
      <c r="QR121" s="64"/>
      <c r="QS121" s="64"/>
      <c r="QT121" s="64"/>
      <c r="QU121" s="64"/>
      <c r="QV121" s="64"/>
      <c r="QW121" s="64"/>
      <c r="QX121" s="64"/>
      <c r="QY121" s="64"/>
      <c r="QZ121" s="64"/>
      <c r="RA121" s="64"/>
      <c r="RB121" s="64"/>
      <c r="RC121" s="64"/>
      <c r="RD121" s="64"/>
      <c r="RE121" s="64"/>
      <c r="RF121" s="64"/>
      <c r="RG121" s="64"/>
      <c r="RH121" s="64"/>
      <c r="RI121" s="64"/>
      <c r="RJ121" s="64"/>
      <c r="RK121" s="64"/>
      <c r="RL121" s="64"/>
      <c r="RM121" s="64"/>
      <c r="RN121" s="64"/>
      <c r="RO121" s="64"/>
      <c r="RP121" s="64"/>
      <c r="RQ121" s="64"/>
      <c r="RR121" s="64"/>
      <c r="RS121" s="64"/>
      <c r="RT121" s="64"/>
      <c r="RU121" s="64"/>
      <c r="RV121" s="64"/>
      <c r="RW121" s="64"/>
      <c r="RX121" s="64"/>
      <c r="RY121" s="64"/>
      <c r="RZ121" s="64"/>
      <c r="SA121" s="64"/>
      <c r="SB121" s="64"/>
      <c r="SC121" s="64"/>
      <c r="SD121" s="64"/>
      <c r="SE121" s="64"/>
      <c r="SF121" s="64"/>
      <c r="SG121" s="64"/>
      <c r="SH121" s="64"/>
      <c r="SI121" s="64"/>
      <c r="SJ121" s="64"/>
      <c r="SK121" s="64"/>
      <c r="SL121" s="64"/>
      <c r="SM121" s="64"/>
      <c r="SN121" s="64"/>
      <c r="SO121" s="64"/>
      <c r="SP121" s="64"/>
      <c r="SQ121" s="64"/>
      <c r="SR121" s="64"/>
      <c r="SS121" s="64"/>
      <c r="ST121" s="64"/>
      <c r="SU121" s="64"/>
      <c r="SV121" s="64"/>
      <c r="SW121" s="64"/>
      <c r="SX121" s="64"/>
      <c r="SY121" s="64"/>
      <c r="SZ121" s="64"/>
      <c r="TA121" s="64"/>
      <c r="TB121" s="64"/>
      <c r="TC121" s="64"/>
      <c r="TD121" s="64"/>
      <c r="TE121" s="64"/>
      <c r="TF121" s="64"/>
      <c r="TG121" s="64"/>
      <c r="TH121" s="64"/>
      <c r="TI121" s="64"/>
      <c r="TJ121" s="64"/>
      <c r="TK121" s="64"/>
      <c r="TL121" s="64"/>
      <c r="TM121" s="64"/>
      <c r="TN121" s="64"/>
      <c r="TO121" s="64"/>
      <c r="TP121" s="64"/>
      <c r="TQ121" s="64"/>
      <c r="TR121" s="64"/>
      <c r="TS121" s="64"/>
      <c r="TT121" s="64"/>
      <c r="TU121" s="64"/>
      <c r="TV121" s="64"/>
      <c r="TW121" s="64"/>
      <c r="TX121" s="64"/>
      <c r="TY121" s="64"/>
      <c r="TZ121" s="64"/>
      <c r="UA121" s="64"/>
      <c r="UB121" s="64"/>
      <c r="UC121" s="64"/>
      <c r="UD121" s="64"/>
      <c r="UE121" s="64"/>
      <c r="UF121" s="64"/>
      <c r="UG121" s="64"/>
      <c r="UH121" s="64"/>
      <c r="UI121" s="64"/>
      <c r="UJ121" s="64"/>
      <c r="UK121" s="64"/>
      <c r="UL121" s="64"/>
      <c r="UM121" s="64"/>
      <c r="UN121" s="64"/>
      <c r="UO121" s="64"/>
      <c r="UP121" s="64"/>
      <c r="UQ121" s="64"/>
      <c r="UR121" s="64"/>
      <c r="US121" s="64"/>
      <c r="UT121" s="64"/>
      <c r="UU121" s="64"/>
      <c r="UV121" s="64"/>
      <c r="UW121" s="64"/>
      <c r="UX121" s="64"/>
      <c r="UY121" s="64"/>
      <c r="UZ121" s="64"/>
      <c r="VA121" s="64"/>
      <c r="VB121" s="64"/>
      <c r="VC121" s="64"/>
      <c r="VD121" s="64"/>
      <c r="VE121" s="64"/>
      <c r="VF121" s="64"/>
      <c r="VG121" s="64"/>
      <c r="VH121" s="64"/>
      <c r="VI121" s="64"/>
      <c r="VJ121" s="64"/>
      <c r="VK121" s="64"/>
      <c r="VL121" s="64"/>
      <c r="VM121" s="64"/>
      <c r="VN121" s="64"/>
      <c r="VO121" s="64"/>
      <c r="VP121" s="64"/>
      <c r="VQ121" s="64"/>
      <c r="VR121" s="64"/>
      <c r="VS121" s="64"/>
      <c r="VT121" s="64"/>
      <c r="VU121" s="64"/>
      <c r="VV121" s="64"/>
      <c r="VW121" s="64"/>
      <c r="VX121" s="64"/>
      <c r="VY121" s="64"/>
      <c r="VZ121" s="64"/>
      <c r="WA121" s="64"/>
      <c r="WB121" s="64"/>
      <c r="WC121" s="64"/>
      <c r="WD121" s="64"/>
      <c r="WE121" s="64"/>
      <c r="WF121" s="64"/>
      <c r="WG121" s="64"/>
      <c r="WH121" s="64"/>
      <c r="WI121" s="64"/>
      <c r="WJ121" s="64"/>
      <c r="WK121" s="64"/>
      <c r="WL121" s="64"/>
      <c r="WM121" s="64"/>
      <c r="WN121" s="64"/>
      <c r="WO121" s="64"/>
      <c r="WP121" s="64"/>
      <c r="WQ121" s="64"/>
      <c r="WR121" s="64"/>
      <c r="WS121" s="64"/>
      <c r="WT121" s="64"/>
      <c r="WU121" s="64"/>
      <c r="WV121" s="64"/>
      <c r="WW121" s="64"/>
      <c r="WX121" s="64"/>
      <c r="WY121" s="64"/>
      <c r="WZ121" s="64"/>
      <c r="XA121" s="64"/>
      <c r="XB121" s="64"/>
      <c r="XC121" s="64"/>
      <c r="XD121" s="64"/>
      <c r="XE121" s="64"/>
      <c r="XF121" s="64"/>
      <c r="XG121" s="64"/>
      <c r="XH121" s="64"/>
      <c r="XI121" s="64"/>
      <c r="XJ121" s="64"/>
    </row>
    <row r="122" spans="1:634" x14ac:dyDescent="0.25">
      <c r="A122" s="106"/>
      <c r="B122" s="107"/>
      <c r="C122" s="106"/>
      <c r="D122" s="107"/>
      <c r="E122" s="106"/>
      <c r="F122" s="107"/>
      <c r="G122" s="106"/>
      <c r="H122" s="107"/>
      <c r="I122" s="106"/>
      <c r="J122" s="107"/>
      <c r="K122" s="106"/>
      <c r="L122" s="107"/>
      <c r="M122" s="106"/>
      <c r="N122" s="107"/>
      <c r="O122" s="106"/>
      <c r="P122" s="107"/>
      <c r="Q122" s="106"/>
      <c r="R122" s="107"/>
      <c r="S122" s="106"/>
      <c r="T122" s="107"/>
      <c r="U122" s="106"/>
      <c r="V122" s="107"/>
      <c r="W122" s="106"/>
      <c r="X122" s="107"/>
      <c r="Y122" s="106"/>
      <c r="Z122" s="107"/>
      <c r="AA122" s="106"/>
      <c r="AB122" s="107"/>
      <c r="AC122" s="106"/>
      <c r="AD122" s="107"/>
      <c r="AE122" s="106"/>
      <c r="AF122" s="107"/>
      <c r="AG122" s="106"/>
      <c r="AH122" s="107"/>
      <c r="AI122" s="106"/>
      <c r="AJ122" s="107"/>
      <c r="AK122" s="106"/>
      <c r="AL122" s="107"/>
      <c r="AM122" s="106"/>
      <c r="AN122" s="107"/>
      <c r="AO122" s="106"/>
      <c r="AP122" s="107"/>
      <c r="AQ122" s="106"/>
      <c r="AR122" s="107"/>
      <c r="AS122" s="106"/>
      <c r="AT122" s="107"/>
      <c r="AU122" s="106"/>
      <c r="AV122" s="107"/>
      <c r="AW122" s="106"/>
      <c r="AX122" s="107"/>
      <c r="AY122" s="106"/>
      <c r="AZ122" s="107"/>
      <c r="BA122" s="106"/>
      <c r="BB122" s="107"/>
      <c r="BC122" s="106"/>
      <c r="BD122" s="107"/>
      <c r="BE122" s="106"/>
      <c r="BF122" s="107"/>
      <c r="BG122" s="106"/>
      <c r="BH122" s="107"/>
      <c r="BI122" s="106"/>
      <c r="BJ122" s="107"/>
      <c r="BK122" s="106"/>
      <c r="BL122" s="107"/>
      <c r="BM122" s="106"/>
      <c r="BN122" s="107"/>
      <c r="BO122" s="106"/>
      <c r="BP122" s="107"/>
      <c r="BQ122" s="106"/>
      <c r="BR122" s="107"/>
      <c r="BS122" s="106"/>
      <c r="BT122" s="107"/>
      <c r="BU122" s="106"/>
      <c r="BV122" s="107"/>
      <c r="BW122" s="106"/>
      <c r="BX122" s="107"/>
      <c r="BY122" s="106"/>
      <c r="BZ122" s="107"/>
      <c r="CA122" s="106"/>
      <c r="CB122" s="107"/>
      <c r="CC122" s="106"/>
      <c r="CD122" s="107"/>
      <c r="CE122" s="106"/>
      <c r="CF122" s="107"/>
      <c r="CG122" s="106"/>
      <c r="CH122" s="107"/>
      <c r="CI122" s="106"/>
      <c r="CJ122" s="107"/>
      <c r="CK122" s="106"/>
      <c r="CL122" s="107"/>
      <c r="CM122" s="106"/>
      <c r="CN122" s="107"/>
      <c r="CO122" s="106"/>
      <c r="CP122" s="107"/>
      <c r="CQ122" s="106"/>
      <c r="CR122" s="107"/>
      <c r="CS122" s="106"/>
      <c r="CT122" s="107"/>
      <c r="CU122" s="106"/>
      <c r="CV122" s="107"/>
      <c r="CW122" s="106"/>
      <c r="CX122" s="107"/>
      <c r="CY122" s="106"/>
      <c r="CZ122" s="107"/>
      <c r="DA122" s="106"/>
      <c r="DB122" s="107"/>
      <c r="DC122" s="106"/>
      <c r="DD122" s="107"/>
      <c r="DE122" s="106"/>
      <c r="DF122" s="107"/>
      <c r="DG122" s="106"/>
      <c r="DH122" s="107"/>
      <c r="DI122" s="106"/>
      <c r="DJ122" s="107"/>
      <c r="DK122" s="106"/>
      <c r="DL122" s="107"/>
      <c r="DM122" s="106"/>
      <c r="DN122" s="107"/>
      <c r="DO122" s="106"/>
      <c r="DP122" s="107"/>
      <c r="DQ122" s="106"/>
      <c r="DR122" s="107"/>
      <c r="DS122" s="106"/>
      <c r="DT122" s="107"/>
      <c r="DU122" s="106"/>
      <c r="DV122" s="107"/>
      <c r="DW122" s="106"/>
      <c r="DX122" s="107"/>
      <c r="DY122" s="106"/>
      <c r="DZ122" s="107"/>
      <c r="EA122" s="106"/>
      <c r="EB122" s="107"/>
      <c r="EC122" s="106"/>
      <c r="ED122" s="107"/>
      <c r="EE122" s="106"/>
      <c r="EF122" s="107"/>
      <c r="EG122" s="106"/>
      <c r="EH122" s="107"/>
      <c r="EI122" s="106"/>
      <c r="EJ122" s="107"/>
      <c r="EK122" s="106"/>
      <c r="EL122" s="107"/>
      <c r="EM122" s="106"/>
      <c r="EN122" s="107"/>
      <c r="EO122" s="106"/>
      <c r="EP122" s="107"/>
      <c r="EQ122" s="106"/>
      <c r="ER122" s="107"/>
      <c r="ES122" s="106"/>
      <c r="ET122" s="107"/>
      <c r="EU122" s="106"/>
      <c r="EV122" s="107"/>
      <c r="EW122" s="106"/>
      <c r="EX122" s="107"/>
      <c r="EY122" s="106"/>
      <c r="EZ122" s="107"/>
      <c r="FA122" s="106"/>
      <c r="FB122" s="107"/>
      <c r="FC122" s="106"/>
      <c r="FD122" s="107"/>
      <c r="FE122" s="106"/>
      <c r="FF122" s="107"/>
      <c r="FG122" s="106"/>
      <c r="FH122" s="107"/>
      <c r="FI122" s="106"/>
      <c r="FJ122" s="107"/>
      <c r="FK122" s="106"/>
      <c r="FL122" s="107"/>
      <c r="FM122" s="106"/>
      <c r="FN122" s="107"/>
      <c r="FO122" s="106"/>
      <c r="FP122" s="107"/>
      <c r="FQ122" s="106"/>
      <c r="FR122" s="107"/>
      <c r="FS122" s="106"/>
      <c r="FT122" s="107"/>
      <c r="FU122" s="106"/>
      <c r="FV122" s="107"/>
      <c r="FW122" s="106"/>
      <c r="FX122" s="107"/>
      <c r="FY122" s="106"/>
      <c r="FZ122" s="107"/>
      <c r="GA122" s="106"/>
      <c r="GB122" s="107"/>
      <c r="GC122" s="106"/>
      <c r="GD122" s="107"/>
      <c r="GE122" s="106"/>
      <c r="GF122" s="107"/>
      <c r="GG122" s="106"/>
      <c r="GH122" s="107"/>
      <c r="GI122" s="106"/>
      <c r="GJ122" s="107"/>
      <c r="GK122" s="106"/>
      <c r="GL122" s="107"/>
      <c r="GM122" s="106"/>
      <c r="GN122" s="107"/>
      <c r="GO122" s="106"/>
      <c r="GP122" s="107"/>
      <c r="GQ122" s="106"/>
      <c r="GR122" s="107"/>
      <c r="GS122" s="106"/>
      <c r="GT122" s="107"/>
      <c r="GU122" s="106"/>
      <c r="GV122" s="107"/>
      <c r="GW122" s="106"/>
      <c r="GX122" s="107"/>
      <c r="GY122" s="106"/>
      <c r="GZ122" s="107"/>
      <c r="HA122" s="106"/>
      <c r="HB122" s="107"/>
      <c r="HC122" s="106"/>
      <c r="HD122" s="107"/>
      <c r="HE122" s="106"/>
      <c r="HF122" s="107"/>
      <c r="HG122" s="106"/>
      <c r="HH122" s="107"/>
      <c r="HI122" s="106"/>
      <c r="HJ122" s="107"/>
      <c r="HK122" s="106"/>
      <c r="HL122" s="107"/>
      <c r="HM122" s="106"/>
      <c r="HN122" s="107"/>
      <c r="HO122" s="106"/>
      <c r="HP122" s="107"/>
      <c r="HQ122" s="106"/>
      <c r="HR122" s="107"/>
      <c r="HS122" s="106"/>
      <c r="HT122" s="107"/>
      <c r="HU122" s="106"/>
      <c r="HV122" s="107"/>
      <c r="HW122" s="106"/>
      <c r="HX122" s="107"/>
      <c r="HY122" s="106"/>
      <c r="HZ122" s="107"/>
      <c r="IA122" s="106"/>
      <c r="IB122" s="107"/>
      <c r="IC122" s="106"/>
      <c r="ID122" s="107"/>
      <c r="IE122" s="106"/>
      <c r="IF122" s="107"/>
      <c r="IG122" s="106"/>
      <c r="IH122" s="107"/>
      <c r="II122" s="106"/>
      <c r="IJ122" s="107"/>
      <c r="IK122" s="106"/>
      <c r="IL122" s="107"/>
      <c r="IM122" s="106"/>
      <c r="IN122" s="107"/>
      <c r="IO122" s="106"/>
      <c r="IP122" s="107"/>
      <c r="IQ122" s="106"/>
      <c r="IR122" s="107"/>
      <c r="IS122" s="106"/>
      <c r="IT122" s="107"/>
      <c r="IU122" s="106"/>
      <c r="IV122" s="107"/>
      <c r="IW122" s="106"/>
      <c r="IX122" s="107"/>
      <c r="IY122" s="106"/>
      <c r="IZ122" s="64"/>
      <c r="JA122" s="64"/>
      <c r="JB122" s="64"/>
      <c r="JC122" s="64"/>
      <c r="JD122" s="64"/>
      <c r="JE122" s="64"/>
      <c r="JF122" s="64"/>
      <c r="JG122" s="64"/>
      <c r="JH122" s="64"/>
      <c r="JI122" s="64"/>
      <c r="JJ122" s="64"/>
      <c r="JK122" s="64"/>
      <c r="JL122" s="64"/>
      <c r="JM122" s="64"/>
      <c r="JN122" s="64"/>
      <c r="JO122" s="64"/>
      <c r="JP122" s="64"/>
      <c r="JQ122" s="64"/>
      <c r="JR122" s="64"/>
      <c r="JS122" s="64"/>
      <c r="JT122" s="64"/>
      <c r="JU122" s="64"/>
      <c r="JV122" s="64"/>
      <c r="JW122" s="64"/>
      <c r="JX122" s="64"/>
      <c r="JY122" s="64"/>
      <c r="JZ122" s="64"/>
      <c r="KA122" s="64"/>
      <c r="KB122" s="64"/>
      <c r="KC122" s="64"/>
      <c r="KD122" s="64"/>
      <c r="KE122" s="64"/>
      <c r="KF122" s="64"/>
      <c r="KG122" s="64"/>
      <c r="KH122" s="64"/>
      <c r="KI122" s="64"/>
      <c r="KJ122" s="64"/>
      <c r="KK122" s="64"/>
      <c r="KL122" s="64"/>
      <c r="KM122" s="64"/>
      <c r="KN122" s="64"/>
      <c r="KO122" s="64"/>
      <c r="KP122" s="64"/>
      <c r="KQ122" s="64"/>
      <c r="KR122" s="64"/>
      <c r="KS122" s="64"/>
      <c r="KT122" s="64"/>
      <c r="KU122" s="64"/>
      <c r="KV122" s="64"/>
      <c r="KW122" s="64"/>
      <c r="KX122" s="64"/>
      <c r="KY122" s="64"/>
      <c r="KZ122" s="64"/>
      <c r="LA122" s="64"/>
      <c r="LB122" s="64"/>
      <c r="LC122" s="64"/>
      <c r="LD122" s="64"/>
      <c r="LE122" s="64"/>
      <c r="LF122" s="64"/>
      <c r="LG122" s="64"/>
      <c r="LH122" s="64"/>
      <c r="LI122" s="64"/>
      <c r="LJ122" s="64"/>
      <c r="LK122" s="64"/>
      <c r="LL122" s="64"/>
      <c r="LM122" s="64"/>
      <c r="LN122" s="64"/>
      <c r="LO122" s="64"/>
      <c r="LP122" s="64"/>
      <c r="LQ122" s="64"/>
      <c r="LR122" s="64"/>
      <c r="LS122" s="64"/>
      <c r="LT122" s="64"/>
      <c r="LU122" s="64"/>
      <c r="LV122" s="64"/>
      <c r="LW122" s="64"/>
      <c r="LX122" s="64"/>
      <c r="LY122" s="64"/>
      <c r="LZ122" s="64"/>
      <c r="MA122" s="64"/>
      <c r="MB122" s="64"/>
      <c r="MC122" s="64"/>
      <c r="MD122" s="64"/>
      <c r="ME122" s="64"/>
      <c r="MF122" s="64"/>
      <c r="MG122" s="64"/>
      <c r="MH122" s="64"/>
      <c r="MI122" s="64"/>
      <c r="MJ122" s="64"/>
      <c r="MK122" s="64"/>
      <c r="ML122" s="64"/>
      <c r="MM122" s="64"/>
      <c r="MN122" s="64"/>
      <c r="MO122" s="64"/>
      <c r="MP122" s="64"/>
      <c r="MQ122" s="64"/>
      <c r="MR122" s="64"/>
      <c r="MS122" s="64"/>
      <c r="MT122" s="64"/>
      <c r="MU122" s="64"/>
      <c r="MV122" s="64"/>
      <c r="MW122" s="64"/>
      <c r="MX122" s="64"/>
      <c r="MY122" s="64"/>
      <c r="MZ122" s="64"/>
      <c r="NA122" s="64"/>
      <c r="NB122" s="64"/>
      <c r="NC122" s="64"/>
      <c r="ND122" s="64"/>
      <c r="NE122" s="64"/>
      <c r="NF122" s="64"/>
      <c r="NG122" s="64"/>
      <c r="NH122" s="64"/>
      <c r="NI122" s="64"/>
      <c r="NJ122" s="64"/>
      <c r="NK122" s="64"/>
      <c r="NL122" s="64"/>
      <c r="NM122" s="64"/>
      <c r="NN122" s="64"/>
      <c r="NO122" s="64"/>
      <c r="NP122" s="64"/>
      <c r="NQ122" s="64"/>
      <c r="NR122" s="64"/>
      <c r="NS122" s="64"/>
      <c r="NT122" s="64"/>
      <c r="NU122" s="64"/>
      <c r="NV122" s="64"/>
      <c r="NW122" s="64"/>
      <c r="NX122" s="64"/>
      <c r="NY122" s="64"/>
      <c r="NZ122" s="64"/>
      <c r="OA122" s="64"/>
      <c r="OB122" s="64"/>
      <c r="OC122" s="64"/>
      <c r="OD122" s="64"/>
      <c r="OE122" s="64"/>
      <c r="OF122" s="64"/>
      <c r="OG122" s="64"/>
      <c r="OH122" s="64"/>
      <c r="OI122" s="64"/>
      <c r="OJ122" s="64"/>
      <c r="OK122" s="64"/>
      <c r="OL122" s="64"/>
      <c r="OM122" s="64"/>
      <c r="ON122" s="64"/>
      <c r="OO122" s="64"/>
      <c r="OP122" s="64"/>
      <c r="OQ122" s="64"/>
      <c r="OR122" s="64"/>
      <c r="OS122" s="64"/>
      <c r="OT122" s="64"/>
      <c r="OU122" s="64"/>
      <c r="OV122" s="64"/>
      <c r="OW122" s="64"/>
      <c r="OX122" s="64"/>
      <c r="OY122" s="64"/>
      <c r="OZ122" s="64"/>
      <c r="PA122" s="64"/>
      <c r="PB122" s="64"/>
      <c r="PC122" s="64"/>
      <c r="PD122" s="64"/>
      <c r="PE122" s="64"/>
      <c r="PF122" s="64"/>
      <c r="PG122" s="64"/>
      <c r="PH122" s="64"/>
      <c r="PI122" s="64"/>
      <c r="PJ122" s="64"/>
      <c r="PK122" s="64"/>
      <c r="PL122" s="64"/>
      <c r="PM122" s="64"/>
      <c r="PN122" s="64"/>
      <c r="PO122" s="64"/>
      <c r="PP122" s="64"/>
      <c r="PQ122" s="64"/>
      <c r="PR122" s="64"/>
      <c r="PS122" s="64"/>
      <c r="PT122" s="64"/>
      <c r="PU122" s="64"/>
      <c r="PV122" s="64"/>
      <c r="PW122" s="64"/>
      <c r="PX122" s="64"/>
      <c r="PY122" s="64"/>
      <c r="PZ122" s="64"/>
      <c r="QA122" s="64"/>
      <c r="QB122" s="64"/>
      <c r="QC122" s="64"/>
      <c r="QD122" s="64"/>
      <c r="QE122" s="64"/>
      <c r="QF122" s="64"/>
      <c r="QG122" s="64"/>
      <c r="QH122" s="64"/>
      <c r="QI122" s="64"/>
      <c r="QJ122" s="64"/>
      <c r="QK122" s="64"/>
      <c r="QL122" s="64"/>
      <c r="QM122" s="64"/>
      <c r="QN122" s="64"/>
      <c r="QO122" s="64"/>
      <c r="QP122" s="64"/>
      <c r="QQ122" s="64"/>
      <c r="QR122" s="64"/>
      <c r="QS122" s="64"/>
      <c r="QT122" s="64"/>
      <c r="QU122" s="64"/>
      <c r="QV122" s="64"/>
      <c r="QW122" s="64"/>
      <c r="QX122" s="64"/>
      <c r="QY122" s="64"/>
      <c r="QZ122" s="64"/>
      <c r="RA122" s="64"/>
      <c r="RB122" s="64"/>
      <c r="RC122" s="64"/>
      <c r="RD122" s="64"/>
      <c r="RE122" s="64"/>
      <c r="RF122" s="64"/>
      <c r="RG122" s="64"/>
      <c r="RH122" s="64"/>
      <c r="RI122" s="64"/>
      <c r="RJ122" s="64"/>
      <c r="RK122" s="64"/>
      <c r="RL122" s="64"/>
      <c r="RM122" s="64"/>
      <c r="RN122" s="64"/>
      <c r="RO122" s="64"/>
      <c r="RP122" s="64"/>
      <c r="RQ122" s="64"/>
      <c r="RR122" s="64"/>
      <c r="RS122" s="64"/>
      <c r="RT122" s="64"/>
      <c r="RU122" s="64"/>
      <c r="RV122" s="64"/>
      <c r="RW122" s="64"/>
      <c r="RX122" s="64"/>
      <c r="RY122" s="64"/>
      <c r="RZ122" s="64"/>
      <c r="SA122" s="64"/>
      <c r="SB122" s="64"/>
      <c r="SC122" s="64"/>
      <c r="SD122" s="64"/>
      <c r="SE122" s="64"/>
      <c r="SF122" s="64"/>
      <c r="SG122" s="64"/>
      <c r="SH122" s="64"/>
      <c r="SI122" s="64"/>
      <c r="SJ122" s="64"/>
      <c r="SK122" s="64"/>
      <c r="SL122" s="64"/>
      <c r="SM122" s="64"/>
      <c r="SN122" s="64"/>
      <c r="SO122" s="64"/>
      <c r="SP122" s="64"/>
      <c r="SQ122" s="64"/>
      <c r="SR122" s="64"/>
      <c r="SS122" s="64"/>
      <c r="ST122" s="64"/>
      <c r="SU122" s="64"/>
      <c r="SV122" s="64"/>
      <c r="SW122" s="64"/>
      <c r="SX122" s="64"/>
      <c r="SY122" s="64"/>
      <c r="SZ122" s="64"/>
      <c r="TA122" s="64"/>
      <c r="TB122" s="64"/>
      <c r="TC122" s="64"/>
      <c r="TD122" s="64"/>
      <c r="TE122" s="64"/>
      <c r="TF122" s="64"/>
      <c r="TG122" s="64"/>
      <c r="TH122" s="64"/>
      <c r="TI122" s="64"/>
      <c r="TJ122" s="64"/>
      <c r="TK122" s="64"/>
      <c r="TL122" s="64"/>
      <c r="TM122" s="64"/>
      <c r="TN122" s="64"/>
      <c r="TO122" s="64"/>
      <c r="TP122" s="64"/>
      <c r="TQ122" s="64"/>
      <c r="TR122" s="64"/>
      <c r="TS122" s="64"/>
      <c r="TT122" s="64"/>
      <c r="TU122" s="64"/>
      <c r="TV122" s="64"/>
      <c r="TW122" s="64"/>
      <c r="TX122" s="64"/>
      <c r="TY122" s="64"/>
      <c r="TZ122" s="64"/>
      <c r="UA122" s="64"/>
      <c r="UB122" s="64"/>
      <c r="UC122" s="64"/>
      <c r="UD122" s="64"/>
      <c r="UE122" s="64"/>
      <c r="UF122" s="64"/>
      <c r="UG122" s="64"/>
      <c r="UH122" s="64"/>
      <c r="UI122" s="64"/>
      <c r="UJ122" s="64"/>
      <c r="UK122" s="64"/>
      <c r="UL122" s="64"/>
      <c r="UM122" s="64"/>
      <c r="UN122" s="64"/>
      <c r="UO122" s="64"/>
      <c r="UP122" s="64"/>
      <c r="UQ122" s="64"/>
      <c r="UR122" s="64"/>
      <c r="US122" s="64"/>
      <c r="UT122" s="64"/>
      <c r="UU122" s="64"/>
      <c r="UV122" s="64"/>
      <c r="UW122" s="64"/>
      <c r="UX122" s="64"/>
      <c r="UY122" s="64"/>
      <c r="UZ122" s="64"/>
      <c r="VA122" s="64"/>
      <c r="VB122" s="64"/>
      <c r="VC122" s="64"/>
      <c r="VD122" s="64"/>
      <c r="VE122" s="64"/>
      <c r="VF122" s="64"/>
      <c r="VG122" s="64"/>
      <c r="VH122" s="64"/>
      <c r="VI122" s="64"/>
      <c r="VJ122" s="64"/>
      <c r="VK122" s="64"/>
      <c r="VL122" s="64"/>
      <c r="VM122" s="64"/>
      <c r="VN122" s="64"/>
      <c r="VO122" s="64"/>
      <c r="VP122" s="64"/>
      <c r="VQ122" s="64"/>
      <c r="VR122" s="64"/>
      <c r="VS122" s="64"/>
      <c r="VT122" s="64"/>
      <c r="VU122" s="64"/>
      <c r="VV122" s="64"/>
      <c r="VW122" s="64"/>
      <c r="VX122" s="64"/>
      <c r="VY122" s="64"/>
      <c r="VZ122" s="64"/>
      <c r="WA122" s="64"/>
      <c r="WB122" s="64"/>
      <c r="WC122" s="64"/>
      <c r="WD122" s="64"/>
      <c r="WE122" s="64"/>
      <c r="WF122" s="64"/>
      <c r="WG122" s="64"/>
      <c r="WH122" s="64"/>
      <c r="WI122" s="64"/>
      <c r="WJ122" s="64"/>
      <c r="WK122" s="64"/>
      <c r="WL122" s="64"/>
      <c r="WM122" s="64"/>
      <c r="WN122" s="64"/>
      <c r="WO122" s="64"/>
      <c r="WP122" s="64"/>
      <c r="WQ122" s="64"/>
      <c r="WR122" s="64"/>
      <c r="WS122" s="64"/>
      <c r="WT122" s="64"/>
      <c r="WU122" s="64"/>
      <c r="WV122" s="64"/>
      <c r="WW122" s="64"/>
      <c r="WX122" s="64"/>
      <c r="WY122" s="64"/>
      <c r="WZ122" s="64"/>
      <c r="XA122" s="64"/>
      <c r="XB122" s="64"/>
      <c r="XC122" s="64"/>
      <c r="XD122" s="64"/>
      <c r="XE122" s="64"/>
      <c r="XF122" s="64"/>
      <c r="XG122" s="64"/>
      <c r="XH122" s="64"/>
      <c r="XI122" s="64"/>
      <c r="XJ122" s="64"/>
    </row>
    <row r="123" spans="1:634" x14ac:dyDescent="0.25">
      <c r="A123" s="106"/>
      <c r="B123" s="107"/>
      <c r="C123" s="106"/>
      <c r="D123" s="107"/>
      <c r="E123" s="106"/>
      <c r="F123" s="107"/>
      <c r="G123" s="106"/>
      <c r="H123" s="107"/>
      <c r="I123" s="106"/>
      <c r="J123" s="107"/>
      <c r="K123" s="106"/>
      <c r="L123" s="107"/>
      <c r="M123" s="106"/>
      <c r="N123" s="107"/>
      <c r="O123" s="106"/>
      <c r="P123" s="107"/>
      <c r="Q123" s="106"/>
      <c r="R123" s="107"/>
      <c r="S123" s="106"/>
      <c r="T123" s="107"/>
      <c r="U123" s="106"/>
      <c r="V123" s="107"/>
      <c r="W123" s="106"/>
      <c r="X123" s="107"/>
      <c r="Y123" s="106"/>
      <c r="Z123" s="107"/>
      <c r="AA123" s="106"/>
      <c r="AB123" s="107"/>
      <c r="AC123" s="106"/>
      <c r="AD123" s="107"/>
      <c r="AE123" s="106"/>
      <c r="AF123" s="107"/>
      <c r="AG123" s="106"/>
      <c r="AH123" s="107"/>
      <c r="AI123" s="106"/>
      <c r="AJ123" s="107"/>
      <c r="AK123" s="106"/>
      <c r="AL123" s="107"/>
      <c r="AM123" s="106"/>
      <c r="AN123" s="107"/>
      <c r="AO123" s="106"/>
      <c r="AP123" s="107"/>
      <c r="AQ123" s="106"/>
      <c r="AR123" s="107"/>
      <c r="AS123" s="106"/>
      <c r="AT123" s="107"/>
      <c r="AU123" s="106"/>
      <c r="AV123" s="107"/>
      <c r="AW123" s="106"/>
      <c r="AX123" s="107"/>
      <c r="AY123" s="106"/>
      <c r="AZ123" s="107"/>
      <c r="BA123" s="106"/>
      <c r="BB123" s="107"/>
      <c r="BC123" s="106"/>
      <c r="BD123" s="107"/>
      <c r="BE123" s="106"/>
      <c r="BF123" s="107"/>
      <c r="BG123" s="106"/>
      <c r="BH123" s="107"/>
      <c r="BI123" s="106"/>
      <c r="BJ123" s="107"/>
      <c r="BK123" s="106"/>
      <c r="BL123" s="107"/>
      <c r="BM123" s="106"/>
      <c r="BN123" s="107"/>
      <c r="BO123" s="106"/>
      <c r="BP123" s="107"/>
      <c r="BQ123" s="106"/>
      <c r="BR123" s="107"/>
      <c r="BS123" s="106"/>
      <c r="BT123" s="107"/>
      <c r="BU123" s="106"/>
      <c r="BV123" s="107"/>
      <c r="BW123" s="106"/>
      <c r="BX123" s="107"/>
      <c r="BY123" s="106"/>
      <c r="BZ123" s="107"/>
      <c r="CA123" s="106"/>
      <c r="CB123" s="107"/>
      <c r="CC123" s="106"/>
      <c r="CD123" s="107"/>
      <c r="CE123" s="106"/>
      <c r="CF123" s="107"/>
      <c r="CG123" s="106"/>
      <c r="CH123" s="107"/>
      <c r="CI123" s="106"/>
      <c r="CJ123" s="107"/>
      <c r="CK123" s="106"/>
      <c r="CL123" s="107"/>
      <c r="CM123" s="106"/>
      <c r="CN123" s="107"/>
      <c r="CO123" s="106"/>
      <c r="CP123" s="107"/>
      <c r="CQ123" s="106"/>
      <c r="CR123" s="107"/>
      <c r="CS123" s="106"/>
      <c r="CT123" s="107"/>
      <c r="CU123" s="106"/>
      <c r="CV123" s="107"/>
      <c r="CW123" s="106"/>
      <c r="CX123" s="107"/>
      <c r="CY123" s="106"/>
      <c r="CZ123" s="107"/>
      <c r="DA123" s="106"/>
      <c r="DB123" s="107"/>
      <c r="DC123" s="106"/>
      <c r="DD123" s="107"/>
      <c r="DE123" s="106"/>
      <c r="DF123" s="107"/>
      <c r="DG123" s="106"/>
      <c r="DH123" s="107"/>
      <c r="DI123" s="106"/>
      <c r="DJ123" s="107"/>
      <c r="DK123" s="106"/>
      <c r="DL123" s="107"/>
      <c r="DM123" s="106"/>
      <c r="DN123" s="107"/>
      <c r="DO123" s="106"/>
      <c r="DP123" s="107"/>
      <c r="DQ123" s="106"/>
      <c r="DR123" s="107"/>
      <c r="DS123" s="106"/>
      <c r="DT123" s="107"/>
      <c r="DU123" s="106"/>
      <c r="DV123" s="107"/>
      <c r="DW123" s="106"/>
      <c r="DX123" s="107"/>
      <c r="DY123" s="106"/>
      <c r="DZ123" s="107"/>
      <c r="EA123" s="106"/>
      <c r="EB123" s="107"/>
      <c r="EC123" s="106"/>
      <c r="ED123" s="107"/>
      <c r="EE123" s="106"/>
      <c r="EF123" s="107"/>
      <c r="EG123" s="106"/>
      <c r="EH123" s="107"/>
      <c r="EI123" s="106"/>
      <c r="EJ123" s="107"/>
      <c r="EK123" s="106"/>
      <c r="EL123" s="107"/>
      <c r="EM123" s="106"/>
      <c r="EN123" s="107"/>
      <c r="EO123" s="106"/>
      <c r="EP123" s="107"/>
      <c r="EQ123" s="106"/>
      <c r="ER123" s="107"/>
      <c r="ES123" s="106"/>
      <c r="ET123" s="107"/>
      <c r="EU123" s="106"/>
      <c r="EV123" s="107"/>
      <c r="EW123" s="106"/>
      <c r="EX123" s="107"/>
      <c r="EY123" s="106"/>
      <c r="EZ123" s="107"/>
      <c r="FA123" s="106"/>
      <c r="FB123" s="107"/>
      <c r="FC123" s="106"/>
      <c r="FD123" s="107"/>
      <c r="FE123" s="106"/>
      <c r="FF123" s="107"/>
      <c r="FG123" s="106"/>
      <c r="FH123" s="107"/>
      <c r="FI123" s="106"/>
      <c r="FJ123" s="107"/>
      <c r="FK123" s="106"/>
      <c r="FL123" s="107"/>
      <c r="FM123" s="106"/>
      <c r="FN123" s="107"/>
      <c r="FO123" s="106"/>
      <c r="FP123" s="107"/>
      <c r="FQ123" s="106"/>
      <c r="FR123" s="107"/>
      <c r="FS123" s="106"/>
      <c r="FT123" s="107"/>
      <c r="FU123" s="106"/>
      <c r="FV123" s="107"/>
      <c r="FW123" s="106"/>
      <c r="FX123" s="107"/>
      <c r="FY123" s="106"/>
      <c r="FZ123" s="107"/>
      <c r="GA123" s="106"/>
      <c r="GB123" s="107"/>
      <c r="GC123" s="106"/>
      <c r="GD123" s="107"/>
      <c r="GE123" s="106"/>
      <c r="GF123" s="107"/>
      <c r="GG123" s="106"/>
      <c r="GH123" s="107"/>
      <c r="GI123" s="106"/>
      <c r="GJ123" s="107"/>
      <c r="GK123" s="106"/>
      <c r="GL123" s="107"/>
      <c r="GM123" s="106"/>
      <c r="GN123" s="107"/>
      <c r="GO123" s="106"/>
      <c r="GP123" s="107"/>
      <c r="GQ123" s="106"/>
      <c r="GR123" s="107"/>
      <c r="GS123" s="106"/>
      <c r="GT123" s="107"/>
      <c r="GU123" s="106"/>
      <c r="GV123" s="107"/>
      <c r="GW123" s="106"/>
      <c r="GX123" s="107"/>
      <c r="GY123" s="106"/>
      <c r="GZ123" s="107"/>
      <c r="HA123" s="106"/>
      <c r="HB123" s="107"/>
      <c r="HC123" s="106"/>
      <c r="HD123" s="107"/>
      <c r="HE123" s="106"/>
      <c r="HF123" s="107"/>
      <c r="HG123" s="106"/>
      <c r="HH123" s="107"/>
      <c r="HI123" s="106"/>
      <c r="HJ123" s="107"/>
      <c r="HK123" s="106"/>
      <c r="HL123" s="107"/>
      <c r="HM123" s="106"/>
      <c r="HN123" s="107"/>
      <c r="HO123" s="106"/>
      <c r="HP123" s="107"/>
      <c r="HQ123" s="106"/>
      <c r="HR123" s="107"/>
      <c r="HS123" s="106"/>
      <c r="HT123" s="107"/>
      <c r="HU123" s="106"/>
      <c r="HV123" s="107"/>
      <c r="HW123" s="106"/>
      <c r="HX123" s="107"/>
      <c r="HY123" s="106"/>
      <c r="HZ123" s="107"/>
      <c r="IA123" s="106"/>
      <c r="IB123" s="107"/>
      <c r="IC123" s="106"/>
      <c r="ID123" s="107"/>
      <c r="IE123" s="106"/>
      <c r="IF123" s="107"/>
      <c r="IG123" s="106"/>
      <c r="IH123" s="107"/>
      <c r="II123" s="106"/>
      <c r="IJ123" s="107"/>
      <c r="IK123" s="106"/>
      <c r="IL123" s="107"/>
      <c r="IM123" s="106"/>
      <c r="IN123" s="107"/>
      <c r="IO123" s="106"/>
      <c r="IP123" s="107"/>
      <c r="IQ123" s="106"/>
      <c r="IR123" s="107"/>
      <c r="IS123" s="106"/>
      <c r="IT123" s="107"/>
      <c r="IU123" s="106"/>
      <c r="IV123" s="107"/>
      <c r="IW123" s="106"/>
      <c r="IX123" s="107"/>
      <c r="IY123" s="106"/>
      <c r="IZ123" s="64"/>
      <c r="JA123" s="64"/>
      <c r="JB123" s="64"/>
      <c r="JC123" s="64"/>
      <c r="JD123" s="64"/>
      <c r="JE123" s="64"/>
      <c r="JF123" s="64"/>
      <c r="JG123" s="64"/>
      <c r="JH123" s="64"/>
      <c r="JI123" s="64"/>
      <c r="JJ123" s="64"/>
      <c r="JK123" s="64"/>
      <c r="JL123" s="64"/>
      <c r="JM123" s="64"/>
      <c r="JN123" s="64"/>
      <c r="JO123" s="64"/>
      <c r="JP123" s="64"/>
      <c r="JQ123" s="64"/>
      <c r="JR123" s="64"/>
      <c r="JS123" s="64"/>
      <c r="JT123" s="64"/>
      <c r="JU123" s="64"/>
      <c r="JV123" s="64"/>
      <c r="JW123" s="64"/>
      <c r="JX123" s="64"/>
      <c r="JY123" s="64"/>
      <c r="JZ123" s="64"/>
      <c r="KA123" s="64"/>
      <c r="KB123" s="64"/>
      <c r="KC123" s="64"/>
      <c r="KD123" s="64"/>
      <c r="KE123" s="64"/>
      <c r="KF123" s="64"/>
      <c r="KG123" s="64"/>
      <c r="KH123" s="64"/>
      <c r="KI123" s="64"/>
      <c r="KJ123" s="64"/>
      <c r="KK123" s="64"/>
      <c r="KL123" s="64"/>
      <c r="KM123" s="64"/>
      <c r="KN123" s="64"/>
      <c r="KO123" s="64"/>
      <c r="KP123" s="64"/>
      <c r="KQ123" s="64"/>
      <c r="KR123" s="64"/>
      <c r="KS123" s="64"/>
      <c r="KT123" s="64"/>
      <c r="KU123" s="64"/>
      <c r="KV123" s="64"/>
      <c r="KW123" s="64"/>
      <c r="KX123" s="64"/>
      <c r="KY123" s="64"/>
      <c r="KZ123" s="64"/>
      <c r="LA123" s="64"/>
      <c r="LB123" s="64"/>
      <c r="LC123" s="64"/>
      <c r="LD123" s="64"/>
      <c r="LE123" s="64"/>
      <c r="LF123" s="64"/>
      <c r="LG123" s="64"/>
      <c r="LH123" s="64"/>
      <c r="LI123" s="64"/>
      <c r="LJ123" s="64"/>
      <c r="LK123" s="64"/>
      <c r="LL123" s="64"/>
      <c r="LM123" s="64"/>
      <c r="LN123" s="64"/>
      <c r="LO123" s="64"/>
      <c r="LP123" s="64"/>
      <c r="LQ123" s="64"/>
      <c r="LR123" s="64"/>
      <c r="LS123" s="64"/>
      <c r="LT123" s="64"/>
      <c r="LU123" s="64"/>
      <c r="LV123" s="64"/>
      <c r="LW123" s="64"/>
      <c r="LX123" s="64"/>
      <c r="LY123" s="64"/>
      <c r="LZ123" s="64"/>
      <c r="MA123" s="64"/>
      <c r="MB123" s="64"/>
      <c r="MC123" s="64"/>
      <c r="MD123" s="64"/>
      <c r="ME123" s="64"/>
      <c r="MF123" s="64"/>
      <c r="MG123" s="64"/>
      <c r="MH123" s="64"/>
      <c r="MI123" s="64"/>
      <c r="MJ123" s="64"/>
      <c r="MK123" s="64"/>
      <c r="ML123" s="64"/>
      <c r="MM123" s="64"/>
      <c r="MN123" s="64"/>
      <c r="MO123" s="64"/>
      <c r="MP123" s="64"/>
      <c r="MQ123" s="64"/>
      <c r="MR123" s="64"/>
      <c r="MS123" s="64"/>
      <c r="MT123" s="64"/>
      <c r="MU123" s="64"/>
      <c r="MV123" s="64"/>
      <c r="MW123" s="64"/>
      <c r="MX123" s="64"/>
      <c r="MY123" s="64"/>
      <c r="MZ123" s="64"/>
      <c r="NA123" s="64"/>
      <c r="NB123" s="64"/>
      <c r="NC123" s="64"/>
      <c r="ND123" s="64"/>
      <c r="NE123" s="64"/>
      <c r="NF123" s="64"/>
      <c r="NG123" s="64"/>
      <c r="NH123" s="64"/>
      <c r="NI123" s="64"/>
      <c r="NJ123" s="64"/>
      <c r="NK123" s="64"/>
      <c r="NL123" s="64"/>
      <c r="NM123" s="64"/>
      <c r="NN123" s="64"/>
      <c r="NO123" s="64"/>
      <c r="NP123" s="64"/>
      <c r="NQ123" s="64"/>
      <c r="NR123" s="64"/>
      <c r="NS123" s="64"/>
      <c r="NT123" s="64"/>
      <c r="NU123" s="64"/>
      <c r="NV123" s="64"/>
      <c r="NW123" s="64"/>
      <c r="NX123" s="64"/>
      <c r="NY123" s="64"/>
      <c r="NZ123" s="64"/>
      <c r="OA123" s="64"/>
      <c r="OB123" s="64"/>
      <c r="OC123" s="64"/>
      <c r="OD123" s="64"/>
      <c r="OE123" s="64"/>
      <c r="OF123" s="64"/>
      <c r="OG123" s="64"/>
      <c r="OH123" s="64"/>
      <c r="OI123" s="64"/>
      <c r="OJ123" s="64"/>
      <c r="OK123" s="64"/>
      <c r="OL123" s="64"/>
      <c r="OM123" s="64"/>
      <c r="ON123" s="64"/>
      <c r="OO123" s="64"/>
      <c r="OP123" s="64"/>
      <c r="OQ123" s="64"/>
      <c r="OR123" s="64"/>
      <c r="OS123" s="64"/>
      <c r="OT123" s="64"/>
      <c r="OU123" s="64"/>
      <c r="OV123" s="64"/>
      <c r="OW123" s="64"/>
      <c r="OX123" s="64"/>
      <c r="OY123" s="64"/>
      <c r="OZ123" s="64"/>
      <c r="PA123" s="64"/>
      <c r="PB123" s="64"/>
      <c r="PC123" s="64"/>
      <c r="PD123" s="64"/>
      <c r="PE123" s="64"/>
      <c r="PF123" s="64"/>
      <c r="PG123" s="64"/>
      <c r="PH123" s="64"/>
      <c r="PI123" s="64"/>
      <c r="PJ123" s="64"/>
      <c r="PK123" s="64"/>
      <c r="PL123" s="64"/>
      <c r="PM123" s="64"/>
      <c r="PN123" s="64"/>
      <c r="PO123" s="64"/>
      <c r="PP123" s="64"/>
      <c r="PQ123" s="64"/>
      <c r="PR123" s="64"/>
      <c r="PS123" s="64"/>
      <c r="PT123" s="64"/>
      <c r="PU123" s="64"/>
      <c r="PV123" s="64"/>
      <c r="PW123" s="64"/>
      <c r="PX123" s="64"/>
      <c r="PY123" s="64"/>
      <c r="PZ123" s="64"/>
      <c r="QA123" s="64"/>
      <c r="QB123" s="64"/>
      <c r="QC123" s="64"/>
      <c r="QD123" s="64"/>
      <c r="QE123" s="64"/>
      <c r="QF123" s="64"/>
      <c r="QG123" s="64"/>
      <c r="QH123" s="64"/>
      <c r="QI123" s="64"/>
      <c r="QJ123" s="64"/>
      <c r="QK123" s="64"/>
      <c r="QL123" s="64"/>
      <c r="QM123" s="64"/>
      <c r="QN123" s="64"/>
      <c r="QO123" s="64"/>
      <c r="QP123" s="64"/>
      <c r="QQ123" s="64"/>
      <c r="QR123" s="64"/>
      <c r="QS123" s="64"/>
      <c r="QT123" s="64"/>
      <c r="QU123" s="64"/>
      <c r="QV123" s="64"/>
      <c r="QW123" s="64"/>
      <c r="QX123" s="64"/>
      <c r="QY123" s="64"/>
      <c r="QZ123" s="64"/>
      <c r="RA123" s="64"/>
      <c r="RB123" s="64"/>
      <c r="RC123" s="64"/>
      <c r="RD123" s="64"/>
      <c r="RE123" s="64"/>
      <c r="RF123" s="64"/>
      <c r="RG123" s="64"/>
      <c r="RH123" s="64"/>
      <c r="RI123" s="64"/>
      <c r="RJ123" s="64"/>
      <c r="RK123" s="64"/>
      <c r="RL123" s="64"/>
      <c r="RM123" s="64"/>
      <c r="RN123" s="64"/>
      <c r="RO123" s="64"/>
      <c r="RP123" s="64"/>
      <c r="RQ123" s="64"/>
      <c r="RR123" s="64"/>
      <c r="RS123" s="64"/>
      <c r="RT123" s="64"/>
      <c r="RU123" s="64"/>
      <c r="RV123" s="64"/>
      <c r="RW123" s="64"/>
      <c r="RX123" s="64"/>
      <c r="RY123" s="64"/>
      <c r="RZ123" s="64"/>
      <c r="SA123" s="64"/>
      <c r="SB123" s="64"/>
      <c r="SC123" s="64"/>
      <c r="SD123" s="64"/>
      <c r="SE123" s="64"/>
      <c r="SF123" s="64"/>
      <c r="SG123" s="64"/>
      <c r="SH123" s="64"/>
      <c r="SI123" s="64"/>
      <c r="SJ123" s="64"/>
      <c r="SK123" s="64"/>
      <c r="SL123" s="64"/>
      <c r="SM123" s="64"/>
      <c r="SN123" s="64"/>
      <c r="SO123" s="64"/>
      <c r="SP123" s="64"/>
      <c r="SQ123" s="64"/>
      <c r="SR123" s="64"/>
      <c r="SS123" s="64"/>
      <c r="ST123" s="64"/>
      <c r="SU123" s="64"/>
      <c r="SV123" s="64"/>
      <c r="SW123" s="64"/>
      <c r="SX123" s="64"/>
      <c r="SY123" s="64"/>
      <c r="SZ123" s="64"/>
      <c r="TA123" s="64"/>
      <c r="TB123" s="64"/>
      <c r="TC123" s="64"/>
      <c r="TD123" s="64"/>
      <c r="TE123" s="64"/>
      <c r="TF123" s="64"/>
      <c r="TG123" s="64"/>
      <c r="TH123" s="64"/>
      <c r="TI123" s="64"/>
      <c r="TJ123" s="64"/>
      <c r="TK123" s="64"/>
      <c r="TL123" s="64"/>
      <c r="TM123" s="64"/>
      <c r="TN123" s="64"/>
      <c r="TO123" s="64"/>
      <c r="TP123" s="64"/>
      <c r="TQ123" s="64"/>
      <c r="TR123" s="64"/>
      <c r="TS123" s="64"/>
      <c r="TT123" s="64"/>
      <c r="TU123" s="64"/>
      <c r="TV123" s="64"/>
      <c r="TW123" s="64"/>
      <c r="TX123" s="64"/>
      <c r="TY123" s="64"/>
      <c r="TZ123" s="64"/>
      <c r="UA123" s="64"/>
      <c r="UB123" s="64"/>
      <c r="UC123" s="64"/>
      <c r="UD123" s="64"/>
      <c r="UE123" s="64"/>
      <c r="UF123" s="64"/>
      <c r="UG123" s="64"/>
      <c r="UH123" s="64"/>
      <c r="UI123" s="64"/>
      <c r="UJ123" s="64"/>
      <c r="UK123" s="64"/>
      <c r="UL123" s="64"/>
      <c r="UM123" s="64"/>
      <c r="UN123" s="64"/>
      <c r="UO123" s="64"/>
      <c r="UP123" s="64"/>
      <c r="UQ123" s="64"/>
      <c r="UR123" s="64"/>
      <c r="US123" s="64"/>
      <c r="UT123" s="64"/>
      <c r="UU123" s="64"/>
      <c r="UV123" s="64"/>
      <c r="UW123" s="64"/>
      <c r="UX123" s="64"/>
      <c r="UY123" s="64"/>
      <c r="UZ123" s="64"/>
      <c r="VA123" s="64"/>
      <c r="VB123" s="64"/>
      <c r="VC123" s="64"/>
      <c r="VD123" s="64"/>
      <c r="VE123" s="64"/>
      <c r="VF123" s="64"/>
      <c r="VG123" s="64"/>
      <c r="VH123" s="64"/>
      <c r="VI123" s="64"/>
      <c r="VJ123" s="64"/>
      <c r="VK123" s="64"/>
      <c r="VL123" s="64"/>
      <c r="VM123" s="64"/>
      <c r="VN123" s="64"/>
      <c r="VO123" s="64"/>
      <c r="VP123" s="64"/>
      <c r="VQ123" s="64"/>
      <c r="VR123" s="64"/>
      <c r="VS123" s="64"/>
      <c r="VT123" s="64"/>
      <c r="VU123" s="64"/>
      <c r="VV123" s="64"/>
      <c r="VW123" s="64"/>
      <c r="VX123" s="64"/>
      <c r="VY123" s="64"/>
      <c r="VZ123" s="64"/>
      <c r="WA123" s="64"/>
      <c r="WB123" s="64"/>
      <c r="WC123" s="64"/>
      <c r="WD123" s="64"/>
      <c r="WE123" s="64"/>
      <c r="WF123" s="64"/>
      <c r="WG123" s="64"/>
      <c r="WH123" s="64"/>
      <c r="WI123" s="64"/>
      <c r="WJ123" s="64"/>
      <c r="WK123" s="64"/>
      <c r="WL123" s="64"/>
      <c r="WM123" s="64"/>
      <c r="WN123" s="64"/>
      <c r="WO123" s="64"/>
      <c r="WP123" s="64"/>
      <c r="WQ123" s="64"/>
      <c r="WR123" s="64"/>
      <c r="WS123" s="64"/>
      <c r="WT123" s="64"/>
      <c r="WU123" s="64"/>
      <c r="WV123" s="64"/>
      <c r="WW123" s="64"/>
      <c r="WX123" s="64"/>
      <c r="WY123" s="64"/>
      <c r="WZ123" s="64"/>
      <c r="XA123" s="64"/>
      <c r="XB123" s="64"/>
      <c r="XC123" s="64"/>
      <c r="XD123" s="64"/>
      <c r="XE123" s="64"/>
      <c r="XF123" s="64"/>
      <c r="XG123" s="64"/>
      <c r="XH123" s="64"/>
      <c r="XI123" s="64"/>
      <c r="XJ123" s="64"/>
    </row>
    <row r="124" spans="1:634" x14ac:dyDescent="0.25">
      <c r="A124" s="106"/>
      <c r="B124" s="107"/>
      <c r="C124" s="106"/>
      <c r="D124" s="107"/>
      <c r="E124" s="106"/>
      <c r="F124" s="107"/>
      <c r="G124" s="106"/>
      <c r="H124" s="107"/>
      <c r="I124" s="106"/>
      <c r="J124" s="107"/>
      <c r="K124" s="106"/>
      <c r="L124" s="107"/>
      <c r="M124" s="106"/>
      <c r="N124" s="107"/>
      <c r="O124" s="106"/>
      <c r="P124" s="107"/>
      <c r="Q124" s="106"/>
      <c r="R124" s="107"/>
      <c r="S124" s="106"/>
      <c r="T124" s="107"/>
      <c r="U124" s="106"/>
      <c r="V124" s="107"/>
      <c r="W124" s="106"/>
      <c r="X124" s="107"/>
      <c r="Y124" s="106"/>
      <c r="Z124" s="107"/>
      <c r="AA124" s="106"/>
      <c r="AB124" s="107"/>
      <c r="AC124" s="106"/>
      <c r="AD124" s="107"/>
      <c r="AE124" s="106"/>
      <c r="AF124" s="107"/>
      <c r="AG124" s="106"/>
      <c r="AH124" s="107"/>
      <c r="AI124" s="106"/>
      <c r="AJ124" s="107"/>
      <c r="AK124" s="106"/>
      <c r="AL124" s="107"/>
      <c r="AM124" s="106"/>
      <c r="AN124" s="107"/>
      <c r="AO124" s="106"/>
      <c r="AP124" s="107"/>
      <c r="AQ124" s="106"/>
      <c r="AR124" s="107"/>
      <c r="AS124" s="106"/>
      <c r="AT124" s="107"/>
      <c r="AU124" s="106"/>
      <c r="AV124" s="107"/>
      <c r="AW124" s="106"/>
      <c r="AX124" s="107"/>
      <c r="AY124" s="106"/>
      <c r="AZ124" s="107"/>
      <c r="BA124" s="106"/>
      <c r="BB124" s="107"/>
      <c r="BC124" s="106"/>
      <c r="BD124" s="107"/>
      <c r="BE124" s="106"/>
      <c r="BF124" s="107"/>
      <c r="BG124" s="106"/>
      <c r="BH124" s="107"/>
      <c r="BI124" s="106"/>
      <c r="BJ124" s="107"/>
      <c r="BK124" s="106"/>
      <c r="BL124" s="107"/>
      <c r="BM124" s="106"/>
      <c r="BN124" s="107"/>
      <c r="BO124" s="106"/>
      <c r="BP124" s="107"/>
      <c r="BQ124" s="106"/>
      <c r="BR124" s="107"/>
      <c r="BS124" s="106"/>
      <c r="BT124" s="107"/>
      <c r="BU124" s="106"/>
      <c r="BV124" s="107"/>
      <c r="BW124" s="106"/>
      <c r="BX124" s="107"/>
      <c r="BY124" s="106"/>
      <c r="BZ124" s="107"/>
      <c r="CA124" s="106"/>
      <c r="CB124" s="107"/>
      <c r="CC124" s="106"/>
      <c r="CD124" s="107"/>
      <c r="CE124" s="106"/>
      <c r="CF124" s="107"/>
      <c r="CG124" s="106"/>
      <c r="CH124" s="107"/>
      <c r="CI124" s="106"/>
      <c r="CJ124" s="107"/>
      <c r="CK124" s="106"/>
      <c r="CL124" s="107"/>
      <c r="CM124" s="106"/>
      <c r="CN124" s="107"/>
      <c r="CO124" s="106"/>
      <c r="CP124" s="107"/>
      <c r="CQ124" s="106"/>
      <c r="CR124" s="107"/>
      <c r="CS124" s="106"/>
      <c r="CT124" s="107"/>
      <c r="CU124" s="106"/>
      <c r="CV124" s="107"/>
      <c r="CW124" s="106"/>
      <c r="CX124" s="107"/>
      <c r="CY124" s="106"/>
      <c r="CZ124" s="107"/>
      <c r="DA124" s="106"/>
      <c r="DB124" s="107"/>
      <c r="DC124" s="106"/>
      <c r="DD124" s="107"/>
      <c r="DE124" s="106"/>
      <c r="DF124" s="107"/>
      <c r="DG124" s="106"/>
      <c r="DH124" s="107"/>
      <c r="DI124" s="106"/>
      <c r="DJ124" s="107"/>
      <c r="DK124" s="106"/>
      <c r="DL124" s="107"/>
      <c r="DM124" s="106"/>
      <c r="DN124" s="107"/>
      <c r="DO124" s="106"/>
      <c r="DP124" s="107"/>
      <c r="DQ124" s="106"/>
      <c r="DR124" s="107"/>
      <c r="DS124" s="106"/>
      <c r="DT124" s="107"/>
      <c r="DU124" s="106"/>
      <c r="DV124" s="107"/>
      <c r="DW124" s="106"/>
      <c r="DX124" s="107"/>
      <c r="DY124" s="106"/>
      <c r="DZ124" s="107"/>
      <c r="EA124" s="106"/>
      <c r="EB124" s="107"/>
      <c r="EC124" s="106"/>
      <c r="ED124" s="107"/>
      <c r="EE124" s="106"/>
      <c r="EF124" s="107"/>
      <c r="EG124" s="106"/>
      <c r="EH124" s="107"/>
      <c r="EI124" s="106"/>
      <c r="EJ124" s="107"/>
      <c r="EK124" s="106"/>
      <c r="EL124" s="107"/>
      <c r="EM124" s="106"/>
      <c r="EN124" s="107"/>
      <c r="EO124" s="106"/>
      <c r="EP124" s="107"/>
      <c r="EQ124" s="106"/>
      <c r="ER124" s="107"/>
      <c r="ES124" s="106"/>
      <c r="ET124" s="107"/>
      <c r="EU124" s="106"/>
      <c r="EV124" s="107"/>
      <c r="EW124" s="106"/>
      <c r="EX124" s="107"/>
      <c r="EY124" s="106"/>
      <c r="EZ124" s="107"/>
      <c r="FA124" s="106"/>
      <c r="FB124" s="107"/>
      <c r="FC124" s="106"/>
      <c r="FD124" s="107"/>
      <c r="FE124" s="106"/>
      <c r="FF124" s="107"/>
      <c r="FG124" s="106"/>
      <c r="FH124" s="107"/>
      <c r="FI124" s="106"/>
      <c r="FJ124" s="107"/>
      <c r="FK124" s="106"/>
      <c r="FL124" s="107"/>
      <c r="FM124" s="106"/>
      <c r="FN124" s="107"/>
      <c r="FO124" s="106"/>
      <c r="FP124" s="107"/>
      <c r="FQ124" s="106"/>
      <c r="FR124" s="107"/>
      <c r="FS124" s="106"/>
      <c r="FT124" s="107"/>
      <c r="FU124" s="106"/>
      <c r="FV124" s="107"/>
      <c r="FW124" s="106"/>
      <c r="FX124" s="107"/>
      <c r="FY124" s="106"/>
      <c r="FZ124" s="107"/>
      <c r="GA124" s="106"/>
      <c r="GB124" s="107"/>
      <c r="GC124" s="106"/>
      <c r="GD124" s="107"/>
      <c r="GE124" s="106"/>
      <c r="GF124" s="107"/>
      <c r="GG124" s="106"/>
      <c r="GH124" s="107"/>
      <c r="GI124" s="106"/>
      <c r="GJ124" s="107"/>
      <c r="GK124" s="106"/>
      <c r="GL124" s="107"/>
      <c r="GM124" s="106"/>
      <c r="GN124" s="107"/>
      <c r="GO124" s="106"/>
      <c r="GP124" s="107"/>
      <c r="GQ124" s="106"/>
      <c r="GR124" s="107"/>
      <c r="GS124" s="106"/>
      <c r="GT124" s="107"/>
      <c r="GU124" s="106"/>
      <c r="GV124" s="107"/>
      <c r="GW124" s="106"/>
      <c r="GX124" s="107"/>
      <c r="GY124" s="106"/>
      <c r="GZ124" s="107"/>
      <c r="HA124" s="106"/>
      <c r="HB124" s="107"/>
      <c r="HC124" s="106"/>
      <c r="HD124" s="107"/>
      <c r="HE124" s="106"/>
      <c r="HF124" s="107"/>
      <c r="HG124" s="106"/>
      <c r="HH124" s="107"/>
      <c r="HI124" s="106"/>
      <c r="HJ124" s="107"/>
      <c r="HK124" s="106"/>
      <c r="HL124" s="107"/>
      <c r="HM124" s="106"/>
      <c r="HN124" s="107"/>
      <c r="HO124" s="106"/>
      <c r="HP124" s="107"/>
      <c r="HQ124" s="106"/>
      <c r="HR124" s="107"/>
      <c r="HS124" s="106"/>
      <c r="HT124" s="107"/>
      <c r="HU124" s="106"/>
      <c r="HV124" s="107"/>
      <c r="HW124" s="106"/>
      <c r="HX124" s="107"/>
      <c r="HY124" s="106"/>
      <c r="HZ124" s="107"/>
      <c r="IA124" s="106"/>
      <c r="IB124" s="107"/>
      <c r="IC124" s="106"/>
      <c r="ID124" s="107"/>
      <c r="IE124" s="106"/>
      <c r="IF124" s="107"/>
      <c r="IG124" s="106"/>
      <c r="IH124" s="107"/>
      <c r="II124" s="106"/>
      <c r="IJ124" s="107"/>
      <c r="IK124" s="106"/>
      <c r="IL124" s="107"/>
      <c r="IM124" s="106"/>
      <c r="IN124" s="107"/>
      <c r="IO124" s="106"/>
      <c r="IP124" s="107"/>
      <c r="IQ124" s="106"/>
      <c r="IR124" s="107"/>
      <c r="IS124" s="106"/>
      <c r="IT124" s="107"/>
      <c r="IU124" s="106"/>
      <c r="IV124" s="107"/>
      <c r="IW124" s="106"/>
      <c r="IX124" s="107"/>
      <c r="IY124" s="106"/>
      <c r="IZ124" s="64"/>
      <c r="JA124" s="64"/>
      <c r="JB124" s="64"/>
      <c r="JC124" s="64"/>
      <c r="JD124" s="64"/>
      <c r="JE124" s="64"/>
      <c r="JF124" s="64"/>
      <c r="JG124" s="64"/>
      <c r="JH124" s="64"/>
      <c r="JI124" s="64"/>
      <c r="JJ124" s="64"/>
      <c r="JK124" s="64"/>
      <c r="JL124" s="64"/>
      <c r="JM124" s="64"/>
      <c r="JN124" s="64"/>
      <c r="JO124" s="64"/>
      <c r="JP124" s="64"/>
      <c r="JQ124" s="64"/>
      <c r="JR124" s="64"/>
      <c r="JS124" s="64"/>
      <c r="JT124" s="64"/>
      <c r="JU124" s="64"/>
      <c r="JV124" s="64"/>
      <c r="JW124" s="64"/>
      <c r="JX124" s="64"/>
      <c r="JY124" s="64"/>
      <c r="JZ124" s="64"/>
      <c r="KA124" s="64"/>
      <c r="KB124" s="64"/>
      <c r="KC124" s="64"/>
      <c r="KD124" s="64"/>
      <c r="KE124" s="64"/>
      <c r="KF124" s="64"/>
      <c r="KG124" s="64"/>
      <c r="KH124" s="64"/>
      <c r="KI124" s="64"/>
      <c r="KJ124" s="64"/>
      <c r="KK124" s="64"/>
      <c r="KL124" s="64"/>
      <c r="KM124" s="64"/>
      <c r="KN124" s="64"/>
      <c r="KO124" s="64"/>
      <c r="KP124" s="64"/>
      <c r="KQ124" s="64"/>
      <c r="KR124" s="64"/>
      <c r="KS124" s="64"/>
      <c r="KT124" s="64"/>
      <c r="KU124" s="64"/>
      <c r="KV124" s="64"/>
      <c r="KW124" s="64"/>
      <c r="KX124" s="64"/>
      <c r="KY124" s="64"/>
      <c r="KZ124" s="64"/>
      <c r="LA124" s="64"/>
      <c r="LB124" s="64"/>
      <c r="LC124" s="64"/>
      <c r="LD124" s="64"/>
      <c r="LE124" s="64"/>
      <c r="LF124" s="64"/>
      <c r="LG124" s="64"/>
      <c r="LH124" s="64"/>
      <c r="LI124" s="64"/>
      <c r="LJ124" s="64"/>
      <c r="LK124" s="64"/>
      <c r="LL124" s="64"/>
      <c r="LM124" s="64"/>
      <c r="LN124" s="64"/>
      <c r="LO124" s="64"/>
      <c r="LP124" s="64"/>
      <c r="LQ124" s="64"/>
      <c r="LR124" s="64"/>
      <c r="LS124" s="64"/>
      <c r="LT124" s="64"/>
      <c r="LU124" s="64"/>
      <c r="LV124" s="64"/>
      <c r="LW124" s="64"/>
      <c r="LX124" s="64"/>
      <c r="LY124" s="64"/>
      <c r="LZ124" s="64"/>
      <c r="MA124" s="64"/>
      <c r="MB124" s="64"/>
      <c r="MC124" s="64"/>
      <c r="MD124" s="64"/>
      <c r="ME124" s="64"/>
      <c r="MF124" s="64"/>
      <c r="MG124" s="64"/>
      <c r="MH124" s="64"/>
      <c r="MI124" s="64"/>
      <c r="MJ124" s="64"/>
      <c r="MK124" s="64"/>
      <c r="ML124" s="64"/>
      <c r="MM124" s="64"/>
      <c r="MN124" s="64"/>
      <c r="MO124" s="64"/>
      <c r="MP124" s="64"/>
      <c r="MQ124" s="64"/>
      <c r="MR124" s="64"/>
      <c r="MS124" s="64"/>
      <c r="MT124" s="64"/>
      <c r="MU124" s="64"/>
      <c r="MV124" s="64"/>
      <c r="MW124" s="64"/>
      <c r="MX124" s="64"/>
      <c r="MY124" s="64"/>
      <c r="MZ124" s="64"/>
      <c r="NA124" s="64"/>
      <c r="NB124" s="64"/>
      <c r="NC124" s="64"/>
      <c r="ND124" s="64"/>
      <c r="NE124" s="64"/>
      <c r="NF124" s="64"/>
      <c r="NG124" s="64"/>
      <c r="NH124" s="64"/>
      <c r="NI124" s="64"/>
      <c r="NJ124" s="64"/>
      <c r="NK124" s="64"/>
      <c r="NL124" s="64"/>
      <c r="NM124" s="64"/>
      <c r="NN124" s="64"/>
      <c r="NO124" s="64"/>
      <c r="NP124" s="64"/>
      <c r="NQ124" s="64"/>
      <c r="NR124" s="64"/>
      <c r="NS124" s="64"/>
      <c r="NT124" s="64"/>
      <c r="NU124" s="64"/>
      <c r="NV124" s="64"/>
      <c r="NW124" s="64"/>
      <c r="NX124" s="64"/>
      <c r="NY124" s="64"/>
      <c r="NZ124" s="64"/>
      <c r="OA124" s="64"/>
      <c r="OB124" s="64"/>
      <c r="OC124" s="64"/>
      <c r="OD124" s="64"/>
      <c r="OE124" s="64"/>
      <c r="OF124" s="64"/>
      <c r="OG124" s="64"/>
      <c r="OH124" s="64"/>
      <c r="OI124" s="64"/>
      <c r="OJ124" s="64"/>
      <c r="OK124" s="64"/>
      <c r="OL124" s="64"/>
      <c r="OM124" s="64"/>
      <c r="ON124" s="64"/>
      <c r="OO124" s="64"/>
      <c r="OP124" s="64"/>
      <c r="OQ124" s="64"/>
      <c r="OR124" s="64"/>
      <c r="OS124" s="64"/>
      <c r="OT124" s="64"/>
      <c r="OU124" s="64"/>
      <c r="OV124" s="64"/>
      <c r="OW124" s="64"/>
      <c r="OX124" s="64"/>
      <c r="OY124" s="64"/>
      <c r="OZ124" s="64"/>
      <c r="PA124" s="64"/>
      <c r="PB124" s="64"/>
      <c r="PC124" s="64"/>
      <c r="PD124" s="64"/>
      <c r="PE124" s="64"/>
      <c r="PF124" s="64"/>
      <c r="PG124" s="64"/>
      <c r="PH124" s="64"/>
      <c r="PI124" s="64"/>
      <c r="PJ124" s="64"/>
      <c r="PK124" s="64"/>
      <c r="PL124" s="64"/>
      <c r="PM124" s="64"/>
      <c r="PN124" s="64"/>
      <c r="PO124" s="64"/>
      <c r="PP124" s="64"/>
      <c r="PQ124" s="64"/>
      <c r="PR124" s="64"/>
      <c r="PS124" s="64"/>
      <c r="PT124" s="64"/>
      <c r="PU124" s="64"/>
      <c r="PV124" s="64"/>
      <c r="PW124" s="64"/>
      <c r="PX124" s="64"/>
      <c r="PY124" s="64"/>
      <c r="PZ124" s="64"/>
      <c r="QA124" s="64"/>
      <c r="QB124" s="64"/>
      <c r="QC124" s="64"/>
      <c r="QD124" s="64"/>
      <c r="QE124" s="64"/>
      <c r="QF124" s="64"/>
      <c r="QG124" s="64"/>
      <c r="QH124" s="64"/>
      <c r="QI124" s="64"/>
      <c r="QJ124" s="64"/>
      <c r="QK124" s="64"/>
      <c r="QL124" s="64"/>
      <c r="QM124" s="64"/>
      <c r="QN124" s="64"/>
      <c r="QO124" s="64"/>
      <c r="QP124" s="64"/>
      <c r="QQ124" s="64"/>
      <c r="QR124" s="64"/>
      <c r="QS124" s="64"/>
      <c r="QT124" s="64"/>
      <c r="QU124" s="64"/>
      <c r="QV124" s="64"/>
      <c r="QW124" s="64"/>
      <c r="QX124" s="64"/>
      <c r="QY124" s="64"/>
      <c r="QZ124" s="64"/>
      <c r="RA124" s="64"/>
      <c r="RB124" s="64"/>
      <c r="RC124" s="64"/>
      <c r="RD124" s="64"/>
      <c r="RE124" s="64"/>
      <c r="RF124" s="64"/>
      <c r="RG124" s="64"/>
      <c r="RH124" s="64"/>
      <c r="RI124" s="64"/>
      <c r="RJ124" s="64"/>
      <c r="RK124" s="64"/>
      <c r="RL124" s="64"/>
      <c r="RM124" s="64"/>
      <c r="RN124" s="64"/>
      <c r="RO124" s="64"/>
      <c r="RP124" s="64"/>
      <c r="RQ124" s="64"/>
      <c r="RR124" s="64"/>
      <c r="RS124" s="64"/>
      <c r="RT124" s="64"/>
      <c r="RU124" s="64"/>
      <c r="RV124" s="64"/>
      <c r="RW124" s="64"/>
      <c r="RX124" s="64"/>
      <c r="RY124" s="64"/>
      <c r="RZ124" s="64"/>
      <c r="SA124" s="64"/>
      <c r="SB124" s="64"/>
      <c r="SC124" s="64"/>
      <c r="SD124" s="64"/>
      <c r="SE124" s="64"/>
      <c r="SF124" s="64"/>
      <c r="SG124" s="64"/>
      <c r="SH124" s="64"/>
      <c r="SI124" s="64"/>
      <c r="SJ124" s="64"/>
      <c r="SK124" s="64"/>
      <c r="SL124" s="64"/>
      <c r="SM124" s="64"/>
      <c r="SN124" s="64"/>
      <c r="SO124" s="64"/>
      <c r="SP124" s="64"/>
      <c r="SQ124" s="64"/>
      <c r="SR124" s="64"/>
      <c r="SS124" s="64"/>
      <c r="ST124" s="64"/>
      <c r="SU124" s="64"/>
      <c r="SV124" s="64"/>
      <c r="SW124" s="64"/>
      <c r="SX124" s="64"/>
      <c r="SY124" s="64"/>
      <c r="SZ124" s="64"/>
      <c r="TA124" s="64"/>
      <c r="TB124" s="64"/>
      <c r="TC124" s="64"/>
      <c r="TD124" s="64"/>
      <c r="TE124" s="64"/>
      <c r="TF124" s="64"/>
      <c r="TG124" s="64"/>
      <c r="TH124" s="64"/>
      <c r="TI124" s="64"/>
      <c r="TJ124" s="64"/>
      <c r="TK124" s="64"/>
      <c r="TL124" s="64"/>
      <c r="TM124" s="64"/>
      <c r="TN124" s="64"/>
      <c r="TO124" s="64"/>
      <c r="TP124" s="64"/>
      <c r="TQ124" s="64"/>
      <c r="TR124" s="64"/>
      <c r="TS124" s="64"/>
      <c r="TT124" s="64"/>
      <c r="TU124" s="64"/>
      <c r="TV124" s="64"/>
      <c r="TW124" s="64"/>
      <c r="TX124" s="64"/>
      <c r="TY124" s="64"/>
      <c r="TZ124" s="64"/>
      <c r="UA124" s="64"/>
      <c r="UB124" s="64"/>
      <c r="UC124" s="64"/>
      <c r="UD124" s="64"/>
      <c r="UE124" s="64"/>
      <c r="UF124" s="64"/>
      <c r="UG124" s="64"/>
      <c r="UH124" s="64"/>
      <c r="UI124" s="64"/>
      <c r="UJ124" s="64"/>
      <c r="UK124" s="64"/>
      <c r="UL124" s="64"/>
      <c r="UM124" s="64"/>
      <c r="UN124" s="64"/>
      <c r="UO124" s="64"/>
      <c r="UP124" s="64"/>
      <c r="UQ124" s="64"/>
      <c r="UR124" s="64"/>
      <c r="US124" s="64"/>
      <c r="UT124" s="64"/>
      <c r="UU124" s="64"/>
      <c r="UV124" s="64"/>
      <c r="UW124" s="64"/>
      <c r="UX124" s="64"/>
      <c r="UY124" s="64"/>
      <c r="UZ124" s="64"/>
      <c r="VA124" s="64"/>
      <c r="VB124" s="64"/>
      <c r="VC124" s="64"/>
      <c r="VD124" s="64"/>
      <c r="VE124" s="64"/>
      <c r="VF124" s="64"/>
      <c r="VG124" s="64"/>
      <c r="VH124" s="64"/>
      <c r="VI124" s="64"/>
      <c r="VJ124" s="64"/>
      <c r="VK124" s="64"/>
      <c r="VL124" s="64"/>
      <c r="VM124" s="64"/>
      <c r="VN124" s="64"/>
      <c r="VO124" s="64"/>
      <c r="VP124" s="64"/>
      <c r="VQ124" s="64"/>
      <c r="VR124" s="64"/>
      <c r="VS124" s="64"/>
      <c r="VT124" s="64"/>
      <c r="VU124" s="64"/>
      <c r="VV124" s="64"/>
      <c r="VW124" s="64"/>
      <c r="VX124" s="64"/>
      <c r="VY124" s="64"/>
      <c r="VZ124" s="64"/>
      <c r="WA124" s="64"/>
      <c r="WB124" s="64"/>
      <c r="WC124" s="64"/>
      <c r="WD124" s="64"/>
      <c r="WE124" s="64"/>
      <c r="WF124" s="64"/>
      <c r="WG124" s="64"/>
      <c r="WH124" s="64"/>
      <c r="WI124" s="64"/>
      <c r="WJ124" s="64"/>
      <c r="WK124" s="64"/>
      <c r="WL124" s="64"/>
      <c r="WM124" s="64"/>
      <c r="WN124" s="64"/>
      <c r="WO124" s="64"/>
      <c r="WP124" s="64"/>
      <c r="WQ124" s="64"/>
      <c r="WR124" s="64"/>
      <c r="WS124" s="64"/>
      <c r="WT124" s="64"/>
      <c r="WU124" s="64"/>
      <c r="WV124" s="64"/>
      <c r="WW124" s="64"/>
      <c r="WX124" s="64"/>
      <c r="WY124" s="64"/>
      <c r="WZ124" s="64"/>
      <c r="XA124" s="64"/>
      <c r="XB124" s="64"/>
      <c r="XC124" s="64"/>
      <c r="XD124" s="64"/>
      <c r="XE124" s="64"/>
      <c r="XF124" s="64"/>
      <c r="XG124" s="64"/>
      <c r="XH124" s="64"/>
      <c r="XI124" s="64"/>
      <c r="XJ124" s="64"/>
    </row>
    <row r="125" spans="1:634" x14ac:dyDescent="0.25">
      <c r="A125" s="106"/>
      <c r="B125" s="107"/>
      <c r="C125" s="106"/>
      <c r="D125" s="107"/>
      <c r="E125" s="106"/>
      <c r="F125" s="107"/>
      <c r="G125" s="106"/>
      <c r="H125" s="107"/>
      <c r="I125" s="106"/>
      <c r="J125" s="107"/>
      <c r="K125" s="106"/>
      <c r="L125" s="107"/>
      <c r="M125" s="106"/>
      <c r="N125" s="107"/>
      <c r="O125" s="106"/>
      <c r="P125" s="107"/>
      <c r="Q125" s="106"/>
      <c r="R125" s="107"/>
      <c r="S125" s="106"/>
      <c r="T125" s="107"/>
      <c r="U125" s="106"/>
      <c r="V125" s="107"/>
      <c r="W125" s="106"/>
      <c r="X125" s="107"/>
      <c r="Y125" s="106"/>
      <c r="Z125" s="107"/>
      <c r="AA125" s="106"/>
      <c r="AB125" s="107"/>
      <c r="AC125" s="106"/>
      <c r="AD125" s="107"/>
      <c r="AE125" s="106"/>
      <c r="AF125" s="107"/>
      <c r="AG125" s="106"/>
      <c r="AH125" s="107"/>
      <c r="AI125" s="106"/>
      <c r="AJ125" s="107"/>
      <c r="AK125" s="106"/>
      <c r="AL125" s="107"/>
      <c r="AM125" s="106"/>
      <c r="AN125" s="107"/>
      <c r="AO125" s="106"/>
      <c r="AP125" s="107"/>
      <c r="AQ125" s="106"/>
      <c r="AR125" s="107"/>
      <c r="AS125" s="106"/>
      <c r="AT125" s="107"/>
      <c r="AU125" s="106"/>
      <c r="AV125" s="107"/>
      <c r="AW125" s="106"/>
      <c r="AX125" s="107"/>
      <c r="AY125" s="106"/>
      <c r="AZ125" s="107"/>
      <c r="BA125" s="106"/>
      <c r="BB125" s="107"/>
      <c r="BC125" s="106"/>
      <c r="BD125" s="107"/>
      <c r="BE125" s="106"/>
      <c r="BF125" s="107"/>
      <c r="BG125" s="106"/>
      <c r="BH125" s="107"/>
      <c r="BI125" s="106"/>
      <c r="BJ125" s="107"/>
      <c r="BK125" s="106"/>
      <c r="BL125" s="107"/>
      <c r="BM125" s="106"/>
      <c r="BN125" s="107"/>
      <c r="BO125" s="106"/>
      <c r="BP125" s="107"/>
      <c r="BQ125" s="106"/>
      <c r="BR125" s="107"/>
      <c r="BS125" s="106"/>
      <c r="BT125" s="107"/>
      <c r="BU125" s="106"/>
      <c r="BV125" s="107"/>
      <c r="BW125" s="106"/>
      <c r="BX125" s="107"/>
      <c r="BY125" s="106"/>
      <c r="BZ125" s="107"/>
      <c r="CA125" s="106"/>
      <c r="CB125" s="107"/>
      <c r="CC125" s="106"/>
      <c r="CD125" s="107"/>
      <c r="CE125" s="106"/>
      <c r="CF125" s="107"/>
      <c r="CG125" s="106"/>
      <c r="CH125" s="107"/>
      <c r="CI125" s="106"/>
      <c r="CJ125" s="107"/>
      <c r="CK125" s="106"/>
      <c r="CL125" s="107"/>
      <c r="CM125" s="106"/>
      <c r="CN125" s="107"/>
      <c r="CO125" s="106"/>
      <c r="CP125" s="107"/>
      <c r="CQ125" s="106"/>
      <c r="CR125" s="107"/>
      <c r="CS125" s="106"/>
      <c r="CT125" s="107"/>
      <c r="CU125" s="106"/>
      <c r="CV125" s="107"/>
      <c r="CW125" s="106"/>
      <c r="CX125" s="107"/>
      <c r="CY125" s="106"/>
      <c r="CZ125" s="107"/>
      <c r="DA125" s="106"/>
      <c r="DB125" s="107"/>
      <c r="DC125" s="106"/>
      <c r="DD125" s="107"/>
      <c r="DE125" s="106"/>
      <c r="DF125" s="107"/>
      <c r="DG125" s="106"/>
      <c r="DH125" s="107"/>
      <c r="DI125" s="106"/>
      <c r="DJ125" s="107"/>
      <c r="DK125" s="106"/>
      <c r="DL125" s="107"/>
      <c r="DM125" s="106"/>
      <c r="DN125" s="107"/>
      <c r="DO125" s="106"/>
      <c r="DP125" s="107"/>
      <c r="DQ125" s="106"/>
      <c r="DR125" s="107"/>
      <c r="DS125" s="106"/>
      <c r="DT125" s="107"/>
      <c r="DU125" s="106"/>
      <c r="DV125" s="107"/>
      <c r="DW125" s="106"/>
      <c r="DX125" s="107"/>
      <c r="DY125" s="106"/>
      <c r="DZ125" s="107"/>
      <c r="EA125" s="106"/>
      <c r="EB125" s="107"/>
      <c r="EC125" s="106"/>
      <c r="ED125" s="107"/>
      <c r="EE125" s="106"/>
      <c r="EF125" s="107"/>
      <c r="EG125" s="106"/>
      <c r="EH125" s="107"/>
      <c r="EI125" s="106"/>
      <c r="EJ125" s="107"/>
      <c r="EK125" s="106"/>
      <c r="EL125" s="107"/>
      <c r="EM125" s="106"/>
      <c r="EN125" s="107"/>
      <c r="EO125" s="106"/>
      <c r="EP125" s="107"/>
      <c r="EQ125" s="106"/>
      <c r="ER125" s="107"/>
      <c r="ES125" s="106"/>
      <c r="ET125" s="107"/>
      <c r="EU125" s="106"/>
      <c r="EV125" s="107"/>
      <c r="EW125" s="106"/>
      <c r="EX125" s="107"/>
      <c r="EY125" s="106"/>
      <c r="EZ125" s="107"/>
      <c r="FA125" s="106"/>
      <c r="FB125" s="107"/>
      <c r="FC125" s="106"/>
      <c r="FD125" s="107"/>
      <c r="FE125" s="106"/>
      <c r="FF125" s="107"/>
      <c r="FG125" s="106"/>
      <c r="FH125" s="107"/>
      <c r="FI125" s="106"/>
      <c r="FJ125" s="107"/>
      <c r="FK125" s="106"/>
      <c r="FL125" s="107"/>
      <c r="FM125" s="106"/>
      <c r="FN125" s="107"/>
      <c r="FO125" s="106"/>
      <c r="FP125" s="107"/>
      <c r="FQ125" s="106"/>
      <c r="FR125" s="107"/>
      <c r="FS125" s="106"/>
      <c r="FT125" s="107"/>
      <c r="FU125" s="106"/>
      <c r="FV125" s="107"/>
      <c r="FW125" s="106"/>
      <c r="FX125" s="107"/>
      <c r="FY125" s="106"/>
      <c r="FZ125" s="107"/>
      <c r="GA125" s="106"/>
      <c r="GB125" s="107"/>
      <c r="GC125" s="106"/>
      <c r="GD125" s="107"/>
      <c r="GE125" s="106"/>
      <c r="GF125" s="107"/>
      <c r="GG125" s="106"/>
      <c r="GH125" s="107"/>
      <c r="GI125" s="106"/>
      <c r="GJ125" s="107"/>
      <c r="GK125" s="106"/>
      <c r="GL125" s="107"/>
      <c r="GM125" s="106"/>
      <c r="GN125" s="107"/>
      <c r="GO125" s="106"/>
      <c r="GP125" s="107"/>
      <c r="GQ125" s="106"/>
      <c r="GR125" s="107"/>
      <c r="GS125" s="106"/>
      <c r="GT125" s="107"/>
      <c r="GU125" s="106"/>
      <c r="GV125" s="107"/>
      <c r="GW125" s="106"/>
      <c r="GX125" s="107"/>
      <c r="GY125" s="106"/>
      <c r="GZ125" s="107"/>
      <c r="HA125" s="106"/>
      <c r="HB125" s="107"/>
      <c r="HC125" s="106"/>
      <c r="HD125" s="107"/>
      <c r="HE125" s="106"/>
      <c r="HF125" s="107"/>
      <c r="HG125" s="106"/>
      <c r="HH125" s="107"/>
      <c r="HI125" s="106"/>
      <c r="HJ125" s="107"/>
      <c r="HK125" s="106"/>
      <c r="HL125" s="107"/>
      <c r="HM125" s="106"/>
      <c r="HN125" s="107"/>
      <c r="HO125" s="106"/>
      <c r="HP125" s="107"/>
      <c r="HQ125" s="106"/>
      <c r="HR125" s="107"/>
      <c r="HS125" s="106"/>
      <c r="HT125" s="107"/>
      <c r="HU125" s="106"/>
      <c r="HV125" s="107"/>
      <c r="HW125" s="106"/>
      <c r="HX125" s="107"/>
      <c r="HY125" s="106"/>
      <c r="HZ125" s="107"/>
      <c r="IA125" s="106"/>
      <c r="IB125" s="107"/>
      <c r="IC125" s="106"/>
      <c r="ID125" s="107"/>
      <c r="IE125" s="106"/>
      <c r="IF125" s="107"/>
      <c r="IG125" s="106"/>
      <c r="IH125" s="107"/>
      <c r="II125" s="106"/>
      <c r="IJ125" s="107"/>
      <c r="IK125" s="106"/>
      <c r="IL125" s="107"/>
      <c r="IM125" s="106"/>
      <c r="IN125" s="107"/>
      <c r="IO125" s="106"/>
      <c r="IP125" s="107"/>
      <c r="IQ125" s="106"/>
      <c r="IR125" s="107"/>
      <c r="IS125" s="106"/>
      <c r="IT125" s="107"/>
      <c r="IU125" s="106"/>
      <c r="IV125" s="107"/>
      <c r="IW125" s="106"/>
      <c r="IX125" s="107"/>
      <c r="IY125" s="106"/>
      <c r="IZ125" s="64"/>
      <c r="JA125" s="64"/>
      <c r="JB125" s="64"/>
      <c r="JC125" s="64"/>
      <c r="JD125" s="64"/>
      <c r="JE125" s="64"/>
      <c r="JF125" s="64"/>
      <c r="JG125" s="64"/>
      <c r="JH125" s="64"/>
      <c r="JI125" s="64"/>
      <c r="JJ125" s="64"/>
      <c r="JK125" s="64"/>
      <c r="JL125" s="64"/>
      <c r="JM125" s="64"/>
      <c r="JN125" s="64"/>
      <c r="JO125" s="64"/>
      <c r="JP125" s="64"/>
      <c r="JQ125" s="64"/>
      <c r="JR125" s="64"/>
      <c r="JS125" s="64"/>
      <c r="JT125" s="64"/>
      <c r="JU125" s="64"/>
      <c r="JV125" s="64"/>
      <c r="JW125" s="64"/>
      <c r="JX125" s="64"/>
      <c r="JY125" s="64"/>
      <c r="JZ125" s="64"/>
      <c r="KA125" s="64"/>
      <c r="KB125" s="64"/>
      <c r="KC125" s="64"/>
      <c r="KD125" s="64"/>
      <c r="KE125" s="64"/>
      <c r="KF125" s="64"/>
      <c r="KG125" s="64"/>
      <c r="KH125" s="64"/>
      <c r="KI125" s="64"/>
      <c r="KJ125" s="64"/>
      <c r="KK125" s="64"/>
      <c r="KL125" s="64"/>
      <c r="KM125" s="64"/>
      <c r="KN125" s="64"/>
      <c r="KO125" s="64"/>
      <c r="KP125" s="64"/>
      <c r="KQ125" s="64"/>
      <c r="KR125" s="64"/>
      <c r="KS125" s="64"/>
      <c r="KT125" s="64"/>
      <c r="KU125" s="64"/>
      <c r="KV125" s="64"/>
      <c r="KW125" s="64"/>
      <c r="KX125" s="64"/>
      <c r="KY125" s="64"/>
      <c r="KZ125" s="64"/>
      <c r="LA125" s="64"/>
      <c r="LB125" s="64"/>
      <c r="LC125" s="64"/>
      <c r="LD125" s="64"/>
      <c r="LE125" s="64"/>
      <c r="LF125" s="64"/>
      <c r="LG125" s="64"/>
      <c r="LH125" s="64"/>
      <c r="LI125" s="64"/>
      <c r="LJ125" s="64"/>
      <c r="LK125" s="64"/>
      <c r="LL125" s="64"/>
      <c r="LM125" s="64"/>
      <c r="LN125" s="64"/>
      <c r="LO125" s="64"/>
      <c r="LP125" s="64"/>
      <c r="LQ125" s="64"/>
      <c r="LR125" s="64"/>
      <c r="LS125" s="64"/>
      <c r="LT125" s="64"/>
      <c r="LU125" s="64"/>
      <c r="LV125" s="64"/>
      <c r="LW125" s="64"/>
      <c r="LX125" s="64"/>
      <c r="LY125" s="64"/>
      <c r="LZ125" s="64"/>
      <c r="MA125" s="64"/>
      <c r="MB125" s="64"/>
      <c r="MC125" s="64"/>
      <c r="MD125" s="64"/>
      <c r="ME125" s="64"/>
      <c r="MF125" s="64"/>
      <c r="MG125" s="64"/>
      <c r="MH125" s="64"/>
      <c r="MI125" s="64"/>
      <c r="MJ125" s="64"/>
      <c r="MK125" s="64"/>
      <c r="ML125" s="64"/>
      <c r="MM125" s="64"/>
      <c r="MN125" s="64"/>
      <c r="MO125" s="64"/>
      <c r="MP125" s="64"/>
      <c r="MQ125" s="64"/>
      <c r="MR125" s="64"/>
      <c r="MS125" s="64"/>
      <c r="MT125" s="64"/>
      <c r="MU125" s="64"/>
      <c r="MV125" s="64"/>
      <c r="MW125" s="64"/>
      <c r="MX125" s="64"/>
      <c r="MY125" s="64"/>
      <c r="MZ125" s="64"/>
      <c r="NA125" s="64"/>
      <c r="NB125" s="64"/>
      <c r="NC125" s="64"/>
      <c r="ND125" s="64"/>
      <c r="NE125" s="64"/>
      <c r="NF125" s="64"/>
      <c r="NG125" s="64"/>
      <c r="NH125" s="64"/>
      <c r="NI125" s="64"/>
      <c r="NJ125" s="64"/>
      <c r="NK125" s="64"/>
      <c r="NL125" s="64"/>
      <c r="NM125" s="64"/>
      <c r="NN125" s="64"/>
      <c r="NO125" s="64"/>
      <c r="NP125" s="64"/>
      <c r="NQ125" s="64"/>
      <c r="NR125" s="64"/>
      <c r="NS125" s="64"/>
      <c r="NT125" s="64"/>
      <c r="NU125" s="64"/>
      <c r="NV125" s="64"/>
      <c r="NW125" s="64"/>
      <c r="NX125" s="64"/>
      <c r="NY125" s="64"/>
      <c r="NZ125" s="64"/>
      <c r="OA125" s="64"/>
      <c r="OB125" s="64"/>
      <c r="OC125" s="64"/>
      <c r="OD125" s="64"/>
      <c r="OE125" s="64"/>
      <c r="OF125" s="64"/>
      <c r="OG125" s="64"/>
      <c r="OH125" s="64"/>
      <c r="OI125" s="64"/>
      <c r="OJ125" s="64"/>
      <c r="OK125" s="64"/>
      <c r="OL125" s="64"/>
      <c r="OM125" s="64"/>
      <c r="ON125" s="64"/>
      <c r="OO125" s="64"/>
      <c r="OP125" s="64"/>
      <c r="OQ125" s="64"/>
      <c r="OR125" s="64"/>
      <c r="OS125" s="64"/>
      <c r="OT125" s="64"/>
      <c r="OU125" s="64"/>
      <c r="OV125" s="64"/>
      <c r="OW125" s="64"/>
      <c r="OX125" s="64"/>
      <c r="OY125" s="64"/>
      <c r="OZ125" s="64"/>
      <c r="PA125" s="64"/>
      <c r="PB125" s="64"/>
      <c r="PC125" s="64"/>
      <c r="PD125" s="64"/>
      <c r="PE125" s="64"/>
      <c r="PF125" s="64"/>
      <c r="PG125" s="64"/>
      <c r="PH125" s="64"/>
      <c r="PI125" s="64"/>
      <c r="PJ125" s="64"/>
      <c r="PK125" s="64"/>
      <c r="PL125" s="64"/>
      <c r="PM125" s="64"/>
      <c r="PN125" s="64"/>
      <c r="PO125" s="64"/>
      <c r="PP125" s="64"/>
      <c r="PQ125" s="64"/>
      <c r="PR125" s="64"/>
      <c r="PS125" s="64"/>
      <c r="PT125" s="64"/>
      <c r="PU125" s="64"/>
      <c r="PV125" s="64"/>
      <c r="PW125" s="64"/>
      <c r="PX125" s="64"/>
      <c r="PY125" s="64"/>
      <c r="PZ125" s="64"/>
      <c r="QA125" s="64"/>
      <c r="QB125" s="64"/>
      <c r="QC125" s="64"/>
      <c r="QD125" s="64"/>
      <c r="QE125" s="64"/>
      <c r="QF125" s="64"/>
      <c r="QG125" s="64"/>
      <c r="QH125" s="64"/>
      <c r="QI125" s="64"/>
      <c r="QJ125" s="64"/>
      <c r="QK125" s="64"/>
      <c r="QL125" s="64"/>
      <c r="QM125" s="64"/>
      <c r="QN125" s="64"/>
      <c r="QO125" s="64"/>
      <c r="QP125" s="64"/>
      <c r="QQ125" s="64"/>
      <c r="QR125" s="64"/>
      <c r="QS125" s="64"/>
      <c r="QT125" s="64"/>
      <c r="QU125" s="64"/>
      <c r="QV125" s="64"/>
      <c r="QW125" s="64"/>
      <c r="QX125" s="64"/>
      <c r="QY125" s="64"/>
      <c r="QZ125" s="64"/>
      <c r="RA125" s="64"/>
      <c r="RB125" s="64"/>
      <c r="RC125" s="64"/>
      <c r="RD125" s="64"/>
      <c r="RE125" s="64"/>
      <c r="RF125" s="64"/>
      <c r="RG125" s="64"/>
      <c r="RH125" s="64"/>
      <c r="RI125" s="64"/>
      <c r="RJ125" s="64"/>
      <c r="RK125" s="64"/>
      <c r="RL125" s="64"/>
      <c r="RM125" s="64"/>
      <c r="RN125" s="64"/>
      <c r="RO125" s="64"/>
      <c r="RP125" s="64"/>
      <c r="RQ125" s="64"/>
      <c r="RR125" s="64"/>
      <c r="RS125" s="64"/>
      <c r="RT125" s="64"/>
      <c r="RU125" s="64"/>
      <c r="RV125" s="64"/>
      <c r="RW125" s="64"/>
      <c r="RX125" s="64"/>
      <c r="RY125" s="64"/>
      <c r="RZ125" s="64"/>
      <c r="SA125" s="64"/>
      <c r="SB125" s="64"/>
      <c r="SC125" s="64"/>
      <c r="SD125" s="64"/>
      <c r="SE125" s="64"/>
      <c r="SF125" s="64"/>
      <c r="SG125" s="64"/>
      <c r="SH125" s="64"/>
      <c r="SI125" s="64"/>
      <c r="SJ125" s="64"/>
      <c r="SK125" s="64"/>
      <c r="SL125" s="64"/>
      <c r="SM125" s="64"/>
      <c r="SN125" s="64"/>
      <c r="SO125" s="64"/>
      <c r="SP125" s="64"/>
      <c r="SQ125" s="64"/>
      <c r="SR125" s="64"/>
      <c r="SS125" s="64"/>
      <c r="ST125" s="64"/>
      <c r="SU125" s="64"/>
      <c r="SV125" s="64"/>
      <c r="SW125" s="64"/>
      <c r="SX125" s="64"/>
      <c r="SY125" s="64"/>
      <c r="SZ125" s="64"/>
      <c r="TA125" s="64"/>
      <c r="TB125" s="64"/>
      <c r="TC125" s="64"/>
      <c r="TD125" s="64"/>
      <c r="TE125" s="64"/>
      <c r="TF125" s="64"/>
      <c r="TG125" s="64"/>
      <c r="TH125" s="64"/>
      <c r="TI125" s="64"/>
      <c r="TJ125" s="64"/>
      <c r="TK125" s="64"/>
      <c r="TL125" s="64"/>
      <c r="TM125" s="64"/>
      <c r="TN125" s="64"/>
      <c r="TO125" s="64"/>
      <c r="TP125" s="64"/>
      <c r="TQ125" s="64"/>
      <c r="TR125" s="64"/>
      <c r="TS125" s="64"/>
      <c r="TT125" s="64"/>
      <c r="TU125" s="64"/>
      <c r="TV125" s="64"/>
      <c r="TW125" s="64"/>
      <c r="TX125" s="64"/>
      <c r="TY125" s="64"/>
      <c r="TZ125" s="64"/>
      <c r="UA125" s="64"/>
      <c r="UB125" s="64"/>
      <c r="UC125" s="64"/>
      <c r="UD125" s="64"/>
      <c r="UE125" s="64"/>
      <c r="UF125" s="64"/>
      <c r="UG125" s="64"/>
      <c r="UH125" s="64"/>
      <c r="UI125" s="64"/>
      <c r="UJ125" s="64"/>
      <c r="UK125" s="64"/>
      <c r="UL125" s="64"/>
      <c r="UM125" s="64"/>
      <c r="UN125" s="64"/>
      <c r="UO125" s="64"/>
      <c r="UP125" s="64"/>
      <c r="UQ125" s="64"/>
      <c r="UR125" s="64"/>
      <c r="US125" s="64"/>
      <c r="UT125" s="64"/>
      <c r="UU125" s="64"/>
      <c r="UV125" s="64"/>
      <c r="UW125" s="64"/>
      <c r="UX125" s="64"/>
      <c r="UY125" s="64"/>
      <c r="UZ125" s="64"/>
      <c r="VA125" s="64"/>
      <c r="VB125" s="64"/>
      <c r="VC125" s="64"/>
      <c r="VD125" s="64"/>
      <c r="VE125" s="64"/>
      <c r="VF125" s="64"/>
      <c r="VG125" s="64"/>
      <c r="VH125" s="64"/>
      <c r="VI125" s="64"/>
      <c r="VJ125" s="64"/>
      <c r="VK125" s="64"/>
      <c r="VL125" s="64"/>
      <c r="VM125" s="64"/>
      <c r="VN125" s="64"/>
      <c r="VO125" s="64"/>
      <c r="VP125" s="64"/>
      <c r="VQ125" s="64"/>
      <c r="VR125" s="64"/>
      <c r="VS125" s="64"/>
      <c r="VT125" s="64"/>
      <c r="VU125" s="64"/>
      <c r="VV125" s="64"/>
      <c r="VW125" s="64"/>
      <c r="VX125" s="64"/>
      <c r="VY125" s="64"/>
      <c r="VZ125" s="64"/>
      <c r="WA125" s="64"/>
      <c r="WB125" s="64"/>
      <c r="WC125" s="64"/>
      <c r="WD125" s="64"/>
      <c r="WE125" s="64"/>
      <c r="WF125" s="64"/>
      <c r="WG125" s="64"/>
      <c r="WH125" s="64"/>
      <c r="WI125" s="64"/>
      <c r="WJ125" s="64"/>
      <c r="WK125" s="64"/>
      <c r="WL125" s="64"/>
      <c r="WM125" s="64"/>
      <c r="WN125" s="64"/>
      <c r="WO125" s="64"/>
      <c r="WP125" s="64"/>
      <c r="WQ125" s="64"/>
      <c r="WR125" s="64"/>
      <c r="WS125" s="64"/>
      <c r="WT125" s="64"/>
      <c r="WU125" s="64"/>
      <c r="WV125" s="64"/>
      <c r="WW125" s="64"/>
      <c r="WX125" s="64"/>
      <c r="WY125" s="64"/>
      <c r="WZ125" s="64"/>
      <c r="XA125" s="64"/>
      <c r="XB125" s="64"/>
      <c r="XC125" s="64"/>
      <c r="XD125" s="64"/>
      <c r="XE125" s="64"/>
      <c r="XF125" s="64"/>
      <c r="XG125" s="64"/>
      <c r="XH125" s="64"/>
      <c r="XI125" s="64"/>
      <c r="XJ125" s="64"/>
    </row>
    <row r="126" spans="1:634" x14ac:dyDescent="0.25">
      <c r="A126" s="106"/>
      <c r="B126" s="107"/>
      <c r="C126" s="106"/>
      <c r="D126" s="107"/>
      <c r="E126" s="106"/>
      <c r="F126" s="107"/>
      <c r="G126" s="106"/>
      <c r="H126" s="107"/>
      <c r="I126" s="106"/>
      <c r="J126" s="107"/>
      <c r="K126" s="106"/>
      <c r="L126" s="107"/>
      <c r="M126" s="106"/>
      <c r="N126" s="107"/>
      <c r="O126" s="106"/>
      <c r="P126" s="107"/>
      <c r="Q126" s="106"/>
      <c r="R126" s="107"/>
      <c r="S126" s="106"/>
      <c r="T126" s="107"/>
      <c r="U126" s="106"/>
      <c r="V126" s="107"/>
      <c r="W126" s="106"/>
      <c r="X126" s="107"/>
      <c r="Y126" s="106"/>
      <c r="Z126" s="107"/>
      <c r="AA126" s="106"/>
      <c r="AB126" s="107"/>
      <c r="AC126" s="106"/>
      <c r="AD126" s="107"/>
      <c r="AE126" s="106"/>
      <c r="AF126" s="107"/>
      <c r="AG126" s="106"/>
      <c r="AH126" s="107"/>
      <c r="AI126" s="106"/>
      <c r="AJ126" s="107"/>
      <c r="AK126" s="106"/>
      <c r="AL126" s="107"/>
      <c r="AM126" s="106"/>
      <c r="AN126" s="107"/>
      <c r="AO126" s="106"/>
      <c r="AP126" s="107"/>
      <c r="AQ126" s="106"/>
      <c r="AR126" s="107"/>
      <c r="AS126" s="106"/>
      <c r="AT126" s="107"/>
      <c r="AU126" s="106"/>
      <c r="AV126" s="107"/>
      <c r="AW126" s="106"/>
      <c r="AX126" s="107"/>
      <c r="AY126" s="106"/>
      <c r="AZ126" s="107"/>
      <c r="BA126" s="106"/>
      <c r="BB126" s="107"/>
      <c r="BC126" s="106"/>
      <c r="BD126" s="107"/>
      <c r="BE126" s="106"/>
      <c r="BF126" s="107"/>
      <c r="BG126" s="106"/>
      <c r="BH126" s="107"/>
      <c r="BI126" s="106"/>
      <c r="BJ126" s="107"/>
      <c r="BK126" s="106"/>
      <c r="BL126" s="107"/>
      <c r="BM126" s="106"/>
      <c r="BN126" s="107"/>
      <c r="BO126" s="106"/>
      <c r="BP126" s="107"/>
      <c r="BQ126" s="106"/>
      <c r="BR126" s="107"/>
      <c r="BS126" s="106"/>
      <c r="BT126" s="107"/>
      <c r="BU126" s="106"/>
      <c r="BV126" s="107"/>
      <c r="BW126" s="106"/>
      <c r="BX126" s="107"/>
      <c r="BY126" s="106"/>
      <c r="BZ126" s="107"/>
      <c r="CA126" s="106"/>
      <c r="CB126" s="107"/>
      <c r="CC126" s="106"/>
      <c r="CD126" s="107"/>
      <c r="CE126" s="106"/>
      <c r="CF126" s="107"/>
      <c r="CG126" s="106"/>
      <c r="CH126" s="107"/>
      <c r="CI126" s="106"/>
      <c r="CJ126" s="107"/>
      <c r="CK126" s="106"/>
      <c r="CL126" s="107"/>
      <c r="CM126" s="106"/>
      <c r="CN126" s="107"/>
      <c r="CO126" s="106"/>
      <c r="CP126" s="107"/>
      <c r="CQ126" s="106"/>
      <c r="CR126" s="107"/>
      <c r="CS126" s="106"/>
      <c r="CT126" s="107"/>
      <c r="CU126" s="106"/>
      <c r="CV126" s="107"/>
      <c r="CW126" s="106"/>
      <c r="CX126" s="107"/>
      <c r="CY126" s="106"/>
      <c r="CZ126" s="107"/>
      <c r="DA126" s="106"/>
      <c r="DB126" s="107"/>
      <c r="DC126" s="106"/>
      <c r="DD126" s="107"/>
      <c r="DE126" s="106"/>
      <c r="DF126" s="107"/>
      <c r="DG126" s="106"/>
      <c r="DH126" s="107"/>
      <c r="DI126" s="106"/>
      <c r="DJ126" s="107"/>
      <c r="DK126" s="106"/>
      <c r="DL126" s="107"/>
      <c r="DM126" s="106"/>
      <c r="DN126" s="107"/>
      <c r="DO126" s="106"/>
      <c r="DP126" s="107"/>
      <c r="DQ126" s="106"/>
      <c r="DR126" s="107"/>
      <c r="DS126" s="106"/>
      <c r="DT126" s="107"/>
      <c r="DU126" s="106"/>
      <c r="DV126" s="107"/>
      <c r="DW126" s="106"/>
      <c r="DX126" s="107"/>
      <c r="DY126" s="106"/>
      <c r="DZ126" s="107"/>
      <c r="EA126" s="106"/>
      <c r="EB126" s="107"/>
      <c r="EC126" s="106"/>
      <c r="ED126" s="107"/>
      <c r="EE126" s="106"/>
      <c r="EF126" s="107"/>
      <c r="EG126" s="106"/>
      <c r="EH126" s="107"/>
      <c r="EI126" s="106"/>
      <c r="EJ126" s="107"/>
      <c r="EK126" s="106"/>
      <c r="EL126" s="107"/>
      <c r="EM126" s="106"/>
      <c r="EN126" s="107"/>
      <c r="EO126" s="106"/>
      <c r="EP126" s="107"/>
      <c r="EQ126" s="106"/>
      <c r="ER126" s="107"/>
      <c r="ES126" s="106"/>
      <c r="ET126" s="107"/>
      <c r="EU126" s="106"/>
      <c r="EV126" s="107"/>
      <c r="EW126" s="106"/>
      <c r="EX126" s="107"/>
      <c r="EY126" s="106"/>
      <c r="EZ126" s="107"/>
      <c r="FA126" s="106"/>
      <c r="FB126" s="107"/>
      <c r="FC126" s="106"/>
      <c r="FD126" s="107"/>
      <c r="FE126" s="106"/>
      <c r="FF126" s="107"/>
      <c r="FG126" s="106"/>
      <c r="FH126" s="107"/>
      <c r="FI126" s="106"/>
      <c r="FJ126" s="107"/>
      <c r="FK126" s="106"/>
      <c r="FL126" s="107"/>
      <c r="FM126" s="106"/>
      <c r="FN126" s="107"/>
      <c r="FO126" s="106"/>
      <c r="FP126" s="107"/>
      <c r="FQ126" s="106"/>
      <c r="FR126" s="107"/>
      <c r="FS126" s="106"/>
      <c r="FT126" s="107"/>
      <c r="FU126" s="106"/>
      <c r="FV126" s="107"/>
      <c r="FW126" s="106"/>
      <c r="FX126" s="107"/>
      <c r="FY126" s="106"/>
      <c r="FZ126" s="107"/>
      <c r="GA126" s="106"/>
      <c r="GB126" s="107"/>
      <c r="GC126" s="106"/>
      <c r="GD126" s="107"/>
      <c r="GE126" s="106"/>
      <c r="GF126" s="107"/>
      <c r="GG126" s="106"/>
      <c r="GH126" s="107"/>
      <c r="GI126" s="106"/>
      <c r="GJ126" s="107"/>
      <c r="GK126" s="106"/>
      <c r="GL126" s="107"/>
      <c r="GM126" s="106"/>
      <c r="GN126" s="107"/>
      <c r="GO126" s="106"/>
      <c r="GP126" s="107"/>
      <c r="GQ126" s="106"/>
      <c r="GR126" s="107"/>
      <c r="GS126" s="106"/>
      <c r="GT126" s="107"/>
      <c r="GU126" s="106"/>
      <c r="GV126" s="107"/>
      <c r="GW126" s="106"/>
      <c r="GX126" s="107"/>
      <c r="GY126" s="106"/>
      <c r="GZ126" s="107"/>
      <c r="HA126" s="106"/>
      <c r="HB126" s="107"/>
      <c r="HC126" s="106"/>
      <c r="HD126" s="107"/>
      <c r="HE126" s="106"/>
      <c r="HF126" s="107"/>
      <c r="HG126" s="106"/>
      <c r="HH126" s="107"/>
      <c r="HI126" s="106"/>
      <c r="HJ126" s="107"/>
      <c r="HK126" s="106"/>
      <c r="HL126" s="107"/>
      <c r="HM126" s="106"/>
      <c r="HN126" s="107"/>
      <c r="HO126" s="106"/>
      <c r="HP126" s="107"/>
      <c r="HQ126" s="106"/>
      <c r="HR126" s="107"/>
      <c r="HS126" s="106"/>
      <c r="HT126" s="107"/>
      <c r="HU126" s="106"/>
      <c r="HV126" s="107"/>
      <c r="HW126" s="106"/>
      <c r="HX126" s="107"/>
      <c r="HY126" s="106"/>
      <c r="HZ126" s="107"/>
      <c r="IA126" s="106"/>
      <c r="IB126" s="107"/>
      <c r="IC126" s="106"/>
      <c r="ID126" s="107"/>
      <c r="IE126" s="106"/>
      <c r="IF126" s="107"/>
      <c r="IG126" s="106"/>
      <c r="IH126" s="107"/>
      <c r="II126" s="106"/>
      <c r="IJ126" s="107"/>
      <c r="IK126" s="106"/>
      <c r="IL126" s="107"/>
      <c r="IM126" s="106"/>
      <c r="IN126" s="107"/>
      <c r="IO126" s="106"/>
      <c r="IP126" s="107"/>
      <c r="IQ126" s="106"/>
      <c r="IR126" s="107"/>
      <c r="IS126" s="106"/>
      <c r="IT126" s="107"/>
      <c r="IU126" s="106"/>
      <c r="IV126" s="107"/>
      <c r="IW126" s="106"/>
      <c r="IX126" s="107"/>
      <c r="IY126" s="106"/>
      <c r="IZ126" s="64"/>
      <c r="JA126" s="64"/>
      <c r="JB126" s="64"/>
      <c r="JC126" s="64"/>
      <c r="JD126" s="64"/>
      <c r="JE126" s="64"/>
      <c r="JF126" s="64"/>
      <c r="JG126" s="64"/>
      <c r="JH126" s="64"/>
      <c r="JI126" s="64"/>
      <c r="JJ126" s="64"/>
      <c r="JK126" s="64"/>
      <c r="JL126" s="64"/>
      <c r="JM126" s="64"/>
      <c r="JN126" s="64"/>
      <c r="JO126" s="64"/>
      <c r="JP126" s="64"/>
      <c r="JQ126" s="64"/>
      <c r="JR126" s="64"/>
      <c r="JS126" s="64"/>
      <c r="JT126" s="64"/>
      <c r="JU126" s="64"/>
      <c r="JV126" s="64"/>
      <c r="JW126" s="64"/>
      <c r="JX126" s="64"/>
      <c r="JY126" s="64"/>
      <c r="JZ126" s="64"/>
      <c r="KA126" s="64"/>
      <c r="KB126" s="64"/>
      <c r="KC126" s="64"/>
      <c r="KD126" s="64"/>
      <c r="KE126" s="64"/>
      <c r="KF126" s="64"/>
      <c r="KG126" s="64"/>
      <c r="KH126" s="64"/>
      <c r="KI126" s="64"/>
      <c r="KJ126" s="64"/>
      <c r="KK126" s="64"/>
      <c r="KL126" s="64"/>
      <c r="KM126" s="64"/>
      <c r="KN126" s="64"/>
      <c r="KO126" s="64"/>
      <c r="KP126" s="64"/>
      <c r="KQ126" s="64"/>
      <c r="KR126" s="64"/>
      <c r="KS126" s="64"/>
      <c r="KT126" s="64"/>
      <c r="KU126" s="64"/>
      <c r="KV126" s="64"/>
      <c r="KW126" s="64"/>
      <c r="KX126" s="64"/>
      <c r="KY126" s="64"/>
      <c r="KZ126" s="64"/>
      <c r="LA126" s="64"/>
      <c r="LB126" s="64"/>
      <c r="LC126" s="64"/>
      <c r="LD126" s="64"/>
      <c r="LE126" s="64"/>
      <c r="LF126" s="64"/>
      <c r="LG126" s="64"/>
      <c r="LH126" s="64"/>
      <c r="LI126" s="64"/>
      <c r="LJ126" s="64"/>
      <c r="LK126" s="64"/>
      <c r="LL126" s="64"/>
      <c r="LM126" s="64"/>
      <c r="LN126" s="64"/>
      <c r="LO126" s="64"/>
      <c r="LP126" s="64"/>
      <c r="LQ126" s="64"/>
      <c r="LR126" s="64"/>
      <c r="LS126" s="64"/>
      <c r="LT126" s="64"/>
      <c r="LU126" s="64"/>
      <c r="LV126" s="64"/>
      <c r="LW126" s="64"/>
      <c r="LX126" s="64"/>
      <c r="LY126" s="64"/>
      <c r="LZ126" s="64"/>
      <c r="MA126" s="64"/>
      <c r="MB126" s="64"/>
      <c r="MC126" s="64"/>
      <c r="MD126" s="64"/>
      <c r="ME126" s="64"/>
      <c r="MF126" s="64"/>
      <c r="MG126" s="64"/>
      <c r="MH126" s="64"/>
      <c r="MI126" s="64"/>
      <c r="MJ126" s="64"/>
      <c r="MK126" s="64"/>
      <c r="ML126" s="64"/>
      <c r="MM126" s="64"/>
      <c r="MN126" s="64"/>
      <c r="MO126" s="64"/>
      <c r="MP126" s="64"/>
      <c r="MQ126" s="64"/>
      <c r="MR126" s="64"/>
      <c r="MS126" s="64"/>
      <c r="MT126" s="64"/>
      <c r="MU126" s="64"/>
      <c r="MV126" s="64"/>
      <c r="MW126" s="64"/>
      <c r="MX126" s="64"/>
      <c r="MY126" s="64"/>
      <c r="MZ126" s="64"/>
      <c r="NA126" s="64"/>
      <c r="NB126" s="64"/>
      <c r="NC126" s="64"/>
      <c r="ND126" s="64"/>
      <c r="NE126" s="64"/>
      <c r="NF126" s="64"/>
      <c r="NG126" s="64"/>
      <c r="NH126" s="64"/>
      <c r="NI126" s="64"/>
      <c r="NJ126" s="64"/>
      <c r="NK126" s="64"/>
      <c r="NL126" s="64"/>
      <c r="NM126" s="64"/>
      <c r="NN126" s="64"/>
      <c r="NO126" s="64"/>
      <c r="NP126" s="64"/>
      <c r="NQ126" s="64"/>
      <c r="NR126" s="64"/>
      <c r="NS126" s="64"/>
      <c r="NT126" s="64"/>
      <c r="NU126" s="64"/>
      <c r="NV126" s="64"/>
      <c r="NW126" s="64"/>
      <c r="NX126" s="64"/>
      <c r="NY126" s="64"/>
      <c r="NZ126" s="64"/>
      <c r="OA126" s="64"/>
      <c r="OB126" s="64"/>
      <c r="OC126" s="64"/>
      <c r="OD126" s="64"/>
      <c r="OE126" s="64"/>
      <c r="OF126" s="64"/>
      <c r="OG126" s="64"/>
      <c r="OH126" s="64"/>
      <c r="OI126" s="64"/>
      <c r="OJ126" s="64"/>
      <c r="OK126" s="64"/>
      <c r="OL126" s="64"/>
      <c r="OM126" s="64"/>
      <c r="ON126" s="64"/>
      <c r="OO126" s="64"/>
      <c r="OP126" s="64"/>
      <c r="OQ126" s="64"/>
      <c r="OR126" s="64"/>
      <c r="OS126" s="64"/>
      <c r="OT126" s="64"/>
      <c r="OU126" s="64"/>
      <c r="OV126" s="64"/>
      <c r="OW126" s="64"/>
      <c r="OX126" s="64"/>
      <c r="OY126" s="64"/>
      <c r="OZ126" s="64"/>
      <c r="PA126" s="64"/>
      <c r="PB126" s="64"/>
      <c r="PC126" s="64"/>
      <c r="PD126" s="64"/>
      <c r="PE126" s="64"/>
      <c r="PF126" s="64"/>
      <c r="PG126" s="64"/>
      <c r="PH126" s="64"/>
      <c r="PI126" s="64"/>
      <c r="PJ126" s="64"/>
      <c r="PK126" s="64"/>
      <c r="PL126" s="64"/>
      <c r="PM126" s="64"/>
      <c r="PN126" s="64"/>
      <c r="PO126" s="64"/>
      <c r="PP126" s="64"/>
      <c r="PQ126" s="64"/>
      <c r="PR126" s="64"/>
      <c r="PS126" s="64"/>
      <c r="PT126" s="64"/>
      <c r="PU126" s="64"/>
      <c r="PV126" s="64"/>
      <c r="PW126" s="64"/>
      <c r="PX126" s="64"/>
      <c r="PY126" s="64"/>
      <c r="PZ126" s="64"/>
      <c r="QA126" s="64"/>
      <c r="QB126" s="64"/>
      <c r="QC126" s="64"/>
      <c r="QD126" s="64"/>
      <c r="QE126" s="64"/>
      <c r="QF126" s="64"/>
      <c r="QG126" s="64"/>
      <c r="QH126" s="64"/>
      <c r="QI126" s="64"/>
      <c r="QJ126" s="64"/>
      <c r="QK126" s="64"/>
      <c r="QL126" s="64"/>
      <c r="QM126" s="64"/>
      <c r="QN126" s="64"/>
      <c r="QO126" s="64"/>
      <c r="QP126" s="64"/>
      <c r="QQ126" s="64"/>
      <c r="QR126" s="64"/>
      <c r="QS126" s="64"/>
      <c r="QT126" s="64"/>
      <c r="QU126" s="64"/>
      <c r="QV126" s="64"/>
      <c r="QW126" s="64"/>
      <c r="QX126" s="64"/>
      <c r="QY126" s="64"/>
      <c r="QZ126" s="64"/>
      <c r="RA126" s="64"/>
      <c r="RB126" s="64"/>
      <c r="RC126" s="64"/>
      <c r="RD126" s="64"/>
      <c r="RE126" s="64"/>
      <c r="RF126" s="64"/>
      <c r="RG126" s="64"/>
      <c r="RH126" s="64"/>
      <c r="RI126" s="64"/>
      <c r="RJ126" s="64"/>
      <c r="RK126" s="64"/>
      <c r="RL126" s="64"/>
      <c r="RM126" s="64"/>
      <c r="RN126" s="64"/>
      <c r="RO126" s="64"/>
      <c r="RP126" s="64"/>
      <c r="RQ126" s="64"/>
      <c r="RR126" s="64"/>
      <c r="RS126" s="64"/>
      <c r="RT126" s="64"/>
      <c r="RU126" s="64"/>
      <c r="RV126" s="64"/>
      <c r="RW126" s="64"/>
      <c r="RX126" s="64"/>
      <c r="RY126" s="64"/>
      <c r="RZ126" s="64"/>
      <c r="SA126" s="64"/>
      <c r="SB126" s="64"/>
      <c r="SC126" s="64"/>
      <c r="SD126" s="64"/>
      <c r="SE126" s="64"/>
      <c r="SF126" s="64"/>
      <c r="SG126" s="64"/>
      <c r="SH126" s="64"/>
      <c r="SI126" s="64"/>
      <c r="SJ126" s="64"/>
      <c r="SK126" s="64"/>
      <c r="SL126" s="64"/>
      <c r="SM126" s="64"/>
      <c r="SN126" s="64"/>
      <c r="SO126" s="64"/>
      <c r="SP126" s="64"/>
      <c r="SQ126" s="64"/>
      <c r="SR126" s="64"/>
      <c r="SS126" s="64"/>
      <c r="ST126" s="64"/>
      <c r="SU126" s="64"/>
      <c r="SV126" s="64"/>
      <c r="SW126" s="64"/>
      <c r="SX126" s="64"/>
      <c r="SY126" s="64"/>
      <c r="SZ126" s="64"/>
      <c r="TA126" s="64"/>
      <c r="TB126" s="64"/>
      <c r="TC126" s="64"/>
      <c r="TD126" s="64"/>
      <c r="TE126" s="64"/>
      <c r="TF126" s="64"/>
      <c r="TG126" s="64"/>
      <c r="TH126" s="64"/>
      <c r="TI126" s="64"/>
      <c r="TJ126" s="64"/>
      <c r="TK126" s="64"/>
      <c r="TL126" s="64"/>
      <c r="TM126" s="64"/>
      <c r="TN126" s="64"/>
      <c r="TO126" s="64"/>
      <c r="TP126" s="64"/>
      <c r="TQ126" s="64"/>
      <c r="TR126" s="64"/>
      <c r="TS126" s="64"/>
      <c r="TT126" s="64"/>
      <c r="TU126" s="64"/>
      <c r="TV126" s="64"/>
      <c r="TW126" s="64"/>
      <c r="TX126" s="64"/>
      <c r="TY126" s="64"/>
      <c r="TZ126" s="64"/>
      <c r="UA126" s="64"/>
      <c r="UB126" s="64"/>
      <c r="UC126" s="64"/>
      <c r="UD126" s="64"/>
      <c r="UE126" s="64"/>
      <c r="UF126" s="64"/>
      <c r="UG126" s="64"/>
      <c r="UH126" s="64"/>
      <c r="UI126" s="64"/>
      <c r="UJ126" s="64"/>
      <c r="UK126" s="64"/>
      <c r="UL126" s="64"/>
      <c r="UM126" s="64"/>
      <c r="UN126" s="64"/>
      <c r="UO126" s="64"/>
      <c r="UP126" s="64"/>
      <c r="UQ126" s="64"/>
      <c r="UR126" s="64"/>
      <c r="US126" s="64"/>
      <c r="UT126" s="64"/>
      <c r="UU126" s="64"/>
      <c r="UV126" s="64"/>
      <c r="UW126" s="64"/>
      <c r="UX126" s="64"/>
      <c r="UY126" s="64"/>
      <c r="UZ126" s="64"/>
      <c r="VA126" s="64"/>
      <c r="VB126" s="64"/>
      <c r="VC126" s="64"/>
      <c r="VD126" s="64"/>
      <c r="VE126" s="64"/>
      <c r="VF126" s="64"/>
      <c r="VG126" s="64"/>
      <c r="VH126" s="64"/>
      <c r="VI126" s="64"/>
      <c r="VJ126" s="64"/>
      <c r="VK126" s="64"/>
      <c r="VL126" s="64"/>
      <c r="VM126" s="64"/>
      <c r="VN126" s="64"/>
      <c r="VO126" s="64"/>
      <c r="VP126" s="64"/>
      <c r="VQ126" s="64"/>
      <c r="VR126" s="64"/>
      <c r="VS126" s="64"/>
      <c r="VT126" s="64"/>
      <c r="VU126" s="64"/>
      <c r="VV126" s="64"/>
      <c r="VW126" s="64"/>
      <c r="VX126" s="64"/>
      <c r="VY126" s="64"/>
      <c r="VZ126" s="64"/>
      <c r="WA126" s="64"/>
      <c r="WB126" s="64"/>
      <c r="WC126" s="64"/>
      <c r="WD126" s="64"/>
      <c r="WE126" s="64"/>
      <c r="WF126" s="64"/>
      <c r="WG126" s="64"/>
      <c r="WH126" s="64"/>
      <c r="WI126" s="64"/>
      <c r="WJ126" s="64"/>
      <c r="WK126" s="64"/>
      <c r="WL126" s="64"/>
      <c r="WM126" s="64"/>
      <c r="WN126" s="64"/>
      <c r="WO126" s="64"/>
      <c r="WP126" s="64"/>
      <c r="WQ126" s="64"/>
      <c r="WR126" s="64"/>
      <c r="WS126" s="64"/>
      <c r="WT126" s="64"/>
      <c r="WU126" s="64"/>
      <c r="WV126" s="64"/>
      <c r="WW126" s="64"/>
      <c r="WX126" s="64"/>
      <c r="WY126" s="64"/>
      <c r="WZ126" s="64"/>
      <c r="XA126" s="64"/>
      <c r="XB126" s="64"/>
      <c r="XC126" s="64"/>
      <c r="XD126" s="64"/>
      <c r="XE126" s="64"/>
      <c r="XF126" s="64"/>
      <c r="XG126" s="64"/>
      <c r="XH126" s="64"/>
      <c r="XI126" s="64"/>
      <c r="XJ126" s="64"/>
    </row>
    <row r="127" spans="1:634" x14ac:dyDescent="0.25">
      <c r="A127" s="106"/>
      <c r="B127" s="107"/>
      <c r="C127" s="106"/>
      <c r="D127" s="107"/>
      <c r="E127" s="106"/>
      <c r="F127" s="107"/>
      <c r="G127" s="106"/>
      <c r="H127" s="107"/>
      <c r="I127" s="106"/>
      <c r="J127" s="107"/>
      <c r="K127" s="106"/>
      <c r="L127" s="107"/>
      <c r="M127" s="106"/>
      <c r="N127" s="107"/>
      <c r="O127" s="106"/>
      <c r="P127" s="107"/>
      <c r="Q127" s="106"/>
      <c r="R127" s="107"/>
      <c r="S127" s="106"/>
      <c r="T127" s="107"/>
      <c r="U127" s="106"/>
      <c r="V127" s="107"/>
      <c r="W127" s="106"/>
      <c r="X127" s="107"/>
      <c r="Y127" s="106"/>
      <c r="Z127" s="107"/>
      <c r="AA127" s="106"/>
      <c r="AB127" s="107"/>
      <c r="AC127" s="106"/>
      <c r="AD127" s="107"/>
      <c r="AE127" s="106"/>
      <c r="AF127" s="107"/>
      <c r="AG127" s="106"/>
      <c r="AH127" s="107"/>
      <c r="AI127" s="106"/>
      <c r="AJ127" s="107"/>
      <c r="AK127" s="106"/>
      <c r="AL127" s="107"/>
      <c r="AM127" s="106"/>
      <c r="AN127" s="107"/>
      <c r="AO127" s="106"/>
      <c r="AP127" s="107"/>
      <c r="AQ127" s="106"/>
      <c r="AR127" s="107"/>
      <c r="AS127" s="106"/>
      <c r="AT127" s="107"/>
      <c r="AU127" s="106"/>
      <c r="AV127" s="107"/>
      <c r="AW127" s="106"/>
      <c r="AX127" s="107"/>
      <c r="AY127" s="106"/>
      <c r="AZ127" s="107"/>
      <c r="BA127" s="106"/>
      <c r="BB127" s="107"/>
      <c r="BC127" s="106"/>
      <c r="BD127" s="107"/>
      <c r="BE127" s="106"/>
      <c r="BF127" s="107"/>
      <c r="BG127" s="106"/>
      <c r="BH127" s="107"/>
      <c r="BI127" s="106"/>
      <c r="BJ127" s="107"/>
      <c r="BK127" s="106"/>
      <c r="BL127" s="107"/>
      <c r="BM127" s="106"/>
      <c r="BN127" s="107"/>
      <c r="BO127" s="106"/>
      <c r="BP127" s="107"/>
      <c r="BQ127" s="106"/>
      <c r="BR127" s="107"/>
      <c r="BS127" s="106"/>
      <c r="BT127" s="107"/>
      <c r="BU127" s="106"/>
      <c r="BV127" s="107"/>
      <c r="BW127" s="106"/>
      <c r="BX127" s="107"/>
      <c r="BY127" s="106"/>
      <c r="BZ127" s="107"/>
      <c r="CA127" s="106"/>
      <c r="CB127" s="107"/>
      <c r="CC127" s="106"/>
      <c r="CD127" s="107"/>
      <c r="CE127" s="106"/>
      <c r="CF127" s="107"/>
      <c r="CG127" s="106"/>
      <c r="CH127" s="107"/>
      <c r="CI127" s="106"/>
      <c r="CJ127" s="107"/>
      <c r="CK127" s="106"/>
      <c r="CL127" s="107"/>
      <c r="CM127" s="106"/>
      <c r="CN127" s="107"/>
      <c r="CO127" s="106"/>
      <c r="CP127" s="107"/>
      <c r="CQ127" s="106"/>
      <c r="CR127" s="107"/>
      <c r="CS127" s="106"/>
      <c r="CT127" s="107"/>
      <c r="CU127" s="106"/>
      <c r="CV127" s="107"/>
      <c r="CW127" s="106"/>
      <c r="CX127" s="107"/>
      <c r="CY127" s="106"/>
      <c r="CZ127" s="107"/>
      <c r="DA127" s="106"/>
      <c r="DB127" s="107"/>
      <c r="DC127" s="106"/>
      <c r="DD127" s="107"/>
      <c r="DE127" s="106"/>
      <c r="DF127" s="107"/>
      <c r="DG127" s="106"/>
      <c r="DH127" s="107"/>
      <c r="DI127" s="106"/>
      <c r="DJ127" s="107"/>
      <c r="DK127" s="106"/>
      <c r="DL127" s="107"/>
      <c r="DM127" s="106"/>
      <c r="DN127" s="107"/>
      <c r="DO127" s="106"/>
      <c r="DP127" s="107"/>
      <c r="DQ127" s="106"/>
      <c r="DR127" s="107"/>
      <c r="DS127" s="106"/>
      <c r="DT127" s="107"/>
      <c r="DU127" s="106"/>
      <c r="DV127" s="107"/>
      <c r="DW127" s="106"/>
      <c r="DX127" s="107"/>
      <c r="DY127" s="106"/>
      <c r="DZ127" s="107"/>
      <c r="EA127" s="106"/>
      <c r="EB127" s="107"/>
      <c r="EC127" s="106"/>
      <c r="ED127" s="107"/>
      <c r="EE127" s="106"/>
      <c r="EF127" s="107"/>
      <c r="EG127" s="106"/>
      <c r="EH127" s="107"/>
      <c r="EI127" s="106"/>
      <c r="EJ127" s="107"/>
      <c r="EK127" s="106"/>
      <c r="EL127" s="107"/>
      <c r="EM127" s="106"/>
      <c r="EN127" s="107"/>
      <c r="EO127" s="106"/>
      <c r="EP127" s="107"/>
      <c r="EQ127" s="106"/>
      <c r="ER127" s="107"/>
      <c r="ES127" s="106"/>
      <c r="ET127" s="107"/>
      <c r="EU127" s="106"/>
      <c r="EV127" s="107"/>
      <c r="EW127" s="106"/>
      <c r="EX127" s="107"/>
      <c r="EY127" s="106"/>
      <c r="EZ127" s="107"/>
      <c r="FA127" s="106"/>
      <c r="FB127" s="107"/>
      <c r="FC127" s="106"/>
      <c r="FD127" s="107"/>
      <c r="FE127" s="106"/>
      <c r="FF127" s="107"/>
      <c r="FG127" s="106"/>
      <c r="FH127" s="107"/>
      <c r="FI127" s="106"/>
      <c r="FJ127" s="107"/>
      <c r="FK127" s="106"/>
      <c r="FL127" s="107"/>
      <c r="FM127" s="106"/>
      <c r="FN127" s="107"/>
      <c r="FO127" s="106"/>
      <c r="FP127" s="107"/>
      <c r="FQ127" s="106"/>
      <c r="FR127" s="107"/>
      <c r="FS127" s="106"/>
      <c r="FT127" s="107"/>
      <c r="FU127" s="106"/>
      <c r="FV127" s="107"/>
      <c r="FW127" s="106"/>
      <c r="FX127" s="107"/>
      <c r="FY127" s="106"/>
      <c r="FZ127" s="107"/>
      <c r="GA127" s="106"/>
      <c r="GB127" s="107"/>
      <c r="GC127" s="106"/>
      <c r="GD127" s="107"/>
      <c r="GE127" s="106"/>
      <c r="GF127" s="107"/>
      <c r="GG127" s="106"/>
      <c r="GH127" s="107"/>
      <c r="GI127" s="106"/>
      <c r="GJ127" s="107"/>
      <c r="GK127" s="106"/>
      <c r="GL127" s="107"/>
      <c r="GM127" s="106"/>
      <c r="GN127" s="107"/>
      <c r="GO127" s="106"/>
      <c r="GP127" s="107"/>
      <c r="GQ127" s="106"/>
      <c r="GR127" s="107"/>
      <c r="GS127" s="106"/>
      <c r="GT127" s="107"/>
      <c r="GU127" s="106"/>
      <c r="GV127" s="107"/>
      <c r="GW127" s="106"/>
      <c r="GX127" s="107"/>
      <c r="GY127" s="106"/>
      <c r="GZ127" s="107"/>
      <c r="HA127" s="106"/>
      <c r="HB127" s="107"/>
      <c r="HC127" s="106"/>
      <c r="HD127" s="107"/>
      <c r="HE127" s="106"/>
      <c r="HF127" s="107"/>
      <c r="HG127" s="106"/>
      <c r="HH127" s="107"/>
      <c r="HI127" s="106"/>
      <c r="HJ127" s="107"/>
      <c r="HK127" s="106"/>
      <c r="HL127" s="107"/>
      <c r="HM127" s="106"/>
      <c r="HN127" s="107"/>
      <c r="HO127" s="106"/>
      <c r="HP127" s="107"/>
      <c r="HQ127" s="106"/>
      <c r="HR127" s="107"/>
      <c r="HS127" s="106"/>
      <c r="HT127" s="107"/>
      <c r="HU127" s="106"/>
      <c r="HV127" s="107"/>
      <c r="HW127" s="106"/>
      <c r="HX127" s="107"/>
      <c r="HY127" s="106"/>
      <c r="HZ127" s="107"/>
      <c r="IA127" s="106"/>
      <c r="IB127" s="107"/>
      <c r="IC127" s="106"/>
      <c r="ID127" s="107"/>
      <c r="IE127" s="106"/>
      <c r="IF127" s="107"/>
      <c r="IG127" s="106"/>
      <c r="IH127" s="107"/>
      <c r="II127" s="106"/>
      <c r="IJ127" s="107"/>
      <c r="IK127" s="106"/>
      <c r="IL127" s="107"/>
      <c r="IM127" s="106"/>
      <c r="IN127" s="107"/>
      <c r="IO127" s="106"/>
      <c r="IP127" s="107"/>
      <c r="IQ127" s="106"/>
      <c r="IR127" s="107"/>
      <c r="IS127" s="106"/>
      <c r="IT127" s="107"/>
      <c r="IU127" s="106"/>
      <c r="IV127" s="107"/>
      <c r="IW127" s="106"/>
      <c r="IX127" s="107"/>
      <c r="IY127" s="106"/>
      <c r="IZ127" s="64"/>
      <c r="JA127" s="64"/>
      <c r="JB127" s="64"/>
      <c r="JC127" s="64"/>
      <c r="JD127" s="64"/>
      <c r="JE127" s="64"/>
      <c r="JF127" s="64"/>
      <c r="JG127" s="64"/>
      <c r="JH127" s="64"/>
      <c r="JI127" s="64"/>
      <c r="JJ127" s="64"/>
      <c r="JK127" s="64"/>
      <c r="JL127" s="64"/>
      <c r="JM127" s="64"/>
      <c r="JN127" s="64"/>
      <c r="JO127" s="64"/>
      <c r="JP127" s="64"/>
      <c r="JQ127" s="64"/>
      <c r="JR127" s="64"/>
      <c r="JS127" s="64"/>
      <c r="JT127" s="64"/>
      <c r="JU127" s="64"/>
      <c r="JV127" s="64"/>
      <c r="JW127" s="64"/>
      <c r="JX127" s="64"/>
      <c r="JY127" s="64"/>
      <c r="JZ127" s="64"/>
      <c r="KA127" s="64"/>
      <c r="KB127" s="64"/>
      <c r="KC127" s="64"/>
      <c r="KD127" s="64"/>
      <c r="KE127" s="64"/>
      <c r="KF127" s="64"/>
      <c r="KG127" s="64"/>
      <c r="KH127" s="64"/>
      <c r="KI127" s="64"/>
      <c r="KJ127" s="64"/>
      <c r="KK127" s="64"/>
      <c r="KL127" s="64"/>
      <c r="KM127" s="64"/>
      <c r="KN127" s="64"/>
      <c r="KO127" s="64"/>
      <c r="KP127" s="64"/>
      <c r="KQ127" s="64"/>
      <c r="KR127" s="64"/>
      <c r="KS127" s="64"/>
      <c r="KT127" s="64"/>
      <c r="KU127" s="64"/>
      <c r="KV127" s="64"/>
      <c r="KW127" s="64"/>
      <c r="KX127" s="64"/>
      <c r="KY127" s="64"/>
      <c r="KZ127" s="64"/>
      <c r="LA127" s="64"/>
      <c r="LB127" s="64"/>
      <c r="LC127" s="64"/>
      <c r="LD127" s="64"/>
      <c r="LE127" s="64"/>
      <c r="LF127" s="64"/>
      <c r="LG127" s="64"/>
      <c r="LH127" s="64"/>
      <c r="LI127" s="64"/>
      <c r="LJ127" s="64"/>
      <c r="LK127" s="64"/>
      <c r="LL127" s="64"/>
      <c r="LM127" s="64"/>
      <c r="LN127" s="64"/>
      <c r="LO127" s="64"/>
      <c r="LP127" s="64"/>
      <c r="LQ127" s="64"/>
      <c r="LR127" s="64"/>
      <c r="LS127" s="64"/>
      <c r="LT127" s="64"/>
      <c r="LU127" s="64"/>
      <c r="LV127" s="64"/>
      <c r="LW127" s="64"/>
      <c r="LX127" s="64"/>
      <c r="LY127" s="64"/>
      <c r="LZ127" s="64"/>
      <c r="MA127" s="64"/>
      <c r="MB127" s="64"/>
      <c r="MC127" s="64"/>
      <c r="MD127" s="64"/>
      <c r="ME127" s="64"/>
      <c r="MF127" s="64"/>
      <c r="MG127" s="64"/>
      <c r="MH127" s="64"/>
      <c r="MI127" s="64"/>
      <c r="MJ127" s="64"/>
      <c r="MK127" s="64"/>
      <c r="ML127" s="64"/>
      <c r="MM127" s="64"/>
      <c r="MN127" s="64"/>
      <c r="MO127" s="64"/>
      <c r="MP127" s="64"/>
      <c r="MQ127" s="64"/>
      <c r="MR127" s="64"/>
      <c r="MS127" s="64"/>
      <c r="MT127" s="64"/>
      <c r="MU127" s="64"/>
      <c r="MV127" s="64"/>
      <c r="MW127" s="64"/>
      <c r="MX127" s="64"/>
      <c r="MY127" s="64"/>
      <c r="MZ127" s="64"/>
      <c r="NA127" s="64"/>
      <c r="NB127" s="64"/>
      <c r="NC127" s="64"/>
      <c r="ND127" s="64"/>
      <c r="NE127" s="64"/>
      <c r="NF127" s="64"/>
      <c r="NG127" s="64"/>
      <c r="NH127" s="64"/>
      <c r="NI127" s="64"/>
      <c r="NJ127" s="64"/>
      <c r="NK127" s="64"/>
      <c r="NL127" s="64"/>
      <c r="NM127" s="64"/>
      <c r="NN127" s="64"/>
      <c r="NO127" s="64"/>
      <c r="NP127" s="64"/>
      <c r="NQ127" s="64"/>
      <c r="NR127" s="64"/>
      <c r="NS127" s="64"/>
      <c r="NT127" s="64"/>
      <c r="NU127" s="64"/>
      <c r="NV127" s="64"/>
      <c r="NW127" s="64"/>
      <c r="NX127" s="64"/>
      <c r="NY127" s="64"/>
      <c r="NZ127" s="64"/>
      <c r="OA127" s="64"/>
      <c r="OB127" s="64"/>
      <c r="OC127" s="64"/>
      <c r="OD127" s="64"/>
      <c r="OE127" s="64"/>
      <c r="OF127" s="64"/>
      <c r="OG127" s="64"/>
      <c r="OH127" s="64"/>
      <c r="OI127" s="64"/>
      <c r="OJ127" s="64"/>
      <c r="OK127" s="64"/>
      <c r="OL127" s="64"/>
      <c r="OM127" s="64"/>
      <c r="ON127" s="64"/>
      <c r="OO127" s="64"/>
      <c r="OP127" s="64"/>
      <c r="OQ127" s="64"/>
      <c r="OR127" s="64"/>
      <c r="OS127" s="64"/>
      <c r="OT127" s="64"/>
      <c r="OU127" s="64"/>
      <c r="OV127" s="64"/>
      <c r="OW127" s="64"/>
      <c r="OX127" s="64"/>
      <c r="OY127" s="64"/>
      <c r="OZ127" s="64"/>
      <c r="PA127" s="64"/>
      <c r="PB127" s="64"/>
      <c r="PC127" s="64"/>
      <c r="PD127" s="64"/>
      <c r="PE127" s="64"/>
      <c r="PF127" s="64"/>
      <c r="PG127" s="64"/>
      <c r="PH127" s="64"/>
      <c r="PI127" s="64"/>
      <c r="PJ127" s="64"/>
      <c r="PK127" s="64"/>
      <c r="PL127" s="64"/>
      <c r="PM127" s="64"/>
      <c r="PN127" s="64"/>
      <c r="PO127" s="64"/>
      <c r="PP127" s="64"/>
      <c r="PQ127" s="64"/>
      <c r="PR127" s="64"/>
      <c r="PS127" s="64"/>
      <c r="PT127" s="64"/>
      <c r="PU127" s="64"/>
      <c r="PV127" s="64"/>
      <c r="PW127" s="64"/>
      <c r="PX127" s="64"/>
      <c r="PY127" s="64"/>
      <c r="PZ127" s="64"/>
      <c r="QA127" s="64"/>
      <c r="QB127" s="64"/>
      <c r="QC127" s="64"/>
      <c r="QD127" s="64"/>
      <c r="QE127" s="64"/>
      <c r="QF127" s="64"/>
      <c r="QG127" s="64"/>
      <c r="QH127" s="64"/>
      <c r="QI127" s="64"/>
      <c r="QJ127" s="64"/>
      <c r="QK127" s="64"/>
      <c r="QL127" s="64"/>
      <c r="QM127" s="64"/>
      <c r="QN127" s="64"/>
      <c r="QO127" s="64"/>
      <c r="QP127" s="64"/>
      <c r="QQ127" s="64"/>
      <c r="QR127" s="64"/>
      <c r="QS127" s="64"/>
      <c r="QT127" s="64"/>
      <c r="QU127" s="64"/>
      <c r="QV127" s="64"/>
      <c r="QW127" s="64"/>
      <c r="QX127" s="64"/>
      <c r="QY127" s="64"/>
      <c r="QZ127" s="64"/>
      <c r="RA127" s="64"/>
      <c r="RB127" s="64"/>
      <c r="RC127" s="64"/>
      <c r="RD127" s="64"/>
      <c r="RE127" s="64"/>
      <c r="RF127" s="64"/>
      <c r="RG127" s="64"/>
      <c r="RH127" s="64"/>
      <c r="RI127" s="64"/>
      <c r="RJ127" s="64"/>
      <c r="RK127" s="64"/>
      <c r="RL127" s="64"/>
      <c r="RM127" s="64"/>
      <c r="RN127" s="64"/>
      <c r="RO127" s="64"/>
      <c r="RP127" s="64"/>
      <c r="RQ127" s="64"/>
      <c r="RR127" s="64"/>
      <c r="RS127" s="64"/>
      <c r="RT127" s="64"/>
      <c r="RU127" s="64"/>
      <c r="RV127" s="64"/>
      <c r="RW127" s="64"/>
      <c r="RX127" s="64"/>
      <c r="RY127" s="64"/>
      <c r="RZ127" s="64"/>
      <c r="SA127" s="64"/>
      <c r="SB127" s="64"/>
      <c r="SC127" s="64"/>
      <c r="SD127" s="64"/>
      <c r="SE127" s="64"/>
      <c r="SF127" s="64"/>
      <c r="SG127" s="64"/>
      <c r="SH127" s="64"/>
      <c r="SI127" s="64"/>
      <c r="SJ127" s="64"/>
      <c r="SK127" s="64"/>
      <c r="SL127" s="64"/>
      <c r="SM127" s="64"/>
      <c r="SN127" s="64"/>
      <c r="SO127" s="64"/>
      <c r="SP127" s="64"/>
      <c r="SQ127" s="64"/>
      <c r="SR127" s="64"/>
      <c r="SS127" s="64"/>
      <c r="ST127" s="64"/>
      <c r="SU127" s="64"/>
      <c r="SV127" s="64"/>
      <c r="SW127" s="64"/>
      <c r="SX127" s="64"/>
      <c r="SY127" s="64"/>
      <c r="SZ127" s="64"/>
      <c r="TA127" s="64"/>
      <c r="TB127" s="64"/>
      <c r="TC127" s="64"/>
      <c r="TD127" s="64"/>
      <c r="TE127" s="64"/>
      <c r="TF127" s="64"/>
      <c r="TG127" s="64"/>
      <c r="TH127" s="64"/>
      <c r="TI127" s="64"/>
      <c r="TJ127" s="64"/>
      <c r="TK127" s="64"/>
      <c r="TL127" s="64"/>
      <c r="TM127" s="64"/>
      <c r="TN127" s="64"/>
      <c r="TO127" s="64"/>
      <c r="TP127" s="64"/>
      <c r="TQ127" s="64"/>
      <c r="TR127" s="64"/>
      <c r="TS127" s="64"/>
      <c r="TT127" s="64"/>
      <c r="TU127" s="64"/>
      <c r="TV127" s="64"/>
      <c r="TW127" s="64"/>
      <c r="TX127" s="64"/>
      <c r="TY127" s="64"/>
      <c r="TZ127" s="64"/>
      <c r="UA127" s="64"/>
      <c r="UB127" s="64"/>
      <c r="UC127" s="64"/>
      <c r="UD127" s="64"/>
      <c r="UE127" s="64"/>
      <c r="UF127" s="64"/>
      <c r="UG127" s="64"/>
      <c r="UH127" s="64"/>
      <c r="UI127" s="64"/>
      <c r="UJ127" s="64"/>
      <c r="UK127" s="64"/>
      <c r="UL127" s="64"/>
      <c r="UM127" s="64"/>
      <c r="UN127" s="64"/>
      <c r="UO127" s="64"/>
      <c r="UP127" s="64"/>
      <c r="UQ127" s="64"/>
      <c r="UR127" s="64"/>
      <c r="US127" s="64"/>
      <c r="UT127" s="64"/>
      <c r="UU127" s="64"/>
      <c r="UV127" s="64"/>
      <c r="UW127" s="64"/>
      <c r="UX127" s="64"/>
      <c r="UY127" s="64"/>
      <c r="UZ127" s="64"/>
      <c r="VA127" s="64"/>
      <c r="VB127" s="64"/>
      <c r="VC127" s="64"/>
      <c r="VD127" s="64"/>
      <c r="VE127" s="64"/>
      <c r="VF127" s="64"/>
      <c r="VG127" s="64"/>
      <c r="VH127" s="64"/>
      <c r="VI127" s="64"/>
      <c r="VJ127" s="64"/>
      <c r="VK127" s="64"/>
      <c r="VL127" s="64"/>
      <c r="VM127" s="64"/>
      <c r="VN127" s="64"/>
      <c r="VO127" s="64"/>
      <c r="VP127" s="64"/>
      <c r="VQ127" s="64"/>
      <c r="VR127" s="64"/>
      <c r="VS127" s="64"/>
      <c r="VT127" s="64"/>
      <c r="VU127" s="64"/>
      <c r="VV127" s="64"/>
      <c r="VW127" s="64"/>
      <c r="VX127" s="64"/>
      <c r="VY127" s="64"/>
      <c r="VZ127" s="64"/>
      <c r="WA127" s="64"/>
      <c r="WB127" s="64"/>
      <c r="WC127" s="64"/>
      <c r="WD127" s="64"/>
      <c r="WE127" s="64"/>
      <c r="WF127" s="64"/>
      <c r="WG127" s="64"/>
      <c r="WH127" s="64"/>
      <c r="WI127" s="64"/>
      <c r="WJ127" s="64"/>
      <c r="WK127" s="64"/>
      <c r="WL127" s="64"/>
      <c r="WM127" s="64"/>
      <c r="WN127" s="64"/>
      <c r="WO127" s="64"/>
      <c r="WP127" s="64"/>
      <c r="WQ127" s="64"/>
      <c r="WR127" s="64"/>
      <c r="WS127" s="64"/>
      <c r="WT127" s="64"/>
      <c r="WU127" s="64"/>
      <c r="WV127" s="64"/>
      <c r="WW127" s="64"/>
      <c r="WX127" s="64"/>
      <c r="WY127" s="64"/>
      <c r="WZ127" s="64"/>
      <c r="XA127" s="64"/>
      <c r="XB127" s="64"/>
      <c r="XC127" s="64"/>
      <c r="XD127" s="64"/>
      <c r="XE127" s="64"/>
      <c r="XF127" s="64"/>
      <c r="XG127" s="64"/>
      <c r="XH127" s="64"/>
      <c r="XI127" s="64"/>
      <c r="XJ127" s="64"/>
    </row>
    <row r="128" spans="1:634" x14ac:dyDescent="0.25">
      <c r="A128" s="106"/>
      <c r="B128" s="107"/>
      <c r="C128" s="106"/>
      <c r="D128" s="107"/>
      <c r="E128" s="106"/>
      <c r="F128" s="107"/>
      <c r="G128" s="106"/>
      <c r="H128" s="107"/>
      <c r="I128" s="106"/>
      <c r="J128" s="107"/>
      <c r="K128" s="106"/>
      <c r="L128" s="107"/>
      <c r="M128" s="106"/>
      <c r="N128" s="107"/>
      <c r="O128" s="106"/>
      <c r="P128" s="107"/>
      <c r="Q128" s="106"/>
      <c r="R128" s="107"/>
      <c r="S128" s="106"/>
      <c r="T128" s="107"/>
      <c r="U128" s="106"/>
      <c r="V128" s="107"/>
      <c r="W128" s="106"/>
      <c r="X128" s="107"/>
      <c r="Y128" s="106"/>
      <c r="Z128" s="107"/>
      <c r="AA128" s="106"/>
      <c r="AB128" s="107"/>
      <c r="AC128" s="106"/>
      <c r="AD128" s="107"/>
      <c r="AE128" s="106"/>
      <c r="AF128" s="107"/>
      <c r="AG128" s="106"/>
      <c r="AH128" s="107"/>
      <c r="AI128" s="106"/>
      <c r="AJ128" s="107"/>
      <c r="AK128" s="106"/>
      <c r="AL128" s="107"/>
      <c r="AM128" s="106"/>
      <c r="AN128" s="107"/>
      <c r="AO128" s="106"/>
      <c r="AP128" s="107"/>
      <c r="AQ128" s="106"/>
      <c r="AR128" s="107"/>
      <c r="AS128" s="106"/>
      <c r="AT128" s="107"/>
      <c r="AU128" s="106"/>
      <c r="AV128" s="107"/>
      <c r="AW128" s="106"/>
      <c r="AX128" s="107"/>
      <c r="AY128" s="106"/>
      <c r="AZ128" s="107"/>
      <c r="BA128" s="106"/>
      <c r="BB128" s="107"/>
      <c r="BC128" s="106"/>
      <c r="BD128" s="107"/>
      <c r="BE128" s="106"/>
      <c r="BF128" s="107"/>
      <c r="BG128" s="106"/>
      <c r="BH128" s="107"/>
      <c r="BI128" s="106"/>
      <c r="BJ128" s="107"/>
      <c r="BK128" s="106"/>
      <c r="BL128" s="107"/>
      <c r="BM128" s="106"/>
      <c r="BN128" s="107"/>
      <c r="BO128" s="106"/>
      <c r="BP128" s="107"/>
      <c r="BQ128" s="106"/>
      <c r="BR128" s="107"/>
      <c r="BS128" s="106"/>
      <c r="BT128" s="107"/>
      <c r="BU128" s="106"/>
      <c r="BV128" s="107"/>
      <c r="BW128" s="106"/>
      <c r="BX128" s="107"/>
      <c r="BY128" s="106"/>
      <c r="BZ128" s="107"/>
      <c r="CA128" s="106"/>
      <c r="CB128" s="107"/>
      <c r="CC128" s="106"/>
      <c r="CD128" s="107"/>
      <c r="CE128" s="106"/>
      <c r="CF128" s="107"/>
      <c r="CG128" s="106"/>
      <c r="CH128" s="107"/>
      <c r="CI128" s="106"/>
      <c r="CJ128" s="107"/>
      <c r="CK128" s="106"/>
      <c r="CL128" s="107"/>
      <c r="CM128" s="106"/>
      <c r="CN128" s="107"/>
      <c r="CO128" s="106"/>
      <c r="CP128" s="107"/>
      <c r="CQ128" s="106"/>
      <c r="CR128" s="107"/>
      <c r="CS128" s="106"/>
      <c r="CT128" s="107"/>
      <c r="CU128" s="106"/>
      <c r="CV128" s="107"/>
      <c r="CW128" s="106"/>
      <c r="CX128" s="107"/>
      <c r="CY128" s="106"/>
      <c r="CZ128" s="107"/>
      <c r="DA128" s="106"/>
      <c r="DB128" s="107"/>
      <c r="DC128" s="106"/>
      <c r="DD128" s="107"/>
      <c r="DE128" s="106"/>
      <c r="DF128" s="107"/>
      <c r="DG128" s="106"/>
      <c r="DH128" s="107"/>
      <c r="DI128" s="106"/>
      <c r="DJ128" s="107"/>
      <c r="DK128" s="106"/>
      <c r="DL128" s="107"/>
      <c r="DM128" s="106"/>
      <c r="DN128" s="107"/>
      <c r="DO128" s="106"/>
      <c r="DP128" s="107"/>
      <c r="DQ128" s="106"/>
      <c r="DR128" s="107"/>
      <c r="DS128" s="106"/>
      <c r="DT128" s="107"/>
      <c r="DU128" s="106"/>
      <c r="DV128" s="107"/>
      <c r="DW128" s="106"/>
      <c r="DX128" s="107"/>
      <c r="DY128" s="106"/>
      <c r="DZ128" s="107"/>
      <c r="EA128" s="106"/>
      <c r="EB128" s="107"/>
      <c r="EC128" s="106"/>
      <c r="ED128" s="107"/>
      <c r="EE128" s="106"/>
      <c r="EF128" s="107"/>
      <c r="EG128" s="106"/>
      <c r="EH128" s="107"/>
      <c r="EI128" s="106"/>
      <c r="EJ128" s="107"/>
      <c r="EK128" s="106"/>
      <c r="EL128" s="107"/>
      <c r="EM128" s="106"/>
      <c r="EN128" s="107"/>
      <c r="EO128" s="106"/>
      <c r="EP128" s="107"/>
      <c r="EQ128" s="106"/>
      <c r="ER128" s="107"/>
      <c r="ES128" s="106"/>
      <c r="ET128" s="107"/>
      <c r="EU128" s="106"/>
      <c r="EV128" s="107"/>
      <c r="EW128" s="106"/>
      <c r="EX128" s="107"/>
      <c r="EY128" s="106"/>
      <c r="EZ128" s="107"/>
      <c r="FA128" s="106"/>
      <c r="FB128" s="107"/>
      <c r="FC128" s="106"/>
      <c r="FD128" s="107"/>
      <c r="FE128" s="106"/>
      <c r="FF128" s="107"/>
      <c r="FG128" s="106"/>
      <c r="FH128" s="107"/>
      <c r="FI128" s="106"/>
      <c r="FJ128" s="107"/>
      <c r="FK128" s="106"/>
      <c r="FL128" s="107"/>
      <c r="FM128" s="106"/>
      <c r="FN128" s="107"/>
      <c r="FO128" s="106"/>
      <c r="FP128" s="107"/>
      <c r="FQ128" s="106"/>
      <c r="FR128" s="107"/>
      <c r="FS128" s="106"/>
      <c r="FT128" s="107"/>
      <c r="FU128" s="106"/>
      <c r="FV128" s="107"/>
      <c r="FW128" s="106"/>
      <c r="FX128" s="107"/>
      <c r="FY128" s="106"/>
      <c r="FZ128" s="107"/>
      <c r="GA128" s="106"/>
      <c r="GB128" s="107"/>
      <c r="GC128" s="106"/>
      <c r="GD128" s="107"/>
      <c r="GE128" s="106"/>
      <c r="GF128" s="107"/>
      <c r="GG128" s="106"/>
      <c r="GH128" s="107"/>
      <c r="GI128" s="106"/>
      <c r="GJ128" s="107"/>
      <c r="GK128" s="106"/>
      <c r="GL128" s="107"/>
      <c r="GM128" s="106"/>
      <c r="GN128" s="107"/>
      <c r="GO128" s="106"/>
      <c r="GP128" s="107"/>
      <c r="GQ128" s="106"/>
      <c r="GR128" s="107"/>
      <c r="GS128" s="106"/>
      <c r="GT128" s="107"/>
      <c r="GU128" s="106"/>
      <c r="GV128" s="107"/>
      <c r="GW128" s="106"/>
      <c r="GX128" s="107"/>
      <c r="GY128" s="106"/>
      <c r="GZ128" s="107"/>
      <c r="HA128" s="106"/>
      <c r="HB128" s="107"/>
      <c r="HC128" s="106"/>
      <c r="HD128" s="107"/>
      <c r="HE128" s="106"/>
      <c r="HF128" s="107"/>
      <c r="HG128" s="106"/>
      <c r="HH128" s="107"/>
      <c r="HI128" s="106"/>
      <c r="HJ128" s="107"/>
      <c r="HK128" s="106"/>
      <c r="HL128" s="107"/>
      <c r="HM128" s="106"/>
      <c r="HN128" s="107"/>
      <c r="HO128" s="106"/>
      <c r="HP128" s="107"/>
      <c r="HQ128" s="106"/>
      <c r="HR128" s="107"/>
      <c r="HS128" s="106"/>
      <c r="HT128" s="107"/>
      <c r="HU128" s="106"/>
      <c r="HV128" s="107"/>
      <c r="HW128" s="106"/>
      <c r="HX128" s="107"/>
      <c r="HY128" s="106"/>
      <c r="HZ128" s="107"/>
      <c r="IA128" s="106"/>
      <c r="IB128" s="107"/>
      <c r="IC128" s="106"/>
      <c r="ID128" s="107"/>
      <c r="IE128" s="106"/>
      <c r="IF128" s="107"/>
      <c r="IG128" s="106"/>
      <c r="IH128" s="107"/>
      <c r="II128" s="106"/>
      <c r="IJ128" s="107"/>
      <c r="IK128" s="106"/>
      <c r="IL128" s="107"/>
      <c r="IM128" s="106"/>
      <c r="IN128" s="107"/>
      <c r="IO128" s="106"/>
      <c r="IP128" s="107"/>
      <c r="IQ128" s="106"/>
      <c r="IR128" s="107"/>
      <c r="IS128" s="106"/>
      <c r="IT128" s="107"/>
      <c r="IU128" s="106"/>
      <c r="IV128" s="107"/>
      <c r="IW128" s="106"/>
      <c r="IX128" s="107"/>
      <c r="IY128" s="106"/>
      <c r="IZ128" s="64"/>
      <c r="JA128" s="64"/>
      <c r="JB128" s="64"/>
      <c r="JC128" s="64"/>
      <c r="JD128" s="64"/>
      <c r="JE128" s="64"/>
      <c r="JF128" s="64"/>
      <c r="JG128" s="64"/>
      <c r="JH128" s="64"/>
      <c r="JI128" s="64"/>
      <c r="JJ128" s="64"/>
      <c r="JK128" s="64"/>
      <c r="JL128" s="64"/>
      <c r="JM128" s="64"/>
      <c r="JN128" s="64"/>
      <c r="JO128" s="64"/>
      <c r="JP128" s="64"/>
      <c r="JQ128" s="64"/>
      <c r="JR128" s="64"/>
      <c r="JS128" s="64"/>
      <c r="JT128" s="64"/>
      <c r="JU128" s="64"/>
      <c r="JV128" s="64"/>
      <c r="JW128" s="64"/>
      <c r="JX128" s="64"/>
      <c r="JY128" s="64"/>
      <c r="JZ128" s="64"/>
      <c r="KA128" s="64"/>
      <c r="KB128" s="64"/>
      <c r="KC128" s="64"/>
      <c r="KD128" s="64"/>
      <c r="KE128" s="64"/>
      <c r="KF128" s="64"/>
      <c r="KG128" s="64"/>
      <c r="KH128" s="64"/>
      <c r="KI128" s="64"/>
      <c r="KJ128" s="64"/>
      <c r="KK128" s="64"/>
      <c r="KL128" s="64"/>
      <c r="KM128" s="64"/>
      <c r="KN128" s="64"/>
      <c r="KO128" s="64"/>
      <c r="KP128" s="64"/>
      <c r="KQ128" s="64"/>
      <c r="KR128" s="64"/>
      <c r="KS128" s="64"/>
      <c r="KT128" s="64"/>
      <c r="KU128" s="64"/>
      <c r="KV128" s="64"/>
      <c r="KW128" s="64"/>
      <c r="KX128" s="64"/>
      <c r="KY128" s="64"/>
      <c r="KZ128" s="64"/>
      <c r="LA128" s="64"/>
      <c r="LB128" s="64"/>
      <c r="LC128" s="64"/>
      <c r="LD128" s="64"/>
      <c r="LE128" s="64"/>
      <c r="LF128" s="64"/>
      <c r="LG128" s="64"/>
      <c r="LH128" s="64"/>
      <c r="LI128" s="64"/>
      <c r="LJ128" s="64"/>
      <c r="LK128" s="64"/>
      <c r="LL128" s="64"/>
      <c r="LM128" s="64"/>
      <c r="LN128" s="64"/>
      <c r="LO128" s="64"/>
      <c r="LP128" s="64"/>
      <c r="LQ128" s="64"/>
      <c r="LR128" s="64"/>
      <c r="LS128" s="64"/>
      <c r="LT128" s="64"/>
      <c r="LU128" s="64"/>
      <c r="LV128" s="64"/>
      <c r="LW128" s="64"/>
      <c r="LX128" s="64"/>
      <c r="LY128" s="64"/>
      <c r="LZ128" s="64"/>
      <c r="MA128" s="64"/>
      <c r="MB128" s="64"/>
      <c r="MC128" s="64"/>
      <c r="MD128" s="64"/>
      <c r="ME128" s="64"/>
      <c r="MF128" s="64"/>
      <c r="MG128" s="64"/>
      <c r="MH128" s="64"/>
      <c r="MI128" s="64"/>
      <c r="MJ128" s="64"/>
      <c r="MK128" s="64"/>
      <c r="ML128" s="64"/>
      <c r="MM128" s="64"/>
      <c r="MN128" s="64"/>
      <c r="MO128" s="64"/>
      <c r="MP128" s="64"/>
      <c r="MQ128" s="64"/>
      <c r="MR128" s="64"/>
      <c r="MS128" s="64"/>
      <c r="MT128" s="64"/>
      <c r="MU128" s="64"/>
      <c r="MV128" s="64"/>
      <c r="MW128" s="64"/>
      <c r="MX128" s="64"/>
      <c r="MY128" s="64"/>
      <c r="MZ128" s="64"/>
      <c r="NA128" s="64"/>
      <c r="NB128" s="64"/>
      <c r="NC128" s="64"/>
      <c r="ND128" s="64"/>
      <c r="NE128" s="64"/>
      <c r="NF128" s="64"/>
      <c r="NG128" s="64"/>
      <c r="NH128" s="64"/>
      <c r="NI128" s="64"/>
      <c r="NJ128" s="64"/>
      <c r="NK128" s="64"/>
      <c r="NL128" s="64"/>
      <c r="NM128" s="64"/>
      <c r="NN128" s="64"/>
      <c r="NO128" s="64"/>
      <c r="NP128" s="64"/>
      <c r="NQ128" s="64"/>
      <c r="NR128" s="64"/>
      <c r="NS128" s="64"/>
      <c r="NT128" s="64"/>
      <c r="NU128" s="64"/>
      <c r="NV128" s="64"/>
      <c r="NW128" s="64"/>
      <c r="NX128" s="64"/>
      <c r="NY128" s="64"/>
      <c r="NZ128" s="64"/>
      <c r="OA128" s="64"/>
      <c r="OB128" s="64"/>
      <c r="OC128" s="64"/>
      <c r="OD128" s="64"/>
      <c r="OE128" s="64"/>
      <c r="OF128" s="64"/>
      <c r="OG128" s="64"/>
      <c r="OH128" s="64"/>
      <c r="OI128" s="64"/>
      <c r="OJ128" s="64"/>
      <c r="OK128" s="64"/>
      <c r="OL128" s="64"/>
      <c r="OM128" s="64"/>
      <c r="ON128" s="64"/>
      <c r="OO128" s="64"/>
      <c r="OP128" s="64"/>
      <c r="OQ128" s="64"/>
      <c r="OR128" s="64"/>
      <c r="OS128" s="64"/>
      <c r="OT128" s="64"/>
      <c r="OU128" s="64"/>
      <c r="OV128" s="64"/>
      <c r="OW128" s="64"/>
      <c r="OX128" s="64"/>
      <c r="OY128" s="64"/>
      <c r="OZ128" s="64"/>
      <c r="PA128" s="64"/>
      <c r="PB128" s="64"/>
      <c r="PC128" s="64"/>
      <c r="PD128" s="64"/>
      <c r="PE128" s="64"/>
      <c r="PF128" s="64"/>
      <c r="PG128" s="64"/>
      <c r="PH128" s="64"/>
      <c r="PI128" s="64"/>
      <c r="PJ128" s="64"/>
      <c r="PK128" s="64"/>
      <c r="PL128" s="64"/>
      <c r="PM128" s="64"/>
      <c r="PN128" s="64"/>
      <c r="PO128" s="64"/>
      <c r="PP128" s="64"/>
      <c r="PQ128" s="64"/>
      <c r="PR128" s="64"/>
      <c r="PS128" s="64"/>
      <c r="PT128" s="64"/>
      <c r="PU128" s="64"/>
      <c r="PV128" s="64"/>
      <c r="PW128" s="64"/>
      <c r="PX128" s="64"/>
      <c r="PY128" s="64"/>
      <c r="PZ128" s="64"/>
      <c r="QA128" s="64"/>
      <c r="QB128" s="64"/>
      <c r="QC128" s="64"/>
      <c r="QD128" s="64"/>
      <c r="QE128" s="64"/>
      <c r="QF128" s="64"/>
      <c r="QG128" s="64"/>
      <c r="QH128" s="64"/>
      <c r="QI128" s="64"/>
      <c r="QJ128" s="64"/>
      <c r="QK128" s="64"/>
      <c r="QL128" s="64"/>
      <c r="QM128" s="64"/>
      <c r="QN128" s="64"/>
      <c r="QO128" s="64"/>
      <c r="QP128" s="64"/>
      <c r="QQ128" s="64"/>
      <c r="QR128" s="64"/>
      <c r="QS128" s="64"/>
      <c r="QT128" s="64"/>
      <c r="QU128" s="64"/>
      <c r="QV128" s="64"/>
      <c r="QW128" s="64"/>
      <c r="QX128" s="64"/>
      <c r="QY128" s="64"/>
      <c r="QZ128" s="64"/>
      <c r="RA128" s="64"/>
      <c r="RB128" s="64"/>
      <c r="RC128" s="64"/>
      <c r="RD128" s="64"/>
      <c r="RE128" s="64"/>
      <c r="RF128" s="64"/>
      <c r="RG128" s="64"/>
      <c r="RH128" s="64"/>
      <c r="RI128" s="64"/>
      <c r="RJ128" s="64"/>
      <c r="RK128" s="64"/>
      <c r="RL128" s="64"/>
      <c r="RM128" s="64"/>
      <c r="RN128" s="64"/>
      <c r="RO128" s="64"/>
      <c r="RP128" s="64"/>
      <c r="RQ128" s="64"/>
      <c r="RR128" s="64"/>
      <c r="RS128" s="64"/>
      <c r="RT128" s="64"/>
      <c r="RU128" s="64"/>
      <c r="RV128" s="64"/>
      <c r="RW128" s="64"/>
      <c r="RX128" s="64"/>
      <c r="RY128" s="64"/>
      <c r="RZ128" s="64"/>
      <c r="SA128" s="64"/>
      <c r="SB128" s="64"/>
      <c r="SC128" s="64"/>
      <c r="SD128" s="64"/>
      <c r="SE128" s="64"/>
      <c r="SF128" s="64"/>
      <c r="SG128" s="64"/>
      <c r="SH128" s="64"/>
      <c r="SI128" s="64"/>
      <c r="SJ128" s="64"/>
      <c r="SK128" s="64"/>
      <c r="SL128" s="64"/>
      <c r="SM128" s="64"/>
      <c r="SN128" s="64"/>
      <c r="SO128" s="64"/>
      <c r="SP128" s="64"/>
      <c r="SQ128" s="64"/>
      <c r="SR128" s="64"/>
      <c r="SS128" s="64"/>
      <c r="ST128" s="64"/>
      <c r="SU128" s="64"/>
      <c r="SV128" s="64"/>
      <c r="SW128" s="64"/>
      <c r="SX128" s="64"/>
      <c r="SY128" s="64"/>
      <c r="SZ128" s="64"/>
      <c r="TA128" s="64"/>
      <c r="TB128" s="64"/>
      <c r="TC128" s="64"/>
      <c r="TD128" s="64"/>
      <c r="TE128" s="64"/>
      <c r="TF128" s="64"/>
      <c r="TG128" s="64"/>
      <c r="TH128" s="64"/>
      <c r="TI128" s="64"/>
      <c r="TJ128" s="64"/>
      <c r="TK128" s="64"/>
      <c r="TL128" s="64"/>
      <c r="TM128" s="64"/>
      <c r="TN128" s="64"/>
      <c r="TO128" s="64"/>
      <c r="TP128" s="64"/>
      <c r="TQ128" s="64"/>
      <c r="TR128" s="64"/>
      <c r="TS128" s="64"/>
      <c r="TT128" s="64"/>
      <c r="TU128" s="64"/>
      <c r="TV128" s="64"/>
      <c r="TW128" s="64"/>
      <c r="TX128" s="64"/>
      <c r="TY128" s="64"/>
      <c r="TZ128" s="64"/>
      <c r="UA128" s="64"/>
      <c r="UB128" s="64"/>
      <c r="UC128" s="64"/>
      <c r="UD128" s="64"/>
      <c r="UE128" s="64"/>
      <c r="UF128" s="64"/>
      <c r="UG128" s="64"/>
      <c r="UH128" s="64"/>
      <c r="UI128" s="64"/>
      <c r="UJ128" s="64"/>
      <c r="UK128" s="64"/>
      <c r="UL128" s="64"/>
      <c r="UM128" s="64"/>
      <c r="UN128" s="64"/>
      <c r="UO128" s="64"/>
      <c r="UP128" s="64"/>
      <c r="UQ128" s="64"/>
      <c r="UR128" s="64"/>
      <c r="US128" s="64"/>
      <c r="UT128" s="64"/>
      <c r="UU128" s="64"/>
      <c r="UV128" s="64"/>
      <c r="UW128" s="64"/>
      <c r="UX128" s="64"/>
      <c r="UY128" s="64"/>
      <c r="UZ128" s="64"/>
      <c r="VA128" s="64"/>
      <c r="VB128" s="64"/>
      <c r="VC128" s="64"/>
      <c r="VD128" s="64"/>
      <c r="VE128" s="64"/>
      <c r="VF128" s="64"/>
      <c r="VG128" s="64"/>
      <c r="VH128" s="64"/>
      <c r="VI128" s="64"/>
      <c r="VJ128" s="64"/>
      <c r="VK128" s="64"/>
      <c r="VL128" s="64"/>
      <c r="VM128" s="64"/>
      <c r="VN128" s="64"/>
      <c r="VO128" s="64"/>
      <c r="VP128" s="64"/>
      <c r="VQ128" s="64"/>
      <c r="VR128" s="64"/>
      <c r="VS128" s="64"/>
      <c r="VT128" s="64"/>
      <c r="VU128" s="64"/>
      <c r="VV128" s="64"/>
      <c r="VW128" s="64"/>
      <c r="VX128" s="64"/>
      <c r="VY128" s="64"/>
      <c r="VZ128" s="64"/>
      <c r="WA128" s="64"/>
      <c r="WB128" s="64"/>
      <c r="WC128" s="64"/>
      <c r="WD128" s="64"/>
      <c r="WE128" s="64"/>
      <c r="WF128" s="64"/>
      <c r="WG128" s="64"/>
      <c r="WH128" s="64"/>
      <c r="WI128" s="64"/>
      <c r="WJ128" s="64"/>
      <c r="WK128" s="64"/>
      <c r="WL128" s="64"/>
      <c r="WM128" s="64"/>
      <c r="WN128" s="64"/>
      <c r="WO128" s="64"/>
      <c r="WP128" s="64"/>
      <c r="WQ128" s="64"/>
      <c r="WR128" s="64"/>
      <c r="WS128" s="64"/>
      <c r="WT128" s="64"/>
      <c r="WU128" s="64"/>
      <c r="WV128" s="64"/>
      <c r="WW128" s="64"/>
      <c r="WX128" s="64"/>
      <c r="WY128" s="64"/>
      <c r="WZ128" s="64"/>
      <c r="XA128" s="64"/>
      <c r="XB128" s="64"/>
      <c r="XC128" s="64"/>
      <c r="XD128" s="64"/>
      <c r="XE128" s="64"/>
      <c r="XF128" s="64"/>
      <c r="XG128" s="64"/>
      <c r="XH128" s="64"/>
      <c r="XI128" s="64"/>
      <c r="XJ128" s="64"/>
    </row>
    <row r="129" spans="1:634" x14ac:dyDescent="0.25">
      <c r="A129" s="106"/>
      <c r="B129" s="107"/>
      <c r="C129" s="106"/>
      <c r="D129" s="107"/>
      <c r="E129" s="106"/>
      <c r="F129" s="107"/>
      <c r="G129" s="106"/>
      <c r="H129" s="107"/>
      <c r="I129" s="106"/>
      <c r="J129" s="107"/>
      <c r="K129" s="106"/>
      <c r="L129" s="107"/>
      <c r="M129" s="106"/>
      <c r="N129" s="107"/>
      <c r="O129" s="106"/>
      <c r="P129" s="107"/>
      <c r="Q129" s="106"/>
      <c r="R129" s="107"/>
      <c r="S129" s="106"/>
      <c r="T129" s="107"/>
      <c r="U129" s="106"/>
      <c r="V129" s="107"/>
      <c r="W129" s="106"/>
      <c r="X129" s="107"/>
      <c r="Y129" s="106"/>
      <c r="Z129" s="107"/>
      <c r="AA129" s="106"/>
      <c r="AB129" s="107"/>
      <c r="AC129" s="106"/>
      <c r="AD129" s="107"/>
      <c r="AE129" s="106"/>
      <c r="AF129" s="107"/>
      <c r="AG129" s="106"/>
      <c r="AH129" s="107"/>
      <c r="AI129" s="106"/>
      <c r="AJ129" s="107"/>
      <c r="AK129" s="106"/>
      <c r="AL129" s="107"/>
      <c r="AM129" s="106"/>
      <c r="AN129" s="107"/>
      <c r="AO129" s="106"/>
      <c r="AP129" s="107"/>
      <c r="AQ129" s="106"/>
      <c r="AR129" s="107"/>
      <c r="AS129" s="106"/>
      <c r="AT129" s="107"/>
      <c r="AU129" s="106"/>
      <c r="AV129" s="107"/>
      <c r="AW129" s="106"/>
      <c r="AX129" s="107"/>
      <c r="AY129" s="106"/>
      <c r="AZ129" s="107"/>
      <c r="BA129" s="106"/>
      <c r="BB129" s="107"/>
      <c r="BC129" s="106"/>
      <c r="BD129" s="107"/>
      <c r="BE129" s="106"/>
      <c r="BF129" s="107"/>
      <c r="BG129" s="106"/>
      <c r="BH129" s="107"/>
      <c r="BI129" s="106"/>
      <c r="BJ129" s="107"/>
      <c r="BK129" s="106"/>
      <c r="BL129" s="107"/>
      <c r="BM129" s="106"/>
      <c r="BN129" s="107"/>
      <c r="BO129" s="106"/>
      <c r="BP129" s="107"/>
      <c r="BQ129" s="106"/>
      <c r="BR129" s="107"/>
      <c r="BS129" s="106"/>
      <c r="BT129" s="107"/>
      <c r="BU129" s="106"/>
      <c r="BV129" s="107"/>
      <c r="BW129" s="106"/>
      <c r="BX129" s="107"/>
      <c r="BY129" s="106"/>
      <c r="BZ129" s="107"/>
      <c r="CA129" s="106"/>
      <c r="CB129" s="107"/>
      <c r="CC129" s="106"/>
      <c r="CD129" s="107"/>
      <c r="CE129" s="106"/>
      <c r="CF129" s="107"/>
      <c r="CG129" s="106"/>
      <c r="CH129" s="107"/>
      <c r="CI129" s="106"/>
      <c r="CJ129" s="107"/>
      <c r="CK129" s="106"/>
      <c r="CL129" s="107"/>
      <c r="CM129" s="106"/>
      <c r="CN129" s="107"/>
      <c r="CO129" s="106"/>
      <c r="CP129" s="107"/>
      <c r="CQ129" s="106"/>
      <c r="CR129" s="107"/>
      <c r="CS129" s="106"/>
      <c r="CT129" s="107"/>
      <c r="CU129" s="106"/>
      <c r="CV129" s="107"/>
      <c r="CW129" s="106"/>
      <c r="CX129" s="107"/>
      <c r="CY129" s="106"/>
      <c r="CZ129" s="107"/>
      <c r="DA129" s="106"/>
      <c r="DB129" s="107"/>
      <c r="DC129" s="106"/>
      <c r="DD129" s="107"/>
      <c r="DE129" s="106"/>
      <c r="DF129" s="107"/>
      <c r="DG129" s="106"/>
      <c r="DH129" s="107"/>
      <c r="DI129" s="106"/>
      <c r="DJ129" s="107"/>
      <c r="DK129" s="106"/>
      <c r="DL129" s="107"/>
      <c r="DM129" s="106"/>
      <c r="DN129" s="107"/>
      <c r="DO129" s="106"/>
      <c r="DP129" s="107"/>
      <c r="DQ129" s="106"/>
      <c r="DR129" s="107"/>
      <c r="DS129" s="106"/>
      <c r="DT129" s="107"/>
      <c r="DU129" s="106"/>
      <c r="DV129" s="107"/>
      <c r="DW129" s="106"/>
      <c r="DX129" s="107"/>
      <c r="DY129" s="106"/>
      <c r="DZ129" s="107"/>
      <c r="EA129" s="106"/>
      <c r="EB129" s="107"/>
      <c r="EC129" s="106"/>
      <c r="ED129" s="107"/>
      <c r="EE129" s="106"/>
      <c r="EF129" s="107"/>
      <c r="EG129" s="106"/>
      <c r="EH129" s="107"/>
      <c r="EI129" s="106"/>
      <c r="EJ129" s="107"/>
      <c r="EK129" s="106"/>
      <c r="EL129" s="107"/>
      <c r="EM129" s="106"/>
      <c r="EN129" s="107"/>
      <c r="EO129" s="106"/>
      <c r="EP129" s="107"/>
      <c r="EQ129" s="106"/>
      <c r="ER129" s="107"/>
      <c r="ES129" s="106"/>
      <c r="ET129" s="107"/>
      <c r="EU129" s="106"/>
      <c r="EV129" s="107"/>
      <c r="EW129" s="106"/>
      <c r="EX129" s="107"/>
      <c r="EY129" s="106"/>
      <c r="EZ129" s="107"/>
      <c r="FA129" s="106"/>
      <c r="FB129" s="107"/>
      <c r="FC129" s="106"/>
      <c r="FD129" s="107"/>
      <c r="FE129" s="106"/>
      <c r="FF129" s="107"/>
      <c r="FG129" s="106"/>
      <c r="FH129" s="107"/>
      <c r="FI129" s="106"/>
      <c r="FJ129" s="107"/>
      <c r="FK129" s="106"/>
      <c r="FL129" s="107"/>
      <c r="FM129" s="106"/>
      <c r="FN129" s="107"/>
      <c r="FO129" s="106"/>
      <c r="FP129" s="107"/>
      <c r="FQ129" s="106"/>
      <c r="FR129" s="107"/>
      <c r="FS129" s="106"/>
      <c r="FT129" s="107"/>
      <c r="FU129" s="106"/>
      <c r="FV129" s="107"/>
      <c r="FW129" s="106"/>
      <c r="FX129" s="107"/>
      <c r="FY129" s="106"/>
      <c r="FZ129" s="107"/>
      <c r="GA129" s="106"/>
      <c r="GB129" s="107"/>
      <c r="GC129" s="106"/>
      <c r="GD129" s="107"/>
      <c r="GE129" s="106"/>
      <c r="GF129" s="107"/>
      <c r="GG129" s="106"/>
      <c r="GH129" s="107"/>
      <c r="GI129" s="106"/>
      <c r="GJ129" s="107"/>
      <c r="GK129" s="106"/>
      <c r="GL129" s="107"/>
      <c r="GM129" s="106"/>
      <c r="GN129" s="107"/>
      <c r="GO129" s="106"/>
      <c r="GP129" s="107"/>
      <c r="GQ129" s="106"/>
      <c r="GR129" s="107"/>
      <c r="GS129" s="106"/>
      <c r="GT129" s="107"/>
      <c r="GU129" s="106"/>
      <c r="GV129" s="107"/>
      <c r="GW129" s="106"/>
      <c r="GX129" s="107"/>
      <c r="GY129" s="106"/>
      <c r="GZ129" s="107"/>
      <c r="HA129" s="106"/>
      <c r="HB129" s="107"/>
      <c r="HC129" s="106"/>
      <c r="HD129" s="107"/>
      <c r="HE129" s="106"/>
      <c r="HF129" s="107"/>
      <c r="HG129" s="106"/>
      <c r="HH129" s="107"/>
      <c r="HI129" s="106"/>
      <c r="HJ129" s="107"/>
      <c r="HK129" s="106"/>
      <c r="HL129" s="107"/>
      <c r="HM129" s="106"/>
      <c r="HN129" s="107"/>
      <c r="HO129" s="106"/>
      <c r="HP129" s="107"/>
      <c r="HQ129" s="106"/>
      <c r="HR129" s="107"/>
      <c r="HS129" s="106"/>
      <c r="HT129" s="107"/>
      <c r="HU129" s="106"/>
      <c r="HV129" s="107"/>
      <c r="HW129" s="106"/>
      <c r="HX129" s="107"/>
      <c r="HY129" s="106"/>
      <c r="HZ129" s="107"/>
      <c r="IA129" s="106"/>
      <c r="IB129" s="107"/>
      <c r="IC129" s="106"/>
      <c r="ID129" s="107"/>
      <c r="IE129" s="106"/>
      <c r="IF129" s="107"/>
      <c r="IG129" s="106"/>
      <c r="IH129" s="107"/>
      <c r="II129" s="106"/>
      <c r="IJ129" s="107"/>
      <c r="IK129" s="106"/>
      <c r="IL129" s="107"/>
      <c r="IM129" s="106"/>
      <c r="IN129" s="107"/>
      <c r="IO129" s="106"/>
      <c r="IP129" s="107"/>
      <c r="IQ129" s="106"/>
      <c r="IR129" s="107"/>
      <c r="IS129" s="106"/>
      <c r="IT129" s="107"/>
      <c r="IU129" s="106"/>
      <c r="IV129" s="107"/>
      <c r="IW129" s="106"/>
      <c r="IX129" s="107"/>
      <c r="IY129" s="106"/>
      <c r="IZ129" s="64"/>
      <c r="JA129" s="64"/>
      <c r="JB129" s="64"/>
      <c r="JC129" s="64"/>
      <c r="JD129" s="64"/>
      <c r="JE129" s="64"/>
      <c r="JF129" s="64"/>
      <c r="JG129" s="64"/>
      <c r="JH129" s="64"/>
      <c r="JI129" s="64"/>
      <c r="JJ129" s="64"/>
      <c r="JK129" s="64"/>
      <c r="JL129" s="64"/>
      <c r="JM129" s="64"/>
      <c r="JN129" s="64"/>
      <c r="JO129" s="64"/>
      <c r="JP129" s="64"/>
      <c r="JQ129" s="64"/>
      <c r="JR129" s="64"/>
      <c r="JS129" s="64"/>
      <c r="JT129" s="64"/>
      <c r="JU129" s="64"/>
      <c r="JV129" s="64"/>
      <c r="JW129" s="64"/>
      <c r="JX129" s="64"/>
      <c r="JY129" s="64"/>
      <c r="JZ129" s="64"/>
      <c r="KA129" s="64"/>
      <c r="KB129" s="64"/>
      <c r="KC129" s="64"/>
      <c r="KD129" s="64"/>
      <c r="KE129" s="64"/>
      <c r="KF129" s="64"/>
      <c r="KG129" s="64"/>
      <c r="KH129" s="64"/>
      <c r="KI129" s="64"/>
      <c r="KJ129" s="64"/>
      <c r="KK129" s="64"/>
      <c r="KL129" s="64"/>
      <c r="KM129" s="64"/>
      <c r="KN129" s="64"/>
      <c r="KO129" s="64"/>
      <c r="KP129" s="64"/>
      <c r="KQ129" s="64"/>
      <c r="KR129" s="64"/>
      <c r="KS129" s="64"/>
      <c r="KT129" s="64"/>
      <c r="KU129" s="64"/>
      <c r="KV129" s="64"/>
      <c r="KW129" s="64"/>
      <c r="KX129" s="64"/>
      <c r="KY129" s="64"/>
      <c r="KZ129" s="64"/>
      <c r="LA129" s="64"/>
      <c r="LB129" s="64"/>
      <c r="LC129" s="64"/>
      <c r="LD129" s="64"/>
      <c r="LE129" s="64"/>
      <c r="LF129" s="64"/>
      <c r="LG129" s="64"/>
      <c r="LH129" s="64"/>
      <c r="LI129" s="64"/>
      <c r="LJ129" s="64"/>
      <c r="LK129" s="64"/>
      <c r="LL129" s="64"/>
      <c r="LM129" s="64"/>
      <c r="LN129" s="64"/>
      <c r="LO129" s="64"/>
      <c r="LP129" s="64"/>
      <c r="LQ129" s="64"/>
      <c r="LR129" s="64"/>
      <c r="LS129" s="64"/>
      <c r="LT129" s="64"/>
      <c r="LU129" s="64"/>
      <c r="LV129" s="64"/>
      <c r="LW129" s="64"/>
      <c r="LX129" s="64"/>
      <c r="LY129" s="64"/>
      <c r="LZ129" s="64"/>
      <c r="MA129" s="64"/>
      <c r="MB129" s="64"/>
      <c r="MC129" s="64"/>
      <c r="MD129" s="64"/>
      <c r="ME129" s="64"/>
      <c r="MF129" s="64"/>
      <c r="MG129" s="64"/>
      <c r="MH129" s="64"/>
      <c r="MI129" s="64"/>
      <c r="MJ129" s="64"/>
      <c r="MK129" s="64"/>
      <c r="ML129" s="64"/>
      <c r="MM129" s="64"/>
      <c r="MN129" s="64"/>
      <c r="MO129" s="64"/>
      <c r="MP129" s="64"/>
      <c r="MQ129" s="64"/>
      <c r="MR129" s="64"/>
      <c r="MS129" s="64"/>
      <c r="MT129" s="64"/>
      <c r="MU129" s="64"/>
      <c r="MV129" s="64"/>
      <c r="MW129" s="64"/>
      <c r="MX129" s="64"/>
      <c r="MY129" s="64"/>
      <c r="MZ129" s="64"/>
      <c r="NA129" s="64"/>
      <c r="NB129" s="64"/>
      <c r="NC129" s="64"/>
      <c r="ND129" s="64"/>
      <c r="NE129" s="64"/>
      <c r="NF129" s="64"/>
      <c r="NG129" s="64"/>
      <c r="NH129" s="64"/>
      <c r="NI129" s="64"/>
      <c r="NJ129" s="64"/>
      <c r="NK129" s="64"/>
      <c r="NL129" s="64"/>
      <c r="NM129" s="64"/>
      <c r="NN129" s="64"/>
      <c r="NO129" s="64"/>
      <c r="NP129" s="64"/>
      <c r="NQ129" s="64"/>
      <c r="NR129" s="64"/>
      <c r="NS129" s="64"/>
      <c r="NT129" s="64"/>
      <c r="NU129" s="64"/>
      <c r="NV129" s="64"/>
      <c r="NW129" s="64"/>
      <c r="NX129" s="64"/>
      <c r="NY129" s="64"/>
      <c r="NZ129" s="64"/>
      <c r="OA129" s="64"/>
      <c r="OB129" s="64"/>
      <c r="OC129" s="64"/>
      <c r="OD129" s="64"/>
      <c r="OE129" s="64"/>
      <c r="OF129" s="64"/>
      <c r="OG129" s="64"/>
      <c r="OH129" s="64"/>
      <c r="OI129" s="64"/>
      <c r="OJ129" s="64"/>
      <c r="OK129" s="64"/>
      <c r="OL129" s="64"/>
      <c r="OM129" s="64"/>
      <c r="ON129" s="64"/>
      <c r="OO129" s="64"/>
      <c r="OP129" s="64"/>
      <c r="OQ129" s="64"/>
      <c r="OR129" s="64"/>
      <c r="OS129" s="64"/>
      <c r="OT129" s="64"/>
      <c r="OU129" s="64"/>
      <c r="OV129" s="64"/>
      <c r="OW129" s="64"/>
      <c r="OX129" s="64"/>
      <c r="OY129" s="64"/>
      <c r="OZ129" s="64"/>
      <c r="PA129" s="64"/>
      <c r="PB129" s="64"/>
      <c r="PC129" s="64"/>
      <c r="PD129" s="64"/>
      <c r="PE129" s="64"/>
      <c r="PF129" s="64"/>
      <c r="PG129" s="64"/>
      <c r="PH129" s="64"/>
      <c r="PI129" s="64"/>
      <c r="PJ129" s="64"/>
      <c r="PK129" s="64"/>
      <c r="PL129" s="64"/>
      <c r="PM129" s="64"/>
      <c r="PN129" s="64"/>
      <c r="PO129" s="64"/>
      <c r="PP129" s="64"/>
      <c r="PQ129" s="64"/>
      <c r="PR129" s="64"/>
      <c r="PS129" s="64"/>
      <c r="PT129" s="64"/>
      <c r="PU129" s="64"/>
      <c r="PV129" s="64"/>
      <c r="PW129" s="64"/>
      <c r="PX129" s="64"/>
      <c r="PY129" s="64"/>
      <c r="PZ129" s="64"/>
      <c r="QA129" s="64"/>
      <c r="QB129" s="64"/>
      <c r="QC129" s="64"/>
      <c r="QD129" s="64"/>
      <c r="QE129" s="64"/>
      <c r="QF129" s="64"/>
      <c r="QG129" s="64"/>
      <c r="QH129" s="64"/>
      <c r="QI129" s="64"/>
      <c r="QJ129" s="64"/>
      <c r="QK129" s="64"/>
      <c r="QL129" s="64"/>
      <c r="QM129" s="64"/>
      <c r="QN129" s="64"/>
      <c r="QO129" s="64"/>
      <c r="QP129" s="64"/>
      <c r="QQ129" s="64"/>
      <c r="QR129" s="64"/>
      <c r="QS129" s="64"/>
      <c r="QT129" s="64"/>
      <c r="QU129" s="64"/>
      <c r="QV129" s="64"/>
      <c r="QW129" s="64"/>
      <c r="QX129" s="64"/>
      <c r="QY129" s="64"/>
      <c r="QZ129" s="64"/>
      <c r="RA129" s="64"/>
      <c r="RB129" s="64"/>
      <c r="RC129" s="64"/>
      <c r="RD129" s="64"/>
      <c r="RE129" s="64"/>
      <c r="RF129" s="64"/>
      <c r="RG129" s="64"/>
      <c r="RH129" s="64"/>
      <c r="RI129" s="64"/>
      <c r="RJ129" s="64"/>
      <c r="RK129" s="64"/>
      <c r="RL129" s="64"/>
      <c r="RM129" s="64"/>
      <c r="RN129" s="64"/>
      <c r="RO129" s="64"/>
      <c r="RP129" s="64"/>
      <c r="RQ129" s="64"/>
      <c r="RR129" s="64"/>
      <c r="RS129" s="64"/>
      <c r="RT129" s="64"/>
      <c r="RU129" s="64"/>
      <c r="RV129" s="64"/>
      <c r="RW129" s="64"/>
      <c r="RX129" s="64"/>
      <c r="RY129" s="64"/>
      <c r="RZ129" s="64"/>
      <c r="SA129" s="64"/>
      <c r="SB129" s="64"/>
      <c r="SC129" s="64"/>
      <c r="SD129" s="64"/>
      <c r="SE129" s="64"/>
      <c r="SF129" s="64"/>
      <c r="SG129" s="64"/>
      <c r="SH129" s="64"/>
      <c r="SI129" s="64"/>
      <c r="SJ129" s="64"/>
      <c r="SK129" s="64"/>
      <c r="SL129" s="64"/>
      <c r="SM129" s="64"/>
      <c r="SN129" s="64"/>
      <c r="SO129" s="64"/>
      <c r="SP129" s="64"/>
      <c r="SQ129" s="64"/>
      <c r="SR129" s="64"/>
      <c r="SS129" s="64"/>
      <c r="ST129" s="64"/>
      <c r="SU129" s="64"/>
      <c r="SV129" s="64"/>
      <c r="SW129" s="64"/>
      <c r="SX129" s="64"/>
      <c r="SY129" s="64"/>
      <c r="SZ129" s="64"/>
      <c r="TA129" s="64"/>
      <c r="TB129" s="64"/>
      <c r="TC129" s="64"/>
      <c r="TD129" s="64"/>
      <c r="TE129" s="64"/>
      <c r="TF129" s="64"/>
      <c r="TG129" s="64"/>
      <c r="TH129" s="64"/>
      <c r="TI129" s="64"/>
      <c r="TJ129" s="64"/>
      <c r="TK129" s="64"/>
      <c r="TL129" s="64"/>
      <c r="TM129" s="64"/>
      <c r="TN129" s="64"/>
      <c r="TO129" s="64"/>
      <c r="TP129" s="64"/>
      <c r="TQ129" s="64"/>
      <c r="TR129" s="64"/>
      <c r="TS129" s="64"/>
      <c r="TT129" s="64"/>
      <c r="TU129" s="64"/>
      <c r="TV129" s="64"/>
      <c r="TW129" s="64"/>
      <c r="TX129" s="64"/>
      <c r="TY129" s="64"/>
      <c r="TZ129" s="64"/>
      <c r="UA129" s="64"/>
      <c r="UB129" s="64"/>
      <c r="UC129" s="64"/>
      <c r="UD129" s="64"/>
      <c r="UE129" s="64"/>
      <c r="UF129" s="64"/>
      <c r="UG129" s="64"/>
      <c r="UH129" s="64"/>
      <c r="UI129" s="64"/>
      <c r="UJ129" s="64"/>
      <c r="UK129" s="64"/>
      <c r="UL129" s="64"/>
      <c r="UM129" s="64"/>
      <c r="UN129" s="64"/>
      <c r="UO129" s="64"/>
      <c r="UP129" s="64"/>
      <c r="UQ129" s="64"/>
      <c r="UR129" s="64"/>
      <c r="US129" s="64"/>
      <c r="UT129" s="64"/>
      <c r="UU129" s="64"/>
      <c r="UV129" s="64"/>
      <c r="UW129" s="64"/>
      <c r="UX129" s="64"/>
      <c r="UY129" s="64"/>
      <c r="UZ129" s="64"/>
      <c r="VA129" s="64"/>
      <c r="VB129" s="64"/>
      <c r="VC129" s="64"/>
      <c r="VD129" s="64"/>
      <c r="VE129" s="64"/>
      <c r="VF129" s="64"/>
      <c r="VG129" s="64"/>
      <c r="VH129" s="64"/>
      <c r="VI129" s="64"/>
      <c r="VJ129" s="64"/>
      <c r="VK129" s="64"/>
      <c r="VL129" s="64"/>
      <c r="VM129" s="64"/>
      <c r="VN129" s="64"/>
      <c r="VO129" s="64"/>
      <c r="VP129" s="64"/>
      <c r="VQ129" s="64"/>
      <c r="VR129" s="64"/>
      <c r="VS129" s="64"/>
      <c r="VT129" s="64"/>
      <c r="VU129" s="64"/>
      <c r="VV129" s="64"/>
      <c r="VW129" s="64"/>
      <c r="VX129" s="64"/>
      <c r="VY129" s="64"/>
      <c r="VZ129" s="64"/>
      <c r="WA129" s="64"/>
      <c r="WB129" s="64"/>
      <c r="WC129" s="64"/>
      <c r="WD129" s="64"/>
      <c r="WE129" s="64"/>
      <c r="WF129" s="64"/>
      <c r="WG129" s="64"/>
      <c r="WH129" s="64"/>
      <c r="WI129" s="64"/>
      <c r="WJ129" s="64"/>
      <c r="WK129" s="64"/>
      <c r="WL129" s="64"/>
      <c r="WM129" s="64"/>
      <c r="WN129" s="64"/>
      <c r="WO129" s="64"/>
      <c r="WP129" s="64"/>
      <c r="WQ129" s="64"/>
      <c r="WR129" s="64"/>
      <c r="WS129" s="64"/>
      <c r="WT129" s="64"/>
      <c r="WU129" s="64"/>
      <c r="WV129" s="64"/>
      <c r="WW129" s="64"/>
      <c r="WX129" s="64"/>
      <c r="WY129" s="64"/>
      <c r="WZ129" s="64"/>
      <c r="XA129" s="64"/>
      <c r="XB129" s="64"/>
      <c r="XC129" s="64"/>
      <c r="XD129" s="64"/>
      <c r="XE129" s="64"/>
      <c r="XF129" s="64"/>
      <c r="XG129" s="64"/>
      <c r="XH129" s="64"/>
      <c r="XI129" s="64"/>
      <c r="XJ129" s="64"/>
    </row>
    <row r="130" spans="1:634" x14ac:dyDescent="0.25">
      <c r="A130" s="106"/>
      <c r="B130" s="107"/>
      <c r="C130" s="106"/>
      <c r="D130" s="107"/>
      <c r="E130" s="106"/>
      <c r="F130" s="107"/>
      <c r="G130" s="106"/>
      <c r="H130" s="107"/>
      <c r="I130" s="106"/>
      <c r="J130" s="107"/>
      <c r="K130" s="106"/>
      <c r="L130" s="107"/>
      <c r="M130" s="106"/>
      <c r="N130" s="107"/>
      <c r="O130" s="106"/>
      <c r="P130" s="107"/>
      <c r="Q130" s="106"/>
      <c r="R130" s="107"/>
      <c r="S130" s="106"/>
      <c r="T130" s="107"/>
      <c r="U130" s="106"/>
      <c r="V130" s="107"/>
      <c r="W130" s="106"/>
      <c r="X130" s="107"/>
      <c r="Y130" s="106"/>
      <c r="Z130" s="107"/>
      <c r="AA130" s="106"/>
      <c r="AB130" s="107"/>
      <c r="AC130" s="106"/>
      <c r="AD130" s="107"/>
      <c r="AE130" s="106"/>
      <c r="AF130" s="107"/>
      <c r="AG130" s="106"/>
      <c r="AH130" s="107"/>
      <c r="AI130" s="106"/>
      <c r="AJ130" s="107"/>
      <c r="AK130" s="106"/>
      <c r="AL130" s="107"/>
      <c r="AM130" s="106"/>
      <c r="AN130" s="107"/>
      <c r="AO130" s="106"/>
      <c r="AP130" s="107"/>
      <c r="AQ130" s="106"/>
      <c r="AR130" s="107"/>
      <c r="AS130" s="106"/>
      <c r="AT130" s="107"/>
      <c r="AU130" s="106"/>
      <c r="AV130" s="107"/>
      <c r="AW130" s="106"/>
      <c r="AX130" s="107"/>
      <c r="AY130" s="106"/>
      <c r="AZ130" s="107"/>
      <c r="BA130" s="106"/>
      <c r="BB130" s="107"/>
      <c r="BC130" s="106"/>
      <c r="BD130" s="107"/>
      <c r="BE130" s="106"/>
      <c r="BF130" s="107"/>
      <c r="BG130" s="106"/>
      <c r="BH130" s="107"/>
      <c r="BI130" s="106"/>
      <c r="BJ130" s="107"/>
      <c r="BK130" s="106"/>
      <c r="BL130" s="107"/>
      <c r="BM130" s="106"/>
      <c r="BN130" s="107"/>
      <c r="BO130" s="106"/>
      <c r="BP130" s="107"/>
      <c r="BQ130" s="106"/>
      <c r="BR130" s="107"/>
      <c r="BS130" s="106"/>
      <c r="BT130" s="107"/>
      <c r="BU130" s="106"/>
      <c r="BV130" s="107"/>
      <c r="BW130" s="106"/>
      <c r="BX130" s="107"/>
      <c r="BY130" s="106"/>
      <c r="BZ130" s="107"/>
      <c r="CA130" s="106"/>
      <c r="CB130" s="107"/>
      <c r="CC130" s="106"/>
      <c r="CD130" s="107"/>
      <c r="CE130" s="106"/>
      <c r="CF130" s="107"/>
      <c r="CG130" s="106"/>
      <c r="CH130" s="107"/>
      <c r="CI130" s="106"/>
      <c r="CJ130" s="107"/>
      <c r="CK130" s="106"/>
      <c r="CL130" s="107"/>
      <c r="CM130" s="106"/>
      <c r="CN130" s="107"/>
      <c r="CO130" s="106"/>
      <c r="CP130" s="107"/>
      <c r="CQ130" s="106"/>
      <c r="CR130" s="107"/>
      <c r="CS130" s="106"/>
      <c r="CT130" s="107"/>
      <c r="CU130" s="106"/>
      <c r="CV130" s="107"/>
      <c r="CW130" s="106"/>
      <c r="CX130" s="107"/>
      <c r="CY130" s="106"/>
      <c r="CZ130" s="107"/>
      <c r="DA130" s="106"/>
      <c r="DB130" s="107"/>
      <c r="DC130" s="106"/>
      <c r="DD130" s="107"/>
      <c r="DE130" s="106"/>
      <c r="DF130" s="107"/>
      <c r="DG130" s="106"/>
      <c r="DH130" s="107"/>
      <c r="DI130" s="106"/>
      <c r="DJ130" s="107"/>
      <c r="DK130" s="106"/>
      <c r="DL130" s="107"/>
      <c r="DM130" s="106"/>
      <c r="DN130" s="107"/>
      <c r="DO130" s="106"/>
      <c r="DP130" s="107"/>
      <c r="DQ130" s="106"/>
      <c r="DR130" s="107"/>
      <c r="DS130" s="106"/>
      <c r="DT130" s="107"/>
      <c r="DU130" s="106"/>
      <c r="DV130" s="107"/>
      <c r="DW130" s="106"/>
      <c r="DX130" s="107"/>
      <c r="DY130" s="106"/>
      <c r="DZ130" s="107"/>
      <c r="EA130" s="106"/>
      <c r="EB130" s="107"/>
      <c r="EC130" s="106"/>
      <c r="ED130" s="107"/>
      <c r="EE130" s="106"/>
      <c r="EF130" s="107"/>
      <c r="EG130" s="106"/>
      <c r="EH130" s="107"/>
      <c r="EI130" s="106"/>
      <c r="EJ130" s="107"/>
      <c r="EK130" s="106"/>
      <c r="EL130" s="107"/>
      <c r="EM130" s="106"/>
      <c r="EN130" s="107"/>
      <c r="EO130" s="106"/>
      <c r="EP130" s="107"/>
      <c r="EQ130" s="106"/>
      <c r="ER130" s="107"/>
      <c r="ES130" s="106"/>
      <c r="ET130" s="107"/>
      <c r="EU130" s="106"/>
      <c r="EV130" s="107"/>
      <c r="EW130" s="106"/>
      <c r="EX130" s="107"/>
      <c r="EY130" s="106"/>
      <c r="EZ130" s="107"/>
      <c r="FA130" s="106"/>
      <c r="FB130" s="107"/>
      <c r="FC130" s="106"/>
      <c r="FD130" s="107"/>
      <c r="FE130" s="106"/>
      <c r="FF130" s="107"/>
      <c r="FG130" s="106"/>
      <c r="FH130" s="107"/>
      <c r="FI130" s="106"/>
      <c r="FJ130" s="107"/>
      <c r="FK130" s="106"/>
      <c r="FL130" s="107"/>
      <c r="FM130" s="106"/>
      <c r="FN130" s="107"/>
      <c r="FO130" s="106"/>
      <c r="FP130" s="107"/>
      <c r="FQ130" s="106"/>
      <c r="FR130" s="107"/>
      <c r="FS130" s="106"/>
      <c r="FT130" s="107"/>
      <c r="FU130" s="106"/>
      <c r="FV130" s="107"/>
      <c r="FW130" s="106"/>
      <c r="FX130" s="107"/>
      <c r="FY130" s="106"/>
      <c r="FZ130" s="107"/>
      <c r="GA130" s="106"/>
      <c r="GB130" s="107"/>
      <c r="GC130" s="106"/>
      <c r="GD130" s="107"/>
      <c r="GE130" s="106"/>
      <c r="GF130" s="107"/>
      <c r="GG130" s="106"/>
      <c r="GH130" s="107"/>
      <c r="GI130" s="106"/>
      <c r="GJ130" s="107"/>
      <c r="GK130" s="106"/>
      <c r="GL130" s="107"/>
      <c r="GM130" s="106"/>
      <c r="GN130" s="107"/>
      <c r="GO130" s="106"/>
      <c r="GP130" s="107"/>
      <c r="GQ130" s="106"/>
      <c r="GR130" s="107"/>
      <c r="GS130" s="106"/>
      <c r="GT130" s="107"/>
      <c r="GU130" s="106"/>
      <c r="GV130" s="107"/>
      <c r="GW130" s="106"/>
      <c r="GX130" s="107"/>
      <c r="GY130" s="106"/>
      <c r="GZ130" s="107"/>
      <c r="HA130" s="106"/>
      <c r="HB130" s="107"/>
      <c r="HC130" s="106"/>
      <c r="HD130" s="107"/>
      <c r="HE130" s="106"/>
      <c r="HF130" s="107"/>
      <c r="HG130" s="106"/>
      <c r="HH130" s="107"/>
      <c r="HI130" s="106"/>
      <c r="HJ130" s="107"/>
      <c r="HK130" s="106"/>
      <c r="HL130" s="107"/>
      <c r="HM130" s="106"/>
      <c r="HN130" s="107"/>
      <c r="HO130" s="106"/>
      <c r="HP130" s="107"/>
      <c r="HQ130" s="106"/>
      <c r="HR130" s="107"/>
      <c r="HS130" s="106"/>
      <c r="HT130" s="107"/>
      <c r="HU130" s="106"/>
      <c r="HV130" s="107"/>
      <c r="HW130" s="106"/>
      <c r="HX130" s="107"/>
      <c r="HY130" s="106"/>
      <c r="HZ130" s="107"/>
      <c r="IA130" s="106"/>
      <c r="IB130" s="107"/>
      <c r="IC130" s="106"/>
      <c r="ID130" s="107"/>
      <c r="IE130" s="106"/>
      <c r="IF130" s="107"/>
      <c r="IG130" s="106"/>
      <c r="IH130" s="107"/>
      <c r="II130" s="106"/>
      <c r="IJ130" s="107"/>
      <c r="IK130" s="106"/>
      <c r="IL130" s="107"/>
      <c r="IM130" s="106"/>
      <c r="IN130" s="107"/>
      <c r="IO130" s="106"/>
      <c r="IP130" s="107"/>
      <c r="IQ130" s="106"/>
      <c r="IR130" s="107"/>
      <c r="IS130" s="106"/>
      <c r="IT130" s="107"/>
      <c r="IU130" s="106"/>
      <c r="IV130" s="107"/>
      <c r="IW130" s="106"/>
      <c r="IX130" s="107"/>
      <c r="IY130" s="106"/>
      <c r="IZ130" s="64"/>
      <c r="JA130" s="64"/>
      <c r="JB130" s="64"/>
      <c r="JC130" s="64"/>
      <c r="JD130" s="64"/>
      <c r="JE130" s="64"/>
      <c r="JF130" s="64"/>
      <c r="JG130" s="64"/>
      <c r="JH130" s="64"/>
      <c r="JI130" s="64"/>
      <c r="JJ130" s="64"/>
      <c r="JK130" s="64"/>
      <c r="JL130" s="64"/>
      <c r="JM130" s="64"/>
      <c r="JN130" s="64"/>
      <c r="JO130" s="64"/>
      <c r="JP130" s="64"/>
      <c r="JQ130" s="64"/>
      <c r="JR130" s="64"/>
      <c r="JS130" s="64"/>
      <c r="JT130" s="64"/>
      <c r="JU130" s="64"/>
      <c r="JV130" s="64"/>
      <c r="JW130" s="64"/>
      <c r="JX130" s="64"/>
      <c r="JY130" s="64"/>
      <c r="JZ130" s="64"/>
      <c r="KA130" s="64"/>
      <c r="KB130" s="64"/>
      <c r="KC130" s="64"/>
      <c r="KD130" s="64"/>
      <c r="KE130" s="64"/>
      <c r="KF130" s="64"/>
      <c r="KG130" s="64"/>
      <c r="KH130" s="64"/>
      <c r="KI130" s="64"/>
      <c r="KJ130" s="64"/>
      <c r="KK130" s="64"/>
      <c r="KL130" s="64"/>
      <c r="KM130" s="64"/>
      <c r="KN130" s="64"/>
      <c r="KO130" s="64"/>
      <c r="KP130" s="64"/>
      <c r="KQ130" s="64"/>
      <c r="KR130" s="64"/>
      <c r="KS130" s="64"/>
      <c r="KT130" s="64"/>
      <c r="KU130" s="64"/>
      <c r="KV130" s="64"/>
      <c r="KW130" s="64"/>
      <c r="KX130" s="64"/>
      <c r="KY130" s="64"/>
      <c r="KZ130" s="64"/>
      <c r="LA130" s="64"/>
      <c r="LB130" s="64"/>
      <c r="LC130" s="64"/>
      <c r="LD130" s="64"/>
      <c r="LE130" s="64"/>
      <c r="LF130" s="64"/>
      <c r="LG130" s="64"/>
      <c r="LH130" s="64"/>
      <c r="LI130" s="64"/>
      <c r="LJ130" s="64"/>
      <c r="LK130" s="64"/>
      <c r="LL130" s="64"/>
      <c r="LM130" s="64"/>
      <c r="LN130" s="64"/>
      <c r="LO130" s="64"/>
      <c r="LP130" s="64"/>
      <c r="LQ130" s="64"/>
      <c r="LR130" s="64"/>
      <c r="LS130" s="64"/>
      <c r="LT130" s="64"/>
      <c r="LU130" s="64"/>
      <c r="LV130" s="64"/>
      <c r="LW130" s="64"/>
      <c r="LX130" s="64"/>
      <c r="LY130" s="64"/>
      <c r="LZ130" s="64"/>
      <c r="MA130" s="64"/>
      <c r="MB130" s="64"/>
      <c r="MC130" s="64"/>
      <c r="MD130" s="64"/>
      <c r="ME130" s="64"/>
      <c r="MF130" s="64"/>
      <c r="MG130" s="64"/>
      <c r="MH130" s="64"/>
      <c r="MI130" s="64"/>
      <c r="MJ130" s="64"/>
      <c r="MK130" s="64"/>
      <c r="ML130" s="64"/>
      <c r="MM130" s="64"/>
      <c r="MN130" s="64"/>
      <c r="MO130" s="64"/>
      <c r="MP130" s="64"/>
      <c r="MQ130" s="64"/>
      <c r="MR130" s="64"/>
      <c r="MS130" s="64"/>
      <c r="MT130" s="64"/>
      <c r="MU130" s="64"/>
      <c r="MV130" s="64"/>
      <c r="MW130" s="64"/>
      <c r="MX130" s="64"/>
      <c r="MY130" s="64"/>
      <c r="MZ130" s="64"/>
      <c r="NA130" s="64"/>
      <c r="NB130" s="64"/>
      <c r="NC130" s="64"/>
      <c r="ND130" s="64"/>
      <c r="NE130" s="64"/>
      <c r="NF130" s="64"/>
      <c r="NG130" s="64"/>
      <c r="NH130" s="64"/>
      <c r="NI130" s="64"/>
      <c r="NJ130" s="64"/>
      <c r="NK130" s="64"/>
      <c r="NL130" s="64"/>
      <c r="NM130" s="64"/>
      <c r="NN130" s="64"/>
      <c r="NO130" s="64"/>
      <c r="NP130" s="64"/>
      <c r="NQ130" s="64"/>
      <c r="NR130" s="64"/>
      <c r="NS130" s="64"/>
      <c r="NT130" s="64"/>
      <c r="NU130" s="64"/>
      <c r="NV130" s="64"/>
      <c r="NW130" s="64"/>
      <c r="NX130" s="64"/>
      <c r="NY130" s="64"/>
      <c r="NZ130" s="64"/>
      <c r="OA130" s="64"/>
      <c r="OB130" s="64"/>
      <c r="OC130" s="64"/>
      <c r="OD130" s="64"/>
      <c r="OE130" s="64"/>
      <c r="OF130" s="64"/>
      <c r="OG130" s="64"/>
      <c r="OH130" s="64"/>
      <c r="OI130" s="64"/>
      <c r="OJ130" s="64"/>
      <c r="OK130" s="64"/>
      <c r="OL130" s="64"/>
      <c r="OM130" s="64"/>
      <c r="ON130" s="64"/>
      <c r="OO130" s="64"/>
      <c r="OP130" s="64"/>
      <c r="OQ130" s="64"/>
      <c r="OR130" s="64"/>
      <c r="OS130" s="64"/>
      <c r="OT130" s="64"/>
      <c r="OU130" s="64"/>
      <c r="OV130" s="64"/>
      <c r="OW130" s="64"/>
      <c r="OX130" s="64"/>
      <c r="OY130" s="64"/>
      <c r="OZ130" s="64"/>
      <c r="PA130" s="64"/>
      <c r="PB130" s="64"/>
      <c r="PC130" s="64"/>
      <c r="PD130" s="64"/>
      <c r="PE130" s="64"/>
      <c r="PF130" s="64"/>
      <c r="PG130" s="64"/>
      <c r="PH130" s="64"/>
      <c r="PI130" s="64"/>
      <c r="PJ130" s="64"/>
      <c r="PK130" s="64"/>
      <c r="PL130" s="64"/>
      <c r="PM130" s="64"/>
      <c r="PN130" s="64"/>
      <c r="PO130" s="64"/>
      <c r="PP130" s="64"/>
      <c r="PQ130" s="64"/>
      <c r="PR130" s="64"/>
      <c r="PS130" s="64"/>
      <c r="PT130" s="64"/>
      <c r="PU130" s="64"/>
      <c r="PV130" s="64"/>
      <c r="PW130" s="64"/>
      <c r="PX130" s="64"/>
      <c r="PY130" s="64"/>
      <c r="PZ130" s="64"/>
      <c r="QA130" s="64"/>
      <c r="QB130" s="64"/>
      <c r="QC130" s="64"/>
      <c r="QD130" s="64"/>
      <c r="QE130" s="64"/>
      <c r="QF130" s="64"/>
      <c r="QG130" s="64"/>
      <c r="QH130" s="64"/>
      <c r="QI130" s="64"/>
      <c r="QJ130" s="64"/>
      <c r="QK130" s="64"/>
      <c r="QL130" s="64"/>
      <c r="QM130" s="64"/>
      <c r="QN130" s="64"/>
      <c r="QO130" s="64"/>
      <c r="QP130" s="64"/>
      <c r="QQ130" s="64"/>
      <c r="QR130" s="64"/>
      <c r="QS130" s="64"/>
      <c r="QT130" s="64"/>
      <c r="QU130" s="64"/>
      <c r="QV130" s="64"/>
      <c r="QW130" s="64"/>
      <c r="QX130" s="64"/>
      <c r="QY130" s="64"/>
      <c r="QZ130" s="64"/>
      <c r="RA130" s="64"/>
      <c r="RB130" s="64"/>
      <c r="RC130" s="64"/>
      <c r="RD130" s="64"/>
      <c r="RE130" s="64"/>
      <c r="RF130" s="64"/>
      <c r="RG130" s="64"/>
      <c r="RH130" s="64"/>
      <c r="RI130" s="64"/>
      <c r="RJ130" s="64"/>
      <c r="RK130" s="64"/>
      <c r="RL130" s="64"/>
      <c r="RM130" s="64"/>
      <c r="RN130" s="64"/>
      <c r="RO130" s="64"/>
      <c r="RP130" s="64"/>
      <c r="RQ130" s="64"/>
      <c r="RR130" s="64"/>
      <c r="RS130" s="64"/>
      <c r="RT130" s="64"/>
      <c r="RU130" s="64"/>
      <c r="RV130" s="64"/>
      <c r="RW130" s="64"/>
      <c r="RX130" s="64"/>
      <c r="RY130" s="64"/>
      <c r="RZ130" s="64"/>
      <c r="SA130" s="64"/>
      <c r="SB130" s="64"/>
      <c r="SC130" s="64"/>
      <c r="SD130" s="64"/>
      <c r="SE130" s="64"/>
      <c r="SF130" s="64"/>
      <c r="SG130" s="64"/>
      <c r="SH130" s="64"/>
      <c r="SI130" s="64"/>
      <c r="SJ130" s="64"/>
      <c r="SK130" s="64"/>
      <c r="SL130" s="64"/>
      <c r="SM130" s="64"/>
      <c r="SN130" s="64"/>
      <c r="SO130" s="64"/>
      <c r="SP130" s="64"/>
      <c r="SQ130" s="64"/>
      <c r="SR130" s="64"/>
      <c r="SS130" s="64"/>
      <c r="ST130" s="64"/>
      <c r="SU130" s="64"/>
      <c r="SV130" s="64"/>
      <c r="SW130" s="64"/>
      <c r="SX130" s="64"/>
      <c r="SY130" s="64"/>
      <c r="SZ130" s="64"/>
      <c r="TA130" s="64"/>
      <c r="TB130" s="64"/>
      <c r="TC130" s="64"/>
      <c r="TD130" s="64"/>
      <c r="TE130" s="64"/>
      <c r="TF130" s="64"/>
      <c r="TG130" s="64"/>
      <c r="TH130" s="64"/>
      <c r="TI130" s="64"/>
      <c r="TJ130" s="64"/>
      <c r="TK130" s="64"/>
      <c r="TL130" s="64"/>
      <c r="TM130" s="64"/>
      <c r="TN130" s="64"/>
      <c r="TO130" s="64"/>
      <c r="TP130" s="64"/>
      <c r="TQ130" s="64"/>
      <c r="TR130" s="64"/>
      <c r="TS130" s="64"/>
      <c r="TT130" s="64"/>
      <c r="TU130" s="64"/>
      <c r="TV130" s="64"/>
      <c r="TW130" s="64"/>
      <c r="TX130" s="64"/>
      <c r="TY130" s="64"/>
      <c r="TZ130" s="64"/>
      <c r="UA130" s="64"/>
      <c r="UB130" s="64"/>
      <c r="UC130" s="64"/>
      <c r="UD130" s="64"/>
      <c r="UE130" s="64"/>
      <c r="UF130" s="64"/>
      <c r="UG130" s="64"/>
      <c r="UH130" s="64"/>
      <c r="UI130" s="64"/>
      <c r="UJ130" s="64"/>
      <c r="UK130" s="64"/>
      <c r="UL130" s="64"/>
      <c r="UM130" s="64"/>
      <c r="UN130" s="64"/>
      <c r="UO130" s="64"/>
      <c r="UP130" s="64"/>
      <c r="UQ130" s="64"/>
      <c r="UR130" s="64"/>
      <c r="US130" s="64"/>
      <c r="UT130" s="64"/>
      <c r="UU130" s="64"/>
      <c r="UV130" s="64"/>
      <c r="UW130" s="64"/>
      <c r="UX130" s="64"/>
      <c r="UY130" s="64"/>
      <c r="UZ130" s="64"/>
      <c r="VA130" s="64"/>
      <c r="VB130" s="64"/>
      <c r="VC130" s="64"/>
      <c r="VD130" s="64"/>
      <c r="VE130" s="64"/>
      <c r="VF130" s="64"/>
      <c r="VG130" s="64"/>
      <c r="VH130" s="64"/>
      <c r="VI130" s="64"/>
      <c r="VJ130" s="64"/>
      <c r="VK130" s="64"/>
      <c r="VL130" s="64"/>
      <c r="VM130" s="64"/>
      <c r="VN130" s="64"/>
      <c r="VO130" s="64"/>
      <c r="VP130" s="64"/>
      <c r="VQ130" s="64"/>
      <c r="VR130" s="64"/>
      <c r="VS130" s="64"/>
      <c r="VT130" s="64"/>
      <c r="VU130" s="64"/>
      <c r="VV130" s="64"/>
      <c r="VW130" s="64"/>
      <c r="VX130" s="64"/>
      <c r="VY130" s="64"/>
      <c r="VZ130" s="64"/>
      <c r="WA130" s="64"/>
      <c r="WB130" s="64"/>
      <c r="WC130" s="64"/>
      <c r="WD130" s="64"/>
      <c r="WE130" s="64"/>
      <c r="WF130" s="64"/>
      <c r="WG130" s="64"/>
      <c r="WH130" s="64"/>
      <c r="WI130" s="64"/>
      <c r="WJ130" s="64"/>
      <c r="WK130" s="64"/>
      <c r="WL130" s="64"/>
      <c r="WM130" s="64"/>
      <c r="WN130" s="64"/>
      <c r="WO130" s="64"/>
      <c r="WP130" s="64"/>
      <c r="WQ130" s="64"/>
      <c r="WR130" s="64"/>
      <c r="WS130" s="64"/>
      <c r="WT130" s="64"/>
      <c r="WU130" s="64"/>
      <c r="WV130" s="64"/>
      <c r="WW130" s="64"/>
      <c r="WX130" s="64"/>
      <c r="WY130" s="64"/>
      <c r="WZ130" s="64"/>
      <c r="XA130" s="64"/>
      <c r="XB130" s="64"/>
      <c r="XC130" s="64"/>
      <c r="XD130" s="64"/>
      <c r="XE130" s="64"/>
      <c r="XF130" s="64"/>
      <c r="XG130" s="64"/>
      <c r="XH130" s="64"/>
      <c r="XI130" s="64"/>
      <c r="XJ130" s="64"/>
    </row>
    <row r="131" spans="1:634" x14ac:dyDescent="0.25">
      <c r="A131" s="106"/>
      <c r="B131" s="107"/>
      <c r="C131" s="106"/>
      <c r="D131" s="107"/>
      <c r="E131" s="106"/>
      <c r="F131" s="107"/>
      <c r="G131" s="106"/>
      <c r="H131" s="107"/>
      <c r="I131" s="106"/>
      <c r="J131" s="107"/>
      <c r="K131" s="106"/>
      <c r="L131" s="107"/>
      <c r="M131" s="106"/>
      <c r="N131" s="107"/>
      <c r="O131" s="106"/>
      <c r="P131" s="107"/>
      <c r="Q131" s="106"/>
      <c r="R131" s="107"/>
      <c r="S131" s="106"/>
      <c r="T131" s="107"/>
      <c r="U131" s="106"/>
      <c r="V131" s="107"/>
      <c r="W131" s="106"/>
      <c r="X131" s="107"/>
      <c r="Y131" s="106"/>
      <c r="Z131" s="107"/>
      <c r="AA131" s="106"/>
      <c r="AB131" s="107"/>
      <c r="AC131" s="106"/>
      <c r="AD131" s="107"/>
      <c r="AE131" s="106"/>
      <c r="AF131" s="107"/>
      <c r="AG131" s="106"/>
      <c r="AH131" s="107"/>
      <c r="AI131" s="106"/>
      <c r="AJ131" s="107"/>
      <c r="AK131" s="106"/>
      <c r="AL131" s="107"/>
      <c r="AM131" s="106"/>
      <c r="AN131" s="107"/>
      <c r="AO131" s="106"/>
      <c r="AP131" s="107"/>
      <c r="AQ131" s="106"/>
      <c r="AR131" s="107"/>
      <c r="AS131" s="106"/>
      <c r="AT131" s="107"/>
      <c r="AU131" s="106"/>
      <c r="AV131" s="107"/>
      <c r="AW131" s="106"/>
      <c r="AX131" s="107"/>
      <c r="AY131" s="106"/>
      <c r="AZ131" s="107"/>
      <c r="BA131" s="106"/>
      <c r="BB131" s="107"/>
      <c r="BC131" s="106"/>
      <c r="BD131" s="107"/>
      <c r="BE131" s="106"/>
      <c r="BF131" s="107"/>
      <c r="BG131" s="106"/>
      <c r="BH131" s="107"/>
      <c r="BI131" s="106"/>
      <c r="BJ131" s="107"/>
      <c r="BK131" s="106"/>
      <c r="BL131" s="107"/>
      <c r="BM131" s="106"/>
      <c r="BN131" s="107"/>
      <c r="BO131" s="106"/>
      <c r="BP131" s="107"/>
      <c r="BQ131" s="106"/>
      <c r="BR131" s="107"/>
      <c r="BS131" s="106"/>
      <c r="BT131" s="107"/>
      <c r="BU131" s="106"/>
      <c r="BV131" s="107"/>
      <c r="BW131" s="106"/>
      <c r="BX131" s="107"/>
      <c r="BY131" s="106"/>
      <c r="BZ131" s="107"/>
      <c r="CA131" s="106"/>
      <c r="CB131" s="107"/>
      <c r="CC131" s="106"/>
      <c r="CD131" s="107"/>
      <c r="CE131" s="106"/>
      <c r="CF131" s="107"/>
      <c r="CG131" s="106"/>
      <c r="CH131" s="107"/>
      <c r="CI131" s="106"/>
      <c r="CJ131" s="107"/>
      <c r="CK131" s="106"/>
      <c r="CL131" s="107"/>
      <c r="CM131" s="106"/>
      <c r="CN131" s="107"/>
      <c r="CO131" s="106"/>
      <c r="CP131" s="107"/>
      <c r="CQ131" s="106"/>
      <c r="CR131" s="107"/>
      <c r="CS131" s="106"/>
      <c r="CT131" s="107"/>
      <c r="CU131" s="106"/>
      <c r="CV131" s="107"/>
      <c r="CW131" s="106"/>
      <c r="CX131" s="107"/>
      <c r="CY131" s="106"/>
      <c r="CZ131" s="107"/>
      <c r="DA131" s="106"/>
      <c r="DB131" s="107"/>
      <c r="DC131" s="106"/>
      <c r="DD131" s="107"/>
      <c r="DE131" s="106"/>
      <c r="DF131" s="107"/>
      <c r="DG131" s="106"/>
      <c r="DH131" s="107"/>
      <c r="DI131" s="106"/>
      <c r="DJ131" s="107"/>
      <c r="DK131" s="106"/>
      <c r="DL131" s="107"/>
      <c r="DM131" s="106"/>
      <c r="DN131" s="107"/>
      <c r="DO131" s="106"/>
      <c r="DP131" s="107"/>
      <c r="DQ131" s="106"/>
      <c r="DR131" s="107"/>
      <c r="DS131" s="106"/>
      <c r="DT131" s="107"/>
      <c r="DU131" s="106"/>
      <c r="DV131" s="107"/>
      <c r="DW131" s="106"/>
      <c r="DX131" s="107"/>
      <c r="DY131" s="106"/>
      <c r="DZ131" s="107"/>
      <c r="EA131" s="106"/>
      <c r="EB131" s="107"/>
      <c r="EC131" s="106"/>
      <c r="ED131" s="107"/>
      <c r="EE131" s="106"/>
      <c r="EF131" s="107"/>
      <c r="EG131" s="106"/>
      <c r="EH131" s="107"/>
      <c r="EI131" s="106"/>
      <c r="EJ131" s="107"/>
      <c r="EK131" s="106"/>
      <c r="EL131" s="107"/>
      <c r="EM131" s="106"/>
      <c r="EN131" s="107"/>
      <c r="EO131" s="106"/>
      <c r="EP131" s="107"/>
      <c r="EQ131" s="106"/>
      <c r="ER131" s="107"/>
      <c r="ES131" s="106"/>
      <c r="ET131" s="107"/>
      <c r="EU131" s="106"/>
      <c r="EV131" s="107"/>
      <c r="EW131" s="106"/>
      <c r="EX131" s="107"/>
      <c r="EY131" s="106"/>
      <c r="EZ131" s="107"/>
      <c r="FA131" s="106"/>
      <c r="FB131" s="107"/>
      <c r="FC131" s="106"/>
      <c r="FD131" s="107"/>
      <c r="FE131" s="106"/>
      <c r="FF131" s="107"/>
      <c r="FG131" s="106"/>
      <c r="FH131" s="107"/>
      <c r="FI131" s="106"/>
      <c r="FJ131" s="107"/>
      <c r="FK131" s="106"/>
      <c r="FL131" s="107"/>
      <c r="FM131" s="106"/>
      <c r="FN131" s="107"/>
      <c r="FO131" s="106"/>
      <c r="FP131" s="107"/>
      <c r="FQ131" s="106"/>
      <c r="FR131" s="107"/>
      <c r="FS131" s="106"/>
      <c r="FT131" s="107"/>
      <c r="FU131" s="106"/>
      <c r="FV131" s="107"/>
      <c r="FW131" s="106"/>
      <c r="FX131" s="107"/>
      <c r="FY131" s="106"/>
      <c r="FZ131" s="107"/>
      <c r="GA131" s="106"/>
      <c r="GB131" s="107"/>
      <c r="GC131" s="106"/>
      <c r="GD131" s="107"/>
      <c r="GE131" s="106"/>
      <c r="GF131" s="107"/>
      <c r="GG131" s="106"/>
      <c r="GH131" s="107"/>
      <c r="GI131" s="106"/>
      <c r="GJ131" s="107"/>
      <c r="GK131" s="106"/>
      <c r="GL131" s="107"/>
      <c r="GM131" s="106"/>
      <c r="GN131" s="107"/>
      <c r="GO131" s="106"/>
      <c r="GP131" s="107"/>
      <c r="GQ131" s="106"/>
      <c r="GR131" s="107"/>
      <c r="GS131" s="106"/>
      <c r="GT131" s="107"/>
      <c r="GU131" s="106"/>
      <c r="GV131" s="107"/>
      <c r="GW131" s="106"/>
      <c r="GX131" s="107"/>
      <c r="GY131" s="106"/>
      <c r="GZ131" s="107"/>
      <c r="HA131" s="106"/>
      <c r="HB131" s="107"/>
      <c r="HC131" s="106"/>
      <c r="HD131" s="107"/>
      <c r="HE131" s="106"/>
      <c r="HF131" s="107"/>
      <c r="HG131" s="106"/>
      <c r="HH131" s="107"/>
      <c r="HI131" s="106"/>
      <c r="HJ131" s="107"/>
      <c r="HK131" s="106"/>
      <c r="HL131" s="107"/>
      <c r="HM131" s="106"/>
      <c r="HN131" s="107"/>
      <c r="HO131" s="106"/>
      <c r="HP131" s="107"/>
      <c r="HQ131" s="106"/>
      <c r="HR131" s="107"/>
      <c r="HS131" s="106"/>
      <c r="HT131" s="107"/>
      <c r="HU131" s="106"/>
      <c r="HV131" s="107"/>
      <c r="HW131" s="106"/>
      <c r="HX131" s="107"/>
      <c r="HY131" s="106"/>
      <c r="HZ131" s="107"/>
      <c r="IA131" s="106"/>
      <c r="IB131" s="107"/>
      <c r="IC131" s="106"/>
      <c r="ID131" s="107"/>
      <c r="IE131" s="106"/>
      <c r="IF131" s="107"/>
      <c r="IG131" s="106"/>
      <c r="IH131" s="107"/>
      <c r="II131" s="106"/>
      <c r="IJ131" s="107"/>
      <c r="IK131" s="106"/>
      <c r="IL131" s="107"/>
      <c r="IM131" s="106"/>
      <c r="IN131" s="107"/>
      <c r="IO131" s="106"/>
      <c r="IP131" s="107"/>
      <c r="IQ131" s="106"/>
      <c r="IR131" s="107"/>
      <c r="IS131" s="106"/>
      <c r="IT131" s="107"/>
      <c r="IU131" s="106"/>
      <c r="IV131" s="107"/>
      <c r="IW131" s="106"/>
      <c r="IX131" s="107"/>
      <c r="IY131" s="106"/>
      <c r="IZ131" s="64"/>
      <c r="JA131" s="64"/>
      <c r="JB131" s="64"/>
      <c r="JC131" s="64"/>
      <c r="JD131" s="64"/>
      <c r="JE131" s="64"/>
      <c r="JF131" s="64"/>
      <c r="JG131" s="64"/>
      <c r="JH131" s="64"/>
      <c r="JI131" s="64"/>
      <c r="JJ131" s="64"/>
      <c r="JK131" s="64"/>
      <c r="JL131" s="64"/>
      <c r="JM131" s="64"/>
      <c r="JN131" s="64"/>
      <c r="JO131" s="64"/>
      <c r="JP131" s="64"/>
      <c r="JQ131" s="64"/>
      <c r="JR131" s="64"/>
      <c r="JS131" s="64"/>
      <c r="JT131" s="64"/>
      <c r="JU131" s="64"/>
      <c r="JV131" s="64"/>
      <c r="JW131" s="64"/>
      <c r="JX131" s="64"/>
      <c r="JY131" s="64"/>
      <c r="JZ131" s="64"/>
      <c r="KA131" s="64"/>
      <c r="KB131" s="64"/>
      <c r="KC131" s="64"/>
      <c r="KD131" s="64"/>
      <c r="KE131" s="64"/>
      <c r="KF131" s="64"/>
      <c r="KG131" s="64"/>
      <c r="KH131" s="64"/>
      <c r="KI131" s="64"/>
      <c r="KJ131" s="64"/>
      <c r="KK131" s="64"/>
      <c r="KL131" s="64"/>
      <c r="KM131" s="64"/>
      <c r="KN131" s="64"/>
      <c r="KO131" s="64"/>
      <c r="KP131" s="64"/>
      <c r="KQ131" s="64"/>
      <c r="KR131" s="64"/>
      <c r="KS131" s="64"/>
      <c r="KT131" s="64"/>
      <c r="KU131" s="64"/>
      <c r="KV131" s="64"/>
      <c r="KW131" s="64"/>
      <c r="KX131" s="64"/>
      <c r="KY131" s="64"/>
      <c r="KZ131" s="64"/>
      <c r="LA131" s="64"/>
      <c r="LB131" s="64"/>
      <c r="LC131" s="64"/>
      <c r="LD131" s="64"/>
      <c r="LE131" s="64"/>
      <c r="LF131" s="64"/>
      <c r="LG131" s="64"/>
      <c r="LH131" s="64"/>
      <c r="LI131" s="64"/>
      <c r="LJ131" s="64"/>
      <c r="LK131" s="64"/>
      <c r="LL131" s="64"/>
      <c r="LM131" s="64"/>
      <c r="LN131" s="64"/>
      <c r="LO131" s="64"/>
      <c r="LP131" s="64"/>
      <c r="LQ131" s="64"/>
      <c r="LR131" s="64"/>
      <c r="LS131" s="64"/>
      <c r="LT131" s="64"/>
      <c r="LU131" s="64"/>
      <c r="LV131" s="64"/>
      <c r="LW131" s="64"/>
      <c r="LX131" s="64"/>
      <c r="LY131" s="64"/>
      <c r="LZ131" s="64"/>
      <c r="MA131" s="64"/>
      <c r="MB131" s="64"/>
      <c r="MC131" s="64"/>
      <c r="MD131" s="64"/>
      <c r="ME131" s="64"/>
      <c r="MF131" s="64"/>
      <c r="MG131" s="64"/>
      <c r="MH131" s="64"/>
      <c r="MI131" s="64"/>
      <c r="MJ131" s="64"/>
      <c r="MK131" s="64"/>
      <c r="ML131" s="64"/>
      <c r="MM131" s="64"/>
      <c r="MN131" s="64"/>
      <c r="MO131" s="64"/>
      <c r="MP131" s="64"/>
      <c r="MQ131" s="64"/>
      <c r="MR131" s="64"/>
      <c r="MS131" s="64"/>
      <c r="MT131" s="64"/>
      <c r="MU131" s="64"/>
      <c r="MV131" s="64"/>
      <c r="MW131" s="64"/>
      <c r="MX131" s="64"/>
      <c r="MY131" s="64"/>
      <c r="MZ131" s="64"/>
      <c r="NA131" s="64"/>
      <c r="NB131" s="64"/>
      <c r="NC131" s="64"/>
      <c r="ND131" s="64"/>
      <c r="NE131" s="64"/>
      <c r="NF131" s="64"/>
      <c r="NG131" s="64"/>
      <c r="NH131" s="64"/>
      <c r="NI131" s="64"/>
      <c r="NJ131" s="64"/>
      <c r="NK131" s="64"/>
      <c r="NL131" s="64"/>
      <c r="NM131" s="64"/>
      <c r="NN131" s="64"/>
      <c r="NO131" s="64"/>
      <c r="NP131" s="64"/>
      <c r="NQ131" s="64"/>
      <c r="NR131" s="64"/>
      <c r="NS131" s="64"/>
      <c r="NT131" s="64"/>
      <c r="NU131" s="64"/>
      <c r="NV131" s="64"/>
      <c r="NW131" s="64"/>
      <c r="NX131" s="64"/>
      <c r="NY131" s="64"/>
      <c r="NZ131" s="64"/>
      <c r="OA131" s="64"/>
      <c r="OB131" s="64"/>
      <c r="OC131" s="64"/>
      <c r="OD131" s="64"/>
      <c r="OE131" s="64"/>
      <c r="OF131" s="64"/>
      <c r="OG131" s="64"/>
      <c r="OH131" s="64"/>
      <c r="OI131" s="64"/>
      <c r="OJ131" s="64"/>
      <c r="OK131" s="64"/>
      <c r="OL131" s="64"/>
      <c r="OM131" s="64"/>
      <c r="ON131" s="64"/>
      <c r="OO131" s="64"/>
      <c r="OP131" s="64"/>
      <c r="OQ131" s="64"/>
      <c r="OR131" s="64"/>
      <c r="OS131" s="64"/>
      <c r="OT131" s="64"/>
      <c r="OU131" s="64"/>
      <c r="OV131" s="64"/>
      <c r="OW131" s="64"/>
      <c r="OX131" s="64"/>
      <c r="OY131" s="64"/>
      <c r="OZ131" s="64"/>
      <c r="PA131" s="64"/>
      <c r="PB131" s="64"/>
      <c r="PC131" s="64"/>
      <c r="PD131" s="64"/>
      <c r="PE131" s="64"/>
      <c r="PF131" s="64"/>
      <c r="PG131" s="64"/>
      <c r="PH131" s="64"/>
      <c r="PI131" s="64"/>
      <c r="PJ131" s="64"/>
      <c r="PK131" s="64"/>
      <c r="PL131" s="64"/>
      <c r="PM131" s="64"/>
      <c r="PN131" s="64"/>
      <c r="PO131" s="64"/>
      <c r="PP131" s="64"/>
      <c r="PQ131" s="64"/>
      <c r="PR131" s="64"/>
      <c r="PS131" s="64"/>
      <c r="PT131" s="64"/>
      <c r="PU131" s="64"/>
      <c r="PV131" s="64"/>
      <c r="PW131" s="64"/>
      <c r="PX131" s="64"/>
      <c r="PY131" s="64"/>
      <c r="PZ131" s="64"/>
      <c r="QA131" s="64"/>
      <c r="QB131" s="64"/>
      <c r="QC131" s="64"/>
      <c r="QD131" s="64"/>
      <c r="QE131" s="64"/>
      <c r="QF131" s="64"/>
      <c r="QG131" s="64"/>
      <c r="QH131" s="64"/>
      <c r="QI131" s="64"/>
      <c r="QJ131" s="64"/>
      <c r="QK131" s="64"/>
      <c r="QL131" s="64"/>
      <c r="QM131" s="64"/>
      <c r="QN131" s="64"/>
      <c r="QO131" s="64"/>
      <c r="QP131" s="64"/>
      <c r="QQ131" s="64"/>
      <c r="QR131" s="64"/>
      <c r="QS131" s="64"/>
      <c r="QT131" s="64"/>
      <c r="QU131" s="64"/>
      <c r="QV131" s="64"/>
      <c r="QW131" s="64"/>
      <c r="QX131" s="64"/>
      <c r="QY131" s="64"/>
      <c r="QZ131" s="64"/>
      <c r="RA131" s="64"/>
      <c r="RB131" s="64"/>
      <c r="RC131" s="64"/>
      <c r="RD131" s="64"/>
      <c r="RE131" s="64"/>
      <c r="RF131" s="64"/>
      <c r="RG131" s="64"/>
      <c r="RH131" s="64"/>
      <c r="RI131" s="64"/>
      <c r="RJ131" s="64"/>
      <c r="RK131" s="64"/>
      <c r="RL131" s="64"/>
      <c r="RM131" s="64"/>
      <c r="RN131" s="64"/>
      <c r="RO131" s="64"/>
      <c r="RP131" s="64"/>
      <c r="RQ131" s="64"/>
      <c r="RR131" s="64"/>
      <c r="RS131" s="64"/>
      <c r="RT131" s="64"/>
      <c r="RU131" s="64"/>
      <c r="RV131" s="64"/>
      <c r="RW131" s="64"/>
      <c r="RX131" s="64"/>
      <c r="RY131" s="64"/>
      <c r="RZ131" s="64"/>
      <c r="SA131" s="64"/>
      <c r="SB131" s="64"/>
      <c r="SC131" s="64"/>
      <c r="SD131" s="64"/>
      <c r="SE131" s="64"/>
      <c r="SF131" s="64"/>
      <c r="SG131" s="64"/>
      <c r="SH131" s="64"/>
      <c r="SI131" s="64"/>
      <c r="SJ131" s="64"/>
      <c r="SK131" s="64"/>
      <c r="SL131" s="64"/>
      <c r="SM131" s="64"/>
      <c r="SN131" s="64"/>
      <c r="SO131" s="64"/>
      <c r="SP131" s="64"/>
      <c r="SQ131" s="64"/>
      <c r="SR131" s="64"/>
      <c r="SS131" s="64"/>
      <c r="ST131" s="64"/>
      <c r="SU131" s="64"/>
      <c r="SV131" s="64"/>
      <c r="SW131" s="64"/>
      <c r="SX131" s="64"/>
      <c r="SY131" s="64"/>
      <c r="SZ131" s="64"/>
      <c r="TA131" s="64"/>
      <c r="TB131" s="64"/>
      <c r="TC131" s="64"/>
      <c r="TD131" s="64"/>
      <c r="TE131" s="64"/>
      <c r="TF131" s="64"/>
      <c r="TG131" s="64"/>
      <c r="TH131" s="64"/>
      <c r="TI131" s="64"/>
      <c r="TJ131" s="64"/>
      <c r="TK131" s="64"/>
      <c r="TL131" s="64"/>
      <c r="TM131" s="64"/>
      <c r="TN131" s="64"/>
      <c r="TO131" s="64"/>
      <c r="TP131" s="64"/>
      <c r="TQ131" s="64"/>
      <c r="TR131" s="64"/>
      <c r="TS131" s="64"/>
      <c r="TT131" s="64"/>
      <c r="TU131" s="64"/>
      <c r="TV131" s="64"/>
      <c r="TW131" s="64"/>
      <c r="TX131" s="64"/>
      <c r="TY131" s="64"/>
      <c r="TZ131" s="64"/>
      <c r="UA131" s="64"/>
      <c r="UB131" s="64"/>
      <c r="UC131" s="64"/>
      <c r="UD131" s="64"/>
      <c r="UE131" s="64"/>
      <c r="UF131" s="64"/>
      <c r="UG131" s="64"/>
      <c r="UH131" s="64"/>
      <c r="UI131" s="64"/>
      <c r="UJ131" s="64"/>
      <c r="UK131" s="64"/>
      <c r="UL131" s="64"/>
      <c r="UM131" s="64"/>
      <c r="UN131" s="64"/>
      <c r="UO131" s="64"/>
      <c r="UP131" s="64"/>
      <c r="UQ131" s="64"/>
      <c r="UR131" s="64"/>
      <c r="US131" s="64"/>
      <c r="UT131" s="64"/>
      <c r="UU131" s="64"/>
      <c r="UV131" s="64"/>
      <c r="UW131" s="64"/>
      <c r="UX131" s="64"/>
      <c r="UY131" s="64"/>
      <c r="UZ131" s="64"/>
      <c r="VA131" s="64"/>
      <c r="VB131" s="64"/>
      <c r="VC131" s="64"/>
      <c r="VD131" s="64"/>
      <c r="VE131" s="64"/>
      <c r="VF131" s="64"/>
      <c r="VG131" s="64"/>
      <c r="VH131" s="64"/>
      <c r="VI131" s="64"/>
      <c r="VJ131" s="64"/>
      <c r="VK131" s="64"/>
      <c r="VL131" s="64"/>
      <c r="VM131" s="64"/>
      <c r="VN131" s="64"/>
      <c r="VO131" s="64"/>
      <c r="VP131" s="64"/>
      <c r="VQ131" s="64"/>
      <c r="VR131" s="64"/>
      <c r="VS131" s="64"/>
      <c r="VT131" s="64"/>
      <c r="VU131" s="64"/>
      <c r="VV131" s="64"/>
      <c r="VW131" s="64"/>
      <c r="VX131" s="64"/>
      <c r="VY131" s="64"/>
      <c r="VZ131" s="64"/>
      <c r="WA131" s="64"/>
      <c r="WB131" s="64"/>
      <c r="WC131" s="64"/>
      <c r="WD131" s="64"/>
      <c r="WE131" s="64"/>
      <c r="WF131" s="64"/>
      <c r="WG131" s="64"/>
      <c r="WH131" s="64"/>
      <c r="WI131" s="64"/>
      <c r="WJ131" s="64"/>
      <c r="WK131" s="64"/>
      <c r="WL131" s="64"/>
      <c r="WM131" s="64"/>
      <c r="WN131" s="64"/>
      <c r="WO131" s="64"/>
      <c r="WP131" s="64"/>
      <c r="WQ131" s="64"/>
      <c r="WR131" s="64"/>
      <c r="WS131" s="64"/>
      <c r="WT131" s="64"/>
      <c r="WU131" s="64"/>
      <c r="WV131" s="64"/>
      <c r="WW131" s="64"/>
      <c r="WX131" s="64"/>
      <c r="WY131" s="64"/>
      <c r="WZ131" s="64"/>
      <c r="XA131" s="64"/>
      <c r="XB131" s="64"/>
      <c r="XC131" s="64"/>
      <c r="XD131" s="64"/>
      <c r="XE131" s="64"/>
      <c r="XF131" s="64"/>
      <c r="XG131" s="64"/>
      <c r="XH131" s="64"/>
      <c r="XI131" s="64"/>
      <c r="XJ131" s="64"/>
    </row>
    <row r="132" spans="1:634" x14ac:dyDescent="0.25">
      <c r="A132" s="106"/>
      <c r="B132" s="107"/>
      <c r="C132" s="106"/>
      <c r="D132" s="107"/>
      <c r="E132" s="106"/>
      <c r="F132" s="107"/>
      <c r="G132" s="106"/>
      <c r="H132" s="107"/>
      <c r="I132" s="106"/>
      <c r="J132" s="107"/>
      <c r="K132" s="106"/>
      <c r="L132" s="107"/>
      <c r="M132" s="106"/>
      <c r="N132" s="107"/>
      <c r="O132" s="106"/>
      <c r="P132" s="107"/>
      <c r="Q132" s="106"/>
      <c r="R132" s="107"/>
      <c r="S132" s="106"/>
      <c r="T132" s="107"/>
      <c r="U132" s="106"/>
      <c r="V132" s="107"/>
      <c r="W132" s="106"/>
      <c r="X132" s="107"/>
      <c r="Y132" s="106"/>
      <c r="Z132" s="107"/>
      <c r="AA132" s="106"/>
      <c r="AB132" s="107"/>
      <c r="AC132" s="106"/>
      <c r="AD132" s="107"/>
      <c r="AE132" s="106"/>
      <c r="AF132" s="107"/>
      <c r="AG132" s="106"/>
      <c r="AH132" s="107"/>
      <c r="AI132" s="106"/>
      <c r="AJ132" s="107"/>
      <c r="AK132" s="106"/>
      <c r="AL132" s="107"/>
      <c r="AM132" s="106"/>
      <c r="AN132" s="107"/>
      <c r="AO132" s="106"/>
      <c r="AP132" s="107"/>
      <c r="AQ132" s="106"/>
      <c r="AR132" s="107"/>
      <c r="AS132" s="106"/>
      <c r="AT132" s="107"/>
      <c r="AU132" s="106"/>
      <c r="AV132" s="107"/>
      <c r="AW132" s="106"/>
      <c r="AX132" s="107"/>
      <c r="AY132" s="106"/>
      <c r="AZ132" s="107"/>
      <c r="BA132" s="106"/>
      <c r="BB132" s="107"/>
      <c r="BC132" s="106"/>
      <c r="BD132" s="107"/>
      <c r="BE132" s="106"/>
      <c r="BF132" s="107"/>
      <c r="BG132" s="106"/>
      <c r="BH132" s="107"/>
      <c r="BI132" s="106"/>
      <c r="BJ132" s="107"/>
      <c r="BK132" s="106"/>
      <c r="BL132" s="107"/>
      <c r="BM132" s="106"/>
      <c r="BN132" s="107"/>
      <c r="BO132" s="106"/>
      <c r="BP132" s="107"/>
      <c r="BQ132" s="106"/>
      <c r="BR132" s="107"/>
      <c r="BS132" s="106"/>
      <c r="BT132" s="107"/>
      <c r="BU132" s="106"/>
      <c r="BV132" s="107"/>
      <c r="BW132" s="106"/>
      <c r="BX132" s="107"/>
      <c r="BY132" s="106"/>
      <c r="BZ132" s="107"/>
      <c r="CA132" s="106"/>
      <c r="CB132" s="107"/>
      <c r="CC132" s="106"/>
      <c r="CD132" s="107"/>
      <c r="CE132" s="106"/>
      <c r="CF132" s="107"/>
      <c r="CG132" s="106"/>
      <c r="CH132" s="107"/>
      <c r="CI132" s="106"/>
      <c r="CJ132" s="107"/>
      <c r="CK132" s="106"/>
      <c r="CL132" s="107"/>
      <c r="CM132" s="106"/>
      <c r="CN132" s="107"/>
      <c r="CO132" s="106"/>
      <c r="CP132" s="107"/>
      <c r="CQ132" s="106"/>
      <c r="CR132" s="107"/>
      <c r="CS132" s="106"/>
      <c r="CT132" s="107"/>
      <c r="CU132" s="106"/>
      <c r="CV132" s="107"/>
      <c r="CW132" s="106"/>
      <c r="CX132" s="107"/>
      <c r="CY132" s="106"/>
      <c r="CZ132" s="107"/>
      <c r="DA132" s="106"/>
      <c r="DB132" s="107"/>
      <c r="DC132" s="106"/>
      <c r="DD132" s="107"/>
      <c r="DE132" s="106"/>
      <c r="DF132" s="107"/>
      <c r="DG132" s="106"/>
      <c r="DH132" s="107"/>
      <c r="DI132" s="106"/>
      <c r="DJ132" s="107"/>
      <c r="DK132" s="106"/>
      <c r="DL132" s="107"/>
      <c r="DM132" s="106"/>
      <c r="DN132" s="107"/>
      <c r="DO132" s="106"/>
      <c r="DP132" s="107"/>
      <c r="DQ132" s="106"/>
      <c r="DR132" s="107"/>
      <c r="DS132" s="106"/>
      <c r="DT132" s="107"/>
      <c r="DU132" s="106"/>
      <c r="DV132" s="107"/>
      <c r="DW132" s="106"/>
      <c r="DX132" s="107"/>
      <c r="DY132" s="106"/>
      <c r="DZ132" s="107"/>
      <c r="EA132" s="106"/>
      <c r="EB132" s="107"/>
      <c r="EC132" s="106"/>
      <c r="ED132" s="107"/>
      <c r="EE132" s="106"/>
      <c r="EF132" s="107"/>
      <c r="EG132" s="106"/>
      <c r="EH132" s="107"/>
      <c r="EI132" s="106"/>
      <c r="EJ132" s="107"/>
      <c r="EK132" s="106"/>
      <c r="EL132" s="107"/>
      <c r="EM132" s="106"/>
      <c r="EN132" s="107"/>
      <c r="EO132" s="106"/>
      <c r="EP132" s="107"/>
      <c r="EQ132" s="106"/>
      <c r="ER132" s="107"/>
      <c r="ES132" s="106"/>
      <c r="ET132" s="107"/>
      <c r="EU132" s="106"/>
      <c r="EV132" s="107"/>
      <c r="EW132" s="106"/>
      <c r="EX132" s="107"/>
      <c r="EY132" s="106"/>
      <c r="EZ132" s="107"/>
      <c r="FA132" s="106"/>
      <c r="FB132" s="107"/>
      <c r="FC132" s="106"/>
      <c r="FD132" s="107"/>
      <c r="FE132" s="106"/>
      <c r="FF132" s="107"/>
      <c r="FG132" s="106"/>
      <c r="FH132" s="107"/>
      <c r="FI132" s="106"/>
      <c r="FJ132" s="107"/>
      <c r="FK132" s="106"/>
      <c r="FL132" s="107"/>
      <c r="FM132" s="106"/>
      <c r="FN132" s="107"/>
      <c r="FO132" s="106"/>
      <c r="FP132" s="107"/>
      <c r="FQ132" s="106"/>
      <c r="FR132" s="107"/>
      <c r="FS132" s="106"/>
      <c r="FT132" s="107"/>
      <c r="FU132" s="106"/>
      <c r="FV132" s="107"/>
      <c r="FW132" s="106"/>
      <c r="FX132" s="107"/>
      <c r="FY132" s="106"/>
      <c r="FZ132" s="107"/>
      <c r="GA132" s="106"/>
      <c r="GB132" s="107"/>
      <c r="GC132" s="106"/>
      <c r="GD132" s="107"/>
      <c r="GE132" s="106"/>
      <c r="GF132" s="107"/>
      <c r="GG132" s="106"/>
      <c r="GH132" s="107"/>
      <c r="GI132" s="106"/>
      <c r="GJ132" s="107"/>
      <c r="GK132" s="106"/>
      <c r="GL132" s="107"/>
      <c r="GM132" s="106"/>
      <c r="GN132" s="107"/>
      <c r="GO132" s="106"/>
      <c r="GP132" s="107"/>
      <c r="GQ132" s="106"/>
      <c r="GR132" s="107"/>
      <c r="GS132" s="106"/>
      <c r="GT132" s="107"/>
      <c r="GU132" s="106"/>
      <c r="GV132" s="107"/>
      <c r="GW132" s="106"/>
      <c r="GX132" s="107"/>
      <c r="GY132" s="106"/>
      <c r="GZ132" s="107"/>
      <c r="HA132" s="106"/>
      <c r="HB132" s="107"/>
      <c r="HC132" s="106"/>
      <c r="HD132" s="107"/>
      <c r="HE132" s="106"/>
      <c r="HF132" s="107"/>
      <c r="HG132" s="106"/>
      <c r="HH132" s="107"/>
      <c r="HI132" s="106"/>
      <c r="HJ132" s="107"/>
      <c r="HK132" s="106"/>
      <c r="HL132" s="107"/>
      <c r="HM132" s="106"/>
      <c r="HN132" s="107"/>
      <c r="HO132" s="106"/>
      <c r="HP132" s="107"/>
      <c r="HQ132" s="106"/>
      <c r="HR132" s="107"/>
      <c r="HS132" s="106"/>
      <c r="HT132" s="107"/>
      <c r="HU132" s="106"/>
      <c r="HV132" s="107"/>
      <c r="HW132" s="106"/>
      <c r="HX132" s="107"/>
      <c r="HY132" s="106"/>
      <c r="HZ132" s="107"/>
      <c r="IA132" s="106"/>
      <c r="IB132" s="107"/>
      <c r="IC132" s="106"/>
      <c r="ID132" s="107"/>
      <c r="IE132" s="106"/>
      <c r="IF132" s="107"/>
      <c r="IG132" s="106"/>
      <c r="IH132" s="107"/>
      <c r="II132" s="106"/>
      <c r="IJ132" s="107"/>
      <c r="IK132" s="106"/>
      <c r="IL132" s="107"/>
      <c r="IM132" s="106"/>
      <c r="IN132" s="107"/>
      <c r="IO132" s="106"/>
      <c r="IP132" s="107"/>
      <c r="IQ132" s="106"/>
      <c r="IR132" s="107"/>
      <c r="IS132" s="106"/>
      <c r="IT132" s="107"/>
      <c r="IU132" s="106"/>
      <c r="IV132" s="107"/>
      <c r="IW132" s="106"/>
      <c r="IX132" s="107"/>
      <c r="IY132" s="106"/>
      <c r="IZ132" s="64"/>
      <c r="JA132" s="64"/>
      <c r="JB132" s="64"/>
      <c r="JC132" s="64"/>
      <c r="JD132" s="64"/>
      <c r="JE132" s="64"/>
      <c r="JF132" s="64"/>
      <c r="JG132" s="64"/>
      <c r="JH132" s="64"/>
      <c r="JI132" s="64"/>
      <c r="JJ132" s="64"/>
      <c r="JK132" s="64"/>
      <c r="JL132" s="64"/>
      <c r="JM132" s="64"/>
      <c r="JN132" s="64"/>
      <c r="JO132" s="64"/>
      <c r="JP132" s="64"/>
      <c r="JQ132" s="64"/>
      <c r="JR132" s="64"/>
      <c r="JS132" s="64"/>
      <c r="JT132" s="64"/>
      <c r="JU132" s="64"/>
      <c r="JV132" s="64"/>
      <c r="JW132" s="64"/>
      <c r="JX132" s="64"/>
      <c r="JY132" s="64"/>
      <c r="JZ132" s="64"/>
      <c r="KA132" s="64"/>
      <c r="KB132" s="64"/>
      <c r="KC132" s="64"/>
      <c r="KD132" s="64"/>
      <c r="KE132" s="64"/>
      <c r="KF132" s="64"/>
      <c r="KG132" s="64"/>
      <c r="KH132" s="64"/>
      <c r="KI132" s="64"/>
      <c r="KJ132" s="64"/>
      <c r="KK132" s="64"/>
      <c r="KL132" s="64"/>
      <c r="KM132" s="64"/>
      <c r="KN132" s="64"/>
      <c r="KO132" s="64"/>
      <c r="KP132" s="64"/>
      <c r="KQ132" s="64"/>
      <c r="KR132" s="64"/>
      <c r="KS132" s="64"/>
      <c r="KT132" s="64"/>
      <c r="KU132" s="64"/>
      <c r="KV132" s="64"/>
      <c r="KW132" s="64"/>
      <c r="KX132" s="64"/>
      <c r="KY132" s="64"/>
      <c r="KZ132" s="64"/>
      <c r="LA132" s="64"/>
      <c r="LB132" s="64"/>
      <c r="LC132" s="64"/>
      <c r="LD132" s="64"/>
      <c r="LE132" s="64"/>
      <c r="LF132" s="64"/>
      <c r="LG132" s="64"/>
      <c r="LH132" s="64"/>
      <c r="LI132" s="64"/>
      <c r="LJ132" s="64"/>
      <c r="LK132" s="64"/>
      <c r="LL132" s="64"/>
      <c r="LM132" s="64"/>
      <c r="LN132" s="64"/>
      <c r="LO132" s="64"/>
      <c r="LP132" s="64"/>
      <c r="LQ132" s="64"/>
      <c r="LR132" s="64"/>
      <c r="LS132" s="64"/>
      <c r="LT132" s="64"/>
      <c r="LU132" s="64"/>
      <c r="LV132" s="64"/>
      <c r="LW132" s="64"/>
      <c r="LX132" s="64"/>
      <c r="LY132" s="64"/>
      <c r="LZ132" s="64"/>
      <c r="MA132" s="64"/>
      <c r="MB132" s="64"/>
      <c r="MC132" s="64"/>
      <c r="MD132" s="64"/>
      <c r="ME132" s="64"/>
      <c r="MF132" s="64"/>
      <c r="MG132" s="64"/>
      <c r="MH132" s="64"/>
      <c r="MI132" s="64"/>
      <c r="MJ132" s="64"/>
      <c r="MK132" s="64"/>
      <c r="ML132" s="64"/>
      <c r="MM132" s="64"/>
      <c r="MN132" s="64"/>
      <c r="MO132" s="64"/>
      <c r="MP132" s="64"/>
      <c r="MQ132" s="64"/>
      <c r="MR132" s="64"/>
      <c r="MS132" s="64"/>
      <c r="MT132" s="64"/>
      <c r="MU132" s="64"/>
      <c r="MV132" s="64"/>
      <c r="MW132" s="64"/>
      <c r="MX132" s="64"/>
      <c r="MY132" s="64"/>
      <c r="MZ132" s="64"/>
      <c r="NA132" s="64"/>
      <c r="NB132" s="64"/>
      <c r="NC132" s="64"/>
      <c r="ND132" s="64"/>
      <c r="NE132" s="64"/>
      <c r="NF132" s="64"/>
      <c r="NG132" s="64"/>
      <c r="NH132" s="64"/>
      <c r="NI132" s="64"/>
      <c r="NJ132" s="64"/>
      <c r="NK132" s="64"/>
      <c r="NL132" s="64"/>
      <c r="NM132" s="64"/>
      <c r="NN132" s="64"/>
      <c r="NO132" s="64"/>
      <c r="NP132" s="64"/>
      <c r="NQ132" s="64"/>
      <c r="NR132" s="64"/>
      <c r="NS132" s="64"/>
      <c r="NT132" s="64"/>
      <c r="NU132" s="64"/>
      <c r="NV132" s="64"/>
      <c r="NW132" s="64"/>
      <c r="NX132" s="64"/>
      <c r="NY132" s="64"/>
      <c r="NZ132" s="64"/>
      <c r="OA132" s="64"/>
      <c r="OB132" s="64"/>
      <c r="OC132" s="64"/>
      <c r="OD132" s="64"/>
      <c r="OE132" s="64"/>
      <c r="OF132" s="64"/>
      <c r="OG132" s="64"/>
      <c r="OH132" s="64"/>
      <c r="OI132" s="64"/>
      <c r="OJ132" s="64"/>
      <c r="OK132" s="64"/>
      <c r="OL132" s="64"/>
      <c r="OM132" s="64"/>
      <c r="ON132" s="64"/>
      <c r="OO132" s="64"/>
      <c r="OP132" s="64"/>
      <c r="OQ132" s="64"/>
      <c r="OR132" s="64"/>
      <c r="OS132" s="64"/>
      <c r="OT132" s="64"/>
      <c r="OU132" s="64"/>
      <c r="OV132" s="64"/>
      <c r="OW132" s="64"/>
      <c r="OX132" s="64"/>
      <c r="OY132" s="64"/>
      <c r="OZ132" s="64"/>
      <c r="PA132" s="64"/>
      <c r="PB132" s="64"/>
      <c r="PC132" s="64"/>
      <c r="PD132" s="64"/>
      <c r="PE132" s="64"/>
      <c r="PF132" s="64"/>
      <c r="PG132" s="64"/>
      <c r="PH132" s="64"/>
      <c r="PI132" s="64"/>
      <c r="PJ132" s="64"/>
      <c r="PK132" s="64"/>
      <c r="PL132" s="64"/>
      <c r="PM132" s="64"/>
      <c r="PN132" s="64"/>
      <c r="PO132" s="64"/>
      <c r="PP132" s="64"/>
      <c r="PQ132" s="64"/>
      <c r="PR132" s="64"/>
      <c r="PS132" s="64"/>
      <c r="PT132" s="64"/>
      <c r="PU132" s="64"/>
      <c r="PV132" s="64"/>
      <c r="PW132" s="64"/>
      <c r="PX132" s="64"/>
      <c r="PY132" s="64"/>
      <c r="PZ132" s="64"/>
      <c r="QA132" s="64"/>
      <c r="QB132" s="64"/>
      <c r="QC132" s="64"/>
      <c r="QD132" s="64"/>
      <c r="QE132" s="64"/>
      <c r="QF132" s="64"/>
      <c r="QG132" s="64"/>
      <c r="QH132" s="64"/>
      <c r="QI132" s="64"/>
      <c r="QJ132" s="64"/>
      <c r="QK132" s="64"/>
      <c r="QL132" s="64"/>
      <c r="QM132" s="64"/>
      <c r="QN132" s="64"/>
      <c r="QO132" s="64"/>
      <c r="QP132" s="64"/>
      <c r="QQ132" s="64"/>
      <c r="QR132" s="64"/>
      <c r="QS132" s="64"/>
      <c r="QT132" s="64"/>
      <c r="QU132" s="64"/>
      <c r="QV132" s="64"/>
      <c r="QW132" s="64"/>
      <c r="QX132" s="64"/>
      <c r="QY132" s="64"/>
      <c r="QZ132" s="64"/>
      <c r="RA132" s="64"/>
      <c r="RB132" s="64"/>
      <c r="RC132" s="64"/>
      <c r="RD132" s="64"/>
      <c r="RE132" s="64"/>
      <c r="RF132" s="64"/>
      <c r="RG132" s="64"/>
      <c r="RH132" s="64"/>
      <c r="RI132" s="64"/>
      <c r="RJ132" s="64"/>
      <c r="RK132" s="64"/>
      <c r="RL132" s="64"/>
      <c r="RM132" s="64"/>
      <c r="RN132" s="64"/>
      <c r="RO132" s="64"/>
      <c r="RP132" s="64"/>
      <c r="RQ132" s="64"/>
      <c r="RR132" s="64"/>
      <c r="RS132" s="64"/>
      <c r="RT132" s="64"/>
      <c r="RU132" s="64"/>
      <c r="RV132" s="64"/>
      <c r="RW132" s="64"/>
      <c r="RX132" s="64"/>
      <c r="RY132" s="64"/>
      <c r="RZ132" s="64"/>
      <c r="SA132" s="64"/>
      <c r="SB132" s="64"/>
      <c r="SC132" s="64"/>
      <c r="SD132" s="64"/>
      <c r="SE132" s="64"/>
      <c r="SF132" s="64"/>
      <c r="SG132" s="64"/>
      <c r="SH132" s="64"/>
      <c r="SI132" s="64"/>
      <c r="SJ132" s="64"/>
      <c r="SK132" s="64"/>
      <c r="SL132" s="64"/>
      <c r="SM132" s="64"/>
      <c r="SN132" s="64"/>
      <c r="SO132" s="64"/>
      <c r="SP132" s="64"/>
      <c r="SQ132" s="64"/>
      <c r="SR132" s="64"/>
      <c r="SS132" s="64"/>
      <c r="ST132" s="64"/>
      <c r="SU132" s="64"/>
      <c r="SV132" s="64"/>
      <c r="SW132" s="64"/>
      <c r="SX132" s="64"/>
      <c r="SY132" s="64"/>
      <c r="SZ132" s="64"/>
      <c r="TA132" s="64"/>
      <c r="TB132" s="64"/>
      <c r="TC132" s="64"/>
      <c r="TD132" s="64"/>
      <c r="TE132" s="64"/>
      <c r="TF132" s="64"/>
      <c r="TG132" s="64"/>
      <c r="TH132" s="64"/>
      <c r="TI132" s="64"/>
      <c r="TJ132" s="64"/>
      <c r="TK132" s="64"/>
      <c r="TL132" s="64"/>
      <c r="TM132" s="64"/>
      <c r="TN132" s="64"/>
      <c r="TO132" s="64"/>
      <c r="TP132" s="64"/>
      <c r="TQ132" s="64"/>
      <c r="TR132" s="64"/>
      <c r="TS132" s="64"/>
      <c r="TT132" s="64"/>
      <c r="TU132" s="64"/>
      <c r="TV132" s="64"/>
      <c r="TW132" s="64"/>
      <c r="TX132" s="64"/>
      <c r="TY132" s="64"/>
      <c r="TZ132" s="64"/>
      <c r="UA132" s="64"/>
      <c r="UB132" s="64"/>
      <c r="UC132" s="64"/>
      <c r="UD132" s="64"/>
      <c r="UE132" s="64"/>
      <c r="UF132" s="64"/>
      <c r="UG132" s="64"/>
      <c r="UH132" s="64"/>
      <c r="UI132" s="64"/>
      <c r="UJ132" s="64"/>
      <c r="UK132" s="64"/>
      <c r="UL132" s="64"/>
      <c r="UM132" s="64"/>
      <c r="UN132" s="64"/>
      <c r="UO132" s="64"/>
      <c r="UP132" s="64"/>
      <c r="UQ132" s="64"/>
      <c r="UR132" s="64"/>
      <c r="US132" s="64"/>
      <c r="UT132" s="64"/>
      <c r="UU132" s="64"/>
      <c r="UV132" s="64"/>
      <c r="UW132" s="64"/>
      <c r="UX132" s="64"/>
      <c r="UY132" s="64"/>
      <c r="UZ132" s="64"/>
      <c r="VA132" s="64"/>
      <c r="VB132" s="64"/>
      <c r="VC132" s="64"/>
      <c r="VD132" s="64"/>
      <c r="VE132" s="64"/>
      <c r="VF132" s="64"/>
      <c r="VG132" s="64"/>
      <c r="VH132" s="64"/>
      <c r="VI132" s="64"/>
      <c r="VJ132" s="64"/>
      <c r="VK132" s="64"/>
      <c r="VL132" s="64"/>
      <c r="VM132" s="64"/>
      <c r="VN132" s="64"/>
      <c r="VO132" s="64"/>
      <c r="VP132" s="64"/>
      <c r="VQ132" s="64"/>
      <c r="VR132" s="64"/>
      <c r="VS132" s="64"/>
      <c r="VT132" s="64"/>
      <c r="VU132" s="64"/>
      <c r="VV132" s="64"/>
      <c r="VW132" s="64"/>
      <c r="VX132" s="64"/>
      <c r="VY132" s="64"/>
      <c r="VZ132" s="64"/>
      <c r="WA132" s="64"/>
      <c r="WB132" s="64"/>
      <c r="WC132" s="64"/>
      <c r="WD132" s="64"/>
      <c r="WE132" s="64"/>
      <c r="WF132" s="64"/>
      <c r="WG132" s="64"/>
      <c r="WH132" s="64"/>
      <c r="WI132" s="64"/>
      <c r="WJ132" s="64"/>
      <c r="WK132" s="64"/>
      <c r="WL132" s="64"/>
      <c r="WM132" s="64"/>
      <c r="WN132" s="64"/>
      <c r="WO132" s="64"/>
      <c r="WP132" s="64"/>
      <c r="WQ132" s="64"/>
      <c r="WR132" s="64"/>
      <c r="WS132" s="64"/>
      <c r="WT132" s="64"/>
      <c r="WU132" s="64"/>
      <c r="WV132" s="64"/>
      <c r="WW132" s="64"/>
      <c r="WX132" s="64"/>
      <c r="WY132" s="64"/>
      <c r="WZ132" s="64"/>
      <c r="XA132" s="64"/>
      <c r="XB132" s="64"/>
      <c r="XC132" s="64"/>
      <c r="XD132" s="64"/>
      <c r="XE132" s="64"/>
      <c r="XF132" s="64"/>
      <c r="XG132" s="64"/>
      <c r="XH132" s="64"/>
      <c r="XI132" s="64"/>
      <c r="XJ132" s="64"/>
    </row>
    <row r="133" spans="1:634" x14ac:dyDescent="0.25">
      <c r="A133" s="106"/>
      <c r="B133" s="107"/>
      <c r="C133" s="106"/>
      <c r="D133" s="107"/>
      <c r="E133" s="106"/>
      <c r="F133" s="107"/>
      <c r="G133" s="106"/>
      <c r="H133" s="107"/>
      <c r="I133" s="106"/>
      <c r="J133" s="107"/>
      <c r="K133" s="106"/>
      <c r="L133" s="107"/>
      <c r="M133" s="106"/>
      <c r="N133" s="107"/>
      <c r="O133" s="106"/>
      <c r="P133" s="107"/>
      <c r="Q133" s="106"/>
      <c r="R133" s="107"/>
      <c r="S133" s="106"/>
      <c r="T133" s="107"/>
      <c r="U133" s="106"/>
      <c r="V133" s="107"/>
      <c r="W133" s="106"/>
      <c r="X133" s="107"/>
      <c r="Y133" s="106"/>
      <c r="Z133" s="107"/>
      <c r="AA133" s="106"/>
      <c r="AB133" s="107"/>
      <c r="AC133" s="106"/>
      <c r="AD133" s="107"/>
      <c r="AE133" s="106"/>
      <c r="AF133" s="107"/>
      <c r="AG133" s="106"/>
      <c r="AH133" s="107"/>
      <c r="AI133" s="106"/>
      <c r="AJ133" s="107"/>
      <c r="AK133" s="106"/>
      <c r="AL133" s="107"/>
      <c r="AM133" s="106"/>
      <c r="AN133" s="107"/>
      <c r="AO133" s="106"/>
      <c r="AP133" s="107"/>
      <c r="AQ133" s="106"/>
      <c r="AR133" s="107"/>
      <c r="AS133" s="106"/>
      <c r="AT133" s="107"/>
      <c r="AU133" s="106"/>
      <c r="AV133" s="107"/>
      <c r="AW133" s="106"/>
      <c r="AX133" s="107"/>
      <c r="AY133" s="106"/>
      <c r="AZ133" s="107"/>
      <c r="BA133" s="106"/>
      <c r="BB133" s="107"/>
      <c r="BC133" s="106"/>
      <c r="BD133" s="107"/>
      <c r="BE133" s="106"/>
      <c r="BF133" s="107"/>
      <c r="BG133" s="106"/>
      <c r="BH133" s="107"/>
      <c r="BI133" s="106"/>
      <c r="BJ133" s="107"/>
      <c r="BK133" s="106"/>
      <c r="BL133" s="107"/>
      <c r="BM133" s="106"/>
      <c r="BN133" s="107"/>
      <c r="BO133" s="106"/>
      <c r="BP133" s="107"/>
      <c r="BQ133" s="106"/>
      <c r="BR133" s="107"/>
      <c r="BS133" s="106"/>
      <c r="BT133" s="107"/>
      <c r="BU133" s="106"/>
      <c r="BV133" s="107"/>
      <c r="BW133" s="106"/>
      <c r="BX133" s="107"/>
      <c r="BY133" s="106"/>
      <c r="BZ133" s="107"/>
      <c r="CA133" s="106"/>
      <c r="CB133" s="107"/>
      <c r="CC133" s="106"/>
      <c r="CD133" s="107"/>
      <c r="CE133" s="106"/>
      <c r="CF133" s="107"/>
      <c r="CG133" s="106"/>
      <c r="CH133" s="107"/>
      <c r="CI133" s="106"/>
      <c r="CJ133" s="107"/>
      <c r="CK133" s="106"/>
      <c r="CL133" s="107"/>
      <c r="CM133" s="106"/>
      <c r="CN133" s="107"/>
      <c r="CO133" s="106"/>
      <c r="CP133" s="107"/>
      <c r="CQ133" s="106"/>
      <c r="CR133" s="107"/>
      <c r="CS133" s="106"/>
      <c r="CT133" s="107"/>
      <c r="CU133" s="106"/>
      <c r="CV133" s="107"/>
      <c r="CW133" s="106"/>
      <c r="CX133" s="107"/>
      <c r="CY133" s="106"/>
      <c r="CZ133" s="107"/>
      <c r="DA133" s="106"/>
      <c r="DB133" s="107"/>
      <c r="DC133" s="106"/>
      <c r="DD133" s="107"/>
      <c r="DE133" s="106"/>
      <c r="DF133" s="107"/>
      <c r="DG133" s="106"/>
      <c r="DH133" s="107"/>
      <c r="DI133" s="106"/>
      <c r="DJ133" s="107"/>
      <c r="DK133" s="106"/>
      <c r="DL133" s="107"/>
      <c r="DM133" s="106"/>
      <c r="DN133" s="107"/>
      <c r="DO133" s="106"/>
      <c r="DP133" s="107"/>
      <c r="DQ133" s="106"/>
      <c r="DR133" s="107"/>
      <c r="DS133" s="106"/>
      <c r="DT133" s="107"/>
      <c r="DU133" s="106"/>
      <c r="DV133" s="107"/>
      <c r="DW133" s="106"/>
      <c r="DX133" s="107"/>
      <c r="DY133" s="106"/>
      <c r="DZ133" s="107"/>
      <c r="EA133" s="106"/>
      <c r="EB133" s="107"/>
      <c r="EC133" s="106"/>
      <c r="ED133" s="107"/>
      <c r="EE133" s="106"/>
      <c r="EF133" s="107"/>
      <c r="EG133" s="106"/>
      <c r="EH133" s="107"/>
      <c r="EI133" s="106"/>
      <c r="EJ133" s="107"/>
      <c r="EK133" s="106"/>
      <c r="EL133" s="107"/>
      <c r="EM133" s="106"/>
      <c r="EN133" s="107"/>
      <c r="EO133" s="106"/>
      <c r="EP133" s="107"/>
      <c r="EQ133" s="106"/>
      <c r="ER133" s="107"/>
      <c r="ES133" s="106"/>
      <c r="ET133" s="107"/>
      <c r="EU133" s="106"/>
      <c r="EV133" s="107"/>
      <c r="EW133" s="106"/>
      <c r="EX133" s="107"/>
      <c r="EY133" s="106"/>
      <c r="EZ133" s="107"/>
      <c r="FA133" s="106"/>
      <c r="FB133" s="107"/>
      <c r="FC133" s="106"/>
      <c r="FD133" s="107"/>
      <c r="FE133" s="106"/>
      <c r="FF133" s="107"/>
      <c r="FG133" s="106"/>
      <c r="FH133" s="107"/>
      <c r="FI133" s="106"/>
      <c r="FJ133" s="107"/>
      <c r="FK133" s="106"/>
      <c r="FL133" s="107"/>
      <c r="FM133" s="106"/>
      <c r="FN133" s="107"/>
      <c r="FO133" s="106"/>
      <c r="FP133" s="107"/>
      <c r="FQ133" s="106"/>
      <c r="FR133" s="107"/>
      <c r="FS133" s="106"/>
      <c r="FT133" s="107"/>
      <c r="FU133" s="106"/>
      <c r="FV133" s="107"/>
      <c r="FW133" s="106"/>
      <c r="FX133" s="107"/>
      <c r="FY133" s="106"/>
      <c r="FZ133" s="107"/>
      <c r="GA133" s="106"/>
      <c r="GB133" s="107"/>
      <c r="GC133" s="106"/>
      <c r="GD133" s="107"/>
      <c r="GE133" s="106"/>
      <c r="GF133" s="107"/>
      <c r="GG133" s="106"/>
      <c r="GH133" s="107"/>
      <c r="GI133" s="106"/>
      <c r="GJ133" s="107"/>
      <c r="GK133" s="106"/>
      <c r="GL133" s="107"/>
      <c r="GM133" s="106"/>
      <c r="GN133" s="107"/>
      <c r="GO133" s="106"/>
      <c r="GP133" s="107"/>
      <c r="GQ133" s="106"/>
      <c r="GR133" s="107"/>
      <c r="GS133" s="106"/>
      <c r="GT133" s="107"/>
      <c r="GU133" s="106"/>
      <c r="GV133" s="107"/>
      <c r="GW133" s="106"/>
      <c r="GX133" s="107"/>
      <c r="GY133" s="106"/>
      <c r="GZ133" s="107"/>
      <c r="HA133" s="106"/>
      <c r="HB133" s="107"/>
      <c r="HC133" s="106"/>
      <c r="HD133" s="107"/>
      <c r="HE133" s="106"/>
      <c r="HF133" s="107"/>
      <c r="HG133" s="106"/>
      <c r="HH133" s="107"/>
      <c r="HI133" s="106"/>
      <c r="HJ133" s="107"/>
      <c r="HK133" s="106"/>
      <c r="HL133" s="107"/>
      <c r="HM133" s="106"/>
      <c r="HN133" s="107"/>
      <c r="HO133" s="106"/>
      <c r="HP133" s="107"/>
      <c r="HQ133" s="106"/>
      <c r="HR133" s="107"/>
      <c r="HS133" s="106"/>
      <c r="HT133" s="107"/>
      <c r="HU133" s="106"/>
      <c r="HV133" s="107"/>
      <c r="HW133" s="106"/>
      <c r="HX133" s="107"/>
      <c r="HY133" s="106"/>
      <c r="HZ133" s="107"/>
      <c r="IA133" s="106"/>
      <c r="IB133" s="107"/>
      <c r="IC133" s="106"/>
      <c r="ID133" s="107"/>
      <c r="IE133" s="106"/>
      <c r="IF133" s="107"/>
      <c r="IG133" s="106"/>
      <c r="IH133" s="107"/>
      <c r="II133" s="106"/>
      <c r="IJ133" s="107"/>
      <c r="IK133" s="106"/>
      <c r="IL133" s="107"/>
      <c r="IM133" s="106"/>
      <c r="IN133" s="107"/>
      <c r="IO133" s="106"/>
      <c r="IP133" s="107"/>
      <c r="IQ133" s="106"/>
      <c r="IR133" s="107"/>
      <c r="IS133" s="106"/>
      <c r="IT133" s="107"/>
      <c r="IU133" s="106"/>
      <c r="IV133" s="107"/>
      <c r="IW133" s="106"/>
      <c r="IX133" s="107"/>
      <c r="IY133" s="106"/>
      <c r="IZ133" s="64"/>
      <c r="JA133" s="64"/>
      <c r="JB133" s="64"/>
      <c r="JC133" s="64"/>
      <c r="JD133" s="64"/>
      <c r="JE133" s="64"/>
      <c r="JF133" s="64"/>
      <c r="JG133" s="64"/>
      <c r="JH133" s="64"/>
      <c r="JI133" s="64"/>
      <c r="JJ133" s="64"/>
      <c r="JK133" s="64"/>
      <c r="JL133" s="64"/>
      <c r="JM133" s="64"/>
      <c r="JN133" s="64"/>
      <c r="JO133" s="64"/>
      <c r="JP133" s="64"/>
      <c r="JQ133" s="64"/>
      <c r="JR133" s="64"/>
      <c r="JS133" s="64"/>
      <c r="JT133" s="64"/>
      <c r="JU133" s="64"/>
      <c r="JV133" s="64"/>
      <c r="JW133" s="64"/>
      <c r="JX133" s="64"/>
      <c r="JY133" s="64"/>
      <c r="JZ133" s="64"/>
      <c r="KA133" s="64"/>
      <c r="KB133" s="64"/>
      <c r="KC133" s="64"/>
      <c r="KD133" s="64"/>
      <c r="KE133" s="64"/>
      <c r="KF133" s="64"/>
      <c r="KG133" s="64"/>
      <c r="KH133" s="64"/>
      <c r="KI133" s="64"/>
      <c r="KJ133" s="64"/>
      <c r="KK133" s="64"/>
      <c r="KL133" s="64"/>
      <c r="KM133" s="64"/>
      <c r="KN133" s="64"/>
      <c r="KO133" s="64"/>
      <c r="KP133" s="64"/>
      <c r="KQ133" s="64"/>
      <c r="KR133" s="64"/>
      <c r="KS133" s="64"/>
      <c r="KT133" s="64"/>
      <c r="KU133" s="64"/>
      <c r="KV133" s="64"/>
      <c r="KW133" s="64"/>
      <c r="KX133" s="64"/>
      <c r="KY133" s="64"/>
      <c r="KZ133" s="64"/>
      <c r="LA133" s="64"/>
      <c r="LB133" s="64"/>
      <c r="LC133" s="64"/>
      <c r="LD133" s="64"/>
      <c r="LE133" s="64"/>
      <c r="LF133" s="64"/>
      <c r="LG133" s="64"/>
      <c r="LH133" s="64"/>
      <c r="LI133" s="64"/>
      <c r="LJ133" s="64"/>
      <c r="LK133" s="64"/>
      <c r="LL133" s="64"/>
      <c r="LM133" s="64"/>
      <c r="LN133" s="64"/>
      <c r="LO133" s="64"/>
      <c r="LP133" s="64"/>
      <c r="LQ133" s="64"/>
      <c r="LR133" s="64"/>
      <c r="LS133" s="64"/>
      <c r="LT133" s="64"/>
      <c r="LU133" s="64"/>
      <c r="LV133" s="64"/>
      <c r="LW133" s="64"/>
      <c r="LX133" s="64"/>
      <c r="LY133" s="64"/>
      <c r="LZ133" s="64"/>
      <c r="MA133" s="64"/>
      <c r="MB133" s="64"/>
      <c r="MC133" s="64"/>
      <c r="MD133" s="64"/>
      <c r="ME133" s="64"/>
      <c r="MF133" s="64"/>
      <c r="MG133" s="64"/>
      <c r="MH133" s="64"/>
      <c r="MI133" s="64"/>
      <c r="MJ133" s="64"/>
      <c r="MK133" s="64"/>
      <c r="ML133" s="64"/>
      <c r="MM133" s="64"/>
      <c r="MN133" s="64"/>
      <c r="MO133" s="64"/>
      <c r="MP133" s="64"/>
      <c r="MQ133" s="64"/>
      <c r="MR133" s="64"/>
      <c r="MS133" s="64"/>
      <c r="MT133" s="64"/>
      <c r="MU133" s="64"/>
      <c r="MV133" s="64"/>
      <c r="MW133" s="64"/>
      <c r="MX133" s="64"/>
      <c r="MY133" s="64"/>
      <c r="MZ133" s="64"/>
      <c r="NA133" s="64"/>
      <c r="NB133" s="64"/>
      <c r="NC133" s="64"/>
      <c r="ND133" s="64"/>
      <c r="NE133" s="64"/>
      <c r="NF133" s="64"/>
      <c r="NG133" s="64"/>
      <c r="NH133" s="64"/>
      <c r="NI133" s="64"/>
      <c r="NJ133" s="64"/>
      <c r="NK133" s="64"/>
      <c r="NL133" s="64"/>
      <c r="NM133" s="64"/>
      <c r="NN133" s="64"/>
      <c r="NO133" s="64"/>
      <c r="NP133" s="64"/>
      <c r="NQ133" s="64"/>
      <c r="NR133" s="64"/>
      <c r="NS133" s="64"/>
      <c r="NT133" s="64"/>
      <c r="NU133" s="64"/>
      <c r="NV133" s="64"/>
      <c r="NW133" s="64"/>
      <c r="NX133" s="64"/>
      <c r="NY133" s="64"/>
      <c r="NZ133" s="64"/>
      <c r="OA133" s="64"/>
      <c r="OB133" s="64"/>
      <c r="OC133" s="64"/>
      <c r="OD133" s="64"/>
      <c r="OE133" s="64"/>
      <c r="OF133" s="64"/>
      <c r="OG133" s="64"/>
      <c r="OH133" s="64"/>
      <c r="OI133" s="64"/>
      <c r="OJ133" s="64"/>
      <c r="OK133" s="64"/>
      <c r="OL133" s="64"/>
      <c r="OM133" s="64"/>
      <c r="ON133" s="64"/>
      <c r="OO133" s="64"/>
      <c r="OP133" s="64"/>
      <c r="OQ133" s="64"/>
      <c r="OR133" s="64"/>
      <c r="OS133" s="64"/>
      <c r="OT133" s="64"/>
      <c r="OU133" s="64"/>
      <c r="OV133" s="64"/>
      <c r="OW133" s="64"/>
      <c r="OX133" s="64"/>
      <c r="OY133" s="64"/>
      <c r="OZ133" s="64"/>
      <c r="PA133" s="64"/>
      <c r="PB133" s="64"/>
      <c r="PC133" s="64"/>
      <c r="PD133" s="64"/>
      <c r="PE133" s="64"/>
      <c r="PF133" s="64"/>
      <c r="PG133" s="64"/>
      <c r="PH133" s="64"/>
      <c r="PI133" s="64"/>
      <c r="PJ133" s="64"/>
      <c r="PK133" s="64"/>
      <c r="PL133" s="64"/>
      <c r="PM133" s="64"/>
      <c r="PN133" s="64"/>
      <c r="PO133" s="64"/>
      <c r="PP133" s="64"/>
      <c r="PQ133" s="64"/>
      <c r="PR133" s="64"/>
      <c r="PS133" s="64"/>
      <c r="PT133" s="64"/>
      <c r="PU133" s="64"/>
      <c r="PV133" s="64"/>
      <c r="PW133" s="64"/>
      <c r="PX133" s="64"/>
      <c r="PY133" s="64"/>
      <c r="PZ133" s="64"/>
      <c r="QA133" s="64"/>
      <c r="QB133" s="64"/>
      <c r="QC133" s="64"/>
      <c r="QD133" s="64"/>
      <c r="QE133" s="64"/>
      <c r="QF133" s="64"/>
      <c r="QG133" s="64"/>
      <c r="QH133" s="64"/>
      <c r="QI133" s="64"/>
      <c r="QJ133" s="64"/>
      <c r="QK133" s="64"/>
      <c r="QL133" s="64"/>
      <c r="QM133" s="64"/>
      <c r="QN133" s="64"/>
      <c r="QO133" s="64"/>
      <c r="QP133" s="64"/>
      <c r="QQ133" s="64"/>
      <c r="QR133" s="64"/>
      <c r="QS133" s="64"/>
      <c r="QT133" s="64"/>
      <c r="QU133" s="64"/>
      <c r="QV133" s="64"/>
      <c r="QW133" s="64"/>
      <c r="QX133" s="64"/>
      <c r="QY133" s="64"/>
      <c r="QZ133" s="64"/>
      <c r="RA133" s="64"/>
      <c r="RB133" s="64"/>
      <c r="RC133" s="64"/>
      <c r="RD133" s="64"/>
      <c r="RE133" s="64"/>
      <c r="RF133" s="64"/>
      <c r="RG133" s="64"/>
      <c r="RH133" s="64"/>
      <c r="RI133" s="64"/>
      <c r="RJ133" s="64"/>
      <c r="RK133" s="64"/>
      <c r="RL133" s="64"/>
      <c r="RM133" s="64"/>
      <c r="RN133" s="64"/>
      <c r="RO133" s="64"/>
      <c r="RP133" s="64"/>
      <c r="RQ133" s="64"/>
      <c r="RR133" s="64"/>
      <c r="RS133" s="64"/>
      <c r="RT133" s="64"/>
      <c r="RU133" s="64"/>
      <c r="RV133" s="64"/>
      <c r="RW133" s="64"/>
      <c r="RX133" s="64"/>
      <c r="RY133" s="64"/>
      <c r="RZ133" s="64"/>
      <c r="SA133" s="64"/>
      <c r="SB133" s="64"/>
      <c r="SC133" s="64"/>
      <c r="SD133" s="64"/>
      <c r="SE133" s="64"/>
      <c r="SF133" s="64"/>
      <c r="SG133" s="64"/>
      <c r="SH133" s="64"/>
      <c r="SI133" s="64"/>
      <c r="SJ133" s="64"/>
      <c r="SK133" s="64"/>
      <c r="SL133" s="64"/>
      <c r="SM133" s="64"/>
      <c r="SN133" s="64"/>
      <c r="SO133" s="64"/>
      <c r="SP133" s="64"/>
      <c r="SQ133" s="64"/>
      <c r="SR133" s="64"/>
      <c r="SS133" s="64"/>
      <c r="ST133" s="64"/>
      <c r="SU133" s="64"/>
      <c r="SV133" s="64"/>
      <c r="SW133" s="64"/>
      <c r="SX133" s="64"/>
      <c r="SY133" s="64"/>
      <c r="SZ133" s="64"/>
      <c r="TA133" s="64"/>
      <c r="TB133" s="64"/>
      <c r="TC133" s="64"/>
      <c r="TD133" s="64"/>
      <c r="TE133" s="64"/>
      <c r="TF133" s="64"/>
      <c r="TG133" s="64"/>
      <c r="TH133" s="64"/>
      <c r="TI133" s="64"/>
      <c r="TJ133" s="64"/>
      <c r="TK133" s="64"/>
      <c r="TL133" s="64"/>
      <c r="TM133" s="64"/>
      <c r="TN133" s="64"/>
      <c r="TO133" s="64"/>
      <c r="TP133" s="64"/>
      <c r="TQ133" s="64"/>
      <c r="TR133" s="64"/>
      <c r="TS133" s="64"/>
      <c r="TT133" s="64"/>
      <c r="TU133" s="64"/>
      <c r="TV133" s="64"/>
      <c r="TW133" s="64"/>
      <c r="TX133" s="64"/>
      <c r="TY133" s="64"/>
      <c r="TZ133" s="64"/>
      <c r="UA133" s="64"/>
      <c r="UB133" s="64"/>
      <c r="UC133" s="64"/>
      <c r="UD133" s="64"/>
      <c r="UE133" s="64"/>
      <c r="UF133" s="64"/>
      <c r="UG133" s="64"/>
      <c r="UH133" s="64"/>
      <c r="UI133" s="64"/>
      <c r="UJ133" s="64"/>
      <c r="UK133" s="64"/>
      <c r="UL133" s="64"/>
      <c r="UM133" s="64"/>
      <c r="UN133" s="64"/>
      <c r="UO133" s="64"/>
      <c r="UP133" s="64"/>
      <c r="UQ133" s="64"/>
      <c r="UR133" s="64"/>
      <c r="US133" s="64"/>
      <c r="UT133" s="64"/>
      <c r="UU133" s="64"/>
      <c r="UV133" s="64"/>
      <c r="UW133" s="64"/>
      <c r="UX133" s="64"/>
      <c r="UY133" s="64"/>
      <c r="UZ133" s="64"/>
      <c r="VA133" s="64"/>
      <c r="VB133" s="64"/>
      <c r="VC133" s="64"/>
      <c r="VD133" s="64"/>
      <c r="VE133" s="64"/>
      <c r="VF133" s="64"/>
      <c r="VG133" s="64"/>
      <c r="VH133" s="64"/>
      <c r="VI133" s="64"/>
      <c r="VJ133" s="64"/>
      <c r="VK133" s="64"/>
      <c r="VL133" s="64"/>
      <c r="VM133" s="64"/>
      <c r="VN133" s="64"/>
      <c r="VO133" s="64"/>
      <c r="VP133" s="64"/>
      <c r="VQ133" s="64"/>
      <c r="VR133" s="64"/>
      <c r="VS133" s="64"/>
      <c r="VT133" s="64"/>
      <c r="VU133" s="64"/>
      <c r="VV133" s="64"/>
      <c r="VW133" s="64"/>
      <c r="VX133" s="64"/>
      <c r="VY133" s="64"/>
      <c r="VZ133" s="64"/>
      <c r="WA133" s="64"/>
      <c r="WB133" s="64"/>
      <c r="WC133" s="64"/>
      <c r="WD133" s="64"/>
      <c r="WE133" s="64"/>
      <c r="WF133" s="64"/>
      <c r="WG133" s="64"/>
      <c r="WH133" s="64"/>
      <c r="WI133" s="64"/>
      <c r="WJ133" s="64"/>
      <c r="WK133" s="64"/>
      <c r="WL133" s="64"/>
      <c r="WM133" s="64"/>
      <c r="WN133" s="64"/>
      <c r="WO133" s="64"/>
      <c r="WP133" s="64"/>
      <c r="WQ133" s="64"/>
      <c r="WR133" s="64"/>
      <c r="WS133" s="64"/>
      <c r="WT133" s="64"/>
      <c r="WU133" s="64"/>
      <c r="WV133" s="64"/>
      <c r="WW133" s="64"/>
      <c r="WX133" s="64"/>
      <c r="WY133" s="64"/>
      <c r="WZ133" s="64"/>
      <c r="XA133" s="64"/>
      <c r="XB133" s="64"/>
      <c r="XC133" s="64"/>
      <c r="XD133" s="64"/>
      <c r="XE133" s="64"/>
      <c r="XF133" s="64"/>
      <c r="XG133" s="64"/>
      <c r="XH133" s="64"/>
      <c r="XI133" s="64"/>
      <c r="XJ133" s="64"/>
    </row>
    <row r="134" spans="1:634" x14ac:dyDescent="0.25">
      <c r="A134" s="106"/>
      <c r="B134" s="107"/>
      <c r="C134" s="106"/>
      <c r="D134" s="107"/>
      <c r="E134" s="106"/>
      <c r="F134" s="107"/>
      <c r="G134" s="106"/>
      <c r="H134" s="107"/>
      <c r="I134" s="106"/>
      <c r="J134" s="107"/>
      <c r="K134" s="106"/>
      <c r="L134" s="107"/>
      <c r="M134" s="106"/>
      <c r="N134" s="107"/>
      <c r="O134" s="106"/>
      <c r="P134" s="107"/>
      <c r="Q134" s="106"/>
      <c r="R134" s="107"/>
      <c r="S134" s="106"/>
      <c r="T134" s="107"/>
      <c r="U134" s="106"/>
      <c r="V134" s="107"/>
      <c r="W134" s="106"/>
      <c r="X134" s="107"/>
      <c r="Y134" s="106"/>
      <c r="Z134" s="107"/>
      <c r="AA134" s="106"/>
      <c r="AB134" s="107"/>
      <c r="AC134" s="106"/>
      <c r="AD134" s="107"/>
      <c r="AE134" s="106"/>
      <c r="AF134" s="107"/>
      <c r="AG134" s="106"/>
      <c r="AH134" s="107"/>
      <c r="AI134" s="106"/>
      <c r="AJ134" s="107"/>
      <c r="AK134" s="106"/>
      <c r="AL134" s="107"/>
      <c r="AM134" s="106"/>
      <c r="AN134" s="107"/>
      <c r="AO134" s="106"/>
      <c r="AP134" s="107"/>
      <c r="AQ134" s="106"/>
      <c r="AR134" s="107"/>
      <c r="AS134" s="106"/>
      <c r="AT134" s="107"/>
      <c r="AU134" s="106"/>
      <c r="AV134" s="107"/>
      <c r="AW134" s="106"/>
      <c r="AX134" s="107"/>
      <c r="AY134" s="106"/>
      <c r="AZ134" s="107"/>
      <c r="BA134" s="106"/>
      <c r="BB134" s="107"/>
      <c r="BC134" s="106"/>
      <c r="BD134" s="107"/>
      <c r="BE134" s="106"/>
      <c r="BF134" s="107"/>
      <c r="BG134" s="106"/>
      <c r="BH134" s="107"/>
      <c r="BI134" s="106"/>
      <c r="BJ134" s="107"/>
      <c r="BK134" s="106"/>
      <c r="BL134" s="107"/>
      <c r="BM134" s="106"/>
      <c r="BN134" s="107"/>
      <c r="BO134" s="106"/>
      <c r="BP134" s="107"/>
      <c r="BQ134" s="106"/>
      <c r="BR134" s="107"/>
      <c r="BS134" s="106"/>
      <c r="BT134" s="107"/>
      <c r="BU134" s="106"/>
      <c r="BV134" s="107"/>
      <c r="BW134" s="106"/>
      <c r="BX134" s="107"/>
      <c r="BY134" s="106"/>
      <c r="BZ134" s="107"/>
      <c r="CA134" s="106"/>
      <c r="CB134" s="107"/>
      <c r="CC134" s="106"/>
      <c r="CD134" s="107"/>
      <c r="CE134" s="106"/>
      <c r="CF134" s="107"/>
      <c r="CG134" s="106"/>
      <c r="CH134" s="107"/>
      <c r="CI134" s="106"/>
      <c r="CJ134" s="107"/>
      <c r="CK134" s="106"/>
      <c r="CL134" s="107"/>
      <c r="CM134" s="106"/>
      <c r="CN134" s="107"/>
      <c r="CO134" s="106"/>
      <c r="CP134" s="107"/>
      <c r="CQ134" s="106"/>
      <c r="CR134" s="107"/>
      <c r="CS134" s="106"/>
      <c r="CT134" s="107"/>
      <c r="CU134" s="106"/>
      <c r="CV134" s="107"/>
      <c r="CW134" s="106"/>
      <c r="CX134" s="107"/>
      <c r="CY134" s="106"/>
      <c r="CZ134" s="107"/>
      <c r="DA134" s="106"/>
      <c r="DB134" s="107"/>
      <c r="DC134" s="106"/>
      <c r="DD134" s="107"/>
      <c r="DE134" s="106"/>
      <c r="DF134" s="107"/>
      <c r="DG134" s="106"/>
      <c r="DH134" s="107"/>
      <c r="DI134" s="106"/>
      <c r="DJ134" s="107"/>
      <c r="DK134" s="106"/>
      <c r="DL134" s="107"/>
      <c r="DM134" s="106"/>
      <c r="DN134" s="107"/>
      <c r="DO134" s="106"/>
      <c r="DP134" s="107"/>
      <c r="DQ134" s="106"/>
      <c r="DR134" s="107"/>
      <c r="DS134" s="106"/>
      <c r="DT134" s="107"/>
      <c r="DU134" s="106"/>
      <c r="DV134" s="107"/>
      <c r="DW134" s="106"/>
      <c r="DX134" s="107"/>
      <c r="DY134" s="106"/>
      <c r="DZ134" s="107"/>
      <c r="EA134" s="106"/>
      <c r="EB134" s="107"/>
      <c r="EC134" s="106"/>
      <c r="ED134" s="107"/>
      <c r="EE134" s="106"/>
      <c r="EF134" s="107"/>
      <c r="EG134" s="106"/>
      <c r="EH134" s="107"/>
      <c r="EI134" s="106"/>
      <c r="EJ134" s="107"/>
      <c r="EK134" s="106"/>
      <c r="EL134" s="107"/>
      <c r="EM134" s="106"/>
      <c r="EN134" s="107"/>
      <c r="EO134" s="106"/>
      <c r="EP134" s="107"/>
      <c r="EQ134" s="106"/>
      <c r="ER134" s="107"/>
      <c r="ES134" s="106"/>
      <c r="ET134" s="107"/>
      <c r="EU134" s="106"/>
      <c r="EV134" s="107"/>
      <c r="EW134" s="106"/>
      <c r="EX134" s="107"/>
      <c r="EY134" s="106"/>
      <c r="EZ134" s="107"/>
      <c r="FA134" s="106"/>
      <c r="FB134" s="107"/>
      <c r="FC134" s="106"/>
      <c r="FD134" s="107"/>
      <c r="FE134" s="106"/>
      <c r="FF134" s="107"/>
      <c r="FG134" s="106"/>
      <c r="FH134" s="107"/>
      <c r="FI134" s="106"/>
      <c r="FJ134" s="107"/>
      <c r="FK134" s="106"/>
      <c r="FL134" s="107"/>
      <c r="FM134" s="106"/>
      <c r="FN134" s="107"/>
      <c r="FO134" s="106"/>
      <c r="FP134" s="107"/>
      <c r="FQ134" s="106"/>
      <c r="FR134" s="107"/>
      <c r="FS134" s="106"/>
      <c r="FT134" s="107"/>
      <c r="FU134" s="106"/>
      <c r="FV134" s="107"/>
      <c r="FW134" s="106"/>
      <c r="FX134" s="107"/>
      <c r="FY134" s="106"/>
      <c r="FZ134" s="107"/>
      <c r="GA134" s="106"/>
      <c r="GB134" s="107"/>
      <c r="GC134" s="106"/>
      <c r="GD134" s="107"/>
      <c r="GE134" s="106"/>
      <c r="GF134" s="107"/>
      <c r="GG134" s="106"/>
      <c r="GH134" s="107"/>
      <c r="GI134" s="106"/>
      <c r="GJ134" s="107"/>
      <c r="GK134" s="106"/>
      <c r="GL134" s="107"/>
      <c r="GM134" s="106"/>
      <c r="GN134" s="107"/>
      <c r="GO134" s="106"/>
      <c r="GP134" s="107"/>
      <c r="GQ134" s="106"/>
      <c r="GR134" s="107"/>
      <c r="GS134" s="106"/>
      <c r="GT134" s="107"/>
      <c r="GU134" s="106"/>
      <c r="GV134" s="107"/>
      <c r="GW134" s="106"/>
      <c r="GX134" s="107"/>
      <c r="GY134" s="106"/>
      <c r="GZ134" s="107"/>
      <c r="HA134" s="106"/>
      <c r="HB134" s="107"/>
      <c r="HC134" s="106"/>
      <c r="HD134" s="107"/>
      <c r="HE134" s="106"/>
      <c r="HF134" s="107"/>
      <c r="HG134" s="106"/>
      <c r="HH134" s="107"/>
      <c r="HI134" s="106"/>
      <c r="HJ134" s="107"/>
      <c r="HK134" s="106"/>
      <c r="HL134" s="107"/>
      <c r="HM134" s="106"/>
      <c r="HN134" s="107"/>
      <c r="HO134" s="106"/>
      <c r="HP134" s="107"/>
      <c r="HQ134" s="106"/>
      <c r="HR134" s="107"/>
      <c r="HS134" s="106"/>
      <c r="HT134" s="107"/>
      <c r="HU134" s="106"/>
      <c r="HV134" s="107"/>
      <c r="HW134" s="106"/>
      <c r="HX134" s="107"/>
      <c r="HY134" s="106"/>
      <c r="HZ134" s="107"/>
      <c r="IA134" s="106"/>
      <c r="IB134" s="107"/>
      <c r="IC134" s="106"/>
      <c r="ID134" s="107"/>
      <c r="IE134" s="106"/>
      <c r="IF134" s="107"/>
      <c r="IG134" s="106"/>
      <c r="IH134" s="107"/>
      <c r="II134" s="106"/>
      <c r="IJ134" s="107"/>
      <c r="IK134" s="106"/>
      <c r="IL134" s="107"/>
      <c r="IM134" s="106"/>
      <c r="IN134" s="107"/>
      <c r="IO134" s="106"/>
      <c r="IP134" s="107"/>
      <c r="IQ134" s="106"/>
      <c r="IR134" s="107"/>
      <c r="IS134" s="106"/>
      <c r="IT134" s="107"/>
      <c r="IU134" s="106"/>
      <c r="IV134" s="107"/>
      <c r="IW134" s="106"/>
      <c r="IX134" s="107"/>
      <c r="IY134" s="106"/>
      <c r="IZ134" s="64"/>
      <c r="JA134" s="64"/>
      <c r="JB134" s="64"/>
      <c r="JC134" s="64"/>
      <c r="JD134" s="64"/>
      <c r="JE134" s="64"/>
      <c r="JF134" s="64"/>
      <c r="JG134" s="64"/>
      <c r="JH134" s="64"/>
      <c r="JI134" s="64"/>
      <c r="JJ134" s="64"/>
      <c r="JK134" s="64"/>
      <c r="JL134" s="64"/>
      <c r="JM134" s="64"/>
      <c r="JN134" s="64"/>
      <c r="JO134" s="64"/>
      <c r="JP134" s="64"/>
      <c r="JQ134" s="64"/>
      <c r="JR134" s="64"/>
      <c r="JS134" s="64"/>
      <c r="JT134" s="64"/>
      <c r="JU134" s="64"/>
      <c r="JV134" s="64"/>
      <c r="JW134" s="64"/>
      <c r="JX134" s="64"/>
      <c r="JY134" s="64"/>
      <c r="JZ134" s="64"/>
      <c r="KA134" s="64"/>
      <c r="KB134" s="64"/>
      <c r="KC134" s="64"/>
      <c r="KD134" s="64"/>
      <c r="KE134" s="64"/>
      <c r="KF134" s="64"/>
      <c r="KG134" s="64"/>
      <c r="KH134" s="64"/>
      <c r="KI134" s="64"/>
      <c r="KJ134" s="64"/>
      <c r="KK134" s="64"/>
      <c r="KL134" s="64"/>
      <c r="KM134" s="64"/>
      <c r="KN134" s="64"/>
      <c r="KO134" s="64"/>
      <c r="KP134" s="64"/>
      <c r="KQ134" s="64"/>
      <c r="KR134" s="64"/>
      <c r="KS134" s="64"/>
      <c r="KT134" s="64"/>
      <c r="KU134" s="64"/>
      <c r="KV134" s="64"/>
      <c r="KW134" s="64"/>
      <c r="KX134" s="64"/>
      <c r="KY134" s="64"/>
      <c r="KZ134" s="64"/>
      <c r="LA134" s="64"/>
      <c r="LB134" s="64"/>
      <c r="LC134" s="64"/>
      <c r="LD134" s="64"/>
      <c r="LE134" s="64"/>
      <c r="LF134" s="64"/>
      <c r="LG134" s="64"/>
      <c r="LH134" s="64"/>
      <c r="LI134" s="64"/>
      <c r="LJ134" s="64"/>
      <c r="LK134" s="64"/>
      <c r="LL134" s="64"/>
      <c r="LM134" s="64"/>
      <c r="LN134" s="64"/>
      <c r="LO134" s="64"/>
      <c r="LP134" s="64"/>
      <c r="LQ134" s="64"/>
      <c r="LR134" s="64"/>
      <c r="LS134" s="64"/>
      <c r="LT134" s="64"/>
      <c r="LU134" s="64"/>
      <c r="LV134" s="64"/>
      <c r="LW134" s="64"/>
      <c r="LX134" s="64"/>
      <c r="LY134" s="64"/>
      <c r="LZ134" s="64"/>
      <c r="MA134" s="64"/>
      <c r="MB134" s="64"/>
      <c r="MC134" s="64"/>
      <c r="MD134" s="64"/>
      <c r="ME134" s="64"/>
      <c r="MF134" s="64"/>
      <c r="MG134" s="64"/>
      <c r="MH134" s="64"/>
      <c r="MI134" s="64"/>
      <c r="MJ134" s="64"/>
      <c r="MK134" s="64"/>
      <c r="ML134" s="64"/>
      <c r="MM134" s="64"/>
      <c r="MN134" s="64"/>
      <c r="MO134" s="64"/>
      <c r="MP134" s="64"/>
      <c r="MQ134" s="64"/>
      <c r="MR134" s="64"/>
      <c r="MS134" s="64"/>
      <c r="MT134" s="64"/>
      <c r="MU134" s="64"/>
      <c r="MV134" s="64"/>
      <c r="MW134" s="64"/>
      <c r="MX134" s="64"/>
      <c r="MY134" s="64"/>
      <c r="MZ134" s="64"/>
      <c r="NA134" s="64"/>
      <c r="NB134" s="64"/>
      <c r="NC134" s="64"/>
      <c r="ND134" s="64"/>
      <c r="NE134" s="64"/>
      <c r="NF134" s="64"/>
      <c r="NG134" s="64"/>
      <c r="NH134" s="64"/>
      <c r="NI134" s="64"/>
      <c r="NJ134" s="64"/>
      <c r="NK134" s="64"/>
      <c r="NL134" s="64"/>
      <c r="NM134" s="64"/>
      <c r="NN134" s="64"/>
      <c r="NO134" s="64"/>
      <c r="NP134" s="64"/>
      <c r="NQ134" s="64"/>
      <c r="NR134" s="64"/>
      <c r="NS134" s="64"/>
      <c r="NT134" s="64"/>
      <c r="NU134" s="64"/>
      <c r="NV134" s="64"/>
      <c r="NW134" s="64"/>
      <c r="NX134" s="64"/>
      <c r="NY134" s="64"/>
      <c r="NZ134" s="64"/>
      <c r="OA134" s="64"/>
      <c r="OB134" s="64"/>
      <c r="OC134" s="64"/>
      <c r="OD134" s="64"/>
      <c r="OE134" s="64"/>
      <c r="OF134" s="64"/>
      <c r="OG134" s="64"/>
      <c r="OH134" s="64"/>
      <c r="OI134" s="64"/>
      <c r="OJ134" s="64"/>
      <c r="OK134" s="64"/>
      <c r="OL134" s="64"/>
      <c r="OM134" s="64"/>
      <c r="ON134" s="64"/>
      <c r="OO134" s="64"/>
      <c r="OP134" s="64"/>
      <c r="OQ134" s="64"/>
      <c r="OR134" s="64"/>
      <c r="OS134" s="64"/>
      <c r="OT134" s="64"/>
      <c r="OU134" s="64"/>
      <c r="OV134" s="64"/>
      <c r="OW134" s="64"/>
      <c r="OX134" s="64"/>
      <c r="OY134" s="64"/>
      <c r="OZ134" s="64"/>
      <c r="PA134" s="64"/>
      <c r="PB134" s="64"/>
      <c r="PC134" s="64"/>
      <c r="PD134" s="64"/>
      <c r="PE134" s="64"/>
      <c r="PF134" s="64"/>
      <c r="PG134" s="64"/>
      <c r="PH134" s="64"/>
      <c r="PI134" s="64"/>
      <c r="PJ134" s="64"/>
      <c r="PK134" s="64"/>
      <c r="PL134" s="64"/>
      <c r="PM134" s="64"/>
      <c r="PN134" s="64"/>
      <c r="PO134" s="64"/>
      <c r="PP134" s="64"/>
      <c r="PQ134" s="64"/>
      <c r="PR134" s="64"/>
      <c r="PS134" s="64"/>
      <c r="PT134" s="64"/>
      <c r="PU134" s="64"/>
      <c r="PV134" s="64"/>
      <c r="PW134" s="64"/>
      <c r="PX134" s="64"/>
      <c r="PY134" s="64"/>
      <c r="PZ134" s="64"/>
      <c r="QA134" s="64"/>
      <c r="QB134" s="64"/>
      <c r="QC134" s="64"/>
      <c r="QD134" s="64"/>
      <c r="QE134" s="64"/>
      <c r="QF134" s="64"/>
      <c r="QG134" s="64"/>
      <c r="QH134" s="64"/>
      <c r="QI134" s="64"/>
      <c r="QJ134" s="64"/>
      <c r="QK134" s="64"/>
      <c r="QL134" s="64"/>
      <c r="QM134" s="64"/>
      <c r="QN134" s="64"/>
      <c r="QO134" s="64"/>
      <c r="QP134" s="64"/>
      <c r="QQ134" s="64"/>
      <c r="QR134" s="64"/>
      <c r="QS134" s="64"/>
      <c r="QT134" s="64"/>
      <c r="QU134" s="64"/>
      <c r="QV134" s="64"/>
      <c r="QW134" s="64"/>
      <c r="QX134" s="64"/>
      <c r="QY134" s="64"/>
      <c r="QZ134" s="64"/>
      <c r="RA134" s="64"/>
      <c r="RB134" s="64"/>
      <c r="RC134" s="64"/>
      <c r="RD134" s="64"/>
      <c r="RE134" s="64"/>
      <c r="RF134" s="64"/>
      <c r="RG134" s="64"/>
      <c r="RH134" s="64"/>
      <c r="RI134" s="64"/>
      <c r="RJ134" s="64"/>
      <c r="RK134" s="64"/>
      <c r="RL134" s="64"/>
      <c r="RM134" s="64"/>
      <c r="RN134" s="64"/>
      <c r="RO134" s="64"/>
      <c r="RP134" s="64"/>
      <c r="RQ134" s="64"/>
      <c r="RR134" s="64"/>
      <c r="RS134" s="64"/>
      <c r="RT134" s="64"/>
      <c r="RU134" s="64"/>
      <c r="RV134" s="64"/>
      <c r="RW134" s="64"/>
      <c r="RX134" s="64"/>
      <c r="RY134" s="64"/>
      <c r="RZ134" s="64"/>
      <c r="SA134" s="64"/>
      <c r="SB134" s="64"/>
      <c r="SC134" s="64"/>
      <c r="SD134" s="64"/>
      <c r="SE134" s="64"/>
      <c r="SF134" s="64"/>
      <c r="SG134" s="64"/>
      <c r="SH134" s="64"/>
      <c r="SI134" s="64"/>
      <c r="SJ134" s="64"/>
      <c r="SK134" s="64"/>
      <c r="SL134" s="64"/>
      <c r="SM134" s="64"/>
      <c r="SN134" s="64"/>
      <c r="SO134" s="64"/>
      <c r="SP134" s="64"/>
      <c r="SQ134" s="64"/>
      <c r="SR134" s="64"/>
      <c r="SS134" s="64"/>
      <c r="ST134" s="64"/>
      <c r="SU134" s="64"/>
      <c r="SV134" s="64"/>
      <c r="SW134" s="64"/>
      <c r="SX134" s="64"/>
      <c r="SY134" s="64"/>
      <c r="SZ134" s="64"/>
      <c r="TA134" s="64"/>
      <c r="TB134" s="64"/>
      <c r="TC134" s="64"/>
      <c r="TD134" s="64"/>
      <c r="TE134" s="64"/>
      <c r="TF134" s="64"/>
      <c r="TG134" s="64"/>
      <c r="TH134" s="64"/>
      <c r="TI134" s="64"/>
      <c r="TJ134" s="64"/>
      <c r="TK134" s="64"/>
      <c r="TL134" s="64"/>
      <c r="TM134" s="64"/>
      <c r="TN134" s="64"/>
      <c r="TO134" s="64"/>
      <c r="TP134" s="64"/>
      <c r="TQ134" s="64"/>
      <c r="TR134" s="64"/>
      <c r="TS134" s="64"/>
      <c r="TT134" s="64"/>
      <c r="TU134" s="64"/>
      <c r="TV134" s="64"/>
      <c r="TW134" s="64"/>
      <c r="TX134" s="64"/>
      <c r="TY134" s="64"/>
      <c r="TZ134" s="64"/>
      <c r="UA134" s="64"/>
      <c r="UB134" s="64"/>
      <c r="UC134" s="64"/>
      <c r="UD134" s="64"/>
      <c r="UE134" s="64"/>
      <c r="UF134" s="64"/>
      <c r="UG134" s="64"/>
      <c r="UH134" s="64"/>
      <c r="UI134" s="64"/>
      <c r="UJ134" s="64"/>
      <c r="UK134" s="64"/>
      <c r="UL134" s="64"/>
      <c r="UM134" s="64"/>
      <c r="UN134" s="64"/>
      <c r="UO134" s="64"/>
      <c r="UP134" s="64"/>
      <c r="UQ134" s="64"/>
      <c r="UR134" s="64"/>
      <c r="US134" s="64"/>
      <c r="UT134" s="64"/>
      <c r="UU134" s="64"/>
      <c r="UV134" s="64"/>
      <c r="UW134" s="64"/>
      <c r="UX134" s="64"/>
      <c r="UY134" s="64"/>
      <c r="UZ134" s="64"/>
      <c r="VA134" s="64"/>
      <c r="VB134" s="64"/>
      <c r="VC134" s="64"/>
      <c r="VD134" s="64"/>
      <c r="VE134" s="64"/>
      <c r="VF134" s="64"/>
      <c r="VG134" s="64"/>
      <c r="VH134" s="64"/>
      <c r="VI134" s="64"/>
      <c r="VJ134" s="64"/>
      <c r="VK134" s="64"/>
      <c r="VL134" s="64"/>
      <c r="VM134" s="64"/>
      <c r="VN134" s="64"/>
      <c r="VO134" s="64"/>
      <c r="VP134" s="64"/>
      <c r="VQ134" s="64"/>
      <c r="VR134" s="64"/>
      <c r="VS134" s="64"/>
      <c r="VT134" s="64"/>
      <c r="VU134" s="64"/>
      <c r="VV134" s="64"/>
      <c r="VW134" s="64"/>
      <c r="VX134" s="64"/>
      <c r="VY134" s="64"/>
      <c r="VZ134" s="64"/>
      <c r="WA134" s="64"/>
      <c r="WB134" s="64"/>
      <c r="WC134" s="64"/>
      <c r="WD134" s="64"/>
      <c r="WE134" s="64"/>
      <c r="WF134" s="64"/>
      <c r="WG134" s="64"/>
      <c r="WH134" s="64"/>
      <c r="WI134" s="64"/>
      <c r="WJ134" s="64"/>
      <c r="WK134" s="64"/>
      <c r="WL134" s="64"/>
      <c r="WM134" s="64"/>
      <c r="WN134" s="64"/>
      <c r="WO134" s="64"/>
      <c r="WP134" s="64"/>
      <c r="WQ134" s="64"/>
      <c r="WR134" s="64"/>
      <c r="WS134" s="64"/>
      <c r="WT134" s="64"/>
      <c r="WU134" s="64"/>
      <c r="WV134" s="64"/>
      <c r="WW134" s="64"/>
      <c r="WX134" s="64"/>
      <c r="WY134" s="64"/>
      <c r="WZ134" s="64"/>
      <c r="XA134" s="64"/>
      <c r="XB134" s="64"/>
      <c r="XC134" s="64"/>
      <c r="XD134" s="64"/>
      <c r="XE134" s="64"/>
      <c r="XF134" s="64"/>
      <c r="XG134" s="64"/>
      <c r="XH134" s="64"/>
      <c r="XI134" s="64"/>
      <c r="XJ134" s="64"/>
    </row>
    <row r="135" spans="1:634" x14ac:dyDescent="0.25">
      <c r="A135" s="106"/>
      <c r="B135" s="107"/>
      <c r="C135" s="106"/>
      <c r="D135" s="107"/>
      <c r="E135" s="106"/>
      <c r="F135" s="107"/>
      <c r="G135" s="106"/>
      <c r="H135" s="107"/>
      <c r="I135" s="106"/>
      <c r="J135" s="107"/>
      <c r="K135" s="106"/>
      <c r="L135" s="107"/>
      <c r="M135" s="106"/>
      <c r="N135" s="107"/>
      <c r="O135" s="106"/>
      <c r="P135" s="107"/>
      <c r="Q135" s="106"/>
      <c r="R135" s="107"/>
      <c r="S135" s="106"/>
      <c r="T135" s="107"/>
      <c r="U135" s="106"/>
      <c r="V135" s="107"/>
      <c r="W135" s="106"/>
      <c r="X135" s="107"/>
      <c r="Y135" s="106"/>
      <c r="Z135" s="107"/>
      <c r="AA135" s="106"/>
      <c r="AB135" s="107"/>
      <c r="AC135" s="106"/>
      <c r="AD135" s="107"/>
      <c r="AE135" s="106"/>
      <c r="AF135" s="107"/>
      <c r="AG135" s="106"/>
      <c r="AH135" s="107"/>
      <c r="AI135" s="106"/>
      <c r="AJ135" s="107"/>
      <c r="AK135" s="106"/>
      <c r="AL135" s="107"/>
      <c r="AM135" s="106"/>
      <c r="AN135" s="107"/>
      <c r="AO135" s="106"/>
      <c r="AP135" s="107"/>
      <c r="AQ135" s="106"/>
      <c r="AR135" s="107"/>
      <c r="AS135" s="106"/>
      <c r="AT135" s="107"/>
      <c r="AU135" s="106"/>
      <c r="AV135" s="107"/>
      <c r="AW135" s="106"/>
      <c r="AX135" s="107"/>
      <c r="AY135" s="106"/>
      <c r="AZ135" s="107"/>
      <c r="BA135" s="106"/>
      <c r="BB135" s="107"/>
      <c r="BC135" s="106"/>
      <c r="BD135" s="107"/>
      <c r="BE135" s="106"/>
      <c r="BF135" s="107"/>
      <c r="BG135" s="106"/>
      <c r="BH135" s="107"/>
      <c r="BI135" s="106"/>
      <c r="BJ135" s="107"/>
      <c r="BK135" s="106"/>
      <c r="BL135" s="107"/>
      <c r="BM135" s="106"/>
      <c r="BN135" s="107"/>
      <c r="BO135" s="106"/>
      <c r="BP135" s="107"/>
      <c r="BQ135" s="106"/>
      <c r="BR135" s="107"/>
      <c r="BS135" s="106"/>
      <c r="BT135" s="107"/>
      <c r="BU135" s="106"/>
      <c r="BV135" s="107"/>
      <c r="BW135" s="106"/>
      <c r="BX135" s="107"/>
      <c r="BY135" s="106"/>
      <c r="BZ135" s="107"/>
      <c r="CA135" s="106"/>
      <c r="CB135" s="107"/>
      <c r="CC135" s="106"/>
      <c r="CD135" s="107"/>
      <c r="CE135" s="106"/>
      <c r="CF135" s="107"/>
      <c r="CG135" s="106"/>
      <c r="CH135" s="107"/>
      <c r="CI135" s="106"/>
      <c r="CJ135" s="107"/>
      <c r="CK135" s="106"/>
      <c r="CL135" s="107"/>
      <c r="CM135" s="106"/>
      <c r="CN135" s="107"/>
      <c r="CO135" s="106"/>
      <c r="CP135" s="107"/>
      <c r="CQ135" s="106"/>
      <c r="CR135" s="107"/>
      <c r="CS135" s="106"/>
      <c r="CT135" s="107"/>
      <c r="CU135" s="106"/>
      <c r="CV135" s="107"/>
      <c r="CW135" s="106"/>
      <c r="CX135" s="107"/>
      <c r="CY135" s="106"/>
      <c r="CZ135" s="107"/>
      <c r="DA135" s="106"/>
      <c r="DB135" s="107"/>
      <c r="DC135" s="106"/>
      <c r="DD135" s="107"/>
      <c r="DE135" s="106"/>
      <c r="DF135" s="107"/>
      <c r="DG135" s="106"/>
      <c r="DH135" s="107"/>
      <c r="DI135" s="106"/>
      <c r="DJ135" s="107"/>
      <c r="DK135" s="106"/>
      <c r="DL135" s="107"/>
      <c r="DM135" s="106"/>
      <c r="DN135" s="107"/>
      <c r="DO135" s="106"/>
      <c r="DP135" s="107"/>
      <c r="DQ135" s="106"/>
      <c r="DR135" s="107"/>
      <c r="DS135" s="106"/>
      <c r="DT135" s="107"/>
      <c r="DU135" s="106"/>
      <c r="DV135" s="107"/>
      <c r="DW135" s="106"/>
      <c r="DX135" s="107"/>
      <c r="DY135" s="106"/>
      <c r="DZ135" s="107"/>
      <c r="EA135" s="106"/>
      <c r="EB135" s="107"/>
      <c r="EC135" s="106"/>
      <c r="ED135" s="107"/>
      <c r="EE135" s="106"/>
      <c r="EF135" s="107"/>
      <c r="EG135" s="106"/>
      <c r="EH135" s="107"/>
      <c r="EI135" s="106"/>
      <c r="EJ135" s="107"/>
      <c r="EK135" s="106"/>
      <c r="EL135" s="107"/>
      <c r="EM135" s="106"/>
      <c r="EN135" s="107"/>
      <c r="EO135" s="106"/>
      <c r="EP135" s="107"/>
      <c r="EQ135" s="106"/>
      <c r="ER135" s="107"/>
      <c r="ES135" s="106"/>
      <c r="ET135" s="107"/>
      <c r="EU135" s="106"/>
      <c r="EV135" s="107"/>
      <c r="EW135" s="106"/>
      <c r="EX135" s="107"/>
      <c r="EY135" s="106"/>
      <c r="EZ135" s="107"/>
      <c r="FA135" s="106"/>
      <c r="FB135" s="107"/>
      <c r="FC135" s="106"/>
      <c r="FD135" s="107"/>
      <c r="FE135" s="106"/>
      <c r="FF135" s="107"/>
      <c r="FG135" s="106"/>
      <c r="FH135" s="107"/>
      <c r="FI135" s="106"/>
      <c r="FJ135" s="107"/>
      <c r="FK135" s="106"/>
      <c r="FL135" s="107"/>
      <c r="FM135" s="106"/>
      <c r="FN135" s="107"/>
      <c r="FO135" s="106"/>
      <c r="FP135" s="107"/>
      <c r="FQ135" s="106"/>
      <c r="FR135" s="107"/>
      <c r="FS135" s="106"/>
      <c r="FT135" s="107"/>
      <c r="FU135" s="106"/>
      <c r="FV135" s="107"/>
      <c r="FW135" s="106"/>
      <c r="FX135" s="107"/>
      <c r="FY135" s="106"/>
      <c r="FZ135" s="107"/>
      <c r="GA135" s="106"/>
      <c r="GB135" s="107"/>
      <c r="GC135" s="106"/>
      <c r="GD135" s="107"/>
      <c r="GE135" s="106"/>
      <c r="GF135" s="107"/>
      <c r="GG135" s="106"/>
      <c r="GH135" s="107"/>
      <c r="GI135" s="106"/>
      <c r="GJ135" s="107"/>
      <c r="GK135" s="106"/>
      <c r="GL135" s="107"/>
      <c r="GM135" s="106"/>
      <c r="GN135" s="107"/>
      <c r="GO135" s="106"/>
      <c r="GP135" s="107"/>
      <c r="GQ135" s="106"/>
      <c r="GR135" s="107"/>
      <c r="GS135" s="106"/>
      <c r="GT135" s="107"/>
      <c r="GU135" s="106"/>
      <c r="GV135" s="107"/>
      <c r="GW135" s="106"/>
      <c r="GX135" s="107"/>
      <c r="GY135" s="106"/>
      <c r="GZ135" s="107"/>
      <c r="HA135" s="106"/>
      <c r="HB135" s="107"/>
      <c r="HC135" s="106"/>
      <c r="HD135" s="107"/>
      <c r="HE135" s="106"/>
      <c r="HF135" s="107"/>
      <c r="HG135" s="106"/>
      <c r="HH135" s="107"/>
      <c r="HI135" s="106"/>
      <c r="HJ135" s="107"/>
      <c r="HK135" s="106"/>
      <c r="HL135" s="107"/>
      <c r="HM135" s="106"/>
      <c r="HN135" s="107"/>
      <c r="HO135" s="106"/>
      <c r="HP135" s="107"/>
      <c r="HQ135" s="106"/>
      <c r="HR135" s="107"/>
      <c r="HS135" s="106"/>
      <c r="HT135" s="107"/>
      <c r="HU135" s="106"/>
      <c r="HV135" s="107"/>
      <c r="HW135" s="106"/>
      <c r="HX135" s="107"/>
      <c r="HY135" s="106"/>
      <c r="HZ135" s="107"/>
      <c r="IA135" s="106"/>
      <c r="IB135" s="107"/>
      <c r="IC135" s="106"/>
      <c r="ID135" s="107"/>
      <c r="IE135" s="106"/>
      <c r="IF135" s="107"/>
      <c r="IG135" s="106"/>
      <c r="IH135" s="107"/>
      <c r="II135" s="106"/>
      <c r="IJ135" s="107"/>
      <c r="IK135" s="106"/>
      <c r="IL135" s="107"/>
      <c r="IM135" s="106"/>
      <c r="IN135" s="107"/>
      <c r="IO135" s="106"/>
      <c r="IP135" s="107"/>
      <c r="IQ135" s="106"/>
      <c r="IR135" s="107"/>
      <c r="IS135" s="106"/>
      <c r="IT135" s="107"/>
      <c r="IU135" s="106"/>
      <c r="IV135" s="107"/>
      <c r="IW135" s="106"/>
      <c r="IX135" s="107"/>
      <c r="IY135" s="106"/>
      <c r="IZ135" s="64"/>
      <c r="JA135" s="64"/>
      <c r="JB135" s="64"/>
      <c r="JC135" s="64"/>
      <c r="JD135" s="64"/>
      <c r="JE135" s="64"/>
      <c r="JF135" s="64"/>
      <c r="JG135" s="64"/>
      <c r="JH135" s="64"/>
      <c r="JI135" s="64"/>
      <c r="JJ135" s="64"/>
      <c r="JK135" s="64"/>
      <c r="JL135" s="64"/>
      <c r="JM135" s="64"/>
      <c r="JN135" s="64"/>
      <c r="JO135" s="64"/>
      <c r="JP135" s="64"/>
      <c r="JQ135" s="64"/>
      <c r="JR135" s="64"/>
      <c r="JS135" s="64"/>
      <c r="JT135" s="64"/>
      <c r="JU135" s="64"/>
      <c r="JV135" s="64"/>
      <c r="JW135" s="64"/>
      <c r="JX135" s="64"/>
      <c r="JY135" s="64"/>
      <c r="JZ135" s="64"/>
      <c r="KA135" s="64"/>
      <c r="KB135" s="64"/>
      <c r="KC135" s="64"/>
      <c r="KD135" s="64"/>
      <c r="KE135" s="64"/>
      <c r="KF135" s="64"/>
      <c r="KG135" s="64"/>
      <c r="KH135" s="64"/>
      <c r="KI135" s="64"/>
      <c r="KJ135" s="64"/>
      <c r="KK135" s="64"/>
      <c r="KL135" s="64"/>
      <c r="KM135" s="64"/>
      <c r="KN135" s="64"/>
      <c r="KO135" s="64"/>
      <c r="KP135" s="64"/>
      <c r="KQ135" s="64"/>
      <c r="KR135" s="64"/>
      <c r="KS135" s="64"/>
      <c r="KT135" s="64"/>
      <c r="KU135" s="64"/>
      <c r="KV135" s="64"/>
      <c r="KW135" s="64"/>
      <c r="KX135" s="64"/>
      <c r="KY135" s="64"/>
      <c r="KZ135" s="64"/>
      <c r="LA135" s="64"/>
      <c r="LB135" s="64"/>
      <c r="LC135" s="64"/>
      <c r="LD135" s="64"/>
      <c r="LE135" s="64"/>
      <c r="LF135" s="64"/>
      <c r="LG135" s="64"/>
      <c r="LH135" s="64"/>
      <c r="LI135" s="64"/>
      <c r="LJ135" s="64"/>
      <c r="LK135" s="64"/>
      <c r="LL135" s="64"/>
      <c r="LM135" s="64"/>
      <c r="LN135" s="64"/>
      <c r="LO135" s="64"/>
      <c r="LP135" s="64"/>
      <c r="LQ135" s="64"/>
      <c r="LR135" s="64"/>
      <c r="LS135" s="64"/>
      <c r="LT135" s="64"/>
      <c r="LU135" s="64"/>
      <c r="LV135" s="64"/>
      <c r="LW135" s="64"/>
      <c r="LX135" s="64"/>
      <c r="LY135" s="64"/>
      <c r="LZ135" s="64"/>
      <c r="MA135" s="64"/>
      <c r="MB135" s="64"/>
      <c r="MC135" s="64"/>
      <c r="MD135" s="64"/>
      <c r="ME135" s="64"/>
      <c r="MF135" s="64"/>
      <c r="MG135" s="64"/>
      <c r="MH135" s="64"/>
      <c r="MI135" s="64"/>
      <c r="MJ135" s="64"/>
      <c r="MK135" s="64"/>
      <c r="ML135" s="64"/>
      <c r="MM135" s="64"/>
      <c r="MN135" s="64"/>
      <c r="MO135" s="64"/>
      <c r="MP135" s="64"/>
      <c r="MQ135" s="64"/>
      <c r="MR135" s="64"/>
      <c r="MS135" s="64"/>
      <c r="MT135" s="64"/>
      <c r="MU135" s="64"/>
      <c r="MV135" s="64"/>
      <c r="MW135" s="64"/>
      <c r="MX135" s="64"/>
      <c r="MY135" s="64"/>
      <c r="MZ135" s="64"/>
      <c r="NA135" s="64"/>
      <c r="NB135" s="64"/>
      <c r="NC135" s="64"/>
      <c r="ND135" s="64"/>
      <c r="NE135" s="64"/>
      <c r="NF135" s="64"/>
      <c r="NG135" s="64"/>
      <c r="NH135" s="64"/>
      <c r="NI135" s="64"/>
      <c r="NJ135" s="64"/>
      <c r="NK135" s="64"/>
      <c r="NL135" s="64"/>
      <c r="NM135" s="64"/>
      <c r="NN135" s="64"/>
      <c r="NO135" s="64"/>
      <c r="NP135" s="64"/>
      <c r="NQ135" s="64"/>
      <c r="NR135" s="64"/>
      <c r="NS135" s="64"/>
      <c r="NT135" s="64"/>
      <c r="NU135" s="64"/>
      <c r="NV135" s="64"/>
      <c r="NW135" s="64"/>
      <c r="NX135" s="64"/>
      <c r="NY135" s="64"/>
      <c r="NZ135" s="64"/>
      <c r="OA135" s="64"/>
      <c r="OB135" s="64"/>
      <c r="OC135" s="64"/>
      <c r="OD135" s="64"/>
      <c r="OE135" s="64"/>
      <c r="OF135" s="64"/>
      <c r="OG135" s="64"/>
      <c r="OH135" s="64"/>
      <c r="OI135" s="64"/>
      <c r="OJ135" s="64"/>
      <c r="OK135" s="64"/>
      <c r="OL135" s="64"/>
      <c r="OM135" s="64"/>
      <c r="ON135" s="64"/>
      <c r="OO135" s="64"/>
      <c r="OP135" s="64"/>
      <c r="OQ135" s="64"/>
      <c r="OR135" s="64"/>
      <c r="OS135" s="64"/>
      <c r="OT135" s="64"/>
      <c r="OU135" s="64"/>
      <c r="OV135" s="64"/>
      <c r="OW135" s="64"/>
      <c r="OX135" s="64"/>
      <c r="OY135" s="64"/>
      <c r="OZ135" s="64"/>
      <c r="PA135" s="64"/>
      <c r="PB135" s="64"/>
      <c r="PC135" s="64"/>
      <c r="PD135" s="64"/>
      <c r="PE135" s="64"/>
      <c r="PF135" s="64"/>
      <c r="PG135" s="64"/>
      <c r="PH135" s="64"/>
      <c r="PI135" s="64"/>
      <c r="PJ135" s="64"/>
      <c r="PK135" s="64"/>
      <c r="PL135" s="64"/>
      <c r="PM135" s="64"/>
      <c r="PN135" s="64"/>
      <c r="PO135" s="64"/>
      <c r="PP135" s="64"/>
      <c r="PQ135" s="64"/>
      <c r="PR135" s="64"/>
      <c r="PS135" s="64"/>
      <c r="PT135" s="64"/>
      <c r="PU135" s="64"/>
      <c r="PV135" s="64"/>
      <c r="PW135" s="64"/>
      <c r="PX135" s="64"/>
      <c r="PY135" s="64"/>
      <c r="PZ135" s="64"/>
      <c r="QA135" s="64"/>
      <c r="QB135" s="64"/>
      <c r="QC135" s="64"/>
      <c r="QD135" s="64"/>
      <c r="QE135" s="64"/>
      <c r="QF135" s="64"/>
      <c r="QG135" s="64"/>
      <c r="QH135" s="64"/>
      <c r="QI135" s="64"/>
      <c r="QJ135" s="64"/>
      <c r="QK135" s="64"/>
      <c r="QL135" s="64"/>
      <c r="QM135" s="64"/>
      <c r="QN135" s="64"/>
      <c r="QO135" s="64"/>
      <c r="QP135" s="64"/>
      <c r="QQ135" s="64"/>
      <c r="QR135" s="64"/>
      <c r="QS135" s="64"/>
      <c r="QT135" s="64"/>
      <c r="QU135" s="64"/>
      <c r="QV135" s="64"/>
      <c r="QW135" s="64"/>
      <c r="QX135" s="64"/>
      <c r="QY135" s="64"/>
      <c r="QZ135" s="64"/>
      <c r="RA135" s="64"/>
      <c r="RB135" s="64"/>
      <c r="RC135" s="64"/>
      <c r="RD135" s="64"/>
      <c r="RE135" s="64"/>
      <c r="RF135" s="64"/>
      <c r="RG135" s="64"/>
      <c r="RH135" s="64"/>
      <c r="RI135" s="64"/>
      <c r="RJ135" s="64"/>
      <c r="RK135" s="64"/>
      <c r="RL135" s="64"/>
      <c r="RM135" s="64"/>
      <c r="RN135" s="64"/>
      <c r="RO135" s="64"/>
      <c r="RP135" s="64"/>
      <c r="RQ135" s="64"/>
      <c r="RR135" s="64"/>
      <c r="RS135" s="64"/>
      <c r="RT135" s="64"/>
      <c r="RU135" s="64"/>
      <c r="RV135" s="64"/>
      <c r="RW135" s="64"/>
      <c r="RX135" s="64"/>
      <c r="RY135" s="64"/>
      <c r="RZ135" s="64"/>
      <c r="SA135" s="64"/>
      <c r="SB135" s="64"/>
      <c r="SC135" s="64"/>
      <c r="SD135" s="64"/>
      <c r="SE135" s="64"/>
      <c r="SF135" s="64"/>
      <c r="SG135" s="64"/>
      <c r="SH135" s="64"/>
      <c r="SI135" s="64"/>
      <c r="SJ135" s="64"/>
      <c r="SK135" s="64"/>
      <c r="SL135" s="64"/>
      <c r="SM135" s="64"/>
      <c r="SN135" s="64"/>
      <c r="SO135" s="64"/>
      <c r="SP135" s="64"/>
      <c r="SQ135" s="64"/>
      <c r="SR135" s="64"/>
      <c r="SS135" s="64"/>
      <c r="ST135" s="64"/>
      <c r="SU135" s="64"/>
      <c r="SV135" s="64"/>
      <c r="SW135" s="64"/>
      <c r="SX135" s="64"/>
      <c r="SY135" s="64"/>
      <c r="SZ135" s="64"/>
      <c r="TA135" s="64"/>
      <c r="TB135" s="64"/>
      <c r="TC135" s="64"/>
      <c r="TD135" s="64"/>
      <c r="TE135" s="64"/>
      <c r="TF135" s="64"/>
      <c r="TG135" s="64"/>
      <c r="TH135" s="64"/>
      <c r="TI135" s="64"/>
      <c r="TJ135" s="64"/>
      <c r="TK135" s="64"/>
      <c r="TL135" s="64"/>
      <c r="TM135" s="64"/>
      <c r="TN135" s="64"/>
      <c r="TO135" s="64"/>
      <c r="TP135" s="64"/>
      <c r="TQ135" s="64"/>
      <c r="TR135" s="64"/>
      <c r="TS135" s="64"/>
      <c r="TT135" s="64"/>
      <c r="TU135" s="64"/>
      <c r="TV135" s="64"/>
      <c r="TW135" s="64"/>
      <c r="TX135" s="64"/>
      <c r="TY135" s="64"/>
      <c r="TZ135" s="64"/>
      <c r="UA135" s="64"/>
      <c r="UB135" s="64"/>
      <c r="UC135" s="64"/>
      <c r="UD135" s="64"/>
      <c r="UE135" s="64"/>
      <c r="UF135" s="64"/>
      <c r="UG135" s="64"/>
      <c r="UH135" s="64"/>
      <c r="UI135" s="64"/>
      <c r="UJ135" s="64"/>
      <c r="UK135" s="64"/>
      <c r="UL135" s="64"/>
      <c r="UM135" s="64"/>
      <c r="UN135" s="64"/>
      <c r="UO135" s="64"/>
      <c r="UP135" s="64"/>
      <c r="UQ135" s="64"/>
      <c r="UR135" s="64"/>
      <c r="US135" s="64"/>
      <c r="UT135" s="64"/>
      <c r="UU135" s="64"/>
      <c r="UV135" s="64"/>
      <c r="UW135" s="64"/>
      <c r="UX135" s="64"/>
      <c r="UY135" s="64"/>
      <c r="UZ135" s="64"/>
      <c r="VA135" s="64"/>
      <c r="VB135" s="64"/>
      <c r="VC135" s="64"/>
      <c r="VD135" s="64"/>
      <c r="VE135" s="64"/>
      <c r="VF135" s="64"/>
      <c r="VG135" s="64"/>
      <c r="VH135" s="64"/>
      <c r="VI135" s="64"/>
      <c r="VJ135" s="64"/>
      <c r="VK135" s="64"/>
      <c r="VL135" s="64"/>
      <c r="VM135" s="64"/>
      <c r="VN135" s="64"/>
      <c r="VO135" s="64"/>
      <c r="VP135" s="64"/>
      <c r="VQ135" s="64"/>
      <c r="VR135" s="64"/>
      <c r="VS135" s="64"/>
      <c r="VT135" s="64"/>
      <c r="VU135" s="64"/>
      <c r="VV135" s="64"/>
      <c r="VW135" s="64"/>
      <c r="VX135" s="64"/>
      <c r="VY135" s="64"/>
      <c r="VZ135" s="64"/>
      <c r="WA135" s="64"/>
      <c r="WB135" s="64"/>
      <c r="WC135" s="64"/>
      <c r="WD135" s="64"/>
      <c r="WE135" s="64"/>
      <c r="WF135" s="64"/>
      <c r="WG135" s="64"/>
      <c r="WH135" s="64"/>
      <c r="WI135" s="64"/>
      <c r="WJ135" s="64"/>
      <c r="WK135" s="64"/>
      <c r="WL135" s="64"/>
      <c r="WM135" s="64"/>
      <c r="WN135" s="64"/>
      <c r="WO135" s="64"/>
      <c r="WP135" s="64"/>
      <c r="WQ135" s="64"/>
      <c r="WR135" s="64"/>
      <c r="WS135" s="64"/>
      <c r="WT135" s="64"/>
      <c r="WU135" s="64"/>
      <c r="WV135" s="64"/>
      <c r="WW135" s="64"/>
      <c r="WX135" s="64"/>
      <c r="WY135" s="64"/>
      <c r="WZ135" s="64"/>
      <c r="XA135" s="64"/>
      <c r="XB135" s="64"/>
      <c r="XC135" s="64"/>
      <c r="XD135" s="64"/>
      <c r="XE135" s="64"/>
      <c r="XF135" s="64"/>
      <c r="XG135" s="64"/>
      <c r="XH135" s="64"/>
      <c r="XI135" s="64"/>
      <c r="XJ135" s="64"/>
    </row>
    <row r="136" spans="1:634" x14ac:dyDescent="0.25">
      <c r="A136" s="106"/>
      <c r="B136" s="107"/>
      <c r="C136" s="106"/>
      <c r="D136" s="107"/>
      <c r="E136" s="106"/>
      <c r="F136" s="107"/>
      <c r="G136" s="106"/>
      <c r="H136" s="107"/>
      <c r="I136" s="106"/>
      <c r="J136" s="107"/>
      <c r="K136" s="106"/>
      <c r="L136" s="107"/>
      <c r="M136" s="106"/>
      <c r="N136" s="107"/>
      <c r="O136" s="106"/>
      <c r="P136" s="107"/>
      <c r="Q136" s="106"/>
      <c r="R136" s="107"/>
      <c r="S136" s="106"/>
      <c r="T136" s="107"/>
      <c r="U136" s="106"/>
      <c r="V136" s="107"/>
      <c r="W136" s="106"/>
      <c r="X136" s="107"/>
      <c r="Y136" s="106"/>
      <c r="Z136" s="107"/>
      <c r="AA136" s="106"/>
      <c r="AB136" s="107"/>
      <c r="AC136" s="106"/>
      <c r="AD136" s="107"/>
      <c r="AE136" s="106"/>
      <c r="AF136" s="107"/>
      <c r="AG136" s="106"/>
      <c r="AH136" s="107"/>
      <c r="AI136" s="106"/>
      <c r="AJ136" s="107"/>
      <c r="AK136" s="106"/>
      <c r="AL136" s="107"/>
      <c r="AM136" s="106"/>
      <c r="AN136" s="107"/>
      <c r="AO136" s="106"/>
      <c r="AP136" s="107"/>
      <c r="AQ136" s="106"/>
      <c r="AR136" s="107"/>
      <c r="AS136" s="106"/>
      <c r="AT136" s="107"/>
      <c r="AU136" s="106"/>
      <c r="AV136" s="107"/>
      <c r="AW136" s="106"/>
      <c r="AX136" s="107"/>
      <c r="AY136" s="106"/>
      <c r="AZ136" s="107"/>
      <c r="BA136" s="106"/>
      <c r="BB136" s="107"/>
      <c r="BC136" s="106"/>
      <c r="BD136" s="107"/>
      <c r="BE136" s="106"/>
      <c r="BF136" s="107"/>
      <c r="BG136" s="106"/>
      <c r="BH136" s="107"/>
      <c r="BI136" s="106"/>
      <c r="BJ136" s="107"/>
      <c r="BK136" s="106"/>
      <c r="BL136" s="107"/>
      <c r="BM136" s="106"/>
      <c r="BN136" s="107"/>
      <c r="BO136" s="106"/>
      <c r="BP136" s="107"/>
      <c r="BQ136" s="106"/>
      <c r="BR136" s="107"/>
      <c r="BS136" s="106"/>
      <c r="BT136" s="107"/>
      <c r="BU136" s="106"/>
      <c r="BV136" s="107"/>
      <c r="BW136" s="106"/>
      <c r="BX136" s="107"/>
      <c r="BY136" s="106"/>
      <c r="BZ136" s="107"/>
      <c r="CA136" s="106"/>
      <c r="CB136" s="107"/>
      <c r="CC136" s="106"/>
      <c r="CD136" s="107"/>
      <c r="CE136" s="106"/>
      <c r="CF136" s="107"/>
      <c r="CG136" s="106"/>
      <c r="CH136" s="107"/>
      <c r="CI136" s="106"/>
      <c r="CJ136" s="107"/>
      <c r="CK136" s="106"/>
      <c r="CL136" s="107"/>
      <c r="CM136" s="106"/>
      <c r="CN136" s="107"/>
      <c r="CO136" s="106"/>
      <c r="CP136" s="107"/>
      <c r="CQ136" s="106"/>
      <c r="CR136" s="107"/>
      <c r="CS136" s="106"/>
      <c r="CT136" s="107"/>
      <c r="CU136" s="106"/>
      <c r="CV136" s="107"/>
      <c r="CW136" s="106"/>
      <c r="CX136" s="107"/>
      <c r="CY136" s="106"/>
      <c r="CZ136" s="107"/>
      <c r="DA136" s="106"/>
      <c r="DB136" s="107"/>
      <c r="DC136" s="106"/>
      <c r="DD136" s="107"/>
      <c r="DE136" s="106"/>
      <c r="DF136" s="107"/>
      <c r="DG136" s="106"/>
      <c r="DH136" s="107"/>
      <c r="DI136" s="106"/>
      <c r="DJ136" s="107"/>
      <c r="DK136" s="106"/>
      <c r="DL136" s="107"/>
      <c r="DM136" s="106"/>
      <c r="DN136" s="107"/>
      <c r="DO136" s="106"/>
      <c r="DP136" s="107"/>
      <c r="DQ136" s="106"/>
      <c r="DR136" s="107"/>
      <c r="DS136" s="106"/>
      <c r="DT136" s="107"/>
      <c r="DU136" s="106"/>
      <c r="DV136" s="107"/>
      <c r="DW136" s="106"/>
      <c r="DX136" s="107"/>
      <c r="DY136" s="106"/>
      <c r="DZ136" s="107"/>
      <c r="EA136" s="106"/>
      <c r="EB136" s="107"/>
      <c r="EC136" s="106"/>
      <c r="ED136" s="107"/>
      <c r="EE136" s="106"/>
      <c r="EF136" s="107"/>
      <c r="EG136" s="106"/>
      <c r="EH136" s="107"/>
      <c r="EI136" s="106"/>
      <c r="EJ136" s="107"/>
      <c r="EK136" s="106"/>
      <c r="EL136" s="107"/>
      <c r="EM136" s="106"/>
      <c r="EN136" s="107"/>
      <c r="EO136" s="106"/>
      <c r="EP136" s="107"/>
      <c r="EQ136" s="106"/>
      <c r="ER136" s="107"/>
      <c r="ES136" s="106"/>
      <c r="ET136" s="107"/>
      <c r="EU136" s="106"/>
      <c r="EV136" s="107"/>
      <c r="EW136" s="106"/>
      <c r="EX136" s="107"/>
      <c r="EY136" s="106"/>
      <c r="EZ136" s="107"/>
      <c r="FA136" s="106"/>
      <c r="FB136" s="107"/>
      <c r="FC136" s="106"/>
      <c r="FD136" s="107"/>
      <c r="FE136" s="106"/>
      <c r="FF136" s="107"/>
      <c r="FG136" s="106"/>
      <c r="FH136" s="107"/>
      <c r="FI136" s="106"/>
      <c r="FJ136" s="107"/>
      <c r="FK136" s="106"/>
      <c r="FL136" s="107"/>
      <c r="FM136" s="106"/>
      <c r="FN136" s="107"/>
      <c r="FO136" s="106"/>
      <c r="FP136" s="107"/>
      <c r="FQ136" s="106"/>
      <c r="FR136" s="107"/>
      <c r="FS136" s="106"/>
      <c r="FT136" s="107"/>
      <c r="FU136" s="106"/>
      <c r="FV136" s="107"/>
      <c r="FW136" s="106"/>
      <c r="FX136" s="107"/>
      <c r="FY136" s="106"/>
      <c r="FZ136" s="107"/>
      <c r="GA136" s="106"/>
      <c r="GB136" s="107"/>
      <c r="GC136" s="106"/>
      <c r="GD136" s="107"/>
      <c r="GE136" s="106"/>
      <c r="GF136" s="107"/>
      <c r="GG136" s="106"/>
      <c r="GH136" s="107"/>
      <c r="GI136" s="106"/>
      <c r="GJ136" s="107"/>
      <c r="GK136" s="106"/>
      <c r="GL136" s="107"/>
      <c r="GM136" s="106"/>
      <c r="GN136" s="107"/>
      <c r="GO136" s="106"/>
      <c r="GP136" s="107"/>
      <c r="GQ136" s="106"/>
      <c r="GR136" s="107"/>
      <c r="GS136" s="106"/>
      <c r="GT136" s="107"/>
      <c r="GU136" s="106"/>
      <c r="GV136" s="107"/>
      <c r="GW136" s="106"/>
      <c r="GX136" s="107"/>
      <c r="GY136" s="106"/>
      <c r="GZ136" s="107"/>
      <c r="HA136" s="106"/>
      <c r="HB136" s="107"/>
      <c r="HC136" s="106"/>
      <c r="HD136" s="107"/>
      <c r="HE136" s="106"/>
      <c r="HF136" s="107"/>
      <c r="HG136" s="106"/>
      <c r="HH136" s="107"/>
      <c r="HI136" s="106"/>
      <c r="HJ136" s="107"/>
      <c r="HK136" s="106"/>
      <c r="HL136" s="107"/>
      <c r="HM136" s="106"/>
      <c r="HN136" s="107"/>
      <c r="HO136" s="106"/>
      <c r="HP136" s="107"/>
      <c r="HQ136" s="106"/>
      <c r="HR136" s="107"/>
      <c r="HS136" s="106"/>
      <c r="HT136" s="107"/>
      <c r="HU136" s="106"/>
      <c r="HV136" s="107"/>
      <c r="HW136" s="106"/>
      <c r="HX136" s="107"/>
      <c r="HY136" s="106"/>
      <c r="HZ136" s="107"/>
      <c r="IA136" s="106"/>
      <c r="IB136" s="107"/>
      <c r="IC136" s="106"/>
      <c r="ID136" s="107"/>
      <c r="IE136" s="106"/>
      <c r="IF136" s="107"/>
      <c r="IG136" s="106"/>
      <c r="IH136" s="107"/>
      <c r="II136" s="106"/>
      <c r="IJ136" s="107"/>
      <c r="IK136" s="106"/>
      <c r="IL136" s="107"/>
      <c r="IM136" s="106"/>
      <c r="IN136" s="107"/>
      <c r="IO136" s="106"/>
      <c r="IP136" s="107"/>
      <c r="IQ136" s="106"/>
      <c r="IR136" s="107"/>
      <c r="IS136" s="106"/>
      <c r="IT136" s="107"/>
      <c r="IU136" s="106"/>
      <c r="IV136" s="107"/>
      <c r="IW136" s="106"/>
      <c r="IX136" s="107"/>
      <c r="IY136" s="106"/>
      <c r="IZ136" s="64"/>
      <c r="JA136" s="64"/>
      <c r="JB136" s="64"/>
      <c r="JC136" s="64"/>
      <c r="JD136" s="64"/>
      <c r="JE136" s="64"/>
      <c r="JF136" s="64"/>
      <c r="JG136" s="64"/>
      <c r="JH136" s="64"/>
      <c r="JI136" s="64"/>
      <c r="JJ136" s="64"/>
      <c r="JK136" s="64"/>
      <c r="JL136" s="64"/>
      <c r="JM136" s="64"/>
      <c r="JN136" s="64"/>
      <c r="JO136" s="64"/>
      <c r="JP136" s="64"/>
      <c r="JQ136" s="64"/>
      <c r="JR136" s="64"/>
      <c r="JS136" s="64"/>
      <c r="JT136" s="64"/>
      <c r="JU136" s="64"/>
      <c r="JV136" s="64"/>
      <c r="JW136" s="64"/>
      <c r="JX136" s="64"/>
      <c r="JY136" s="64"/>
      <c r="JZ136" s="64"/>
      <c r="KA136" s="64"/>
      <c r="KB136" s="64"/>
      <c r="KC136" s="64"/>
      <c r="KD136" s="64"/>
      <c r="KE136" s="64"/>
      <c r="KF136" s="64"/>
      <c r="KG136" s="64"/>
      <c r="KH136" s="64"/>
      <c r="KI136" s="64"/>
      <c r="KJ136" s="64"/>
      <c r="KK136" s="64"/>
      <c r="KL136" s="64"/>
      <c r="KM136" s="64"/>
      <c r="KN136" s="64"/>
      <c r="KO136" s="64"/>
      <c r="KP136" s="64"/>
      <c r="KQ136" s="64"/>
      <c r="KR136" s="64"/>
      <c r="KS136" s="64"/>
      <c r="KT136" s="64"/>
      <c r="KU136" s="64"/>
      <c r="KV136" s="64"/>
      <c r="KW136" s="64"/>
      <c r="KX136" s="64"/>
      <c r="KY136" s="64"/>
      <c r="KZ136" s="64"/>
      <c r="LA136" s="64"/>
      <c r="LB136" s="64"/>
      <c r="LC136" s="64"/>
      <c r="LD136" s="64"/>
      <c r="LE136" s="64"/>
      <c r="LF136" s="64"/>
      <c r="LG136" s="64"/>
      <c r="LH136" s="64"/>
      <c r="LI136" s="64"/>
      <c r="LJ136" s="64"/>
      <c r="LK136" s="64"/>
      <c r="LL136" s="64"/>
      <c r="LM136" s="64"/>
      <c r="LN136" s="64"/>
      <c r="LO136" s="64"/>
      <c r="LP136" s="64"/>
      <c r="LQ136" s="64"/>
      <c r="LR136" s="64"/>
      <c r="LS136" s="64"/>
      <c r="LT136" s="64"/>
      <c r="LU136" s="64"/>
      <c r="LV136" s="64"/>
      <c r="LW136" s="64"/>
      <c r="LX136" s="64"/>
      <c r="LY136" s="64"/>
      <c r="LZ136" s="64"/>
      <c r="MA136" s="64"/>
      <c r="MB136" s="64"/>
      <c r="MC136" s="64"/>
      <c r="MD136" s="64"/>
      <c r="ME136" s="64"/>
      <c r="MF136" s="64"/>
      <c r="MG136" s="64"/>
      <c r="MH136" s="64"/>
      <c r="MI136" s="64"/>
      <c r="MJ136" s="64"/>
      <c r="MK136" s="64"/>
      <c r="ML136" s="64"/>
      <c r="MM136" s="64"/>
      <c r="MN136" s="64"/>
      <c r="MO136" s="64"/>
      <c r="MP136" s="64"/>
      <c r="MQ136" s="64"/>
      <c r="MR136" s="64"/>
      <c r="MS136" s="64"/>
      <c r="MT136" s="64"/>
      <c r="MU136" s="64"/>
      <c r="MV136" s="64"/>
      <c r="MW136" s="64"/>
      <c r="MX136" s="64"/>
      <c r="MY136" s="64"/>
      <c r="MZ136" s="64"/>
      <c r="NA136" s="64"/>
      <c r="NB136" s="64"/>
      <c r="NC136" s="64"/>
      <c r="ND136" s="64"/>
      <c r="NE136" s="64"/>
      <c r="NF136" s="64"/>
      <c r="NG136" s="64"/>
      <c r="NH136" s="64"/>
      <c r="NI136" s="64"/>
      <c r="NJ136" s="64"/>
      <c r="NK136" s="64"/>
      <c r="NL136" s="64"/>
      <c r="NM136" s="64"/>
      <c r="NN136" s="64"/>
      <c r="NO136" s="64"/>
      <c r="NP136" s="64"/>
      <c r="NQ136" s="64"/>
      <c r="NR136" s="64"/>
      <c r="NS136" s="64"/>
      <c r="NT136" s="64"/>
      <c r="NU136" s="64"/>
      <c r="NV136" s="64"/>
      <c r="NW136" s="64"/>
      <c r="NX136" s="64"/>
      <c r="NY136" s="64"/>
      <c r="NZ136" s="64"/>
      <c r="OA136" s="64"/>
      <c r="OB136" s="64"/>
      <c r="OC136" s="64"/>
      <c r="OD136" s="64"/>
      <c r="OE136" s="64"/>
      <c r="OF136" s="64"/>
      <c r="OG136" s="64"/>
      <c r="OH136" s="64"/>
      <c r="OI136" s="64"/>
      <c r="OJ136" s="64"/>
      <c r="OK136" s="64"/>
      <c r="OL136" s="64"/>
      <c r="OM136" s="64"/>
      <c r="ON136" s="64"/>
      <c r="OO136" s="64"/>
      <c r="OP136" s="64"/>
      <c r="OQ136" s="64"/>
      <c r="OR136" s="64"/>
      <c r="OS136" s="64"/>
      <c r="OT136" s="64"/>
      <c r="OU136" s="64"/>
      <c r="OV136" s="64"/>
      <c r="OW136" s="64"/>
      <c r="OX136" s="64"/>
      <c r="OY136" s="64"/>
      <c r="OZ136" s="64"/>
      <c r="PA136" s="64"/>
      <c r="PB136" s="64"/>
      <c r="PC136" s="64"/>
      <c r="PD136" s="64"/>
      <c r="PE136" s="64"/>
      <c r="PF136" s="64"/>
      <c r="PG136" s="64"/>
      <c r="PH136" s="64"/>
      <c r="PI136" s="64"/>
      <c r="PJ136" s="64"/>
      <c r="PK136" s="64"/>
      <c r="PL136" s="64"/>
      <c r="PM136" s="64"/>
      <c r="PN136" s="64"/>
      <c r="PO136" s="64"/>
      <c r="PP136" s="64"/>
      <c r="PQ136" s="64"/>
      <c r="PR136" s="64"/>
      <c r="PS136" s="64"/>
      <c r="PT136" s="64"/>
      <c r="PU136" s="64"/>
      <c r="PV136" s="64"/>
      <c r="PW136" s="64"/>
      <c r="PX136" s="64"/>
      <c r="PY136" s="64"/>
      <c r="PZ136" s="64"/>
      <c r="QA136" s="64"/>
      <c r="QB136" s="64"/>
      <c r="QC136" s="64"/>
      <c r="QD136" s="64"/>
      <c r="QE136" s="64"/>
      <c r="QF136" s="64"/>
      <c r="QG136" s="64"/>
      <c r="QH136" s="64"/>
      <c r="QI136" s="64"/>
      <c r="QJ136" s="64"/>
      <c r="QK136" s="64"/>
      <c r="QL136" s="64"/>
      <c r="QM136" s="64"/>
      <c r="QN136" s="64"/>
      <c r="QO136" s="64"/>
      <c r="QP136" s="64"/>
      <c r="QQ136" s="64"/>
      <c r="QR136" s="64"/>
      <c r="QS136" s="64"/>
      <c r="QT136" s="64"/>
      <c r="QU136" s="64"/>
      <c r="QV136" s="64"/>
      <c r="QW136" s="64"/>
      <c r="QX136" s="64"/>
      <c r="QY136" s="64"/>
      <c r="QZ136" s="64"/>
      <c r="RA136" s="64"/>
      <c r="RB136" s="64"/>
      <c r="RC136" s="64"/>
      <c r="RD136" s="64"/>
      <c r="RE136" s="64"/>
      <c r="RF136" s="64"/>
      <c r="RG136" s="64"/>
      <c r="RH136" s="64"/>
      <c r="RI136" s="64"/>
      <c r="RJ136" s="64"/>
      <c r="RK136" s="64"/>
      <c r="RL136" s="64"/>
      <c r="RM136" s="64"/>
      <c r="RN136" s="64"/>
      <c r="RO136" s="64"/>
      <c r="RP136" s="64"/>
      <c r="RQ136" s="64"/>
      <c r="RR136" s="64"/>
      <c r="RS136" s="64"/>
      <c r="RT136" s="64"/>
      <c r="RU136" s="64"/>
      <c r="RV136" s="64"/>
      <c r="RW136" s="64"/>
      <c r="RX136" s="64"/>
      <c r="RY136" s="64"/>
      <c r="RZ136" s="64"/>
      <c r="SA136" s="64"/>
      <c r="SB136" s="64"/>
      <c r="SC136" s="64"/>
      <c r="SD136" s="64"/>
      <c r="SE136" s="64"/>
      <c r="SF136" s="64"/>
      <c r="SG136" s="64"/>
      <c r="SH136" s="64"/>
      <c r="SI136" s="64"/>
      <c r="SJ136" s="64"/>
      <c r="SK136" s="64"/>
      <c r="SL136" s="64"/>
      <c r="SM136" s="64"/>
      <c r="SN136" s="64"/>
      <c r="SO136" s="64"/>
      <c r="SP136" s="64"/>
      <c r="SQ136" s="64"/>
      <c r="SR136" s="64"/>
      <c r="SS136" s="64"/>
      <c r="ST136" s="64"/>
      <c r="SU136" s="64"/>
      <c r="SV136" s="64"/>
      <c r="SW136" s="64"/>
      <c r="SX136" s="64"/>
      <c r="SY136" s="64"/>
      <c r="SZ136" s="64"/>
      <c r="TA136" s="64"/>
      <c r="TB136" s="64"/>
      <c r="TC136" s="64"/>
      <c r="TD136" s="64"/>
      <c r="TE136" s="64"/>
      <c r="TF136" s="64"/>
      <c r="TG136" s="64"/>
      <c r="TH136" s="64"/>
      <c r="TI136" s="64"/>
      <c r="TJ136" s="64"/>
      <c r="TK136" s="64"/>
      <c r="TL136" s="64"/>
      <c r="TM136" s="64"/>
      <c r="TN136" s="64"/>
      <c r="TO136" s="64"/>
      <c r="TP136" s="64"/>
      <c r="TQ136" s="64"/>
      <c r="TR136" s="64"/>
      <c r="TS136" s="64"/>
      <c r="TT136" s="64"/>
      <c r="TU136" s="64"/>
      <c r="TV136" s="64"/>
      <c r="TW136" s="64"/>
      <c r="TX136" s="64"/>
      <c r="TY136" s="64"/>
      <c r="TZ136" s="64"/>
      <c r="UA136" s="64"/>
      <c r="UB136" s="64"/>
      <c r="UC136" s="64"/>
      <c r="UD136" s="64"/>
      <c r="UE136" s="64"/>
      <c r="UF136" s="64"/>
      <c r="UG136" s="64"/>
      <c r="UH136" s="64"/>
      <c r="UI136" s="64"/>
      <c r="UJ136" s="64"/>
      <c r="UK136" s="64"/>
      <c r="UL136" s="64"/>
      <c r="UM136" s="64"/>
      <c r="UN136" s="64"/>
      <c r="UO136" s="64"/>
      <c r="UP136" s="64"/>
      <c r="UQ136" s="64"/>
      <c r="UR136" s="64"/>
      <c r="US136" s="64"/>
      <c r="UT136" s="64"/>
      <c r="UU136" s="64"/>
      <c r="UV136" s="64"/>
      <c r="UW136" s="64"/>
      <c r="UX136" s="64"/>
      <c r="UY136" s="64"/>
      <c r="UZ136" s="64"/>
      <c r="VA136" s="64"/>
      <c r="VB136" s="64"/>
      <c r="VC136" s="64"/>
      <c r="VD136" s="64"/>
      <c r="VE136" s="64"/>
      <c r="VF136" s="64"/>
      <c r="VG136" s="64"/>
      <c r="VH136" s="64"/>
      <c r="VI136" s="64"/>
      <c r="VJ136" s="64"/>
      <c r="VK136" s="64"/>
      <c r="VL136" s="64"/>
      <c r="VM136" s="64"/>
      <c r="VN136" s="64"/>
      <c r="VO136" s="64"/>
      <c r="VP136" s="64"/>
      <c r="VQ136" s="64"/>
      <c r="VR136" s="64"/>
      <c r="VS136" s="64"/>
      <c r="VT136" s="64"/>
      <c r="VU136" s="64"/>
      <c r="VV136" s="64"/>
      <c r="VW136" s="64"/>
      <c r="VX136" s="64"/>
      <c r="VY136" s="64"/>
      <c r="VZ136" s="64"/>
      <c r="WA136" s="64"/>
      <c r="WB136" s="64"/>
      <c r="WC136" s="64"/>
      <c r="WD136" s="64"/>
      <c r="WE136" s="64"/>
      <c r="WF136" s="64"/>
      <c r="WG136" s="64"/>
      <c r="WH136" s="64"/>
      <c r="WI136" s="64"/>
      <c r="WJ136" s="64"/>
      <c r="WK136" s="64"/>
      <c r="WL136" s="64"/>
      <c r="WM136" s="64"/>
      <c r="WN136" s="64"/>
      <c r="WO136" s="64"/>
      <c r="WP136" s="64"/>
      <c r="WQ136" s="64"/>
      <c r="WR136" s="64"/>
      <c r="WS136" s="64"/>
      <c r="WT136" s="64"/>
      <c r="WU136" s="64"/>
      <c r="WV136" s="64"/>
      <c r="WW136" s="64"/>
      <c r="WX136" s="64"/>
      <c r="WY136" s="64"/>
      <c r="WZ136" s="64"/>
      <c r="XA136" s="64"/>
      <c r="XB136" s="64"/>
      <c r="XC136" s="64"/>
      <c r="XD136" s="64"/>
      <c r="XE136" s="64"/>
      <c r="XF136" s="64"/>
      <c r="XG136" s="64"/>
      <c r="XH136" s="64"/>
      <c r="XI136" s="64"/>
      <c r="XJ136" s="64"/>
    </row>
    <row r="137" spans="1:634" x14ac:dyDescent="0.25">
      <c r="A137" s="106"/>
      <c r="B137" s="107"/>
      <c r="C137" s="106"/>
      <c r="D137" s="107"/>
      <c r="E137" s="106"/>
      <c r="F137" s="107"/>
      <c r="G137" s="106"/>
      <c r="H137" s="107"/>
      <c r="I137" s="106"/>
      <c r="J137" s="107"/>
      <c r="K137" s="106"/>
      <c r="L137" s="107"/>
      <c r="M137" s="106"/>
      <c r="N137" s="107"/>
      <c r="O137" s="106"/>
      <c r="P137" s="107"/>
      <c r="Q137" s="106"/>
      <c r="R137" s="107"/>
      <c r="S137" s="106"/>
      <c r="T137" s="107"/>
      <c r="U137" s="106"/>
      <c r="V137" s="107"/>
      <c r="W137" s="106"/>
      <c r="X137" s="107"/>
      <c r="Y137" s="106"/>
      <c r="Z137" s="107"/>
      <c r="AA137" s="106"/>
      <c r="AB137" s="107"/>
      <c r="AC137" s="106"/>
      <c r="AD137" s="107"/>
      <c r="AE137" s="106"/>
      <c r="AF137" s="107"/>
      <c r="AG137" s="106"/>
      <c r="AH137" s="107"/>
      <c r="AI137" s="106"/>
      <c r="AJ137" s="107"/>
      <c r="AK137" s="106"/>
      <c r="AL137" s="107"/>
      <c r="AM137" s="106"/>
      <c r="AN137" s="107"/>
      <c r="AO137" s="106"/>
      <c r="AP137" s="107"/>
      <c r="AQ137" s="106"/>
      <c r="AR137" s="107"/>
      <c r="AS137" s="106"/>
      <c r="AT137" s="107"/>
      <c r="AU137" s="106"/>
      <c r="AV137" s="107"/>
      <c r="AW137" s="106"/>
      <c r="AX137" s="107"/>
      <c r="AY137" s="106"/>
      <c r="AZ137" s="107"/>
      <c r="BA137" s="106"/>
      <c r="BB137" s="107"/>
      <c r="BC137" s="106"/>
      <c r="BD137" s="107"/>
      <c r="BE137" s="106"/>
      <c r="BF137" s="107"/>
      <c r="BG137" s="106"/>
      <c r="BH137" s="107"/>
      <c r="BI137" s="106"/>
      <c r="BJ137" s="107"/>
      <c r="BK137" s="106"/>
      <c r="BL137" s="107"/>
      <c r="BM137" s="106"/>
      <c r="BN137" s="107"/>
      <c r="BO137" s="106"/>
      <c r="BP137" s="107"/>
      <c r="BQ137" s="106"/>
      <c r="BR137" s="107"/>
      <c r="BS137" s="106"/>
      <c r="BT137" s="107"/>
      <c r="BU137" s="106"/>
      <c r="BV137" s="107"/>
      <c r="BW137" s="106"/>
      <c r="BX137" s="107"/>
      <c r="BY137" s="106"/>
      <c r="BZ137" s="107"/>
      <c r="CA137" s="106"/>
      <c r="CB137" s="107"/>
      <c r="CC137" s="106"/>
      <c r="CD137" s="107"/>
      <c r="CE137" s="106"/>
      <c r="CF137" s="107"/>
      <c r="CG137" s="106"/>
      <c r="CH137" s="107"/>
      <c r="CI137" s="106"/>
      <c r="CJ137" s="107"/>
      <c r="CK137" s="106"/>
      <c r="CL137" s="107"/>
      <c r="CM137" s="106"/>
      <c r="CN137" s="107"/>
      <c r="CO137" s="106"/>
      <c r="CP137" s="107"/>
      <c r="CQ137" s="106"/>
      <c r="CR137" s="107"/>
      <c r="CS137" s="106"/>
      <c r="CT137" s="107"/>
      <c r="CU137" s="106"/>
      <c r="CV137" s="107"/>
      <c r="CW137" s="106"/>
      <c r="CX137" s="107"/>
      <c r="CY137" s="106"/>
      <c r="CZ137" s="107"/>
      <c r="DA137" s="106"/>
      <c r="DB137" s="107"/>
      <c r="DC137" s="106"/>
      <c r="DD137" s="107"/>
      <c r="DE137" s="106"/>
      <c r="DF137" s="107"/>
      <c r="DG137" s="106"/>
      <c r="DH137" s="107"/>
      <c r="DI137" s="106"/>
      <c r="DJ137" s="107"/>
      <c r="DK137" s="106"/>
      <c r="DL137" s="107"/>
      <c r="DM137" s="106"/>
      <c r="DN137" s="107"/>
      <c r="DO137" s="106"/>
      <c r="DP137" s="107"/>
      <c r="DQ137" s="106"/>
      <c r="DR137" s="107"/>
      <c r="DS137" s="106"/>
      <c r="DT137" s="107"/>
      <c r="DU137" s="106"/>
      <c r="DV137" s="107"/>
      <c r="DW137" s="106"/>
      <c r="DX137" s="107"/>
      <c r="DY137" s="106"/>
      <c r="DZ137" s="107"/>
      <c r="EA137" s="106"/>
      <c r="EB137" s="107"/>
      <c r="EC137" s="106"/>
      <c r="ED137" s="107"/>
      <c r="EE137" s="106"/>
      <c r="EF137" s="107"/>
      <c r="EG137" s="106"/>
      <c r="EH137" s="107"/>
      <c r="EI137" s="106"/>
      <c r="EJ137" s="107"/>
      <c r="EK137" s="106"/>
      <c r="EL137" s="107"/>
      <c r="EM137" s="106"/>
      <c r="EN137" s="107"/>
      <c r="EO137" s="106"/>
      <c r="EP137" s="107"/>
      <c r="EQ137" s="106"/>
      <c r="ER137" s="107"/>
      <c r="ES137" s="106"/>
      <c r="ET137" s="107"/>
      <c r="EU137" s="106"/>
      <c r="EV137" s="107"/>
      <c r="EW137" s="106"/>
      <c r="EX137" s="107"/>
      <c r="EY137" s="106"/>
      <c r="EZ137" s="107"/>
      <c r="FA137" s="106"/>
      <c r="FB137" s="107"/>
      <c r="FC137" s="106"/>
      <c r="FD137" s="107"/>
      <c r="FE137" s="106"/>
      <c r="FF137" s="107"/>
      <c r="FG137" s="106"/>
      <c r="FH137" s="107"/>
      <c r="FI137" s="106"/>
      <c r="FJ137" s="107"/>
      <c r="FK137" s="106"/>
      <c r="FL137" s="107"/>
      <c r="FM137" s="106"/>
      <c r="FN137" s="107"/>
      <c r="FO137" s="106"/>
      <c r="FP137" s="107"/>
      <c r="FQ137" s="106"/>
      <c r="FR137" s="107"/>
      <c r="FS137" s="106"/>
      <c r="FT137" s="107"/>
      <c r="FU137" s="106"/>
      <c r="FV137" s="107"/>
      <c r="FW137" s="106"/>
      <c r="FX137" s="107"/>
      <c r="FY137" s="106"/>
      <c r="FZ137" s="107"/>
      <c r="GA137" s="106"/>
      <c r="GB137" s="107"/>
      <c r="GC137" s="106"/>
      <c r="GD137" s="107"/>
      <c r="GE137" s="106"/>
      <c r="GF137" s="107"/>
      <c r="GG137" s="106"/>
      <c r="GH137" s="107"/>
      <c r="GI137" s="106"/>
      <c r="GJ137" s="107"/>
      <c r="GK137" s="106"/>
      <c r="GL137" s="107"/>
      <c r="GM137" s="106"/>
      <c r="GN137" s="107"/>
      <c r="GO137" s="106"/>
      <c r="GP137" s="107"/>
      <c r="GQ137" s="106"/>
      <c r="GR137" s="107"/>
      <c r="GS137" s="106"/>
      <c r="GT137" s="107"/>
      <c r="GU137" s="106"/>
      <c r="GV137" s="107"/>
      <c r="GW137" s="106"/>
      <c r="GX137" s="107"/>
      <c r="GY137" s="106"/>
      <c r="GZ137" s="107"/>
      <c r="HA137" s="106"/>
      <c r="HB137" s="107"/>
      <c r="HC137" s="106"/>
      <c r="HD137" s="107"/>
      <c r="HE137" s="106"/>
      <c r="HF137" s="107"/>
      <c r="HG137" s="106"/>
      <c r="HH137" s="107"/>
      <c r="HI137" s="106"/>
      <c r="HJ137" s="107"/>
      <c r="HK137" s="106"/>
      <c r="HL137" s="107"/>
      <c r="HM137" s="106"/>
      <c r="HN137" s="107"/>
      <c r="HO137" s="106"/>
      <c r="HP137" s="107"/>
      <c r="HQ137" s="106"/>
      <c r="HR137" s="107"/>
      <c r="HS137" s="106"/>
      <c r="HT137" s="107"/>
      <c r="HU137" s="106"/>
      <c r="HV137" s="107"/>
      <c r="HW137" s="106"/>
      <c r="HX137" s="107"/>
      <c r="HY137" s="106"/>
      <c r="HZ137" s="107"/>
      <c r="IA137" s="106"/>
      <c r="IB137" s="107"/>
      <c r="IC137" s="106"/>
      <c r="ID137" s="107"/>
      <c r="IE137" s="106"/>
      <c r="IF137" s="107"/>
      <c r="IG137" s="106"/>
      <c r="IH137" s="107"/>
      <c r="II137" s="106"/>
      <c r="IJ137" s="107"/>
      <c r="IK137" s="106"/>
      <c r="IL137" s="107"/>
      <c r="IM137" s="106"/>
      <c r="IN137" s="107"/>
      <c r="IO137" s="106"/>
      <c r="IP137" s="107"/>
      <c r="IQ137" s="106"/>
      <c r="IR137" s="107"/>
      <c r="IS137" s="106"/>
      <c r="IT137" s="107"/>
      <c r="IU137" s="106"/>
      <c r="IV137" s="107"/>
      <c r="IW137" s="106"/>
      <c r="IX137" s="107"/>
      <c r="IY137" s="106"/>
      <c r="IZ137" s="64"/>
      <c r="JA137" s="64"/>
      <c r="JB137" s="64"/>
      <c r="JC137" s="64"/>
      <c r="JD137" s="64"/>
      <c r="JE137" s="64"/>
      <c r="JF137" s="64"/>
      <c r="JG137" s="64"/>
      <c r="JH137" s="64"/>
      <c r="JI137" s="64"/>
      <c r="JJ137" s="64"/>
      <c r="JK137" s="64"/>
      <c r="JL137" s="64"/>
      <c r="JM137" s="64"/>
      <c r="JN137" s="64"/>
      <c r="JO137" s="64"/>
      <c r="JP137" s="64"/>
      <c r="JQ137" s="64"/>
      <c r="JR137" s="64"/>
      <c r="JS137" s="64"/>
      <c r="JT137" s="64"/>
      <c r="JU137" s="64"/>
      <c r="JV137" s="64"/>
      <c r="JW137" s="64"/>
      <c r="JX137" s="64"/>
      <c r="JY137" s="64"/>
      <c r="JZ137" s="64"/>
      <c r="KA137" s="64"/>
      <c r="KB137" s="64"/>
      <c r="KC137" s="64"/>
      <c r="KD137" s="64"/>
      <c r="KE137" s="64"/>
      <c r="KF137" s="64"/>
      <c r="KG137" s="64"/>
      <c r="KH137" s="64"/>
      <c r="KI137" s="64"/>
      <c r="KJ137" s="64"/>
      <c r="KK137" s="64"/>
      <c r="KL137" s="64"/>
      <c r="KM137" s="64"/>
      <c r="KN137" s="64"/>
      <c r="KO137" s="64"/>
      <c r="KP137" s="64"/>
      <c r="KQ137" s="64"/>
      <c r="KR137" s="64"/>
      <c r="KS137" s="64"/>
      <c r="KT137" s="64"/>
      <c r="KU137" s="64"/>
      <c r="KV137" s="64"/>
      <c r="KW137" s="64"/>
      <c r="KX137" s="64"/>
      <c r="KY137" s="64"/>
      <c r="KZ137" s="64"/>
      <c r="LA137" s="64"/>
      <c r="LB137" s="64"/>
      <c r="LC137" s="64"/>
      <c r="LD137" s="64"/>
      <c r="LE137" s="64"/>
      <c r="LF137" s="64"/>
      <c r="LG137" s="64"/>
      <c r="LH137" s="64"/>
      <c r="LI137" s="64"/>
      <c r="LJ137" s="64"/>
      <c r="LK137" s="64"/>
      <c r="LL137" s="64"/>
      <c r="LM137" s="64"/>
      <c r="LN137" s="64"/>
      <c r="LO137" s="64"/>
      <c r="LP137" s="64"/>
      <c r="LQ137" s="64"/>
      <c r="LR137" s="64"/>
      <c r="LS137" s="64"/>
      <c r="LT137" s="64"/>
      <c r="LU137" s="64"/>
      <c r="LV137" s="64"/>
      <c r="LW137" s="64"/>
      <c r="LX137" s="64"/>
      <c r="LY137" s="64"/>
      <c r="LZ137" s="64"/>
      <c r="MA137" s="64"/>
      <c r="MB137" s="64"/>
      <c r="MC137" s="64"/>
      <c r="MD137" s="64"/>
      <c r="ME137" s="64"/>
      <c r="MF137" s="64"/>
      <c r="MG137" s="64"/>
      <c r="MH137" s="64"/>
      <c r="MI137" s="64"/>
      <c r="MJ137" s="64"/>
      <c r="MK137" s="64"/>
      <c r="ML137" s="64"/>
      <c r="MM137" s="64"/>
      <c r="MN137" s="64"/>
      <c r="MO137" s="64"/>
      <c r="MP137" s="64"/>
      <c r="MQ137" s="64"/>
      <c r="MR137" s="64"/>
      <c r="MS137" s="64"/>
      <c r="MT137" s="64"/>
      <c r="MU137" s="64"/>
      <c r="MV137" s="64"/>
      <c r="MW137" s="64"/>
      <c r="MX137" s="64"/>
      <c r="MY137" s="64"/>
      <c r="MZ137" s="64"/>
      <c r="NA137" s="64"/>
      <c r="NB137" s="64"/>
      <c r="NC137" s="64"/>
      <c r="ND137" s="64"/>
      <c r="NE137" s="64"/>
      <c r="NF137" s="64"/>
      <c r="NG137" s="64"/>
      <c r="NH137" s="64"/>
      <c r="NI137" s="64"/>
      <c r="NJ137" s="64"/>
      <c r="NK137" s="64"/>
      <c r="NL137" s="64"/>
      <c r="NM137" s="64"/>
      <c r="NN137" s="64"/>
      <c r="NO137" s="64"/>
      <c r="NP137" s="64"/>
      <c r="NQ137" s="64"/>
      <c r="NR137" s="64"/>
      <c r="NS137" s="64"/>
      <c r="NT137" s="64"/>
      <c r="NU137" s="64"/>
      <c r="NV137" s="64"/>
      <c r="NW137" s="64"/>
      <c r="NX137" s="64"/>
      <c r="NY137" s="64"/>
      <c r="NZ137" s="64"/>
      <c r="OA137" s="64"/>
      <c r="OB137" s="64"/>
      <c r="OC137" s="64"/>
      <c r="OD137" s="64"/>
      <c r="OE137" s="64"/>
      <c r="OF137" s="64"/>
      <c r="OG137" s="64"/>
      <c r="OH137" s="64"/>
      <c r="OI137" s="64"/>
      <c r="OJ137" s="64"/>
      <c r="OK137" s="64"/>
      <c r="OL137" s="64"/>
      <c r="OM137" s="64"/>
      <c r="ON137" s="64"/>
      <c r="OO137" s="64"/>
      <c r="OP137" s="64"/>
      <c r="OQ137" s="64"/>
      <c r="OR137" s="64"/>
      <c r="OS137" s="64"/>
      <c r="OT137" s="64"/>
      <c r="OU137" s="64"/>
      <c r="OV137" s="64"/>
      <c r="OW137" s="64"/>
      <c r="OX137" s="64"/>
      <c r="OY137" s="64"/>
      <c r="OZ137" s="64"/>
      <c r="PA137" s="64"/>
      <c r="PB137" s="64"/>
      <c r="PC137" s="64"/>
      <c r="PD137" s="64"/>
      <c r="PE137" s="64"/>
      <c r="PF137" s="64"/>
      <c r="PG137" s="64"/>
      <c r="PH137" s="64"/>
      <c r="PI137" s="64"/>
      <c r="PJ137" s="64"/>
      <c r="PK137" s="64"/>
      <c r="PL137" s="64"/>
      <c r="PM137" s="64"/>
      <c r="PN137" s="64"/>
      <c r="PO137" s="64"/>
      <c r="PP137" s="64"/>
      <c r="PQ137" s="64"/>
      <c r="PR137" s="64"/>
      <c r="PS137" s="64"/>
      <c r="PT137" s="64"/>
      <c r="PU137" s="64"/>
      <c r="PV137" s="64"/>
      <c r="PW137" s="64"/>
      <c r="PX137" s="64"/>
      <c r="PY137" s="64"/>
      <c r="PZ137" s="64"/>
      <c r="QA137" s="64"/>
      <c r="QB137" s="64"/>
      <c r="QC137" s="64"/>
      <c r="QD137" s="64"/>
      <c r="QE137" s="64"/>
      <c r="QF137" s="64"/>
      <c r="QG137" s="64"/>
      <c r="QH137" s="64"/>
      <c r="QI137" s="64"/>
      <c r="QJ137" s="64"/>
      <c r="QK137" s="64"/>
      <c r="QL137" s="64"/>
      <c r="QM137" s="64"/>
      <c r="QN137" s="64"/>
      <c r="QO137" s="64"/>
      <c r="QP137" s="64"/>
      <c r="QQ137" s="64"/>
      <c r="QR137" s="64"/>
      <c r="QS137" s="64"/>
      <c r="QT137" s="64"/>
      <c r="QU137" s="64"/>
      <c r="QV137" s="64"/>
      <c r="QW137" s="64"/>
      <c r="QX137" s="64"/>
      <c r="QY137" s="64"/>
      <c r="QZ137" s="64"/>
      <c r="RA137" s="64"/>
      <c r="RB137" s="64"/>
      <c r="RC137" s="64"/>
      <c r="RD137" s="64"/>
      <c r="RE137" s="64"/>
      <c r="RF137" s="64"/>
      <c r="RG137" s="64"/>
      <c r="RH137" s="64"/>
      <c r="RI137" s="64"/>
      <c r="RJ137" s="64"/>
      <c r="RK137" s="64"/>
      <c r="RL137" s="64"/>
      <c r="RM137" s="64"/>
      <c r="RN137" s="64"/>
      <c r="RO137" s="64"/>
      <c r="RP137" s="64"/>
      <c r="RQ137" s="64"/>
      <c r="RR137" s="64"/>
      <c r="RS137" s="64"/>
      <c r="RT137" s="64"/>
      <c r="RU137" s="64"/>
      <c r="RV137" s="64"/>
      <c r="RW137" s="64"/>
      <c r="RX137" s="64"/>
      <c r="RY137" s="64"/>
      <c r="RZ137" s="64"/>
      <c r="SA137" s="64"/>
      <c r="SB137" s="64"/>
      <c r="SC137" s="64"/>
      <c r="SD137" s="64"/>
      <c r="SE137" s="64"/>
      <c r="SF137" s="64"/>
      <c r="SG137" s="64"/>
      <c r="SH137" s="64"/>
      <c r="SI137" s="64"/>
      <c r="SJ137" s="64"/>
      <c r="SK137" s="64"/>
      <c r="SL137" s="64"/>
      <c r="SM137" s="64"/>
      <c r="SN137" s="64"/>
      <c r="SO137" s="64"/>
      <c r="SP137" s="64"/>
      <c r="SQ137" s="64"/>
      <c r="SR137" s="64"/>
      <c r="SS137" s="64"/>
      <c r="ST137" s="64"/>
      <c r="SU137" s="64"/>
      <c r="SV137" s="64"/>
      <c r="SW137" s="64"/>
      <c r="SX137" s="64"/>
      <c r="SY137" s="64"/>
      <c r="SZ137" s="64"/>
      <c r="TA137" s="64"/>
      <c r="TB137" s="64"/>
      <c r="TC137" s="64"/>
      <c r="TD137" s="64"/>
      <c r="TE137" s="64"/>
      <c r="TF137" s="64"/>
      <c r="TG137" s="64"/>
      <c r="TH137" s="64"/>
      <c r="TI137" s="64"/>
      <c r="TJ137" s="64"/>
      <c r="TK137" s="64"/>
      <c r="TL137" s="64"/>
      <c r="TM137" s="64"/>
      <c r="TN137" s="64"/>
      <c r="TO137" s="64"/>
      <c r="TP137" s="64"/>
      <c r="TQ137" s="64"/>
      <c r="TR137" s="64"/>
      <c r="TS137" s="64"/>
      <c r="TT137" s="64"/>
      <c r="TU137" s="64"/>
      <c r="TV137" s="64"/>
      <c r="TW137" s="64"/>
      <c r="TX137" s="64"/>
      <c r="TY137" s="64"/>
      <c r="TZ137" s="64"/>
      <c r="UA137" s="64"/>
      <c r="UB137" s="64"/>
      <c r="UC137" s="64"/>
      <c r="UD137" s="64"/>
      <c r="UE137" s="64"/>
      <c r="UF137" s="64"/>
      <c r="UG137" s="64"/>
      <c r="UH137" s="64"/>
      <c r="UI137" s="64"/>
      <c r="UJ137" s="64"/>
      <c r="UK137" s="64"/>
      <c r="UL137" s="64"/>
      <c r="UM137" s="64"/>
      <c r="UN137" s="64"/>
      <c r="UO137" s="64"/>
      <c r="UP137" s="64"/>
      <c r="UQ137" s="64"/>
      <c r="UR137" s="64"/>
      <c r="US137" s="64"/>
      <c r="UT137" s="64"/>
      <c r="UU137" s="64"/>
      <c r="UV137" s="64"/>
      <c r="UW137" s="64"/>
      <c r="UX137" s="64"/>
      <c r="UY137" s="64"/>
      <c r="UZ137" s="64"/>
      <c r="VA137" s="64"/>
      <c r="VB137" s="64"/>
      <c r="VC137" s="64"/>
      <c r="VD137" s="64"/>
      <c r="VE137" s="64"/>
      <c r="VF137" s="64"/>
      <c r="VG137" s="64"/>
      <c r="VH137" s="64"/>
      <c r="VI137" s="64"/>
      <c r="VJ137" s="64"/>
      <c r="VK137" s="64"/>
      <c r="VL137" s="64"/>
      <c r="VM137" s="64"/>
      <c r="VN137" s="64"/>
      <c r="VO137" s="64"/>
      <c r="VP137" s="64"/>
      <c r="VQ137" s="64"/>
      <c r="VR137" s="64"/>
      <c r="VS137" s="64"/>
      <c r="VT137" s="64"/>
      <c r="VU137" s="64"/>
      <c r="VV137" s="64"/>
      <c r="VW137" s="64"/>
      <c r="VX137" s="64"/>
      <c r="VY137" s="64"/>
      <c r="VZ137" s="64"/>
      <c r="WA137" s="64"/>
      <c r="WB137" s="64"/>
      <c r="WC137" s="64"/>
      <c r="WD137" s="64"/>
      <c r="WE137" s="64"/>
      <c r="WF137" s="64"/>
      <c r="WG137" s="64"/>
      <c r="WH137" s="64"/>
      <c r="WI137" s="64"/>
      <c r="WJ137" s="64"/>
      <c r="WK137" s="64"/>
      <c r="WL137" s="64"/>
      <c r="WM137" s="64"/>
      <c r="WN137" s="64"/>
      <c r="WO137" s="64"/>
      <c r="WP137" s="64"/>
      <c r="WQ137" s="64"/>
      <c r="WR137" s="64"/>
      <c r="WS137" s="64"/>
      <c r="WT137" s="64"/>
      <c r="WU137" s="64"/>
      <c r="WV137" s="64"/>
      <c r="WW137" s="64"/>
      <c r="WX137" s="64"/>
      <c r="WY137" s="64"/>
      <c r="WZ137" s="64"/>
      <c r="XA137" s="64"/>
      <c r="XB137" s="64"/>
      <c r="XC137" s="64"/>
      <c r="XD137" s="64"/>
      <c r="XE137" s="64"/>
      <c r="XF137" s="64"/>
      <c r="XG137" s="64"/>
      <c r="XH137" s="64"/>
      <c r="XI137" s="64"/>
      <c r="XJ137" s="64"/>
    </row>
    <row r="138" spans="1:634" x14ac:dyDescent="0.25">
      <c r="A138" s="106"/>
      <c r="B138" s="107"/>
      <c r="C138" s="106"/>
      <c r="D138" s="107"/>
      <c r="E138" s="106"/>
      <c r="F138" s="107"/>
      <c r="G138" s="106"/>
      <c r="H138" s="107"/>
      <c r="I138" s="106"/>
      <c r="J138" s="107"/>
      <c r="K138" s="106"/>
      <c r="L138" s="107"/>
      <c r="M138" s="106"/>
      <c r="N138" s="107"/>
      <c r="O138" s="106"/>
      <c r="P138" s="107"/>
      <c r="Q138" s="106"/>
      <c r="R138" s="107"/>
      <c r="S138" s="106"/>
      <c r="T138" s="107"/>
      <c r="U138" s="106"/>
      <c r="V138" s="107"/>
      <c r="W138" s="106"/>
      <c r="X138" s="107"/>
      <c r="Y138" s="106"/>
      <c r="Z138" s="107"/>
      <c r="AA138" s="106"/>
      <c r="AB138" s="107"/>
      <c r="AC138" s="106"/>
      <c r="AD138" s="107"/>
      <c r="AE138" s="106"/>
      <c r="AF138" s="107"/>
      <c r="AG138" s="106"/>
      <c r="AH138" s="107"/>
      <c r="AI138" s="106"/>
      <c r="AJ138" s="107"/>
      <c r="AK138" s="106"/>
      <c r="AL138" s="107"/>
      <c r="AM138" s="106"/>
      <c r="AN138" s="107"/>
      <c r="AO138" s="106"/>
      <c r="AP138" s="107"/>
      <c r="AQ138" s="106"/>
      <c r="AR138" s="107"/>
      <c r="AS138" s="106"/>
      <c r="AT138" s="107"/>
      <c r="AU138" s="106"/>
      <c r="AV138" s="107"/>
      <c r="AW138" s="106"/>
      <c r="AX138" s="107"/>
      <c r="AY138" s="106"/>
      <c r="AZ138" s="107"/>
      <c r="BA138" s="106"/>
      <c r="BB138" s="107"/>
      <c r="BC138" s="106"/>
      <c r="BD138" s="107"/>
      <c r="BE138" s="106"/>
      <c r="BF138" s="107"/>
      <c r="BG138" s="106"/>
      <c r="BH138" s="107"/>
      <c r="BI138" s="106"/>
      <c r="BJ138" s="107"/>
      <c r="BK138" s="106"/>
      <c r="BL138" s="107"/>
      <c r="BM138" s="106"/>
      <c r="BN138" s="107"/>
      <c r="BO138" s="106"/>
      <c r="BP138" s="107"/>
      <c r="BQ138" s="106"/>
      <c r="BR138" s="107"/>
      <c r="BS138" s="106"/>
      <c r="BT138" s="107"/>
      <c r="BU138" s="106"/>
      <c r="BV138" s="107"/>
      <c r="BW138" s="106"/>
      <c r="BX138" s="107"/>
      <c r="BY138" s="106"/>
      <c r="BZ138" s="107"/>
      <c r="CA138" s="106"/>
      <c r="CB138" s="107"/>
      <c r="CC138" s="106"/>
      <c r="CD138" s="107"/>
      <c r="CE138" s="106"/>
      <c r="CF138" s="107"/>
      <c r="CG138" s="106"/>
      <c r="CH138" s="107"/>
      <c r="CI138" s="106"/>
      <c r="CJ138" s="107"/>
      <c r="CK138" s="106"/>
      <c r="CL138" s="107"/>
      <c r="CM138" s="106"/>
      <c r="CN138" s="107"/>
      <c r="CO138" s="106"/>
      <c r="CP138" s="107"/>
      <c r="CQ138" s="106"/>
      <c r="CR138" s="107"/>
      <c r="CS138" s="106"/>
      <c r="CT138" s="107"/>
      <c r="CU138" s="106"/>
      <c r="CV138" s="107"/>
      <c r="CW138" s="106"/>
      <c r="CX138" s="107"/>
      <c r="CY138" s="106"/>
      <c r="CZ138" s="107"/>
      <c r="DA138" s="106"/>
      <c r="DB138" s="107"/>
      <c r="DC138" s="106"/>
      <c r="DD138" s="107"/>
      <c r="DE138" s="106"/>
      <c r="DF138" s="107"/>
      <c r="DG138" s="106"/>
      <c r="DH138" s="107"/>
      <c r="DI138" s="106"/>
      <c r="DJ138" s="107"/>
      <c r="DK138" s="106"/>
      <c r="DL138" s="107"/>
      <c r="DM138" s="106"/>
      <c r="DN138" s="107"/>
      <c r="DO138" s="106"/>
      <c r="DP138" s="107"/>
      <c r="DQ138" s="106"/>
      <c r="DR138" s="107"/>
      <c r="DS138" s="106"/>
      <c r="DT138" s="107"/>
      <c r="DU138" s="106"/>
      <c r="DV138" s="107"/>
      <c r="DW138" s="106"/>
      <c r="DX138" s="107"/>
      <c r="DY138" s="106"/>
      <c r="DZ138" s="107"/>
      <c r="EA138" s="106"/>
      <c r="EB138" s="107"/>
      <c r="EC138" s="106"/>
      <c r="ED138" s="107"/>
      <c r="EE138" s="106"/>
      <c r="EF138" s="107"/>
      <c r="EG138" s="106"/>
      <c r="EH138" s="107"/>
      <c r="EI138" s="106"/>
      <c r="EJ138" s="107"/>
      <c r="EK138" s="106"/>
      <c r="EL138" s="107"/>
      <c r="EM138" s="106"/>
      <c r="EN138" s="107"/>
      <c r="EO138" s="106"/>
      <c r="EP138" s="107"/>
      <c r="EQ138" s="106"/>
      <c r="ER138" s="107"/>
      <c r="ES138" s="106"/>
      <c r="ET138" s="107"/>
      <c r="EU138" s="106"/>
      <c r="EV138" s="107"/>
      <c r="EW138" s="106"/>
      <c r="EX138" s="107"/>
      <c r="EY138" s="106"/>
      <c r="EZ138" s="107"/>
      <c r="FA138" s="106"/>
      <c r="FB138" s="107"/>
      <c r="FC138" s="106"/>
      <c r="FD138" s="107"/>
      <c r="FE138" s="106"/>
      <c r="FF138" s="107"/>
      <c r="FG138" s="106"/>
      <c r="FH138" s="107"/>
      <c r="FI138" s="106"/>
      <c r="FJ138" s="107"/>
      <c r="FK138" s="106"/>
      <c r="FL138" s="107"/>
      <c r="FM138" s="106"/>
      <c r="FN138" s="107"/>
      <c r="FO138" s="106"/>
      <c r="FP138" s="107"/>
      <c r="FQ138" s="106"/>
      <c r="FR138" s="107"/>
      <c r="FS138" s="106"/>
      <c r="FT138" s="107"/>
      <c r="FU138" s="106"/>
      <c r="FV138" s="107"/>
      <c r="FW138" s="106"/>
      <c r="FX138" s="107"/>
      <c r="FY138" s="106"/>
      <c r="FZ138" s="107"/>
      <c r="GA138" s="106"/>
      <c r="GB138" s="107"/>
      <c r="GC138" s="106"/>
      <c r="GD138" s="107"/>
      <c r="GE138" s="106"/>
      <c r="GF138" s="107"/>
      <c r="GG138" s="106"/>
      <c r="GH138" s="107"/>
      <c r="GI138" s="106"/>
      <c r="GJ138" s="107"/>
      <c r="GK138" s="106"/>
      <c r="GL138" s="107"/>
      <c r="GM138" s="106"/>
      <c r="GN138" s="107"/>
      <c r="GO138" s="106"/>
      <c r="GP138" s="107"/>
      <c r="GQ138" s="106"/>
      <c r="GR138" s="107"/>
      <c r="GS138" s="106"/>
      <c r="GT138" s="107"/>
      <c r="GU138" s="106"/>
      <c r="GV138" s="107"/>
      <c r="GW138" s="106"/>
      <c r="GX138" s="107"/>
      <c r="GY138" s="106"/>
      <c r="GZ138" s="107"/>
      <c r="HA138" s="106"/>
      <c r="HB138" s="107"/>
      <c r="HC138" s="106"/>
      <c r="HD138" s="107"/>
      <c r="HE138" s="106"/>
      <c r="HF138" s="107"/>
      <c r="HG138" s="106"/>
      <c r="HH138" s="107"/>
      <c r="HI138" s="106"/>
      <c r="HJ138" s="107"/>
      <c r="HK138" s="106"/>
      <c r="HL138" s="107"/>
      <c r="HM138" s="106"/>
      <c r="HN138" s="107"/>
      <c r="HO138" s="106"/>
      <c r="HP138" s="107"/>
      <c r="HQ138" s="106"/>
      <c r="HR138" s="107"/>
      <c r="HS138" s="106"/>
      <c r="HT138" s="107"/>
      <c r="HU138" s="106"/>
      <c r="HV138" s="107"/>
      <c r="HW138" s="106"/>
      <c r="HX138" s="107"/>
      <c r="HY138" s="106"/>
      <c r="HZ138" s="107"/>
      <c r="IA138" s="106"/>
      <c r="IB138" s="107"/>
      <c r="IC138" s="106"/>
      <c r="ID138" s="107"/>
      <c r="IE138" s="106"/>
      <c r="IF138" s="107"/>
      <c r="IG138" s="106"/>
      <c r="IH138" s="107"/>
      <c r="II138" s="106"/>
      <c r="IJ138" s="107"/>
      <c r="IK138" s="106"/>
      <c r="IL138" s="107"/>
      <c r="IM138" s="106"/>
      <c r="IN138" s="107"/>
      <c r="IO138" s="106"/>
      <c r="IP138" s="107"/>
      <c r="IQ138" s="106"/>
      <c r="IR138" s="107"/>
      <c r="IS138" s="106"/>
      <c r="IT138" s="107"/>
      <c r="IU138" s="106"/>
      <c r="IV138" s="107"/>
      <c r="IW138" s="106"/>
      <c r="IX138" s="107"/>
      <c r="IY138" s="106"/>
      <c r="IZ138" s="64"/>
      <c r="JA138" s="64"/>
      <c r="JB138" s="64"/>
      <c r="JC138" s="64"/>
      <c r="JD138" s="64"/>
      <c r="JE138" s="64"/>
      <c r="JF138" s="64"/>
      <c r="JG138" s="64"/>
      <c r="JH138" s="64"/>
      <c r="JI138" s="64"/>
      <c r="JJ138" s="64"/>
      <c r="JK138" s="64"/>
      <c r="JL138" s="64"/>
      <c r="JM138" s="64"/>
      <c r="JN138" s="64"/>
      <c r="JO138" s="64"/>
      <c r="JP138" s="64"/>
      <c r="JQ138" s="64"/>
      <c r="JR138" s="64"/>
      <c r="JS138" s="64"/>
      <c r="JT138" s="64"/>
      <c r="JU138" s="64"/>
      <c r="JV138" s="64"/>
      <c r="JW138" s="64"/>
      <c r="JX138" s="64"/>
      <c r="JY138" s="64"/>
      <c r="JZ138" s="64"/>
      <c r="KA138" s="64"/>
      <c r="KB138" s="64"/>
      <c r="KC138" s="64"/>
      <c r="KD138" s="64"/>
      <c r="KE138" s="64"/>
      <c r="KF138" s="64"/>
      <c r="KG138" s="64"/>
      <c r="KH138" s="64"/>
      <c r="KI138" s="64"/>
      <c r="KJ138" s="64"/>
      <c r="KK138" s="64"/>
      <c r="KL138" s="64"/>
      <c r="KM138" s="64"/>
      <c r="KN138" s="64"/>
      <c r="KO138" s="64"/>
      <c r="KP138" s="64"/>
      <c r="KQ138" s="64"/>
      <c r="KR138" s="64"/>
      <c r="KS138" s="64"/>
      <c r="KT138" s="64"/>
      <c r="KU138" s="64"/>
      <c r="KV138" s="64"/>
      <c r="KW138" s="64"/>
      <c r="KX138" s="64"/>
      <c r="KY138" s="64"/>
      <c r="KZ138" s="64"/>
      <c r="LA138" s="64"/>
      <c r="LB138" s="64"/>
      <c r="LC138" s="64"/>
      <c r="LD138" s="64"/>
      <c r="LE138" s="64"/>
      <c r="LF138" s="64"/>
      <c r="LG138" s="64"/>
      <c r="LH138" s="64"/>
      <c r="LI138" s="64"/>
      <c r="LJ138" s="64"/>
      <c r="LK138" s="64"/>
      <c r="LL138" s="64"/>
      <c r="LM138" s="64"/>
      <c r="LN138" s="64"/>
      <c r="LO138" s="64"/>
      <c r="LP138" s="64"/>
      <c r="LQ138" s="64"/>
      <c r="LR138" s="64"/>
      <c r="LS138" s="64"/>
      <c r="LT138" s="64"/>
      <c r="LU138" s="64"/>
      <c r="LV138" s="64"/>
      <c r="LW138" s="64"/>
      <c r="LX138" s="64"/>
      <c r="LY138" s="64"/>
      <c r="LZ138" s="64"/>
      <c r="MA138" s="64"/>
      <c r="MB138" s="64"/>
      <c r="MC138" s="64"/>
      <c r="MD138" s="64"/>
      <c r="ME138" s="64"/>
      <c r="MF138" s="64"/>
      <c r="MG138" s="64"/>
      <c r="MH138" s="64"/>
      <c r="MI138" s="64"/>
      <c r="MJ138" s="64"/>
      <c r="MK138" s="64"/>
      <c r="ML138" s="64"/>
      <c r="MM138" s="64"/>
      <c r="MN138" s="64"/>
      <c r="MO138" s="64"/>
      <c r="MP138" s="64"/>
      <c r="MQ138" s="64"/>
      <c r="MR138" s="64"/>
      <c r="MS138" s="64"/>
      <c r="MT138" s="64"/>
      <c r="MU138" s="64"/>
      <c r="MV138" s="64"/>
      <c r="MW138" s="64"/>
      <c r="MX138" s="64"/>
      <c r="MY138" s="64"/>
      <c r="MZ138" s="64"/>
      <c r="NA138" s="64"/>
      <c r="NB138" s="64"/>
      <c r="NC138" s="64"/>
      <c r="ND138" s="64"/>
      <c r="NE138" s="64"/>
      <c r="NF138" s="64"/>
      <c r="NG138" s="64"/>
      <c r="NH138" s="64"/>
      <c r="NI138" s="64"/>
      <c r="NJ138" s="64"/>
      <c r="NK138" s="64"/>
      <c r="NL138" s="64"/>
      <c r="NM138" s="64"/>
      <c r="NN138" s="64"/>
      <c r="NO138" s="64"/>
      <c r="NP138" s="64"/>
      <c r="NQ138" s="64"/>
      <c r="NR138" s="64"/>
      <c r="NS138" s="64"/>
      <c r="NT138" s="64"/>
      <c r="NU138" s="64"/>
      <c r="NV138" s="64"/>
      <c r="NW138" s="64"/>
      <c r="NX138" s="64"/>
      <c r="NY138" s="64"/>
      <c r="NZ138" s="64"/>
      <c r="OA138" s="64"/>
      <c r="OB138" s="64"/>
      <c r="OC138" s="64"/>
      <c r="OD138" s="64"/>
      <c r="OE138" s="64"/>
      <c r="OF138" s="64"/>
      <c r="OG138" s="64"/>
      <c r="OH138" s="64"/>
      <c r="OI138" s="64"/>
      <c r="OJ138" s="64"/>
      <c r="OK138" s="64"/>
      <c r="OL138" s="64"/>
      <c r="OM138" s="64"/>
      <c r="ON138" s="64"/>
      <c r="OO138" s="64"/>
      <c r="OP138" s="64"/>
      <c r="OQ138" s="64"/>
      <c r="OR138" s="64"/>
      <c r="OS138" s="64"/>
      <c r="OT138" s="64"/>
      <c r="OU138" s="64"/>
      <c r="OV138" s="64"/>
      <c r="OW138" s="64"/>
      <c r="OX138" s="64"/>
      <c r="OY138" s="64"/>
      <c r="OZ138" s="64"/>
      <c r="PA138" s="64"/>
      <c r="PB138" s="64"/>
      <c r="PC138" s="64"/>
      <c r="PD138" s="64"/>
      <c r="PE138" s="64"/>
      <c r="PF138" s="64"/>
      <c r="PG138" s="64"/>
      <c r="PH138" s="64"/>
      <c r="PI138" s="64"/>
      <c r="PJ138" s="64"/>
      <c r="PK138" s="64"/>
      <c r="PL138" s="64"/>
      <c r="PM138" s="64"/>
      <c r="PN138" s="64"/>
      <c r="PO138" s="64"/>
      <c r="PP138" s="64"/>
      <c r="PQ138" s="64"/>
      <c r="PR138" s="64"/>
      <c r="PS138" s="64"/>
      <c r="PT138" s="64"/>
      <c r="PU138" s="64"/>
      <c r="PV138" s="64"/>
      <c r="PW138" s="64"/>
      <c r="PX138" s="64"/>
      <c r="PY138" s="64"/>
      <c r="PZ138" s="64"/>
      <c r="QA138" s="64"/>
      <c r="QB138" s="64"/>
      <c r="QC138" s="64"/>
      <c r="QD138" s="64"/>
      <c r="QE138" s="64"/>
      <c r="QF138" s="64"/>
      <c r="QG138" s="64"/>
      <c r="QH138" s="64"/>
      <c r="QI138" s="64"/>
      <c r="QJ138" s="64"/>
      <c r="QK138" s="64"/>
      <c r="QL138" s="64"/>
      <c r="QM138" s="64"/>
      <c r="QN138" s="64"/>
      <c r="QO138" s="64"/>
      <c r="QP138" s="64"/>
      <c r="QQ138" s="64"/>
      <c r="QR138" s="64"/>
      <c r="QS138" s="64"/>
      <c r="QT138" s="64"/>
      <c r="QU138" s="64"/>
      <c r="QV138" s="64"/>
      <c r="QW138" s="64"/>
      <c r="QX138" s="64"/>
      <c r="QY138" s="64"/>
      <c r="QZ138" s="64"/>
      <c r="RA138" s="64"/>
      <c r="RB138" s="64"/>
      <c r="RC138" s="64"/>
      <c r="RD138" s="64"/>
      <c r="RE138" s="64"/>
      <c r="RF138" s="64"/>
      <c r="RG138" s="64"/>
      <c r="RH138" s="64"/>
      <c r="RI138" s="64"/>
      <c r="RJ138" s="64"/>
      <c r="RK138" s="64"/>
      <c r="RL138" s="64"/>
      <c r="RM138" s="64"/>
      <c r="RN138" s="64"/>
      <c r="RO138" s="64"/>
      <c r="RP138" s="64"/>
      <c r="RQ138" s="64"/>
      <c r="RR138" s="64"/>
      <c r="RS138" s="64"/>
      <c r="RT138" s="64"/>
      <c r="RU138" s="64"/>
      <c r="RV138" s="64"/>
      <c r="RW138" s="64"/>
      <c r="RX138" s="64"/>
      <c r="RY138" s="64"/>
      <c r="RZ138" s="64"/>
      <c r="SA138" s="64"/>
      <c r="SB138" s="64"/>
      <c r="SC138" s="64"/>
      <c r="SD138" s="64"/>
      <c r="SE138" s="64"/>
      <c r="SF138" s="64"/>
      <c r="SG138" s="64"/>
      <c r="SH138" s="64"/>
      <c r="SI138" s="64"/>
      <c r="SJ138" s="64"/>
      <c r="SK138" s="64"/>
      <c r="SL138" s="64"/>
      <c r="SM138" s="64"/>
      <c r="SN138" s="64"/>
      <c r="SO138" s="64"/>
      <c r="SP138" s="64"/>
      <c r="SQ138" s="64"/>
      <c r="SR138" s="64"/>
      <c r="SS138" s="64"/>
      <c r="ST138" s="64"/>
      <c r="SU138" s="64"/>
      <c r="SV138" s="64"/>
      <c r="SW138" s="64"/>
      <c r="SX138" s="64"/>
      <c r="SY138" s="64"/>
      <c r="SZ138" s="64"/>
      <c r="TA138" s="64"/>
      <c r="TB138" s="64"/>
      <c r="TC138" s="64"/>
      <c r="TD138" s="64"/>
      <c r="TE138" s="64"/>
      <c r="TF138" s="64"/>
      <c r="TG138" s="64"/>
      <c r="TH138" s="64"/>
      <c r="TI138" s="64"/>
      <c r="TJ138" s="64"/>
      <c r="TK138" s="64"/>
      <c r="TL138" s="64"/>
      <c r="TM138" s="64"/>
      <c r="TN138" s="64"/>
      <c r="TO138" s="64"/>
      <c r="TP138" s="64"/>
      <c r="TQ138" s="64"/>
      <c r="TR138" s="64"/>
      <c r="TS138" s="64"/>
      <c r="TT138" s="64"/>
      <c r="TU138" s="64"/>
      <c r="TV138" s="64"/>
      <c r="TW138" s="64"/>
      <c r="TX138" s="64"/>
      <c r="TY138" s="64"/>
      <c r="TZ138" s="64"/>
      <c r="UA138" s="64"/>
      <c r="UB138" s="64"/>
      <c r="UC138" s="64"/>
      <c r="UD138" s="64"/>
      <c r="UE138" s="64"/>
      <c r="UF138" s="64"/>
      <c r="UG138" s="64"/>
      <c r="UH138" s="64"/>
      <c r="UI138" s="64"/>
      <c r="UJ138" s="64"/>
      <c r="UK138" s="64"/>
      <c r="UL138" s="64"/>
      <c r="UM138" s="64"/>
      <c r="UN138" s="64"/>
      <c r="UO138" s="64"/>
      <c r="UP138" s="64"/>
      <c r="UQ138" s="64"/>
      <c r="UR138" s="64"/>
      <c r="US138" s="64"/>
      <c r="UT138" s="64"/>
      <c r="UU138" s="64"/>
      <c r="UV138" s="64"/>
      <c r="UW138" s="64"/>
      <c r="UX138" s="64"/>
      <c r="UY138" s="64"/>
      <c r="UZ138" s="64"/>
      <c r="VA138" s="64"/>
      <c r="VB138" s="64"/>
      <c r="VC138" s="64"/>
      <c r="VD138" s="64"/>
      <c r="VE138" s="64"/>
      <c r="VF138" s="64"/>
      <c r="VG138" s="64"/>
      <c r="VH138" s="64"/>
      <c r="VI138" s="64"/>
      <c r="VJ138" s="64"/>
      <c r="VK138" s="64"/>
      <c r="VL138" s="64"/>
      <c r="VM138" s="64"/>
      <c r="VN138" s="64"/>
      <c r="VO138" s="64"/>
      <c r="VP138" s="64"/>
      <c r="VQ138" s="64"/>
      <c r="VR138" s="64"/>
      <c r="VS138" s="64"/>
      <c r="VT138" s="64"/>
      <c r="VU138" s="64"/>
      <c r="VV138" s="64"/>
      <c r="VW138" s="64"/>
      <c r="VX138" s="64"/>
      <c r="VY138" s="64"/>
      <c r="VZ138" s="64"/>
      <c r="WA138" s="64"/>
      <c r="WB138" s="64"/>
      <c r="WC138" s="64"/>
      <c r="WD138" s="64"/>
      <c r="WE138" s="64"/>
      <c r="WF138" s="64"/>
      <c r="WG138" s="64"/>
      <c r="WH138" s="64"/>
      <c r="WI138" s="64"/>
      <c r="WJ138" s="64"/>
      <c r="WK138" s="64"/>
      <c r="WL138" s="64"/>
      <c r="WM138" s="64"/>
      <c r="WN138" s="64"/>
      <c r="WO138" s="64"/>
      <c r="WP138" s="64"/>
      <c r="WQ138" s="64"/>
      <c r="WR138" s="64"/>
      <c r="WS138" s="64"/>
      <c r="WT138" s="64"/>
      <c r="WU138" s="64"/>
      <c r="WV138" s="64"/>
      <c r="WW138" s="64"/>
      <c r="WX138" s="64"/>
      <c r="WY138" s="64"/>
      <c r="WZ138" s="64"/>
      <c r="XA138" s="64"/>
      <c r="XB138" s="64"/>
      <c r="XC138" s="64"/>
      <c r="XD138" s="64"/>
      <c r="XE138" s="64"/>
      <c r="XF138" s="64"/>
      <c r="XG138" s="64"/>
      <c r="XH138" s="64"/>
      <c r="XI138" s="64"/>
      <c r="XJ138" s="64"/>
    </row>
    <row r="139" spans="1:634" x14ac:dyDescent="0.25">
      <c r="A139" s="106"/>
      <c r="B139" s="107"/>
      <c r="C139" s="106"/>
      <c r="D139" s="107"/>
      <c r="E139" s="106"/>
      <c r="F139" s="107"/>
      <c r="G139" s="106"/>
      <c r="H139" s="107"/>
      <c r="I139" s="106"/>
      <c r="J139" s="107"/>
      <c r="K139" s="106"/>
      <c r="L139" s="107"/>
      <c r="M139" s="106"/>
      <c r="N139" s="107"/>
      <c r="O139" s="106"/>
      <c r="P139" s="107"/>
      <c r="Q139" s="106"/>
      <c r="R139" s="107"/>
      <c r="S139" s="106"/>
      <c r="T139" s="107"/>
      <c r="U139" s="106"/>
      <c r="V139" s="107"/>
      <c r="W139" s="106"/>
      <c r="X139" s="107"/>
      <c r="Y139" s="106"/>
      <c r="Z139" s="107"/>
      <c r="AA139" s="106"/>
      <c r="AB139" s="107"/>
      <c r="AC139" s="106"/>
      <c r="AD139" s="107"/>
      <c r="AE139" s="106"/>
      <c r="AF139" s="107"/>
      <c r="AG139" s="106"/>
      <c r="AH139" s="107"/>
      <c r="AI139" s="106"/>
      <c r="AJ139" s="107"/>
      <c r="AK139" s="106"/>
      <c r="AL139" s="107"/>
      <c r="AM139" s="106"/>
      <c r="AN139" s="107"/>
      <c r="AO139" s="106"/>
      <c r="AP139" s="107"/>
      <c r="AQ139" s="106"/>
      <c r="AR139" s="107"/>
      <c r="AS139" s="106"/>
      <c r="AT139" s="107"/>
      <c r="AU139" s="106"/>
      <c r="AV139" s="107"/>
      <c r="AW139" s="106"/>
      <c r="AX139" s="107"/>
      <c r="AY139" s="106"/>
      <c r="AZ139" s="107"/>
      <c r="BA139" s="106"/>
      <c r="BB139" s="107"/>
      <c r="BC139" s="106"/>
      <c r="BD139" s="107"/>
      <c r="BE139" s="106"/>
      <c r="BF139" s="107"/>
      <c r="BG139" s="106"/>
      <c r="BH139" s="107"/>
      <c r="BI139" s="106"/>
      <c r="BJ139" s="107"/>
      <c r="BK139" s="106"/>
      <c r="BL139" s="107"/>
      <c r="BM139" s="106"/>
      <c r="BN139" s="107"/>
      <c r="BO139" s="106"/>
      <c r="BP139" s="107"/>
      <c r="BQ139" s="106"/>
      <c r="BR139" s="107"/>
      <c r="BS139" s="106"/>
      <c r="BT139" s="107"/>
      <c r="BU139" s="106"/>
      <c r="BV139" s="107"/>
      <c r="BW139" s="106"/>
      <c r="BX139" s="107"/>
      <c r="BY139" s="106"/>
      <c r="BZ139" s="107"/>
      <c r="CA139" s="106"/>
      <c r="CB139" s="107"/>
      <c r="CC139" s="106"/>
      <c r="CD139" s="107"/>
      <c r="CE139" s="106"/>
      <c r="CF139" s="107"/>
      <c r="CG139" s="106"/>
      <c r="CH139" s="107"/>
      <c r="CI139" s="106"/>
      <c r="CJ139" s="107"/>
      <c r="CK139" s="106"/>
      <c r="CL139" s="107"/>
      <c r="CM139" s="106"/>
      <c r="CN139" s="107"/>
      <c r="CO139" s="106"/>
      <c r="CP139" s="107"/>
      <c r="CQ139" s="106"/>
      <c r="CR139" s="107"/>
      <c r="CS139" s="106"/>
      <c r="CT139" s="107"/>
      <c r="CU139" s="106"/>
      <c r="CV139" s="107"/>
      <c r="CW139" s="106"/>
      <c r="CX139" s="107"/>
      <c r="CY139" s="106"/>
      <c r="CZ139" s="107"/>
      <c r="DA139" s="106"/>
      <c r="DB139" s="107"/>
      <c r="DC139" s="106"/>
      <c r="DD139" s="107"/>
      <c r="DE139" s="106"/>
      <c r="DF139" s="107"/>
      <c r="DG139" s="106"/>
      <c r="DH139" s="107"/>
      <c r="DI139" s="106"/>
      <c r="DJ139" s="107"/>
      <c r="DK139" s="106"/>
      <c r="DL139" s="107"/>
      <c r="DM139" s="106"/>
      <c r="DN139" s="107"/>
      <c r="DO139" s="106"/>
      <c r="DP139" s="107"/>
      <c r="DQ139" s="106"/>
      <c r="DR139" s="107"/>
      <c r="DS139" s="106"/>
      <c r="DT139" s="107"/>
      <c r="DU139" s="106"/>
      <c r="DV139" s="107"/>
      <c r="DW139" s="106"/>
      <c r="DX139" s="107"/>
      <c r="DY139" s="106"/>
      <c r="DZ139" s="107"/>
      <c r="EA139" s="106"/>
      <c r="EB139" s="107"/>
      <c r="EC139" s="106"/>
      <c r="ED139" s="107"/>
      <c r="EE139" s="106"/>
      <c r="EF139" s="107"/>
      <c r="EG139" s="106"/>
      <c r="EH139" s="107"/>
      <c r="EI139" s="106"/>
      <c r="EJ139" s="107"/>
      <c r="EK139" s="106"/>
      <c r="EL139" s="107"/>
      <c r="EM139" s="106"/>
      <c r="EN139" s="107"/>
      <c r="EO139" s="106"/>
      <c r="EP139" s="107"/>
      <c r="EQ139" s="106"/>
      <c r="ER139" s="107"/>
      <c r="ES139" s="106"/>
      <c r="ET139" s="107"/>
      <c r="EU139" s="106"/>
      <c r="EV139" s="107"/>
      <c r="EW139" s="106"/>
      <c r="EX139" s="107"/>
      <c r="EY139" s="106"/>
      <c r="EZ139" s="107"/>
      <c r="FA139" s="106"/>
      <c r="FB139" s="107"/>
      <c r="FC139" s="106"/>
      <c r="FD139" s="107"/>
      <c r="FE139" s="106"/>
      <c r="FF139" s="107"/>
      <c r="FG139" s="106"/>
      <c r="FH139" s="107"/>
      <c r="FI139" s="106"/>
      <c r="FJ139" s="107"/>
      <c r="FK139" s="106"/>
      <c r="FL139" s="107"/>
      <c r="FM139" s="106"/>
      <c r="FN139" s="107"/>
      <c r="FO139" s="106"/>
      <c r="FP139" s="107"/>
      <c r="FQ139" s="106"/>
      <c r="FR139" s="107"/>
      <c r="FS139" s="106"/>
      <c r="FT139" s="107"/>
      <c r="FU139" s="106"/>
      <c r="FV139" s="107"/>
      <c r="FW139" s="106"/>
      <c r="FX139" s="107"/>
      <c r="FY139" s="106"/>
      <c r="FZ139" s="107"/>
      <c r="GA139" s="106"/>
      <c r="GB139" s="107"/>
      <c r="GC139" s="106"/>
      <c r="GD139" s="107"/>
      <c r="GE139" s="106"/>
      <c r="GF139" s="107"/>
      <c r="GG139" s="106"/>
      <c r="GH139" s="107"/>
      <c r="GI139" s="106"/>
      <c r="GJ139" s="107"/>
      <c r="GK139" s="106"/>
      <c r="GL139" s="107"/>
      <c r="GM139" s="106"/>
      <c r="GN139" s="107"/>
      <c r="GO139" s="106"/>
      <c r="GP139" s="107"/>
      <c r="GQ139" s="106"/>
      <c r="GR139" s="107"/>
      <c r="GS139" s="106"/>
      <c r="GT139" s="107"/>
      <c r="GU139" s="106"/>
      <c r="GV139" s="107"/>
      <c r="GW139" s="106"/>
      <c r="GX139" s="107"/>
      <c r="GY139" s="106"/>
      <c r="GZ139" s="107"/>
      <c r="HA139" s="106"/>
      <c r="HB139" s="107"/>
      <c r="HC139" s="106"/>
      <c r="HD139" s="107"/>
      <c r="HE139" s="106"/>
      <c r="HF139" s="107"/>
      <c r="HG139" s="106"/>
      <c r="HH139" s="107"/>
      <c r="HI139" s="106"/>
      <c r="HJ139" s="107"/>
      <c r="HK139" s="106"/>
      <c r="HL139" s="107"/>
      <c r="HM139" s="106"/>
      <c r="HN139" s="107"/>
      <c r="HO139" s="106"/>
      <c r="HP139" s="107"/>
      <c r="HQ139" s="106"/>
      <c r="HR139" s="107"/>
      <c r="HS139" s="106"/>
      <c r="HT139" s="107"/>
      <c r="HU139" s="106"/>
      <c r="HV139" s="107"/>
      <c r="HW139" s="106"/>
      <c r="HX139" s="107"/>
      <c r="HY139" s="106"/>
      <c r="HZ139" s="107"/>
      <c r="IA139" s="106"/>
      <c r="IB139" s="107"/>
      <c r="IC139" s="106"/>
      <c r="ID139" s="107"/>
      <c r="IE139" s="106"/>
      <c r="IF139" s="107"/>
      <c r="IG139" s="106"/>
      <c r="IH139" s="107"/>
      <c r="II139" s="106"/>
      <c r="IJ139" s="107"/>
      <c r="IK139" s="106"/>
      <c r="IL139" s="107"/>
      <c r="IM139" s="106"/>
      <c r="IN139" s="107"/>
      <c r="IO139" s="106"/>
      <c r="IP139" s="107"/>
      <c r="IQ139" s="106"/>
      <c r="IR139" s="107"/>
      <c r="IS139" s="106"/>
      <c r="IT139" s="107"/>
      <c r="IU139" s="106"/>
      <c r="IV139" s="107"/>
      <c r="IW139" s="106"/>
      <c r="IX139" s="107"/>
      <c r="IY139" s="106"/>
      <c r="IZ139" s="64"/>
      <c r="JA139" s="64"/>
      <c r="JB139" s="64"/>
      <c r="JC139" s="64"/>
      <c r="JD139" s="64"/>
      <c r="JE139" s="64"/>
      <c r="JF139" s="64"/>
      <c r="JG139" s="64"/>
      <c r="JH139" s="64"/>
      <c r="JI139" s="64"/>
      <c r="JJ139" s="64"/>
      <c r="JK139" s="64"/>
      <c r="JL139" s="64"/>
      <c r="JM139" s="64"/>
      <c r="JN139" s="64"/>
      <c r="JO139" s="64"/>
      <c r="JP139" s="64"/>
      <c r="JQ139" s="64"/>
      <c r="JR139" s="64"/>
      <c r="JS139" s="64"/>
      <c r="JT139" s="64"/>
      <c r="JU139" s="64"/>
      <c r="JV139" s="64"/>
      <c r="JW139" s="64"/>
      <c r="JX139" s="64"/>
      <c r="JY139" s="64"/>
      <c r="JZ139" s="64"/>
      <c r="KA139" s="64"/>
      <c r="KB139" s="64"/>
      <c r="KC139" s="64"/>
      <c r="KD139" s="64"/>
      <c r="KE139" s="64"/>
      <c r="KF139" s="64"/>
      <c r="KG139" s="64"/>
      <c r="KH139" s="64"/>
      <c r="KI139" s="64"/>
      <c r="KJ139" s="64"/>
      <c r="KK139" s="64"/>
      <c r="KL139" s="64"/>
      <c r="KM139" s="64"/>
      <c r="KN139" s="64"/>
      <c r="KO139" s="64"/>
      <c r="KP139" s="64"/>
      <c r="KQ139" s="64"/>
      <c r="KR139" s="64"/>
      <c r="KS139" s="64"/>
      <c r="KT139" s="64"/>
      <c r="KU139" s="64"/>
      <c r="KV139" s="64"/>
      <c r="KW139" s="64"/>
      <c r="KX139" s="64"/>
      <c r="KY139" s="64"/>
      <c r="KZ139" s="64"/>
      <c r="LA139" s="64"/>
      <c r="LB139" s="64"/>
      <c r="LC139" s="64"/>
      <c r="LD139" s="64"/>
      <c r="LE139" s="64"/>
      <c r="LF139" s="64"/>
      <c r="LG139" s="64"/>
      <c r="LH139" s="64"/>
      <c r="LI139" s="64"/>
      <c r="LJ139" s="64"/>
      <c r="LK139" s="64"/>
      <c r="LL139" s="64"/>
      <c r="LM139" s="64"/>
      <c r="LN139" s="64"/>
      <c r="LO139" s="64"/>
      <c r="LP139" s="64"/>
      <c r="LQ139" s="64"/>
      <c r="LR139" s="64"/>
      <c r="LS139" s="64"/>
      <c r="LT139" s="64"/>
      <c r="LU139" s="64"/>
      <c r="LV139" s="64"/>
      <c r="LW139" s="64"/>
      <c r="LX139" s="64"/>
      <c r="LY139" s="64"/>
      <c r="LZ139" s="64"/>
      <c r="MA139" s="64"/>
      <c r="MB139" s="64"/>
      <c r="MC139" s="64"/>
      <c r="MD139" s="64"/>
      <c r="ME139" s="64"/>
      <c r="MF139" s="64"/>
      <c r="MG139" s="64"/>
      <c r="MH139" s="64"/>
      <c r="MI139" s="64"/>
      <c r="MJ139" s="64"/>
      <c r="MK139" s="64"/>
      <c r="ML139" s="64"/>
      <c r="MM139" s="64"/>
      <c r="MN139" s="64"/>
      <c r="MO139" s="64"/>
      <c r="MP139" s="64"/>
      <c r="MQ139" s="64"/>
      <c r="MR139" s="64"/>
      <c r="MS139" s="64"/>
      <c r="MT139" s="64"/>
      <c r="MU139" s="64"/>
      <c r="MV139" s="64"/>
      <c r="MW139" s="64"/>
      <c r="MX139" s="64"/>
      <c r="MY139" s="64"/>
      <c r="MZ139" s="64"/>
      <c r="NA139" s="64"/>
      <c r="NB139" s="64"/>
      <c r="NC139" s="64"/>
      <c r="ND139" s="64"/>
      <c r="NE139" s="64"/>
      <c r="NF139" s="64"/>
      <c r="NG139" s="64"/>
      <c r="NH139" s="64"/>
      <c r="NI139" s="64"/>
      <c r="NJ139" s="64"/>
      <c r="NK139" s="64"/>
      <c r="NL139" s="64"/>
      <c r="NM139" s="64"/>
      <c r="NN139" s="64"/>
      <c r="NO139" s="64"/>
      <c r="NP139" s="64"/>
      <c r="NQ139" s="64"/>
      <c r="NR139" s="64"/>
      <c r="NS139" s="64"/>
      <c r="NT139" s="64"/>
      <c r="NU139" s="64"/>
      <c r="NV139" s="64"/>
      <c r="NW139" s="64"/>
      <c r="NX139" s="64"/>
      <c r="NY139" s="64"/>
      <c r="NZ139" s="64"/>
      <c r="OA139" s="64"/>
      <c r="OB139" s="64"/>
      <c r="OC139" s="64"/>
      <c r="OD139" s="64"/>
      <c r="OE139" s="64"/>
      <c r="OF139" s="64"/>
      <c r="OG139" s="64"/>
      <c r="OH139" s="64"/>
      <c r="OI139" s="64"/>
      <c r="OJ139" s="64"/>
      <c r="OK139" s="64"/>
      <c r="OL139" s="64"/>
      <c r="OM139" s="64"/>
      <c r="ON139" s="64"/>
      <c r="OO139" s="64"/>
      <c r="OP139" s="64"/>
      <c r="OQ139" s="64"/>
      <c r="OR139" s="64"/>
      <c r="OS139" s="64"/>
      <c r="OT139" s="64"/>
      <c r="OU139" s="64"/>
      <c r="OV139" s="64"/>
      <c r="OW139" s="64"/>
      <c r="OX139" s="64"/>
      <c r="OY139" s="64"/>
      <c r="OZ139" s="64"/>
      <c r="PA139" s="64"/>
      <c r="PB139" s="64"/>
      <c r="PC139" s="64"/>
      <c r="PD139" s="64"/>
      <c r="PE139" s="64"/>
      <c r="PF139" s="64"/>
      <c r="PG139" s="64"/>
      <c r="PH139" s="64"/>
      <c r="PI139" s="64"/>
      <c r="PJ139" s="64"/>
      <c r="PK139" s="64"/>
      <c r="PL139" s="64"/>
      <c r="PM139" s="64"/>
      <c r="PN139" s="64"/>
      <c r="PO139" s="64"/>
      <c r="PP139" s="64"/>
      <c r="PQ139" s="64"/>
      <c r="PR139" s="64"/>
      <c r="PS139" s="64"/>
      <c r="PT139" s="64"/>
      <c r="PU139" s="64"/>
      <c r="PV139" s="64"/>
      <c r="PW139" s="64"/>
      <c r="PX139" s="64"/>
      <c r="PY139" s="64"/>
      <c r="PZ139" s="64"/>
      <c r="QA139" s="64"/>
      <c r="QB139" s="64"/>
      <c r="QC139" s="64"/>
      <c r="QD139" s="64"/>
      <c r="QE139" s="64"/>
      <c r="QF139" s="64"/>
      <c r="QG139" s="64"/>
      <c r="QH139" s="64"/>
      <c r="QI139" s="64"/>
      <c r="QJ139" s="64"/>
      <c r="QK139" s="64"/>
      <c r="QL139" s="64"/>
      <c r="QM139" s="64"/>
      <c r="QN139" s="64"/>
      <c r="QO139" s="64"/>
      <c r="QP139" s="64"/>
      <c r="QQ139" s="64"/>
      <c r="QR139" s="64"/>
      <c r="QS139" s="64"/>
      <c r="QT139" s="64"/>
      <c r="QU139" s="64"/>
      <c r="QV139" s="64"/>
      <c r="QW139" s="64"/>
      <c r="QX139" s="64"/>
      <c r="QY139" s="64"/>
      <c r="QZ139" s="64"/>
      <c r="RA139" s="64"/>
      <c r="RB139" s="64"/>
      <c r="RC139" s="64"/>
      <c r="RD139" s="64"/>
      <c r="RE139" s="64"/>
      <c r="RF139" s="64"/>
      <c r="RG139" s="64"/>
      <c r="RH139" s="64"/>
      <c r="RI139" s="64"/>
      <c r="RJ139" s="64"/>
      <c r="RK139" s="64"/>
      <c r="RL139" s="64"/>
      <c r="RM139" s="64"/>
      <c r="RN139" s="64"/>
      <c r="RO139" s="64"/>
      <c r="RP139" s="64"/>
      <c r="RQ139" s="64"/>
      <c r="RR139" s="64"/>
      <c r="RS139" s="64"/>
      <c r="RT139" s="64"/>
      <c r="RU139" s="64"/>
      <c r="RV139" s="64"/>
      <c r="RW139" s="64"/>
      <c r="RX139" s="64"/>
      <c r="RY139" s="64"/>
      <c r="RZ139" s="64"/>
      <c r="SA139" s="64"/>
      <c r="SB139" s="64"/>
      <c r="SC139" s="64"/>
      <c r="SD139" s="64"/>
      <c r="SE139" s="64"/>
      <c r="SF139" s="64"/>
      <c r="SG139" s="64"/>
      <c r="SH139" s="64"/>
      <c r="SI139" s="64"/>
      <c r="SJ139" s="64"/>
      <c r="SK139" s="64"/>
      <c r="SL139" s="64"/>
      <c r="SM139" s="64"/>
      <c r="SN139" s="64"/>
      <c r="SO139" s="64"/>
      <c r="SP139" s="64"/>
      <c r="SQ139" s="64"/>
      <c r="SR139" s="64"/>
      <c r="SS139" s="64"/>
      <c r="ST139" s="64"/>
      <c r="SU139" s="64"/>
      <c r="SV139" s="64"/>
      <c r="SW139" s="64"/>
      <c r="SX139" s="64"/>
      <c r="SY139" s="64"/>
      <c r="SZ139" s="64"/>
      <c r="TA139" s="64"/>
      <c r="TB139" s="64"/>
      <c r="TC139" s="64"/>
      <c r="TD139" s="64"/>
      <c r="TE139" s="64"/>
      <c r="TF139" s="64"/>
      <c r="TG139" s="64"/>
      <c r="TH139" s="64"/>
      <c r="TI139" s="64"/>
      <c r="TJ139" s="64"/>
      <c r="TK139" s="64"/>
      <c r="TL139" s="64"/>
      <c r="TM139" s="64"/>
      <c r="TN139" s="64"/>
      <c r="TO139" s="64"/>
      <c r="TP139" s="64"/>
      <c r="TQ139" s="64"/>
      <c r="TR139" s="64"/>
      <c r="TS139" s="64"/>
      <c r="TT139" s="64"/>
      <c r="TU139" s="64"/>
      <c r="TV139" s="64"/>
      <c r="TW139" s="64"/>
      <c r="TX139" s="64"/>
      <c r="TY139" s="64"/>
      <c r="TZ139" s="64"/>
      <c r="UA139" s="64"/>
      <c r="UB139" s="64"/>
      <c r="UC139" s="64"/>
      <c r="UD139" s="64"/>
      <c r="UE139" s="64"/>
      <c r="UF139" s="64"/>
      <c r="UG139" s="64"/>
      <c r="UH139" s="64"/>
      <c r="UI139" s="64"/>
      <c r="UJ139" s="64"/>
      <c r="UK139" s="64"/>
      <c r="UL139" s="64"/>
      <c r="UM139" s="64"/>
      <c r="UN139" s="64"/>
      <c r="UO139" s="64"/>
      <c r="UP139" s="64"/>
      <c r="UQ139" s="64"/>
      <c r="UR139" s="64"/>
      <c r="US139" s="64"/>
      <c r="UT139" s="64"/>
      <c r="UU139" s="64"/>
      <c r="UV139" s="64"/>
      <c r="UW139" s="64"/>
      <c r="UX139" s="64"/>
      <c r="UY139" s="64"/>
      <c r="UZ139" s="64"/>
      <c r="VA139" s="64"/>
      <c r="VB139" s="64"/>
      <c r="VC139" s="64"/>
      <c r="VD139" s="64"/>
      <c r="VE139" s="64"/>
      <c r="VF139" s="64"/>
      <c r="VG139" s="64"/>
      <c r="VH139" s="64"/>
      <c r="VI139" s="64"/>
      <c r="VJ139" s="64"/>
      <c r="VK139" s="64"/>
      <c r="VL139" s="64"/>
      <c r="VM139" s="64"/>
      <c r="VN139" s="64"/>
      <c r="VO139" s="64"/>
      <c r="VP139" s="64"/>
      <c r="VQ139" s="64"/>
      <c r="VR139" s="64"/>
      <c r="VS139" s="64"/>
      <c r="VT139" s="64"/>
      <c r="VU139" s="64"/>
      <c r="VV139" s="64"/>
      <c r="VW139" s="64"/>
      <c r="VX139" s="64"/>
      <c r="VY139" s="64"/>
      <c r="VZ139" s="64"/>
      <c r="WA139" s="64"/>
      <c r="WB139" s="64"/>
      <c r="WC139" s="64"/>
      <c r="WD139" s="64"/>
      <c r="WE139" s="64"/>
      <c r="WF139" s="64"/>
      <c r="WG139" s="64"/>
      <c r="WH139" s="64"/>
      <c r="WI139" s="64"/>
      <c r="WJ139" s="64"/>
      <c r="WK139" s="64"/>
      <c r="WL139" s="64"/>
      <c r="WM139" s="64"/>
      <c r="WN139" s="64"/>
      <c r="WO139" s="64"/>
      <c r="WP139" s="64"/>
      <c r="WQ139" s="64"/>
      <c r="WR139" s="64"/>
      <c r="WS139" s="64"/>
      <c r="WT139" s="64"/>
      <c r="WU139" s="64"/>
      <c r="WV139" s="64"/>
      <c r="WW139" s="64"/>
      <c r="WX139" s="64"/>
      <c r="WY139" s="64"/>
      <c r="WZ139" s="64"/>
      <c r="XA139" s="64"/>
      <c r="XB139" s="64"/>
      <c r="XC139" s="64"/>
      <c r="XD139" s="64"/>
      <c r="XE139" s="64"/>
      <c r="XF139" s="64"/>
      <c r="XG139" s="64"/>
      <c r="XH139" s="64"/>
      <c r="XI139" s="64"/>
      <c r="XJ139" s="64"/>
    </row>
    <row r="140" spans="1:634" x14ac:dyDescent="0.25">
      <c r="A140" s="106"/>
      <c r="B140" s="107"/>
      <c r="C140" s="106"/>
      <c r="D140" s="107"/>
      <c r="E140" s="106"/>
      <c r="F140" s="107"/>
      <c r="G140" s="106"/>
      <c r="H140" s="107"/>
      <c r="I140" s="106"/>
      <c r="J140" s="107"/>
      <c r="K140" s="106"/>
      <c r="L140" s="107"/>
      <c r="M140" s="106"/>
      <c r="N140" s="107"/>
      <c r="O140" s="106"/>
      <c r="P140" s="107"/>
      <c r="Q140" s="106"/>
      <c r="R140" s="107"/>
      <c r="S140" s="106"/>
      <c r="T140" s="107"/>
      <c r="U140" s="106"/>
      <c r="V140" s="107"/>
      <c r="W140" s="106"/>
      <c r="X140" s="107"/>
      <c r="Y140" s="106"/>
      <c r="Z140" s="107"/>
      <c r="AA140" s="106"/>
      <c r="AB140" s="107"/>
      <c r="AC140" s="106"/>
      <c r="AD140" s="107"/>
      <c r="AE140" s="106"/>
      <c r="AF140" s="107"/>
      <c r="AG140" s="106"/>
      <c r="AH140" s="107"/>
      <c r="AI140" s="106"/>
      <c r="AJ140" s="107"/>
      <c r="AK140" s="106"/>
      <c r="AL140" s="107"/>
      <c r="AM140" s="106"/>
      <c r="AN140" s="107"/>
      <c r="AO140" s="106"/>
      <c r="AP140" s="107"/>
      <c r="AQ140" s="106"/>
      <c r="AR140" s="107"/>
      <c r="AS140" s="106"/>
      <c r="AT140" s="107"/>
      <c r="AU140" s="106"/>
      <c r="AV140" s="107"/>
      <c r="AW140" s="106"/>
      <c r="AX140" s="107"/>
      <c r="AY140" s="106"/>
      <c r="AZ140" s="107"/>
      <c r="BA140" s="106"/>
      <c r="BB140" s="107"/>
      <c r="BC140" s="106"/>
      <c r="BD140" s="107"/>
      <c r="BE140" s="106"/>
      <c r="BF140" s="107"/>
      <c r="BG140" s="106"/>
      <c r="BH140" s="107"/>
      <c r="BI140" s="106"/>
      <c r="BJ140" s="107"/>
      <c r="BK140" s="106"/>
      <c r="BL140" s="107"/>
      <c r="BM140" s="106"/>
      <c r="BN140" s="107"/>
      <c r="BO140" s="106"/>
      <c r="BP140" s="107"/>
      <c r="BQ140" s="106"/>
      <c r="BR140" s="107"/>
      <c r="BS140" s="106"/>
      <c r="BT140" s="107"/>
      <c r="BU140" s="106"/>
      <c r="BV140" s="107"/>
      <c r="BW140" s="106"/>
      <c r="BX140" s="107"/>
      <c r="BY140" s="106"/>
      <c r="BZ140" s="107"/>
      <c r="CA140" s="106"/>
      <c r="CB140" s="107"/>
      <c r="CC140" s="106"/>
      <c r="CD140" s="107"/>
      <c r="CE140" s="106"/>
      <c r="CF140" s="107"/>
      <c r="CG140" s="106"/>
      <c r="CH140" s="107"/>
      <c r="CI140" s="106"/>
      <c r="CJ140" s="107"/>
      <c r="CK140" s="106"/>
      <c r="CL140" s="107"/>
      <c r="CM140" s="106"/>
      <c r="CN140" s="107"/>
      <c r="CO140" s="106"/>
      <c r="CP140" s="107"/>
      <c r="CQ140" s="106"/>
      <c r="CR140" s="107"/>
      <c r="CS140" s="106"/>
      <c r="CT140" s="107"/>
      <c r="CU140" s="106"/>
      <c r="CV140" s="107"/>
      <c r="CW140" s="106"/>
      <c r="CX140" s="107"/>
      <c r="CY140" s="106"/>
      <c r="CZ140" s="107"/>
      <c r="DA140" s="106"/>
      <c r="DB140" s="107"/>
      <c r="DC140" s="106"/>
      <c r="DD140" s="107"/>
      <c r="DE140" s="106"/>
      <c r="DF140" s="107"/>
      <c r="DG140" s="106"/>
      <c r="DH140" s="107"/>
      <c r="DI140" s="106"/>
      <c r="DJ140" s="107"/>
      <c r="DK140" s="106"/>
      <c r="DL140" s="107"/>
      <c r="DM140" s="106"/>
      <c r="DN140" s="107"/>
      <c r="DO140" s="106"/>
      <c r="DP140" s="107"/>
      <c r="DQ140" s="106"/>
      <c r="DR140" s="107"/>
      <c r="DS140" s="106"/>
      <c r="DT140" s="107"/>
      <c r="DU140" s="106"/>
      <c r="DV140" s="107"/>
      <c r="DW140" s="106"/>
      <c r="DX140" s="107"/>
      <c r="DY140" s="106"/>
      <c r="DZ140" s="107"/>
      <c r="EA140" s="106"/>
      <c r="EB140" s="107"/>
      <c r="EC140" s="106"/>
      <c r="ED140" s="107"/>
      <c r="EE140" s="106"/>
      <c r="EF140" s="107"/>
      <c r="EG140" s="106"/>
      <c r="EH140" s="107"/>
      <c r="EI140" s="106"/>
      <c r="EJ140" s="107"/>
      <c r="EK140" s="106"/>
      <c r="EL140" s="107"/>
      <c r="EM140" s="106"/>
      <c r="EN140" s="107"/>
      <c r="EO140" s="106"/>
      <c r="EP140" s="107"/>
      <c r="EQ140" s="106"/>
      <c r="ER140" s="107"/>
      <c r="ES140" s="106"/>
      <c r="ET140" s="107"/>
      <c r="EU140" s="106"/>
      <c r="EV140" s="107"/>
      <c r="EW140" s="106"/>
      <c r="EX140" s="107"/>
      <c r="EY140" s="106"/>
      <c r="EZ140" s="107"/>
      <c r="FA140" s="106"/>
      <c r="FB140" s="107"/>
      <c r="FC140" s="106"/>
      <c r="FD140" s="107"/>
      <c r="FE140" s="106"/>
      <c r="FF140" s="107"/>
      <c r="FG140" s="106"/>
      <c r="FH140" s="107"/>
      <c r="FI140" s="106"/>
      <c r="FJ140" s="107"/>
      <c r="FK140" s="106"/>
      <c r="FL140" s="107"/>
      <c r="FM140" s="106"/>
      <c r="FN140" s="107"/>
      <c r="FO140" s="106"/>
      <c r="FP140" s="107"/>
      <c r="FQ140" s="106"/>
      <c r="FR140" s="107"/>
      <c r="FS140" s="106"/>
      <c r="FT140" s="107"/>
      <c r="FU140" s="106"/>
      <c r="FV140" s="107"/>
      <c r="FW140" s="106"/>
      <c r="FX140" s="107"/>
      <c r="FY140" s="106"/>
      <c r="FZ140" s="107"/>
      <c r="GA140" s="106"/>
      <c r="GB140" s="107"/>
      <c r="GC140" s="106"/>
      <c r="GD140" s="107"/>
      <c r="GE140" s="106"/>
      <c r="GF140" s="107"/>
      <c r="GG140" s="106"/>
      <c r="GH140" s="107"/>
      <c r="GI140" s="106"/>
      <c r="GJ140" s="107"/>
      <c r="GK140" s="106"/>
      <c r="GL140" s="107"/>
      <c r="GM140" s="106"/>
      <c r="GN140" s="107"/>
      <c r="GO140" s="106"/>
      <c r="GP140" s="107"/>
      <c r="GQ140" s="106"/>
      <c r="GR140" s="107"/>
      <c r="GS140" s="106"/>
      <c r="GT140" s="107"/>
      <c r="GU140" s="106"/>
      <c r="GV140" s="107"/>
      <c r="GW140" s="106"/>
      <c r="GX140" s="107"/>
      <c r="GY140" s="106"/>
      <c r="GZ140" s="107"/>
      <c r="HA140" s="106"/>
      <c r="HB140" s="107"/>
      <c r="HC140" s="106"/>
      <c r="HD140" s="107"/>
      <c r="HE140" s="106"/>
      <c r="HF140" s="107"/>
      <c r="HG140" s="106"/>
      <c r="HH140" s="107"/>
      <c r="HI140" s="106"/>
      <c r="HJ140" s="107"/>
      <c r="HK140" s="106"/>
      <c r="HL140" s="107"/>
      <c r="HM140" s="106"/>
      <c r="HN140" s="107"/>
      <c r="HO140" s="106"/>
      <c r="HP140" s="107"/>
      <c r="HQ140" s="106"/>
      <c r="HR140" s="107"/>
      <c r="HS140" s="106"/>
      <c r="HT140" s="107"/>
      <c r="HU140" s="106"/>
      <c r="HV140" s="107"/>
      <c r="HW140" s="106"/>
      <c r="HX140" s="107"/>
      <c r="HY140" s="106"/>
      <c r="HZ140" s="107"/>
      <c r="IA140" s="106"/>
      <c r="IB140" s="107"/>
      <c r="IC140" s="106"/>
      <c r="ID140" s="107"/>
      <c r="IE140" s="106"/>
      <c r="IF140" s="107"/>
      <c r="IG140" s="106"/>
      <c r="IH140" s="107"/>
      <c r="II140" s="106"/>
      <c r="IJ140" s="107"/>
      <c r="IK140" s="106"/>
      <c r="IL140" s="107"/>
      <c r="IM140" s="106"/>
      <c r="IN140" s="107"/>
      <c r="IO140" s="106"/>
      <c r="IP140" s="107"/>
      <c r="IQ140" s="106"/>
      <c r="IR140" s="107"/>
      <c r="IS140" s="106"/>
      <c r="IT140" s="107"/>
      <c r="IU140" s="106"/>
      <c r="IV140" s="107"/>
      <c r="IW140" s="106"/>
      <c r="IX140" s="107"/>
      <c r="IY140" s="106"/>
      <c r="IZ140" s="64"/>
      <c r="JA140" s="64"/>
      <c r="JB140" s="64"/>
      <c r="JC140" s="64"/>
      <c r="JD140" s="64"/>
      <c r="JE140" s="64"/>
      <c r="JF140" s="64"/>
      <c r="JG140" s="64"/>
      <c r="JH140" s="64"/>
      <c r="JI140" s="64"/>
      <c r="JJ140" s="64"/>
      <c r="JK140" s="64"/>
      <c r="JL140" s="64"/>
      <c r="JM140" s="64"/>
      <c r="JN140" s="64"/>
      <c r="JO140" s="64"/>
      <c r="JP140" s="64"/>
      <c r="JQ140" s="64"/>
      <c r="JR140" s="64"/>
      <c r="JS140" s="64"/>
      <c r="JT140" s="64"/>
      <c r="JU140" s="64"/>
      <c r="JV140" s="64"/>
      <c r="JW140" s="64"/>
      <c r="JX140" s="64"/>
      <c r="JY140" s="64"/>
      <c r="JZ140" s="64"/>
      <c r="KA140" s="64"/>
      <c r="KB140" s="64"/>
      <c r="KC140" s="64"/>
      <c r="KD140" s="64"/>
      <c r="KE140" s="64"/>
      <c r="KF140" s="64"/>
      <c r="KG140" s="64"/>
      <c r="KH140" s="64"/>
      <c r="KI140" s="64"/>
      <c r="KJ140" s="64"/>
      <c r="KK140" s="64"/>
      <c r="KL140" s="64"/>
      <c r="KM140" s="64"/>
      <c r="KN140" s="64"/>
      <c r="KO140" s="64"/>
      <c r="KP140" s="64"/>
      <c r="KQ140" s="64"/>
      <c r="KR140" s="64"/>
      <c r="KS140" s="64"/>
      <c r="KT140" s="64"/>
      <c r="KU140" s="64"/>
      <c r="KV140" s="64"/>
      <c r="KW140" s="64"/>
      <c r="KX140" s="64"/>
      <c r="KY140" s="64"/>
      <c r="KZ140" s="64"/>
      <c r="LA140" s="64"/>
      <c r="LB140" s="64"/>
      <c r="LC140" s="64"/>
      <c r="LD140" s="64"/>
      <c r="LE140" s="64"/>
      <c r="LF140" s="64"/>
      <c r="LG140" s="64"/>
      <c r="LH140" s="64"/>
      <c r="LI140" s="64"/>
      <c r="LJ140" s="64"/>
      <c r="LK140" s="64"/>
      <c r="LL140" s="64"/>
      <c r="LM140" s="64"/>
      <c r="LN140" s="64"/>
      <c r="LO140" s="64"/>
      <c r="LP140" s="64"/>
      <c r="LQ140" s="64"/>
      <c r="LR140" s="64"/>
      <c r="LS140" s="64"/>
      <c r="LT140" s="64"/>
      <c r="LU140" s="64"/>
      <c r="LV140" s="64"/>
      <c r="LW140" s="64"/>
      <c r="LX140" s="64"/>
      <c r="LY140" s="64"/>
      <c r="LZ140" s="64"/>
      <c r="MA140" s="64"/>
      <c r="MB140" s="64"/>
      <c r="MC140" s="64"/>
      <c r="MD140" s="64"/>
      <c r="ME140" s="64"/>
      <c r="MF140" s="64"/>
      <c r="MG140" s="64"/>
      <c r="MH140" s="64"/>
      <c r="MI140" s="64"/>
      <c r="MJ140" s="64"/>
      <c r="MK140" s="64"/>
      <c r="ML140" s="64"/>
      <c r="MM140" s="64"/>
      <c r="MN140" s="64"/>
      <c r="MO140" s="64"/>
      <c r="MP140" s="64"/>
      <c r="MQ140" s="64"/>
      <c r="MR140" s="64"/>
      <c r="MS140" s="64"/>
      <c r="MT140" s="64"/>
      <c r="MU140" s="64"/>
      <c r="MV140" s="64"/>
      <c r="MW140" s="64"/>
      <c r="MX140" s="64"/>
      <c r="MY140" s="64"/>
      <c r="MZ140" s="64"/>
      <c r="NA140" s="64"/>
      <c r="NB140" s="64"/>
      <c r="NC140" s="64"/>
      <c r="ND140" s="64"/>
      <c r="NE140" s="64"/>
      <c r="NF140" s="64"/>
      <c r="NG140" s="64"/>
      <c r="NH140" s="64"/>
      <c r="NI140" s="64"/>
      <c r="NJ140" s="64"/>
      <c r="NK140" s="64"/>
      <c r="NL140" s="64"/>
      <c r="NM140" s="64"/>
      <c r="NN140" s="64"/>
      <c r="NO140" s="64"/>
      <c r="NP140" s="64"/>
      <c r="NQ140" s="64"/>
      <c r="NR140" s="64"/>
      <c r="NS140" s="64"/>
      <c r="NT140" s="64"/>
      <c r="NU140" s="64"/>
      <c r="NV140" s="64"/>
      <c r="NW140" s="64"/>
      <c r="NX140" s="64"/>
      <c r="NY140" s="64"/>
      <c r="NZ140" s="64"/>
      <c r="OA140" s="64"/>
      <c r="OB140" s="64"/>
      <c r="OC140" s="64"/>
      <c r="OD140" s="64"/>
      <c r="OE140" s="64"/>
      <c r="OF140" s="64"/>
      <c r="OG140" s="64"/>
      <c r="OH140" s="64"/>
      <c r="OI140" s="64"/>
      <c r="OJ140" s="64"/>
      <c r="OK140" s="64"/>
      <c r="OL140" s="64"/>
      <c r="OM140" s="64"/>
      <c r="ON140" s="64"/>
      <c r="OO140" s="64"/>
      <c r="OP140" s="64"/>
      <c r="OQ140" s="64"/>
      <c r="OR140" s="64"/>
      <c r="OS140" s="64"/>
      <c r="OT140" s="64"/>
      <c r="OU140" s="64"/>
      <c r="OV140" s="64"/>
      <c r="OW140" s="64"/>
      <c r="OX140" s="64"/>
      <c r="OY140" s="64"/>
      <c r="OZ140" s="64"/>
      <c r="PA140" s="64"/>
      <c r="PB140" s="64"/>
      <c r="PC140" s="64"/>
      <c r="PD140" s="64"/>
      <c r="PE140" s="64"/>
      <c r="PF140" s="64"/>
      <c r="PG140" s="64"/>
      <c r="PH140" s="64"/>
      <c r="PI140" s="64"/>
      <c r="PJ140" s="64"/>
      <c r="PK140" s="64"/>
      <c r="PL140" s="64"/>
      <c r="PM140" s="64"/>
      <c r="PN140" s="64"/>
      <c r="PO140" s="64"/>
      <c r="PP140" s="64"/>
      <c r="PQ140" s="64"/>
      <c r="PR140" s="64"/>
      <c r="PS140" s="64"/>
      <c r="PT140" s="64"/>
      <c r="PU140" s="64"/>
      <c r="PV140" s="64"/>
      <c r="PW140" s="64"/>
      <c r="PX140" s="64"/>
      <c r="PY140" s="64"/>
      <c r="PZ140" s="64"/>
      <c r="QA140" s="64"/>
      <c r="QB140" s="64"/>
      <c r="QC140" s="64"/>
      <c r="QD140" s="64"/>
      <c r="QE140" s="64"/>
      <c r="QF140" s="64"/>
      <c r="QG140" s="64"/>
      <c r="QH140" s="64"/>
      <c r="QI140" s="64"/>
      <c r="QJ140" s="64"/>
      <c r="QK140" s="64"/>
      <c r="QL140" s="64"/>
      <c r="QM140" s="64"/>
      <c r="QN140" s="64"/>
      <c r="QO140" s="64"/>
      <c r="QP140" s="64"/>
      <c r="QQ140" s="64"/>
      <c r="QR140" s="64"/>
      <c r="QS140" s="64"/>
      <c r="QT140" s="64"/>
      <c r="QU140" s="64"/>
      <c r="QV140" s="64"/>
      <c r="QW140" s="64"/>
      <c r="QX140" s="64"/>
      <c r="QY140" s="64"/>
      <c r="QZ140" s="64"/>
      <c r="RA140" s="64"/>
      <c r="RB140" s="64"/>
      <c r="RC140" s="64"/>
      <c r="RD140" s="64"/>
      <c r="RE140" s="64"/>
      <c r="RF140" s="64"/>
      <c r="RG140" s="64"/>
      <c r="RH140" s="64"/>
      <c r="RI140" s="64"/>
      <c r="RJ140" s="64"/>
      <c r="RK140" s="64"/>
      <c r="RL140" s="64"/>
      <c r="RM140" s="64"/>
      <c r="RN140" s="64"/>
      <c r="RO140" s="64"/>
      <c r="RP140" s="64"/>
      <c r="RQ140" s="64"/>
      <c r="RR140" s="64"/>
      <c r="RS140" s="64"/>
      <c r="RT140" s="64"/>
      <c r="RU140" s="64"/>
      <c r="RV140" s="64"/>
      <c r="RW140" s="64"/>
      <c r="RX140" s="64"/>
      <c r="RY140" s="64"/>
      <c r="RZ140" s="64"/>
      <c r="SA140" s="64"/>
      <c r="SB140" s="64"/>
      <c r="SC140" s="64"/>
      <c r="SD140" s="64"/>
      <c r="SE140" s="64"/>
      <c r="SF140" s="64"/>
      <c r="SG140" s="64"/>
      <c r="SH140" s="64"/>
      <c r="SI140" s="64"/>
      <c r="SJ140" s="64"/>
      <c r="SK140" s="64"/>
      <c r="SL140" s="64"/>
      <c r="SM140" s="64"/>
      <c r="SN140" s="64"/>
      <c r="SO140" s="64"/>
      <c r="SP140" s="64"/>
      <c r="SQ140" s="64"/>
      <c r="SR140" s="64"/>
      <c r="SS140" s="64"/>
      <c r="ST140" s="64"/>
      <c r="SU140" s="64"/>
      <c r="SV140" s="64"/>
      <c r="SW140" s="64"/>
      <c r="SX140" s="64"/>
      <c r="SY140" s="64"/>
      <c r="SZ140" s="64"/>
      <c r="TA140" s="64"/>
      <c r="TB140" s="64"/>
      <c r="TC140" s="64"/>
      <c r="TD140" s="64"/>
      <c r="TE140" s="64"/>
      <c r="TF140" s="64"/>
      <c r="TG140" s="64"/>
      <c r="TH140" s="64"/>
      <c r="TI140" s="64"/>
      <c r="TJ140" s="64"/>
      <c r="TK140" s="64"/>
      <c r="TL140" s="64"/>
      <c r="TM140" s="64"/>
      <c r="TN140" s="64"/>
      <c r="TO140" s="64"/>
      <c r="TP140" s="64"/>
      <c r="TQ140" s="64"/>
      <c r="TR140" s="64"/>
      <c r="TS140" s="64"/>
      <c r="TT140" s="64"/>
      <c r="TU140" s="64"/>
      <c r="TV140" s="64"/>
      <c r="TW140" s="64"/>
      <c r="TX140" s="64"/>
      <c r="TY140" s="64"/>
      <c r="TZ140" s="64"/>
      <c r="UA140" s="64"/>
      <c r="UB140" s="64"/>
      <c r="UC140" s="64"/>
      <c r="UD140" s="64"/>
      <c r="UE140" s="64"/>
      <c r="UF140" s="64"/>
      <c r="UG140" s="64"/>
      <c r="UH140" s="64"/>
      <c r="UI140" s="64"/>
      <c r="UJ140" s="64"/>
      <c r="UK140" s="64"/>
      <c r="UL140" s="64"/>
      <c r="UM140" s="64"/>
      <c r="UN140" s="64"/>
      <c r="UO140" s="64"/>
      <c r="UP140" s="64"/>
      <c r="UQ140" s="64"/>
      <c r="UR140" s="64"/>
      <c r="US140" s="64"/>
      <c r="UT140" s="64"/>
      <c r="UU140" s="64"/>
      <c r="UV140" s="64"/>
      <c r="UW140" s="64"/>
      <c r="UX140" s="64"/>
      <c r="UY140" s="64"/>
      <c r="UZ140" s="64"/>
      <c r="VA140" s="64"/>
      <c r="VB140" s="64"/>
      <c r="VC140" s="64"/>
      <c r="VD140" s="64"/>
      <c r="VE140" s="64"/>
      <c r="VF140" s="64"/>
      <c r="VG140" s="64"/>
      <c r="VH140" s="64"/>
      <c r="VI140" s="64"/>
      <c r="VJ140" s="64"/>
      <c r="VK140" s="64"/>
      <c r="VL140" s="64"/>
      <c r="VM140" s="64"/>
      <c r="VN140" s="64"/>
      <c r="VO140" s="64"/>
      <c r="VP140" s="64"/>
      <c r="VQ140" s="64"/>
      <c r="VR140" s="64"/>
      <c r="VS140" s="64"/>
      <c r="VT140" s="64"/>
      <c r="VU140" s="64"/>
      <c r="VV140" s="64"/>
      <c r="VW140" s="64"/>
      <c r="VX140" s="64"/>
      <c r="VY140" s="64"/>
      <c r="VZ140" s="64"/>
      <c r="WA140" s="64"/>
      <c r="WB140" s="64"/>
      <c r="WC140" s="64"/>
      <c r="WD140" s="64"/>
      <c r="WE140" s="64"/>
      <c r="WF140" s="64"/>
      <c r="WG140" s="64"/>
      <c r="WH140" s="64"/>
      <c r="WI140" s="64"/>
      <c r="WJ140" s="64"/>
      <c r="WK140" s="64"/>
      <c r="WL140" s="64"/>
      <c r="WM140" s="64"/>
      <c r="WN140" s="64"/>
      <c r="WO140" s="64"/>
      <c r="WP140" s="64"/>
      <c r="WQ140" s="64"/>
      <c r="WR140" s="64"/>
      <c r="WS140" s="64"/>
      <c r="WT140" s="64"/>
      <c r="WU140" s="64"/>
      <c r="WV140" s="64"/>
      <c r="WW140" s="64"/>
      <c r="WX140" s="64"/>
      <c r="WY140" s="64"/>
      <c r="WZ140" s="64"/>
      <c r="XA140" s="64"/>
      <c r="XB140" s="64"/>
      <c r="XC140" s="64"/>
      <c r="XD140" s="64"/>
      <c r="XE140" s="64"/>
      <c r="XF140" s="64"/>
      <c r="XG140" s="64"/>
      <c r="XH140" s="64"/>
      <c r="XI140" s="64"/>
      <c r="XJ140" s="64"/>
    </row>
    <row r="141" spans="1:634" x14ac:dyDescent="0.25">
      <c r="A141" s="106"/>
      <c r="B141" s="107"/>
      <c r="C141" s="106"/>
      <c r="D141" s="107"/>
      <c r="E141" s="106"/>
      <c r="F141" s="107"/>
      <c r="G141" s="106"/>
      <c r="H141" s="107"/>
      <c r="I141" s="106"/>
      <c r="J141" s="107"/>
      <c r="K141" s="106"/>
      <c r="L141" s="107"/>
      <c r="M141" s="106"/>
      <c r="N141" s="107"/>
      <c r="O141" s="106"/>
      <c r="P141" s="107"/>
      <c r="Q141" s="106"/>
      <c r="R141" s="107"/>
      <c r="S141" s="106"/>
      <c r="T141" s="107"/>
      <c r="U141" s="106"/>
      <c r="V141" s="107"/>
      <c r="W141" s="106"/>
      <c r="X141" s="107"/>
      <c r="Y141" s="106"/>
      <c r="Z141" s="107"/>
      <c r="AA141" s="106"/>
      <c r="AB141" s="107"/>
      <c r="AC141" s="106"/>
      <c r="AD141" s="107"/>
      <c r="AE141" s="106"/>
      <c r="AF141" s="107"/>
      <c r="AG141" s="106"/>
      <c r="AH141" s="107"/>
      <c r="AI141" s="106"/>
      <c r="AJ141" s="107"/>
      <c r="AK141" s="106"/>
      <c r="AL141" s="107"/>
      <c r="AM141" s="106"/>
      <c r="AN141" s="107"/>
      <c r="AO141" s="106"/>
      <c r="AP141" s="107"/>
      <c r="AQ141" s="106"/>
      <c r="AR141" s="107"/>
      <c r="AS141" s="106"/>
      <c r="AT141" s="107"/>
      <c r="AU141" s="106"/>
      <c r="AV141" s="107"/>
      <c r="AW141" s="106"/>
      <c r="AX141" s="107"/>
      <c r="AY141" s="106"/>
      <c r="AZ141" s="107"/>
      <c r="BA141" s="106"/>
      <c r="BB141" s="107"/>
      <c r="BC141" s="106"/>
      <c r="BD141" s="107"/>
      <c r="BE141" s="106"/>
      <c r="BF141" s="107"/>
      <c r="BG141" s="106"/>
      <c r="BH141" s="107"/>
      <c r="BI141" s="106"/>
      <c r="BJ141" s="107"/>
      <c r="BK141" s="106"/>
      <c r="BL141" s="107"/>
      <c r="BM141" s="106"/>
      <c r="BN141" s="107"/>
      <c r="BO141" s="106"/>
      <c r="BP141" s="107"/>
      <c r="BQ141" s="106"/>
      <c r="BR141" s="107"/>
      <c r="BS141" s="106"/>
      <c r="BT141" s="107"/>
      <c r="BU141" s="106"/>
      <c r="BV141" s="107"/>
      <c r="BW141" s="106"/>
      <c r="BX141" s="107"/>
      <c r="BY141" s="106"/>
      <c r="BZ141" s="107"/>
      <c r="CA141" s="106"/>
      <c r="CB141" s="107"/>
      <c r="CC141" s="106"/>
      <c r="CD141" s="107"/>
      <c r="CE141" s="106"/>
      <c r="CF141" s="107"/>
      <c r="CG141" s="106"/>
      <c r="CH141" s="107"/>
      <c r="CI141" s="106"/>
      <c r="CJ141" s="107"/>
      <c r="CK141" s="106"/>
      <c r="CL141" s="107"/>
      <c r="CM141" s="106"/>
      <c r="CN141" s="107"/>
      <c r="CO141" s="106"/>
      <c r="CP141" s="107"/>
      <c r="CQ141" s="106"/>
      <c r="CR141" s="107"/>
      <c r="CS141" s="106"/>
      <c r="CT141" s="107"/>
      <c r="CU141" s="106"/>
      <c r="CV141" s="107"/>
      <c r="CW141" s="106"/>
      <c r="CX141" s="107"/>
      <c r="CY141" s="106"/>
      <c r="CZ141" s="107"/>
      <c r="DA141" s="106"/>
      <c r="DB141" s="107"/>
      <c r="DC141" s="106"/>
      <c r="DD141" s="107"/>
      <c r="DE141" s="106"/>
      <c r="DF141" s="107"/>
      <c r="DG141" s="106"/>
      <c r="DH141" s="107"/>
      <c r="DI141" s="106"/>
      <c r="DJ141" s="107"/>
      <c r="DK141" s="106"/>
      <c r="DL141" s="107"/>
      <c r="DM141" s="106"/>
      <c r="DN141" s="107"/>
      <c r="DO141" s="106"/>
      <c r="DP141" s="107"/>
      <c r="DQ141" s="106"/>
      <c r="DR141" s="107"/>
      <c r="DS141" s="106"/>
      <c r="DT141" s="107"/>
      <c r="DU141" s="106"/>
      <c r="DV141" s="107"/>
      <c r="DW141" s="106"/>
      <c r="DX141" s="107"/>
      <c r="DY141" s="106"/>
      <c r="DZ141" s="107"/>
      <c r="EA141" s="106"/>
      <c r="EB141" s="107"/>
      <c r="EC141" s="106"/>
      <c r="ED141" s="107"/>
      <c r="EE141" s="106"/>
      <c r="EF141" s="107"/>
      <c r="EG141" s="106"/>
      <c r="EH141" s="107"/>
      <c r="EI141" s="106"/>
      <c r="EJ141" s="107"/>
      <c r="EK141" s="106"/>
      <c r="EL141" s="107"/>
      <c r="EM141" s="106"/>
      <c r="EN141" s="107"/>
      <c r="EO141" s="106"/>
      <c r="EP141" s="107"/>
      <c r="EQ141" s="106"/>
      <c r="ER141" s="107"/>
      <c r="ES141" s="106"/>
      <c r="ET141" s="107"/>
      <c r="EU141" s="106"/>
      <c r="EV141" s="107"/>
      <c r="EW141" s="106"/>
      <c r="EX141" s="107"/>
      <c r="EY141" s="106"/>
      <c r="EZ141" s="107"/>
      <c r="FA141" s="106"/>
      <c r="FB141" s="107"/>
      <c r="FC141" s="106"/>
      <c r="FD141" s="107"/>
      <c r="FE141" s="106"/>
      <c r="FF141" s="107"/>
      <c r="FG141" s="106"/>
      <c r="FH141" s="107"/>
      <c r="FI141" s="106"/>
      <c r="FJ141" s="107"/>
      <c r="FK141" s="106"/>
      <c r="FL141" s="107"/>
      <c r="FM141" s="106"/>
      <c r="FN141" s="107"/>
      <c r="FO141" s="106"/>
      <c r="FP141" s="107"/>
      <c r="FQ141" s="106"/>
      <c r="FR141" s="107"/>
      <c r="FS141" s="106"/>
      <c r="FT141" s="107"/>
      <c r="FU141" s="106"/>
      <c r="FV141" s="107"/>
      <c r="FW141" s="106"/>
      <c r="FX141" s="107"/>
      <c r="FY141" s="106"/>
      <c r="FZ141" s="107"/>
      <c r="GA141" s="106"/>
      <c r="GB141" s="107"/>
      <c r="GC141" s="106"/>
      <c r="GD141" s="107"/>
      <c r="GE141" s="106"/>
      <c r="GF141" s="107"/>
      <c r="GG141" s="106"/>
      <c r="GH141" s="107"/>
      <c r="GI141" s="106"/>
      <c r="GJ141" s="107"/>
      <c r="GK141" s="106"/>
      <c r="GL141" s="107"/>
      <c r="GM141" s="106"/>
      <c r="GN141" s="107"/>
      <c r="GO141" s="106"/>
      <c r="GP141" s="107"/>
      <c r="GQ141" s="106"/>
      <c r="GR141" s="107"/>
      <c r="GS141" s="106"/>
      <c r="GT141" s="107"/>
      <c r="GU141" s="106"/>
      <c r="GV141" s="107"/>
      <c r="GW141" s="106"/>
      <c r="GX141" s="107"/>
      <c r="GY141" s="106"/>
      <c r="GZ141" s="107"/>
      <c r="HA141" s="106"/>
      <c r="HB141" s="107"/>
      <c r="HC141" s="106"/>
      <c r="HD141" s="107"/>
      <c r="HE141" s="106"/>
      <c r="HF141" s="107"/>
      <c r="HG141" s="106"/>
      <c r="HH141" s="107"/>
      <c r="HI141" s="106"/>
      <c r="HJ141" s="107"/>
      <c r="HK141" s="106"/>
      <c r="HL141" s="107"/>
      <c r="HM141" s="106"/>
      <c r="HN141" s="107"/>
      <c r="HO141" s="106"/>
      <c r="HP141" s="107"/>
      <c r="HQ141" s="106"/>
      <c r="HR141" s="107"/>
      <c r="HS141" s="106"/>
      <c r="HT141" s="107"/>
      <c r="HU141" s="106"/>
      <c r="HV141" s="107"/>
      <c r="HW141" s="106"/>
      <c r="HX141" s="107"/>
      <c r="HY141" s="106"/>
      <c r="HZ141" s="107"/>
      <c r="IA141" s="106"/>
      <c r="IB141" s="107"/>
      <c r="IC141" s="106"/>
      <c r="ID141" s="107"/>
      <c r="IE141" s="106"/>
      <c r="IF141" s="107"/>
      <c r="IG141" s="106"/>
      <c r="IH141" s="107"/>
      <c r="II141" s="106"/>
      <c r="IJ141" s="107"/>
      <c r="IK141" s="106"/>
      <c r="IL141" s="107"/>
      <c r="IM141" s="106"/>
      <c r="IN141" s="107"/>
      <c r="IO141" s="106"/>
      <c r="IP141" s="107"/>
      <c r="IQ141" s="106"/>
      <c r="IR141" s="107"/>
      <c r="IS141" s="106"/>
      <c r="IT141" s="107"/>
      <c r="IU141" s="106"/>
      <c r="IV141" s="107"/>
      <c r="IW141" s="106"/>
      <c r="IX141" s="107"/>
      <c r="IY141" s="106"/>
      <c r="IZ141" s="64"/>
      <c r="JA141" s="64"/>
      <c r="JB141" s="64"/>
      <c r="JC141" s="64"/>
      <c r="JD141" s="64"/>
      <c r="JE141" s="64"/>
      <c r="JF141" s="64"/>
      <c r="JG141" s="64"/>
      <c r="JH141" s="64"/>
      <c r="JI141" s="64"/>
      <c r="JJ141" s="64"/>
      <c r="JK141" s="64"/>
      <c r="JL141" s="64"/>
      <c r="JM141" s="64"/>
      <c r="JN141" s="64"/>
      <c r="JO141" s="64"/>
      <c r="JP141" s="64"/>
      <c r="JQ141" s="64"/>
      <c r="JR141" s="64"/>
      <c r="JS141" s="64"/>
      <c r="JT141" s="64"/>
      <c r="JU141" s="64"/>
      <c r="JV141" s="64"/>
      <c r="JW141" s="64"/>
      <c r="JX141" s="64"/>
      <c r="JY141" s="64"/>
      <c r="JZ141" s="64"/>
      <c r="KA141" s="64"/>
      <c r="KB141" s="64"/>
      <c r="KC141" s="64"/>
      <c r="KD141" s="64"/>
      <c r="KE141" s="64"/>
      <c r="KF141" s="64"/>
      <c r="KG141" s="64"/>
      <c r="KH141" s="64"/>
      <c r="KI141" s="64"/>
      <c r="KJ141" s="64"/>
      <c r="KK141" s="64"/>
      <c r="KL141" s="64"/>
      <c r="KM141" s="64"/>
      <c r="KN141" s="64"/>
      <c r="KO141" s="64"/>
      <c r="KP141" s="64"/>
      <c r="KQ141" s="64"/>
      <c r="KR141" s="64"/>
      <c r="KS141" s="64"/>
      <c r="KT141" s="64"/>
      <c r="KU141" s="64"/>
      <c r="KV141" s="64"/>
      <c r="KW141" s="64"/>
      <c r="KX141" s="64"/>
      <c r="KY141" s="64"/>
      <c r="KZ141" s="64"/>
      <c r="LA141" s="64"/>
      <c r="LB141" s="64"/>
      <c r="LC141" s="64"/>
      <c r="LD141" s="64"/>
      <c r="LE141" s="64"/>
      <c r="LF141" s="64"/>
      <c r="LG141" s="64"/>
      <c r="LH141" s="64"/>
      <c r="LI141" s="64"/>
      <c r="LJ141" s="64"/>
      <c r="LK141" s="64"/>
      <c r="LL141" s="64"/>
      <c r="LM141" s="64"/>
      <c r="LN141" s="64"/>
      <c r="LO141" s="64"/>
      <c r="LP141" s="64"/>
      <c r="LQ141" s="64"/>
      <c r="LR141" s="64"/>
      <c r="LS141" s="64"/>
      <c r="LT141" s="64"/>
      <c r="LU141" s="64"/>
      <c r="LV141" s="64"/>
      <c r="LW141" s="64"/>
      <c r="LX141" s="64"/>
      <c r="LY141" s="64"/>
      <c r="LZ141" s="64"/>
      <c r="MA141" s="64"/>
      <c r="MB141" s="64"/>
      <c r="MC141" s="64"/>
      <c r="MD141" s="64"/>
      <c r="ME141" s="64"/>
      <c r="MF141" s="64"/>
      <c r="MG141" s="64"/>
      <c r="MH141" s="64"/>
      <c r="MI141" s="64"/>
      <c r="MJ141" s="64"/>
      <c r="MK141" s="64"/>
      <c r="ML141" s="64"/>
      <c r="MM141" s="64"/>
      <c r="MN141" s="64"/>
      <c r="MO141" s="64"/>
      <c r="MP141" s="64"/>
      <c r="MQ141" s="64"/>
      <c r="MR141" s="64"/>
      <c r="MS141" s="64"/>
      <c r="MT141" s="64"/>
      <c r="MU141" s="64"/>
      <c r="MV141" s="64"/>
      <c r="MW141" s="64"/>
      <c r="MX141" s="64"/>
      <c r="MY141" s="64"/>
      <c r="MZ141" s="64"/>
      <c r="NA141" s="64"/>
      <c r="NB141" s="64"/>
      <c r="NC141" s="64"/>
      <c r="ND141" s="64"/>
      <c r="NE141" s="64"/>
      <c r="NF141" s="64"/>
      <c r="NG141" s="64"/>
      <c r="NH141" s="64"/>
      <c r="NI141" s="64"/>
      <c r="NJ141" s="64"/>
      <c r="NK141" s="64"/>
      <c r="NL141" s="64"/>
      <c r="NM141" s="64"/>
      <c r="NN141" s="64"/>
      <c r="NO141" s="64"/>
      <c r="NP141" s="64"/>
      <c r="NQ141" s="64"/>
      <c r="NR141" s="64"/>
      <c r="NS141" s="64"/>
      <c r="NT141" s="64"/>
      <c r="NU141" s="64"/>
      <c r="NV141" s="64"/>
      <c r="NW141" s="64"/>
      <c r="NX141" s="64"/>
      <c r="NY141" s="64"/>
      <c r="NZ141" s="64"/>
      <c r="OA141" s="64"/>
      <c r="OB141" s="64"/>
      <c r="OC141" s="64"/>
      <c r="OD141" s="64"/>
      <c r="OE141" s="64"/>
      <c r="OF141" s="64"/>
      <c r="OG141" s="64"/>
      <c r="OH141" s="64"/>
      <c r="OI141" s="64"/>
      <c r="OJ141" s="64"/>
      <c r="OK141" s="64"/>
      <c r="OL141" s="64"/>
      <c r="OM141" s="64"/>
      <c r="ON141" s="64"/>
      <c r="OO141" s="64"/>
      <c r="OP141" s="64"/>
      <c r="OQ141" s="64"/>
      <c r="OR141" s="64"/>
      <c r="OS141" s="64"/>
      <c r="OT141" s="64"/>
      <c r="OU141" s="64"/>
      <c r="OV141" s="64"/>
      <c r="OW141" s="64"/>
      <c r="OX141" s="64"/>
      <c r="OY141" s="64"/>
      <c r="OZ141" s="64"/>
      <c r="PA141" s="64"/>
      <c r="PB141" s="64"/>
      <c r="PC141" s="64"/>
      <c r="PD141" s="64"/>
      <c r="PE141" s="64"/>
      <c r="PF141" s="64"/>
      <c r="PG141" s="64"/>
      <c r="PH141" s="64"/>
      <c r="PI141" s="64"/>
      <c r="PJ141" s="64"/>
      <c r="PK141" s="64"/>
      <c r="PL141" s="64"/>
      <c r="PM141" s="64"/>
      <c r="PN141" s="64"/>
      <c r="PO141" s="64"/>
      <c r="PP141" s="64"/>
      <c r="PQ141" s="64"/>
      <c r="PR141" s="64"/>
      <c r="PS141" s="64"/>
      <c r="PT141" s="64"/>
      <c r="PU141" s="64"/>
      <c r="PV141" s="64"/>
      <c r="PW141" s="64"/>
      <c r="PX141" s="64"/>
      <c r="PY141" s="64"/>
      <c r="PZ141" s="64"/>
      <c r="QA141" s="64"/>
      <c r="QB141" s="64"/>
      <c r="QC141" s="64"/>
      <c r="QD141" s="64"/>
      <c r="QE141" s="64"/>
      <c r="QF141" s="64"/>
      <c r="QG141" s="64"/>
      <c r="QH141" s="64"/>
      <c r="QI141" s="64"/>
      <c r="QJ141" s="64"/>
      <c r="QK141" s="64"/>
      <c r="QL141" s="64"/>
      <c r="QM141" s="64"/>
      <c r="QN141" s="64"/>
      <c r="QO141" s="64"/>
      <c r="QP141" s="64"/>
      <c r="QQ141" s="64"/>
      <c r="QR141" s="64"/>
      <c r="QS141" s="64"/>
      <c r="QT141" s="64"/>
      <c r="QU141" s="64"/>
      <c r="QV141" s="64"/>
      <c r="QW141" s="64"/>
      <c r="QX141" s="64"/>
      <c r="QY141" s="64"/>
      <c r="QZ141" s="64"/>
      <c r="RA141" s="64"/>
      <c r="RB141" s="64"/>
      <c r="RC141" s="64"/>
      <c r="RD141" s="64"/>
      <c r="RE141" s="64"/>
      <c r="RF141" s="64"/>
      <c r="RG141" s="64"/>
      <c r="RH141" s="64"/>
      <c r="RI141" s="64"/>
      <c r="RJ141" s="64"/>
      <c r="RK141" s="64"/>
      <c r="RL141" s="64"/>
      <c r="RM141" s="64"/>
      <c r="RN141" s="64"/>
      <c r="RO141" s="64"/>
      <c r="RP141" s="64"/>
      <c r="RQ141" s="64"/>
      <c r="RR141" s="64"/>
      <c r="RS141" s="64"/>
      <c r="RT141" s="64"/>
      <c r="RU141" s="64"/>
      <c r="RV141" s="64"/>
      <c r="RW141" s="64"/>
      <c r="RX141" s="64"/>
      <c r="RY141" s="64"/>
      <c r="RZ141" s="64"/>
      <c r="SA141" s="64"/>
      <c r="SB141" s="64"/>
      <c r="SC141" s="64"/>
      <c r="SD141" s="64"/>
      <c r="SE141" s="64"/>
      <c r="SF141" s="64"/>
      <c r="SG141" s="64"/>
      <c r="SH141" s="64"/>
      <c r="SI141" s="64"/>
      <c r="SJ141" s="64"/>
      <c r="SK141" s="64"/>
      <c r="SL141" s="64"/>
      <c r="SM141" s="64"/>
      <c r="SN141" s="64"/>
      <c r="SO141" s="64"/>
      <c r="SP141" s="64"/>
      <c r="SQ141" s="64"/>
      <c r="SR141" s="64"/>
      <c r="SS141" s="64"/>
      <c r="ST141" s="64"/>
      <c r="SU141" s="64"/>
      <c r="SV141" s="64"/>
      <c r="SW141" s="64"/>
      <c r="SX141" s="64"/>
      <c r="SY141" s="64"/>
      <c r="SZ141" s="64"/>
      <c r="TA141" s="64"/>
      <c r="TB141" s="64"/>
      <c r="TC141" s="64"/>
      <c r="TD141" s="64"/>
      <c r="TE141" s="64"/>
      <c r="TF141" s="64"/>
      <c r="TG141" s="64"/>
      <c r="TH141" s="64"/>
      <c r="TI141" s="64"/>
      <c r="TJ141" s="64"/>
      <c r="TK141" s="64"/>
      <c r="TL141" s="64"/>
      <c r="TM141" s="64"/>
      <c r="TN141" s="64"/>
      <c r="TO141" s="64"/>
      <c r="TP141" s="64"/>
      <c r="TQ141" s="64"/>
      <c r="TR141" s="64"/>
      <c r="TS141" s="64"/>
      <c r="TT141" s="64"/>
      <c r="TU141" s="64"/>
      <c r="TV141" s="64"/>
      <c r="TW141" s="64"/>
      <c r="TX141" s="64"/>
      <c r="TY141" s="64"/>
      <c r="TZ141" s="64"/>
      <c r="UA141" s="64"/>
      <c r="UB141" s="64"/>
      <c r="UC141" s="64"/>
      <c r="UD141" s="64"/>
      <c r="UE141" s="64"/>
      <c r="UF141" s="64"/>
      <c r="UG141" s="64"/>
      <c r="UH141" s="64"/>
      <c r="UI141" s="64"/>
      <c r="UJ141" s="64"/>
      <c r="UK141" s="64"/>
      <c r="UL141" s="64"/>
      <c r="UM141" s="64"/>
      <c r="UN141" s="64"/>
      <c r="UO141" s="64"/>
      <c r="UP141" s="64"/>
      <c r="UQ141" s="64"/>
      <c r="UR141" s="64"/>
      <c r="US141" s="64"/>
      <c r="UT141" s="64"/>
      <c r="UU141" s="64"/>
      <c r="UV141" s="64"/>
      <c r="UW141" s="64"/>
      <c r="UX141" s="64"/>
      <c r="UY141" s="64"/>
      <c r="UZ141" s="64"/>
      <c r="VA141" s="64"/>
      <c r="VB141" s="64"/>
      <c r="VC141" s="64"/>
      <c r="VD141" s="64"/>
      <c r="VE141" s="64"/>
      <c r="VF141" s="64"/>
      <c r="VG141" s="64"/>
      <c r="VH141" s="64"/>
      <c r="VI141" s="64"/>
      <c r="VJ141" s="64"/>
      <c r="VK141" s="64"/>
      <c r="VL141" s="64"/>
      <c r="VM141" s="64"/>
      <c r="VN141" s="64"/>
      <c r="VO141" s="64"/>
      <c r="VP141" s="64"/>
      <c r="VQ141" s="64"/>
      <c r="VR141" s="64"/>
      <c r="VS141" s="64"/>
      <c r="VT141" s="64"/>
      <c r="VU141" s="64"/>
      <c r="VV141" s="64"/>
      <c r="VW141" s="64"/>
      <c r="VX141" s="64"/>
      <c r="VY141" s="64"/>
      <c r="VZ141" s="64"/>
      <c r="WA141" s="64"/>
      <c r="WB141" s="64"/>
      <c r="WC141" s="64"/>
      <c r="WD141" s="64"/>
      <c r="WE141" s="64"/>
      <c r="WF141" s="64"/>
      <c r="WG141" s="64"/>
      <c r="WH141" s="64"/>
      <c r="WI141" s="64"/>
      <c r="WJ141" s="64"/>
      <c r="WK141" s="64"/>
      <c r="WL141" s="64"/>
      <c r="WM141" s="64"/>
      <c r="WN141" s="64"/>
      <c r="WO141" s="64"/>
      <c r="WP141" s="64"/>
      <c r="WQ141" s="64"/>
      <c r="WR141" s="64"/>
      <c r="WS141" s="64"/>
      <c r="WT141" s="64"/>
      <c r="WU141" s="64"/>
      <c r="WV141" s="64"/>
      <c r="WW141" s="64"/>
      <c r="WX141" s="64"/>
      <c r="WY141" s="64"/>
      <c r="WZ141" s="64"/>
      <c r="XA141" s="64"/>
      <c r="XB141" s="64"/>
      <c r="XC141" s="64"/>
      <c r="XD141" s="64"/>
      <c r="XE141" s="64"/>
      <c r="XF141" s="64"/>
      <c r="XG141" s="64"/>
      <c r="XH141" s="64"/>
      <c r="XI141" s="64"/>
      <c r="XJ141" s="64"/>
    </row>
    <row r="142" spans="1:634" x14ac:dyDescent="0.25">
      <c r="A142" s="106"/>
      <c r="B142" s="107"/>
      <c r="C142" s="106"/>
      <c r="D142" s="107"/>
      <c r="E142" s="106"/>
      <c r="F142" s="107"/>
      <c r="G142" s="106"/>
      <c r="H142" s="107"/>
      <c r="I142" s="106"/>
      <c r="J142" s="107"/>
      <c r="K142" s="106"/>
      <c r="L142" s="107"/>
      <c r="M142" s="106"/>
      <c r="N142" s="107"/>
      <c r="O142" s="106"/>
      <c r="P142" s="107"/>
      <c r="Q142" s="106"/>
      <c r="R142" s="107"/>
      <c r="S142" s="106"/>
      <c r="T142" s="107"/>
      <c r="U142" s="106"/>
      <c r="V142" s="107"/>
      <c r="W142" s="106"/>
      <c r="X142" s="107"/>
      <c r="Y142" s="106"/>
      <c r="Z142" s="107"/>
      <c r="AA142" s="106"/>
      <c r="AB142" s="107"/>
      <c r="AC142" s="106"/>
      <c r="AD142" s="107"/>
      <c r="AE142" s="106"/>
      <c r="AF142" s="107"/>
      <c r="AG142" s="106"/>
      <c r="AH142" s="107"/>
      <c r="AI142" s="106"/>
      <c r="AJ142" s="107"/>
      <c r="AK142" s="106"/>
      <c r="AL142" s="107"/>
      <c r="AM142" s="106"/>
      <c r="AN142" s="107"/>
      <c r="AO142" s="106"/>
      <c r="AP142" s="107"/>
      <c r="AQ142" s="106"/>
      <c r="AR142" s="107"/>
      <c r="AS142" s="106"/>
      <c r="AT142" s="107"/>
      <c r="AU142" s="106"/>
      <c r="AV142" s="107"/>
      <c r="AW142" s="106"/>
      <c r="AX142" s="107"/>
      <c r="AY142" s="106"/>
      <c r="AZ142" s="107"/>
      <c r="BA142" s="106"/>
      <c r="BB142" s="107"/>
      <c r="BC142" s="106"/>
      <c r="BD142" s="107"/>
      <c r="BE142" s="106"/>
      <c r="BF142" s="107"/>
      <c r="BG142" s="106"/>
      <c r="BH142" s="107"/>
      <c r="BI142" s="106"/>
      <c r="BJ142" s="107"/>
      <c r="BK142" s="106"/>
      <c r="BL142" s="107"/>
      <c r="BM142" s="106"/>
      <c r="BN142" s="107"/>
      <c r="BO142" s="106"/>
      <c r="BP142" s="107"/>
      <c r="BQ142" s="106"/>
      <c r="BR142" s="107"/>
      <c r="BS142" s="106"/>
      <c r="BT142" s="107"/>
      <c r="BU142" s="106"/>
      <c r="BV142" s="107"/>
      <c r="BW142" s="106"/>
      <c r="BX142" s="107"/>
      <c r="BY142" s="106"/>
      <c r="BZ142" s="107"/>
      <c r="CA142" s="106"/>
      <c r="CB142" s="107"/>
      <c r="CC142" s="106"/>
      <c r="CD142" s="107"/>
      <c r="CE142" s="106"/>
      <c r="CF142" s="107"/>
      <c r="CG142" s="106"/>
      <c r="CH142" s="107"/>
      <c r="CI142" s="106"/>
      <c r="CJ142" s="107"/>
      <c r="CK142" s="106"/>
      <c r="CL142" s="107"/>
      <c r="CM142" s="106"/>
      <c r="CN142" s="107"/>
      <c r="CO142" s="106"/>
      <c r="CP142" s="107"/>
      <c r="CQ142" s="106"/>
      <c r="CR142" s="107"/>
      <c r="CS142" s="106"/>
      <c r="CT142" s="107"/>
      <c r="CU142" s="106"/>
      <c r="CV142" s="107"/>
      <c r="CW142" s="106"/>
      <c r="CX142" s="107"/>
      <c r="CY142" s="106"/>
      <c r="CZ142" s="107"/>
      <c r="DA142" s="106"/>
      <c r="DB142" s="107"/>
      <c r="DC142" s="106"/>
      <c r="DD142" s="107"/>
      <c r="DE142" s="106"/>
      <c r="DF142" s="107"/>
      <c r="DG142" s="106"/>
      <c r="DH142" s="107"/>
      <c r="DI142" s="106"/>
      <c r="DJ142" s="107"/>
      <c r="DK142" s="106"/>
      <c r="DL142" s="107"/>
      <c r="DM142" s="106"/>
      <c r="DN142" s="107"/>
      <c r="DO142" s="106"/>
      <c r="DP142" s="107"/>
      <c r="DQ142" s="106"/>
      <c r="DR142" s="107"/>
      <c r="DS142" s="106"/>
      <c r="DT142" s="107"/>
      <c r="DU142" s="106"/>
      <c r="DV142" s="107"/>
      <c r="DW142" s="106"/>
      <c r="DX142" s="107"/>
      <c r="DY142" s="106"/>
      <c r="DZ142" s="107"/>
      <c r="EA142" s="106"/>
      <c r="EB142" s="107"/>
      <c r="EC142" s="106"/>
      <c r="ED142" s="107"/>
      <c r="EE142" s="106"/>
      <c r="EF142" s="107"/>
      <c r="EG142" s="106"/>
      <c r="EH142" s="107"/>
      <c r="EI142" s="106"/>
      <c r="EJ142" s="107"/>
      <c r="EK142" s="106"/>
      <c r="EL142" s="107"/>
      <c r="EM142" s="106"/>
      <c r="EN142" s="107"/>
      <c r="EO142" s="106"/>
      <c r="EP142" s="107"/>
      <c r="EQ142" s="106"/>
      <c r="ER142" s="107"/>
      <c r="ES142" s="106"/>
      <c r="ET142" s="107"/>
      <c r="EU142" s="106"/>
      <c r="EV142" s="107"/>
      <c r="EW142" s="106"/>
      <c r="EX142" s="107"/>
      <c r="EY142" s="106"/>
      <c r="EZ142" s="107"/>
      <c r="FA142" s="106"/>
      <c r="FB142" s="107"/>
      <c r="FC142" s="106"/>
      <c r="FD142" s="107"/>
      <c r="FE142" s="106"/>
      <c r="FF142" s="107"/>
      <c r="FG142" s="106"/>
      <c r="FH142" s="107"/>
      <c r="FI142" s="106"/>
      <c r="FJ142" s="107"/>
      <c r="FK142" s="106"/>
      <c r="FL142" s="107"/>
      <c r="FM142" s="106"/>
      <c r="FN142" s="107"/>
      <c r="FO142" s="106"/>
      <c r="FP142" s="107"/>
      <c r="FQ142" s="106"/>
      <c r="FR142" s="107"/>
      <c r="FS142" s="106"/>
      <c r="FT142" s="107"/>
      <c r="FU142" s="106"/>
      <c r="FV142" s="107"/>
      <c r="FW142" s="106"/>
      <c r="FX142" s="107"/>
      <c r="FY142" s="106"/>
      <c r="FZ142" s="107"/>
      <c r="GA142" s="106"/>
      <c r="GB142" s="107"/>
      <c r="GC142" s="106"/>
      <c r="GD142" s="107"/>
      <c r="GE142" s="106"/>
      <c r="GF142" s="107"/>
      <c r="GG142" s="106"/>
      <c r="GH142" s="107"/>
      <c r="GI142" s="106"/>
      <c r="GJ142" s="107"/>
      <c r="GK142" s="106"/>
      <c r="GL142" s="107"/>
      <c r="GM142" s="106"/>
      <c r="GN142" s="107"/>
      <c r="GO142" s="106"/>
      <c r="GP142" s="107"/>
      <c r="GQ142" s="106"/>
      <c r="GR142" s="107"/>
      <c r="GS142" s="106"/>
      <c r="GT142" s="107"/>
      <c r="GU142" s="106"/>
      <c r="GV142" s="107"/>
      <c r="GW142" s="106"/>
      <c r="GX142" s="107"/>
      <c r="GY142" s="106"/>
      <c r="GZ142" s="107"/>
      <c r="HA142" s="106"/>
      <c r="HB142" s="107"/>
      <c r="HC142" s="106"/>
      <c r="HD142" s="107"/>
      <c r="HE142" s="106"/>
      <c r="HF142" s="107"/>
      <c r="HG142" s="106"/>
      <c r="HH142" s="107"/>
      <c r="HI142" s="106"/>
      <c r="HJ142" s="107"/>
      <c r="HK142" s="106"/>
      <c r="HL142" s="107"/>
      <c r="HM142" s="106"/>
      <c r="HN142" s="107"/>
      <c r="HO142" s="106"/>
      <c r="HP142" s="107"/>
      <c r="HQ142" s="106"/>
      <c r="HR142" s="107"/>
      <c r="HS142" s="106"/>
      <c r="HT142" s="107"/>
      <c r="HU142" s="106"/>
      <c r="HV142" s="107"/>
      <c r="HW142" s="106"/>
      <c r="HX142" s="107"/>
      <c r="HY142" s="106"/>
      <c r="HZ142" s="107"/>
      <c r="IA142" s="106"/>
      <c r="IB142" s="107"/>
      <c r="IC142" s="106"/>
      <c r="ID142" s="107"/>
      <c r="IE142" s="106"/>
      <c r="IF142" s="107"/>
      <c r="IG142" s="106"/>
      <c r="IH142" s="107"/>
      <c r="II142" s="106"/>
      <c r="IJ142" s="107"/>
      <c r="IK142" s="106"/>
      <c r="IL142" s="107"/>
      <c r="IM142" s="106"/>
      <c r="IN142" s="107"/>
      <c r="IO142" s="106"/>
      <c r="IP142" s="107"/>
      <c r="IQ142" s="106"/>
      <c r="IR142" s="107"/>
      <c r="IS142" s="106"/>
      <c r="IT142" s="107"/>
      <c r="IU142" s="106"/>
      <c r="IV142" s="107"/>
      <c r="IW142" s="106"/>
      <c r="IX142" s="107"/>
      <c r="IY142" s="106"/>
      <c r="IZ142" s="64"/>
      <c r="JA142" s="64"/>
      <c r="JB142" s="64"/>
      <c r="JC142" s="64"/>
      <c r="JD142" s="64"/>
      <c r="JE142" s="64"/>
      <c r="JF142" s="64"/>
      <c r="JG142" s="64"/>
      <c r="JH142" s="64"/>
      <c r="JI142" s="64"/>
      <c r="JJ142" s="64"/>
      <c r="JK142" s="64"/>
      <c r="JL142" s="64"/>
      <c r="JM142" s="64"/>
      <c r="JN142" s="64"/>
      <c r="JO142" s="64"/>
      <c r="JP142" s="64"/>
      <c r="JQ142" s="64"/>
      <c r="JR142" s="64"/>
      <c r="JS142" s="64"/>
      <c r="JT142" s="64"/>
      <c r="JU142" s="64"/>
      <c r="JV142" s="64"/>
      <c r="JW142" s="64"/>
      <c r="JX142" s="64"/>
      <c r="JY142" s="64"/>
      <c r="JZ142" s="64"/>
      <c r="KA142" s="64"/>
      <c r="KB142" s="64"/>
      <c r="KC142" s="64"/>
      <c r="KD142" s="64"/>
      <c r="KE142" s="64"/>
      <c r="KF142" s="64"/>
      <c r="KG142" s="64"/>
      <c r="KH142" s="64"/>
      <c r="KI142" s="64"/>
      <c r="KJ142" s="64"/>
      <c r="KK142" s="64"/>
      <c r="KL142" s="64"/>
      <c r="KM142" s="64"/>
      <c r="KN142" s="64"/>
      <c r="KO142" s="64"/>
      <c r="KP142" s="64"/>
      <c r="KQ142" s="64"/>
      <c r="KR142" s="64"/>
      <c r="KS142" s="64"/>
      <c r="KT142" s="64"/>
      <c r="KU142" s="64"/>
      <c r="KV142" s="64"/>
      <c r="KW142" s="64"/>
      <c r="KX142" s="64"/>
      <c r="KY142" s="64"/>
      <c r="KZ142" s="64"/>
      <c r="LA142" s="64"/>
      <c r="LB142" s="64"/>
      <c r="LC142" s="64"/>
      <c r="LD142" s="64"/>
      <c r="LE142" s="64"/>
      <c r="LF142" s="64"/>
      <c r="LG142" s="64"/>
      <c r="LH142" s="64"/>
      <c r="LI142" s="64"/>
      <c r="LJ142" s="64"/>
      <c r="LK142" s="64"/>
      <c r="LL142" s="64"/>
      <c r="LM142" s="64"/>
      <c r="LN142" s="64"/>
      <c r="LO142" s="64"/>
      <c r="LP142" s="64"/>
      <c r="LQ142" s="64"/>
      <c r="LR142" s="64"/>
      <c r="LS142" s="64"/>
      <c r="LT142" s="64"/>
      <c r="LU142" s="64"/>
      <c r="LV142" s="64"/>
      <c r="LW142" s="64"/>
      <c r="LX142" s="64"/>
      <c r="LY142" s="64"/>
      <c r="LZ142" s="64"/>
      <c r="MA142" s="64"/>
      <c r="MB142" s="64"/>
      <c r="MC142" s="64"/>
      <c r="MD142" s="64"/>
      <c r="ME142" s="64"/>
      <c r="MF142" s="64"/>
      <c r="MG142" s="64"/>
      <c r="MH142" s="64"/>
      <c r="MI142" s="64"/>
      <c r="MJ142" s="64"/>
      <c r="MK142" s="64"/>
      <c r="ML142" s="64"/>
      <c r="MM142" s="64"/>
      <c r="MN142" s="64"/>
      <c r="MO142" s="64"/>
      <c r="MP142" s="64"/>
      <c r="MQ142" s="64"/>
      <c r="MR142" s="64"/>
      <c r="MS142" s="64"/>
      <c r="MT142" s="64"/>
      <c r="MU142" s="64"/>
      <c r="MV142" s="64"/>
      <c r="MW142" s="64"/>
      <c r="MX142" s="64"/>
      <c r="MY142" s="64"/>
      <c r="MZ142" s="64"/>
      <c r="NA142" s="64"/>
      <c r="NB142" s="64"/>
      <c r="NC142" s="64"/>
      <c r="ND142" s="64"/>
      <c r="NE142" s="64"/>
      <c r="NF142" s="64"/>
      <c r="NG142" s="64"/>
      <c r="NH142" s="64"/>
      <c r="NI142" s="64"/>
      <c r="NJ142" s="64"/>
      <c r="NK142" s="64"/>
      <c r="NL142" s="64"/>
      <c r="NM142" s="64"/>
      <c r="NN142" s="64"/>
      <c r="NO142" s="64"/>
      <c r="NP142" s="64"/>
      <c r="NQ142" s="64"/>
      <c r="NR142" s="64"/>
      <c r="NS142" s="64"/>
      <c r="NT142" s="64"/>
      <c r="NU142" s="64"/>
      <c r="NV142" s="64"/>
      <c r="NW142" s="64"/>
      <c r="NX142" s="64"/>
      <c r="NY142" s="64"/>
      <c r="NZ142" s="64"/>
      <c r="OA142" s="64"/>
      <c r="OB142" s="64"/>
      <c r="OC142" s="64"/>
      <c r="OD142" s="64"/>
      <c r="OE142" s="64"/>
      <c r="OF142" s="64"/>
      <c r="OG142" s="64"/>
      <c r="OH142" s="64"/>
      <c r="OI142" s="64"/>
      <c r="OJ142" s="64"/>
      <c r="OK142" s="64"/>
      <c r="OL142" s="64"/>
      <c r="OM142" s="64"/>
      <c r="ON142" s="64"/>
      <c r="OO142" s="64"/>
      <c r="OP142" s="64"/>
      <c r="OQ142" s="64"/>
      <c r="OR142" s="64"/>
      <c r="OS142" s="64"/>
      <c r="OT142" s="64"/>
      <c r="OU142" s="64"/>
      <c r="OV142" s="64"/>
      <c r="OW142" s="64"/>
      <c r="OX142" s="64"/>
      <c r="OY142" s="64"/>
      <c r="OZ142" s="64"/>
      <c r="PA142" s="64"/>
      <c r="PB142" s="64"/>
      <c r="PC142" s="64"/>
      <c r="PD142" s="64"/>
      <c r="PE142" s="64"/>
      <c r="PF142" s="64"/>
      <c r="PG142" s="64"/>
      <c r="PH142" s="64"/>
      <c r="PI142" s="64"/>
      <c r="PJ142" s="64"/>
      <c r="PK142" s="64"/>
      <c r="PL142" s="64"/>
      <c r="PM142" s="64"/>
      <c r="PN142" s="64"/>
      <c r="PO142" s="64"/>
      <c r="PP142" s="64"/>
      <c r="PQ142" s="64"/>
      <c r="PR142" s="64"/>
      <c r="PS142" s="64"/>
      <c r="PT142" s="64"/>
      <c r="PU142" s="64"/>
      <c r="PV142" s="64"/>
      <c r="PW142" s="64"/>
      <c r="PX142" s="64"/>
      <c r="PY142" s="64"/>
      <c r="PZ142" s="64"/>
      <c r="QA142" s="64"/>
      <c r="QB142" s="64"/>
      <c r="QC142" s="64"/>
      <c r="QD142" s="64"/>
      <c r="QE142" s="64"/>
      <c r="QF142" s="64"/>
      <c r="QG142" s="64"/>
      <c r="QH142" s="64"/>
      <c r="QI142" s="64"/>
      <c r="QJ142" s="64"/>
      <c r="QK142" s="64"/>
      <c r="QL142" s="64"/>
      <c r="QM142" s="64"/>
      <c r="QN142" s="64"/>
      <c r="QO142" s="64"/>
      <c r="QP142" s="64"/>
      <c r="QQ142" s="64"/>
      <c r="QR142" s="64"/>
      <c r="QS142" s="64"/>
      <c r="QT142" s="64"/>
      <c r="QU142" s="64"/>
      <c r="QV142" s="64"/>
      <c r="QW142" s="64"/>
      <c r="QX142" s="64"/>
      <c r="QY142" s="64"/>
      <c r="QZ142" s="64"/>
      <c r="RA142" s="64"/>
      <c r="RB142" s="64"/>
      <c r="RC142" s="64"/>
      <c r="RD142" s="64"/>
      <c r="RE142" s="64"/>
      <c r="RF142" s="64"/>
      <c r="RG142" s="64"/>
      <c r="RH142" s="64"/>
      <c r="RI142" s="64"/>
      <c r="RJ142" s="64"/>
      <c r="RK142" s="64"/>
      <c r="RL142" s="64"/>
      <c r="RM142" s="64"/>
      <c r="RN142" s="64"/>
      <c r="RO142" s="64"/>
      <c r="RP142" s="64"/>
      <c r="RQ142" s="64"/>
      <c r="RR142" s="64"/>
      <c r="RS142" s="64"/>
      <c r="RT142" s="64"/>
      <c r="RU142" s="64"/>
      <c r="RV142" s="64"/>
      <c r="RW142" s="64"/>
      <c r="RX142" s="64"/>
      <c r="RY142" s="64"/>
      <c r="RZ142" s="64"/>
      <c r="SA142" s="64"/>
      <c r="SB142" s="64"/>
      <c r="SC142" s="64"/>
      <c r="SD142" s="64"/>
      <c r="SE142" s="64"/>
      <c r="SF142" s="64"/>
      <c r="SG142" s="64"/>
      <c r="SH142" s="64"/>
      <c r="SI142" s="64"/>
      <c r="SJ142" s="64"/>
      <c r="SK142" s="64"/>
      <c r="SL142" s="64"/>
      <c r="SM142" s="64"/>
      <c r="SN142" s="64"/>
      <c r="SO142" s="64"/>
      <c r="SP142" s="64"/>
      <c r="SQ142" s="64"/>
      <c r="SR142" s="64"/>
      <c r="SS142" s="64"/>
      <c r="ST142" s="64"/>
      <c r="SU142" s="64"/>
      <c r="SV142" s="64"/>
      <c r="SW142" s="64"/>
      <c r="SX142" s="64"/>
      <c r="SY142" s="64"/>
      <c r="SZ142" s="64"/>
      <c r="TA142" s="64"/>
      <c r="TB142" s="64"/>
      <c r="TC142" s="64"/>
      <c r="TD142" s="64"/>
      <c r="TE142" s="64"/>
      <c r="TF142" s="64"/>
      <c r="TG142" s="64"/>
      <c r="TH142" s="64"/>
      <c r="TI142" s="64"/>
      <c r="TJ142" s="64"/>
      <c r="TK142" s="64"/>
      <c r="TL142" s="64"/>
      <c r="TM142" s="64"/>
      <c r="TN142" s="64"/>
      <c r="TO142" s="64"/>
      <c r="TP142" s="64"/>
      <c r="TQ142" s="64"/>
      <c r="TR142" s="64"/>
      <c r="TS142" s="64"/>
      <c r="TT142" s="64"/>
      <c r="TU142" s="64"/>
      <c r="TV142" s="64"/>
      <c r="TW142" s="64"/>
      <c r="TX142" s="64"/>
      <c r="TY142" s="64"/>
      <c r="TZ142" s="64"/>
      <c r="UA142" s="64"/>
      <c r="UB142" s="64"/>
      <c r="UC142" s="64"/>
      <c r="UD142" s="64"/>
      <c r="UE142" s="64"/>
      <c r="UF142" s="64"/>
      <c r="UG142" s="64"/>
      <c r="UH142" s="64"/>
      <c r="UI142" s="64"/>
      <c r="UJ142" s="64"/>
      <c r="UK142" s="64"/>
      <c r="UL142" s="64"/>
      <c r="UM142" s="64"/>
      <c r="UN142" s="64"/>
      <c r="UO142" s="64"/>
      <c r="UP142" s="64"/>
      <c r="UQ142" s="64"/>
      <c r="UR142" s="64"/>
      <c r="US142" s="64"/>
      <c r="UT142" s="64"/>
      <c r="UU142" s="64"/>
      <c r="UV142" s="64"/>
      <c r="UW142" s="64"/>
      <c r="UX142" s="64"/>
      <c r="UY142" s="64"/>
      <c r="UZ142" s="64"/>
      <c r="VA142" s="64"/>
      <c r="VB142" s="64"/>
      <c r="VC142" s="64"/>
      <c r="VD142" s="64"/>
      <c r="VE142" s="64"/>
      <c r="VF142" s="64"/>
      <c r="VG142" s="64"/>
      <c r="VH142" s="64"/>
      <c r="VI142" s="64"/>
      <c r="VJ142" s="64"/>
      <c r="VK142" s="64"/>
      <c r="VL142" s="64"/>
      <c r="VM142" s="64"/>
      <c r="VN142" s="64"/>
      <c r="VO142" s="64"/>
      <c r="VP142" s="64"/>
      <c r="VQ142" s="64"/>
      <c r="VR142" s="64"/>
      <c r="VS142" s="64"/>
      <c r="VT142" s="64"/>
      <c r="VU142" s="64"/>
      <c r="VV142" s="64"/>
      <c r="VW142" s="64"/>
      <c r="VX142" s="64"/>
      <c r="VY142" s="64"/>
      <c r="VZ142" s="64"/>
      <c r="WA142" s="64"/>
      <c r="WB142" s="64"/>
      <c r="WC142" s="64"/>
      <c r="WD142" s="64"/>
      <c r="WE142" s="64"/>
      <c r="WF142" s="64"/>
      <c r="WG142" s="64"/>
      <c r="WH142" s="64"/>
      <c r="WI142" s="64"/>
      <c r="WJ142" s="64"/>
      <c r="WK142" s="64"/>
      <c r="WL142" s="64"/>
      <c r="WM142" s="64"/>
      <c r="WN142" s="64"/>
      <c r="WO142" s="64"/>
      <c r="WP142" s="64"/>
      <c r="WQ142" s="64"/>
      <c r="WR142" s="64"/>
      <c r="WS142" s="64"/>
      <c r="WT142" s="64"/>
      <c r="WU142" s="64"/>
      <c r="WV142" s="64"/>
      <c r="WW142" s="64"/>
      <c r="WX142" s="64"/>
      <c r="WY142" s="64"/>
      <c r="WZ142" s="64"/>
      <c r="XA142" s="64"/>
      <c r="XB142" s="64"/>
      <c r="XC142" s="64"/>
      <c r="XD142" s="64"/>
      <c r="XE142" s="64"/>
      <c r="XF142" s="64"/>
      <c r="XG142" s="64"/>
      <c r="XH142" s="64"/>
      <c r="XI142" s="64"/>
      <c r="XJ142" s="64"/>
    </row>
    <row r="143" spans="1:634" x14ac:dyDescent="0.25">
      <c r="A143" s="106"/>
      <c r="B143" s="107"/>
      <c r="C143" s="106"/>
      <c r="D143" s="107"/>
      <c r="E143" s="106"/>
      <c r="F143" s="107"/>
      <c r="G143" s="106"/>
      <c r="H143" s="107"/>
      <c r="I143" s="106"/>
      <c r="J143" s="107"/>
      <c r="K143" s="106"/>
      <c r="L143" s="107"/>
      <c r="M143" s="106"/>
      <c r="N143" s="107"/>
      <c r="O143" s="106"/>
      <c r="P143" s="107"/>
      <c r="Q143" s="106"/>
      <c r="R143" s="107"/>
      <c r="S143" s="106"/>
      <c r="T143" s="107"/>
      <c r="U143" s="106"/>
      <c r="V143" s="107"/>
      <c r="W143" s="106"/>
      <c r="X143" s="107"/>
      <c r="Y143" s="106"/>
      <c r="Z143" s="107"/>
      <c r="AA143" s="106"/>
      <c r="AB143" s="107"/>
      <c r="AC143" s="106"/>
      <c r="AD143" s="107"/>
      <c r="AE143" s="106"/>
      <c r="AF143" s="107"/>
      <c r="AG143" s="106"/>
      <c r="AH143" s="107"/>
      <c r="AI143" s="106"/>
      <c r="AJ143" s="107"/>
      <c r="AK143" s="106"/>
      <c r="AL143" s="107"/>
      <c r="AM143" s="106"/>
      <c r="AN143" s="107"/>
      <c r="AO143" s="106"/>
      <c r="AP143" s="107"/>
      <c r="AQ143" s="106"/>
      <c r="AR143" s="107"/>
      <c r="AS143" s="106"/>
      <c r="AT143" s="107"/>
      <c r="AU143" s="106"/>
      <c r="AV143" s="107"/>
      <c r="AW143" s="106"/>
      <c r="AX143" s="107"/>
      <c r="AY143" s="106"/>
      <c r="AZ143" s="107"/>
      <c r="BA143" s="106"/>
      <c r="BB143" s="107"/>
      <c r="BC143" s="106"/>
      <c r="BD143" s="107"/>
      <c r="BE143" s="106"/>
      <c r="BF143" s="107"/>
      <c r="BG143" s="106"/>
      <c r="BH143" s="107"/>
      <c r="BI143" s="106"/>
      <c r="BJ143" s="107"/>
      <c r="BK143" s="106"/>
      <c r="BL143" s="107"/>
      <c r="BM143" s="106"/>
      <c r="BN143" s="107"/>
      <c r="BO143" s="106"/>
      <c r="BP143" s="107"/>
      <c r="BQ143" s="106"/>
      <c r="BR143" s="107"/>
      <c r="BS143" s="106"/>
      <c r="BT143" s="107"/>
      <c r="BU143" s="106"/>
      <c r="BV143" s="107"/>
      <c r="BW143" s="106"/>
      <c r="BX143" s="107"/>
      <c r="BY143" s="106"/>
      <c r="BZ143" s="107"/>
      <c r="CA143" s="106"/>
      <c r="CB143" s="107"/>
      <c r="CC143" s="106"/>
      <c r="CD143" s="107"/>
      <c r="CE143" s="106"/>
      <c r="CF143" s="107"/>
      <c r="CG143" s="106"/>
      <c r="CH143" s="107"/>
      <c r="CI143" s="106"/>
      <c r="CJ143" s="107"/>
      <c r="CK143" s="106"/>
      <c r="CL143" s="107"/>
      <c r="CM143" s="106"/>
      <c r="CN143" s="107"/>
      <c r="CO143" s="106"/>
      <c r="CP143" s="107"/>
      <c r="CQ143" s="106"/>
      <c r="CR143" s="107"/>
      <c r="CS143" s="106"/>
      <c r="CT143" s="107"/>
      <c r="CU143" s="106"/>
      <c r="CV143" s="107"/>
      <c r="CW143" s="106"/>
      <c r="CX143" s="107"/>
      <c r="CY143" s="106"/>
      <c r="CZ143" s="107"/>
      <c r="DA143" s="106"/>
      <c r="DB143" s="107"/>
      <c r="DC143" s="106"/>
      <c r="DD143" s="107"/>
      <c r="DE143" s="106"/>
      <c r="DF143" s="107"/>
      <c r="DG143" s="106"/>
      <c r="DH143" s="107"/>
      <c r="DI143" s="106"/>
      <c r="DJ143" s="107"/>
      <c r="DK143" s="106"/>
      <c r="DL143" s="107"/>
      <c r="DM143" s="106"/>
      <c r="DN143" s="107"/>
      <c r="DO143" s="106"/>
      <c r="DP143" s="107"/>
      <c r="DQ143" s="106"/>
      <c r="DR143" s="107"/>
      <c r="DS143" s="106"/>
      <c r="DT143" s="107"/>
      <c r="DU143" s="106"/>
      <c r="DV143" s="107"/>
      <c r="DW143" s="106"/>
      <c r="DX143" s="107"/>
      <c r="DY143" s="106"/>
      <c r="DZ143" s="107"/>
      <c r="EA143" s="106"/>
      <c r="EB143" s="107"/>
      <c r="EC143" s="106"/>
      <c r="ED143" s="107"/>
      <c r="EE143" s="106"/>
      <c r="EF143" s="107"/>
      <c r="EG143" s="106"/>
      <c r="EH143" s="107"/>
      <c r="EI143" s="106"/>
      <c r="EJ143" s="107"/>
      <c r="EK143" s="106"/>
      <c r="EL143" s="107"/>
      <c r="EM143" s="106"/>
      <c r="EN143" s="107"/>
      <c r="EO143" s="106"/>
      <c r="EP143" s="107"/>
      <c r="EQ143" s="106"/>
      <c r="ER143" s="107"/>
      <c r="ES143" s="106"/>
      <c r="ET143" s="107"/>
      <c r="EU143" s="106"/>
      <c r="EV143" s="107"/>
      <c r="EW143" s="106"/>
      <c r="EX143" s="107"/>
      <c r="EY143" s="106"/>
      <c r="EZ143" s="107"/>
      <c r="FA143" s="106"/>
      <c r="FB143" s="107"/>
      <c r="FC143" s="106"/>
      <c r="FD143" s="107"/>
      <c r="FE143" s="106"/>
      <c r="FF143" s="107"/>
      <c r="FG143" s="106"/>
      <c r="FH143" s="107"/>
      <c r="FI143" s="106"/>
      <c r="FJ143" s="107"/>
      <c r="FK143" s="106"/>
      <c r="FL143" s="107"/>
      <c r="FM143" s="106"/>
      <c r="FN143" s="107"/>
      <c r="FO143" s="106"/>
      <c r="FP143" s="107"/>
      <c r="FQ143" s="106"/>
      <c r="FR143" s="107"/>
      <c r="FS143" s="106"/>
      <c r="FT143" s="107"/>
      <c r="FU143" s="106"/>
      <c r="FV143" s="107"/>
      <c r="FW143" s="106"/>
      <c r="FX143" s="107"/>
      <c r="FY143" s="106"/>
      <c r="FZ143" s="107"/>
      <c r="GA143" s="106"/>
      <c r="GB143" s="107"/>
      <c r="GC143" s="106"/>
      <c r="GD143" s="107"/>
      <c r="GE143" s="106"/>
      <c r="GF143" s="107"/>
      <c r="GG143" s="106"/>
      <c r="GH143" s="107"/>
      <c r="GI143" s="106"/>
      <c r="GJ143" s="107"/>
      <c r="GK143" s="106"/>
      <c r="GL143" s="107"/>
      <c r="GM143" s="106"/>
      <c r="GN143" s="107"/>
      <c r="GO143" s="106"/>
      <c r="GP143" s="107"/>
      <c r="GQ143" s="106"/>
      <c r="GR143" s="107"/>
      <c r="GS143" s="106"/>
      <c r="GT143" s="107"/>
      <c r="GU143" s="106"/>
      <c r="GV143" s="107"/>
      <c r="GW143" s="106"/>
      <c r="GX143" s="107"/>
      <c r="GY143" s="106"/>
      <c r="GZ143" s="107"/>
      <c r="HA143" s="106"/>
      <c r="HB143" s="107"/>
      <c r="HC143" s="106"/>
      <c r="HD143" s="107"/>
      <c r="HE143" s="106"/>
      <c r="HF143" s="107"/>
      <c r="HG143" s="106"/>
      <c r="HH143" s="107"/>
      <c r="HI143" s="106"/>
      <c r="HJ143" s="107"/>
      <c r="HK143" s="106"/>
      <c r="HL143" s="107"/>
      <c r="HM143" s="106"/>
      <c r="HN143" s="107"/>
      <c r="HO143" s="106"/>
      <c r="HP143" s="107"/>
      <c r="HQ143" s="106"/>
      <c r="HR143" s="107"/>
      <c r="HS143" s="106"/>
      <c r="HT143" s="107"/>
      <c r="HU143" s="106"/>
      <c r="HV143" s="107"/>
      <c r="HW143" s="106"/>
      <c r="HX143" s="107"/>
      <c r="HY143" s="106"/>
      <c r="HZ143" s="107"/>
      <c r="IA143" s="106"/>
      <c r="IB143" s="107"/>
      <c r="IC143" s="106"/>
      <c r="ID143" s="107"/>
      <c r="IE143" s="106"/>
      <c r="IF143" s="107"/>
      <c r="IG143" s="106"/>
      <c r="IH143" s="107"/>
      <c r="II143" s="106"/>
      <c r="IJ143" s="107"/>
      <c r="IK143" s="106"/>
      <c r="IL143" s="107"/>
      <c r="IM143" s="106"/>
      <c r="IN143" s="107"/>
      <c r="IO143" s="106"/>
      <c r="IP143" s="107"/>
      <c r="IQ143" s="106"/>
      <c r="IR143" s="107"/>
      <c r="IS143" s="106"/>
      <c r="IT143" s="107"/>
      <c r="IU143" s="106"/>
      <c r="IV143" s="107"/>
      <c r="IW143" s="106"/>
      <c r="IX143" s="107"/>
      <c r="IY143" s="106"/>
      <c r="IZ143" s="64"/>
      <c r="JA143" s="64"/>
      <c r="JB143" s="64"/>
      <c r="JC143" s="64"/>
      <c r="JD143" s="64"/>
      <c r="JE143" s="64"/>
      <c r="JF143" s="64"/>
      <c r="JG143" s="64"/>
      <c r="JH143" s="64"/>
      <c r="JI143" s="64"/>
      <c r="JJ143" s="64"/>
      <c r="JK143" s="64"/>
      <c r="JL143" s="64"/>
      <c r="JM143" s="64"/>
      <c r="JN143" s="64"/>
      <c r="JO143" s="64"/>
      <c r="JP143" s="64"/>
      <c r="JQ143" s="64"/>
      <c r="JR143" s="64"/>
      <c r="JS143" s="64"/>
      <c r="JT143" s="64"/>
      <c r="JU143" s="64"/>
      <c r="JV143" s="64"/>
      <c r="JW143" s="64"/>
      <c r="JX143" s="64"/>
      <c r="JY143" s="64"/>
      <c r="JZ143" s="64"/>
      <c r="KA143" s="64"/>
      <c r="KB143" s="64"/>
      <c r="KC143" s="64"/>
      <c r="KD143" s="64"/>
      <c r="KE143" s="64"/>
      <c r="KF143" s="64"/>
      <c r="KG143" s="64"/>
      <c r="KH143" s="64"/>
      <c r="KI143" s="64"/>
      <c r="KJ143" s="64"/>
      <c r="KK143" s="64"/>
      <c r="KL143" s="64"/>
      <c r="KM143" s="64"/>
      <c r="KN143" s="64"/>
      <c r="KO143" s="64"/>
      <c r="KP143" s="64"/>
      <c r="KQ143" s="64"/>
      <c r="KR143" s="64"/>
      <c r="KS143" s="64"/>
      <c r="KT143" s="64"/>
      <c r="KU143" s="64"/>
      <c r="KV143" s="64"/>
      <c r="KW143" s="64"/>
      <c r="KX143" s="64"/>
      <c r="KY143" s="64"/>
      <c r="KZ143" s="64"/>
      <c r="LA143" s="64"/>
      <c r="LB143" s="64"/>
      <c r="LC143" s="64"/>
      <c r="LD143" s="64"/>
      <c r="LE143" s="64"/>
      <c r="LF143" s="64"/>
      <c r="LG143" s="64"/>
      <c r="LH143" s="64"/>
      <c r="LI143" s="64"/>
      <c r="LJ143" s="64"/>
      <c r="LK143" s="64"/>
      <c r="LL143" s="64"/>
      <c r="LM143" s="64"/>
      <c r="LN143" s="64"/>
      <c r="LO143" s="64"/>
      <c r="LP143" s="64"/>
      <c r="LQ143" s="64"/>
      <c r="LR143" s="64"/>
      <c r="LS143" s="64"/>
      <c r="LT143" s="64"/>
      <c r="LU143" s="64"/>
      <c r="LV143" s="64"/>
      <c r="LW143" s="64"/>
      <c r="LX143" s="64"/>
      <c r="LY143" s="64"/>
      <c r="LZ143" s="64"/>
      <c r="MA143" s="64"/>
      <c r="MB143" s="64"/>
      <c r="MC143" s="64"/>
      <c r="MD143" s="64"/>
      <c r="ME143" s="64"/>
      <c r="MF143" s="64"/>
      <c r="MG143" s="64"/>
      <c r="MH143" s="64"/>
      <c r="MI143" s="64"/>
      <c r="MJ143" s="64"/>
      <c r="MK143" s="64"/>
      <c r="ML143" s="64"/>
      <c r="MM143" s="64"/>
      <c r="MN143" s="64"/>
      <c r="MO143" s="64"/>
      <c r="MP143" s="64"/>
      <c r="MQ143" s="64"/>
      <c r="MR143" s="64"/>
      <c r="MS143" s="64"/>
      <c r="MT143" s="64"/>
      <c r="MU143" s="64"/>
      <c r="MV143" s="64"/>
      <c r="MW143" s="64"/>
      <c r="MX143" s="64"/>
      <c r="MY143" s="64"/>
      <c r="MZ143" s="64"/>
      <c r="NA143" s="64"/>
      <c r="NB143" s="64"/>
      <c r="NC143" s="64"/>
      <c r="ND143" s="64"/>
      <c r="NE143" s="64"/>
      <c r="NF143" s="64"/>
      <c r="NG143" s="64"/>
      <c r="NH143" s="64"/>
      <c r="NI143" s="64"/>
      <c r="NJ143" s="64"/>
      <c r="NK143" s="64"/>
      <c r="NL143" s="64"/>
      <c r="NM143" s="64"/>
      <c r="NN143" s="64"/>
      <c r="NO143" s="64"/>
      <c r="NP143" s="64"/>
      <c r="NQ143" s="64"/>
      <c r="NR143" s="64"/>
      <c r="NS143" s="64"/>
      <c r="NT143" s="64"/>
      <c r="NU143" s="64"/>
      <c r="NV143" s="64"/>
      <c r="NW143" s="64"/>
      <c r="NX143" s="64"/>
      <c r="NY143" s="64"/>
      <c r="NZ143" s="64"/>
      <c r="OA143" s="64"/>
      <c r="OB143" s="64"/>
      <c r="OC143" s="64"/>
      <c r="OD143" s="64"/>
      <c r="OE143" s="64"/>
      <c r="OF143" s="64"/>
      <c r="OG143" s="64"/>
      <c r="OH143" s="64"/>
      <c r="OI143" s="64"/>
      <c r="OJ143" s="64"/>
      <c r="OK143" s="64"/>
      <c r="OL143" s="64"/>
      <c r="OM143" s="64"/>
      <c r="ON143" s="64"/>
      <c r="OO143" s="64"/>
      <c r="OP143" s="64"/>
      <c r="OQ143" s="64"/>
      <c r="OR143" s="64"/>
      <c r="OS143" s="64"/>
      <c r="OT143" s="64"/>
      <c r="OU143" s="64"/>
      <c r="OV143" s="64"/>
      <c r="OW143" s="64"/>
      <c r="OX143" s="64"/>
      <c r="OY143" s="64"/>
      <c r="OZ143" s="64"/>
      <c r="PA143" s="64"/>
      <c r="PB143" s="64"/>
      <c r="PC143" s="64"/>
      <c r="PD143" s="64"/>
      <c r="PE143" s="64"/>
      <c r="PF143" s="64"/>
      <c r="PG143" s="64"/>
      <c r="PH143" s="64"/>
      <c r="PI143" s="64"/>
      <c r="PJ143" s="64"/>
      <c r="PK143" s="64"/>
      <c r="PL143" s="64"/>
      <c r="PM143" s="64"/>
      <c r="PN143" s="64"/>
      <c r="PO143" s="64"/>
      <c r="PP143" s="64"/>
      <c r="PQ143" s="64"/>
      <c r="PR143" s="64"/>
      <c r="PS143" s="64"/>
      <c r="PT143" s="64"/>
      <c r="PU143" s="64"/>
      <c r="PV143" s="64"/>
      <c r="PW143" s="64"/>
      <c r="PX143" s="64"/>
      <c r="PY143" s="64"/>
      <c r="PZ143" s="64"/>
      <c r="QA143" s="64"/>
      <c r="QB143" s="64"/>
      <c r="QC143" s="64"/>
      <c r="QD143" s="64"/>
      <c r="QE143" s="64"/>
      <c r="QF143" s="64"/>
      <c r="QG143" s="64"/>
      <c r="QH143" s="64"/>
      <c r="QI143" s="64"/>
      <c r="QJ143" s="64"/>
      <c r="QK143" s="64"/>
      <c r="QL143" s="64"/>
      <c r="QM143" s="64"/>
      <c r="QN143" s="64"/>
      <c r="QO143" s="64"/>
      <c r="QP143" s="64"/>
      <c r="QQ143" s="64"/>
      <c r="QR143" s="64"/>
      <c r="QS143" s="64"/>
      <c r="QT143" s="64"/>
      <c r="QU143" s="64"/>
      <c r="QV143" s="64"/>
      <c r="QW143" s="64"/>
      <c r="QX143" s="64"/>
      <c r="QY143" s="64"/>
      <c r="QZ143" s="64"/>
      <c r="RA143" s="64"/>
      <c r="RB143" s="64"/>
      <c r="RC143" s="64"/>
      <c r="RD143" s="64"/>
      <c r="RE143" s="64"/>
      <c r="RF143" s="64"/>
      <c r="RG143" s="64"/>
      <c r="RH143" s="64"/>
      <c r="RI143" s="64"/>
      <c r="RJ143" s="64"/>
      <c r="RK143" s="64"/>
      <c r="RL143" s="64"/>
      <c r="RM143" s="64"/>
      <c r="RN143" s="64"/>
      <c r="RO143" s="64"/>
      <c r="RP143" s="64"/>
      <c r="RQ143" s="64"/>
      <c r="RR143" s="64"/>
      <c r="RS143" s="64"/>
      <c r="RT143" s="64"/>
      <c r="RU143" s="64"/>
      <c r="RV143" s="64"/>
      <c r="RW143" s="64"/>
      <c r="RX143" s="64"/>
      <c r="RY143" s="64"/>
      <c r="RZ143" s="64"/>
      <c r="SA143" s="64"/>
      <c r="SB143" s="64"/>
      <c r="SC143" s="64"/>
      <c r="SD143" s="64"/>
      <c r="SE143" s="64"/>
      <c r="SF143" s="64"/>
      <c r="SG143" s="64"/>
      <c r="SH143" s="64"/>
      <c r="SI143" s="64"/>
      <c r="SJ143" s="64"/>
      <c r="SK143" s="64"/>
      <c r="SL143" s="64"/>
      <c r="SM143" s="64"/>
      <c r="SN143" s="64"/>
      <c r="SO143" s="64"/>
      <c r="SP143" s="64"/>
      <c r="SQ143" s="64"/>
      <c r="SR143" s="64"/>
      <c r="SS143" s="64"/>
      <c r="ST143" s="64"/>
      <c r="SU143" s="64"/>
      <c r="SV143" s="64"/>
      <c r="SW143" s="64"/>
      <c r="SX143" s="64"/>
      <c r="SY143" s="64"/>
      <c r="SZ143" s="64"/>
      <c r="TA143" s="64"/>
      <c r="TB143" s="64"/>
      <c r="TC143" s="64"/>
      <c r="TD143" s="64"/>
      <c r="TE143" s="64"/>
      <c r="TF143" s="64"/>
      <c r="TG143" s="64"/>
      <c r="TH143" s="64"/>
      <c r="TI143" s="64"/>
      <c r="TJ143" s="64"/>
      <c r="TK143" s="64"/>
      <c r="TL143" s="64"/>
      <c r="TM143" s="64"/>
      <c r="TN143" s="64"/>
      <c r="TO143" s="64"/>
      <c r="TP143" s="64"/>
      <c r="TQ143" s="64"/>
      <c r="TR143" s="64"/>
      <c r="TS143" s="64"/>
      <c r="TT143" s="64"/>
      <c r="TU143" s="64"/>
      <c r="TV143" s="64"/>
      <c r="TW143" s="64"/>
      <c r="TX143" s="64"/>
      <c r="TY143" s="64"/>
      <c r="TZ143" s="64"/>
      <c r="UA143" s="64"/>
      <c r="UB143" s="64"/>
      <c r="UC143" s="64"/>
      <c r="UD143" s="64"/>
      <c r="UE143" s="64"/>
      <c r="UF143" s="64"/>
      <c r="UG143" s="64"/>
      <c r="UH143" s="64"/>
      <c r="UI143" s="64"/>
      <c r="UJ143" s="64"/>
      <c r="UK143" s="64"/>
      <c r="UL143" s="64"/>
      <c r="UM143" s="64"/>
      <c r="UN143" s="64"/>
      <c r="UO143" s="64"/>
      <c r="UP143" s="64"/>
      <c r="UQ143" s="64"/>
      <c r="UR143" s="64"/>
      <c r="US143" s="64"/>
      <c r="UT143" s="64"/>
      <c r="UU143" s="64"/>
      <c r="UV143" s="64"/>
      <c r="UW143" s="64"/>
      <c r="UX143" s="64"/>
      <c r="UY143" s="64"/>
      <c r="UZ143" s="64"/>
      <c r="VA143" s="64"/>
      <c r="VB143" s="64"/>
      <c r="VC143" s="64"/>
      <c r="VD143" s="64"/>
      <c r="VE143" s="64"/>
      <c r="VF143" s="64"/>
      <c r="VG143" s="64"/>
      <c r="VH143" s="64"/>
      <c r="VI143" s="64"/>
      <c r="VJ143" s="64"/>
      <c r="VK143" s="64"/>
      <c r="VL143" s="64"/>
      <c r="VM143" s="64"/>
      <c r="VN143" s="64"/>
      <c r="VO143" s="64"/>
      <c r="VP143" s="64"/>
      <c r="VQ143" s="64"/>
      <c r="VR143" s="64"/>
      <c r="VS143" s="64"/>
      <c r="VT143" s="64"/>
      <c r="VU143" s="64"/>
      <c r="VV143" s="64"/>
      <c r="VW143" s="64"/>
      <c r="VX143" s="64"/>
      <c r="VY143" s="64"/>
      <c r="VZ143" s="64"/>
      <c r="WA143" s="64"/>
      <c r="WB143" s="64"/>
      <c r="WC143" s="64"/>
      <c r="WD143" s="64"/>
      <c r="WE143" s="64"/>
      <c r="WF143" s="64"/>
      <c r="WG143" s="64"/>
      <c r="WH143" s="64"/>
      <c r="WI143" s="64"/>
      <c r="WJ143" s="64"/>
      <c r="WK143" s="64"/>
      <c r="WL143" s="64"/>
      <c r="WM143" s="64"/>
      <c r="WN143" s="64"/>
      <c r="WO143" s="64"/>
      <c r="WP143" s="64"/>
      <c r="WQ143" s="64"/>
      <c r="WR143" s="64"/>
      <c r="WS143" s="64"/>
      <c r="WT143" s="64"/>
      <c r="WU143" s="64"/>
      <c r="WV143" s="64"/>
      <c r="WW143" s="64"/>
      <c r="WX143" s="64"/>
      <c r="WY143" s="64"/>
      <c r="WZ143" s="64"/>
      <c r="XA143" s="64"/>
      <c r="XB143" s="64"/>
      <c r="XC143" s="64"/>
      <c r="XD143" s="64"/>
      <c r="XE143" s="64"/>
      <c r="XF143" s="64"/>
      <c r="XG143" s="64"/>
      <c r="XH143" s="64"/>
      <c r="XI143" s="64"/>
      <c r="XJ143" s="64"/>
    </row>
    <row r="144" spans="1:634" x14ac:dyDescent="0.25">
      <c r="A144" s="106"/>
      <c r="B144" s="107"/>
      <c r="C144" s="106"/>
      <c r="D144" s="107"/>
      <c r="E144" s="106"/>
      <c r="F144" s="107"/>
      <c r="G144" s="106"/>
      <c r="H144" s="107"/>
      <c r="I144" s="106"/>
      <c r="J144" s="107"/>
      <c r="K144" s="106"/>
      <c r="L144" s="107"/>
      <c r="M144" s="106"/>
      <c r="N144" s="107"/>
      <c r="O144" s="106"/>
      <c r="P144" s="107"/>
      <c r="Q144" s="106"/>
      <c r="R144" s="107"/>
      <c r="S144" s="106"/>
      <c r="T144" s="107"/>
      <c r="U144" s="106"/>
      <c r="V144" s="107"/>
      <c r="W144" s="106"/>
      <c r="X144" s="107"/>
      <c r="Y144" s="106"/>
      <c r="Z144" s="107"/>
      <c r="AA144" s="106"/>
      <c r="AB144" s="107"/>
      <c r="AC144" s="106"/>
      <c r="AD144" s="107"/>
      <c r="AE144" s="106"/>
      <c r="AF144" s="107"/>
      <c r="AG144" s="106"/>
      <c r="AH144" s="107"/>
      <c r="AI144" s="106"/>
      <c r="AJ144" s="107"/>
      <c r="AK144" s="106"/>
      <c r="AL144" s="107"/>
      <c r="AM144" s="106"/>
      <c r="AN144" s="107"/>
      <c r="AO144" s="106"/>
      <c r="AP144" s="107"/>
      <c r="AQ144" s="106"/>
      <c r="AR144" s="107"/>
      <c r="AS144" s="106"/>
      <c r="AT144" s="107"/>
      <c r="AU144" s="106"/>
      <c r="AV144" s="107"/>
      <c r="AW144" s="106"/>
      <c r="AX144" s="107"/>
      <c r="AY144" s="106"/>
      <c r="AZ144" s="107"/>
      <c r="BA144" s="106"/>
      <c r="BB144" s="107"/>
      <c r="BC144" s="106"/>
      <c r="BD144" s="107"/>
      <c r="BE144" s="106"/>
      <c r="BF144" s="107"/>
      <c r="BG144" s="106"/>
      <c r="BH144" s="107"/>
      <c r="BI144" s="106"/>
      <c r="BJ144" s="107"/>
      <c r="BK144" s="106"/>
      <c r="BL144" s="107"/>
      <c r="BM144" s="106"/>
      <c r="BN144" s="107"/>
      <c r="BO144" s="106"/>
      <c r="BP144" s="107"/>
      <c r="BQ144" s="106"/>
      <c r="BR144" s="107"/>
      <c r="BS144" s="106"/>
      <c r="BT144" s="107"/>
      <c r="BU144" s="106"/>
      <c r="BV144" s="107"/>
      <c r="BW144" s="106"/>
      <c r="BX144" s="107"/>
      <c r="BY144" s="106"/>
      <c r="BZ144" s="107"/>
      <c r="CA144" s="106"/>
      <c r="CB144" s="107"/>
      <c r="CC144" s="106"/>
      <c r="CD144" s="107"/>
      <c r="CE144" s="106"/>
      <c r="CF144" s="107"/>
      <c r="CG144" s="106"/>
      <c r="CH144" s="107"/>
      <c r="CI144" s="106"/>
      <c r="CJ144" s="107"/>
      <c r="CK144" s="106"/>
      <c r="CL144" s="107"/>
      <c r="CM144" s="106"/>
      <c r="CN144" s="107"/>
      <c r="CO144" s="106"/>
      <c r="CP144" s="107"/>
      <c r="CQ144" s="106"/>
      <c r="CR144" s="107"/>
      <c r="CS144" s="106"/>
      <c r="CT144" s="107"/>
      <c r="CU144" s="106"/>
      <c r="CV144" s="107"/>
      <c r="CW144" s="106"/>
      <c r="CX144" s="107"/>
      <c r="CY144" s="106"/>
      <c r="CZ144" s="107"/>
      <c r="DA144" s="106"/>
      <c r="DB144" s="107"/>
      <c r="DC144" s="106"/>
      <c r="DD144" s="107"/>
      <c r="DE144" s="106"/>
      <c r="DF144" s="107"/>
      <c r="DG144" s="106"/>
      <c r="DH144" s="107"/>
      <c r="DI144" s="106"/>
      <c r="DJ144" s="107"/>
      <c r="DK144" s="106"/>
      <c r="DL144" s="107"/>
      <c r="DM144" s="106"/>
      <c r="DN144" s="107"/>
      <c r="DO144" s="106"/>
      <c r="DP144" s="107"/>
      <c r="DQ144" s="106"/>
      <c r="DR144" s="107"/>
      <c r="DS144" s="106"/>
      <c r="DT144" s="107"/>
      <c r="DU144" s="106"/>
      <c r="DV144" s="107"/>
      <c r="DW144" s="106"/>
      <c r="DX144" s="107"/>
      <c r="DY144" s="106"/>
      <c r="DZ144" s="107"/>
      <c r="EA144" s="106"/>
      <c r="EB144" s="107"/>
      <c r="EC144" s="106"/>
      <c r="ED144" s="107"/>
      <c r="EE144" s="106"/>
      <c r="EF144" s="107"/>
      <c r="EG144" s="106"/>
      <c r="EH144" s="107"/>
      <c r="EI144" s="106"/>
      <c r="EJ144" s="107"/>
      <c r="EK144" s="106"/>
      <c r="EL144" s="107"/>
      <c r="EM144" s="106"/>
      <c r="EN144" s="107"/>
      <c r="EO144" s="106"/>
      <c r="EP144" s="107"/>
      <c r="EQ144" s="106"/>
      <c r="ER144" s="107"/>
      <c r="ES144" s="106"/>
      <c r="ET144" s="107"/>
      <c r="EU144" s="106"/>
      <c r="EV144" s="107"/>
      <c r="EW144" s="106"/>
      <c r="EX144" s="107"/>
      <c r="EY144" s="106"/>
      <c r="EZ144" s="107"/>
      <c r="FA144" s="106"/>
      <c r="FB144" s="107"/>
      <c r="FC144" s="106"/>
      <c r="FD144" s="107"/>
      <c r="FE144" s="106"/>
      <c r="FF144" s="107"/>
      <c r="FG144" s="106"/>
      <c r="FH144" s="107"/>
      <c r="FI144" s="106"/>
      <c r="FJ144" s="107"/>
      <c r="FK144" s="106"/>
      <c r="FL144" s="107"/>
      <c r="FM144" s="106"/>
      <c r="FN144" s="107"/>
      <c r="FO144" s="106"/>
      <c r="FP144" s="107"/>
      <c r="FQ144" s="106"/>
      <c r="FR144" s="107"/>
      <c r="FS144" s="106"/>
      <c r="FT144" s="107"/>
      <c r="FU144" s="106"/>
      <c r="FV144" s="107"/>
      <c r="FW144" s="106"/>
      <c r="FX144" s="107"/>
      <c r="FY144" s="106"/>
      <c r="FZ144" s="107"/>
      <c r="GA144" s="106"/>
      <c r="GB144" s="107"/>
      <c r="GC144" s="106"/>
      <c r="GD144" s="107"/>
      <c r="GE144" s="106"/>
      <c r="GF144" s="107"/>
      <c r="GG144" s="106"/>
      <c r="GH144" s="107"/>
      <c r="GI144" s="106"/>
      <c r="GJ144" s="107"/>
      <c r="GK144" s="106"/>
      <c r="GL144" s="107"/>
      <c r="GM144" s="106"/>
      <c r="GN144" s="107"/>
      <c r="GO144" s="106"/>
      <c r="GP144" s="107"/>
      <c r="GQ144" s="106"/>
      <c r="GR144" s="107"/>
      <c r="GS144" s="106"/>
      <c r="GT144" s="107"/>
      <c r="GU144" s="106"/>
      <c r="GV144" s="107"/>
      <c r="GW144" s="106"/>
      <c r="GX144" s="107"/>
      <c r="GY144" s="106"/>
      <c r="GZ144" s="107"/>
      <c r="HA144" s="106"/>
      <c r="HB144" s="107"/>
      <c r="HC144" s="106"/>
      <c r="HD144" s="107"/>
      <c r="HE144" s="106"/>
      <c r="HF144" s="107"/>
      <c r="HG144" s="106"/>
      <c r="HH144" s="107"/>
      <c r="HI144" s="106"/>
      <c r="HJ144" s="107"/>
      <c r="HK144" s="106"/>
      <c r="HL144" s="107"/>
      <c r="HM144" s="106"/>
      <c r="HN144" s="107"/>
      <c r="HO144" s="106"/>
      <c r="HP144" s="107"/>
      <c r="HQ144" s="106"/>
      <c r="HR144" s="107"/>
      <c r="HS144" s="106"/>
      <c r="HT144" s="107"/>
      <c r="HU144" s="106"/>
      <c r="HV144" s="107"/>
      <c r="HW144" s="106"/>
      <c r="HX144" s="107"/>
      <c r="HY144" s="106"/>
      <c r="HZ144" s="107"/>
      <c r="IA144" s="106"/>
      <c r="IB144" s="107"/>
      <c r="IC144" s="106"/>
      <c r="ID144" s="107"/>
      <c r="IE144" s="106"/>
      <c r="IF144" s="107"/>
      <c r="IG144" s="106"/>
      <c r="IH144" s="107"/>
      <c r="II144" s="106"/>
      <c r="IJ144" s="107"/>
      <c r="IK144" s="106"/>
      <c r="IL144" s="107"/>
      <c r="IM144" s="106"/>
      <c r="IN144" s="107"/>
      <c r="IO144" s="106"/>
      <c r="IP144" s="107"/>
      <c r="IQ144" s="106"/>
      <c r="IR144" s="107"/>
      <c r="IS144" s="106"/>
      <c r="IT144" s="107"/>
      <c r="IU144" s="106"/>
      <c r="IV144" s="107"/>
      <c r="IW144" s="106"/>
      <c r="IX144" s="107"/>
      <c r="IY144" s="106"/>
      <c r="IZ144" s="64"/>
      <c r="JA144" s="64"/>
      <c r="JB144" s="64"/>
      <c r="JC144" s="64"/>
      <c r="JD144" s="64"/>
      <c r="JE144" s="64"/>
      <c r="JF144" s="64"/>
      <c r="JG144" s="64"/>
      <c r="JH144" s="64"/>
      <c r="JI144" s="64"/>
      <c r="JJ144" s="64"/>
      <c r="JK144" s="64"/>
      <c r="JL144" s="64"/>
      <c r="JM144" s="64"/>
      <c r="JN144" s="64"/>
      <c r="JO144" s="64"/>
      <c r="JP144" s="64"/>
      <c r="JQ144" s="64"/>
      <c r="JR144" s="64"/>
      <c r="JS144" s="64"/>
      <c r="JT144" s="64"/>
      <c r="JU144" s="64"/>
      <c r="JV144" s="64"/>
      <c r="JW144" s="64"/>
      <c r="JX144" s="64"/>
      <c r="JY144" s="64"/>
      <c r="JZ144" s="64"/>
      <c r="KA144" s="64"/>
      <c r="KB144" s="64"/>
      <c r="KC144" s="64"/>
      <c r="KD144" s="64"/>
      <c r="KE144" s="64"/>
      <c r="KF144" s="64"/>
      <c r="KG144" s="64"/>
      <c r="KH144" s="64"/>
      <c r="KI144" s="64"/>
      <c r="KJ144" s="64"/>
      <c r="KK144" s="64"/>
      <c r="KL144" s="64"/>
      <c r="KM144" s="64"/>
      <c r="KN144" s="64"/>
      <c r="KO144" s="64"/>
      <c r="KP144" s="64"/>
      <c r="KQ144" s="64"/>
      <c r="KR144" s="64"/>
      <c r="KS144" s="64"/>
      <c r="KT144" s="64"/>
      <c r="KU144" s="64"/>
      <c r="KV144" s="64"/>
      <c r="KW144" s="64"/>
      <c r="KX144" s="64"/>
      <c r="KY144" s="64"/>
      <c r="KZ144" s="64"/>
      <c r="LA144" s="64"/>
      <c r="LB144" s="64"/>
      <c r="LC144" s="64"/>
      <c r="LD144" s="64"/>
      <c r="LE144" s="64"/>
      <c r="LF144" s="64"/>
      <c r="LG144" s="64"/>
      <c r="LH144" s="64"/>
      <c r="LI144" s="64"/>
      <c r="LJ144" s="64"/>
      <c r="LK144" s="64"/>
      <c r="LL144" s="64"/>
      <c r="LM144" s="64"/>
      <c r="LN144" s="64"/>
      <c r="LO144" s="64"/>
      <c r="LP144" s="64"/>
      <c r="LQ144" s="64"/>
      <c r="LR144" s="64"/>
      <c r="LS144" s="64"/>
      <c r="LT144" s="64"/>
      <c r="LU144" s="64"/>
      <c r="LV144" s="64"/>
      <c r="LW144" s="64"/>
      <c r="LX144" s="64"/>
      <c r="LY144" s="64"/>
      <c r="LZ144" s="64"/>
      <c r="MA144" s="64"/>
      <c r="MB144" s="64"/>
      <c r="MC144" s="64"/>
      <c r="MD144" s="64"/>
      <c r="ME144" s="64"/>
      <c r="MF144" s="64"/>
      <c r="MG144" s="64"/>
      <c r="MH144" s="64"/>
      <c r="MI144" s="64"/>
      <c r="MJ144" s="64"/>
      <c r="MK144" s="64"/>
      <c r="ML144" s="64"/>
      <c r="MM144" s="64"/>
      <c r="MN144" s="64"/>
      <c r="MO144" s="64"/>
      <c r="MP144" s="64"/>
      <c r="MQ144" s="64"/>
      <c r="MR144" s="64"/>
      <c r="MS144" s="64"/>
      <c r="MT144" s="64"/>
      <c r="MU144" s="64"/>
      <c r="MV144" s="64"/>
      <c r="MW144" s="64"/>
      <c r="MX144" s="64"/>
      <c r="MY144" s="64"/>
      <c r="MZ144" s="64"/>
      <c r="NA144" s="64"/>
      <c r="NB144" s="64"/>
      <c r="NC144" s="64"/>
      <c r="ND144" s="64"/>
      <c r="NE144" s="64"/>
      <c r="NF144" s="64"/>
      <c r="NG144" s="64"/>
      <c r="NH144" s="64"/>
      <c r="NI144" s="64"/>
      <c r="NJ144" s="64"/>
      <c r="NK144" s="64"/>
      <c r="NL144" s="64"/>
      <c r="NM144" s="64"/>
      <c r="NN144" s="64"/>
      <c r="NO144" s="64"/>
      <c r="NP144" s="64"/>
      <c r="NQ144" s="64"/>
      <c r="NR144" s="64"/>
      <c r="NS144" s="64"/>
      <c r="NT144" s="64"/>
      <c r="NU144" s="64"/>
      <c r="NV144" s="64"/>
      <c r="NW144" s="64"/>
      <c r="NX144" s="64"/>
      <c r="NY144" s="64"/>
      <c r="NZ144" s="64"/>
      <c r="OA144" s="64"/>
      <c r="OB144" s="64"/>
      <c r="OC144" s="64"/>
      <c r="OD144" s="64"/>
      <c r="OE144" s="64"/>
      <c r="OF144" s="64"/>
      <c r="OG144" s="64"/>
      <c r="OH144" s="64"/>
      <c r="OI144" s="64"/>
      <c r="OJ144" s="64"/>
      <c r="OK144" s="64"/>
      <c r="OL144" s="64"/>
      <c r="OM144" s="64"/>
      <c r="ON144" s="64"/>
      <c r="OO144" s="64"/>
      <c r="OP144" s="64"/>
      <c r="OQ144" s="64"/>
      <c r="OR144" s="64"/>
      <c r="OS144" s="64"/>
      <c r="OT144" s="64"/>
      <c r="OU144" s="64"/>
      <c r="OV144" s="64"/>
      <c r="OW144" s="64"/>
      <c r="OX144" s="64"/>
      <c r="OY144" s="64"/>
      <c r="OZ144" s="64"/>
      <c r="PA144" s="64"/>
      <c r="PB144" s="64"/>
      <c r="PC144" s="64"/>
      <c r="PD144" s="64"/>
      <c r="PE144" s="64"/>
      <c r="PF144" s="64"/>
      <c r="PG144" s="64"/>
      <c r="PH144" s="64"/>
      <c r="PI144" s="64"/>
      <c r="PJ144" s="64"/>
      <c r="PK144" s="64"/>
      <c r="PL144" s="64"/>
      <c r="PM144" s="64"/>
      <c r="PN144" s="64"/>
      <c r="PO144" s="64"/>
      <c r="PP144" s="64"/>
      <c r="PQ144" s="64"/>
      <c r="PR144" s="64"/>
      <c r="PS144" s="64"/>
      <c r="PT144" s="64"/>
      <c r="PU144" s="64"/>
      <c r="PV144" s="64"/>
      <c r="PW144" s="64"/>
      <c r="PX144" s="64"/>
      <c r="PY144" s="64"/>
      <c r="PZ144" s="64"/>
      <c r="QA144" s="64"/>
      <c r="QB144" s="64"/>
      <c r="QC144" s="64"/>
      <c r="QD144" s="64"/>
      <c r="QE144" s="64"/>
      <c r="QF144" s="64"/>
      <c r="QG144" s="64"/>
      <c r="QH144" s="64"/>
      <c r="QI144" s="64"/>
      <c r="QJ144" s="64"/>
      <c r="QK144" s="64"/>
      <c r="QL144" s="64"/>
      <c r="QM144" s="64"/>
      <c r="QN144" s="64"/>
      <c r="QO144" s="64"/>
      <c r="QP144" s="64"/>
      <c r="QQ144" s="64"/>
      <c r="QR144" s="64"/>
      <c r="QS144" s="64"/>
      <c r="QT144" s="64"/>
      <c r="QU144" s="64"/>
      <c r="QV144" s="64"/>
      <c r="QW144" s="64"/>
      <c r="QX144" s="64"/>
      <c r="QY144" s="64"/>
      <c r="QZ144" s="64"/>
      <c r="RA144" s="64"/>
      <c r="RB144" s="64"/>
      <c r="RC144" s="64"/>
      <c r="RD144" s="64"/>
      <c r="RE144" s="64"/>
      <c r="RF144" s="64"/>
      <c r="RG144" s="64"/>
      <c r="RH144" s="64"/>
      <c r="RI144" s="64"/>
      <c r="RJ144" s="64"/>
      <c r="RK144" s="64"/>
      <c r="RL144" s="64"/>
      <c r="RM144" s="64"/>
      <c r="RN144" s="64"/>
      <c r="RO144" s="64"/>
      <c r="RP144" s="64"/>
      <c r="RQ144" s="64"/>
      <c r="RR144" s="64"/>
      <c r="RS144" s="64"/>
      <c r="RT144" s="64"/>
      <c r="RU144" s="64"/>
      <c r="RV144" s="64"/>
      <c r="RW144" s="64"/>
      <c r="RX144" s="64"/>
      <c r="RY144" s="64"/>
      <c r="RZ144" s="64"/>
      <c r="SA144" s="64"/>
      <c r="SB144" s="64"/>
      <c r="SC144" s="64"/>
      <c r="SD144" s="64"/>
      <c r="SE144" s="64"/>
      <c r="SF144" s="64"/>
      <c r="SG144" s="64"/>
      <c r="SH144" s="64"/>
      <c r="SI144" s="64"/>
      <c r="SJ144" s="64"/>
      <c r="SK144" s="64"/>
      <c r="SL144" s="64"/>
      <c r="SM144" s="64"/>
      <c r="SN144" s="64"/>
      <c r="SO144" s="64"/>
      <c r="SP144" s="64"/>
      <c r="SQ144" s="64"/>
      <c r="SR144" s="64"/>
      <c r="SS144" s="64"/>
      <c r="ST144" s="64"/>
      <c r="SU144" s="64"/>
      <c r="SV144" s="64"/>
      <c r="SW144" s="64"/>
      <c r="SX144" s="64"/>
      <c r="SY144" s="64"/>
      <c r="SZ144" s="64"/>
      <c r="TA144" s="64"/>
      <c r="TB144" s="64"/>
      <c r="TC144" s="64"/>
      <c r="TD144" s="64"/>
      <c r="TE144" s="64"/>
      <c r="TF144" s="64"/>
      <c r="TG144" s="64"/>
      <c r="TH144" s="64"/>
      <c r="TI144" s="64"/>
      <c r="TJ144" s="64"/>
      <c r="TK144" s="64"/>
      <c r="TL144" s="64"/>
      <c r="TM144" s="64"/>
      <c r="TN144" s="64"/>
      <c r="TO144" s="64"/>
      <c r="TP144" s="64"/>
      <c r="TQ144" s="64"/>
      <c r="TR144" s="64"/>
      <c r="TS144" s="64"/>
      <c r="TT144" s="64"/>
      <c r="TU144" s="64"/>
      <c r="TV144" s="64"/>
      <c r="TW144" s="64"/>
      <c r="TX144" s="64"/>
      <c r="TY144" s="64"/>
      <c r="TZ144" s="64"/>
      <c r="UA144" s="64"/>
      <c r="UB144" s="64"/>
      <c r="UC144" s="64"/>
      <c r="UD144" s="64"/>
      <c r="UE144" s="64"/>
      <c r="UF144" s="64"/>
      <c r="UG144" s="64"/>
      <c r="UH144" s="64"/>
      <c r="UI144" s="64"/>
      <c r="UJ144" s="64"/>
      <c r="UK144" s="64"/>
      <c r="UL144" s="64"/>
      <c r="UM144" s="64"/>
      <c r="UN144" s="64"/>
      <c r="UO144" s="64"/>
      <c r="UP144" s="64"/>
      <c r="UQ144" s="64"/>
      <c r="UR144" s="64"/>
      <c r="US144" s="64"/>
      <c r="UT144" s="64"/>
      <c r="UU144" s="64"/>
      <c r="UV144" s="64"/>
      <c r="UW144" s="64"/>
      <c r="UX144" s="64"/>
      <c r="UY144" s="64"/>
      <c r="UZ144" s="64"/>
      <c r="VA144" s="64"/>
      <c r="VB144" s="64"/>
      <c r="VC144" s="64"/>
      <c r="VD144" s="64"/>
      <c r="VE144" s="64"/>
      <c r="VF144" s="64"/>
      <c r="VG144" s="64"/>
      <c r="VH144" s="64"/>
      <c r="VI144" s="64"/>
      <c r="VJ144" s="64"/>
      <c r="VK144" s="64"/>
      <c r="VL144" s="64"/>
      <c r="VM144" s="64"/>
      <c r="VN144" s="64"/>
      <c r="VO144" s="64"/>
      <c r="VP144" s="64"/>
      <c r="VQ144" s="64"/>
      <c r="VR144" s="64"/>
      <c r="VS144" s="64"/>
      <c r="VT144" s="64"/>
      <c r="VU144" s="64"/>
      <c r="VV144" s="64"/>
      <c r="VW144" s="64"/>
      <c r="VX144" s="64"/>
      <c r="VY144" s="64"/>
      <c r="VZ144" s="64"/>
      <c r="WA144" s="64"/>
      <c r="WB144" s="64"/>
      <c r="WC144" s="64"/>
      <c r="WD144" s="64"/>
      <c r="WE144" s="64"/>
      <c r="WF144" s="64"/>
      <c r="WG144" s="64"/>
      <c r="WH144" s="64"/>
      <c r="WI144" s="64"/>
      <c r="WJ144" s="64"/>
      <c r="WK144" s="64"/>
      <c r="WL144" s="64"/>
      <c r="WM144" s="64"/>
      <c r="WN144" s="64"/>
      <c r="WO144" s="64"/>
      <c r="WP144" s="64"/>
      <c r="WQ144" s="64"/>
      <c r="WR144" s="64"/>
      <c r="WS144" s="64"/>
      <c r="WT144" s="64"/>
      <c r="WU144" s="64"/>
      <c r="WV144" s="64"/>
      <c r="WW144" s="64"/>
      <c r="WX144" s="64"/>
      <c r="WY144" s="64"/>
      <c r="WZ144" s="64"/>
      <c r="XA144" s="64"/>
      <c r="XB144" s="64"/>
      <c r="XC144" s="64"/>
      <c r="XD144" s="64"/>
      <c r="XE144" s="64"/>
      <c r="XF144" s="64"/>
      <c r="XG144" s="64"/>
      <c r="XH144" s="64"/>
      <c r="XI144" s="64"/>
      <c r="XJ144" s="64"/>
    </row>
    <row r="145" spans="1:634" x14ac:dyDescent="0.25">
      <c r="A145" s="106"/>
      <c r="B145" s="107"/>
      <c r="C145" s="106"/>
      <c r="D145" s="107"/>
      <c r="E145" s="106"/>
      <c r="F145" s="107"/>
      <c r="G145" s="106"/>
      <c r="H145" s="107"/>
      <c r="I145" s="106"/>
      <c r="J145" s="107"/>
      <c r="K145" s="106"/>
      <c r="L145" s="107"/>
      <c r="M145" s="106"/>
      <c r="N145" s="107"/>
      <c r="O145" s="106"/>
      <c r="P145" s="107"/>
      <c r="Q145" s="106"/>
      <c r="R145" s="107"/>
      <c r="S145" s="106"/>
      <c r="T145" s="107"/>
      <c r="U145" s="106"/>
      <c r="V145" s="107"/>
      <c r="W145" s="106"/>
      <c r="X145" s="107"/>
      <c r="Y145" s="106"/>
      <c r="Z145" s="107"/>
      <c r="AA145" s="106"/>
      <c r="AB145" s="107"/>
      <c r="AC145" s="106"/>
      <c r="AD145" s="107"/>
      <c r="AE145" s="106"/>
      <c r="AF145" s="107"/>
      <c r="AG145" s="106"/>
      <c r="AH145" s="107"/>
      <c r="AI145" s="106"/>
      <c r="AJ145" s="107"/>
      <c r="AK145" s="106"/>
      <c r="AL145" s="107"/>
      <c r="AM145" s="106"/>
      <c r="AN145" s="107"/>
      <c r="AO145" s="106"/>
      <c r="AP145" s="107"/>
      <c r="AQ145" s="106"/>
      <c r="AR145" s="107"/>
      <c r="AS145" s="106"/>
      <c r="AT145" s="107"/>
      <c r="AU145" s="106"/>
      <c r="AV145" s="107"/>
      <c r="AW145" s="106"/>
      <c r="AX145" s="107"/>
      <c r="AY145" s="106"/>
      <c r="AZ145" s="107"/>
      <c r="BA145" s="106"/>
      <c r="BB145" s="107"/>
      <c r="BC145" s="106"/>
      <c r="BD145" s="107"/>
      <c r="BE145" s="106"/>
      <c r="BF145" s="107"/>
      <c r="BG145" s="106"/>
      <c r="BH145" s="107"/>
      <c r="BI145" s="106"/>
      <c r="BJ145" s="107"/>
      <c r="BK145" s="106"/>
      <c r="BL145" s="107"/>
      <c r="BM145" s="106"/>
      <c r="BN145" s="107"/>
      <c r="BO145" s="106"/>
      <c r="BP145" s="107"/>
      <c r="BQ145" s="106"/>
      <c r="BR145" s="107"/>
      <c r="BS145" s="106"/>
      <c r="BT145" s="107"/>
      <c r="BU145" s="106"/>
      <c r="BV145" s="107"/>
      <c r="BW145" s="106"/>
      <c r="BX145" s="107"/>
      <c r="BY145" s="106"/>
      <c r="BZ145" s="107"/>
      <c r="CA145" s="106"/>
      <c r="CB145" s="107"/>
      <c r="CC145" s="106"/>
      <c r="CD145" s="107"/>
      <c r="CE145" s="106"/>
      <c r="CF145" s="107"/>
      <c r="CG145" s="106"/>
      <c r="CH145" s="107"/>
      <c r="CI145" s="106"/>
      <c r="CJ145" s="107"/>
      <c r="CK145" s="106"/>
      <c r="CL145" s="107"/>
      <c r="CM145" s="106"/>
      <c r="CN145" s="107"/>
      <c r="CO145" s="106"/>
      <c r="CP145" s="107"/>
      <c r="CQ145" s="106"/>
      <c r="CR145" s="107"/>
      <c r="CS145" s="106"/>
      <c r="CT145" s="107"/>
      <c r="CU145" s="106"/>
      <c r="CV145" s="107"/>
      <c r="CW145" s="106"/>
      <c r="CX145" s="107"/>
      <c r="CY145" s="106"/>
      <c r="CZ145" s="107"/>
      <c r="DA145" s="106"/>
      <c r="DB145" s="107"/>
      <c r="DC145" s="106"/>
      <c r="DD145" s="107"/>
      <c r="DE145" s="106"/>
      <c r="DF145" s="107"/>
      <c r="DG145" s="106"/>
      <c r="DH145" s="107"/>
      <c r="DI145" s="106"/>
      <c r="DJ145" s="107"/>
      <c r="DK145" s="106"/>
      <c r="DL145" s="107"/>
      <c r="DM145" s="106"/>
      <c r="DN145" s="107"/>
      <c r="DO145" s="106"/>
      <c r="DP145" s="107"/>
      <c r="DQ145" s="106"/>
      <c r="DR145" s="107"/>
      <c r="DS145" s="106"/>
      <c r="DT145" s="107"/>
      <c r="DU145" s="106"/>
      <c r="DV145" s="107"/>
      <c r="DW145" s="106"/>
      <c r="DX145" s="107"/>
      <c r="DY145" s="106"/>
      <c r="DZ145" s="107"/>
      <c r="EA145" s="106"/>
      <c r="EB145" s="107"/>
      <c r="EC145" s="106"/>
      <c r="ED145" s="107"/>
      <c r="EE145" s="106"/>
      <c r="EF145" s="107"/>
      <c r="EG145" s="106"/>
      <c r="EH145" s="107"/>
      <c r="EI145" s="106"/>
      <c r="EJ145" s="107"/>
      <c r="EK145" s="106"/>
      <c r="EL145" s="107"/>
      <c r="EM145" s="106"/>
      <c r="EN145" s="107"/>
      <c r="EO145" s="106"/>
      <c r="EP145" s="107"/>
      <c r="EQ145" s="106"/>
      <c r="ER145" s="107"/>
      <c r="ES145" s="106"/>
      <c r="ET145" s="107"/>
      <c r="EU145" s="106"/>
      <c r="EV145" s="107"/>
      <c r="EW145" s="106"/>
      <c r="EX145" s="107"/>
      <c r="EY145" s="106"/>
      <c r="EZ145" s="107"/>
      <c r="FA145" s="106"/>
      <c r="FB145" s="107"/>
      <c r="FC145" s="106"/>
      <c r="FD145" s="107"/>
      <c r="FE145" s="106"/>
      <c r="FF145" s="107"/>
      <c r="FG145" s="106"/>
      <c r="FH145" s="107"/>
      <c r="FI145" s="106"/>
      <c r="FJ145" s="107"/>
      <c r="FK145" s="106"/>
      <c r="FL145" s="107"/>
      <c r="FM145" s="106"/>
      <c r="FN145" s="107"/>
      <c r="FO145" s="106"/>
      <c r="FP145" s="107"/>
      <c r="FQ145" s="106"/>
      <c r="FR145" s="107"/>
      <c r="FS145" s="106"/>
      <c r="FT145" s="107"/>
      <c r="FU145" s="106"/>
      <c r="FV145" s="107"/>
      <c r="FW145" s="106"/>
      <c r="FX145" s="107"/>
      <c r="FY145" s="106"/>
      <c r="FZ145" s="107"/>
      <c r="GA145" s="106"/>
      <c r="GB145" s="107"/>
      <c r="GC145" s="106"/>
      <c r="GD145" s="107"/>
      <c r="GE145" s="106"/>
      <c r="GF145" s="107"/>
      <c r="GG145" s="106"/>
      <c r="GH145" s="107"/>
      <c r="GI145" s="106"/>
      <c r="GJ145" s="107"/>
      <c r="GK145" s="106"/>
      <c r="GL145" s="107"/>
      <c r="GM145" s="106"/>
      <c r="GN145" s="107"/>
      <c r="GO145" s="106"/>
      <c r="GP145" s="107"/>
      <c r="GQ145" s="106"/>
      <c r="GR145" s="107"/>
      <c r="GS145" s="106"/>
      <c r="GT145" s="107"/>
      <c r="GU145" s="106"/>
      <c r="GV145" s="107"/>
      <c r="GW145" s="106"/>
      <c r="GX145" s="107"/>
      <c r="GY145" s="106"/>
      <c r="GZ145" s="107"/>
      <c r="HA145" s="106"/>
      <c r="HB145" s="107"/>
      <c r="HC145" s="106"/>
      <c r="HD145" s="107"/>
      <c r="HE145" s="106"/>
      <c r="HF145" s="107"/>
      <c r="HG145" s="106"/>
      <c r="HH145" s="107"/>
      <c r="HI145" s="106"/>
      <c r="HJ145" s="107"/>
      <c r="HK145" s="106"/>
      <c r="HL145" s="107"/>
      <c r="HM145" s="106"/>
      <c r="HN145" s="107"/>
      <c r="HO145" s="106"/>
      <c r="HP145" s="107"/>
      <c r="HQ145" s="106"/>
      <c r="HR145" s="107"/>
      <c r="HS145" s="106"/>
      <c r="HT145" s="107"/>
      <c r="HU145" s="106"/>
      <c r="HV145" s="107"/>
      <c r="HW145" s="106"/>
      <c r="HX145" s="107"/>
      <c r="HY145" s="106"/>
      <c r="HZ145" s="107"/>
      <c r="IA145" s="106"/>
      <c r="IB145" s="107"/>
      <c r="IC145" s="106"/>
      <c r="ID145" s="107"/>
      <c r="IE145" s="106"/>
      <c r="IF145" s="107"/>
      <c r="IG145" s="106"/>
      <c r="IH145" s="107"/>
      <c r="II145" s="106"/>
      <c r="IJ145" s="107"/>
      <c r="IK145" s="106"/>
      <c r="IL145" s="107"/>
      <c r="IM145" s="106"/>
      <c r="IN145" s="107"/>
      <c r="IO145" s="106"/>
      <c r="IP145" s="107"/>
      <c r="IQ145" s="106"/>
      <c r="IR145" s="107"/>
      <c r="IS145" s="106"/>
      <c r="IT145" s="107"/>
      <c r="IU145" s="106"/>
      <c r="IV145" s="107"/>
      <c r="IW145" s="106"/>
      <c r="IX145" s="107"/>
      <c r="IY145" s="106"/>
      <c r="IZ145" s="64"/>
      <c r="JA145" s="64"/>
      <c r="JB145" s="64"/>
      <c r="JC145" s="64"/>
      <c r="JD145" s="64"/>
      <c r="JE145" s="64"/>
      <c r="JF145" s="64"/>
      <c r="JG145" s="64"/>
      <c r="JH145" s="64"/>
      <c r="JI145" s="64"/>
      <c r="JJ145" s="64"/>
      <c r="JK145" s="64"/>
      <c r="JL145" s="64"/>
      <c r="JM145" s="64"/>
      <c r="JN145" s="64"/>
      <c r="JO145" s="64"/>
      <c r="JP145" s="64"/>
      <c r="JQ145" s="64"/>
      <c r="JR145" s="64"/>
      <c r="JS145" s="64"/>
      <c r="JT145" s="64"/>
      <c r="JU145" s="64"/>
      <c r="JV145" s="64"/>
      <c r="JW145" s="64"/>
      <c r="JX145" s="64"/>
      <c r="JY145" s="64"/>
      <c r="JZ145" s="64"/>
      <c r="KA145" s="64"/>
      <c r="KB145" s="64"/>
      <c r="KC145" s="64"/>
      <c r="KD145" s="64"/>
      <c r="KE145" s="64"/>
      <c r="KF145" s="64"/>
      <c r="KG145" s="64"/>
      <c r="KH145" s="64"/>
      <c r="KI145" s="64"/>
      <c r="KJ145" s="64"/>
      <c r="KK145" s="64"/>
      <c r="KL145" s="64"/>
      <c r="KM145" s="64"/>
      <c r="KN145" s="64"/>
      <c r="KO145" s="64"/>
      <c r="KP145" s="64"/>
      <c r="KQ145" s="64"/>
      <c r="KR145" s="64"/>
      <c r="KS145" s="64"/>
      <c r="KT145" s="64"/>
      <c r="KU145" s="64"/>
      <c r="KV145" s="64"/>
      <c r="KW145" s="64"/>
      <c r="KX145" s="64"/>
      <c r="KY145" s="64"/>
      <c r="KZ145" s="64"/>
      <c r="LA145" s="64"/>
      <c r="LB145" s="64"/>
      <c r="LC145" s="64"/>
      <c r="LD145" s="64"/>
      <c r="LE145" s="64"/>
      <c r="LF145" s="64"/>
      <c r="LG145" s="64"/>
      <c r="LH145" s="64"/>
      <c r="LI145" s="64"/>
      <c r="LJ145" s="64"/>
      <c r="LK145" s="64"/>
      <c r="LL145" s="64"/>
      <c r="LM145" s="64"/>
      <c r="LN145" s="64"/>
      <c r="LO145" s="64"/>
      <c r="LP145" s="64"/>
      <c r="LQ145" s="64"/>
      <c r="LR145" s="64"/>
      <c r="LS145" s="64"/>
      <c r="LT145" s="64"/>
      <c r="LU145" s="64"/>
      <c r="LV145" s="64"/>
      <c r="LW145" s="64"/>
      <c r="LX145" s="64"/>
      <c r="LY145" s="64"/>
      <c r="LZ145" s="64"/>
      <c r="MA145" s="64"/>
      <c r="MB145" s="64"/>
      <c r="MC145" s="64"/>
      <c r="MD145" s="64"/>
      <c r="ME145" s="64"/>
      <c r="MF145" s="64"/>
      <c r="MG145" s="64"/>
      <c r="MH145" s="64"/>
      <c r="MI145" s="64"/>
      <c r="MJ145" s="64"/>
      <c r="MK145" s="64"/>
      <c r="ML145" s="64"/>
      <c r="MM145" s="64"/>
      <c r="MN145" s="64"/>
      <c r="MO145" s="64"/>
      <c r="MP145" s="64"/>
      <c r="MQ145" s="64"/>
      <c r="MR145" s="64"/>
      <c r="MS145" s="64"/>
      <c r="MT145" s="64"/>
      <c r="MU145" s="64"/>
      <c r="MV145" s="64"/>
      <c r="MW145" s="64"/>
      <c r="MX145" s="64"/>
      <c r="MY145" s="64"/>
      <c r="MZ145" s="64"/>
      <c r="NA145" s="64"/>
      <c r="NB145" s="64"/>
      <c r="NC145" s="64"/>
      <c r="ND145" s="64"/>
      <c r="NE145" s="64"/>
      <c r="NF145" s="64"/>
      <c r="NG145" s="64"/>
      <c r="NH145" s="64"/>
      <c r="NI145" s="64"/>
      <c r="NJ145" s="64"/>
      <c r="NK145" s="64"/>
      <c r="NL145" s="64"/>
      <c r="NM145" s="64"/>
      <c r="NN145" s="64"/>
      <c r="NO145" s="64"/>
      <c r="NP145" s="64"/>
      <c r="NQ145" s="64"/>
      <c r="NR145" s="64"/>
      <c r="NS145" s="64"/>
      <c r="NT145" s="64"/>
      <c r="NU145" s="64"/>
      <c r="NV145" s="64"/>
      <c r="NW145" s="64"/>
      <c r="NX145" s="64"/>
      <c r="NY145" s="64"/>
      <c r="NZ145" s="64"/>
      <c r="OA145" s="64"/>
      <c r="OB145" s="64"/>
      <c r="OC145" s="64"/>
      <c r="OD145" s="64"/>
      <c r="OE145" s="64"/>
      <c r="OF145" s="64"/>
      <c r="OG145" s="64"/>
      <c r="OH145" s="64"/>
      <c r="OI145" s="64"/>
      <c r="OJ145" s="64"/>
      <c r="OK145" s="64"/>
      <c r="OL145" s="64"/>
      <c r="OM145" s="64"/>
      <c r="ON145" s="64"/>
      <c r="OO145" s="64"/>
      <c r="OP145" s="64"/>
      <c r="OQ145" s="64"/>
      <c r="OR145" s="64"/>
      <c r="OS145" s="64"/>
      <c r="OT145" s="64"/>
      <c r="OU145" s="64"/>
      <c r="OV145" s="64"/>
      <c r="OW145" s="64"/>
      <c r="OX145" s="64"/>
      <c r="OY145" s="64"/>
      <c r="OZ145" s="64"/>
      <c r="PA145" s="64"/>
      <c r="PB145" s="64"/>
      <c r="PC145" s="64"/>
      <c r="PD145" s="64"/>
      <c r="PE145" s="64"/>
      <c r="PF145" s="64"/>
      <c r="PG145" s="64"/>
      <c r="PH145" s="64"/>
      <c r="PI145" s="64"/>
      <c r="PJ145" s="64"/>
      <c r="PK145" s="64"/>
      <c r="PL145" s="64"/>
      <c r="PM145" s="64"/>
      <c r="PN145" s="64"/>
      <c r="PO145" s="64"/>
      <c r="PP145" s="64"/>
      <c r="PQ145" s="64"/>
      <c r="PR145" s="64"/>
      <c r="PS145" s="64"/>
      <c r="PT145" s="64"/>
      <c r="PU145" s="64"/>
      <c r="PV145" s="64"/>
      <c r="PW145" s="64"/>
      <c r="PX145" s="64"/>
      <c r="PY145" s="64"/>
      <c r="PZ145" s="64"/>
      <c r="QA145" s="64"/>
      <c r="QB145" s="64"/>
      <c r="QC145" s="64"/>
      <c r="QD145" s="64"/>
      <c r="QE145" s="64"/>
      <c r="QF145" s="64"/>
      <c r="QG145" s="64"/>
      <c r="QH145" s="64"/>
      <c r="QI145" s="64"/>
      <c r="QJ145" s="64"/>
      <c r="QK145" s="64"/>
      <c r="QL145" s="64"/>
      <c r="QM145" s="64"/>
      <c r="QN145" s="64"/>
      <c r="QO145" s="64"/>
      <c r="QP145" s="64"/>
      <c r="QQ145" s="64"/>
      <c r="QR145" s="64"/>
      <c r="QS145" s="64"/>
      <c r="QT145" s="64"/>
      <c r="QU145" s="64"/>
      <c r="QV145" s="64"/>
      <c r="QW145" s="64"/>
      <c r="QX145" s="64"/>
      <c r="QY145" s="64"/>
      <c r="QZ145" s="64"/>
      <c r="RA145" s="64"/>
      <c r="RB145" s="64"/>
      <c r="RC145" s="64"/>
      <c r="RD145" s="64"/>
      <c r="RE145" s="64"/>
      <c r="RF145" s="64"/>
      <c r="RG145" s="64"/>
      <c r="RH145" s="64"/>
      <c r="RI145" s="64"/>
      <c r="RJ145" s="64"/>
      <c r="RK145" s="64"/>
      <c r="RL145" s="64"/>
      <c r="RM145" s="64"/>
      <c r="RN145" s="64"/>
      <c r="RO145" s="64"/>
      <c r="RP145" s="64"/>
      <c r="RQ145" s="64"/>
      <c r="RR145" s="64"/>
      <c r="RS145" s="64"/>
      <c r="RT145" s="64"/>
      <c r="RU145" s="64"/>
      <c r="RV145" s="64"/>
      <c r="RW145" s="64"/>
      <c r="RX145" s="64"/>
      <c r="RY145" s="64"/>
      <c r="RZ145" s="64"/>
      <c r="SA145" s="64"/>
      <c r="SB145" s="64"/>
      <c r="SC145" s="64"/>
      <c r="SD145" s="64"/>
      <c r="SE145" s="64"/>
      <c r="SF145" s="64"/>
      <c r="SG145" s="64"/>
      <c r="SH145" s="64"/>
      <c r="SI145" s="64"/>
      <c r="SJ145" s="64"/>
      <c r="SK145" s="64"/>
      <c r="SL145" s="64"/>
      <c r="SM145" s="64"/>
      <c r="SN145" s="64"/>
      <c r="SO145" s="64"/>
      <c r="SP145" s="64"/>
      <c r="SQ145" s="64"/>
      <c r="SR145" s="64"/>
      <c r="SS145" s="64"/>
      <c r="ST145" s="64"/>
      <c r="SU145" s="64"/>
      <c r="SV145" s="64"/>
      <c r="SW145" s="64"/>
      <c r="SX145" s="64"/>
      <c r="SY145" s="64"/>
      <c r="SZ145" s="64"/>
      <c r="TA145" s="64"/>
      <c r="TB145" s="64"/>
      <c r="TC145" s="64"/>
      <c r="TD145" s="64"/>
      <c r="TE145" s="64"/>
      <c r="TF145" s="64"/>
      <c r="TG145" s="64"/>
      <c r="TH145" s="64"/>
      <c r="TI145" s="64"/>
      <c r="TJ145" s="64"/>
      <c r="TK145" s="64"/>
      <c r="TL145" s="64"/>
      <c r="TM145" s="64"/>
      <c r="TN145" s="64"/>
      <c r="TO145" s="64"/>
      <c r="TP145" s="64"/>
      <c r="TQ145" s="64"/>
      <c r="TR145" s="64"/>
      <c r="TS145" s="64"/>
      <c r="TT145" s="64"/>
      <c r="TU145" s="64"/>
      <c r="TV145" s="64"/>
      <c r="TW145" s="64"/>
      <c r="TX145" s="64"/>
      <c r="TY145" s="64"/>
      <c r="TZ145" s="64"/>
      <c r="UA145" s="64"/>
      <c r="UB145" s="64"/>
      <c r="UC145" s="64"/>
      <c r="UD145" s="64"/>
      <c r="UE145" s="64"/>
      <c r="UF145" s="64"/>
      <c r="UG145" s="64"/>
      <c r="UH145" s="64"/>
      <c r="UI145" s="64"/>
      <c r="UJ145" s="64"/>
      <c r="UK145" s="64"/>
      <c r="UL145" s="64"/>
      <c r="UM145" s="64"/>
      <c r="UN145" s="64"/>
      <c r="UO145" s="64"/>
      <c r="UP145" s="64"/>
      <c r="UQ145" s="64"/>
      <c r="UR145" s="64"/>
      <c r="US145" s="64"/>
      <c r="UT145" s="64"/>
      <c r="UU145" s="64"/>
      <c r="UV145" s="64"/>
      <c r="UW145" s="64"/>
      <c r="UX145" s="64"/>
      <c r="UY145" s="64"/>
      <c r="UZ145" s="64"/>
      <c r="VA145" s="64"/>
      <c r="VB145" s="64"/>
      <c r="VC145" s="64"/>
      <c r="VD145" s="64"/>
      <c r="VE145" s="64"/>
      <c r="VF145" s="64"/>
      <c r="VG145" s="64"/>
      <c r="VH145" s="64"/>
      <c r="VI145" s="64"/>
      <c r="VJ145" s="64"/>
      <c r="VK145" s="64"/>
      <c r="VL145" s="64"/>
      <c r="VM145" s="64"/>
      <c r="VN145" s="64"/>
      <c r="VO145" s="64"/>
      <c r="VP145" s="64"/>
      <c r="VQ145" s="64"/>
      <c r="VR145" s="64"/>
      <c r="VS145" s="64"/>
      <c r="VT145" s="64"/>
      <c r="VU145" s="64"/>
      <c r="VV145" s="64"/>
      <c r="VW145" s="64"/>
      <c r="VX145" s="64"/>
      <c r="VY145" s="64"/>
      <c r="VZ145" s="64"/>
      <c r="WA145" s="64"/>
      <c r="WB145" s="64"/>
      <c r="WC145" s="64"/>
      <c r="WD145" s="64"/>
      <c r="WE145" s="64"/>
      <c r="WF145" s="64"/>
      <c r="WG145" s="64"/>
      <c r="WH145" s="64"/>
      <c r="WI145" s="64"/>
      <c r="WJ145" s="64"/>
      <c r="WK145" s="64"/>
      <c r="WL145" s="64"/>
      <c r="WM145" s="64"/>
      <c r="WN145" s="64"/>
      <c r="WO145" s="64"/>
      <c r="WP145" s="64"/>
      <c r="WQ145" s="64"/>
      <c r="WR145" s="64"/>
      <c r="WS145" s="64"/>
      <c r="WT145" s="64"/>
      <c r="WU145" s="64"/>
      <c r="WV145" s="64"/>
      <c r="WW145" s="64"/>
      <c r="WX145" s="64"/>
      <c r="WY145" s="64"/>
      <c r="WZ145" s="64"/>
      <c r="XA145" s="64"/>
      <c r="XB145" s="64"/>
      <c r="XC145" s="64"/>
      <c r="XD145" s="64"/>
      <c r="XE145" s="64"/>
      <c r="XF145" s="64"/>
      <c r="XG145" s="64"/>
      <c r="XH145" s="64"/>
      <c r="XI145" s="64"/>
      <c r="XJ145" s="64"/>
    </row>
    <row r="146" spans="1:634" x14ac:dyDescent="0.25">
      <c r="A146" s="106"/>
      <c r="B146" s="107"/>
      <c r="C146" s="106"/>
      <c r="D146" s="107"/>
      <c r="E146" s="106"/>
      <c r="F146" s="107"/>
      <c r="G146" s="106"/>
      <c r="H146" s="107"/>
      <c r="I146" s="106"/>
      <c r="J146" s="107"/>
      <c r="K146" s="106"/>
      <c r="L146" s="107"/>
      <c r="M146" s="106"/>
      <c r="N146" s="107"/>
      <c r="O146" s="106"/>
      <c r="P146" s="107"/>
      <c r="Q146" s="106"/>
      <c r="R146" s="107"/>
      <c r="S146" s="106"/>
      <c r="T146" s="107"/>
      <c r="U146" s="106"/>
      <c r="V146" s="107"/>
      <c r="W146" s="106"/>
      <c r="X146" s="107"/>
      <c r="Y146" s="106"/>
      <c r="Z146" s="107"/>
      <c r="AA146" s="106"/>
      <c r="AB146" s="107"/>
      <c r="AC146" s="106"/>
      <c r="AD146" s="107"/>
      <c r="AE146" s="106"/>
      <c r="AF146" s="107"/>
      <c r="AG146" s="106"/>
      <c r="AH146" s="107"/>
      <c r="AI146" s="106"/>
      <c r="AJ146" s="107"/>
      <c r="AK146" s="106"/>
      <c r="AL146" s="107"/>
      <c r="AM146" s="106"/>
      <c r="AN146" s="107"/>
      <c r="AO146" s="106"/>
      <c r="AP146" s="107"/>
      <c r="AQ146" s="106"/>
      <c r="AR146" s="107"/>
      <c r="AS146" s="106"/>
      <c r="AT146" s="107"/>
      <c r="AU146" s="106"/>
      <c r="AV146" s="107"/>
      <c r="AW146" s="106"/>
      <c r="AX146" s="107"/>
      <c r="AY146" s="106"/>
      <c r="AZ146" s="107"/>
      <c r="BA146" s="106"/>
      <c r="BB146" s="107"/>
      <c r="BC146" s="106"/>
      <c r="BD146" s="107"/>
      <c r="BE146" s="106"/>
      <c r="BF146" s="107"/>
      <c r="BG146" s="106"/>
      <c r="BH146" s="107"/>
      <c r="BI146" s="106"/>
      <c r="BJ146" s="107"/>
      <c r="BK146" s="106"/>
      <c r="BL146" s="107"/>
      <c r="BM146" s="106"/>
      <c r="BN146" s="107"/>
      <c r="BO146" s="106"/>
      <c r="BP146" s="107"/>
      <c r="BQ146" s="106"/>
      <c r="BR146" s="107"/>
      <c r="BS146" s="106"/>
      <c r="BT146" s="107"/>
      <c r="BU146" s="106"/>
      <c r="BV146" s="107"/>
      <c r="BW146" s="106"/>
      <c r="BX146" s="107"/>
      <c r="BY146" s="106"/>
      <c r="BZ146" s="107"/>
      <c r="CA146" s="106"/>
      <c r="CB146" s="107"/>
      <c r="CC146" s="106"/>
      <c r="CD146" s="107"/>
      <c r="CE146" s="106"/>
      <c r="CF146" s="107"/>
      <c r="CG146" s="106"/>
      <c r="CH146" s="107"/>
      <c r="CI146" s="106"/>
      <c r="CJ146" s="107"/>
      <c r="CK146" s="106"/>
      <c r="CL146" s="107"/>
      <c r="CM146" s="106"/>
      <c r="CN146" s="107"/>
      <c r="CO146" s="106"/>
      <c r="CP146" s="107"/>
      <c r="CQ146" s="106"/>
      <c r="CR146" s="107"/>
      <c r="CS146" s="106"/>
      <c r="CT146" s="107"/>
      <c r="CU146" s="106"/>
      <c r="CV146" s="107"/>
      <c r="CW146" s="106"/>
      <c r="CX146" s="107"/>
      <c r="CY146" s="106"/>
      <c r="CZ146" s="107"/>
      <c r="DA146" s="106"/>
      <c r="DB146" s="107"/>
      <c r="DC146" s="106"/>
      <c r="DD146" s="107"/>
      <c r="DE146" s="106"/>
      <c r="DF146" s="107"/>
      <c r="DG146" s="106"/>
      <c r="DH146" s="107"/>
      <c r="DI146" s="106"/>
      <c r="DJ146" s="107"/>
      <c r="DK146" s="106"/>
      <c r="DL146" s="107"/>
      <c r="DM146" s="106"/>
      <c r="DN146" s="107"/>
      <c r="DO146" s="106"/>
      <c r="DP146" s="107"/>
      <c r="DQ146" s="106"/>
      <c r="DR146" s="107"/>
      <c r="DS146" s="106"/>
      <c r="DT146" s="107"/>
      <c r="DU146" s="106"/>
      <c r="DV146" s="107"/>
      <c r="DW146" s="106"/>
      <c r="DX146" s="107"/>
      <c r="DY146" s="106"/>
      <c r="DZ146" s="107"/>
      <c r="EA146" s="106"/>
      <c r="EB146" s="107"/>
      <c r="EC146" s="106"/>
      <c r="ED146" s="107"/>
      <c r="EE146" s="106"/>
      <c r="EF146" s="107"/>
      <c r="EG146" s="106"/>
      <c r="EH146" s="107"/>
      <c r="EI146" s="106"/>
      <c r="EJ146" s="107"/>
      <c r="EK146" s="106"/>
      <c r="EL146" s="107"/>
      <c r="EM146" s="106"/>
      <c r="EN146" s="107"/>
      <c r="EO146" s="106"/>
      <c r="EP146" s="107"/>
      <c r="EQ146" s="106"/>
      <c r="ER146" s="107"/>
      <c r="ES146" s="106"/>
      <c r="ET146" s="107"/>
      <c r="EU146" s="106"/>
      <c r="EV146" s="107"/>
      <c r="EW146" s="106"/>
      <c r="EX146" s="107"/>
      <c r="EY146" s="106"/>
      <c r="EZ146" s="107"/>
      <c r="FA146" s="106"/>
      <c r="FB146" s="107"/>
      <c r="FC146" s="106"/>
      <c r="FD146" s="107"/>
      <c r="FE146" s="106"/>
      <c r="FF146" s="107"/>
      <c r="FG146" s="106"/>
      <c r="FH146" s="107"/>
      <c r="FI146" s="106"/>
      <c r="FJ146" s="107"/>
      <c r="FK146" s="106"/>
      <c r="FL146" s="107"/>
      <c r="FM146" s="106"/>
      <c r="FN146" s="107"/>
      <c r="FO146" s="106"/>
      <c r="FP146" s="107"/>
      <c r="FQ146" s="106"/>
      <c r="FR146" s="107"/>
      <c r="FS146" s="106"/>
      <c r="FT146" s="107"/>
      <c r="FU146" s="106"/>
      <c r="FV146" s="107"/>
      <c r="FW146" s="106"/>
      <c r="FX146" s="107"/>
      <c r="FY146" s="106"/>
      <c r="FZ146" s="107"/>
      <c r="GA146" s="106"/>
      <c r="GB146" s="107"/>
      <c r="GC146" s="106"/>
      <c r="GD146" s="107"/>
      <c r="GE146" s="106"/>
      <c r="GF146" s="107"/>
      <c r="GG146" s="106"/>
      <c r="GH146" s="107"/>
      <c r="GI146" s="106"/>
      <c r="GJ146" s="107"/>
      <c r="GK146" s="106"/>
      <c r="GL146" s="107"/>
      <c r="GM146" s="106"/>
      <c r="GN146" s="107"/>
      <c r="GO146" s="106"/>
      <c r="GP146" s="107"/>
      <c r="GQ146" s="106"/>
      <c r="GR146" s="107"/>
      <c r="GS146" s="106"/>
      <c r="GT146" s="107"/>
      <c r="GU146" s="106"/>
      <c r="GV146" s="107"/>
      <c r="GW146" s="106"/>
      <c r="GX146" s="107"/>
      <c r="GY146" s="106"/>
      <c r="GZ146" s="107"/>
      <c r="HA146" s="106"/>
      <c r="HB146" s="107"/>
      <c r="HC146" s="106"/>
      <c r="HD146" s="107"/>
      <c r="HE146" s="106"/>
      <c r="HF146" s="107"/>
      <c r="HG146" s="106"/>
      <c r="HH146" s="107"/>
      <c r="HI146" s="106"/>
      <c r="HJ146" s="107"/>
      <c r="HK146" s="106"/>
      <c r="HL146" s="107"/>
      <c r="HM146" s="106"/>
      <c r="HN146" s="107"/>
      <c r="HO146" s="106"/>
      <c r="HP146" s="107"/>
      <c r="HQ146" s="106"/>
      <c r="HR146" s="107"/>
      <c r="HS146" s="106"/>
      <c r="HT146" s="107"/>
      <c r="HU146" s="106"/>
      <c r="HV146" s="107"/>
      <c r="HW146" s="106"/>
      <c r="HX146" s="107"/>
      <c r="HY146" s="106"/>
      <c r="HZ146" s="107"/>
      <c r="IA146" s="106"/>
      <c r="IB146" s="107"/>
      <c r="IC146" s="106"/>
      <c r="ID146" s="107"/>
      <c r="IE146" s="106"/>
      <c r="IF146" s="107"/>
      <c r="IG146" s="106"/>
      <c r="IH146" s="107"/>
      <c r="II146" s="106"/>
      <c r="IJ146" s="107"/>
      <c r="IK146" s="106"/>
      <c r="IL146" s="107"/>
      <c r="IM146" s="106"/>
      <c r="IN146" s="107"/>
      <c r="IO146" s="106"/>
      <c r="IP146" s="107"/>
      <c r="IQ146" s="106"/>
      <c r="IR146" s="107"/>
      <c r="IS146" s="106"/>
      <c r="IT146" s="107"/>
      <c r="IU146" s="106"/>
      <c r="IV146" s="107"/>
      <c r="IW146" s="106"/>
      <c r="IX146" s="107"/>
      <c r="IY146" s="106"/>
      <c r="IZ146" s="64"/>
      <c r="JA146" s="64"/>
      <c r="JB146" s="64"/>
      <c r="JC146" s="64"/>
      <c r="JD146" s="64"/>
      <c r="JE146" s="64"/>
      <c r="JF146" s="64"/>
      <c r="JG146" s="64"/>
      <c r="JH146" s="64"/>
      <c r="JI146" s="64"/>
      <c r="JJ146" s="64"/>
      <c r="JK146" s="64"/>
      <c r="JL146" s="64"/>
      <c r="JM146" s="64"/>
      <c r="JN146" s="64"/>
      <c r="JO146" s="64"/>
      <c r="JP146" s="64"/>
      <c r="JQ146" s="64"/>
      <c r="JR146" s="64"/>
      <c r="JS146" s="64"/>
      <c r="JT146" s="64"/>
      <c r="JU146" s="64"/>
      <c r="JV146" s="64"/>
      <c r="JW146" s="64"/>
      <c r="JX146" s="64"/>
      <c r="JY146" s="64"/>
      <c r="JZ146" s="64"/>
      <c r="KA146" s="64"/>
      <c r="KB146" s="64"/>
      <c r="KC146" s="64"/>
      <c r="KD146" s="64"/>
      <c r="KE146" s="64"/>
      <c r="KF146" s="64"/>
      <c r="KG146" s="64"/>
      <c r="KH146" s="64"/>
      <c r="KI146" s="64"/>
      <c r="KJ146" s="64"/>
      <c r="KK146" s="64"/>
      <c r="KL146" s="64"/>
      <c r="KM146" s="64"/>
      <c r="KN146" s="64"/>
      <c r="KO146" s="64"/>
      <c r="KP146" s="64"/>
      <c r="KQ146" s="64"/>
      <c r="KR146" s="64"/>
      <c r="KS146" s="64"/>
      <c r="KT146" s="64"/>
      <c r="KU146" s="64"/>
      <c r="KV146" s="64"/>
      <c r="KW146" s="64"/>
      <c r="KX146" s="64"/>
      <c r="KY146" s="64"/>
      <c r="KZ146" s="64"/>
      <c r="LA146" s="64"/>
      <c r="LB146" s="64"/>
      <c r="LC146" s="64"/>
      <c r="LD146" s="64"/>
      <c r="LE146" s="64"/>
      <c r="LF146" s="64"/>
      <c r="LG146" s="64"/>
      <c r="LH146" s="64"/>
      <c r="LI146" s="64"/>
      <c r="LJ146" s="64"/>
      <c r="LK146" s="64"/>
      <c r="LL146" s="64"/>
      <c r="LM146" s="64"/>
      <c r="LN146" s="64"/>
      <c r="LO146" s="64"/>
      <c r="LP146" s="64"/>
      <c r="LQ146" s="64"/>
      <c r="LR146" s="64"/>
      <c r="LS146" s="64"/>
      <c r="LT146" s="64"/>
      <c r="LU146" s="64"/>
      <c r="LV146" s="64"/>
      <c r="LW146" s="64"/>
      <c r="LX146" s="64"/>
      <c r="LY146" s="64"/>
      <c r="LZ146" s="64"/>
      <c r="MA146" s="64"/>
      <c r="MB146" s="64"/>
      <c r="MC146" s="64"/>
      <c r="MD146" s="64"/>
      <c r="ME146" s="64"/>
      <c r="MF146" s="64"/>
      <c r="MG146" s="64"/>
      <c r="MH146" s="64"/>
      <c r="MI146" s="64"/>
      <c r="MJ146" s="64"/>
      <c r="MK146" s="64"/>
      <c r="ML146" s="64"/>
      <c r="MM146" s="64"/>
      <c r="MN146" s="64"/>
      <c r="MO146" s="64"/>
      <c r="MP146" s="64"/>
      <c r="MQ146" s="64"/>
      <c r="MR146" s="64"/>
      <c r="MS146" s="64"/>
      <c r="MT146" s="64"/>
      <c r="MU146" s="64"/>
      <c r="MV146" s="64"/>
      <c r="MW146" s="64"/>
      <c r="MX146" s="64"/>
      <c r="MY146" s="64"/>
      <c r="MZ146" s="64"/>
      <c r="NA146" s="64"/>
      <c r="NB146" s="64"/>
      <c r="NC146" s="64"/>
      <c r="ND146" s="64"/>
      <c r="NE146" s="64"/>
      <c r="NF146" s="64"/>
      <c r="NG146" s="64"/>
      <c r="NH146" s="64"/>
      <c r="NI146" s="64"/>
      <c r="NJ146" s="64"/>
      <c r="NK146" s="64"/>
      <c r="NL146" s="64"/>
      <c r="NM146" s="64"/>
      <c r="NN146" s="64"/>
      <c r="NO146" s="64"/>
      <c r="NP146" s="64"/>
      <c r="NQ146" s="64"/>
      <c r="NR146" s="64"/>
      <c r="NS146" s="64"/>
      <c r="NT146" s="64"/>
      <c r="NU146" s="64"/>
      <c r="NV146" s="64"/>
      <c r="NW146" s="64"/>
      <c r="NX146" s="64"/>
      <c r="NY146" s="64"/>
      <c r="NZ146" s="64"/>
      <c r="OA146" s="64"/>
      <c r="OB146" s="64"/>
      <c r="OC146" s="64"/>
      <c r="OD146" s="64"/>
      <c r="OE146" s="64"/>
      <c r="OF146" s="64"/>
      <c r="OG146" s="64"/>
      <c r="OH146" s="64"/>
      <c r="OI146" s="64"/>
      <c r="OJ146" s="64"/>
      <c r="OK146" s="64"/>
      <c r="OL146" s="64"/>
      <c r="OM146" s="64"/>
      <c r="ON146" s="64"/>
      <c r="OO146" s="64"/>
      <c r="OP146" s="64"/>
      <c r="OQ146" s="64"/>
      <c r="OR146" s="64"/>
      <c r="OS146" s="64"/>
      <c r="OT146" s="64"/>
      <c r="OU146" s="64"/>
      <c r="OV146" s="64"/>
      <c r="OW146" s="64"/>
      <c r="OX146" s="64"/>
      <c r="OY146" s="64"/>
      <c r="OZ146" s="64"/>
      <c r="PA146" s="64"/>
      <c r="PB146" s="64"/>
      <c r="PC146" s="64"/>
      <c r="PD146" s="64"/>
      <c r="PE146" s="64"/>
      <c r="PF146" s="64"/>
      <c r="PG146" s="64"/>
      <c r="PH146" s="64"/>
      <c r="PI146" s="64"/>
      <c r="PJ146" s="64"/>
      <c r="PK146" s="64"/>
      <c r="PL146" s="64"/>
      <c r="PM146" s="64"/>
      <c r="PN146" s="64"/>
      <c r="PO146" s="64"/>
      <c r="PP146" s="64"/>
      <c r="PQ146" s="64"/>
      <c r="PR146" s="64"/>
      <c r="PS146" s="64"/>
      <c r="PT146" s="64"/>
      <c r="PU146" s="64"/>
      <c r="PV146" s="64"/>
      <c r="PW146" s="64"/>
      <c r="PX146" s="64"/>
      <c r="PY146" s="64"/>
      <c r="PZ146" s="64"/>
      <c r="QA146" s="64"/>
      <c r="QB146" s="64"/>
      <c r="QC146" s="64"/>
      <c r="QD146" s="64"/>
      <c r="QE146" s="64"/>
      <c r="QF146" s="64"/>
      <c r="QG146" s="64"/>
      <c r="QH146" s="64"/>
      <c r="QI146" s="64"/>
      <c r="QJ146" s="64"/>
      <c r="QK146" s="64"/>
      <c r="QL146" s="64"/>
      <c r="QM146" s="64"/>
      <c r="QN146" s="64"/>
      <c r="QO146" s="64"/>
      <c r="QP146" s="64"/>
      <c r="QQ146" s="64"/>
      <c r="QR146" s="64"/>
      <c r="QS146" s="64"/>
      <c r="QT146" s="64"/>
      <c r="QU146" s="64"/>
      <c r="QV146" s="64"/>
      <c r="QW146" s="64"/>
      <c r="QX146" s="64"/>
      <c r="QY146" s="64"/>
      <c r="QZ146" s="64"/>
      <c r="RA146" s="64"/>
      <c r="RB146" s="64"/>
      <c r="RC146" s="64"/>
      <c r="RD146" s="64"/>
      <c r="RE146" s="64"/>
      <c r="RF146" s="64"/>
      <c r="RG146" s="64"/>
      <c r="RH146" s="64"/>
      <c r="RI146" s="64"/>
      <c r="RJ146" s="64"/>
      <c r="RK146" s="64"/>
      <c r="RL146" s="64"/>
      <c r="RM146" s="64"/>
      <c r="RN146" s="64"/>
      <c r="RO146" s="64"/>
      <c r="RP146" s="64"/>
      <c r="RQ146" s="64"/>
      <c r="RR146" s="64"/>
      <c r="RS146" s="64"/>
      <c r="RT146" s="64"/>
      <c r="RU146" s="64"/>
      <c r="RV146" s="64"/>
      <c r="RW146" s="64"/>
      <c r="RX146" s="64"/>
      <c r="RY146" s="64"/>
      <c r="RZ146" s="64"/>
      <c r="SA146" s="64"/>
      <c r="SB146" s="64"/>
      <c r="SC146" s="64"/>
      <c r="SD146" s="64"/>
      <c r="SE146" s="64"/>
      <c r="SF146" s="64"/>
      <c r="SG146" s="64"/>
      <c r="SH146" s="64"/>
      <c r="SI146" s="64"/>
      <c r="SJ146" s="64"/>
      <c r="SK146" s="64"/>
      <c r="SL146" s="64"/>
      <c r="SM146" s="64"/>
      <c r="SN146" s="64"/>
      <c r="SO146" s="64"/>
      <c r="SP146" s="64"/>
      <c r="SQ146" s="64"/>
      <c r="SR146" s="64"/>
      <c r="SS146" s="64"/>
      <c r="ST146" s="64"/>
      <c r="SU146" s="64"/>
      <c r="SV146" s="64"/>
      <c r="SW146" s="64"/>
      <c r="SX146" s="64"/>
      <c r="SY146" s="64"/>
      <c r="SZ146" s="64"/>
      <c r="TA146" s="64"/>
      <c r="TB146" s="64"/>
      <c r="TC146" s="64"/>
      <c r="TD146" s="64"/>
      <c r="TE146" s="64"/>
      <c r="TF146" s="64"/>
      <c r="TG146" s="64"/>
      <c r="TH146" s="64"/>
      <c r="TI146" s="64"/>
      <c r="TJ146" s="64"/>
      <c r="TK146" s="64"/>
      <c r="TL146" s="64"/>
      <c r="TM146" s="64"/>
      <c r="TN146" s="64"/>
      <c r="TO146" s="64"/>
      <c r="TP146" s="64"/>
      <c r="TQ146" s="64"/>
      <c r="TR146" s="64"/>
      <c r="TS146" s="64"/>
      <c r="TT146" s="64"/>
      <c r="TU146" s="64"/>
      <c r="TV146" s="64"/>
      <c r="TW146" s="64"/>
      <c r="TX146" s="64"/>
      <c r="TY146" s="64"/>
      <c r="TZ146" s="64"/>
      <c r="UA146" s="64"/>
      <c r="UB146" s="64"/>
      <c r="UC146" s="64"/>
      <c r="UD146" s="64"/>
      <c r="UE146" s="64"/>
      <c r="UF146" s="64"/>
      <c r="UG146" s="64"/>
      <c r="UH146" s="64"/>
      <c r="UI146" s="64"/>
      <c r="UJ146" s="64"/>
      <c r="UK146" s="64"/>
      <c r="UL146" s="64"/>
      <c r="UM146" s="64"/>
      <c r="UN146" s="64"/>
      <c r="UO146" s="64"/>
      <c r="UP146" s="64"/>
      <c r="UQ146" s="64"/>
      <c r="UR146" s="64"/>
      <c r="US146" s="64"/>
      <c r="UT146" s="64"/>
      <c r="UU146" s="64"/>
      <c r="UV146" s="64"/>
      <c r="UW146" s="64"/>
      <c r="UX146" s="64"/>
      <c r="UY146" s="64"/>
      <c r="UZ146" s="64"/>
      <c r="VA146" s="64"/>
      <c r="VB146" s="64"/>
      <c r="VC146" s="64"/>
      <c r="VD146" s="64"/>
      <c r="VE146" s="64"/>
      <c r="VF146" s="64"/>
      <c r="VG146" s="64"/>
      <c r="VH146" s="64"/>
      <c r="VI146" s="64"/>
      <c r="VJ146" s="64"/>
      <c r="VK146" s="64"/>
      <c r="VL146" s="64"/>
      <c r="VM146" s="64"/>
      <c r="VN146" s="64"/>
      <c r="VO146" s="64"/>
      <c r="VP146" s="64"/>
      <c r="VQ146" s="64"/>
      <c r="VR146" s="64"/>
      <c r="VS146" s="64"/>
      <c r="VT146" s="64"/>
      <c r="VU146" s="64"/>
      <c r="VV146" s="64"/>
      <c r="VW146" s="64"/>
      <c r="VX146" s="64"/>
      <c r="VY146" s="64"/>
      <c r="VZ146" s="64"/>
      <c r="WA146" s="64"/>
      <c r="WB146" s="64"/>
      <c r="WC146" s="64"/>
      <c r="WD146" s="64"/>
      <c r="WE146" s="64"/>
      <c r="WF146" s="64"/>
      <c r="WG146" s="64"/>
      <c r="WH146" s="64"/>
      <c r="WI146" s="64"/>
      <c r="WJ146" s="64"/>
      <c r="WK146" s="64"/>
      <c r="WL146" s="64"/>
      <c r="WM146" s="64"/>
      <c r="WN146" s="64"/>
      <c r="WO146" s="64"/>
      <c r="WP146" s="64"/>
      <c r="WQ146" s="64"/>
      <c r="WR146" s="64"/>
      <c r="WS146" s="64"/>
      <c r="WT146" s="64"/>
      <c r="WU146" s="64"/>
      <c r="WV146" s="64"/>
      <c r="WW146" s="64"/>
      <c r="WX146" s="64"/>
      <c r="WY146" s="64"/>
      <c r="WZ146" s="64"/>
      <c r="XA146" s="64"/>
      <c r="XB146" s="64"/>
      <c r="XC146" s="64"/>
      <c r="XD146" s="64"/>
      <c r="XE146" s="64"/>
      <c r="XF146" s="64"/>
      <c r="XG146" s="64"/>
      <c r="XH146" s="64"/>
      <c r="XI146" s="64"/>
      <c r="XJ146" s="64"/>
    </row>
    <row r="147" spans="1:634" x14ac:dyDescent="0.25">
      <c r="A147" s="106"/>
      <c r="B147" s="107"/>
      <c r="C147" s="106"/>
      <c r="D147" s="107"/>
      <c r="E147" s="106"/>
      <c r="F147" s="107"/>
      <c r="G147" s="106"/>
      <c r="H147" s="107"/>
      <c r="I147" s="106"/>
      <c r="J147" s="107"/>
      <c r="K147" s="106"/>
      <c r="L147" s="107"/>
      <c r="M147" s="106"/>
      <c r="N147" s="107"/>
      <c r="O147" s="106"/>
      <c r="P147" s="107"/>
      <c r="Q147" s="106"/>
      <c r="R147" s="107"/>
      <c r="S147" s="106"/>
      <c r="T147" s="107"/>
      <c r="U147" s="106"/>
      <c r="V147" s="107"/>
      <c r="W147" s="106"/>
      <c r="X147" s="107"/>
      <c r="Y147" s="106"/>
      <c r="Z147" s="107"/>
      <c r="AA147" s="106"/>
      <c r="AB147" s="107"/>
      <c r="AC147" s="106"/>
      <c r="AD147" s="107"/>
      <c r="AE147" s="106"/>
      <c r="AF147" s="107"/>
      <c r="AG147" s="106"/>
      <c r="AH147" s="107"/>
      <c r="AI147" s="106"/>
      <c r="AJ147" s="107"/>
      <c r="AK147" s="106"/>
      <c r="AL147" s="107"/>
      <c r="AM147" s="106"/>
      <c r="AN147" s="107"/>
      <c r="AO147" s="106"/>
      <c r="AP147" s="107"/>
      <c r="AQ147" s="106"/>
      <c r="AR147" s="107"/>
      <c r="AS147" s="106"/>
      <c r="AT147" s="107"/>
      <c r="AU147" s="106"/>
      <c r="AV147" s="107"/>
      <c r="AW147" s="106"/>
      <c r="AX147" s="107"/>
      <c r="AY147" s="106"/>
      <c r="AZ147" s="107"/>
      <c r="BA147" s="106"/>
      <c r="BB147" s="107"/>
      <c r="BC147" s="106"/>
      <c r="BD147" s="107"/>
      <c r="BE147" s="106"/>
      <c r="BF147" s="107"/>
      <c r="BG147" s="106"/>
      <c r="BH147" s="107"/>
      <c r="BI147" s="106"/>
      <c r="BJ147" s="107"/>
      <c r="BK147" s="106"/>
      <c r="BL147" s="107"/>
      <c r="BM147" s="106"/>
      <c r="BN147" s="107"/>
      <c r="BO147" s="106"/>
      <c r="BP147" s="107"/>
      <c r="BQ147" s="106"/>
      <c r="BR147" s="107"/>
      <c r="BS147" s="106"/>
      <c r="BT147" s="107"/>
      <c r="BU147" s="106"/>
      <c r="BV147" s="107"/>
      <c r="BW147" s="106"/>
      <c r="BX147" s="107"/>
      <c r="BY147" s="106"/>
      <c r="BZ147" s="107"/>
      <c r="CA147" s="106"/>
      <c r="CB147" s="107"/>
      <c r="CC147" s="106"/>
      <c r="CD147" s="107"/>
      <c r="CE147" s="106"/>
      <c r="CF147" s="107"/>
      <c r="CG147" s="106"/>
      <c r="CH147" s="107"/>
      <c r="CI147" s="106"/>
      <c r="CJ147" s="107"/>
      <c r="CK147" s="106"/>
      <c r="CL147" s="107"/>
      <c r="CM147" s="106"/>
      <c r="CN147" s="107"/>
      <c r="CO147" s="106"/>
      <c r="CP147" s="107"/>
      <c r="CQ147" s="106"/>
      <c r="CR147" s="107"/>
      <c r="CS147" s="106"/>
      <c r="CT147" s="107"/>
      <c r="CU147" s="106"/>
      <c r="CV147" s="107"/>
      <c r="CW147" s="106"/>
      <c r="CX147" s="107"/>
      <c r="CY147" s="106"/>
      <c r="CZ147" s="107"/>
      <c r="DA147" s="106"/>
      <c r="DB147" s="107"/>
      <c r="DC147" s="106"/>
      <c r="DD147" s="107"/>
      <c r="DE147" s="106"/>
      <c r="DF147" s="107"/>
      <c r="DG147" s="106"/>
      <c r="DH147" s="107"/>
      <c r="DI147" s="106"/>
      <c r="DJ147" s="107"/>
      <c r="DK147" s="106"/>
      <c r="DL147" s="107"/>
      <c r="DM147" s="106"/>
      <c r="DN147" s="107"/>
      <c r="DO147" s="106"/>
      <c r="DP147" s="107"/>
      <c r="DQ147" s="106"/>
      <c r="DR147" s="107"/>
      <c r="DS147" s="106"/>
      <c r="DT147" s="107"/>
      <c r="DU147" s="106"/>
      <c r="DV147" s="107"/>
      <c r="DW147" s="106"/>
      <c r="DX147" s="107"/>
      <c r="DY147" s="106"/>
      <c r="DZ147" s="107"/>
      <c r="EA147" s="106"/>
      <c r="EB147" s="107"/>
      <c r="EC147" s="106"/>
      <c r="ED147" s="107"/>
      <c r="EE147" s="106"/>
      <c r="EF147" s="107"/>
      <c r="EG147" s="106"/>
      <c r="EH147" s="107"/>
      <c r="EI147" s="106"/>
      <c r="EJ147" s="107"/>
      <c r="EK147" s="106"/>
      <c r="EL147" s="107"/>
      <c r="EM147" s="106"/>
      <c r="EN147" s="107"/>
      <c r="EO147" s="106"/>
      <c r="EP147" s="107"/>
      <c r="EQ147" s="106"/>
      <c r="ER147" s="107"/>
      <c r="ES147" s="106"/>
      <c r="ET147" s="107"/>
      <c r="EU147" s="106"/>
      <c r="EV147" s="107"/>
      <c r="EW147" s="106"/>
      <c r="EX147" s="107"/>
      <c r="EY147" s="106"/>
      <c r="EZ147" s="107"/>
      <c r="FA147" s="106"/>
      <c r="FB147" s="107"/>
      <c r="FC147" s="106"/>
      <c r="FD147" s="107"/>
      <c r="FE147" s="106"/>
      <c r="FF147" s="107"/>
      <c r="FG147" s="106"/>
      <c r="FH147" s="107"/>
      <c r="FI147" s="106"/>
      <c r="FJ147" s="107"/>
      <c r="FK147" s="106"/>
      <c r="FL147" s="107"/>
      <c r="FM147" s="106"/>
      <c r="FN147" s="107"/>
      <c r="FO147" s="106"/>
      <c r="FP147" s="107"/>
      <c r="FQ147" s="106"/>
      <c r="FR147" s="107"/>
      <c r="FS147" s="106"/>
      <c r="FT147" s="107"/>
      <c r="FU147" s="106"/>
      <c r="FV147" s="107"/>
      <c r="FW147" s="106"/>
      <c r="FX147" s="107"/>
      <c r="FY147" s="106"/>
      <c r="FZ147" s="107"/>
      <c r="GA147" s="106"/>
      <c r="GB147" s="107"/>
      <c r="GC147" s="106"/>
      <c r="GD147" s="107"/>
      <c r="GE147" s="106"/>
      <c r="GF147" s="107"/>
      <c r="GG147" s="106"/>
      <c r="GH147" s="107"/>
      <c r="GI147" s="106"/>
      <c r="GJ147" s="107"/>
      <c r="GK147" s="106"/>
      <c r="GL147" s="107"/>
      <c r="GM147" s="106"/>
      <c r="GN147" s="107"/>
      <c r="GO147" s="106"/>
      <c r="GP147" s="107"/>
      <c r="GQ147" s="106"/>
      <c r="GR147" s="107"/>
      <c r="GS147" s="106"/>
      <c r="GT147" s="107"/>
      <c r="GU147" s="106"/>
      <c r="GV147" s="107"/>
      <c r="GW147" s="106"/>
      <c r="GX147" s="107"/>
      <c r="GY147" s="106"/>
      <c r="GZ147" s="107"/>
      <c r="HA147" s="106"/>
      <c r="HB147" s="107"/>
      <c r="HC147" s="106"/>
      <c r="HD147" s="107"/>
      <c r="HE147" s="106"/>
      <c r="HF147" s="107"/>
      <c r="HG147" s="106"/>
      <c r="HH147" s="107"/>
      <c r="HI147" s="106"/>
      <c r="HJ147" s="107"/>
      <c r="HK147" s="106"/>
      <c r="HL147" s="107"/>
      <c r="HM147" s="106"/>
      <c r="HN147" s="107"/>
      <c r="HO147" s="106"/>
      <c r="HP147" s="107"/>
      <c r="HQ147" s="106"/>
      <c r="HR147" s="107"/>
      <c r="HS147" s="106"/>
      <c r="HT147" s="107"/>
      <c r="HU147" s="106"/>
      <c r="HV147" s="107"/>
      <c r="HW147" s="106"/>
      <c r="HX147" s="107"/>
      <c r="HY147" s="106"/>
      <c r="HZ147" s="107"/>
      <c r="IA147" s="106"/>
      <c r="IB147" s="107"/>
      <c r="IC147" s="106"/>
      <c r="ID147" s="107"/>
      <c r="IE147" s="106"/>
      <c r="IF147" s="107"/>
      <c r="IG147" s="106"/>
      <c r="IH147" s="107"/>
      <c r="II147" s="106"/>
      <c r="IJ147" s="107"/>
      <c r="IK147" s="106"/>
      <c r="IL147" s="107"/>
      <c r="IM147" s="106"/>
      <c r="IN147" s="107"/>
      <c r="IO147" s="106"/>
      <c r="IP147" s="107"/>
      <c r="IQ147" s="106"/>
      <c r="IR147" s="107"/>
      <c r="IS147" s="106"/>
      <c r="IT147" s="107"/>
      <c r="IU147" s="106"/>
      <c r="IV147" s="107"/>
      <c r="IW147" s="106"/>
      <c r="IX147" s="107"/>
      <c r="IY147" s="106"/>
      <c r="IZ147" s="64"/>
      <c r="JA147" s="64"/>
      <c r="JB147" s="64"/>
      <c r="JC147" s="64"/>
      <c r="JD147" s="64"/>
      <c r="JE147" s="64"/>
      <c r="JF147" s="64"/>
      <c r="JG147" s="64"/>
      <c r="JH147" s="64"/>
      <c r="JI147" s="64"/>
      <c r="JJ147" s="64"/>
      <c r="JK147" s="64"/>
      <c r="JL147" s="64"/>
      <c r="JM147" s="64"/>
      <c r="JN147" s="64"/>
      <c r="JO147" s="64"/>
      <c r="JP147" s="64"/>
      <c r="JQ147" s="64"/>
      <c r="JR147" s="64"/>
      <c r="JS147" s="64"/>
      <c r="JT147" s="64"/>
      <c r="JU147" s="64"/>
      <c r="JV147" s="64"/>
      <c r="JW147" s="64"/>
      <c r="JX147" s="64"/>
      <c r="JY147" s="64"/>
      <c r="JZ147" s="64"/>
      <c r="KA147" s="64"/>
      <c r="KB147" s="64"/>
      <c r="KC147" s="64"/>
      <c r="KD147" s="64"/>
      <c r="KE147" s="64"/>
      <c r="KF147" s="64"/>
      <c r="KG147" s="64"/>
      <c r="KH147" s="64"/>
      <c r="KI147" s="64"/>
      <c r="KJ147" s="64"/>
      <c r="KK147" s="64"/>
      <c r="KL147" s="64"/>
      <c r="KM147" s="64"/>
      <c r="KN147" s="64"/>
      <c r="KO147" s="64"/>
      <c r="KP147" s="64"/>
      <c r="KQ147" s="64"/>
      <c r="KR147" s="64"/>
      <c r="KS147" s="64"/>
      <c r="KT147" s="64"/>
      <c r="KU147" s="64"/>
      <c r="KV147" s="64"/>
      <c r="KW147" s="64"/>
      <c r="KX147" s="64"/>
      <c r="KY147" s="64"/>
      <c r="KZ147" s="64"/>
      <c r="LA147" s="64"/>
      <c r="LB147" s="64"/>
      <c r="LC147" s="64"/>
      <c r="LD147" s="64"/>
      <c r="LE147" s="64"/>
      <c r="LF147" s="64"/>
      <c r="LG147" s="64"/>
      <c r="LH147" s="64"/>
      <c r="LI147" s="64"/>
      <c r="LJ147" s="64"/>
      <c r="LK147" s="64"/>
      <c r="LL147" s="64"/>
      <c r="LM147" s="64"/>
      <c r="LN147" s="64"/>
      <c r="LO147" s="64"/>
      <c r="LP147" s="64"/>
      <c r="LQ147" s="64"/>
      <c r="LR147" s="64"/>
      <c r="LS147" s="64"/>
      <c r="LT147" s="64"/>
      <c r="LU147" s="64"/>
      <c r="LV147" s="64"/>
      <c r="LW147" s="64"/>
      <c r="LX147" s="64"/>
      <c r="LY147" s="64"/>
      <c r="LZ147" s="64"/>
      <c r="MA147" s="64"/>
      <c r="MB147" s="64"/>
      <c r="MC147" s="64"/>
      <c r="MD147" s="64"/>
      <c r="ME147" s="64"/>
      <c r="MF147" s="64"/>
      <c r="MG147" s="64"/>
      <c r="MH147" s="64"/>
      <c r="MI147" s="64"/>
      <c r="MJ147" s="64"/>
      <c r="MK147" s="64"/>
      <c r="ML147" s="64"/>
      <c r="MM147" s="64"/>
      <c r="MN147" s="64"/>
      <c r="MO147" s="64"/>
      <c r="MP147" s="64"/>
      <c r="MQ147" s="64"/>
      <c r="MR147" s="64"/>
      <c r="MS147" s="64"/>
      <c r="MT147" s="64"/>
      <c r="MU147" s="64"/>
      <c r="MV147" s="64"/>
      <c r="MW147" s="64"/>
      <c r="MX147" s="64"/>
      <c r="MY147" s="64"/>
      <c r="MZ147" s="64"/>
      <c r="NA147" s="64"/>
      <c r="NB147" s="64"/>
      <c r="NC147" s="64"/>
      <c r="ND147" s="64"/>
      <c r="NE147" s="64"/>
      <c r="NF147" s="64"/>
      <c r="NG147" s="64"/>
      <c r="NH147" s="64"/>
      <c r="NI147" s="64"/>
      <c r="NJ147" s="64"/>
      <c r="NK147" s="64"/>
      <c r="NL147" s="64"/>
      <c r="NM147" s="64"/>
      <c r="NN147" s="64"/>
      <c r="NO147" s="64"/>
      <c r="NP147" s="64"/>
      <c r="NQ147" s="64"/>
      <c r="NR147" s="64"/>
      <c r="NS147" s="64"/>
      <c r="NT147" s="64"/>
      <c r="NU147" s="64"/>
      <c r="NV147" s="64"/>
      <c r="NW147" s="64"/>
      <c r="NX147" s="64"/>
      <c r="NY147" s="64"/>
      <c r="NZ147" s="64"/>
      <c r="OA147" s="64"/>
      <c r="OB147" s="64"/>
      <c r="OC147" s="64"/>
      <c r="OD147" s="64"/>
      <c r="OE147" s="64"/>
      <c r="OF147" s="64"/>
      <c r="OG147" s="64"/>
      <c r="OH147" s="64"/>
      <c r="OI147" s="64"/>
      <c r="OJ147" s="64"/>
      <c r="OK147" s="64"/>
      <c r="OL147" s="64"/>
      <c r="OM147" s="64"/>
      <c r="ON147" s="64"/>
      <c r="OO147" s="64"/>
      <c r="OP147" s="64"/>
      <c r="OQ147" s="64"/>
      <c r="OR147" s="64"/>
      <c r="OS147" s="64"/>
      <c r="OT147" s="64"/>
      <c r="OU147" s="64"/>
      <c r="OV147" s="64"/>
      <c r="OW147" s="64"/>
      <c r="OX147" s="64"/>
      <c r="OY147" s="64"/>
      <c r="OZ147" s="64"/>
      <c r="PA147" s="64"/>
      <c r="PB147" s="64"/>
      <c r="PC147" s="64"/>
      <c r="PD147" s="64"/>
      <c r="PE147" s="64"/>
      <c r="PF147" s="64"/>
      <c r="PG147" s="64"/>
      <c r="PH147" s="64"/>
      <c r="PI147" s="64"/>
      <c r="PJ147" s="64"/>
      <c r="PK147" s="64"/>
      <c r="PL147" s="64"/>
      <c r="PM147" s="64"/>
      <c r="PN147" s="64"/>
      <c r="PO147" s="64"/>
      <c r="PP147" s="64"/>
      <c r="PQ147" s="64"/>
      <c r="PR147" s="64"/>
      <c r="PS147" s="64"/>
      <c r="PT147" s="64"/>
      <c r="PU147" s="64"/>
      <c r="PV147" s="64"/>
      <c r="PW147" s="64"/>
      <c r="PX147" s="64"/>
      <c r="PY147" s="64"/>
      <c r="PZ147" s="64"/>
      <c r="QA147" s="64"/>
      <c r="QB147" s="64"/>
      <c r="QC147" s="64"/>
      <c r="QD147" s="64"/>
      <c r="QE147" s="64"/>
      <c r="QF147" s="64"/>
      <c r="QG147" s="64"/>
      <c r="QH147" s="64"/>
      <c r="QI147" s="64"/>
      <c r="QJ147" s="64"/>
      <c r="QK147" s="64"/>
      <c r="QL147" s="64"/>
      <c r="QM147" s="64"/>
      <c r="QN147" s="64"/>
      <c r="QO147" s="64"/>
      <c r="QP147" s="64"/>
      <c r="QQ147" s="64"/>
      <c r="QR147" s="64"/>
      <c r="QS147" s="64"/>
      <c r="QT147" s="64"/>
      <c r="QU147" s="64"/>
      <c r="QV147" s="64"/>
      <c r="QW147" s="64"/>
      <c r="QX147" s="64"/>
      <c r="QY147" s="64"/>
      <c r="QZ147" s="64"/>
      <c r="RA147" s="64"/>
      <c r="RB147" s="64"/>
      <c r="RC147" s="64"/>
      <c r="RD147" s="64"/>
      <c r="RE147" s="64"/>
      <c r="RF147" s="64"/>
      <c r="RG147" s="64"/>
      <c r="RH147" s="64"/>
      <c r="RI147" s="64"/>
      <c r="RJ147" s="64"/>
      <c r="RK147" s="64"/>
      <c r="RL147" s="64"/>
      <c r="RM147" s="64"/>
      <c r="RN147" s="64"/>
      <c r="RO147" s="64"/>
      <c r="RP147" s="64"/>
      <c r="RQ147" s="64"/>
      <c r="RR147" s="64"/>
      <c r="RS147" s="64"/>
      <c r="RT147" s="64"/>
      <c r="RU147" s="64"/>
      <c r="RV147" s="64"/>
      <c r="RW147" s="64"/>
      <c r="RX147" s="64"/>
      <c r="RY147" s="64"/>
      <c r="RZ147" s="64"/>
      <c r="SA147" s="64"/>
      <c r="SB147" s="64"/>
      <c r="SC147" s="64"/>
      <c r="SD147" s="64"/>
      <c r="SE147" s="64"/>
      <c r="SF147" s="64"/>
      <c r="SG147" s="64"/>
      <c r="SH147" s="64"/>
      <c r="SI147" s="64"/>
      <c r="SJ147" s="64"/>
      <c r="SK147" s="64"/>
      <c r="SL147" s="64"/>
      <c r="SM147" s="64"/>
      <c r="SN147" s="64"/>
      <c r="SO147" s="64"/>
      <c r="SP147" s="64"/>
      <c r="SQ147" s="64"/>
      <c r="SR147" s="64"/>
      <c r="SS147" s="64"/>
      <c r="ST147" s="64"/>
      <c r="SU147" s="64"/>
      <c r="SV147" s="64"/>
      <c r="SW147" s="64"/>
      <c r="SX147" s="64"/>
      <c r="SY147" s="64"/>
      <c r="SZ147" s="64"/>
      <c r="TA147" s="64"/>
      <c r="TB147" s="64"/>
      <c r="TC147" s="64"/>
      <c r="TD147" s="64"/>
      <c r="TE147" s="64"/>
      <c r="TF147" s="64"/>
      <c r="TG147" s="64"/>
      <c r="TH147" s="64"/>
      <c r="TI147" s="64"/>
      <c r="TJ147" s="64"/>
      <c r="TK147" s="64"/>
      <c r="TL147" s="64"/>
      <c r="TM147" s="64"/>
      <c r="TN147" s="64"/>
      <c r="TO147" s="64"/>
      <c r="TP147" s="64"/>
      <c r="TQ147" s="64"/>
      <c r="TR147" s="64"/>
      <c r="TS147" s="64"/>
      <c r="TT147" s="64"/>
      <c r="TU147" s="64"/>
      <c r="TV147" s="64"/>
      <c r="TW147" s="64"/>
      <c r="TX147" s="64"/>
      <c r="TY147" s="64"/>
      <c r="TZ147" s="64"/>
      <c r="UA147" s="64"/>
      <c r="UB147" s="64"/>
      <c r="UC147" s="64"/>
      <c r="UD147" s="64"/>
      <c r="UE147" s="64"/>
      <c r="UF147" s="64"/>
      <c r="UG147" s="64"/>
      <c r="UH147" s="64"/>
      <c r="UI147" s="64"/>
      <c r="UJ147" s="64"/>
      <c r="UK147" s="64"/>
      <c r="UL147" s="64"/>
      <c r="UM147" s="64"/>
      <c r="UN147" s="64"/>
      <c r="UO147" s="64"/>
      <c r="UP147" s="64"/>
      <c r="UQ147" s="64"/>
      <c r="UR147" s="64"/>
      <c r="US147" s="64"/>
      <c r="UT147" s="64"/>
      <c r="UU147" s="64"/>
      <c r="UV147" s="64"/>
      <c r="UW147" s="64"/>
      <c r="UX147" s="64"/>
      <c r="UY147" s="64"/>
      <c r="UZ147" s="64"/>
      <c r="VA147" s="64"/>
      <c r="VB147" s="64"/>
      <c r="VC147" s="64"/>
      <c r="VD147" s="64"/>
      <c r="VE147" s="64"/>
      <c r="VF147" s="64"/>
      <c r="VG147" s="64"/>
      <c r="VH147" s="64"/>
      <c r="VI147" s="64"/>
      <c r="VJ147" s="64"/>
      <c r="VK147" s="64"/>
      <c r="VL147" s="64"/>
      <c r="VM147" s="64"/>
      <c r="VN147" s="64"/>
      <c r="VO147" s="64"/>
      <c r="VP147" s="64"/>
      <c r="VQ147" s="64"/>
      <c r="VR147" s="64"/>
      <c r="VS147" s="64"/>
      <c r="VT147" s="64"/>
      <c r="VU147" s="64"/>
      <c r="VV147" s="64"/>
      <c r="VW147" s="64"/>
      <c r="VX147" s="64"/>
      <c r="VY147" s="64"/>
      <c r="VZ147" s="64"/>
      <c r="WA147" s="64"/>
      <c r="WB147" s="64"/>
      <c r="WC147" s="64"/>
      <c r="WD147" s="64"/>
      <c r="WE147" s="64"/>
      <c r="WF147" s="64"/>
      <c r="WG147" s="64"/>
      <c r="WH147" s="64"/>
      <c r="WI147" s="64"/>
      <c r="WJ147" s="64"/>
      <c r="WK147" s="64"/>
      <c r="WL147" s="64"/>
      <c r="WM147" s="64"/>
      <c r="WN147" s="64"/>
      <c r="WO147" s="64"/>
      <c r="WP147" s="64"/>
      <c r="WQ147" s="64"/>
      <c r="WR147" s="64"/>
      <c r="WS147" s="64"/>
      <c r="WT147" s="64"/>
      <c r="WU147" s="64"/>
      <c r="WV147" s="64"/>
      <c r="WW147" s="64"/>
      <c r="WX147" s="64"/>
      <c r="WY147" s="64"/>
      <c r="WZ147" s="64"/>
      <c r="XA147" s="64"/>
      <c r="XB147" s="64"/>
      <c r="XC147" s="64"/>
      <c r="XD147" s="64"/>
      <c r="XE147" s="64"/>
      <c r="XF147" s="64"/>
      <c r="XG147" s="64"/>
      <c r="XH147" s="64"/>
      <c r="XI147" s="64"/>
      <c r="XJ147" s="64"/>
    </row>
    <row r="148" spans="1:634" x14ac:dyDescent="0.25">
      <c r="A148" s="106"/>
      <c r="B148" s="107"/>
      <c r="C148" s="106"/>
      <c r="D148" s="107"/>
      <c r="E148" s="106"/>
      <c r="F148" s="107"/>
      <c r="G148" s="106"/>
      <c r="H148" s="107"/>
      <c r="I148" s="106"/>
      <c r="J148" s="107"/>
      <c r="K148" s="106"/>
      <c r="L148" s="107"/>
      <c r="M148" s="106"/>
      <c r="N148" s="107"/>
      <c r="O148" s="106"/>
      <c r="P148" s="107"/>
      <c r="Q148" s="106"/>
      <c r="R148" s="107"/>
      <c r="S148" s="106"/>
      <c r="T148" s="107"/>
      <c r="U148" s="106"/>
      <c r="V148" s="107"/>
      <c r="W148" s="106"/>
      <c r="X148" s="107"/>
      <c r="Y148" s="106"/>
      <c r="Z148" s="107"/>
      <c r="AA148" s="106"/>
      <c r="AB148" s="107"/>
      <c r="AC148" s="106"/>
      <c r="AD148" s="107"/>
      <c r="AE148" s="106"/>
      <c r="AF148" s="107"/>
      <c r="AG148" s="106"/>
      <c r="AH148" s="107"/>
      <c r="AI148" s="106"/>
      <c r="AJ148" s="107"/>
      <c r="AK148" s="106"/>
      <c r="AL148" s="107"/>
      <c r="AM148" s="106"/>
      <c r="AN148" s="107"/>
      <c r="AO148" s="106"/>
      <c r="AP148" s="107"/>
      <c r="AQ148" s="106"/>
      <c r="AR148" s="107"/>
      <c r="AS148" s="106"/>
      <c r="AT148" s="107"/>
      <c r="AU148" s="106"/>
      <c r="AV148" s="107"/>
      <c r="AW148" s="106"/>
      <c r="AX148" s="107"/>
      <c r="AY148" s="106"/>
      <c r="AZ148" s="107"/>
      <c r="BA148" s="106"/>
      <c r="BB148" s="107"/>
      <c r="BC148" s="106"/>
      <c r="BD148" s="107"/>
      <c r="BE148" s="106"/>
      <c r="BF148" s="107"/>
      <c r="BG148" s="106"/>
      <c r="BH148" s="107"/>
      <c r="BI148" s="106"/>
      <c r="BJ148" s="107"/>
      <c r="BK148" s="106"/>
      <c r="BL148" s="107"/>
      <c r="BM148" s="106"/>
      <c r="BN148" s="107"/>
      <c r="BO148" s="106"/>
      <c r="BP148" s="107"/>
      <c r="BQ148" s="106"/>
      <c r="BR148" s="107"/>
      <c r="BS148" s="106"/>
      <c r="BT148" s="107"/>
      <c r="BU148" s="106"/>
      <c r="BV148" s="107"/>
      <c r="BW148" s="106"/>
      <c r="BX148" s="107"/>
      <c r="BY148" s="106"/>
      <c r="BZ148" s="107"/>
      <c r="CA148" s="106"/>
      <c r="CB148" s="107"/>
      <c r="CC148" s="106"/>
      <c r="CD148" s="107"/>
      <c r="CE148" s="106"/>
      <c r="CF148" s="107"/>
      <c r="CG148" s="106"/>
      <c r="CH148" s="107"/>
      <c r="CI148" s="106"/>
      <c r="CJ148" s="107"/>
      <c r="CK148" s="106"/>
      <c r="CL148" s="107"/>
      <c r="CM148" s="106"/>
      <c r="CN148" s="107"/>
      <c r="CO148" s="106"/>
      <c r="CP148" s="107"/>
      <c r="CQ148" s="106"/>
      <c r="CR148" s="107"/>
      <c r="CS148" s="106"/>
      <c r="CT148" s="107"/>
      <c r="CU148" s="106"/>
      <c r="CV148" s="107"/>
      <c r="CW148" s="106"/>
      <c r="CX148" s="107"/>
      <c r="CY148" s="106"/>
      <c r="CZ148" s="107"/>
      <c r="DA148" s="106"/>
      <c r="DB148" s="107"/>
      <c r="DC148" s="106"/>
      <c r="DD148" s="107"/>
      <c r="DE148" s="106"/>
      <c r="DF148" s="107"/>
      <c r="DG148" s="106"/>
      <c r="DH148" s="107"/>
      <c r="DI148" s="106"/>
      <c r="DJ148" s="107"/>
      <c r="DK148" s="106"/>
      <c r="DL148" s="107"/>
      <c r="DM148" s="106"/>
      <c r="DN148" s="107"/>
      <c r="DO148" s="106"/>
      <c r="DP148" s="107"/>
      <c r="DQ148" s="106"/>
      <c r="DR148" s="107"/>
      <c r="DS148" s="106"/>
      <c r="DT148" s="107"/>
      <c r="DU148" s="106"/>
      <c r="DV148" s="107"/>
      <c r="DW148" s="106"/>
      <c r="DX148" s="107"/>
      <c r="DY148" s="106"/>
      <c r="DZ148" s="107"/>
      <c r="EA148" s="106"/>
      <c r="EB148" s="107"/>
      <c r="EC148" s="106"/>
      <c r="ED148" s="107"/>
      <c r="EE148" s="106"/>
      <c r="EF148" s="107"/>
      <c r="EG148" s="106"/>
      <c r="EH148" s="107"/>
      <c r="EI148" s="106"/>
      <c r="EJ148" s="107"/>
      <c r="EK148" s="106"/>
      <c r="EL148" s="107"/>
      <c r="EM148" s="106"/>
      <c r="EN148" s="107"/>
      <c r="EO148" s="106"/>
      <c r="EP148" s="107"/>
      <c r="EQ148" s="106"/>
      <c r="ER148" s="107"/>
      <c r="ES148" s="106"/>
      <c r="ET148" s="107"/>
      <c r="EU148" s="106"/>
      <c r="EV148" s="107"/>
      <c r="EW148" s="106"/>
      <c r="EX148" s="107"/>
      <c r="EY148" s="106"/>
      <c r="EZ148" s="107"/>
      <c r="FA148" s="106"/>
      <c r="FB148" s="107"/>
      <c r="FC148" s="106"/>
      <c r="FD148" s="107"/>
      <c r="FE148" s="106"/>
      <c r="FF148" s="107"/>
      <c r="FG148" s="106"/>
      <c r="FH148" s="107"/>
      <c r="FI148" s="106"/>
      <c r="FJ148" s="107"/>
      <c r="FK148" s="106"/>
      <c r="FL148" s="107"/>
      <c r="FM148" s="106"/>
      <c r="FN148" s="107"/>
      <c r="FO148" s="106"/>
      <c r="FP148" s="107"/>
      <c r="FQ148" s="106"/>
      <c r="FR148" s="107"/>
      <c r="FS148" s="106"/>
      <c r="FT148" s="107"/>
      <c r="FU148" s="106"/>
      <c r="FV148" s="107"/>
      <c r="FW148" s="106"/>
      <c r="FX148" s="107"/>
      <c r="FY148" s="106"/>
      <c r="FZ148" s="107"/>
      <c r="GA148" s="106"/>
      <c r="GB148" s="107"/>
      <c r="GC148" s="106"/>
      <c r="GD148" s="107"/>
      <c r="GE148" s="106"/>
      <c r="GF148" s="107"/>
      <c r="GG148" s="106"/>
      <c r="GH148" s="107"/>
      <c r="GI148" s="106"/>
      <c r="GJ148" s="107"/>
      <c r="GK148" s="106"/>
      <c r="GL148" s="107"/>
      <c r="GM148" s="106"/>
      <c r="GN148" s="107"/>
      <c r="GO148" s="106"/>
      <c r="GP148" s="107"/>
      <c r="GQ148" s="106"/>
      <c r="GR148" s="107"/>
      <c r="GS148" s="106"/>
      <c r="GT148" s="107"/>
      <c r="GU148" s="106"/>
      <c r="GV148" s="107"/>
      <c r="GW148" s="106"/>
      <c r="GX148" s="107"/>
      <c r="GY148" s="106"/>
      <c r="GZ148" s="107"/>
      <c r="HA148" s="106"/>
      <c r="HB148" s="107"/>
      <c r="HC148" s="106"/>
      <c r="HD148" s="107"/>
      <c r="HE148" s="106"/>
      <c r="HF148" s="107"/>
      <c r="HG148" s="106"/>
      <c r="HH148" s="107"/>
      <c r="HI148" s="106"/>
      <c r="HJ148" s="107"/>
      <c r="HK148" s="106"/>
      <c r="HL148" s="107"/>
      <c r="HM148" s="106"/>
      <c r="HN148" s="107"/>
      <c r="HO148" s="106"/>
      <c r="HP148" s="107"/>
      <c r="HQ148" s="106"/>
      <c r="HR148" s="107"/>
      <c r="HS148" s="106"/>
      <c r="HT148" s="107"/>
      <c r="HU148" s="106"/>
      <c r="HV148" s="107"/>
      <c r="HW148" s="106"/>
      <c r="HX148" s="107"/>
      <c r="HY148" s="106"/>
      <c r="HZ148" s="107"/>
      <c r="IA148" s="106"/>
      <c r="IB148" s="107"/>
      <c r="IC148" s="106"/>
      <c r="ID148" s="107"/>
      <c r="IE148" s="106"/>
      <c r="IF148" s="107"/>
      <c r="IG148" s="106"/>
      <c r="IH148" s="107"/>
      <c r="II148" s="106"/>
      <c r="IJ148" s="107"/>
      <c r="IK148" s="106"/>
      <c r="IL148" s="107"/>
      <c r="IM148" s="106"/>
      <c r="IN148" s="107"/>
      <c r="IO148" s="106"/>
      <c r="IP148" s="107"/>
      <c r="IQ148" s="106"/>
      <c r="IR148" s="107"/>
      <c r="IS148" s="106"/>
      <c r="IT148" s="107"/>
      <c r="IU148" s="106"/>
      <c r="IV148" s="107"/>
      <c r="IW148" s="106"/>
      <c r="IX148" s="107"/>
      <c r="IY148" s="106"/>
      <c r="IZ148" s="64"/>
      <c r="JA148" s="64"/>
      <c r="JB148" s="64"/>
      <c r="JC148" s="64"/>
      <c r="JD148" s="64"/>
      <c r="JE148" s="64"/>
      <c r="JF148" s="64"/>
      <c r="JG148" s="64"/>
      <c r="JH148" s="64"/>
      <c r="JI148" s="64"/>
      <c r="JJ148" s="64"/>
      <c r="JK148" s="64"/>
      <c r="JL148" s="64"/>
      <c r="JM148" s="64"/>
      <c r="JN148" s="64"/>
      <c r="JO148" s="64"/>
      <c r="JP148" s="64"/>
      <c r="JQ148" s="64"/>
      <c r="JR148" s="64"/>
      <c r="JS148" s="64"/>
      <c r="JT148" s="64"/>
      <c r="JU148" s="64"/>
      <c r="JV148" s="64"/>
      <c r="JW148" s="64"/>
      <c r="JX148" s="64"/>
      <c r="JY148" s="64"/>
      <c r="JZ148" s="64"/>
      <c r="KA148" s="64"/>
      <c r="KB148" s="64"/>
      <c r="KC148" s="64"/>
      <c r="KD148" s="64"/>
      <c r="KE148" s="64"/>
      <c r="KF148" s="64"/>
      <c r="KG148" s="64"/>
      <c r="KH148" s="64"/>
      <c r="KI148" s="64"/>
      <c r="KJ148" s="64"/>
      <c r="KK148" s="64"/>
      <c r="KL148" s="64"/>
      <c r="KM148" s="64"/>
      <c r="KN148" s="64"/>
      <c r="KO148" s="64"/>
      <c r="KP148" s="64"/>
      <c r="KQ148" s="64"/>
      <c r="KR148" s="64"/>
      <c r="KS148" s="64"/>
      <c r="KT148" s="64"/>
      <c r="KU148" s="64"/>
      <c r="KV148" s="64"/>
      <c r="KW148" s="64"/>
      <c r="KX148" s="64"/>
      <c r="KY148" s="64"/>
      <c r="KZ148" s="64"/>
      <c r="LA148" s="64"/>
      <c r="LB148" s="64"/>
      <c r="LC148" s="64"/>
      <c r="LD148" s="64"/>
      <c r="LE148" s="64"/>
      <c r="LF148" s="64"/>
      <c r="LG148" s="64"/>
      <c r="LH148" s="64"/>
      <c r="LI148" s="64"/>
      <c r="LJ148" s="64"/>
      <c r="LK148" s="64"/>
      <c r="LL148" s="64"/>
      <c r="LM148" s="64"/>
      <c r="LN148" s="64"/>
      <c r="LO148" s="64"/>
      <c r="LP148" s="64"/>
      <c r="LQ148" s="64"/>
      <c r="LR148" s="64"/>
      <c r="LS148" s="64"/>
      <c r="LT148" s="64"/>
      <c r="LU148" s="64"/>
      <c r="LV148" s="64"/>
      <c r="LW148" s="64"/>
      <c r="LX148" s="64"/>
      <c r="LY148" s="64"/>
      <c r="LZ148" s="64"/>
      <c r="MA148" s="64"/>
      <c r="MB148" s="64"/>
      <c r="MC148" s="64"/>
      <c r="MD148" s="64"/>
      <c r="ME148" s="64"/>
      <c r="MF148" s="64"/>
      <c r="MG148" s="64"/>
      <c r="MH148" s="64"/>
      <c r="MI148" s="64"/>
      <c r="MJ148" s="64"/>
      <c r="MK148" s="64"/>
      <c r="ML148" s="64"/>
      <c r="MM148" s="64"/>
      <c r="MN148" s="64"/>
      <c r="MO148" s="64"/>
      <c r="MP148" s="64"/>
      <c r="MQ148" s="64"/>
      <c r="MR148" s="64"/>
      <c r="MS148" s="64"/>
      <c r="MT148" s="64"/>
      <c r="MU148" s="64"/>
      <c r="MV148" s="64"/>
      <c r="MW148" s="64"/>
      <c r="MX148" s="64"/>
      <c r="MY148" s="64"/>
      <c r="MZ148" s="64"/>
      <c r="NA148" s="64"/>
      <c r="NB148" s="64"/>
      <c r="NC148" s="64"/>
      <c r="ND148" s="64"/>
      <c r="NE148" s="64"/>
      <c r="NF148" s="64"/>
      <c r="NG148" s="64"/>
      <c r="NH148" s="64"/>
      <c r="NI148" s="64"/>
      <c r="NJ148" s="64"/>
      <c r="NK148" s="64"/>
      <c r="NL148" s="64"/>
      <c r="NM148" s="64"/>
      <c r="NN148" s="64"/>
      <c r="NO148" s="64"/>
      <c r="NP148" s="64"/>
      <c r="NQ148" s="64"/>
      <c r="NR148" s="64"/>
      <c r="NS148" s="64"/>
      <c r="NT148" s="64"/>
      <c r="NU148" s="64"/>
      <c r="NV148" s="64"/>
      <c r="NW148" s="64"/>
      <c r="NX148" s="64"/>
      <c r="NY148" s="64"/>
      <c r="NZ148" s="64"/>
      <c r="OA148" s="64"/>
      <c r="OB148" s="64"/>
      <c r="OC148" s="64"/>
      <c r="OD148" s="64"/>
      <c r="OE148" s="64"/>
      <c r="OF148" s="64"/>
      <c r="OG148" s="64"/>
      <c r="OH148" s="64"/>
      <c r="OI148" s="64"/>
      <c r="OJ148" s="64"/>
      <c r="OK148" s="64"/>
      <c r="OL148" s="64"/>
      <c r="OM148" s="64"/>
      <c r="ON148" s="64"/>
      <c r="OO148" s="64"/>
      <c r="OP148" s="64"/>
      <c r="OQ148" s="64"/>
      <c r="OR148" s="64"/>
      <c r="OS148" s="64"/>
      <c r="OT148" s="64"/>
      <c r="OU148" s="64"/>
      <c r="OV148" s="64"/>
      <c r="OW148" s="64"/>
      <c r="OX148" s="64"/>
      <c r="OY148" s="64"/>
      <c r="OZ148" s="64"/>
      <c r="PA148" s="64"/>
      <c r="PB148" s="64"/>
      <c r="PC148" s="64"/>
      <c r="PD148" s="64"/>
      <c r="PE148" s="64"/>
      <c r="PF148" s="64"/>
      <c r="PG148" s="64"/>
      <c r="PH148" s="64"/>
      <c r="PI148" s="64"/>
      <c r="PJ148" s="64"/>
      <c r="PK148" s="64"/>
      <c r="PL148" s="64"/>
      <c r="PM148" s="64"/>
      <c r="PN148" s="64"/>
      <c r="PO148" s="64"/>
      <c r="PP148" s="64"/>
      <c r="PQ148" s="64"/>
      <c r="PR148" s="64"/>
      <c r="PS148" s="64"/>
      <c r="PT148" s="64"/>
      <c r="PU148" s="64"/>
      <c r="PV148" s="64"/>
      <c r="PW148" s="64"/>
      <c r="PX148" s="64"/>
      <c r="PY148" s="64"/>
      <c r="PZ148" s="64"/>
      <c r="QA148" s="64"/>
      <c r="QB148" s="64"/>
      <c r="QC148" s="64"/>
      <c r="QD148" s="64"/>
      <c r="QE148" s="64"/>
      <c r="QF148" s="64"/>
      <c r="QG148" s="64"/>
      <c r="QH148" s="64"/>
      <c r="QI148" s="64"/>
      <c r="QJ148" s="64"/>
      <c r="QK148" s="64"/>
      <c r="QL148" s="64"/>
      <c r="QM148" s="64"/>
      <c r="QN148" s="64"/>
      <c r="QO148" s="64"/>
      <c r="QP148" s="64"/>
      <c r="QQ148" s="64"/>
      <c r="QR148" s="64"/>
      <c r="QS148" s="64"/>
      <c r="QT148" s="64"/>
      <c r="QU148" s="64"/>
      <c r="QV148" s="64"/>
      <c r="QW148" s="64"/>
      <c r="QX148" s="64"/>
      <c r="QY148" s="64"/>
      <c r="QZ148" s="64"/>
      <c r="RA148" s="64"/>
      <c r="RB148" s="64"/>
      <c r="RC148" s="64"/>
      <c r="RD148" s="64"/>
      <c r="RE148" s="64"/>
      <c r="RF148" s="64"/>
      <c r="RG148" s="64"/>
      <c r="RH148" s="64"/>
      <c r="RI148" s="64"/>
      <c r="RJ148" s="64"/>
      <c r="RK148" s="64"/>
      <c r="RL148" s="64"/>
      <c r="RM148" s="64"/>
      <c r="RN148" s="64"/>
      <c r="RO148" s="64"/>
      <c r="RP148" s="64"/>
      <c r="RQ148" s="64"/>
      <c r="RR148" s="64"/>
      <c r="RS148" s="64"/>
      <c r="RT148" s="64"/>
      <c r="RU148" s="64"/>
      <c r="RV148" s="64"/>
      <c r="RW148" s="64"/>
      <c r="RX148" s="64"/>
      <c r="RY148" s="64"/>
      <c r="RZ148" s="64"/>
      <c r="SA148" s="64"/>
      <c r="SB148" s="64"/>
      <c r="SC148" s="64"/>
      <c r="SD148" s="64"/>
      <c r="SE148" s="64"/>
      <c r="SF148" s="64"/>
      <c r="SG148" s="64"/>
      <c r="SH148" s="64"/>
      <c r="SI148" s="64"/>
      <c r="SJ148" s="64"/>
      <c r="SK148" s="64"/>
      <c r="SL148" s="64"/>
      <c r="SM148" s="64"/>
      <c r="SN148" s="64"/>
      <c r="SO148" s="64"/>
      <c r="SP148" s="64"/>
      <c r="SQ148" s="64"/>
      <c r="SR148" s="64"/>
      <c r="SS148" s="64"/>
      <c r="ST148" s="64"/>
      <c r="SU148" s="64"/>
      <c r="SV148" s="64"/>
      <c r="SW148" s="64"/>
      <c r="SX148" s="64"/>
      <c r="SY148" s="64"/>
      <c r="SZ148" s="64"/>
      <c r="TA148" s="64"/>
      <c r="TB148" s="64"/>
      <c r="TC148" s="64"/>
      <c r="TD148" s="64"/>
      <c r="TE148" s="64"/>
      <c r="TF148" s="64"/>
      <c r="TG148" s="64"/>
      <c r="TH148" s="64"/>
      <c r="TI148" s="64"/>
      <c r="TJ148" s="64"/>
      <c r="TK148" s="64"/>
      <c r="TL148" s="64"/>
      <c r="TM148" s="64"/>
      <c r="TN148" s="64"/>
      <c r="TO148" s="64"/>
      <c r="TP148" s="64"/>
      <c r="TQ148" s="64"/>
      <c r="TR148" s="64"/>
      <c r="TS148" s="64"/>
      <c r="TT148" s="64"/>
      <c r="TU148" s="64"/>
      <c r="TV148" s="64"/>
      <c r="TW148" s="64"/>
      <c r="TX148" s="64"/>
      <c r="TY148" s="64"/>
      <c r="TZ148" s="64"/>
      <c r="UA148" s="64"/>
      <c r="UB148" s="64"/>
      <c r="UC148" s="64"/>
      <c r="UD148" s="64"/>
      <c r="UE148" s="64"/>
      <c r="UF148" s="64"/>
      <c r="UG148" s="64"/>
      <c r="UH148" s="64"/>
      <c r="UI148" s="64"/>
      <c r="UJ148" s="64"/>
      <c r="UK148" s="64"/>
      <c r="UL148" s="64"/>
      <c r="UM148" s="64"/>
      <c r="UN148" s="64"/>
      <c r="UO148" s="64"/>
      <c r="UP148" s="64"/>
      <c r="UQ148" s="64"/>
      <c r="UR148" s="64"/>
      <c r="US148" s="64"/>
      <c r="UT148" s="64"/>
      <c r="UU148" s="64"/>
      <c r="UV148" s="64"/>
      <c r="UW148" s="64"/>
      <c r="UX148" s="64"/>
      <c r="UY148" s="64"/>
      <c r="UZ148" s="64"/>
      <c r="VA148" s="64"/>
      <c r="VB148" s="64"/>
      <c r="VC148" s="64"/>
      <c r="VD148" s="64"/>
      <c r="VE148" s="64"/>
      <c r="VF148" s="64"/>
      <c r="VG148" s="64"/>
      <c r="VH148" s="64"/>
      <c r="VI148" s="64"/>
      <c r="VJ148" s="64"/>
      <c r="VK148" s="64"/>
      <c r="VL148" s="64"/>
      <c r="VM148" s="64"/>
      <c r="VN148" s="64"/>
      <c r="VO148" s="64"/>
      <c r="VP148" s="64"/>
      <c r="VQ148" s="64"/>
      <c r="VR148" s="64"/>
      <c r="VS148" s="64"/>
      <c r="VT148" s="64"/>
      <c r="VU148" s="64"/>
      <c r="VV148" s="64"/>
      <c r="VW148" s="64"/>
      <c r="VX148" s="64"/>
      <c r="VY148" s="64"/>
      <c r="VZ148" s="64"/>
      <c r="WA148" s="64"/>
      <c r="WB148" s="64"/>
      <c r="WC148" s="64"/>
      <c r="WD148" s="64"/>
      <c r="WE148" s="64"/>
      <c r="WF148" s="64"/>
      <c r="WG148" s="64"/>
      <c r="WH148" s="64"/>
      <c r="WI148" s="64"/>
      <c r="WJ148" s="64"/>
      <c r="WK148" s="64"/>
      <c r="WL148" s="64"/>
      <c r="WM148" s="64"/>
      <c r="WN148" s="64"/>
      <c r="WO148" s="64"/>
      <c r="WP148" s="64"/>
      <c r="WQ148" s="64"/>
      <c r="WR148" s="64"/>
      <c r="WS148" s="64"/>
      <c r="WT148" s="64"/>
      <c r="WU148" s="64"/>
      <c r="WV148" s="64"/>
      <c r="WW148" s="64"/>
      <c r="WX148" s="64"/>
      <c r="WY148" s="64"/>
      <c r="WZ148" s="64"/>
      <c r="XA148" s="64"/>
      <c r="XB148" s="64"/>
      <c r="XC148" s="64"/>
      <c r="XD148" s="64"/>
      <c r="XE148" s="64"/>
      <c r="XF148" s="64"/>
      <c r="XG148" s="64"/>
      <c r="XH148" s="64"/>
      <c r="XI148" s="64"/>
      <c r="XJ148" s="64"/>
    </row>
    <row r="149" spans="1:634" x14ac:dyDescent="0.25">
      <c r="A149" s="106"/>
      <c r="B149" s="107"/>
      <c r="C149" s="106"/>
      <c r="D149" s="107"/>
      <c r="E149" s="106"/>
      <c r="F149" s="107"/>
      <c r="G149" s="106"/>
      <c r="H149" s="107"/>
      <c r="I149" s="106"/>
      <c r="J149" s="107"/>
      <c r="K149" s="106"/>
      <c r="L149" s="107"/>
      <c r="M149" s="106"/>
      <c r="N149" s="107"/>
      <c r="O149" s="106"/>
      <c r="P149" s="107"/>
      <c r="Q149" s="106"/>
      <c r="R149" s="107"/>
      <c r="S149" s="106"/>
      <c r="T149" s="107"/>
      <c r="U149" s="106"/>
      <c r="V149" s="107"/>
      <c r="W149" s="106"/>
      <c r="X149" s="107"/>
      <c r="Y149" s="106"/>
      <c r="Z149" s="107"/>
      <c r="AA149" s="106"/>
      <c r="AB149" s="107"/>
      <c r="AC149" s="106"/>
      <c r="AD149" s="107"/>
      <c r="AE149" s="106"/>
      <c r="AF149" s="107"/>
      <c r="AG149" s="106"/>
      <c r="AH149" s="107"/>
      <c r="AI149" s="106"/>
      <c r="AJ149" s="107"/>
      <c r="AK149" s="106"/>
      <c r="AL149" s="107"/>
      <c r="AM149" s="106"/>
      <c r="AN149" s="107"/>
      <c r="AO149" s="106"/>
      <c r="AP149" s="107"/>
      <c r="AQ149" s="106"/>
      <c r="AR149" s="107"/>
      <c r="AS149" s="106"/>
      <c r="AT149" s="107"/>
      <c r="AU149" s="106"/>
      <c r="AV149" s="107"/>
      <c r="AW149" s="106"/>
      <c r="AX149" s="107"/>
      <c r="AY149" s="106"/>
      <c r="AZ149" s="107"/>
      <c r="BA149" s="106"/>
      <c r="BB149" s="107"/>
      <c r="BC149" s="106"/>
      <c r="BD149" s="107"/>
      <c r="BE149" s="106"/>
      <c r="BF149" s="107"/>
      <c r="BG149" s="106"/>
      <c r="BH149" s="107"/>
      <c r="BI149" s="106"/>
      <c r="BJ149" s="107"/>
      <c r="BK149" s="106"/>
      <c r="BL149" s="107"/>
      <c r="BM149" s="106"/>
      <c r="BN149" s="107"/>
      <c r="BO149" s="106"/>
      <c r="BP149" s="107"/>
      <c r="BQ149" s="106"/>
      <c r="BR149" s="107"/>
      <c r="BS149" s="106"/>
      <c r="BT149" s="107"/>
      <c r="BU149" s="106"/>
      <c r="BV149" s="107"/>
      <c r="BW149" s="106"/>
      <c r="BX149" s="107"/>
      <c r="BY149" s="106"/>
      <c r="BZ149" s="107"/>
      <c r="CA149" s="106"/>
      <c r="CB149" s="107"/>
      <c r="CC149" s="106"/>
      <c r="CD149" s="107"/>
      <c r="CE149" s="106"/>
      <c r="CF149" s="107"/>
      <c r="CG149" s="106"/>
      <c r="CH149" s="107"/>
      <c r="CI149" s="106"/>
      <c r="CJ149" s="107"/>
      <c r="CK149" s="106"/>
      <c r="CL149" s="107"/>
      <c r="CM149" s="106"/>
      <c r="CN149" s="107"/>
      <c r="CO149" s="106"/>
      <c r="CP149" s="107"/>
      <c r="CQ149" s="106"/>
      <c r="CR149" s="107"/>
      <c r="CS149" s="106"/>
      <c r="CT149" s="107"/>
      <c r="CU149" s="106"/>
      <c r="CV149" s="107"/>
      <c r="CW149" s="106"/>
      <c r="CX149" s="107"/>
      <c r="CY149" s="106"/>
      <c r="CZ149" s="107"/>
      <c r="DA149" s="106"/>
      <c r="DB149" s="107"/>
      <c r="DC149" s="106"/>
      <c r="DD149" s="107"/>
      <c r="DE149" s="106"/>
      <c r="DF149" s="107"/>
      <c r="DG149" s="106"/>
      <c r="DH149" s="107"/>
      <c r="DI149" s="106"/>
      <c r="DJ149" s="107"/>
      <c r="DK149" s="106"/>
      <c r="DL149" s="107"/>
      <c r="DM149" s="106"/>
      <c r="DN149" s="107"/>
      <c r="DO149" s="106"/>
      <c r="DP149" s="107"/>
      <c r="DQ149" s="106"/>
      <c r="DR149" s="107"/>
      <c r="DS149" s="106"/>
      <c r="DT149" s="107"/>
      <c r="DU149" s="106"/>
      <c r="DV149" s="107"/>
      <c r="DW149" s="106"/>
      <c r="DX149" s="107"/>
      <c r="DY149" s="106"/>
      <c r="DZ149" s="107"/>
      <c r="EA149" s="106"/>
      <c r="EB149" s="107"/>
      <c r="EC149" s="106"/>
      <c r="ED149" s="107"/>
      <c r="EE149" s="106"/>
      <c r="EF149" s="107"/>
      <c r="EG149" s="106"/>
      <c r="EH149" s="107"/>
      <c r="EI149" s="106"/>
      <c r="EJ149" s="107"/>
      <c r="EK149" s="106"/>
      <c r="EL149" s="107"/>
      <c r="EM149" s="106"/>
      <c r="EN149" s="107"/>
      <c r="EO149" s="106"/>
      <c r="EP149" s="107"/>
      <c r="EQ149" s="106"/>
      <c r="ER149" s="107"/>
      <c r="ES149" s="106"/>
      <c r="ET149" s="107"/>
      <c r="EU149" s="106"/>
      <c r="EV149" s="107"/>
      <c r="EW149" s="106"/>
      <c r="EX149" s="107"/>
      <c r="EY149" s="106"/>
      <c r="EZ149" s="107"/>
      <c r="FA149" s="106"/>
      <c r="FB149" s="107"/>
      <c r="FC149" s="106"/>
      <c r="FD149" s="107"/>
      <c r="FE149" s="106"/>
      <c r="FF149" s="107"/>
      <c r="FG149" s="106"/>
      <c r="FH149" s="107"/>
      <c r="FI149" s="106"/>
      <c r="FJ149" s="107"/>
      <c r="FK149" s="106"/>
      <c r="FL149" s="107"/>
      <c r="FM149" s="106"/>
      <c r="FN149" s="107"/>
      <c r="FO149" s="106"/>
      <c r="FP149" s="107"/>
      <c r="FQ149" s="106"/>
      <c r="FR149" s="107"/>
      <c r="FS149" s="106"/>
      <c r="FT149" s="107"/>
      <c r="FU149" s="106"/>
      <c r="FV149" s="107"/>
      <c r="FW149" s="106"/>
      <c r="FX149" s="107"/>
      <c r="FY149" s="106"/>
      <c r="FZ149" s="107"/>
      <c r="GA149" s="106"/>
      <c r="GB149" s="107"/>
      <c r="GC149" s="106"/>
      <c r="GD149" s="107"/>
      <c r="GE149" s="106"/>
      <c r="GF149" s="107"/>
      <c r="GG149" s="106"/>
      <c r="GH149" s="107"/>
      <c r="GI149" s="106"/>
      <c r="GJ149" s="107"/>
      <c r="GK149" s="106"/>
      <c r="GL149" s="107"/>
      <c r="GM149" s="106"/>
      <c r="GN149" s="107"/>
      <c r="GO149" s="106"/>
      <c r="GP149" s="107"/>
      <c r="GQ149" s="106"/>
      <c r="GR149" s="107"/>
      <c r="GS149" s="106"/>
      <c r="GT149" s="107"/>
      <c r="GU149" s="106"/>
      <c r="GV149" s="107"/>
      <c r="GW149" s="106"/>
      <c r="GX149" s="107"/>
      <c r="GY149" s="106"/>
      <c r="GZ149" s="107"/>
      <c r="HA149" s="106"/>
      <c r="HB149" s="107"/>
      <c r="HC149" s="106"/>
      <c r="HD149" s="107"/>
      <c r="HE149" s="106"/>
      <c r="HF149" s="107"/>
      <c r="HG149" s="106"/>
      <c r="HH149" s="107"/>
      <c r="HI149" s="106"/>
      <c r="HJ149" s="107"/>
      <c r="HK149" s="106"/>
      <c r="HL149" s="107"/>
      <c r="HM149" s="106"/>
      <c r="HN149" s="107"/>
      <c r="HO149" s="106"/>
      <c r="HP149" s="107"/>
      <c r="HQ149" s="106"/>
      <c r="HR149" s="107"/>
      <c r="HS149" s="106"/>
      <c r="HT149" s="107"/>
      <c r="HU149" s="106"/>
      <c r="HV149" s="107"/>
      <c r="HW149" s="106"/>
      <c r="HX149" s="107"/>
      <c r="HY149" s="106"/>
      <c r="HZ149" s="107"/>
      <c r="IA149" s="106"/>
      <c r="IB149" s="107"/>
      <c r="IC149" s="106"/>
      <c r="ID149" s="107"/>
      <c r="IE149" s="106"/>
      <c r="IF149" s="107"/>
      <c r="IG149" s="106"/>
      <c r="IH149" s="107"/>
      <c r="II149" s="106"/>
      <c r="IJ149" s="107"/>
      <c r="IK149" s="106"/>
      <c r="IL149" s="107"/>
      <c r="IM149" s="106"/>
      <c r="IN149" s="107"/>
      <c r="IO149" s="106"/>
      <c r="IP149" s="107"/>
      <c r="IQ149" s="106"/>
      <c r="IR149" s="107"/>
      <c r="IS149" s="106"/>
      <c r="IT149" s="107"/>
      <c r="IU149" s="106"/>
      <c r="IV149" s="107"/>
      <c r="IW149" s="106"/>
      <c r="IX149" s="107"/>
      <c r="IY149" s="106"/>
      <c r="IZ149" s="64"/>
      <c r="JA149" s="64"/>
      <c r="JB149" s="64"/>
      <c r="JC149" s="64"/>
      <c r="JD149" s="64"/>
      <c r="JE149" s="64"/>
      <c r="JF149" s="64"/>
      <c r="JG149" s="64"/>
      <c r="JH149" s="64"/>
      <c r="JI149" s="64"/>
      <c r="JJ149" s="64"/>
      <c r="JK149" s="64"/>
      <c r="JL149" s="64"/>
      <c r="JM149" s="64"/>
      <c r="JN149" s="64"/>
      <c r="JO149" s="64"/>
      <c r="JP149" s="64"/>
      <c r="JQ149" s="64"/>
      <c r="JR149" s="64"/>
      <c r="JS149" s="64"/>
      <c r="JT149" s="64"/>
      <c r="JU149" s="64"/>
      <c r="JV149" s="64"/>
      <c r="JW149" s="64"/>
      <c r="JX149" s="64"/>
      <c r="JY149" s="64"/>
      <c r="JZ149" s="64"/>
      <c r="KA149" s="64"/>
      <c r="KB149" s="64"/>
      <c r="KC149" s="64"/>
      <c r="KD149" s="64"/>
      <c r="KE149" s="64"/>
      <c r="KF149" s="64"/>
      <c r="KG149" s="64"/>
      <c r="KH149" s="64"/>
      <c r="KI149" s="64"/>
      <c r="KJ149" s="64"/>
      <c r="KK149" s="64"/>
      <c r="KL149" s="64"/>
      <c r="KM149" s="64"/>
      <c r="KN149" s="64"/>
      <c r="KO149" s="64"/>
      <c r="KP149" s="64"/>
      <c r="KQ149" s="64"/>
      <c r="KR149" s="64"/>
      <c r="KS149" s="64"/>
      <c r="KT149" s="64"/>
      <c r="KU149" s="64"/>
      <c r="KV149" s="64"/>
      <c r="KW149" s="64"/>
      <c r="KX149" s="64"/>
      <c r="KY149" s="64"/>
      <c r="KZ149" s="64"/>
      <c r="LA149" s="64"/>
      <c r="LB149" s="64"/>
      <c r="LC149" s="64"/>
      <c r="LD149" s="64"/>
      <c r="LE149" s="64"/>
      <c r="LF149" s="64"/>
      <c r="LG149" s="64"/>
      <c r="LH149" s="64"/>
      <c r="LI149" s="64"/>
      <c r="LJ149" s="64"/>
      <c r="LK149" s="64"/>
      <c r="LL149" s="64"/>
      <c r="LM149" s="64"/>
      <c r="LN149" s="64"/>
      <c r="LO149" s="64"/>
      <c r="LP149" s="64"/>
      <c r="LQ149" s="64"/>
      <c r="LR149" s="64"/>
      <c r="LS149" s="64"/>
      <c r="LT149" s="64"/>
      <c r="LU149" s="64"/>
      <c r="LV149" s="64"/>
      <c r="LW149" s="64"/>
      <c r="LX149" s="64"/>
      <c r="LY149" s="64"/>
      <c r="LZ149" s="64"/>
      <c r="MA149" s="64"/>
      <c r="MB149" s="64"/>
      <c r="MC149" s="64"/>
      <c r="MD149" s="64"/>
      <c r="ME149" s="64"/>
      <c r="MF149" s="64"/>
      <c r="MG149" s="64"/>
      <c r="MH149" s="64"/>
      <c r="MI149" s="64"/>
      <c r="MJ149" s="64"/>
      <c r="MK149" s="64"/>
      <c r="ML149" s="64"/>
      <c r="MM149" s="64"/>
      <c r="MN149" s="64"/>
      <c r="MO149" s="64"/>
      <c r="MP149" s="64"/>
      <c r="MQ149" s="64"/>
      <c r="MR149" s="64"/>
      <c r="MS149" s="64"/>
      <c r="MT149" s="64"/>
      <c r="MU149" s="64"/>
      <c r="MV149" s="64"/>
      <c r="MW149" s="64"/>
      <c r="MX149" s="64"/>
      <c r="MY149" s="64"/>
      <c r="MZ149" s="64"/>
      <c r="NA149" s="64"/>
      <c r="NB149" s="64"/>
      <c r="NC149" s="64"/>
      <c r="ND149" s="64"/>
      <c r="NE149" s="64"/>
      <c r="NF149" s="64"/>
      <c r="NG149" s="64"/>
      <c r="NH149" s="64"/>
      <c r="NI149" s="64"/>
      <c r="NJ149" s="64"/>
      <c r="NK149" s="64"/>
      <c r="NL149" s="64"/>
      <c r="NM149" s="64"/>
      <c r="NN149" s="64"/>
      <c r="NO149" s="64"/>
      <c r="NP149" s="64"/>
      <c r="NQ149" s="64"/>
      <c r="NR149" s="64"/>
      <c r="NS149" s="64"/>
      <c r="NT149" s="64"/>
      <c r="NU149" s="64"/>
      <c r="NV149" s="64"/>
      <c r="NW149" s="64"/>
      <c r="NX149" s="64"/>
      <c r="NY149" s="64"/>
      <c r="NZ149" s="64"/>
      <c r="OA149" s="64"/>
      <c r="OB149" s="64"/>
      <c r="OC149" s="64"/>
      <c r="OD149" s="64"/>
      <c r="OE149" s="64"/>
      <c r="OF149" s="64"/>
      <c r="OG149" s="64"/>
      <c r="OH149" s="64"/>
      <c r="OI149" s="64"/>
      <c r="OJ149" s="64"/>
      <c r="OK149" s="64"/>
      <c r="OL149" s="64"/>
      <c r="OM149" s="64"/>
      <c r="ON149" s="64"/>
      <c r="OO149" s="64"/>
      <c r="OP149" s="64"/>
      <c r="OQ149" s="64"/>
      <c r="OR149" s="64"/>
      <c r="OS149" s="64"/>
      <c r="OT149" s="64"/>
      <c r="OU149" s="64"/>
      <c r="OV149" s="64"/>
      <c r="OW149" s="64"/>
      <c r="OX149" s="64"/>
      <c r="OY149" s="64"/>
      <c r="OZ149" s="64"/>
      <c r="PA149" s="64"/>
      <c r="PB149" s="64"/>
      <c r="PC149" s="64"/>
      <c r="PD149" s="64"/>
      <c r="PE149" s="64"/>
      <c r="PF149" s="64"/>
      <c r="PG149" s="64"/>
      <c r="PH149" s="64"/>
      <c r="PI149" s="64"/>
      <c r="PJ149" s="64"/>
      <c r="PK149" s="64"/>
      <c r="PL149" s="64"/>
      <c r="PM149" s="64"/>
      <c r="PN149" s="64"/>
      <c r="PO149" s="64"/>
      <c r="PP149" s="64"/>
      <c r="PQ149" s="64"/>
      <c r="PR149" s="64"/>
      <c r="PS149" s="64"/>
      <c r="PT149" s="64"/>
      <c r="PU149" s="64"/>
      <c r="PV149" s="64"/>
      <c r="PW149" s="64"/>
      <c r="PX149" s="64"/>
      <c r="PY149" s="64"/>
      <c r="PZ149" s="64"/>
      <c r="QA149" s="64"/>
      <c r="QB149" s="64"/>
      <c r="QC149" s="64"/>
      <c r="QD149" s="64"/>
      <c r="QE149" s="64"/>
      <c r="QF149" s="64"/>
      <c r="QG149" s="64"/>
      <c r="QH149" s="64"/>
      <c r="QI149" s="64"/>
      <c r="QJ149" s="64"/>
      <c r="QK149" s="64"/>
      <c r="QL149" s="64"/>
      <c r="QM149" s="64"/>
      <c r="QN149" s="64"/>
      <c r="QO149" s="64"/>
      <c r="QP149" s="64"/>
      <c r="QQ149" s="64"/>
      <c r="QR149" s="64"/>
      <c r="QS149" s="64"/>
      <c r="QT149" s="64"/>
      <c r="QU149" s="64"/>
      <c r="QV149" s="64"/>
      <c r="QW149" s="64"/>
      <c r="QX149" s="64"/>
      <c r="QY149" s="64"/>
      <c r="QZ149" s="64"/>
      <c r="RA149" s="64"/>
      <c r="RB149" s="64"/>
      <c r="RC149" s="64"/>
      <c r="RD149" s="64"/>
      <c r="RE149" s="64"/>
      <c r="RF149" s="64"/>
      <c r="RG149" s="64"/>
      <c r="RH149" s="64"/>
      <c r="RI149" s="64"/>
      <c r="RJ149" s="64"/>
      <c r="RK149" s="64"/>
      <c r="RL149" s="64"/>
      <c r="RM149" s="64"/>
      <c r="RN149" s="64"/>
      <c r="RO149" s="64"/>
      <c r="RP149" s="64"/>
      <c r="RQ149" s="64"/>
      <c r="RR149" s="64"/>
      <c r="RS149" s="64"/>
      <c r="RT149" s="64"/>
      <c r="RU149" s="64"/>
      <c r="RV149" s="64"/>
      <c r="RW149" s="64"/>
      <c r="RX149" s="64"/>
      <c r="RY149" s="64"/>
      <c r="RZ149" s="64"/>
      <c r="SA149" s="64"/>
      <c r="SB149" s="64"/>
      <c r="SC149" s="64"/>
      <c r="SD149" s="64"/>
      <c r="SE149" s="64"/>
      <c r="SF149" s="64"/>
      <c r="SG149" s="64"/>
      <c r="SH149" s="64"/>
      <c r="SI149" s="64"/>
      <c r="SJ149" s="64"/>
      <c r="SK149" s="64"/>
      <c r="SL149" s="64"/>
      <c r="SM149" s="64"/>
      <c r="SN149" s="64"/>
      <c r="SO149" s="64"/>
      <c r="SP149" s="64"/>
      <c r="SQ149" s="64"/>
      <c r="SR149" s="64"/>
      <c r="SS149" s="64"/>
      <c r="ST149" s="64"/>
      <c r="SU149" s="64"/>
      <c r="SV149" s="64"/>
      <c r="SW149" s="64"/>
      <c r="SX149" s="64"/>
      <c r="SY149" s="64"/>
      <c r="SZ149" s="64"/>
      <c r="TA149" s="64"/>
      <c r="TB149" s="64"/>
      <c r="TC149" s="64"/>
      <c r="TD149" s="64"/>
      <c r="TE149" s="64"/>
      <c r="TF149" s="64"/>
      <c r="TG149" s="64"/>
      <c r="TH149" s="64"/>
      <c r="TI149" s="64"/>
      <c r="TJ149" s="64"/>
      <c r="TK149" s="64"/>
      <c r="TL149" s="64"/>
      <c r="TM149" s="64"/>
      <c r="TN149" s="64"/>
      <c r="TO149" s="64"/>
      <c r="TP149" s="64"/>
      <c r="TQ149" s="64"/>
      <c r="TR149" s="64"/>
      <c r="TS149" s="64"/>
      <c r="TT149" s="64"/>
      <c r="TU149" s="64"/>
      <c r="TV149" s="64"/>
      <c r="TW149" s="64"/>
      <c r="TX149" s="64"/>
      <c r="TY149" s="64"/>
      <c r="TZ149" s="64"/>
      <c r="UA149" s="64"/>
      <c r="UB149" s="64"/>
      <c r="UC149" s="64"/>
      <c r="UD149" s="64"/>
      <c r="UE149" s="64"/>
      <c r="UF149" s="64"/>
      <c r="UG149" s="64"/>
      <c r="UH149" s="64"/>
      <c r="UI149" s="64"/>
      <c r="UJ149" s="64"/>
      <c r="UK149" s="64"/>
      <c r="UL149" s="64"/>
      <c r="UM149" s="64"/>
      <c r="UN149" s="64"/>
      <c r="UO149" s="64"/>
      <c r="UP149" s="64"/>
      <c r="UQ149" s="64"/>
      <c r="UR149" s="64"/>
      <c r="US149" s="64"/>
      <c r="UT149" s="64"/>
      <c r="UU149" s="64"/>
      <c r="UV149" s="64"/>
      <c r="UW149" s="64"/>
      <c r="UX149" s="64"/>
      <c r="UY149" s="64"/>
      <c r="UZ149" s="64"/>
      <c r="VA149" s="64"/>
      <c r="VB149" s="64"/>
      <c r="VC149" s="64"/>
      <c r="VD149" s="64"/>
      <c r="VE149" s="64"/>
      <c r="VF149" s="64"/>
      <c r="VG149" s="64"/>
      <c r="VH149" s="64"/>
      <c r="VI149" s="64"/>
      <c r="VJ149" s="64"/>
      <c r="VK149" s="64"/>
      <c r="VL149" s="64"/>
      <c r="VM149" s="64"/>
      <c r="VN149" s="64"/>
      <c r="VO149" s="64"/>
      <c r="VP149" s="64"/>
      <c r="VQ149" s="64"/>
      <c r="VR149" s="64"/>
      <c r="VS149" s="64"/>
      <c r="VT149" s="64"/>
      <c r="VU149" s="64"/>
      <c r="VV149" s="64"/>
      <c r="VW149" s="64"/>
      <c r="VX149" s="64"/>
      <c r="VY149" s="64"/>
      <c r="VZ149" s="64"/>
      <c r="WA149" s="64"/>
      <c r="WB149" s="64"/>
      <c r="WC149" s="64"/>
      <c r="WD149" s="64"/>
      <c r="WE149" s="64"/>
      <c r="WF149" s="64"/>
      <c r="WG149" s="64"/>
      <c r="WH149" s="64"/>
      <c r="WI149" s="64"/>
      <c r="WJ149" s="64"/>
      <c r="WK149" s="64"/>
      <c r="WL149" s="64"/>
      <c r="WM149" s="64"/>
      <c r="WN149" s="64"/>
      <c r="WO149" s="64"/>
      <c r="WP149" s="64"/>
      <c r="WQ149" s="64"/>
      <c r="WR149" s="64"/>
      <c r="WS149" s="64"/>
      <c r="WT149" s="64"/>
      <c r="WU149" s="64"/>
      <c r="WV149" s="64"/>
      <c r="WW149" s="64"/>
      <c r="WX149" s="64"/>
      <c r="WY149" s="64"/>
      <c r="WZ149" s="64"/>
      <c r="XA149" s="64"/>
      <c r="XB149" s="64"/>
      <c r="XC149" s="64"/>
      <c r="XD149" s="64"/>
      <c r="XE149" s="64"/>
      <c r="XF149" s="64"/>
      <c r="XG149" s="64"/>
      <c r="XH149" s="64"/>
      <c r="XI149" s="64"/>
      <c r="XJ149" s="64"/>
    </row>
    <row r="150" spans="1:634" x14ac:dyDescent="0.25">
      <c r="A150" s="106"/>
      <c r="B150" s="107"/>
      <c r="C150" s="106"/>
      <c r="D150" s="107"/>
      <c r="E150" s="106"/>
      <c r="F150" s="107"/>
      <c r="G150" s="106"/>
      <c r="H150" s="107"/>
      <c r="I150" s="106"/>
      <c r="J150" s="107"/>
      <c r="K150" s="106"/>
      <c r="L150" s="107"/>
      <c r="M150" s="106"/>
      <c r="N150" s="107"/>
      <c r="O150" s="106"/>
      <c r="P150" s="107"/>
      <c r="Q150" s="106"/>
      <c r="R150" s="107"/>
      <c r="S150" s="106"/>
      <c r="T150" s="107"/>
      <c r="U150" s="106"/>
      <c r="V150" s="107"/>
      <c r="W150" s="106"/>
      <c r="X150" s="107"/>
      <c r="Y150" s="106"/>
      <c r="Z150" s="107"/>
      <c r="AA150" s="106"/>
      <c r="AB150" s="107"/>
      <c r="AC150" s="106"/>
      <c r="AD150" s="107"/>
      <c r="AE150" s="106"/>
      <c r="AF150" s="107"/>
      <c r="AG150" s="106"/>
      <c r="AH150" s="107"/>
      <c r="AI150" s="106"/>
      <c r="AJ150" s="107"/>
      <c r="AK150" s="106"/>
      <c r="AL150" s="107"/>
      <c r="AM150" s="106"/>
      <c r="AN150" s="107"/>
      <c r="AO150" s="106"/>
      <c r="AP150" s="107"/>
      <c r="AQ150" s="106"/>
      <c r="AR150" s="107"/>
      <c r="AS150" s="106"/>
      <c r="AT150" s="107"/>
      <c r="AU150" s="106"/>
      <c r="AV150" s="107"/>
      <c r="AW150" s="106"/>
      <c r="AX150" s="107"/>
      <c r="AY150" s="106"/>
      <c r="AZ150" s="107"/>
      <c r="BA150" s="106"/>
      <c r="BB150" s="107"/>
      <c r="BC150" s="106"/>
      <c r="BD150" s="107"/>
      <c r="BE150" s="106"/>
      <c r="BF150" s="107"/>
      <c r="BG150" s="106"/>
      <c r="BH150" s="107"/>
      <c r="BI150" s="106"/>
      <c r="BJ150" s="107"/>
      <c r="BK150" s="106"/>
      <c r="BL150" s="107"/>
      <c r="BM150" s="106"/>
      <c r="BN150" s="107"/>
      <c r="BO150" s="106"/>
      <c r="BP150" s="107"/>
      <c r="BQ150" s="106"/>
      <c r="BR150" s="107"/>
      <c r="BS150" s="106"/>
      <c r="BT150" s="107"/>
      <c r="BU150" s="106"/>
      <c r="BV150" s="107"/>
      <c r="BW150" s="106"/>
      <c r="BX150" s="107"/>
      <c r="BY150" s="106"/>
      <c r="BZ150" s="107"/>
      <c r="CA150" s="106"/>
      <c r="CB150" s="107"/>
      <c r="CC150" s="106"/>
      <c r="CD150" s="107"/>
      <c r="CE150" s="106"/>
      <c r="CF150" s="107"/>
      <c r="CG150" s="106"/>
      <c r="CH150" s="107"/>
      <c r="CI150" s="106"/>
      <c r="CJ150" s="107"/>
      <c r="CK150" s="106"/>
      <c r="CL150" s="107"/>
      <c r="CM150" s="106"/>
      <c r="CN150" s="107"/>
      <c r="CO150" s="106"/>
      <c r="CP150" s="107"/>
      <c r="CQ150" s="106"/>
      <c r="CR150" s="107"/>
      <c r="CS150" s="106"/>
      <c r="CT150" s="107"/>
      <c r="CU150" s="106"/>
      <c r="CV150" s="107"/>
      <c r="CW150" s="106"/>
      <c r="CX150" s="107"/>
      <c r="CY150" s="106"/>
      <c r="CZ150" s="107"/>
      <c r="DA150" s="106"/>
      <c r="DB150" s="107"/>
      <c r="DC150" s="106"/>
      <c r="DD150" s="107"/>
      <c r="DE150" s="106"/>
      <c r="DF150" s="107"/>
      <c r="DG150" s="106"/>
      <c r="DH150" s="107"/>
      <c r="DI150" s="106"/>
      <c r="DJ150" s="107"/>
      <c r="DK150" s="106"/>
      <c r="DL150" s="107"/>
      <c r="DM150" s="106"/>
      <c r="DN150" s="107"/>
      <c r="DO150" s="106"/>
      <c r="DP150" s="107"/>
      <c r="DQ150" s="106"/>
      <c r="DR150" s="107"/>
      <c r="DS150" s="106"/>
      <c r="DT150" s="107"/>
      <c r="DU150" s="106"/>
      <c r="DV150" s="107"/>
      <c r="DW150" s="106"/>
      <c r="DX150" s="107"/>
      <c r="DY150" s="106"/>
      <c r="DZ150" s="107"/>
      <c r="EA150" s="106"/>
      <c r="EB150" s="107"/>
      <c r="EC150" s="106"/>
      <c r="ED150" s="107"/>
      <c r="EE150" s="106"/>
      <c r="EF150" s="107"/>
      <c r="EG150" s="106"/>
      <c r="EH150" s="107"/>
      <c r="EI150" s="106"/>
      <c r="EJ150" s="107"/>
      <c r="EK150" s="106"/>
      <c r="EL150" s="107"/>
      <c r="EM150" s="106"/>
      <c r="EN150" s="107"/>
      <c r="EO150" s="106"/>
      <c r="EP150" s="107"/>
      <c r="EQ150" s="106"/>
      <c r="ER150" s="107"/>
      <c r="ES150" s="106"/>
      <c r="ET150" s="107"/>
      <c r="EU150" s="106"/>
      <c r="EV150" s="107"/>
      <c r="EW150" s="106"/>
      <c r="EX150" s="107"/>
      <c r="EY150" s="106"/>
      <c r="EZ150" s="107"/>
      <c r="FA150" s="106"/>
      <c r="FB150" s="107"/>
      <c r="FC150" s="106"/>
      <c r="FD150" s="107"/>
      <c r="FE150" s="106"/>
      <c r="FF150" s="107"/>
      <c r="FG150" s="106"/>
      <c r="FH150" s="107"/>
      <c r="FI150" s="106"/>
      <c r="FJ150" s="107"/>
      <c r="FK150" s="106"/>
      <c r="FL150" s="107"/>
      <c r="FM150" s="106"/>
      <c r="FN150" s="107"/>
      <c r="FO150" s="106"/>
      <c r="FP150" s="107"/>
      <c r="FQ150" s="106"/>
      <c r="FR150" s="107"/>
      <c r="FS150" s="106"/>
      <c r="FT150" s="107"/>
      <c r="FU150" s="106"/>
      <c r="FV150" s="107"/>
      <c r="FW150" s="106"/>
      <c r="FX150" s="107"/>
      <c r="FY150" s="106"/>
      <c r="FZ150" s="107"/>
      <c r="GA150" s="106"/>
      <c r="GB150" s="107"/>
      <c r="GC150" s="106"/>
      <c r="GD150" s="107"/>
      <c r="GE150" s="106"/>
      <c r="GF150" s="107"/>
      <c r="GG150" s="106"/>
      <c r="GH150" s="107"/>
      <c r="GI150" s="106"/>
      <c r="GJ150" s="107"/>
      <c r="GK150" s="106"/>
      <c r="GL150" s="107"/>
      <c r="GM150" s="106"/>
      <c r="GN150" s="107"/>
      <c r="GO150" s="106"/>
      <c r="GP150" s="107"/>
      <c r="GQ150" s="106"/>
      <c r="GR150" s="107"/>
      <c r="GS150" s="106"/>
      <c r="GT150" s="107"/>
      <c r="GU150" s="106"/>
      <c r="GV150" s="107"/>
      <c r="GW150" s="106"/>
      <c r="GX150" s="107"/>
      <c r="GY150" s="106"/>
      <c r="GZ150" s="107"/>
      <c r="HA150" s="106"/>
      <c r="HB150" s="107"/>
      <c r="HC150" s="106"/>
      <c r="HD150" s="107"/>
      <c r="HE150" s="106"/>
      <c r="HF150" s="107"/>
      <c r="HG150" s="106"/>
      <c r="HH150" s="107"/>
      <c r="HI150" s="106"/>
      <c r="HJ150" s="107"/>
      <c r="HK150" s="106"/>
      <c r="HL150" s="107"/>
      <c r="HM150" s="106"/>
      <c r="HN150" s="107"/>
      <c r="HO150" s="106"/>
      <c r="HP150" s="107"/>
      <c r="HQ150" s="106"/>
      <c r="HR150" s="107"/>
      <c r="HS150" s="106"/>
      <c r="HT150" s="107"/>
      <c r="HU150" s="106"/>
      <c r="HV150" s="107"/>
      <c r="HW150" s="106"/>
      <c r="HX150" s="107"/>
      <c r="HY150" s="106"/>
      <c r="HZ150" s="107"/>
      <c r="IA150" s="106"/>
      <c r="IB150" s="107"/>
      <c r="IC150" s="106"/>
      <c r="ID150" s="107"/>
      <c r="IE150" s="106"/>
      <c r="IF150" s="107"/>
      <c r="IG150" s="106"/>
      <c r="IH150" s="107"/>
      <c r="II150" s="106"/>
      <c r="IJ150" s="107"/>
      <c r="IK150" s="106"/>
      <c r="IL150" s="107"/>
      <c r="IM150" s="106"/>
      <c r="IN150" s="107"/>
      <c r="IO150" s="106"/>
      <c r="IP150" s="107"/>
      <c r="IQ150" s="106"/>
      <c r="IR150" s="107"/>
      <c r="IS150" s="106"/>
      <c r="IT150" s="107"/>
      <c r="IU150" s="106"/>
      <c r="IV150" s="107"/>
      <c r="IW150" s="106"/>
      <c r="IX150" s="107"/>
      <c r="IY150" s="106"/>
    </row>
    <row r="151" spans="1:634" x14ac:dyDescent="0.25">
      <c r="A151" s="106"/>
      <c r="B151" s="107"/>
      <c r="C151" s="106"/>
      <c r="D151" s="107"/>
      <c r="E151" s="106"/>
      <c r="F151" s="107"/>
      <c r="G151" s="106"/>
      <c r="H151" s="107"/>
      <c r="I151" s="106"/>
      <c r="J151" s="107"/>
      <c r="K151" s="106"/>
      <c r="L151" s="107"/>
      <c r="M151" s="106"/>
      <c r="N151" s="107"/>
      <c r="O151" s="106"/>
      <c r="P151" s="107"/>
      <c r="Q151" s="106"/>
      <c r="R151" s="107"/>
      <c r="S151" s="106"/>
      <c r="T151" s="107"/>
      <c r="U151" s="106"/>
      <c r="V151" s="107"/>
      <c r="W151" s="106"/>
      <c r="X151" s="107"/>
      <c r="Y151" s="106"/>
      <c r="Z151" s="107"/>
      <c r="AA151" s="106"/>
      <c r="AB151" s="107"/>
      <c r="AC151" s="106"/>
      <c r="AD151" s="107"/>
      <c r="AE151" s="106"/>
      <c r="AF151" s="107"/>
      <c r="AG151" s="106"/>
      <c r="AH151" s="107"/>
      <c r="AI151" s="106"/>
      <c r="AJ151" s="107"/>
      <c r="AK151" s="106"/>
      <c r="AL151" s="107"/>
      <c r="AM151" s="106"/>
      <c r="AN151" s="107"/>
      <c r="AO151" s="106"/>
      <c r="AP151" s="107"/>
      <c r="AQ151" s="106"/>
      <c r="AR151" s="107"/>
      <c r="AS151" s="106"/>
      <c r="AT151" s="107"/>
      <c r="AU151" s="106"/>
      <c r="AV151" s="107"/>
      <c r="AW151" s="106"/>
      <c r="AX151" s="107"/>
      <c r="AY151" s="106"/>
      <c r="AZ151" s="107"/>
      <c r="BA151" s="106"/>
      <c r="BB151" s="107"/>
      <c r="BC151" s="106"/>
      <c r="BD151" s="107"/>
      <c r="BE151" s="106"/>
      <c r="BF151" s="107"/>
      <c r="BG151" s="106"/>
      <c r="BH151" s="107"/>
      <c r="BI151" s="106"/>
      <c r="BJ151" s="107"/>
      <c r="BK151" s="106"/>
      <c r="BL151" s="107"/>
      <c r="BM151" s="106"/>
      <c r="BN151" s="107"/>
      <c r="BO151" s="106"/>
      <c r="BP151" s="107"/>
      <c r="BQ151" s="106"/>
      <c r="BR151" s="107"/>
      <c r="BS151" s="106"/>
      <c r="BT151" s="107"/>
      <c r="BU151" s="106"/>
      <c r="BV151" s="107"/>
      <c r="BW151" s="106"/>
      <c r="BX151" s="107"/>
      <c r="BY151" s="106"/>
      <c r="BZ151" s="107"/>
      <c r="CA151" s="106"/>
      <c r="CB151" s="107"/>
      <c r="CC151" s="106"/>
      <c r="CD151" s="107"/>
      <c r="CE151" s="106"/>
      <c r="CF151" s="107"/>
      <c r="CG151" s="106"/>
      <c r="CH151" s="107"/>
      <c r="CI151" s="106"/>
      <c r="CJ151" s="107"/>
      <c r="CK151" s="106"/>
      <c r="CL151" s="107"/>
      <c r="CM151" s="106"/>
      <c r="CN151" s="107"/>
      <c r="CO151" s="106"/>
      <c r="CP151" s="107"/>
      <c r="CQ151" s="106"/>
      <c r="CR151" s="107"/>
      <c r="CS151" s="106"/>
      <c r="CT151" s="107"/>
      <c r="CU151" s="106"/>
      <c r="CV151" s="107"/>
      <c r="CW151" s="106"/>
      <c r="CX151" s="107"/>
      <c r="CY151" s="106"/>
      <c r="CZ151" s="107"/>
      <c r="DA151" s="106"/>
      <c r="DB151" s="107"/>
      <c r="DC151" s="106"/>
      <c r="DD151" s="107"/>
      <c r="DE151" s="106"/>
      <c r="DF151" s="107"/>
      <c r="DG151" s="106"/>
      <c r="DH151" s="107"/>
      <c r="DI151" s="106"/>
      <c r="DJ151" s="107"/>
      <c r="DK151" s="106"/>
      <c r="DL151" s="107"/>
      <c r="DM151" s="106"/>
      <c r="DN151" s="107"/>
      <c r="DO151" s="106"/>
      <c r="DP151" s="107"/>
      <c r="DQ151" s="106"/>
      <c r="DR151" s="107"/>
      <c r="DS151" s="106"/>
      <c r="DT151" s="107"/>
      <c r="DU151" s="106"/>
      <c r="DV151" s="107"/>
      <c r="DW151" s="106"/>
      <c r="DX151" s="107"/>
      <c r="DY151" s="106"/>
      <c r="DZ151" s="107"/>
      <c r="EA151" s="106"/>
      <c r="EB151" s="107"/>
      <c r="EC151" s="106"/>
      <c r="ED151" s="107"/>
      <c r="EE151" s="106"/>
      <c r="EF151" s="107"/>
      <c r="EG151" s="106"/>
      <c r="EH151" s="107"/>
      <c r="EI151" s="106"/>
      <c r="EJ151" s="107"/>
      <c r="EK151" s="106"/>
      <c r="EL151" s="107"/>
      <c r="EM151" s="106"/>
      <c r="EN151" s="107"/>
      <c r="EO151" s="106"/>
      <c r="EP151" s="107"/>
      <c r="EQ151" s="106"/>
      <c r="ER151" s="107"/>
      <c r="ES151" s="106"/>
      <c r="ET151" s="107"/>
      <c r="EU151" s="106"/>
      <c r="EV151" s="107"/>
      <c r="EW151" s="106"/>
      <c r="EX151" s="107"/>
      <c r="EY151" s="106"/>
      <c r="EZ151" s="107"/>
      <c r="FA151" s="106"/>
      <c r="FB151" s="107"/>
      <c r="FC151" s="106"/>
      <c r="FD151" s="107"/>
      <c r="FE151" s="106"/>
      <c r="FF151" s="107"/>
      <c r="FG151" s="106"/>
      <c r="FH151" s="107"/>
      <c r="FI151" s="106"/>
      <c r="FJ151" s="107"/>
      <c r="FK151" s="106"/>
      <c r="FL151" s="107"/>
      <c r="FM151" s="106"/>
      <c r="FN151" s="107"/>
      <c r="FO151" s="106"/>
      <c r="FP151" s="107"/>
      <c r="FQ151" s="106"/>
      <c r="FR151" s="107"/>
      <c r="FS151" s="106"/>
      <c r="FT151" s="107"/>
      <c r="FU151" s="106"/>
      <c r="FV151" s="107"/>
      <c r="FW151" s="106"/>
      <c r="FX151" s="107"/>
      <c r="FY151" s="106"/>
      <c r="FZ151" s="107"/>
      <c r="GA151" s="106"/>
      <c r="GB151" s="107"/>
      <c r="GC151" s="106"/>
      <c r="GD151" s="107"/>
      <c r="GE151" s="106"/>
      <c r="GF151" s="107"/>
      <c r="GG151" s="106"/>
      <c r="GH151" s="107"/>
      <c r="GI151" s="106"/>
      <c r="GJ151" s="107"/>
      <c r="GK151" s="106"/>
      <c r="GL151" s="107"/>
      <c r="GM151" s="106"/>
      <c r="GN151" s="107"/>
      <c r="GO151" s="106"/>
      <c r="GP151" s="107"/>
      <c r="GQ151" s="106"/>
      <c r="GR151" s="107"/>
      <c r="GS151" s="106"/>
      <c r="GT151" s="107"/>
      <c r="GU151" s="106"/>
      <c r="GV151" s="107"/>
      <c r="GW151" s="106"/>
      <c r="GX151" s="107"/>
      <c r="GY151" s="106"/>
      <c r="GZ151" s="107"/>
      <c r="HA151" s="106"/>
      <c r="HB151" s="107"/>
      <c r="HC151" s="106"/>
      <c r="HD151" s="107"/>
      <c r="HE151" s="106"/>
      <c r="HF151" s="107"/>
      <c r="HG151" s="106"/>
      <c r="HH151" s="107"/>
      <c r="HI151" s="106"/>
      <c r="HJ151" s="107"/>
      <c r="HK151" s="106"/>
      <c r="HL151" s="107"/>
      <c r="HM151" s="106"/>
      <c r="HN151" s="107"/>
      <c r="HO151" s="106"/>
      <c r="HP151" s="107"/>
      <c r="HQ151" s="106"/>
      <c r="HR151" s="107"/>
      <c r="HS151" s="106"/>
      <c r="HT151" s="107"/>
      <c r="HU151" s="106"/>
      <c r="HV151" s="107"/>
      <c r="HW151" s="106"/>
      <c r="HX151" s="107"/>
      <c r="HY151" s="106"/>
      <c r="HZ151" s="107"/>
      <c r="IA151" s="106"/>
      <c r="IB151" s="107"/>
      <c r="IC151" s="106"/>
      <c r="ID151" s="107"/>
      <c r="IE151" s="106"/>
      <c r="IF151" s="107"/>
      <c r="IG151" s="106"/>
      <c r="IH151" s="107"/>
      <c r="II151" s="106"/>
      <c r="IJ151" s="107"/>
      <c r="IK151" s="106"/>
      <c r="IL151" s="107"/>
      <c r="IM151" s="106"/>
      <c r="IN151" s="107"/>
      <c r="IO151" s="106"/>
      <c r="IP151" s="107"/>
      <c r="IQ151" s="106"/>
      <c r="IR151" s="107"/>
      <c r="IS151" s="106"/>
      <c r="IT151" s="107"/>
      <c r="IU151" s="106"/>
      <c r="IV151" s="107"/>
      <c r="IW151" s="106"/>
      <c r="IX151" s="107"/>
      <c r="IY151" s="106"/>
    </row>
    <row r="152" spans="1:634" x14ac:dyDescent="0.25">
      <c r="A152" s="106"/>
      <c r="B152" s="107"/>
      <c r="C152" s="106"/>
      <c r="D152" s="107"/>
      <c r="E152" s="106"/>
      <c r="F152" s="107"/>
      <c r="G152" s="106"/>
      <c r="H152" s="107"/>
      <c r="I152" s="106"/>
      <c r="J152" s="107"/>
      <c r="K152" s="106"/>
      <c r="L152" s="107"/>
      <c r="M152" s="106"/>
      <c r="N152" s="107"/>
      <c r="O152" s="106"/>
      <c r="P152" s="107"/>
      <c r="Q152" s="106"/>
      <c r="R152" s="107"/>
      <c r="S152" s="106"/>
      <c r="T152" s="107"/>
      <c r="U152" s="106"/>
      <c r="V152" s="107"/>
      <c r="W152" s="106"/>
      <c r="X152" s="107"/>
      <c r="Y152" s="106"/>
      <c r="Z152" s="107"/>
      <c r="AA152" s="106"/>
      <c r="AB152" s="107"/>
      <c r="AC152" s="106"/>
      <c r="AD152" s="107"/>
      <c r="AE152" s="106"/>
      <c r="AF152" s="107"/>
      <c r="AG152" s="106"/>
      <c r="AH152" s="107"/>
      <c r="AI152" s="106"/>
      <c r="AJ152" s="107"/>
      <c r="AK152" s="106"/>
      <c r="AL152" s="107"/>
      <c r="AM152" s="106"/>
      <c r="AN152" s="107"/>
      <c r="AO152" s="106"/>
      <c r="AP152" s="107"/>
      <c r="AQ152" s="106"/>
      <c r="AR152" s="107"/>
      <c r="AS152" s="106"/>
      <c r="AT152" s="107"/>
      <c r="AU152" s="106"/>
      <c r="AV152" s="107"/>
      <c r="AW152" s="106"/>
      <c r="AX152" s="107"/>
      <c r="AY152" s="106"/>
      <c r="AZ152" s="107"/>
      <c r="BA152" s="106"/>
      <c r="BB152" s="107"/>
      <c r="BC152" s="106"/>
      <c r="BD152" s="107"/>
      <c r="BE152" s="106"/>
      <c r="BF152" s="107"/>
      <c r="BG152" s="106"/>
      <c r="BH152" s="107"/>
      <c r="BI152" s="106"/>
      <c r="BJ152" s="107"/>
      <c r="BK152" s="106"/>
      <c r="BL152" s="107"/>
      <c r="BM152" s="106"/>
      <c r="BN152" s="107"/>
      <c r="BO152" s="106"/>
      <c r="BP152" s="107"/>
      <c r="BQ152" s="106"/>
      <c r="BR152" s="107"/>
      <c r="BS152" s="106"/>
      <c r="BT152" s="107"/>
      <c r="BU152" s="106"/>
      <c r="BV152" s="107"/>
      <c r="BW152" s="106"/>
      <c r="BX152" s="107"/>
      <c r="BY152" s="106"/>
      <c r="BZ152" s="107"/>
      <c r="CA152" s="106"/>
      <c r="CB152" s="107"/>
      <c r="CC152" s="106"/>
      <c r="CD152" s="107"/>
      <c r="CE152" s="106"/>
      <c r="CF152" s="107"/>
      <c r="CG152" s="106"/>
      <c r="CH152" s="107"/>
      <c r="CI152" s="106"/>
      <c r="CJ152" s="107"/>
      <c r="CK152" s="106"/>
      <c r="CL152" s="107"/>
      <c r="CM152" s="106"/>
      <c r="CN152" s="107"/>
      <c r="CO152" s="106"/>
      <c r="CP152" s="107"/>
      <c r="CQ152" s="106"/>
      <c r="CR152" s="107"/>
      <c r="CS152" s="106"/>
      <c r="CT152" s="107"/>
      <c r="CU152" s="106"/>
      <c r="CV152" s="107"/>
      <c r="CW152" s="106"/>
      <c r="CX152" s="107"/>
      <c r="CY152" s="106"/>
      <c r="CZ152" s="107"/>
      <c r="DA152" s="106"/>
      <c r="DB152" s="107"/>
      <c r="DC152" s="106"/>
      <c r="DD152" s="107"/>
      <c r="DE152" s="106"/>
      <c r="DF152" s="107"/>
      <c r="DG152" s="106"/>
      <c r="DH152" s="107"/>
      <c r="DI152" s="106"/>
      <c r="DJ152" s="107"/>
      <c r="DK152" s="106"/>
      <c r="DL152" s="107"/>
      <c r="DM152" s="106"/>
      <c r="DN152" s="107"/>
      <c r="DO152" s="106"/>
      <c r="DP152" s="107"/>
      <c r="DQ152" s="106"/>
      <c r="DR152" s="107"/>
      <c r="DS152" s="106"/>
      <c r="DT152" s="107"/>
      <c r="DU152" s="106"/>
      <c r="DV152" s="107"/>
      <c r="DW152" s="106"/>
      <c r="DX152" s="107"/>
      <c r="DY152" s="106"/>
      <c r="DZ152" s="107"/>
      <c r="EA152" s="106"/>
      <c r="EB152" s="107"/>
      <c r="EC152" s="106"/>
      <c r="ED152" s="107"/>
      <c r="EE152" s="106"/>
      <c r="EF152" s="107"/>
      <c r="EG152" s="106"/>
      <c r="EH152" s="107"/>
      <c r="EI152" s="106"/>
      <c r="EJ152" s="107"/>
      <c r="EK152" s="106"/>
      <c r="EL152" s="107"/>
      <c r="EM152" s="106"/>
      <c r="EN152" s="107"/>
      <c r="EO152" s="106"/>
      <c r="EP152" s="107"/>
      <c r="EQ152" s="106"/>
      <c r="ER152" s="107"/>
      <c r="ES152" s="106"/>
      <c r="ET152" s="107"/>
      <c r="EU152" s="106"/>
      <c r="EV152" s="107"/>
      <c r="EW152" s="106"/>
      <c r="EX152" s="107"/>
      <c r="EY152" s="106"/>
      <c r="EZ152" s="107"/>
      <c r="FA152" s="106"/>
      <c r="FB152" s="107"/>
      <c r="FC152" s="106"/>
      <c r="FD152" s="107"/>
      <c r="FE152" s="106"/>
      <c r="FF152" s="107"/>
      <c r="FG152" s="106"/>
      <c r="FH152" s="107"/>
      <c r="FI152" s="106"/>
      <c r="FJ152" s="107"/>
      <c r="FK152" s="106"/>
      <c r="FL152" s="107"/>
      <c r="FM152" s="106"/>
      <c r="FN152" s="107"/>
      <c r="FO152" s="106"/>
      <c r="FP152" s="107"/>
      <c r="FQ152" s="106"/>
      <c r="FR152" s="107"/>
      <c r="FS152" s="106"/>
      <c r="FT152" s="107"/>
      <c r="FU152" s="106"/>
      <c r="FV152" s="107"/>
      <c r="FW152" s="106"/>
      <c r="FX152" s="107"/>
      <c r="FY152" s="106"/>
      <c r="FZ152" s="107"/>
      <c r="GA152" s="106"/>
      <c r="GB152" s="107"/>
      <c r="GC152" s="106"/>
      <c r="GD152" s="107"/>
      <c r="GE152" s="106"/>
      <c r="GF152" s="107"/>
      <c r="GG152" s="106"/>
      <c r="GH152" s="107"/>
      <c r="GI152" s="106"/>
      <c r="GJ152" s="107"/>
      <c r="GK152" s="106"/>
      <c r="GL152" s="107"/>
      <c r="GM152" s="106"/>
      <c r="GN152" s="107"/>
      <c r="GO152" s="106"/>
      <c r="GP152" s="107"/>
      <c r="GQ152" s="106"/>
      <c r="GR152" s="107"/>
      <c r="GS152" s="106"/>
      <c r="GT152" s="107"/>
      <c r="GU152" s="106"/>
      <c r="GV152" s="107"/>
      <c r="GW152" s="106"/>
      <c r="GX152" s="107"/>
      <c r="GY152" s="106"/>
      <c r="GZ152" s="107"/>
      <c r="HA152" s="106"/>
      <c r="HB152" s="107"/>
      <c r="HC152" s="106"/>
      <c r="HD152" s="107"/>
      <c r="HE152" s="106"/>
      <c r="HF152" s="107"/>
      <c r="HG152" s="106"/>
      <c r="HH152" s="107"/>
      <c r="HI152" s="106"/>
      <c r="HJ152" s="107"/>
      <c r="HK152" s="106"/>
      <c r="HL152" s="107"/>
      <c r="HM152" s="106"/>
      <c r="HN152" s="107"/>
      <c r="HO152" s="106"/>
      <c r="HP152" s="107"/>
      <c r="HQ152" s="106"/>
      <c r="HR152" s="107"/>
      <c r="HS152" s="106"/>
      <c r="HT152" s="107"/>
      <c r="HU152" s="106"/>
      <c r="HV152" s="107"/>
      <c r="HW152" s="106"/>
      <c r="HX152" s="107"/>
      <c r="HY152" s="106"/>
      <c r="HZ152" s="107"/>
      <c r="IA152" s="106"/>
      <c r="IB152" s="107"/>
      <c r="IC152" s="106"/>
      <c r="ID152" s="107"/>
      <c r="IE152" s="106"/>
      <c r="IF152" s="107"/>
      <c r="IG152" s="106"/>
      <c r="IH152" s="107"/>
      <c r="II152" s="106"/>
      <c r="IJ152" s="107"/>
      <c r="IK152" s="106"/>
      <c r="IL152" s="107"/>
      <c r="IM152" s="106"/>
      <c r="IN152" s="107"/>
      <c r="IO152" s="106"/>
      <c r="IP152" s="107"/>
      <c r="IQ152" s="106"/>
      <c r="IR152" s="107"/>
      <c r="IS152" s="106"/>
      <c r="IT152" s="107"/>
      <c r="IU152" s="106"/>
      <c r="IV152" s="107"/>
      <c r="IW152" s="106"/>
      <c r="IX152" s="107"/>
      <c r="IY152" s="106"/>
    </row>
    <row r="153" spans="1:634" x14ac:dyDescent="0.25">
      <c r="A153" s="106"/>
      <c r="B153" s="107"/>
      <c r="C153" s="106"/>
      <c r="D153" s="107"/>
      <c r="E153" s="106"/>
      <c r="F153" s="107"/>
      <c r="G153" s="106"/>
      <c r="H153" s="107"/>
      <c r="I153" s="106"/>
      <c r="J153" s="107"/>
      <c r="K153" s="106"/>
      <c r="L153" s="107"/>
      <c r="M153" s="106"/>
      <c r="N153" s="107"/>
      <c r="O153" s="106"/>
      <c r="P153" s="107"/>
      <c r="Q153" s="106"/>
      <c r="R153" s="107"/>
      <c r="S153" s="106"/>
      <c r="T153" s="107"/>
      <c r="U153" s="106"/>
      <c r="V153" s="107"/>
      <c r="W153" s="106"/>
      <c r="X153" s="107"/>
      <c r="Y153" s="106"/>
      <c r="Z153" s="107"/>
      <c r="AA153" s="106"/>
      <c r="AB153" s="107"/>
      <c r="AC153" s="106"/>
      <c r="AD153" s="107"/>
      <c r="AE153" s="106"/>
      <c r="AF153" s="107"/>
      <c r="AG153" s="106"/>
      <c r="AH153" s="107"/>
      <c r="AI153" s="106"/>
      <c r="AJ153" s="107"/>
      <c r="AK153" s="106"/>
      <c r="AL153" s="107"/>
      <c r="AM153" s="106"/>
      <c r="AN153" s="107"/>
      <c r="AO153" s="106"/>
      <c r="AP153" s="107"/>
      <c r="AQ153" s="106"/>
      <c r="AR153" s="107"/>
      <c r="AS153" s="106"/>
      <c r="AT153" s="107"/>
      <c r="AU153" s="106"/>
      <c r="AV153" s="107"/>
      <c r="AW153" s="106"/>
      <c r="AX153" s="107"/>
      <c r="AY153" s="106"/>
      <c r="AZ153" s="107"/>
      <c r="BA153" s="106"/>
      <c r="BB153" s="107"/>
      <c r="BC153" s="106"/>
      <c r="BD153" s="107"/>
      <c r="BE153" s="106"/>
      <c r="BF153" s="107"/>
      <c r="BG153" s="106"/>
      <c r="BH153" s="107"/>
      <c r="BI153" s="106"/>
      <c r="BJ153" s="107"/>
      <c r="BK153" s="106"/>
      <c r="BL153" s="107"/>
      <c r="BM153" s="106"/>
      <c r="BN153" s="107"/>
      <c r="BO153" s="106"/>
      <c r="BP153" s="107"/>
      <c r="BQ153" s="106"/>
      <c r="BR153" s="107"/>
      <c r="BS153" s="106"/>
      <c r="BT153" s="107"/>
      <c r="BU153" s="106"/>
      <c r="BV153" s="107"/>
      <c r="BW153" s="106"/>
      <c r="BX153" s="107"/>
      <c r="BY153" s="106"/>
      <c r="BZ153" s="107"/>
      <c r="CA153" s="106"/>
      <c r="CB153" s="107"/>
      <c r="CC153" s="106"/>
      <c r="CD153" s="107"/>
      <c r="CE153" s="106"/>
      <c r="CF153" s="107"/>
      <c r="CG153" s="106"/>
      <c r="CH153" s="107"/>
      <c r="CI153" s="106"/>
      <c r="CJ153" s="107"/>
      <c r="CK153" s="106"/>
      <c r="CL153" s="107"/>
      <c r="CM153" s="106"/>
      <c r="CN153" s="107"/>
      <c r="CO153" s="106"/>
      <c r="CP153" s="107"/>
      <c r="CQ153" s="106"/>
      <c r="CR153" s="107"/>
      <c r="CS153" s="106"/>
      <c r="CT153" s="107"/>
      <c r="CU153" s="106"/>
      <c r="CV153" s="107"/>
      <c r="CW153" s="106"/>
      <c r="CX153" s="107"/>
      <c r="CY153" s="106"/>
      <c r="CZ153" s="107"/>
      <c r="DA153" s="106"/>
      <c r="DB153" s="107"/>
      <c r="DC153" s="106"/>
      <c r="DD153" s="107"/>
      <c r="DE153" s="106"/>
      <c r="DF153" s="107"/>
      <c r="DG153" s="106"/>
      <c r="DH153" s="107"/>
      <c r="DI153" s="106"/>
      <c r="DJ153" s="107"/>
      <c r="DK153" s="106"/>
      <c r="DL153" s="107"/>
      <c r="DM153" s="106"/>
      <c r="DN153" s="107"/>
      <c r="DO153" s="106"/>
      <c r="DP153" s="107"/>
      <c r="DQ153" s="106"/>
      <c r="DR153" s="107"/>
      <c r="DS153" s="106"/>
      <c r="DT153" s="107"/>
      <c r="DU153" s="106"/>
      <c r="DV153" s="107"/>
      <c r="DW153" s="106"/>
      <c r="DX153" s="107"/>
      <c r="DY153" s="106"/>
      <c r="DZ153" s="107"/>
      <c r="EA153" s="106"/>
      <c r="EB153" s="107"/>
      <c r="EC153" s="106"/>
      <c r="ED153" s="107"/>
      <c r="EE153" s="106"/>
      <c r="EF153" s="107"/>
      <c r="EG153" s="106"/>
      <c r="EH153" s="107"/>
      <c r="EI153" s="106"/>
      <c r="EJ153" s="107"/>
      <c r="EK153" s="106"/>
      <c r="EL153" s="107"/>
      <c r="EM153" s="106"/>
      <c r="EN153" s="107"/>
      <c r="EO153" s="106"/>
      <c r="EP153" s="107"/>
      <c r="EQ153" s="106"/>
      <c r="ER153" s="107"/>
      <c r="ES153" s="106"/>
      <c r="ET153" s="107"/>
      <c r="EU153" s="106"/>
      <c r="EV153" s="107"/>
      <c r="EW153" s="106"/>
      <c r="EX153" s="107"/>
      <c r="EY153" s="106"/>
      <c r="EZ153" s="107"/>
      <c r="FA153" s="106"/>
      <c r="FB153" s="107"/>
      <c r="FC153" s="106"/>
      <c r="FD153" s="107"/>
      <c r="FE153" s="106"/>
      <c r="FF153" s="107"/>
      <c r="FG153" s="106"/>
      <c r="FH153" s="107"/>
      <c r="FI153" s="106"/>
      <c r="FJ153" s="107"/>
      <c r="FK153" s="106"/>
      <c r="FL153" s="107"/>
      <c r="FM153" s="106"/>
      <c r="FN153" s="107"/>
      <c r="FO153" s="106"/>
      <c r="FP153" s="107"/>
      <c r="FQ153" s="106"/>
      <c r="FR153" s="107"/>
      <c r="FS153" s="106"/>
      <c r="FT153" s="107"/>
      <c r="FU153" s="106"/>
      <c r="FV153" s="107"/>
      <c r="FW153" s="106"/>
      <c r="FX153" s="107"/>
      <c r="FY153" s="106"/>
      <c r="FZ153" s="107"/>
      <c r="GA153" s="106"/>
      <c r="GB153" s="107"/>
      <c r="GC153" s="106"/>
      <c r="GD153" s="107"/>
      <c r="GE153" s="106"/>
      <c r="GF153" s="107"/>
      <c r="GG153" s="106"/>
      <c r="GH153" s="107"/>
      <c r="GI153" s="106"/>
      <c r="GJ153" s="107"/>
      <c r="GK153" s="106"/>
      <c r="GL153" s="107"/>
      <c r="GM153" s="106"/>
      <c r="GN153" s="107"/>
      <c r="GO153" s="106"/>
      <c r="GP153" s="107"/>
      <c r="GQ153" s="106"/>
      <c r="GR153" s="107"/>
      <c r="GS153" s="106"/>
      <c r="GT153" s="107"/>
      <c r="GU153" s="106"/>
      <c r="GV153" s="107"/>
      <c r="GW153" s="106"/>
      <c r="GX153" s="107"/>
      <c r="GY153" s="106"/>
      <c r="GZ153" s="107"/>
      <c r="HA153" s="106"/>
      <c r="HB153" s="107"/>
      <c r="HC153" s="106"/>
      <c r="HD153" s="107"/>
      <c r="HE153" s="106"/>
      <c r="HF153" s="107"/>
      <c r="HG153" s="106"/>
      <c r="HH153" s="107"/>
      <c r="HI153" s="106"/>
      <c r="HJ153" s="107"/>
      <c r="HK153" s="106"/>
      <c r="HL153" s="107"/>
      <c r="HM153" s="106"/>
      <c r="HN153" s="107"/>
      <c r="HO153" s="106"/>
      <c r="HP153" s="107"/>
      <c r="HQ153" s="106"/>
      <c r="HR153" s="107"/>
      <c r="HS153" s="106"/>
      <c r="HT153" s="107"/>
      <c r="HU153" s="106"/>
      <c r="HV153" s="107"/>
      <c r="HW153" s="106"/>
      <c r="HX153" s="107"/>
      <c r="HY153" s="106"/>
      <c r="HZ153" s="107"/>
      <c r="IA153" s="106"/>
      <c r="IB153" s="107"/>
      <c r="IC153" s="106"/>
      <c r="ID153" s="107"/>
      <c r="IE153" s="106"/>
      <c r="IF153" s="107"/>
      <c r="IG153" s="106"/>
      <c r="IH153" s="107"/>
      <c r="II153" s="106"/>
      <c r="IJ153" s="107"/>
      <c r="IK153" s="106"/>
      <c r="IL153" s="107"/>
      <c r="IM153" s="106"/>
      <c r="IN153" s="107"/>
      <c r="IO153" s="106"/>
      <c r="IP153" s="107"/>
      <c r="IQ153" s="106"/>
      <c r="IR153" s="107"/>
      <c r="IS153" s="106"/>
      <c r="IT153" s="107"/>
      <c r="IU153" s="106"/>
      <c r="IV153" s="107"/>
      <c r="IW153" s="106"/>
      <c r="IX153" s="107"/>
      <c r="IY153" s="106"/>
    </row>
    <row r="154" spans="1:634" x14ac:dyDescent="0.25">
      <c r="A154" s="106"/>
      <c r="B154" s="107"/>
      <c r="C154" s="106"/>
      <c r="D154" s="107"/>
      <c r="E154" s="106"/>
      <c r="F154" s="107"/>
      <c r="G154" s="106"/>
      <c r="H154" s="107"/>
      <c r="I154" s="106"/>
      <c r="J154" s="107"/>
      <c r="K154" s="106"/>
      <c r="L154" s="107"/>
      <c r="M154" s="106"/>
      <c r="N154" s="107"/>
      <c r="O154" s="106"/>
      <c r="P154" s="107"/>
      <c r="Q154" s="106"/>
      <c r="R154" s="107"/>
      <c r="S154" s="106"/>
      <c r="T154" s="107"/>
      <c r="U154" s="106"/>
      <c r="V154" s="107"/>
      <c r="W154" s="106"/>
      <c r="X154" s="107"/>
      <c r="Y154" s="106"/>
      <c r="Z154" s="107"/>
      <c r="AA154" s="106"/>
      <c r="AB154" s="107"/>
      <c r="AC154" s="106"/>
      <c r="AD154" s="107"/>
      <c r="AE154" s="106"/>
      <c r="AF154" s="107"/>
      <c r="AG154" s="106"/>
      <c r="AH154" s="107"/>
      <c r="AI154" s="106"/>
      <c r="AJ154" s="107"/>
      <c r="AK154" s="106"/>
      <c r="AL154" s="107"/>
      <c r="AM154" s="106"/>
      <c r="AN154" s="107"/>
      <c r="AO154" s="106"/>
      <c r="AP154" s="107"/>
      <c r="AQ154" s="106"/>
      <c r="AR154" s="107"/>
      <c r="AS154" s="106"/>
      <c r="AT154" s="107"/>
      <c r="AU154" s="106"/>
      <c r="AV154" s="107"/>
      <c r="AW154" s="106"/>
      <c r="AX154" s="107"/>
      <c r="AY154" s="106"/>
      <c r="AZ154" s="107"/>
      <c r="BA154" s="106"/>
      <c r="BB154" s="107"/>
      <c r="BC154" s="106"/>
      <c r="BD154" s="107"/>
      <c r="BE154" s="106"/>
      <c r="BF154" s="107"/>
      <c r="BG154" s="106"/>
      <c r="BH154" s="107"/>
      <c r="BI154" s="106"/>
      <c r="BJ154" s="107"/>
      <c r="BK154" s="106"/>
      <c r="BL154" s="107"/>
      <c r="BM154" s="106"/>
      <c r="BN154" s="107"/>
      <c r="BO154" s="106"/>
      <c r="BP154" s="107"/>
      <c r="BQ154" s="106"/>
      <c r="BR154" s="107"/>
      <c r="BS154" s="106"/>
      <c r="BT154" s="107"/>
      <c r="BU154" s="106"/>
      <c r="BV154" s="107"/>
      <c r="BW154" s="106"/>
      <c r="BX154" s="107"/>
      <c r="BY154" s="106"/>
      <c r="BZ154" s="107"/>
      <c r="CA154" s="106"/>
      <c r="CB154" s="107"/>
      <c r="CC154" s="106"/>
      <c r="CD154" s="107"/>
      <c r="CE154" s="106"/>
      <c r="CF154" s="107"/>
      <c r="CG154" s="106"/>
      <c r="CH154" s="107"/>
      <c r="CI154" s="106"/>
      <c r="CJ154" s="107"/>
      <c r="CK154" s="106"/>
      <c r="CL154" s="107"/>
      <c r="CM154" s="106"/>
      <c r="CN154" s="107"/>
      <c r="CO154" s="106"/>
      <c r="CP154" s="107"/>
      <c r="CQ154" s="106"/>
      <c r="CR154" s="107"/>
      <c r="CS154" s="106"/>
      <c r="CT154" s="107"/>
      <c r="CU154" s="106"/>
      <c r="CV154" s="107"/>
      <c r="CW154" s="106"/>
      <c r="CX154" s="107"/>
      <c r="CY154" s="106"/>
      <c r="CZ154" s="107"/>
      <c r="DA154" s="106"/>
      <c r="DB154" s="107"/>
      <c r="DC154" s="106"/>
      <c r="DD154" s="107"/>
      <c r="DE154" s="106"/>
      <c r="DF154" s="107"/>
      <c r="DG154" s="106"/>
      <c r="DH154" s="107"/>
      <c r="DI154" s="106"/>
      <c r="DJ154" s="107"/>
      <c r="DK154" s="106"/>
      <c r="DL154" s="107"/>
      <c r="DM154" s="106"/>
      <c r="DN154" s="107"/>
      <c r="DO154" s="106"/>
      <c r="DP154" s="107"/>
      <c r="DQ154" s="106"/>
      <c r="DR154" s="107"/>
      <c r="DS154" s="106"/>
      <c r="DT154" s="107"/>
      <c r="DU154" s="106"/>
      <c r="DV154" s="107"/>
      <c r="DW154" s="106"/>
      <c r="DX154" s="107"/>
      <c r="DY154" s="106"/>
      <c r="DZ154" s="107"/>
      <c r="EA154" s="106"/>
      <c r="EB154" s="107"/>
      <c r="EC154" s="106"/>
      <c r="ED154" s="107"/>
      <c r="EE154" s="106"/>
      <c r="EF154" s="107"/>
      <c r="EG154" s="106"/>
      <c r="EH154" s="107"/>
      <c r="EI154" s="106"/>
      <c r="EJ154" s="107"/>
      <c r="EK154" s="106"/>
      <c r="EL154" s="107"/>
      <c r="EM154" s="106"/>
      <c r="EN154" s="107"/>
      <c r="EO154" s="106"/>
      <c r="EP154" s="107"/>
      <c r="EQ154" s="106"/>
      <c r="ER154" s="107"/>
      <c r="ES154" s="106"/>
      <c r="ET154" s="107"/>
      <c r="EU154" s="106"/>
      <c r="EV154" s="107"/>
      <c r="EW154" s="106"/>
      <c r="EX154" s="107"/>
      <c r="EY154" s="106"/>
      <c r="EZ154" s="107"/>
      <c r="FA154" s="106"/>
      <c r="FB154" s="107"/>
      <c r="FC154" s="106"/>
      <c r="FD154" s="107"/>
      <c r="FE154" s="106"/>
      <c r="FF154" s="107"/>
      <c r="FG154" s="106"/>
      <c r="FH154" s="107"/>
      <c r="FI154" s="106"/>
      <c r="FJ154" s="107"/>
      <c r="FK154" s="106"/>
      <c r="FL154" s="107"/>
      <c r="FM154" s="106"/>
      <c r="FN154" s="107"/>
      <c r="FO154" s="106"/>
      <c r="FP154" s="107"/>
      <c r="FQ154" s="106"/>
      <c r="FR154" s="107"/>
      <c r="FS154" s="106"/>
      <c r="FT154" s="107"/>
      <c r="FU154" s="106"/>
      <c r="FV154" s="107"/>
      <c r="FW154" s="106"/>
      <c r="FX154" s="107"/>
      <c r="FY154" s="106"/>
      <c r="FZ154" s="107"/>
      <c r="GA154" s="106"/>
      <c r="GB154" s="107"/>
      <c r="GC154" s="106"/>
      <c r="GD154" s="107"/>
      <c r="GE154" s="106"/>
      <c r="GF154" s="107"/>
      <c r="GG154" s="106"/>
      <c r="GH154" s="107"/>
      <c r="GI154" s="106"/>
      <c r="GJ154" s="107"/>
      <c r="GK154" s="106"/>
      <c r="GL154" s="107"/>
      <c r="GM154" s="106"/>
      <c r="GN154" s="107"/>
      <c r="GO154" s="106"/>
      <c r="GP154" s="107"/>
      <c r="GQ154" s="106"/>
      <c r="GR154" s="107"/>
      <c r="GS154" s="106"/>
      <c r="GT154" s="107"/>
      <c r="GU154" s="106"/>
      <c r="GV154" s="107"/>
      <c r="GW154" s="106"/>
      <c r="GX154" s="107"/>
      <c r="GY154" s="106"/>
      <c r="GZ154" s="107"/>
      <c r="HA154" s="106"/>
      <c r="HB154" s="107"/>
      <c r="HC154" s="106"/>
      <c r="HD154" s="107"/>
      <c r="HE154" s="106"/>
      <c r="HF154" s="107"/>
      <c r="HG154" s="106"/>
      <c r="HH154" s="107"/>
      <c r="HI154" s="106"/>
      <c r="HJ154" s="107"/>
      <c r="HK154" s="106"/>
      <c r="HL154" s="107"/>
      <c r="HM154" s="106"/>
      <c r="HN154" s="107"/>
      <c r="HO154" s="106"/>
      <c r="HP154" s="107"/>
      <c r="HQ154" s="106"/>
      <c r="HR154" s="107"/>
      <c r="HS154" s="106"/>
      <c r="HT154" s="107"/>
      <c r="HU154" s="106"/>
      <c r="HV154" s="107"/>
      <c r="HW154" s="106"/>
      <c r="HX154" s="107"/>
      <c r="HY154" s="106"/>
      <c r="HZ154" s="107"/>
      <c r="IA154" s="106"/>
      <c r="IB154" s="107"/>
      <c r="IC154" s="106"/>
      <c r="ID154" s="107"/>
      <c r="IE154" s="106"/>
      <c r="IF154" s="107"/>
      <c r="IG154" s="106"/>
      <c r="IH154" s="107"/>
      <c r="II154" s="106"/>
      <c r="IJ154" s="107"/>
      <c r="IK154" s="106"/>
      <c r="IL154" s="107"/>
      <c r="IM154" s="106"/>
      <c r="IN154" s="107"/>
      <c r="IO154" s="106"/>
      <c r="IP154" s="107"/>
      <c r="IQ154" s="106"/>
      <c r="IR154" s="107"/>
      <c r="IS154" s="106"/>
      <c r="IT154" s="107"/>
      <c r="IU154" s="106"/>
      <c r="IV154" s="107"/>
      <c r="IW154" s="106"/>
      <c r="IX154" s="107"/>
      <c r="IY154" s="106"/>
    </row>
    <row r="155" spans="1:634" x14ac:dyDescent="0.25">
      <c r="A155" s="106"/>
      <c r="B155" s="107"/>
      <c r="C155" s="106"/>
      <c r="D155" s="107"/>
      <c r="E155" s="106"/>
      <c r="F155" s="107"/>
      <c r="G155" s="106"/>
      <c r="H155" s="107"/>
      <c r="I155" s="106"/>
      <c r="J155" s="107"/>
      <c r="K155" s="106"/>
      <c r="L155" s="107"/>
      <c r="M155" s="106"/>
      <c r="N155" s="107"/>
      <c r="O155" s="106"/>
      <c r="P155" s="107"/>
      <c r="Q155" s="106"/>
      <c r="R155" s="107"/>
      <c r="S155" s="106"/>
      <c r="T155" s="107"/>
      <c r="U155" s="106"/>
      <c r="V155" s="107"/>
      <c r="W155" s="106"/>
      <c r="X155" s="107"/>
      <c r="Y155" s="106"/>
      <c r="Z155" s="107"/>
      <c r="AA155" s="106"/>
      <c r="AB155" s="107"/>
      <c r="AC155" s="106"/>
      <c r="AD155" s="107"/>
      <c r="AE155" s="106"/>
      <c r="AF155" s="107"/>
      <c r="AG155" s="106"/>
      <c r="AH155" s="107"/>
      <c r="AI155" s="106"/>
      <c r="AJ155" s="107"/>
      <c r="AK155" s="106"/>
      <c r="AL155" s="107"/>
      <c r="AM155" s="106"/>
      <c r="AN155" s="107"/>
      <c r="AO155" s="106"/>
      <c r="AP155" s="107"/>
      <c r="AQ155" s="106"/>
      <c r="AR155" s="107"/>
      <c r="AS155" s="106"/>
      <c r="AT155" s="107"/>
      <c r="AU155" s="106"/>
      <c r="AV155" s="107"/>
      <c r="AW155" s="106"/>
      <c r="AX155" s="107"/>
      <c r="AY155" s="106"/>
      <c r="AZ155" s="107"/>
      <c r="BA155" s="106"/>
      <c r="BB155" s="107"/>
      <c r="BC155" s="106"/>
      <c r="BD155" s="107"/>
      <c r="BE155" s="106"/>
      <c r="BF155" s="107"/>
      <c r="BG155" s="106"/>
      <c r="BH155" s="107"/>
      <c r="BI155" s="106"/>
      <c r="BJ155" s="107"/>
      <c r="BK155" s="106"/>
      <c r="BL155" s="107"/>
      <c r="BM155" s="106"/>
      <c r="BN155" s="107"/>
      <c r="BO155" s="106"/>
      <c r="BP155" s="107"/>
      <c r="BQ155" s="106"/>
      <c r="BR155" s="107"/>
      <c r="BS155" s="106"/>
      <c r="BT155" s="107"/>
      <c r="BU155" s="106"/>
      <c r="BV155" s="107"/>
      <c r="BW155" s="106"/>
      <c r="BX155" s="107"/>
      <c r="BY155" s="106"/>
      <c r="BZ155" s="107"/>
      <c r="CA155" s="106"/>
      <c r="CB155" s="107"/>
      <c r="CC155" s="106"/>
      <c r="CD155" s="107"/>
      <c r="CE155" s="106"/>
      <c r="CF155" s="107"/>
      <c r="CG155" s="106"/>
      <c r="CH155" s="107"/>
      <c r="CI155" s="106"/>
      <c r="CJ155" s="107"/>
      <c r="CK155" s="106"/>
      <c r="CL155" s="107"/>
      <c r="CM155" s="106"/>
      <c r="CN155" s="107"/>
      <c r="CO155" s="106"/>
      <c r="CP155" s="107"/>
      <c r="CQ155" s="106"/>
      <c r="CR155" s="107"/>
      <c r="CS155" s="106"/>
      <c r="CT155" s="107"/>
      <c r="CU155" s="106"/>
      <c r="CV155" s="107"/>
      <c r="CW155" s="106"/>
      <c r="CX155" s="107"/>
      <c r="CY155" s="106"/>
      <c r="CZ155" s="107"/>
      <c r="DA155" s="106"/>
      <c r="DB155" s="107"/>
      <c r="DC155" s="106"/>
      <c r="DD155" s="107"/>
      <c r="DE155" s="106"/>
      <c r="DF155" s="107"/>
      <c r="DG155" s="106"/>
      <c r="DH155" s="107"/>
      <c r="DI155" s="106"/>
      <c r="DJ155" s="107"/>
      <c r="DK155" s="106"/>
      <c r="DL155" s="107"/>
      <c r="DM155" s="106"/>
      <c r="DN155" s="107"/>
      <c r="DO155" s="106"/>
      <c r="DP155" s="107"/>
      <c r="DQ155" s="106"/>
      <c r="DR155" s="107"/>
      <c r="DS155" s="106"/>
      <c r="DT155" s="107"/>
      <c r="DU155" s="106"/>
      <c r="DV155" s="107"/>
      <c r="DW155" s="106"/>
      <c r="DX155" s="107"/>
      <c r="DY155" s="106"/>
      <c r="DZ155" s="107"/>
      <c r="EA155" s="106"/>
      <c r="EB155" s="107"/>
      <c r="EC155" s="106"/>
      <c r="ED155" s="107"/>
      <c r="EE155" s="106"/>
      <c r="EF155" s="107"/>
      <c r="EG155" s="106"/>
      <c r="EH155" s="107"/>
      <c r="EI155" s="106"/>
      <c r="EJ155" s="107"/>
      <c r="EK155" s="106"/>
      <c r="EL155" s="107"/>
      <c r="EM155" s="106"/>
      <c r="EN155" s="107"/>
      <c r="EO155" s="106"/>
      <c r="EP155" s="107"/>
      <c r="EQ155" s="106"/>
      <c r="ER155" s="107"/>
      <c r="ES155" s="106"/>
      <c r="ET155" s="107"/>
      <c r="EU155" s="106"/>
      <c r="EV155" s="107"/>
      <c r="EW155" s="106"/>
      <c r="EX155" s="107"/>
      <c r="EY155" s="106"/>
      <c r="EZ155" s="107"/>
      <c r="FA155" s="106"/>
      <c r="FB155" s="107"/>
      <c r="FC155" s="106"/>
      <c r="FD155" s="107"/>
      <c r="FE155" s="106"/>
      <c r="FF155" s="107"/>
      <c r="FG155" s="106"/>
      <c r="FH155" s="107"/>
      <c r="FI155" s="106"/>
      <c r="FJ155" s="107"/>
      <c r="FK155" s="106"/>
      <c r="FL155" s="107"/>
      <c r="FM155" s="106"/>
      <c r="FN155" s="107"/>
      <c r="FO155" s="106"/>
      <c r="FP155" s="107"/>
      <c r="FQ155" s="106"/>
      <c r="FR155" s="107"/>
      <c r="FS155" s="106"/>
      <c r="FT155" s="107"/>
      <c r="FU155" s="106"/>
      <c r="FV155" s="107"/>
      <c r="FW155" s="106"/>
      <c r="FX155" s="107"/>
      <c r="FY155" s="106"/>
      <c r="FZ155" s="107"/>
      <c r="GA155" s="106"/>
      <c r="GB155" s="107"/>
      <c r="GC155" s="106"/>
      <c r="GD155" s="107"/>
      <c r="GE155" s="106"/>
      <c r="GF155" s="107"/>
      <c r="GG155" s="106"/>
      <c r="GH155" s="107"/>
      <c r="GI155" s="106"/>
      <c r="GJ155" s="107"/>
      <c r="GK155" s="106"/>
      <c r="GL155" s="107"/>
      <c r="GM155" s="106"/>
      <c r="GN155" s="107"/>
      <c r="GO155" s="106"/>
      <c r="GP155" s="107"/>
      <c r="GQ155" s="106"/>
      <c r="GR155" s="107"/>
      <c r="GS155" s="106"/>
      <c r="GT155" s="107"/>
      <c r="GU155" s="106"/>
      <c r="GV155" s="107"/>
      <c r="GW155" s="106"/>
      <c r="GX155" s="107"/>
      <c r="GY155" s="106"/>
      <c r="GZ155" s="107"/>
      <c r="HA155" s="106"/>
      <c r="HB155" s="107"/>
      <c r="HC155" s="106"/>
      <c r="HD155" s="107"/>
      <c r="HE155" s="106"/>
      <c r="HF155" s="107"/>
      <c r="HG155" s="106"/>
      <c r="HH155" s="107"/>
      <c r="HI155" s="106"/>
      <c r="HJ155" s="107"/>
      <c r="HK155" s="106"/>
      <c r="HL155" s="107"/>
      <c r="HM155" s="106"/>
      <c r="HN155" s="107"/>
      <c r="HO155" s="106"/>
      <c r="HP155" s="107"/>
      <c r="HQ155" s="106"/>
      <c r="HR155" s="107"/>
      <c r="HS155" s="106"/>
      <c r="HT155" s="107"/>
      <c r="HU155" s="106"/>
      <c r="HV155" s="107"/>
      <c r="HW155" s="106"/>
      <c r="HX155" s="107"/>
      <c r="HY155" s="106"/>
      <c r="HZ155" s="107"/>
      <c r="IA155" s="106"/>
      <c r="IB155" s="107"/>
      <c r="IC155" s="106"/>
      <c r="ID155" s="107"/>
      <c r="IE155" s="106"/>
      <c r="IF155" s="107"/>
      <c r="IG155" s="106"/>
      <c r="IH155" s="107"/>
      <c r="II155" s="106"/>
      <c r="IJ155" s="107"/>
      <c r="IK155" s="106"/>
      <c r="IL155" s="107"/>
      <c r="IM155" s="106"/>
      <c r="IN155" s="107"/>
      <c r="IO155" s="106"/>
      <c r="IP155" s="107"/>
      <c r="IQ155" s="106"/>
      <c r="IR155" s="107"/>
      <c r="IS155" s="106"/>
      <c r="IT155" s="107"/>
      <c r="IU155" s="106"/>
      <c r="IV155" s="107"/>
      <c r="IW155" s="106"/>
      <c r="IX155" s="107"/>
      <c r="IY155" s="106"/>
    </row>
    <row r="156" spans="1:634" x14ac:dyDescent="0.25">
      <c r="A156" s="106"/>
      <c r="B156" s="107"/>
      <c r="C156" s="106"/>
      <c r="D156" s="107"/>
      <c r="E156" s="106"/>
      <c r="F156" s="107"/>
      <c r="G156" s="106"/>
      <c r="H156" s="107"/>
      <c r="I156" s="106"/>
      <c r="J156" s="107"/>
      <c r="K156" s="106"/>
      <c r="L156" s="107"/>
      <c r="M156" s="106"/>
      <c r="N156" s="107"/>
      <c r="O156" s="106"/>
      <c r="P156" s="107"/>
      <c r="Q156" s="106"/>
      <c r="R156" s="107"/>
      <c r="S156" s="106"/>
      <c r="T156" s="107"/>
      <c r="U156" s="106"/>
      <c r="V156" s="107"/>
      <c r="W156" s="106"/>
      <c r="X156" s="107"/>
      <c r="Y156" s="106"/>
      <c r="Z156" s="107"/>
      <c r="AA156" s="106"/>
      <c r="AB156" s="107"/>
      <c r="AC156" s="106"/>
      <c r="AD156" s="107"/>
      <c r="AE156" s="106"/>
      <c r="AF156" s="107"/>
      <c r="AG156" s="106"/>
      <c r="AH156" s="107"/>
      <c r="AI156" s="106"/>
      <c r="AJ156" s="107"/>
      <c r="AK156" s="106"/>
      <c r="AL156" s="107"/>
      <c r="AM156" s="106"/>
      <c r="AN156" s="107"/>
      <c r="AO156" s="106"/>
      <c r="AP156" s="107"/>
      <c r="AQ156" s="106"/>
      <c r="AR156" s="107"/>
      <c r="AS156" s="106"/>
      <c r="AT156" s="107"/>
      <c r="AU156" s="106"/>
      <c r="AV156" s="107"/>
      <c r="AW156" s="106"/>
      <c r="AX156" s="107"/>
      <c r="AY156" s="106"/>
      <c r="AZ156" s="107"/>
      <c r="BA156" s="106"/>
      <c r="BB156" s="107"/>
      <c r="BC156" s="106"/>
      <c r="BD156" s="107"/>
      <c r="BE156" s="106"/>
      <c r="BF156" s="107"/>
      <c r="BG156" s="106"/>
      <c r="BH156" s="107"/>
      <c r="BI156" s="106"/>
      <c r="BJ156" s="107"/>
      <c r="BK156" s="106"/>
      <c r="BL156" s="107"/>
      <c r="BM156" s="106"/>
      <c r="BN156" s="107"/>
      <c r="BO156" s="106"/>
      <c r="BP156" s="107"/>
      <c r="BQ156" s="106"/>
      <c r="BR156" s="107"/>
      <c r="BS156" s="106"/>
      <c r="BT156" s="107"/>
      <c r="BU156" s="106"/>
      <c r="BV156" s="107"/>
      <c r="BW156" s="106"/>
      <c r="BX156" s="107"/>
      <c r="BY156" s="106"/>
      <c r="BZ156" s="107"/>
      <c r="CA156" s="106"/>
      <c r="CB156" s="107"/>
      <c r="CC156" s="106"/>
      <c r="CD156" s="107"/>
      <c r="CE156" s="106"/>
      <c r="CF156" s="107"/>
      <c r="CG156" s="106"/>
      <c r="CH156" s="107"/>
      <c r="CI156" s="106"/>
      <c r="CJ156" s="107"/>
      <c r="CK156" s="106"/>
      <c r="CL156" s="107"/>
      <c r="CM156" s="106"/>
      <c r="CN156" s="107"/>
      <c r="CO156" s="106"/>
      <c r="CP156" s="107"/>
      <c r="CQ156" s="106"/>
      <c r="CR156" s="107"/>
      <c r="CS156" s="106"/>
      <c r="CT156" s="107"/>
      <c r="CU156" s="106"/>
      <c r="CV156" s="107"/>
      <c r="CW156" s="106"/>
      <c r="CX156" s="107"/>
      <c r="CY156" s="106"/>
      <c r="CZ156" s="107"/>
      <c r="DA156" s="106"/>
      <c r="DB156" s="107"/>
      <c r="DC156" s="106"/>
      <c r="DD156" s="107"/>
      <c r="DE156" s="106"/>
      <c r="DF156" s="107"/>
      <c r="DG156" s="106"/>
      <c r="DH156" s="107"/>
      <c r="DI156" s="106"/>
      <c r="DJ156" s="107"/>
      <c r="DK156" s="106"/>
      <c r="DL156" s="107"/>
      <c r="DM156" s="106"/>
      <c r="DN156" s="107"/>
      <c r="DO156" s="106"/>
      <c r="DP156" s="107"/>
      <c r="DQ156" s="106"/>
      <c r="DR156" s="107"/>
      <c r="DS156" s="106"/>
      <c r="DT156" s="107"/>
      <c r="DU156" s="106"/>
      <c r="DV156" s="107"/>
      <c r="DW156" s="106"/>
      <c r="DX156" s="107"/>
      <c r="DY156" s="106"/>
      <c r="DZ156" s="107"/>
      <c r="EA156" s="106"/>
      <c r="EB156" s="107"/>
      <c r="EC156" s="106"/>
      <c r="ED156" s="107"/>
      <c r="EE156" s="106"/>
      <c r="EF156" s="107"/>
      <c r="EG156" s="106"/>
      <c r="EH156" s="107"/>
      <c r="EI156" s="106"/>
      <c r="EJ156" s="107"/>
      <c r="EK156" s="106"/>
      <c r="EL156" s="107"/>
      <c r="EM156" s="106"/>
      <c r="EN156" s="107"/>
      <c r="EO156" s="106"/>
      <c r="EP156" s="107"/>
      <c r="EQ156" s="106"/>
      <c r="ER156" s="107"/>
      <c r="ES156" s="106"/>
      <c r="ET156" s="107"/>
      <c r="EU156" s="106"/>
      <c r="EV156" s="107"/>
      <c r="EW156" s="106"/>
      <c r="EX156" s="107"/>
      <c r="EY156" s="106"/>
      <c r="EZ156" s="107"/>
      <c r="FA156" s="106"/>
      <c r="FB156" s="107"/>
      <c r="FC156" s="106"/>
      <c r="FD156" s="107"/>
      <c r="FE156" s="106"/>
      <c r="FF156" s="107"/>
      <c r="FG156" s="106"/>
      <c r="FH156" s="107"/>
      <c r="FI156" s="106"/>
      <c r="FJ156" s="107"/>
      <c r="FK156" s="106"/>
      <c r="FL156" s="107"/>
      <c r="FM156" s="106"/>
      <c r="FN156" s="107"/>
      <c r="FO156" s="106"/>
      <c r="FP156" s="107"/>
      <c r="FQ156" s="106"/>
      <c r="FR156" s="107"/>
      <c r="FS156" s="106"/>
      <c r="FT156" s="107"/>
      <c r="FU156" s="106"/>
      <c r="FV156" s="107"/>
      <c r="FW156" s="106"/>
      <c r="FX156" s="107"/>
      <c r="FY156" s="106"/>
      <c r="FZ156" s="107"/>
      <c r="GA156" s="106"/>
      <c r="GB156" s="107"/>
      <c r="GC156" s="106"/>
      <c r="GD156" s="107"/>
      <c r="GE156" s="106"/>
      <c r="GF156" s="107"/>
      <c r="GG156" s="106"/>
      <c r="GH156" s="107"/>
      <c r="GI156" s="106"/>
      <c r="GJ156" s="107"/>
      <c r="GK156" s="106"/>
      <c r="GL156" s="107"/>
      <c r="GM156" s="106"/>
      <c r="GN156" s="107"/>
      <c r="GO156" s="106"/>
      <c r="GP156" s="107"/>
      <c r="GQ156" s="106"/>
      <c r="GR156" s="107"/>
      <c r="GS156" s="106"/>
      <c r="GT156" s="107"/>
      <c r="GU156" s="106"/>
      <c r="GV156" s="107"/>
      <c r="GW156" s="106"/>
      <c r="GX156" s="107"/>
      <c r="GY156" s="106"/>
      <c r="GZ156" s="107"/>
      <c r="HA156" s="106"/>
      <c r="HB156" s="107"/>
      <c r="HC156" s="106"/>
      <c r="HD156" s="107"/>
      <c r="HE156" s="106"/>
      <c r="HF156" s="107"/>
      <c r="HG156" s="106"/>
      <c r="HH156" s="107"/>
      <c r="HI156" s="106"/>
      <c r="HJ156" s="107"/>
      <c r="HK156" s="106"/>
      <c r="HL156" s="107"/>
      <c r="HM156" s="106"/>
      <c r="HN156" s="107"/>
      <c r="HO156" s="106"/>
      <c r="HP156" s="107"/>
      <c r="HQ156" s="106"/>
      <c r="HR156" s="107"/>
      <c r="HS156" s="106"/>
      <c r="HT156" s="107"/>
      <c r="HU156" s="106"/>
      <c r="HV156" s="107"/>
      <c r="HW156" s="106"/>
      <c r="HX156" s="107"/>
      <c r="HY156" s="106"/>
      <c r="HZ156" s="107"/>
      <c r="IA156" s="106"/>
      <c r="IB156" s="107"/>
      <c r="IC156" s="106"/>
      <c r="ID156" s="107"/>
      <c r="IE156" s="106"/>
      <c r="IF156" s="107"/>
      <c r="IG156" s="106"/>
      <c r="IH156" s="107"/>
      <c r="II156" s="106"/>
      <c r="IJ156" s="107"/>
      <c r="IK156" s="106"/>
      <c r="IL156" s="107"/>
      <c r="IM156" s="106"/>
      <c r="IN156" s="107"/>
      <c r="IO156" s="106"/>
      <c r="IP156" s="107"/>
      <c r="IQ156" s="106"/>
      <c r="IR156" s="107"/>
      <c r="IS156" s="106"/>
      <c r="IT156" s="107"/>
      <c r="IU156" s="106"/>
      <c r="IV156" s="107"/>
      <c r="IW156" s="106"/>
      <c r="IX156" s="107"/>
      <c r="IY156" s="106"/>
    </row>
    <row r="157" spans="1:634" x14ac:dyDescent="0.25">
      <c r="A157" s="106"/>
      <c r="B157" s="107"/>
      <c r="C157" s="106"/>
      <c r="D157" s="107"/>
      <c r="E157" s="106"/>
      <c r="F157" s="107"/>
      <c r="G157" s="106"/>
      <c r="H157" s="107"/>
      <c r="I157" s="106"/>
      <c r="J157" s="107"/>
      <c r="K157" s="106"/>
      <c r="L157" s="107"/>
      <c r="M157" s="106"/>
      <c r="N157" s="107"/>
      <c r="O157" s="106"/>
      <c r="P157" s="107"/>
      <c r="Q157" s="106"/>
      <c r="R157" s="107"/>
      <c r="S157" s="106"/>
      <c r="T157" s="107"/>
      <c r="U157" s="106"/>
      <c r="V157" s="107"/>
      <c r="W157" s="106"/>
      <c r="X157" s="107"/>
      <c r="Y157" s="106"/>
      <c r="Z157" s="107"/>
      <c r="AA157" s="106"/>
      <c r="AB157" s="107"/>
      <c r="AC157" s="106"/>
      <c r="AD157" s="107"/>
      <c r="AE157" s="106"/>
      <c r="AF157" s="107"/>
      <c r="AG157" s="106"/>
      <c r="AH157" s="107"/>
      <c r="AI157" s="106"/>
      <c r="AJ157" s="107"/>
      <c r="AK157" s="106"/>
      <c r="AL157" s="107"/>
      <c r="AM157" s="106"/>
      <c r="AN157" s="107"/>
      <c r="AO157" s="106"/>
      <c r="AP157" s="107"/>
      <c r="AQ157" s="106"/>
      <c r="AR157" s="107"/>
      <c r="AS157" s="106"/>
      <c r="AT157" s="107"/>
      <c r="AU157" s="106"/>
      <c r="AV157" s="107"/>
      <c r="AW157" s="106"/>
      <c r="AX157" s="107"/>
      <c r="AY157" s="106"/>
      <c r="AZ157" s="107"/>
      <c r="BA157" s="106"/>
      <c r="BB157" s="107"/>
      <c r="BC157" s="106"/>
      <c r="BD157" s="107"/>
      <c r="BE157" s="106"/>
      <c r="BF157" s="107"/>
      <c r="BG157" s="106"/>
      <c r="BH157" s="107"/>
      <c r="BI157" s="106"/>
      <c r="BJ157" s="107"/>
      <c r="BK157" s="106"/>
      <c r="BL157" s="107"/>
      <c r="BM157" s="106"/>
      <c r="BN157" s="107"/>
      <c r="BO157" s="106"/>
      <c r="BP157" s="107"/>
      <c r="BQ157" s="106"/>
      <c r="BR157" s="107"/>
      <c r="BS157" s="106"/>
      <c r="BT157" s="107"/>
      <c r="BU157" s="106"/>
      <c r="BV157" s="107"/>
      <c r="BW157" s="106"/>
      <c r="BX157" s="107"/>
      <c r="BY157" s="106"/>
      <c r="BZ157" s="107"/>
      <c r="CA157" s="106"/>
      <c r="CB157" s="107"/>
      <c r="CC157" s="106"/>
      <c r="CD157" s="107"/>
      <c r="CE157" s="106"/>
      <c r="CF157" s="107"/>
      <c r="CG157" s="106"/>
      <c r="CH157" s="107"/>
      <c r="CI157" s="106"/>
      <c r="CJ157" s="107"/>
      <c r="CK157" s="106"/>
      <c r="CL157" s="107"/>
      <c r="CM157" s="106"/>
      <c r="CN157" s="107"/>
      <c r="CO157" s="106"/>
      <c r="CP157" s="107"/>
      <c r="CQ157" s="106"/>
      <c r="CR157" s="107"/>
      <c r="CS157" s="106"/>
      <c r="CT157" s="107"/>
      <c r="CU157" s="106"/>
      <c r="CV157" s="107"/>
      <c r="CW157" s="106"/>
      <c r="CX157" s="107"/>
      <c r="CY157" s="106"/>
      <c r="CZ157" s="107"/>
      <c r="DA157" s="106"/>
      <c r="DB157" s="107"/>
      <c r="DC157" s="106"/>
      <c r="DD157" s="107"/>
      <c r="DE157" s="106"/>
      <c r="DF157" s="107"/>
      <c r="DG157" s="106"/>
      <c r="DH157" s="107"/>
      <c r="DI157" s="106"/>
      <c r="DJ157" s="107"/>
      <c r="DK157" s="106"/>
      <c r="DL157" s="107"/>
      <c r="DM157" s="106"/>
      <c r="DN157" s="107"/>
      <c r="DO157" s="106"/>
      <c r="DP157" s="107"/>
      <c r="DQ157" s="106"/>
      <c r="DR157" s="107"/>
      <c r="DS157" s="106"/>
      <c r="DT157" s="107"/>
      <c r="DU157" s="106"/>
      <c r="DV157" s="107"/>
      <c r="DW157" s="106"/>
      <c r="DX157" s="107"/>
      <c r="DY157" s="106"/>
      <c r="DZ157" s="107"/>
      <c r="EA157" s="106"/>
      <c r="EB157" s="107"/>
      <c r="EC157" s="106"/>
      <c r="ED157" s="107"/>
      <c r="EE157" s="106"/>
      <c r="EF157" s="107"/>
      <c r="EG157" s="106"/>
      <c r="EH157" s="107"/>
      <c r="EI157" s="106"/>
      <c r="EJ157" s="107"/>
      <c r="EK157" s="106"/>
      <c r="EL157" s="107"/>
      <c r="EM157" s="106"/>
      <c r="EN157" s="107"/>
      <c r="EO157" s="106"/>
      <c r="EP157" s="107"/>
      <c r="EQ157" s="106"/>
      <c r="ER157" s="107"/>
      <c r="ES157" s="106"/>
      <c r="ET157" s="107"/>
      <c r="EU157" s="106"/>
      <c r="EV157" s="107"/>
      <c r="EW157" s="106"/>
      <c r="EX157" s="107"/>
      <c r="EY157" s="106"/>
      <c r="EZ157" s="107"/>
      <c r="FA157" s="106"/>
      <c r="FB157" s="107"/>
      <c r="FC157" s="106"/>
      <c r="FD157" s="107"/>
      <c r="FE157" s="106"/>
      <c r="FF157" s="107"/>
      <c r="FG157" s="106"/>
      <c r="FH157" s="107"/>
      <c r="FI157" s="106"/>
      <c r="FJ157" s="107"/>
      <c r="FK157" s="106"/>
      <c r="FL157" s="107"/>
      <c r="FM157" s="106"/>
      <c r="FN157" s="107"/>
      <c r="FO157" s="106"/>
      <c r="FP157" s="107"/>
      <c r="FQ157" s="106"/>
      <c r="FR157" s="107"/>
      <c r="FS157" s="106"/>
      <c r="FT157" s="107"/>
      <c r="FU157" s="106"/>
      <c r="FV157" s="107"/>
      <c r="FW157" s="106"/>
      <c r="FX157" s="107"/>
      <c r="FY157" s="106"/>
      <c r="FZ157" s="107"/>
      <c r="GA157" s="106"/>
      <c r="GB157" s="107"/>
      <c r="GC157" s="106"/>
      <c r="GD157" s="107"/>
      <c r="GE157" s="106"/>
      <c r="GF157" s="107"/>
      <c r="GG157" s="106"/>
      <c r="GH157" s="107"/>
      <c r="GI157" s="106"/>
      <c r="GJ157" s="107"/>
      <c r="GK157" s="106"/>
      <c r="GL157" s="107"/>
      <c r="GM157" s="106"/>
      <c r="GN157" s="107"/>
      <c r="GO157" s="106"/>
      <c r="GP157" s="107"/>
      <c r="GQ157" s="106"/>
      <c r="GR157" s="107"/>
      <c r="GS157" s="106"/>
      <c r="GT157" s="107"/>
      <c r="GU157" s="106"/>
      <c r="GV157" s="107"/>
      <c r="GW157" s="106"/>
      <c r="GX157" s="107"/>
      <c r="GY157" s="106"/>
      <c r="GZ157" s="107"/>
      <c r="HA157" s="106"/>
      <c r="HB157" s="107"/>
      <c r="HC157" s="106"/>
      <c r="HD157" s="107"/>
      <c r="HE157" s="106"/>
      <c r="HF157" s="107"/>
      <c r="HG157" s="106"/>
      <c r="HH157" s="107"/>
      <c r="HI157" s="106"/>
      <c r="HJ157" s="107"/>
      <c r="HK157" s="106"/>
      <c r="HL157" s="107"/>
      <c r="HM157" s="106"/>
      <c r="HN157" s="107"/>
      <c r="HO157" s="106"/>
      <c r="HP157" s="107"/>
      <c r="HQ157" s="106"/>
      <c r="HR157" s="107"/>
      <c r="HS157" s="106"/>
      <c r="HT157" s="107"/>
      <c r="HU157" s="106"/>
      <c r="HV157" s="107"/>
      <c r="HW157" s="106"/>
      <c r="HX157" s="107"/>
      <c r="HY157" s="106"/>
      <c r="HZ157" s="107"/>
      <c r="IA157" s="106"/>
      <c r="IB157" s="107"/>
      <c r="IC157" s="106"/>
      <c r="ID157" s="107"/>
      <c r="IE157" s="106"/>
      <c r="IF157" s="107"/>
      <c r="IG157" s="106"/>
      <c r="IH157" s="107"/>
      <c r="II157" s="106"/>
      <c r="IJ157" s="107"/>
      <c r="IK157" s="106"/>
      <c r="IL157" s="107"/>
      <c r="IM157" s="106"/>
      <c r="IN157" s="107"/>
      <c r="IO157" s="106"/>
      <c r="IP157" s="107"/>
      <c r="IQ157" s="106"/>
      <c r="IR157" s="107"/>
      <c r="IS157" s="106"/>
      <c r="IT157" s="107"/>
      <c r="IU157" s="106"/>
      <c r="IV157" s="107"/>
      <c r="IW157" s="106"/>
      <c r="IX157" s="107"/>
      <c r="IY157" s="106"/>
    </row>
    <row r="158" spans="1:634" x14ac:dyDescent="0.25">
      <c r="A158" s="106"/>
      <c r="B158" s="107"/>
      <c r="C158" s="106"/>
      <c r="D158" s="107"/>
      <c r="E158" s="106"/>
      <c r="F158" s="107"/>
      <c r="G158" s="106"/>
      <c r="H158" s="107"/>
      <c r="I158" s="106"/>
      <c r="J158" s="107"/>
      <c r="K158" s="106"/>
      <c r="L158" s="107"/>
      <c r="M158" s="106"/>
      <c r="N158" s="107"/>
      <c r="O158" s="106"/>
      <c r="P158" s="107"/>
      <c r="Q158" s="106"/>
      <c r="R158" s="107"/>
      <c r="S158" s="106"/>
      <c r="T158" s="107"/>
      <c r="U158" s="106"/>
      <c r="V158" s="107"/>
      <c r="W158" s="106"/>
      <c r="X158" s="107"/>
      <c r="Y158" s="106"/>
      <c r="Z158" s="107"/>
      <c r="AA158" s="106"/>
      <c r="AB158" s="107"/>
      <c r="AC158" s="106"/>
      <c r="AD158" s="107"/>
      <c r="AE158" s="106"/>
      <c r="AF158" s="107"/>
      <c r="AG158" s="106"/>
      <c r="AH158" s="107"/>
      <c r="AI158" s="106"/>
      <c r="AJ158" s="107"/>
      <c r="AK158" s="106"/>
      <c r="AL158" s="107"/>
      <c r="AM158" s="106"/>
      <c r="AN158" s="107"/>
      <c r="AO158" s="106"/>
      <c r="AP158" s="107"/>
      <c r="AQ158" s="106"/>
      <c r="AR158" s="107"/>
      <c r="AS158" s="106"/>
      <c r="AT158" s="107"/>
      <c r="AU158" s="106"/>
      <c r="AV158" s="107"/>
      <c r="AW158" s="106"/>
      <c r="AX158" s="107"/>
      <c r="AY158" s="106"/>
      <c r="AZ158" s="107"/>
      <c r="BA158" s="106"/>
      <c r="BB158" s="107"/>
      <c r="BC158" s="106"/>
      <c r="BD158" s="107"/>
      <c r="BE158" s="106"/>
      <c r="BF158" s="107"/>
      <c r="BG158" s="106"/>
      <c r="BH158" s="107"/>
      <c r="BI158" s="106"/>
      <c r="BJ158" s="107"/>
      <c r="BK158" s="106"/>
      <c r="BL158" s="107"/>
      <c r="BM158" s="106"/>
      <c r="BN158" s="107"/>
      <c r="BO158" s="106"/>
      <c r="BP158" s="107"/>
      <c r="BQ158" s="106"/>
      <c r="BR158" s="107"/>
      <c r="BS158" s="106"/>
      <c r="BT158" s="107"/>
      <c r="BU158" s="106"/>
      <c r="BV158" s="107"/>
      <c r="BW158" s="106"/>
      <c r="BX158" s="107"/>
      <c r="BY158" s="106"/>
      <c r="BZ158" s="107"/>
      <c r="CA158" s="106"/>
      <c r="CB158" s="107"/>
      <c r="CC158" s="106"/>
      <c r="CD158" s="107"/>
      <c r="CE158" s="106"/>
      <c r="CF158" s="107"/>
      <c r="CG158" s="106"/>
      <c r="CH158" s="107"/>
      <c r="CI158" s="106"/>
      <c r="CJ158" s="107"/>
      <c r="CK158" s="106"/>
      <c r="CL158" s="107"/>
      <c r="CM158" s="106"/>
      <c r="CN158" s="107"/>
      <c r="CO158" s="106"/>
      <c r="CP158" s="107"/>
      <c r="CQ158" s="106"/>
      <c r="CR158" s="107"/>
      <c r="CS158" s="106"/>
      <c r="CT158" s="107"/>
      <c r="CU158" s="106"/>
      <c r="CV158" s="107"/>
      <c r="CW158" s="106"/>
      <c r="CX158" s="107"/>
      <c r="CY158" s="106"/>
      <c r="CZ158" s="107"/>
      <c r="DA158" s="106"/>
      <c r="DB158" s="107"/>
      <c r="DC158" s="106"/>
      <c r="DD158" s="107"/>
      <c r="DE158" s="106"/>
      <c r="DF158" s="107"/>
      <c r="DG158" s="106"/>
      <c r="DH158" s="107"/>
      <c r="DI158" s="106"/>
      <c r="DJ158" s="107"/>
      <c r="DK158" s="106"/>
      <c r="DL158" s="107"/>
      <c r="DM158" s="106"/>
      <c r="DN158" s="107"/>
      <c r="DO158" s="106"/>
      <c r="DP158" s="107"/>
      <c r="DQ158" s="106"/>
      <c r="DR158" s="107"/>
      <c r="DS158" s="106"/>
      <c r="DT158" s="107"/>
      <c r="DU158" s="106"/>
      <c r="DV158" s="107"/>
      <c r="DW158" s="106"/>
      <c r="DX158" s="107"/>
      <c r="DY158" s="106"/>
      <c r="DZ158" s="107"/>
      <c r="EA158" s="106"/>
      <c r="EB158" s="107"/>
      <c r="EC158" s="106"/>
      <c r="ED158" s="107"/>
      <c r="EE158" s="106"/>
      <c r="EF158" s="107"/>
      <c r="EG158" s="106"/>
      <c r="EH158" s="107"/>
      <c r="EI158" s="106"/>
      <c r="EJ158" s="107"/>
      <c r="EK158" s="106"/>
      <c r="EL158" s="107"/>
      <c r="EM158" s="106"/>
      <c r="EN158" s="107"/>
      <c r="EO158" s="106"/>
      <c r="EP158" s="107"/>
      <c r="EQ158" s="106"/>
      <c r="ER158" s="107"/>
      <c r="ES158" s="106"/>
      <c r="ET158" s="107"/>
      <c r="EU158" s="106"/>
      <c r="EV158" s="107"/>
      <c r="EW158" s="106"/>
      <c r="EX158" s="107"/>
      <c r="EY158" s="106"/>
      <c r="EZ158" s="107"/>
      <c r="FA158" s="106"/>
      <c r="FB158" s="107"/>
      <c r="FC158" s="106"/>
      <c r="FD158" s="107"/>
      <c r="FE158" s="106"/>
      <c r="FF158" s="107"/>
      <c r="FG158" s="106"/>
      <c r="FH158" s="107"/>
      <c r="FI158" s="106"/>
      <c r="FJ158" s="107"/>
      <c r="FK158" s="106"/>
      <c r="FL158" s="107"/>
      <c r="FM158" s="106"/>
      <c r="FN158" s="107"/>
      <c r="FO158" s="106"/>
      <c r="FP158" s="107"/>
      <c r="FQ158" s="106"/>
      <c r="FR158" s="107"/>
      <c r="FS158" s="106"/>
      <c r="FT158" s="107"/>
      <c r="FU158" s="106"/>
      <c r="FV158" s="107"/>
      <c r="FW158" s="106"/>
      <c r="FX158" s="107"/>
      <c r="FY158" s="106"/>
      <c r="FZ158" s="107"/>
      <c r="GA158" s="106"/>
      <c r="GB158" s="107"/>
      <c r="GC158" s="106"/>
      <c r="GD158" s="107"/>
      <c r="GE158" s="106"/>
      <c r="GF158" s="107"/>
      <c r="GG158" s="106"/>
      <c r="GH158" s="107"/>
      <c r="GI158" s="106"/>
      <c r="GJ158" s="107"/>
      <c r="GK158" s="106"/>
      <c r="GL158" s="107"/>
      <c r="GM158" s="106"/>
      <c r="GN158" s="107"/>
      <c r="GO158" s="106"/>
      <c r="GP158" s="107"/>
      <c r="GQ158" s="106"/>
      <c r="GR158" s="107"/>
      <c r="GS158" s="106"/>
      <c r="GT158" s="107"/>
      <c r="GU158" s="106"/>
      <c r="GV158" s="107"/>
      <c r="GW158" s="106"/>
      <c r="GX158" s="107"/>
      <c r="GY158" s="106"/>
      <c r="GZ158" s="107"/>
      <c r="HA158" s="106"/>
      <c r="HB158" s="107"/>
      <c r="HC158" s="106"/>
      <c r="HD158" s="107"/>
      <c r="HE158" s="106"/>
      <c r="HF158" s="107"/>
      <c r="HG158" s="106"/>
      <c r="HH158" s="107"/>
      <c r="HI158" s="106"/>
      <c r="HJ158" s="107"/>
      <c r="HK158" s="106"/>
      <c r="HL158" s="107"/>
      <c r="HM158" s="106"/>
      <c r="HN158" s="107"/>
      <c r="HO158" s="106"/>
      <c r="HP158" s="107"/>
      <c r="HQ158" s="106"/>
      <c r="HR158" s="107"/>
      <c r="HS158" s="106"/>
      <c r="HT158" s="107"/>
      <c r="HU158" s="106"/>
      <c r="HV158" s="107"/>
      <c r="HW158" s="106"/>
      <c r="HX158" s="107"/>
      <c r="HY158" s="106"/>
      <c r="HZ158" s="107"/>
      <c r="IA158" s="106"/>
      <c r="IB158" s="107"/>
      <c r="IC158" s="106"/>
      <c r="ID158" s="107"/>
      <c r="IE158" s="106"/>
      <c r="IF158" s="107"/>
      <c r="IG158" s="106"/>
      <c r="IH158" s="107"/>
      <c r="II158" s="106"/>
      <c r="IJ158" s="107"/>
      <c r="IK158" s="106"/>
      <c r="IL158" s="107"/>
      <c r="IM158" s="106"/>
      <c r="IN158" s="107"/>
      <c r="IO158" s="106"/>
      <c r="IP158" s="107"/>
      <c r="IQ158" s="106"/>
      <c r="IR158" s="107"/>
      <c r="IS158" s="106"/>
      <c r="IT158" s="107"/>
      <c r="IU158" s="106"/>
      <c r="IV158" s="107"/>
      <c r="IW158" s="106"/>
      <c r="IX158" s="107"/>
      <c r="IY158" s="106"/>
    </row>
    <row r="159" spans="1:634" x14ac:dyDescent="0.25">
      <c r="A159" s="106"/>
      <c r="B159" s="107"/>
      <c r="C159" s="106"/>
      <c r="D159" s="107"/>
      <c r="E159" s="106"/>
      <c r="F159" s="107"/>
      <c r="G159" s="106"/>
      <c r="H159" s="107"/>
      <c r="I159" s="106"/>
      <c r="J159" s="107"/>
      <c r="K159" s="106"/>
      <c r="L159" s="107"/>
      <c r="M159" s="106"/>
      <c r="N159" s="107"/>
      <c r="O159" s="106"/>
      <c r="P159" s="107"/>
      <c r="Q159" s="106"/>
      <c r="R159" s="107"/>
      <c r="S159" s="106"/>
      <c r="T159" s="107"/>
      <c r="U159" s="106"/>
      <c r="V159" s="107"/>
      <c r="W159" s="106"/>
      <c r="X159" s="107"/>
      <c r="Y159" s="106"/>
      <c r="Z159" s="107"/>
      <c r="AA159" s="106"/>
      <c r="AB159" s="107"/>
      <c r="AC159" s="106"/>
      <c r="AD159" s="107"/>
      <c r="AE159" s="106"/>
      <c r="AF159" s="107"/>
      <c r="AG159" s="106"/>
      <c r="AH159" s="107"/>
      <c r="AI159" s="106"/>
      <c r="AJ159" s="107"/>
      <c r="AK159" s="106"/>
      <c r="AL159" s="107"/>
      <c r="AM159" s="106"/>
      <c r="AN159" s="107"/>
      <c r="AO159" s="106"/>
      <c r="AP159" s="107"/>
      <c r="AQ159" s="106"/>
      <c r="AR159" s="107"/>
      <c r="AS159" s="106"/>
      <c r="AT159" s="107"/>
      <c r="AU159" s="106"/>
      <c r="AV159" s="107"/>
      <c r="AW159" s="106"/>
      <c r="AX159" s="107"/>
      <c r="AY159" s="106"/>
      <c r="AZ159" s="107"/>
      <c r="BA159" s="106"/>
      <c r="BB159" s="107"/>
      <c r="BC159" s="106"/>
      <c r="BD159" s="107"/>
      <c r="BE159" s="106"/>
      <c r="BF159" s="107"/>
      <c r="BG159" s="106"/>
      <c r="BH159" s="107"/>
      <c r="BI159" s="106"/>
      <c r="BJ159" s="107"/>
      <c r="BK159" s="106"/>
      <c r="BL159" s="107"/>
      <c r="BM159" s="106"/>
      <c r="BN159" s="107"/>
      <c r="BO159" s="106"/>
      <c r="BP159" s="107"/>
      <c r="BQ159" s="106"/>
      <c r="BR159" s="107"/>
      <c r="BS159" s="106"/>
      <c r="BT159" s="107"/>
      <c r="BU159" s="106"/>
      <c r="BV159" s="107"/>
      <c r="BW159" s="106"/>
      <c r="BX159" s="107"/>
      <c r="BY159" s="106"/>
      <c r="BZ159" s="107"/>
      <c r="CA159" s="106"/>
      <c r="CB159" s="107"/>
      <c r="CC159" s="106"/>
      <c r="CD159" s="107"/>
      <c r="CE159" s="106"/>
      <c r="CF159" s="107"/>
      <c r="CG159" s="106"/>
      <c r="CH159" s="107"/>
      <c r="CI159" s="106"/>
      <c r="CJ159" s="107"/>
      <c r="CK159" s="106"/>
      <c r="CL159" s="107"/>
      <c r="CM159" s="106"/>
      <c r="CN159" s="107"/>
      <c r="CO159" s="106"/>
      <c r="CP159" s="107"/>
      <c r="CQ159" s="106"/>
      <c r="CR159" s="107"/>
      <c r="CS159" s="106"/>
      <c r="CT159" s="107"/>
      <c r="CU159" s="106"/>
      <c r="CV159" s="107"/>
      <c r="CW159" s="106"/>
      <c r="CX159" s="107"/>
      <c r="CY159" s="106"/>
      <c r="CZ159" s="107"/>
      <c r="DA159" s="106"/>
      <c r="DB159" s="107"/>
      <c r="DC159" s="106"/>
      <c r="DD159" s="107"/>
      <c r="DE159" s="106"/>
      <c r="DF159" s="107"/>
      <c r="DG159" s="106"/>
      <c r="DH159" s="107"/>
      <c r="DI159" s="106"/>
      <c r="DJ159" s="107"/>
      <c r="DK159" s="106"/>
      <c r="DL159" s="107"/>
      <c r="DM159" s="106"/>
      <c r="DN159" s="107"/>
      <c r="DO159" s="106"/>
      <c r="DP159" s="107"/>
      <c r="DQ159" s="106"/>
      <c r="DR159" s="107"/>
      <c r="DS159" s="106"/>
      <c r="DT159" s="107"/>
      <c r="DU159" s="106"/>
      <c r="DV159" s="107"/>
      <c r="DW159" s="106"/>
      <c r="DX159" s="107"/>
      <c r="DY159" s="106"/>
      <c r="DZ159" s="107"/>
      <c r="EA159" s="106"/>
      <c r="EB159" s="107"/>
      <c r="EC159" s="106"/>
      <c r="ED159" s="107"/>
      <c r="EE159" s="106"/>
      <c r="EF159" s="107"/>
      <c r="EG159" s="106"/>
      <c r="EH159" s="107"/>
      <c r="EI159" s="106"/>
      <c r="EJ159" s="107"/>
      <c r="EK159" s="106"/>
      <c r="EL159" s="107"/>
      <c r="EM159" s="106"/>
      <c r="EN159" s="107"/>
      <c r="EO159" s="106"/>
      <c r="EP159" s="107"/>
      <c r="EQ159" s="106"/>
      <c r="ER159" s="107"/>
      <c r="ES159" s="106"/>
      <c r="ET159" s="107"/>
      <c r="EU159" s="106"/>
      <c r="EV159" s="107"/>
      <c r="EW159" s="106"/>
      <c r="EX159" s="107"/>
      <c r="EY159" s="106"/>
      <c r="EZ159" s="107"/>
      <c r="FA159" s="106"/>
      <c r="FB159" s="107"/>
      <c r="FC159" s="106"/>
      <c r="FD159" s="107"/>
      <c r="FE159" s="106"/>
      <c r="FF159" s="107"/>
      <c r="FG159" s="106"/>
      <c r="FH159" s="107"/>
      <c r="FI159" s="106"/>
      <c r="FJ159" s="107"/>
      <c r="FK159" s="106"/>
      <c r="FL159" s="107"/>
      <c r="FM159" s="106"/>
      <c r="FN159" s="107"/>
      <c r="FO159" s="106"/>
      <c r="FP159" s="107"/>
      <c r="FQ159" s="106"/>
      <c r="FR159" s="107"/>
      <c r="FS159" s="106"/>
      <c r="FT159" s="107"/>
      <c r="FU159" s="106"/>
      <c r="FV159" s="107"/>
      <c r="FW159" s="106"/>
      <c r="FX159" s="107"/>
      <c r="FY159" s="106"/>
      <c r="FZ159" s="107"/>
      <c r="GA159" s="106"/>
      <c r="GB159" s="107"/>
      <c r="GC159" s="106"/>
      <c r="GD159" s="107"/>
      <c r="GE159" s="106"/>
      <c r="GF159" s="107"/>
      <c r="GG159" s="106"/>
      <c r="GH159" s="107"/>
      <c r="GI159" s="106"/>
      <c r="GJ159" s="107"/>
      <c r="GK159" s="106"/>
      <c r="GL159" s="107"/>
      <c r="GM159" s="106"/>
      <c r="GN159" s="107"/>
      <c r="GO159" s="106"/>
      <c r="GP159" s="107"/>
      <c r="GQ159" s="106"/>
      <c r="GR159" s="107"/>
      <c r="GS159" s="106"/>
      <c r="GT159" s="107"/>
      <c r="GU159" s="106"/>
      <c r="GV159" s="107"/>
      <c r="GW159" s="106"/>
      <c r="GX159" s="107"/>
      <c r="GY159" s="106"/>
      <c r="GZ159" s="107"/>
      <c r="HA159" s="106"/>
      <c r="HB159" s="107"/>
      <c r="HC159" s="106"/>
      <c r="HD159" s="107"/>
      <c r="HE159" s="106"/>
      <c r="HF159" s="107"/>
      <c r="HG159" s="106"/>
      <c r="HH159" s="107"/>
      <c r="HI159" s="106"/>
      <c r="HJ159" s="107"/>
      <c r="HK159" s="106"/>
      <c r="HL159" s="107"/>
      <c r="HM159" s="106"/>
      <c r="HN159" s="107"/>
      <c r="HO159" s="106"/>
      <c r="HP159" s="107"/>
      <c r="HQ159" s="106"/>
      <c r="HR159" s="107"/>
      <c r="HS159" s="106"/>
      <c r="HT159" s="107"/>
      <c r="HU159" s="106"/>
      <c r="HV159" s="107"/>
      <c r="HW159" s="106"/>
      <c r="HX159" s="107"/>
      <c r="HY159" s="106"/>
      <c r="HZ159" s="107"/>
      <c r="IA159" s="106"/>
      <c r="IB159" s="107"/>
      <c r="IC159" s="106"/>
      <c r="ID159" s="107"/>
      <c r="IE159" s="106"/>
      <c r="IF159" s="107"/>
      <c r="IG159" s="106"/>
      <c r="IH159" s="107"/>
      <c r="II159" s="106"/>
      <c r="IJ159" s="107"/>
      <c r="IK159" s="106"/>
      <c r="IL159" s="107"/>
      <c r="IM159" s="106"/>
      <c r="IN159" s="107"/>
      <c r="IO159" s="106"/>
      <c r="IP159" s="107"/>
      <c r="IQ159" s="106"/>
      <c r="IR159" s="107"/>
      <c r="IS159" s="106"/>
      <c r="IT159" s="107"/>
      <c r="IU159" s="106"/>
      <c r="IV159" s="107"/>
      <c r="IW159" s="106"/>
      <c r="IX159" s="107"/>
      <c r="IY159" s="106"/>
    </row>
    <row r="160" spans="1:634" x14ac:dyDescent="0.25">
      <c r="A160" s="106"/>
      <c r="B160" s="107"/>
      <c r="C160" s="106"/>
      <c r="D160" s="107"/>
      <c r="E160" s="106"/>
      <c r="F160" s="107"/>
      <c r="G160" s="106"/>
      <c r="H160" s="107"/>
      <c r="I160" s="106"/>
      <c r="J160" s="107"/>
      <c r="K160" s="106"/>
      <c r="L160" s="107"/>
      <c r="M160" s="106"/>
      <c r="N160" s="107"/>
      <c r="O160" s="106"/>
      <c r="P160" s="107"/>
      <c r="Q160" s="106"/>
      <c r="R160" s="107"/>
      <c r="S160" s="106"/>
      <c r="T160" s="107"/>
      <c r="U160" s="106"/>
      <c r="V160" s="107"/>
      <c r="W160" s="106"/>
      <c r="X160" s="107"/>
      <c r="Y160" s="106"/>
      <c r="Z160" s="107"/>
      <c r="AA160" s="106"/>
      <c r="AB160" s="107"/>
      <c r="AC160" s="106"/>
      <c r="AD160" s="107"/>
      <c r="AE160" s="106"/>
      <c r="AF160" s="107"/>
      <c r="AG160" s="106"/>
      <c r="AH160" s="107"/>
      <c r="AI160" s="106"/>
      <c r="AJ160" s="107"/>
      <c r="AK160" s="106"/>
      <c r="AL160" s="107"/>
      <c r="AM160" s="106"/>
      <c r="AN160" s="107"/>
      <c r="AO160" s="106"/>
      <c r="AP160" s="107"/>
      <c r="AQ160" s="106"/>
      <c r="AR160" s="107"/>
      <c r="AS160" s="106"/>
      <c r="AT160" s="107"/>
      <c r="AU160" s="106"/>
      <c r="AV160" s="107"/>
      <c r="AW160" s="106"/>
      <c r="AX160" s="107"/>
      <c r="AY160" s="106"/>
      <c r="AZ160" s="107"/>
      <c r="BA160" s="106"/>
      <c r="BB160" s="107"/>
      <c r="BC160" s="106"/>
      <c r="BD160" s="107"/>
      <c r="BE160" s="106"/>
      <c r="BF160" s="107"/>
      <c r="BG160" s="106"/>
      <c r="BH160" s="107"/>
      <c r="BI160" s="106"/>
      <c r="BJ160" s="107"/>
      <c r="BK160" s="106"/>
      <c r="BL160" s="107"/>
      <c r="BM160" s="106"/>
      <c r="BN160" s="107"/>
      <c r="BO160" s="106"/>
      <c r="BP160" s="107"/>
      <c r="BQ160" s="106"/>
      <c r="BR160" s="107"/>
      <c r="BS160" s="106"/>
      <c r="BT160" s="107"/>
      <c r="BU160" s="106"/>
      <c r="BV160" s="107"/>
      <c r="BW160" s="106"/>
      <c r="BX160" s="107"/>
      <c r="BY160" s="106"/>
      <c r="BZ160" s="107"/>
      <c r="CA160" s="106"/>
      <c r="CB160" s="107"/>
      <c r="CC160" s="106"/>
      <c r="CD160" s="107"/>
      <c r="CE160" s="106"/>
      <c r="CF160" s="107"/>
      <c r="CG160" s="106"/>
      <c r="CH160" s="107"/>
      <c r="CI160" s="106"/>
      <c r="CJ160" s="107"/>
      <c r="CK160" s="106"/>
      <c r="CL160" s="107"/>
      <c r="CM160" s="106"/>
      <c r="CN160" s="107"/>
      <c r="CO160" s="106"/>
      <c r="CP160" s="107"/>
      <c r="CQ160" s="106"/>
      <c r="CR160" s="107"/>
      <c r="CS160" s="106"/>
      <c r="CT160" s="107"/>
      <c r="CU160" s="106"/>
      <c r="CV160" s="107"/>
      <c r="CW160" s="106"/>
      <c r="CX160" s="107"/>
      <c r="CY160" s="106"/>
      <c r="CZ160" s="107"/>
      <c r="DA160" s="106"/>
      <c r="DB160" s="107"/>
      <c r="DC160" s="106"/>
      <c r="DD160" s="107"/>
      <c r="DE160" s="106"/>
      <c r="DF160" s="107"/>
      <c r="DG160" s="106"/>
      <c r="DH160" s="107"/>
      <c r="DI160" s="106"/>
      <c r="DJ160" s="107"/>
      <c r="DK160" s="106"/>
      <c r="DL160" s="107"/>
      <c r="DM160" s="106"/>
      <c r="DN160" s="107"/>
      <c r="DO160" s="106"/>
      <c r="DP160" s="107"/>
      <c r="DQ160" s="106"/>
      <c r="DR160" s="107"/>
      <c r="DS160" s="106"/>
      <c r="DT160" s="107"/>
      <c r="DU160" s="106"/>
      <c r="DV160" s="107"/>
      <c r="DW160" s="106"/>
      <c r="DX160" s="107"/>
      <c r="DY160" s="106"/>
      <c r="DZ160" s="107"/>
      <c r="EA160" s="106"/>
      <c r="EB160" s="107"/>
      <c r="EC160" s="106"/>
      <c r="ED160" s="107"/>
      <c r="EE160" s="106"/>
      <c r="EF160" s="107"/>
      <c r="EG160" s="106"/>
      <c r="EH160" s="107"/>
      <c r="EI160" s="106"/>
      <c r="EJ160" s="107"/>
      <c r="EK160" s="106"/>
      <c r="EL160" s="107"/>
      <c r="EM160" s="106"/>
      <c r="EN160" s="107"/>
      <c r="EO160" s="106"/>
      <c r="EP160" s="107"/>
      <c r="EQ160" s="106"/>
      <c r="ER160" s="107"/>
      <c r="ES160" s="106"/>
      <c r="ET160" s="107"/>
      <c r="EU160" s="106"/>
      <c r="EV160" s="107"/>
      <c r="EW160" s="106"/>
      <c r="EX160" s="107"/>
      <c r="EY160" s="106"/>
      <c r="EZ160" s="107"/>
      <c r="FA160" s="106"/>
      <c r="FB160" s="107"/>
      <c r="FC160" s="106"/>
      <c r="FD160" s="107"/>
      <c r="FE160" s="106"/>
      <c r="FF160" s="107"/>
      <c r="FG160" s="106"/>
      <c r="FH160" s="107"/>
      <c r="FI160" s="106"/>
      <c r="FJ160" s="107"/>
      <c r="FK160" s="106"/>
      <c r="FL160" s="107"/>
      <c r="FM160" s="106"/>
      <c r="FN160" s="107"/>
      <c r="FO160" s="106"/>
      <c r="FP160" s="107"/>
      <c r="FQ160" s="106"/>
      <c r="FR160" s="107"/>
      <c r="FS160" s="106"/>
      <c r="FT160" s="107"/>
      <c r="FU160" s="106"/>
      <c r="FV160" s="107"/>
      <c r="FW160" s="106"/>
      <c r="FX160" s="107"/>
      <c r="FY160" s="106"/>
      <c r="FZ160" s="107"/>
      <c r="GA160" s="106"/>
      <c r="GB160" s="107"/>
      <c r="GC160" s="106"/>
      <c r="GD160" s="107"/>
      <c r="GE160" s="106"/>
      <c r="GF160" s="107"/>
      <c r="GG160" s="106"/>
      <c r="GH160" s="107"/>
      <c r="GI160" s="106"/>
      <c r="GJ160" s="107"/>
      <c r="GK160" s="106"/>
      <c r="GL160" s="107"/>
      <c r="GM160" s="106"/>
      <c r="GN160" s="107"/>
      <c r="GO160" s="106"/>
      <c r="GP160" s="107"/>
      <c r="GQ160" s="106"/>
      <c r="GR160" s="107"/>
      <c r="GS160" s="106"/>
      <c r="GT160" s="107"/>
      <c r="GU160" s="106"/>
      <c r="GV160" s="107"/>
      <c r="GW160" s="106"/>
      <c r="GX160" s="107"/>
      <c r="GY160" s="106"/>
      <c r="GZ160" s="107"/>
      <c r="HA160" s="106"/>
      <c r="HB160" s="107"/>
      <c r="HC160" s="106"/>
      <c r="HD160" s="107"/>
      <c r="HE160" s="106"/>
      <c r="HF160" s="107"/>
      <c r="HG160" s="106"/>
      <c r="HH160" s="107"/>
      <c r="HI160" s="106"/>
      <c r="HJ160" s="107"/>
      <c r="HK160" s="106"/>
      <c r="HL160" s="107"/>
      <c r="HM160" s="106"/>
      <c r="HN160" s="107"/>
      <c r="HO160" s="106"/>
      <c r="HP160" s="107"/>
      <c r="HQ160" s="106"/>
      <c r="HR160" s="107"/>
      <c r="HS160" s="106"/>
      <c r="HT160" s="107"/>
      <c r="HU160" s="106"/>
      <c r="HV160" s="107"/>
      <c r="HW160" s="106"/>
      <c r="HX160" s="107"/>
      <c r="HY160" s="106"/>
      <c r="HZ160" s="107"/>
      <c r="IA160" s="106"/>
      <c r="IB160" s="107"/>
      <c r="IC160" s="106"/>
      <c r="ID160" s="107"/>
      <c r="IE160" s="106"/>
      <c r="IF160" s="107"/>
      <c r="IG160" s="106"/>
      <c r="IH160" s="107"/>
      <c r="II160" s="106"/>
      <c r="IJ160" s="107"/>
      <c r="IK160" s="106"/>
      <c r="IL160" s="107"/>
      <c r="IM160" s="106"/>
      <c r="IN160" s="107"/>
      <c r="IO160" s="106"/>
      <c r="IP160" s="107"/>
      <c r="IQ160" s="106"/>
      <c r="IR160" s="107"/>
      <c r="IS160" s="106"/>
      <c r="IT160" s="107"/>
      <c r="IU160" s="106"/>
      <c r="IV160" s="107"/>
      <c r="IW160" s="106"/>
      <c r="IX160" s="107"/>
      <c r="IY160" s="106"/>
    </row>
    <row r="161" spans="1:259" x14ac:dyDescent="0.25">
      <c r="A161" s="106"/>
      <c r="B161" s="107"/>
      <c r="C161" s="106"/>
      <c r="D161" s="107"/>
      <c r="E161" s="106"/>
      <c r="F161" s="107"/>
      <c r="G161" s="106"/>
      <c r="H161" s="107"/>
      <c r="I161" s="106"/>
      <c r="J161" s="107"/>
      <c r="K161" s="106"/>
      <c r="L161" s="107"/>
      <c r="M161" s="106"/>
      <c r="N161" s="107"/>
      <c r="O161" s="106"/>
      <c r="P161" s="107"/>
      <c r="Q161" s="106"/>
      <c r="R161" s="107"/>
      <c r="S161" s="106"/>
      <c r="T161" s="107"/>
      <c r="U161" s="106"/>
      <c r="V161" s="107"/>
      <c r="W161" s="106"/>
      <c r="X161" s="107"/>
      <c r="Y161" s="106"/>
      <c r="Z161" s="107"/>
      <c r="AA161" s="106"/>
      <c r="AB161" s="107"/>
      <c r="AC161" s="106"/>
      <c r="AD161" s="107"/>
      <c r="AE161" s="106"/>
      <c r="AF161" s="107"/>
      <c r="AG161" s="106"/>
      <c r="AH161" s="107"/>
      <c r="AI161" s="106"/>
      <c r="AJ161" s="107"/>
      <c r="AK161" s="106"/>
      <c r="AL161" s="107"/>
      <c r="AM161" s="106"/>
      <c r="AN161" s="107"/>
      <c r="AO161" s="106"/>
      <c r="AP161" s="107"/>
      <c r="AQ161" s="106"/>
      <c r="AR161" s="107"/>
      <c r="AS161" s="106"/>
      <c r="AT161" s="107"/>
      <c r="AU161" s="106"/>
      <c r="AV161" s="107"/>
      <c r="AW161" s="106"/>
      <c r="AX161" s="107"/>
      <c r="AY161" s="106"/>
      <c r="AZ161" s="107"/>
      <c r="BA161" s="106"/>
      <c r="BB161" s="107"/>
      <c r="BC161" s="106"/>
      <c r="BD161" s="107"/>
      <c r="BE161" s="106"/>
      <c r="BF161" s="107"/>
      <c r="BG161" s="106"/>
      <c r="BH161" s="107"/>
      <c r="BI161" s="106"/>
      <c r="BJ161" s="107"/>
      <c r="BK161" s="106"/>
      <c r="BL161" s="107"/>
      <c r="BM161" s="106"/>
      <c r="BN161" s="107"/>
      <c r="BO161" s="106"/>
      <c r="BP161" s="107"/>
      <c r="BQ161" s="106"/>
      <c r="BR161" s="107"/>
      <c r="BS161" s="106"/>
      <c r="BT161" s="107"/>
      <c r="BU161" s="106"/>
      <c r="BV161" s="107"/>
      <c r="BW161" s="106"/>
      <c r="BX161" s="107"/>
      <c r="BY161" s="106"/>
      <c r="BZ161" s="107"/>
      <c r="CA161" s="106"/>
      <c r="CB161" s="107"/>
      <c r="CC161" s="106"/>
      <c r="CD161" s="107"/>
      <c r="CE161" s="106"/>
      <c r="CF161" s="107"/>
      <c r="CG161" s="106"/>
      <c r="CH161" s="107"/>
      <c r="CI161" s="106"/>
      <c r="CJ161" s="107"/>
      <c r="CK161" s="106"/>
      <c r="CL161" s="107"/>
      <c r="CM161" s="106"/>
      <c r="CN161" s="107"/>
      <c r="CO161" s="106"/>
      <c r="CP161" s="107"/>
      <c r="CQ161" s="106"/>
      <c r="CR161" s="107"/>
      <c r="CS161" s="106"/>
      <c r="CT161" s="107"/>
      <c r="CU161" s="106"/>
      <c r="CV161" s="107"/>
      <c r="CW161" s="106"/>
      <c r="CX161" s="107"/>
      <c r="CY161" s="106"/>
      <c r="CZ161" s="107"/>
      <c r="DA161" s="106"/>
      <c r="DB161" s="107"/>
      <c r="DC161" s="106"/>
      <c r="DD161" s="107"/>
      <c r="DE161" s="106"/>
      <c r="DF161" s="107"/>
      <c r="DG161" s="106"/>
      <c r="DH161" s="107"/>
      <c r="DI161" s="106"/>
      <c r="DJ161" s="107"/>
      <c r="DK161" s="106"/>
      <c r="DL161" s="107"/>
      <c r="DM161" s="106"/>
      <c r="DN161" s="107"/>
      <c r="DO161" s="106"/>
      <c r="DP161" s="107"/>
      <c r="DQ161" s="106"/>
      <c r="DR161" s="107"/>
      <c r="DS161" s="106"/>
      <c r="DT161" s="107"/>
      <c r="DU161" s="106"/>
      <c r="DV161" s="107"/>
      <c r="DW161" s="106"/>
      <c r="DX161" s="107"/>
      <c r="DY161" s="106"/>
      <c r="DZ161" s="107"/>
      <c r="EA161" s="106"/>
      <c r="EB161" s="107"/>
      <c r="EC161" s="106"/>
      <c r="ED161" s="107"/>
      <c r="EE161" s="106"/>
      <c r="EF161" s="107"/>
      <c r="EG161" s="106"/>
      <c r="EH161" s="107"/>
      <c r="EI161" s="106"/>
      <c r="EJ161" s="107"/>
      <c r="EK161" s="106"/>
      <c r="EL161" s="107"/>
      <c r="EM161" s="106"/>
      <c r="EN161" s="107"/>
      <c r="EO161" s="106"/>
      <c r="EP161" s="107"/>
      <c r="EQ161" s="106"/>
      <c r="ER161" s="107"/>
      <c r="ES161" s="106"/>
      <c r="ET161" s="107"/>
      <c r="EU161" s="106"/>
      <c r="EV161" s="107"/>
      <c r="EW161" s="106"/>
      <c r="EX161" s="107"/>
      <c r="EY161" s="106"/>
      <c r="EZ161" s="107"/>
      <c r="FA161" s="106"/>
      <c r="FB161" s="107"/>
      <c r="FC161" s="106"/>
      <c r="FD161" s="107"/>
      <c r="FE161" s="106"/>
      <c r="FF161" s="107"/>
      <c r="FG161" s="106"/>
      <c r="FH161" s="107"/>
      <c r="FI161" s="106"/>
      <c r="FJ161" s="107"/>
      <c r="FK161" s="106"/>
      <c r="FL161" s="107"/>
      <c r="FM161" s="106"/>
      <c r="FN161" s="107"/>
      <c r="FO161" s="106"/>
      <c r="FP161" s="107"/>
      <c r="FQ161" s="106"/>
      <c r="FR161" s="107"/>
      <c r="FS161" s="106"/>
      <c r="FT161" s="107"/>
      <c r="FU161" s="106"/>
      <c r="FV161" s="107"/>
      <c r="FW161" s="106"/>
      <c r="FX161" s="107"/>
      <c r="FY161" s="106"/>
      <c r="FZ161" s="107"/>
      <c r="GA161" s="106"/>
      <c r="GB161" s="107"/>
      <c r="GC161" s="106"/>
      <c r="GD161" s="107"/>
      <c r="GE161" s="106"/>
      <c r="GF161" s="107"/>
      <c r="GG161" s="106"/>
      <c r="GH161" s="107"/>
      <c r="GI161" s="106"/>
      <c r="GJ161" s="107"/>
      <c r="GK161" s="106"/>
      <c r="GL161" s="107"/>
      <c r="GM161" s="106"/>
      <c r="GN161" s="107"/>
      <c r="GO161" s="106"/>
      <c r="GP161" s="107"/>
      <c r="GQ161" s="106"/>
      <c r="GR161" s="107"/>
      <c r="GS161" s="106"/>
      <c r="GT161" s="107"/>
      <c r="GU161" s="106"/>
      <c r="GV161" s="107"/>
      <c r="GW161" s="106"/>
      <c r="GX161" s="107"/>
      <c r="GY161" s="106"/>
      <c r="GZ161" s="107"/>
      <c r="HA161" s="106"/>
      <c r="HB161" s="107"/>
      <c r="HC161" s="106"/>
      <c r="HD161" s="107"/>
      <c r="HE161" s="106"/>
      <c r="HF161" s="107"/>
      <c r="HG161" s="106"/>
      <c r="HH161" s="107"/>
      <c r="HI161" s="106"/>
      <c r="HJ161" s="107"/>
      <c r="HK161" s="106"/>
      <c r="HL161" s="107"/>
      <c r="HM161" s="106"/>
      <c r="HN161" s="107"/>
      <c r="HO161" s="106"/>
      <c r="HP161" s="107"/>
      <c r="HQ161" s="106"/>
      <c r="HR161" s="107"/>
      <c r="HS161" s="106"/>
      <c r="HT161" s="107"/>
      <c r="HU161" s="106"/>
      <c r="HV161" s="107"/>
      <c r="HW161" s="106"/>
      <c r="HX161" s="107"/>
      <c r="HY161" s="106"/>
      <c r="HZ161" s="107"/>
      <c r="IA161" s="106"/>
      <c r="IB161" s="107"/>
      <c r="IC161" s="106"/>
      <c r="ID161" s="107"/>
      <c r="IE161" s="106"/>
      <c r="IF161" s="107"/>
      <c r="IG161" s="106"/>
      <c r="IH161" s="107"/>
      <c r="II161" s="106"/>
      <c r="IJ161" s="107"/>
      <c r="IK161" s="106"/>
      <c r="IL161" s="107"/>
      <c r="IM161" s="106"/>
      <c r="IN161" s="107"/>
      <c r="IO161" s="106"/>
      <c r="IP161" s="107"/>
      <c r="IQ161" s="106"/>
      <c r="IR161" s="107"/>
      <c r="IS161" s="106"/>
      <c r="IT161" s="107"/>
      <c r="IU161" s="106"/>
      <c r="IV161" s="107"/>
      <c r="IW161" s="106"/>
      <c r="IX161" s="107"/>
      <c r="IY161" s="106"/>
    </row>
    <row r="162" spans="1:259" x14ac:dyDescent="0.25">
      <c r="A162" s="106"/>
      <c r="B162" s="107"/>
      <c r="C162" s="106"/>
      <c r="D162" s="107"/>
      <c r="E162" s="106"/>
      <c r="F162" s="107"/>
      <c r="G162" s="106"/>
      <c r="H162" s="107"/>
      <c r="I162" s="106"/>
      <c r="J162" s="107"/>
      <c r="K162" s="106"/>
      <c r="L162" s="107"/>
      <c r="M162" s="106"/>
      <c r="N162" s="107"/>
      <c r="O162" s="106"/>
      <c r="P162" s="107"/>
      <c r="Q162" s="106"/>
      <c r="R162" s="107"/>
      <c r="S162" s="106"/>
      <c r="T162" s="107"/>
      <c r="U162" s="106"/>
      <c r="V162" s="107"/>
      <c r="W162" s="106"/>
      <c r="X162" s="107"/>
      <c r="Y162" s="106"/>
      <c r="Z162" s="107"/>
      <c r="AA162" s="106"/>
      <c r="AB162" s="107"/>
      <c r="AC162" s="106"/>
      <c r="AD162" s="107"/>
      <c r="AE162" s="106"/>
      <c r="AF162" s="107"/>
      <c r="AG162" s="106"/>
      <c r="AH162" s="107"/>
      <c r="AI162" s="106"/>
      <c r="AJ162" s="107"/>
      <c r="AK162" s="106"/>
      <c r="AL162" s="107"/>
      <c r="AM162" s="106"/>
      <c r="AN162" s="107"/>
      <c r="AO162" s="106"/>
      <c r="AP162" s="107"/>
      <c r="AQ162" s="106"/>
      <c r="AR162" s="107"/>
      <c r="AS162" s="106"/>
      <c r="AT162" s="107"/>
      <c r="AU162" s="106"/>
      <c r="AV162" s="107"/>
      <c r="AW162" s="106"/>
      <c r="AX162" s="107"/>
      <c r="AY162" s="106"/>
      <c r="AZ162" s="107"/>
      <c r="BA162" s="106"/>
      <c r="BB162" s="107"/>
      <c r="BC162" s="106"/>
      <c r="BD162" s="107"/>
      <c r="BE162" s="106"/>
      <c r="BF162" s="107"/>
      <c r="BG162" s="106"/>
      <c r="BH162" s="107"/>
      <c r="BI162" s="106"/>
      <c r="BJ162" s="107"/>
      <c r="BK162" s="106"/>
      <c r="BL162" s="107"/>
      <c r="BM162" s="106"/>
      <c r="BN162" s="107"/>
      <c r="BO162" s="106"/>
      <c r="BP162" s="107"/>
      <c r="BQ162" s="106"/>
      <c r="BR162" s="107"/>
      <c r="BS162" s="106"/>
      <c r="BT162" s="107"/>
      <c r="BU162" s="106"/>
      <c r="BV162" s="107"/>
      <c r="BW162" s="106"/>
      <c r="BX162" s="107"/>
      <c r="BY162" s="106"/>
      <c r="BZ162" s="107"/>
      <c r="CA162" s="106"/>
      <c r="CB162" s="107"/>
      <c r="CC162" s="106"/>
      <c r="CD162" s="107"/>
      <c r="CE162" s="106"/>
      <c r="CF162" s="107"/>
      <c r="CG162" s="106"/>
      <c r="CH162" s="107"/>
      <c r="CI162" s="106"/>
      <c r="CJ162" s="107"/>
      <c r="CK162" s="106"/>
      <c r="CL162" s="107"/>
      <c r="CM162" s="106"/>
      <c r="CN162" s="107"/>
      <c r="CO162" s="106"/>
      <c r="CP162" s="107"/>
      <c r="CQ162" s="106"/>
      <c r="CR162" s="107"/>
      <c r="CS162" s="106"/>
      <c r="CT162" s="107"/>
      <c r="CU162" s="106"/>
      <c r="CV162" s="107"/>
      <c r="CW162" s="106"/>
      <c r="CX162" s="107"/>
      <c r="CY162" s="106"/>
      <c r="CZ162" s="107"/>
      <c r="DA162" s="106"/>
      <c r="DB162" s="107"/>
      <c r="DC162" s="106"/>
      <c r="DD162" s="107"/>
      <c r="DE162" s="106"/>
      <c r="DF162" s="107"/>
      <c r="DG162" s="106"/>
      <c r="DH162" s="107"/>
      <c r="DI162" s="106"/>
      <c r="DJ162" s="107"/>
      <c r="DK162" s="106"/>
      <c r="DL162" s="107"/>
      <c r="DM162" s="106"/>
      <c r="DN162" s="107"/>
      <c r="DO162" s="106"/>
      <c r="DP162" s="107"/>
      <c r="DQ162" s="106"/>
      <c r="DR162" s="107"/>
      <c r="DS162" s="106"/>
      <c r="DT162" s="107"/>
      <c r="DU162" s="106"/>
      <c r="DV162" s="107"/>
      <c r="DW162" s="106"/>
      <c r="DX162" s="107"/>
      <c r="DY162" s="106"/>
      <c r="DZ162" s="107"/>
      <c r="EA162" s="106"/>
      <c r="EB162" s="107"/>
      <c r="EC162" s="106"/>
      <c r="ED162" s="107"/>
      <c r="EE162" s="106"/>
      <c r="EF162" s="107"/>
      <c r="EG162" s="106"/>
      <c r="EH162" s="107"/>
      <c r="EI162" s="106"/>
      <c r="EJ162" s="107"/>
      <c r="EK162" s="106"/>
      <c r="EL162" s="107"/>
      <c r="EM162" s="106"/>
      <c r="EN162" s="107"/>
      <c r="EO162" s="106"/>
      <c r="EP162" s="107"/>
      <c r="EQ162" s="106"/>
      <c r="ER162" s="107"/>
      <c r="ES162" s="106"/>
      <c r="ET162" s="107"/>
      <c r="EU162" s="106"/>
      <c r="EV162" s="107"/>
      <c r="EW162" s="106"/>
      <c r="EX162" s="107"/>
      <c r="EY162" s="106"/>
      <c r="EZ162" s="107"/>
      <c r="FA162" s="106"/>
      <c r="FB162" s="107"/>
      <c r="FC162" s="106"/>
      <c r="FD162" s="107"/>
      <c r="FE162" s="106"/>
      <c r="FF162" s="107"/>
      <c r="FG162" s="106"/>
      <c r="FH162" s="107"/>
      <c r="FI162" s="106"/>
      <c r="FJ162" s="107"/>
      <c r="FK162" s="106"/>
      <c r="FL162" s="107"/>
      <c r="FM162" s="106"/>
      <c r="FN162" s="107"/>
      <c r="FO162" s="106"/>
      <c r="FP162" s="107"/>
      <c r="FQ162" s="106"/>
      <c r="FR162" s="107"/>
      <c r="FS162" s="106"/>
      <c r="FT162" s="107"/>
      <c r="FU162" s="106"/>
      <c r="FV162" s="107"/>
      <c r="FW162" s="106"/>
      <c r="FX162" s="107"/>
      <c r="FY162" s="106"/>
      <c r="FZ162" s="107"/>
      <c r="GA162" s="106"/>
      <c r="GB162" s="107"/>
      <c r="GC162" s="106"/>
      <c r="GD162" s="107"/>
      <c r="GE162" s="106"/>
      <c r="GF162" s="107"/>
      <c r="GG162" s="106"/>
      <c r="GH162" s="107"/>
      <c r="GI162" s="106"/>
      <c r="GJ162" s="107"/>
      <c r="GK162" s="106"/>
      <c r="GL162" s="107"/>
      <c r="GM162" s="106"/>
      <c r="GN162" s="107"/>
      <c r="GO162" s="106"/>
      <c r="GP162" s="107"/>
      <c r="GQ162" s="106"/>
      <c r="GR162" s="107"/>
      <c r="GS162" s="106"/>
      <c r="GT162" s="107"/>
      <c r="GU162" s="106"/>
      <c r="GV162" s="107"/>
      <c r="GW162" s="106"/>
      <c r="GX162" s="107"/>
      <c r="GY162" s="106"/>
      <c r="GZ162" s="107"/>
      <c r="HA162" s="106"/>
      <c r="HB162" s="107"/>
      <c r="HC162" s="106"/>
      <c r="HD162" s="107"/>
      <c r="HE162" s="106"/>
      <c r="HF162" s="107"/>
      <c r="HG162" s="106"/>
      <c r="HH162" s="107"/>
      <c r="HI162" s="106"/>
      <c r="HJ162" s="107"/>
      <c r="HK162" s="106"/>
      <c r="HL162" s="107"/>
      <c r="HM162" s="106"/>
      <c r="HN162" s="107"/>
      <c r="HO162" s="106"/>
      <c r="HP162" s="107"/>
      <c r="HQ162" s="106"/>
      <c r="HR162" s="107"/>
      <c r="HS162" s="106"/>
      <c r="HT162" s="107"/>
      <c r="HU162" s="106"/>
      <c r="HV162" s="107"/>
      <c r="HW162" s="106"/>
      <c r="HX162" s="107"/>
      <c r="HY162" s="106"/>
      <c r="HZ162" s="107"/>
      <c r="IA162" s="106"/>
      <c r="IB162" s="107"/>
      <c r="IC162" s="106"/>
      <c r="ID162" s="107"/>
      <c r="IE162" s="106"/>
      <c r="IF162" s="107"/>
      <c r="IG162" s="106"/>
      <c r="IH162" s="107"/>
      <c r="II162" s="106"/>
      <c r="IJ162" s="107"/>
      <c r="IK162" s="106"/>
      <c r="IL162" s="107"/>
      <c r="IM162" s="106"/>
      <c r="IN162" s="107"/>
      <c r="IO162" s="106"/>
      <c r="IP162" s="107"/>
      <c r="IQ162" s="106"/>
      <c r="IR162" s="107"/>
      <c r="IS162" s="106"/>
      <c r="IT162" s="107"/>
      <c r="IU162" s="106"/>
      <c r="IV162" s="107"/>
      <c r="IW162" s="106"/>
      <c r="IX162" s="107"/>
      <c r="IY162" s="106"/>
    </row>
    <row r="163" spans="1:259" x14ac:dyDescent="0.25">
      <c r="A163" s="106"/>
      <c r="B163" s="107"/>
      <c r="C163" s="106"/>
      <c r="D163" s="107"/>
      <c r="E163" s="106"/>
      <c r="F163" s="107"/>
      <c r="G163" s="106"/>
      <c r="H163" s="107"/>
      <c r="I163" s="106"/>
      <c r="J163" s="107"/>
      <c r="K163" s="106"/>
      <c r="L163" s="107"/>
      <c r="M163" s="106"/>
      <c r="N163" s="107"/>
      <c r="O163" s="106"/>
      <c r="P163" s="107"/>
      <c r="Q163" s="106"/>
      <c r="R163" s="107"/>
      <c r="S163" s="106"/>
      <c r="T163" s="107"/>
      <c r="U163" s="106"/>
      <c r="V163" s="107"/>
      <c r="W163" s="106"/>
      <c r="X163" s="107"/>
      <c r="Y163" s="106"/>
      <c r="Z163" s="107"/>
      <c r="AA163" s="106"/>
      <c r="AB163" s="107"/>
      <c r="AC163" s="106"/>
      <c r="AD163" s="107"/>
      <c r="AE163" s="106"/>
      <c r="AF163" s="107"/>
      <c r="AG163" s="106"/>
      <c r="AH163" s="107"/>
      <c r="AI163" s="106"/>
      <c r="AJ163" s="107"/>
      <c r="AK163" s="106"/>
      <c r="AL163" s="107"/>
      <c r="AM163" s="106"/>
      <c r="AN163" s="107"/>
      <c r="AO163" s="106"/>
      <c r="AP163" s="107"/>
      <c r="AQ163" s="106"/>
      <c r="AR163" s="107"/>
      <c r="AS163" s="106"/>
      <c r="AT163" s="107"/>
      <c r="AU163" s="106"/>
      <c r="AV163" s="107"/>
      <c r="AW163" s="106"/>
      <c r="AX163" s="107"/>
      <c r="AY163" s="106"/>
      <c r="AZ163" s="107"/>
      <c r="BA163" s="106"/>
      <c r="BB163" s="107"/>
      <c r="BC163" s="106"/>
      <c r="BD163" s="107"/>
      <c r="BE163" s="106"/>
      <c r="BF163" s="107"/>
      <c r="BG163" s="106"/>
      <c r="BH163" s="107"/>
      <c r="BI163" s="106"/>
      <c r="BJ163" s="107"/>
      <c r="BK163" s="106"/>
      <c r="BL163" s="107"/>
      <c r="BM163" s="106"/>
      <c r="BN163" s="107"/>
      <c r="BO163" s="106"/>
      <c r="BP163" s="107"/>
      <c r="BQ163" s="106"/>
      <c r="BR163" s="107"/>
      <c r="BS163" s="106"/>
      <c r="BT163" s="107"/>
      <c r="BU163" s="106"/>
      <c r="BV163" s="107"/>
      <c r="BW163" s="106"/>
      <c r="BX163" s="107"/>
      <c r="BY163" s="106"/>
      <c r="BZ163" s="107"/>
      <c r="CA163" s="106"/>
      <c r="CB163" s="107"/>
      <c r="CC163" s="106"/>
      <c r="CD163" s="107"/>
      <c r="CE163" s="106"/>
      <c r="CF163" s="107"/>
      <c r="CG163" s="106"/>
      <c r="CH163" s="107"/>
      <c r="CI163" s="106"/>
      <c r="CJ163" s="107"/>
      <c r="CK163" s="106"/>
      <c r="CL163" s="107"/>
      <c r="CM163" s="106"/>
      <c r="CN163" s="107"/>
      <c r="CO163" s="106"/>
      <c r="CP163" s="107"/>
      <c r="CQ163" s="106"/>
      <c r="CR163" s="107"/>
      <c r="CS163" s="106"/>
      <c r="CT163" s="107"/>
      <c r="CU163" s="106"/>
      <c r="CV163" s="107"/>
      <c r="CW163" s="106"/>
      <c r="CX163" s="107"/>
      <c r="CY163" s="106"/>
      <c r="CZ163" s="107"/>
      <c r="DA163" s="106"/>
      <c r="DB163" s="107"/>
      <c r="DC163" s="106"/>
      <c r="DD163" s="107"/>
      <c r="DE163" s="106"/>
      <c r="DF163" s="107"/>
      <c r="DG163" s="106"/>
      <c r="DH163" s="107"/>
      <c r="DI163" s="106"/>
      <c r="DJ163" s="107"/>
      <c r="DK163" s="106"/>
      <c r="DL163" s="107"/>
      <c r="DM163" s="106"/>
      <c r="DN163" s="107"/>
      <c r="DO163" s="106"/>
      <c r="DP163" s="107"/>
      <c r="DQ163" s="106"/>
      <c r="DR163" s="107"/>
      <c r="DS163" s="106"/>
      <c r="DT163" s="107"/>
      <c r="DU163" s="106"/>
      <c r="DV163" s="107"/>
      <c r="DW163" s="106"/>
      <c r="DX163" s="107"/>
      <c r="DY163" s="106"/>
      <c r="DZ163" s="107"/>
      <c r="EA163" s="106"/>
      <c r="EB163" s="107"/>
      <c r="EC163" s="106"/>
      <c r="ED163" s="107"/>
      <c r="EE163" s="106"/>
      <c r="EF163" s="107"/>
      <c r="EG163" s="106"/>
      <c r="EH163" s="107"/>
      <c r="EI163" s="106"/>
      <c r="EJ163" s="107"/>
      <c r="EK163" s="106"/>
      <c r="EL163" s="107"/>
      <c r="EM163" s="106"/>
      <c r="EN163" s="107"/>
      <c r="EO163" s="106"/>
      <c r="EP163" s="107"/>
      <c r="EQ163" s="106"/>
      <c r="ER163" s="107"/>
      <c r="ES163" s="106"/>
      <c r="ET163" s="107"/>
      <c r="EU163" s="106"/>
      <c r="EV163" s="107"/>
      <c r="EW163" s="106"/>
      <c r="EX163" s="107"/>
      <c r="EY163" s="106"/>
      <c r="EZ163" s="107"/>
      <c r="FA163" s="106"/>
      <c r="FB163" s="107"/>
      <c r="FC163" s="106"/>
      <c r="FD163" s="107"/>
      <c r="FE163" s="106"/>
      <c r="FF163" s="107"/>
      <c r="FG163" s="106"/>
      <c r="FH163" s="107"/>
      <c r="FI163" s="106"/>
      <c r="FJ163" s="107"/>
      <c r="FK163" s="106"/>
      <c r="FL163" s="107"/>
      <c r="FM163" s="106"/>
      <c r="FN163" s="107"/>
      <c r="FO163" s="106"/>
      <c r="FP163" s="107"/>
      <c r="FQ163" s="106"/>
      <c r="FR163" s="107"/>
      <c r="FS163" s="106"/>
      <c r="FT163" s="107"/>
      <c r="FU163" s="106"/>
      <c r="FV163" s="107"/>
      <c r="FW163" s="106"/>
      <c r="FX163" s="107"/>
      <c r="FY163" s="106"/>
      <c r="FZ163" s="107"/>
      <c r="GA163" s="106"/>
      <c r="GB163" s="107"/>
      <c r="GC163" s="106"/>
      <c r="GD163" s="107"/>
      <c r="GE163" s="106"/>
      <c r="GF163" s="107"/>
      <c r="GG163" s="106"/>
      <c r="GH163" s="107"/>
      <c r="GI163" s="106"/>
      <c r="GJ163" s="107"/>
      <c r="GK163" s="106"/>
      <c r="GL163" s="107"/>
      <c r="GM163" s="106"/>
      <c r="GN163" s="107"/>
      <c r="GO163" s="106"/>
      <c r="GP163" s="107"/>
      <c r="GQ163" s="106"/>
      <c r="GR163" s="107"/>
      <c r="GS163" s="106"/>
      <c r="GT163" s="107"/>
      <c r="GU163" s="106"/>
      <c r="GV163" s="107"/>
      <c r="GW163" s="106"/>
      <c r="GX163" s="107"/>
      <c r="GY163" s="106"/>
      <c r="GZ163" s="107"/>
      <c r="HA163" s="106"/>
      <c r="HB163" s="107"/>
      <c r="HC163" s="106"/>
      <c r="HD163" s="107"/>
      <c r="HE163" s="106"/>
      <c r="HF163" s="107"/>
      <c r="HG163" s="106"/>
      <c r="HH163" s="107"/>
      <c r="HI163" s="106"/>
      <c r="HJ163" s="107"/>
      <c r="HK163" s="106"/>
      <c r="HL163" s="107"/>
      <c r="HM163" s="106"/>
      <c r="HN163" s="107"/>
      <c r="HO163" s="106"/>
      <c r="HP163" s="107"/>
      <c r="HQ163" s="106"/>
      <c r="HR163" s="107"/>
      <c r="HS163" s="106"/>
      <c r="HT163" s="107"/>
      <c r="HU163" s="106"/>
      <c r="HV163" s="107"/>
      <c r="HW163" s="106"/>
      <c r="HX163" s="107"/>
      <c r="HY163" s="106"/>
      <c r="HZ163" s="107"/>
      <c r="IA163" s="106"/>
      <c r="IB163" s="107"/>
      <c r="IC163" s="106"/>
      <c r="ID163" s="107"/>
      <c r="IE163" s="106"/>
      <c r="IF163" s="107"/>
      <c r="IG163" s="106"/>
      <c r="IH163" s="107"/>
      <c r="II163" s="106"/>
      <c r="IJ163" s="107"/>
      <c r="IK163" s="106"/>
      <c r="IL163" s="107"/>
      <c r="IM163" s="106"/>
      <c r="IN163" s="107"/>
      <c r="IO163" s="106"/>
      <c r="IP163" s="107"/>
      <c r="IQ163" s="106"/>
      <c r="IR163" s="107"/>
      <c r="IS163" s="106"/>
      <c r="IT163" s="107"/>
      <c r="IU163" s="106"/>
      <c r="IV163" s="107"/>
      <c r="IW163" s="106"/>
      <c r="IX163" s="107"/>
      <c r="IY163" s="106"/>
    </row>
    <row r="164" spans="1:259" x14ac:dyDescent="0.25">
      <c r="A164" s="106"/>
      <c r="B164" s="107"/>
      <c r="C164" s="106"/>
      <c r="D164" s="107"/>
      <c r="E164" s="106"/>
      <c r="F164" s="107"/>
      <c r="G164" s="106"/>
      <c r="H164" s="107"/>
      <c r="I164" s="106"/>
      <c r="J164" s="107"/>
      <c r="K164" s="106"/>
      <c r="L164" s="107"/>
      <c r="M164" s="106"/>
      <c r="N164" s="107"/>
      <c r="O164" s="106"/>
      <c r="P164" s="107"/>
      <c r="Q164" s="106"/>
      <c r="R164" s="107"/>
      <c r="S164" s="106"/>
      <c r="T164" s="107"/>
      <c r="U164" s="106"/>
      <c r="V164" s="107"/>
      <c r="W164" s="106"/>
      <c r="X164" s="107"/>
      <c r="Y164" s="106"/>
      <c r="Z164" s="107"/>
      <c r="AA164" s="106"/>
      <c r="AB164" s="107"/>
      <c r="AC164" s="106"/>
      <c r="AD164" s="107"/>
      <c r="AE164" s="106"/>
      <c r="AF164" s="107"/>
      <c r="AG164" s="106"/>
      <c r="AH164" s="107"/>
      <c r="AI164" s="106"/>
      <c r="AJ164" s="107"/>
      <c r="AK164" s="106"/>
      <c r="AL164" s="107"/>
      <c r="AM164" s="106"/>
      <c r="AN164" s="107"/>
      <c r="AO164" s="106"/>
      <c r="AP164" s="107"/>
      <c r="AQ164" s="106"/>
      <c r="AR164" s="107"/>
      <c r="AS164" s="106"/>
      <c r="AT164" s="107"/>
      <c r="AU164" s="106"/>
      <c r="AV164" s="107"/>
      <c r="AW164" s="106"/>
      <c r="AX164" s="107"/>
      <c r="AY164" s="106"/>
      <c r="AZ164" s="107"/>
      <c r="BA164" s="106"/>
      <c r="BB164" s="107"/>
      <c r="BC164" s="106"/>
      <c r="BD164" s="107"/>
      <c r="BE164" s="106"/>
      <c r="BF164" s="107"/>
      <c r="BG164" s="106"/>
      <c r="BH164" s="107"/>
      <c r="BI164" s="106"/>
      <c r="BJ164" s="107"/>
      <c r="BK164" s="106"/>
      <c r="BL164" s="107"/>
      <c r="BM164" s="106"/>
      <c r="BN164" s="107"/>
      <c r="BO164" s="106"/>
      <c r="BP164" s="107"/>
      <c r="BQ164" s="106"/>
      <c r="BR164" s="107"/>
      <c r="BS164" s="106"/>
      <c r="BT164" s="107"/>
      <c r="BU164" s="106"/>
      <c r="BV164" s="107"/>
      <c r="BW164" s="106"/>
      <c r="BX164" s="107"/>
      <c r="BY164" s="106"/>
      <c r="BZ164" s="107"/>
      <c r="CA164" s="106"/>
      <c r="CB164" s="107"/>
      <c r="CC164" s="106"/>
      <c r="CD164" s="107"/>
      <c r="CE164" s="106"/>
      <c r="CF164" s="107"/>
      <c r="CG164" s="106"/>
      <c r="CH164" s="107"/>
      <c r="CI164" s="106"/>
      <c r="CJ164" s="107"/>
      <c r="CK164" s="106"/>
      <c r="CL164" s="107"/>
      <c r="CM164" s="106"/>
      <c r="CN164" s="107"/>
      <c r="CO164" s="106"/>
      <c r="CP164" s="107"/>
      <c r="CQ164" s="106"/>
      <c r="CR164" s="107"/>
      <c r="CS164" s="106"/>
      <c r="CT164" s="107"/>
      <c r="CU164" s="106"/>
      <c r="CV164" s="107"/>
      <c r="CW164" s="106"/>
      <c r="CX164" s="107"/>
      <c r="CY164" s="106"/>
      <c r="CZ164" s="107"/>
      <c r="DA164" s="106"/>
      <c r="DB164" s="107"/>
      <c r="DC164" s="106"/>
      <c r="DD164" s="107"/>
      <c r="DE164" s="106"/>
      <c r="DF164" s="107"/>
      <c r="DG164" s="106"/>
      <c r="DH164" s="107"/>
      <c r="DI164" s="106"/>
      <c r="DJ164" s="107"/>
      <c r="DK164" s="106"/>
      <c r="DL164" s="107"/>
      <c r="DM164" s="106"/>
      <c r="DN164" s="107"/>
      <c r="DO164" s="106"/>
      <c r="DP164" s="107"/>
      <c r="DQ164" s="106"/>
      <c r="DR164" s="107"/>
      <c r="DS164" s="106"/>
      <c r="DT164" s="107"/>
      <c r="DU164" s="106"/>
      <c r="DV164" s="107"/>
      <c r="DW164" s="106"/>
      <c r="DX164" s="107"/>
      <c r="DY164" s="106"/>
      <c r="DZ164" s="107"/>
      <c r="EA164" s="106"/>
      <c r="EB164" s="107"/>
      <c r="EC164" s="106"/>
      <c r="ED164" s="107"/>
      <c r="EE164" s="106"/>
      <c r="EF164" s="107"/>
      <c r="EG164" s="106"/>
      <c r="EH164" s="107"/>
      <c r="EI164" s="106"/>
      <c r="EJ164" s="107"/>
      <c r="EK164" s="106"/>
      <c r="EL164" s="107"/>
      <c r="EM164" s="106"/>
      <c r="EN164" s="107"/>
      <c r="EO164" s="106"/>
      <c r="EP164" s="107"/>
      <c r="EQ164" s="106"/>
      <c r="ER164" s="107"/>
      <c r="ES164" s="106"/>
      <c r="ET164" s="107"/>
      <c r="EU164" s="106"/>
      <c r="EV164" s="107"/>
      <c r="EW164" s="106"/>
      <c r="EX164" s="107"/>
      <c r="EY164" s="106"/>
      <c r="EZ164" s="107"/>
      <c r="FA164" s="106"/>
      <c r="FB164" s="107"/>
      <c r="FC164" s="106"/>
      <c r="FD164" s="107"/>
      <c r="FE164" s="106"/>
      <c r="FF164" s="107"/>
      <c r="FG164" s="106"/>
      <c r="FH164" s="107"/>
      <c r="FI164" s="106"/>
      <c r="FJ164" s="107"/>
      <c r="FK164" s="106"/>
      <c r="FL164" s="107"/>
      <c r="FM164" s="106"/>
      <c r="FN164" s="107"/>
      <c r="FO164" s="106"/>
      <c r="FP164" s="107"/>
      <c r="FQ164" s="106"/>
      <c r="FR164" s="107"/>
      <c r="FS164" s="106"/>
      <c r="FT164" s="107"/>
      <c r="FU164" s="106"/>
      <c r="FV164" s="107"/>
      <c r="FW164" s="106"/>
      <c r="FX164" s="107"/>
      <c r="FY164" s="106"/>
      <c r="FZ164" s="107"/>
      <c r="GA164" s="106"/>
      <c r="GB164" s="107"/>
      <c r="GC164" s="106"/>
      <c r="GD164" s="107"/>
      <c r="GE164" s="106"/>
      <c r="GF164" s="107"/>
      <c r="GG164" s="106"/>
      <c r="GH164" s="107"/>
      <c r="GI164" s="106"/>
      <c r="GJ164" s="107"/>
      <c r="GK164" s="106"/>
      <c r="GL164" s="107"/>
      <c r="GM164" s="106"/>
      <c r="GN164" s="107"/>
      <c r="GO164" s="106"/>
      <c r="GP164" s="107"/>
      <c r="GQ164" s="106"/>
      <c r="GR164" s="107"/>
      <c r="GS164" s="106"/>
      <c r="GT164" s="107"/>
      <c r="GU164" s="106"/>
      <c r="GV164" s="107"/>
      <c r="GW164" s="106"/>
      <c r="GX164" s="107"/>
      <c r="GY164" s="106"/>
      <c r="GZ164" s="107"/>
      <c r="HA164" s="106"/>
      <c r="HB164" s="107"/>
      <c r="HC164" s="106"/>
      <c r="HD164" s="107"/>
      <c r="HE164" s="106"/>
      <c r="HF164" s="107"/>
      <c r="HG164" s="106"/>
      <c r="HH164" s="107"/>
      <c r="HI164" s="106"/>
      <c r="HJ164" s="107"/>
      <c r="HK164" s="106"/>
      <c r="HL164" s="107"/>
      <c r="HM164" s="106"/>
      <c r="HN164" s="107"/>
      <c r="HO164" s="106"/>
      <c r="HP164" s="107"/>
      <c r="HQ164" s="106"/>
      <c r="HR164" s="107"/>
      <c r="HS164" s="106"/>
      <c r="HT164" s="107"/>
      <c r="HU164" s="106"/>
      <c r="HV164" s="107"/>
      <c r="HW164" s="106"/>
      <c r="HX164" s="107"/>
      <c r="HY164" s="106"/>
      <c r="HZ164" s="107"/>
      <c r="IA164" s="106"/>
      <c r="IB164" s="107"/>
      <c r="IC164" s="106"/>
      <c r="ID164" s="107"/>
      <c r="IE164" s="106"/>
      <c r="IF164" s="107"/>
      <c r="IG164" s="106"/>
      <c r="IH164" s="107"/>
      <c r="II164" s="106"/>
      <c r="IJ164" s="107"/>
      <c r="IK164" s="106"/>
      <c r="IL164" s="107"/>
      <c r="IM164" s="106"/>
      <c r="IN164" s="107"/>
      <c r="IO164" s="106"/>
      <c r="IP164" s="107"/>
      <c r="IQ164" s="106"/>
      <c r="IR164" s="107"/>
      <c r="IS164" s="106"/>
      <c r="IT164" s="107"/>
      <c r="IU164" s="106"/>
      <c r="IV164" s="107"/>
      <c r="IW164" s="106"/>
      <c r="IX164" s="107"/>
      <c r="IY164" s="106"/>
    </row>
    <row r="165" spans="1:259" x14ac:dyDescent="0.25">
      <c r="A165" s="106"/>
      <c r="B165" s="107"/>
      <c r="C165" s="106"/>
      <c r="D165" s="107"/>
      <c r="E165" s="106"/>
      <c r="F165" s="107"/>
      <c r="G165" s="106"/>
      <c r="H165" s="107"/>
      <c r="I165" s="106"/>
      <c r="J165" s="107"/>
      <c r="K165" s="106"/>
      <c r="L165" s="107"/>
      <c r="M165" s="106"/>
      <c r="N165" s="107"/>
      <c r="O165" s="106"/>
      <c r="P165" s="107"/>
      <c r="Q165" s="106"/>
      <c r="R165" s="107"/>
      <c r="S165" s="106"/>
      <c r="T165" s="107"/>
      <c r="U165" s="106"/>
      <c r="V165" s="107"/>
      <c r="W165" s="106"/>
      <c r="X165" s="107"/>
      <c r="Y165" s="106"/>
      <c r="Z165" s="107"/>
      <c r="AA165" s="106"/>
      <c r="AB165" s="107"/>
      <c r="AC165" s="106"/>
      <c r="AD165" s="107"/>
      <c r="AE165" s="106"/>
      <c r="AF165" s="107"/>
      <c r="AG165" s="106"/>
      <c r="AH165" s="107"/>
      <c r="AI165" s="106"/>
      <c r="AJ165" s="107"/>
      <c r="AK165" s="106"/>
      <c r="AL165" s="107"/>
      <c r="AM165" s="106"/>
      <c r="AN165" s="107"/>
      <c r="AO165" s="106"/>
      <c r="AP165" s="107"/>
      <c r="AQ165" s="106"/>
      <c r="AR165" s="107"/>
      <c r="AS165" s="106"/>
      <c r="AT165" s="107"/>
      <c r="AU165" s="106"/>
      <c r="AV165" s="107"/>
      <c r="AW165" s="106"/>
      <c r="AX165" s="107"/>
      <c r="AY165" s="106"/>
      <c r="AZ165" s="107"/>
      <c r="BA165" s="106"/>
      <c r="BB165" s="107"/>
      <c r="BC165" s="106"/>
      <c r="BD165" s="107"/>
      <c r="BE165" s="106"/>
      <c r="BF165" s="107"/>
      <c r="BG165" s="106"/>
      <c r="BH165" s="107"/>
      <c r="BI165" s="106"/>
      <c r="BJ165" s="107"/>
      <c r="BK165" s="106"/>
      <c r="BL165" s="107"/>
      <c r="BM165" s="106"/>
      <c r="BN165" s="107"/>
      <c r="BO165" s="106"/>
      <c r="BP165" s="107"/>
      <c r="BQ165" s="106"/>
      <c r="BR165" s="107"/>
      <c r="BS165" s="106"/>
      <c r="BT165" s="107"/>
      <c r="BU165" s="106"/>
      <c r="BV165" s="107"/>
      <c r="BW165" s="106"/>
      <c r="BX165" s="107"/>
      <c r="BY165" s="106"/>
      <c r="BZ165" s="107"/>
      <c r="CA165" s="106"/>
      <c r="CB165" s="107"/>
      <c r="CC165" s="106"/>
      <c r="CD165" s="107"/>
      <c r="CE165" s="106"/>
      <c r="CF165" s="107"/>
      <c r="CG165" s="106"/>
      <c r="CH165" s="107"/>
      <c r="CI165" s="106"/>
      <c r="CJ165" s="107"/>
      <c r="CK165" s="106"/>
      <c r="CL165" s="107"/>
      <c r="CM165" s="106"/>
      <c r="CN165" s="107"/>
      <c r="CO165" s="106"/>
      <c r="CP165" s="107"/>
      <c r="CQ165" s="106"/>
      <c r="CR165" s="107"/>
      <c r="CS165" s="106"/>
      <c r="CT165" s="107"/>
      <c r="CU165" s="106"/>
      <c r="CV165" s="107"/>
      <c r="CW165" s="106"/>
      <c r="CX165" s="107"/>
      <c r="CY165" s="106"/>
      <c r="CZ165" s="107"/>
      <c r="DA165" s="106"/>
      <c r="DB165" s="107"/>
      <c r="DC165" s="106"/>
      <c r="DD165" s="107"/>
      <c r="DE165" s="106"/>
      <c r="DF165" s="107"/>
      <c r="DG165" s="106"/>
      <c r="DH165" s="107"/>
      <c r="DI165" s="106"/>
      <c r="DJ165" s="107"/>
      <c r="DK165" s="106"/>
      <c r="DL165" s="107"/>
      <c r="DM165" s="106"/>
      <c r="DN165" s="107"/>
      <c r="DO165" s="106"/>
      <c r="DP165" s="107"/>
      <c r="DQ165" s="106"/>
      <c r="DR165" s="107"/>
      <c r="DS165" s="106"/>
      <c r="DT165" s="107"/>
      <c r="DU165" s="106"/>
      <c r="DV165" s="107"/>
      <c r="DW165" s="106"/>
      <c r="DX165" s="107"/>
      <c r="DY165" s="106"/>
      <c r="DZ165" s="107"/>
      <c r="EA165" s="106"/>
      <c r="EB165" s="107"/>
      <c r="EC165" s="106"/>
      <c r="ED165" s="107"/>
      <c r="EE165" s="106"/>
      <c r="EF165" s="107"/>
      <c r="EG165" s="106"/>
      <c r="EH165" s="107"/>
      <c r="EI165" s="106"/>
      <c r="EJ165" s="107"/>
      <c r="EK165" s="106"/>
      <c r="EL165" s="107"/>
      <c r="EM165" s="106"/>
      <c r="EN165" s="107"/>
      <c r="EO165" s="106"/>
      <c r="EP165" s="107"/>
      <c r="EQ165" s="106"/>
      <c r="ER165" s="107"/>
      <c r="ES165" s="106"/>
      <c r="ET165" s="107"/>
      <c r="EU165" s="106"/>
      <c r="EV165" s="107"/>
      <c r="EW165" s="106"/>
      <c r="EX165" s="107"/>
      <c r="EY165" s="106"/>
      <c r="EZ165" s="107"/>
      <c r="FA165" s="106"/>
      <c r="FB165" s="107"/>
      <c r="FC165" s="106"/>
      <c r="FD165" s="107"/>
      <c r="FE165" s="106"/>
      <c r="FF165" s="107"/>
      <c r="FG165" s="106"/>
      <c r="FH165" s="107"/>
      <c r="FI165" s="106"/>
      <c r="FJ165" s="107"/>
      <c r="FK165" s="106"/>
      <c r="FL165" s="107"/>
      <c r="FM165" s="106"/>
      <c r="FN165" s="107"/>
      <c r="FO165" s="106"/>
      <c r="FP165" s="107"/>
      <c r="FQ165" s="106"/>
      <c r="FR165" s="107"/>
      <c r="FS165" s="106"/>
      <c r="FT165" s="107"/>
      <c r="FU165" s="106"/>
      <c r="FV165" s="107"/>
      <c r="FW165" s="106"/>
      <c r="FX165" s="107"/>
      <c r="FY165" s="106"/>
      <c r="FZ165" s="107"/>
      <c r="GA165" s="106"/>
      <c r="GB165" s="107"/>
      <c r="GC165" s="106"/>
      <c r="GD165" s="107"/>
      <c r="GE165" s="106"/>
      <c r="GF165" s="107"/>
      <c r="GG165" s="106"/>
      <c r="GH165" s="107"/>
      <c r="GI165" s="106"/>
      <c r="GJ165" s="107"/>
      <c r="GK165" s="106"/>
      <c r="GL165" s="107"/>
      <c r="GM165" s="106"/>
      <c r="GN165" s="107"/>
      <c r="GO165" s="106"/>
      <c r="GP165" s="107"/>
      <c r="GQ165" s="106"/>
      <c r="GR165" s="107"/>
      <c r="GS165" s="106"/>
      <c r="GT165" s="107"/>
      <c r="GU165" s="106"/>
      <c r="GV165" s="107"/>
      <c r="GW165" s="106"/>
      <c r="GX165" s="107"/>
      <c r="GY165" s="106"/>
      <c r="GZ165" s="107"/>
      <c r="HA165" s="106"/>
      <c r="HB165" s="107"/>
      <c r="HC165" s="106"/>
      <c r="HD165" s="107"/>
      <c r="HE165" s="106"/>
      <c r="HF165" s="107"/>
      <c r="HG165" s="106"/>
      <c r="HH165" s="107"/>
      <c r="HI165" s="106"/>
      <c r="HJ165" s="107"/>
      <c r="HK165" s="106"/>
      <c r="HL165" s="107"/>
      <c r="HM165" s="106"/>
      <c r="HN165" s="107"/>
      <c r="HO165" s="106"/>
      <c r="HP165" s="107"/>
      <c r="HQ165" s="106"/>
      <c r="HR165" s="107"/>
      <c r="HS165" s="106"/>
      <c r="HT165" s="107"/>
      <c r="HU165" s="106"/>
      <c r="HV165" s="107"/>
      <c r="HW165" s="106"/>
      <c r="HX165" s="107"/>
      <c r="HY165" s="106"/>
      <c r="HZ165" s="107"/>
      <c r="IA165" s="106"/>
      <c r="IB165" s="107"/>
      <c r="IC165" s="106"/>
      <c r="ID165" s="107"/>
      <c r="IE165" s="106"/>
      <c r="IF165" s="107"/>
      <c r="IG165" s="106"/>
      <c r="IH165" s="107"/>
      <c r="II165" s="106"/>
      <c r="IJ165" s="107"/>
      <c r="IK165" s="106"/>
      <c r="IL165" s="107"/>
      <c r="IM165" s="106"/>
      <c r="IN165" s="107"/>
      <c r="IO165" s="106"/>
      <c r="IP165" s="107"/>
      <c r="IQ165" s="106"/>
      <c r="IR165" s="107"/>
      <c r="IS165" s="106"/>
      <c r="IT165" s="107"/>
      <c r="IU165" s="106"/>
      <c r="IV165" s="107"/>
      <c r="IW165" s="106"/>
      <c r="IX165" s="107"/>
      <c r="IY165" s="106"/>
    </row>
    <row r="166" spans="1:259" x14ac:dyDescent="0.25">
      <c r="A166" s="106"/>
      <c r="B166" s="107"/>
      <c r="C166" s="106"/>
      <c r="D166" s="107"/>
      <c r="E166" s="106"/>
      <c r="F166" s="107"/>
      <c r="G166" s="106"/>
      <c r="H166" s="107"/>
      <c r="I166" s="106"/>
      <c r="J166" s="107"/>
      <c r="K166" s="106"/>
      <c r="L166" s="107"/>
      <c r="M166" s="106"/>
      <c r="N166" s="107"/>
      <c r="O166" s="106"/>
      <c r="P166" s="107"/>
      <c r="Q166" s="106"/>
      <c r="R166" s="107"/>
      <c r="S166" s="106"/>
      <c r="T166" s="107"/>
      <c r="U166" s="106"/>
      <c r="V166" s="107"/>
      <c r="W166" s="106"/>
      <c r="X166" s="107"/>
      <c r="Y166" s="106"/>
      <c r="Z166" s="107"/>
      <c r="AA166" s="106"/>
      <c r="AB166" s="107"/>
      <c r="AC166" s="106"/>
      <c r="AD166" s="107"/>
      <c r="AE166" s="106"/>
      <c r="AF166" s="107"/>
      <c r="AG166" s="106"/>
      <c r="AH166" s="107"/>
      <c r="AI166" s="106"/>
      <c r="AJ166" s="107"/>
      <c r="AK166" s="106"/>
      <c r="AL166" s="107"/>
      <c r="AM166" s="106"/>
      <c r="AN166" s="107"/>
      <c r="AO166" s="106"/>
      <c r="AP166" s="107"/>
      <c r="AQ166" s="106"/>
      <c r="AR166" s="107"/>
      <c r="AS166" s="106"/>
      <c r="AT166" s="107"/>
      <c r="AU166" s="106"/>
      <c r="AV166" s="107"/>
      <c r="AW166" s="106"/>
      <c r="AX166" s="107"/>
      <c r="AY166" s="106"/>
      <c r="AZ166" s="107"/>
      <c r="BA166" s="106"/>
      <c r="BB166" s="107"/>
      <c r="BC166" s="106"/>
      <c r="BD166" s="107"/>
      <c r="BE166" s="106"/>
      <c r="BF166" s="107"/>
      <c r="BG166" s="106"/>
      <c r="BH166" s="107"/>
      <c r="BI166" s="106"/>
      <c r="BJ166" s="107"/>
      <c r="BK166" s="106"/>
      <c r="BL166" s="107"/>
      <c r="BM166" s="106"/>
      <c r="BN166" s="107"/>
      <c r="BO166" s="106"/>
      <c r="BP166" s="107"/>
      <c r="BQ166" s="106"/>
      <c r="BR166" s="107"/>
      <c r="BS166" s="106"/>
      <c r="BT166" s="107"/>
      <c r="BU166" s="106"/>
      <c r="BV166" s="107"/>
      <c r="BW166" s="106"/>
      <c r="BX166" s="107"/>
      <c r="BY166" s="106"/>
      <c r="BZ166" s="107"/>
      <c r="CA166" s="106"/>
      <c r="CB166" s="107"/>
      <c r="CC166" s="106"/>
      <c r="CD166" s="107"/>
      <c r="CE166" s="106"/>
      <c r="CF166" s="107"/>
      <c r="CG166" s="106"/>
      <c r="CH166" s="107"/>
      <c r="CI166" s="106"/>
      <c r="CJ166" s="107"/>
      <c r="CK166" s="106"/>
      <c r="CL166" s="107"/>
      <c r="CM166" s="106"/>
      <c r="CN166" s="107"/>
      <c r="CO166" s="106"/>
      <c r="CP166" s="107"/>
      <c r="CQ166" s="106"/>
      <c r="CR166" s="107"/>
      <c r="CS166" s="106"/>
      <c r="CT166" s="107"/>
      <c r="CU166" s="106"/>
      <c r="CV166" s="107"/>
      <c r="CW166" s="106"/>
      <c r="CX166" s="107"/>
      <c r="CY166" s="106"/>
      <c r="CZ166" s="107"/>
      <c r="DA166" s="106"/>
      <c r="DB166" s="107"/>
      <c r="DC166" s="106"/>
      <c r="DD166" s="107"/>
      <c r="DE166" s="106"/>
      <c r="DF166" s="107"/>
      <c r="DG166" s="106"/>
      <c r="DH166" s="107"/>
      <c r="DI166" s="106"/>
      <c r="DJ166" s="107"/>
      <c r="DK166" s="106"/>
      <c r="DL166" s="107"/>
      <c r="DM166" s="106"/>
      <c r="DN166" s="107"/>
      <c r="DO166" s="106"/>
      <c r="DP166" s="107"/>
      <c r="DQ166" s="106"/>
      <c r="DR166" s="107"/>
      <c r="DS166" s="106"/>
      <c r="DT166" s="107"/>
      <c r="DU166" s="106"/>
      <c r="DV166" s="107"/>
      <c r="DW166" s="106"/>
      <c r="DX166" s="107"/>
      <c r="DY166" s="106"/>
      <c r="DZ166" s="107"/>
      <c r="EA166" s="106"/>
      <c r="EB166" s="107"/>
      <c r="EC166" s="106"/>
      <c r="ED166" s="107"/>
      <c r="EE166" s="106"/>
      <c r="EF166" s="107"/>
      <c r="EG166" s="106"/>
      <c r="EH166" s="107"/>
      <c r="EI166" s="106"/>
      <c r="EJ166" s="107"/>
      <c r="EK166" s="106"/>
      <c r="EL166" s="107"/>
      <c r="EM166" s="106"/>
      <c r="EN166" s="107"/>
      <c r="EO166" s="106"/>
      <c r="EP166" s="107"/>
      <c r="EQ166" s="106"/>
      <c r="ER166" s="107"/>
      <c r="ES166" s="106"/>
      <c r="ET166" s="107"/>
      <c r="EU166" s="106"/>
      <c r="EV166" s="107"/>
      <c r="EW166" s="106"/>
      <c r="EX166" s="107"/>
      <c r="EY166" s="106"/>
      <c r="EZ166" s="107"/>
      <c r="FA166" s="106"/>
      <c r="FB166" s="107"/>
      <c r="FC166" s="106"/>
      <c r="FD166" s="107"/>
      <c r="FE166" s="106"/>
      <c r="FF166" s="107"/>
      <c r="FG166" s="106"/>
      <c r="FH166" s="107"/>
      <c r="FI166" s="106"/>
      <c r="FJ166" s="107"/>
      <c r="FK166" s="106"/>
      <c r="FL166" s="107"/>
      <c r="FM166" s="106"/>
      <c r="FN166" s="107"/>
      <c r="FO166" s="106"/>
      <c r="FP166" s="107"/>
      <c r="FQ166" s="106"/>
      <c r="FR166" s="107"/>
      <c r="FS166" s="106"/>
      <c r="FT166" s="107"/>
      <c r="FU166" s="106"/>
      <c r="FV166" s="107"/>
      <c r="FW166" s="106"/>
      <c r="FX166" s="107"/>
      <c r="FY166" s="106"/>
      <c r="FZ166" s="107"/>
      <c r="GA166" s="106"/>
      <c r="GB166" s="107"/>
      <c r="GC166" s="106"/>
      <c r="GD166" s="107"/>
      <c r="GE166" s="106"/>
      <c r="GF166" s="107"/>
      <c r="GG166" s="106"/>
      <c r="GH166" s="107"/>
      <c r="GI166" s="106"/>
      <c r="GJ166" s="107"/>
      <c r="GK166" s="106"/>
      <c r="GL166" s="107"/>
      <c r="GM166" s="106"/>
      <c r="GN166" s="107"/>
      <c r="GO166" s="106"/>
      <c r="GP166" s="107"/>
      <c r="GQ166" s="106"/>
      <c r="GR166" s="107"/>
      <c r="GS166" s="106"/>
      <c r="GT166" s="107"/>
      <c r="GU166" s="106"/>
      <c r="GV166" s="107"/>
      <c r="GW166" s="106"/>
      <c r="GX166" s="107"/>
      <c r="GY166" s="106"/>
      <c r="GZ166" s="107"/>
      <c r="HA166" s="106"/>
      <c r="HB166" s="107"/>
      <c r="HC166" s="106"/>
      <c r="HD166" s="107"/>
      <c r="HE166" s="106"/>
      <c r="HF166" s="107"/>
      <c r="HG166" s="106"/>
      <c r="HH166" s="107"/>
      <c r="HI166" s="106"/>
      <c r="HJ166" s="107"/>
      <c r="HK166" s="106"/>
      <c r="HL166" s="107"/>
      <c r="HM166" s="106"/>
      <c r="HN166" s="107"/>
      <c r="HO166" s="106"/>
      <c r="HP166" s="107"/>
      <c r="HQ166" s="106"/>
      <c r="HR166" s="107"/>
      <c r="HS166" s="106"/>
      <c r="HT166" s="107"/>
      <c r="HU166" s="106"/>
      <c r="HV166" s="107"/>
      <c r="HW166" s="106"/>
      <c r="HX166" s="107"/>
      <c r="HY166" s="106"/>
      <c r="HZ166" s="107"/>
      <c r="IA166" s="106"/>
      <c r="IB166" s="107"/>
      <c r="IC166" s="106"/>
      <c r="ID166" s="107"/>
      <c r="IE166" s="106"/>
      <c r="IF166" s="107"/>
      <c r="IG166" s="106"/>
      <c r="IH166" s="107"/>
      <c r="II166" s="106"/>
      <c r="IJ166" s="107"/>
      <c r="IK166" s="106"/>
      <c r="IL166" s="107"/>
      <c r="IM166" s="106"/>
      <c r="IN166" s="107"/>
      <c r="IO166" s="106"/>
      <c r="IP166" s="107"/>
      <c r="IQ166" s="106"/>
      <c r="IR166" s="107"/>
      <c r="IS166" s="106"/>
      <c r="IT166" s="107"/>
      <c r="IU166" s="106"/>
      <c r="IV166" s="107"/>
      <c r="IW166" s="106"/>
      <c r="IX166" s="107"/>
      <c r="IY166" s="106"/>
    </row>
    <row r="167" spans="1:259" x14ac:dyDescent="0.25">
      <c r="A167" s="106"/>
      <c r="B167" s="107"/>
      <c r="C167" s="106"/>
      <c r="D167" s="107"/>
      <c r="E167" s="106"/>
      <c r="F167" s="107"/>
      <c r="G167" s="106"/>
      <c r="H167" s="107"/>
      <c r="I167" s="106"/>
      <c r="J167" s="107"/>
      <c r="K167" s="106"/>
      <c r="L167" s="107"/>
      <c r="M167" s="106"/>
      <c r="N167" s="107"/>
      <c r="O167" s="106"/>
      <c r="P167" s="107"/>
      <c r="Q167" s="106"/>
      <c r="R167" s="107"/>
      <c r="S167" s="106"/>
      <c r="T167" s="107"/>
      <c r="U167" s="106"/>
      <c r="V167" s="107"/>
      <c r="W167" s="106"/>
      <c r="X167" s="107"/>
      <c r="Y167" s="106"/>
      <c r="Z167" s="107"/>
      <c r="AA167" s="106"/>
      <c r="AB167" s="107"/>
      <c r="AC167" s="106"/>
      <c r="AD167" s="107"/>
      <c r="AE167" s="106"/>
      <c r="AF167" s="107"/>
      <c r="AG167" s="106"/>
      <c r="AH167" s="107"/>
      <c r="AI167" s="106"/>
      <c r="AJ167" s="107"/>
      <c r="AK167" s="106"/>
      <c r="AL167" s="107"/>
      <c r="AM167" s="106"/>
      <c r="AN167" s="107"/>
      <c r="AO167" s="106"/>
      <c r="AP167" s="107"/>
      <c r="AQ167" s="106"/>
      <c r="AR167" s="107"/>
      <c r="AS167" s="106"/>
      <c r="AT167" s="107"/>
      <c r="AU167" s="106"/>
      <c r="AV167" s="107"/>
      <c r="AW167" s="106"/>
      <c r="AX167" s="107"/>
      <c r="AY167" s="106"/>
      <c r="AZ167" s="107"/>
      <c r="BA167" s="106"/>
      <c r="BB167" s="107"/>
      <c r="BC167" s="106"/>
      <c r="BD167" s="107"/>
      <c r="BE167" s="106"/>
      <c r="BF167" s="107"/>
      <c r="BG167" s="106"/>
      <c r="BH167" s="107"/>
      <c r="BI167" s="106"/>
      <c r="BJ167" s="107"/>
      <c r="BK167" s="106"/>
      <c r="BL167" s="107"/>
      <c r="BM167" s="106"/>
      <c r="BN167" s="107"/>
      <c r="BO167" s="106"/>
      <c r="BP167" s="107"/>
      <c r="BQ167" s="106"/>
      <c r="BR167" s="107"/>
      <c r="BS167" s="106"/>
      <c r="BT167" s="107"/>
      <c r="BU167" s="106"/>
      <c r="BV167" s="107"/>
      <c r="BW167" s="106"/>
      <c r="BX167" s="107"/>
      <c r="BY167" s="106"/>
      <c r="BZ167" s="107"/>
      <c r="CA167" s="106"/>
      <c r="CB167" s="107"/>
      <c r="CC167" s="106"/>
      <c r="CD167" s="107"/>
      <c r="CE167" s="106"/>
      <c r="CF167" s="107"/>
      <c r="CG167" s="106"/>
      <c r="CH167" s="107"/>
      <c r="CI167" s="106"/>
      <c r="CJ167" s="107"/>
      <c r="CK167" s="106"/>
      <c r="CL167" s="107"/>
      <c r="CM167" s="106"/>
      <c r="CN167" s="107"/>
      <c r="CO167" s="106"/>
      <c r="CP167" s="107"/>
      <c r="CQ167" s="106"/>
      <c r="CR167" s="107"/>
      <c r="CS167" s="106"/>
      <c r="CT167" s="107"/>
      <c r="CU167" s="106"/>
      <c r="CV167" s="107"/>
      <c r="CW167" s="106"/>
      <c r="CX167" s="107"/>
      <c r="CY167" s="106"/>
      <c r="CZ167" s="107"/>
      <c r="DA167" s="106"/>
      <c r="DB167" s="107"/>
      <c r="DC167" s="106"/>
      <c r="DD167" s="107"/>
      <c r="DE167" s="106"/>
      <c r="DF167" s="107"/>
      <c r="DG167" s="106"/>
      <c r="DH167" s="107"/>
      <c r="DI167" s="106"/>
      <c r="DJ167" s="107"/>
      <c r="DK167" s="106"/>
      <c r="DL167" s="107"/>
      <c r="DM167" s="106"/>
      <c r="DN167" s="107"/>
      <c r="DO167" s="106"/>
      <c r="DP167" s="107"/>
      <c r="DQ167" s="106"/>
      <c r="DR167" s="107"/>
      <c r="DS167" s="106"/>
      <c r="DT167" s="107"/>
      <c r="DU167" s="106"/>
      <c r="DV167" s="107"/>
      <c r="DW167" s="106"/>
      <c r="DX167" s="107"/>
      <c r="DY167" s="106"/>
      <c r="DZ167" s="107"/>
      <c r="EA167" s="106"/>
      <c r="EB167" s="107"/>
      <c r="EC167" s="106"/>
      <c r="ED167" s="107"/>
      <c r="EE167" s="106"/>
      <c r="EF167" s="107"/>
      <c r="EG167" s="106"/>
      <c r="EH167" s="107"/>
      <c r="EI167" s="106"/>
      <c r="EJ167" s="107"/>
      <c r="EK167" s="106"/>
      <c r="EL167" s="107"/>
      <c r="EM167" s="106"/>
      <c r="EN167" s="107"/>
      <c r="EO167" s="106"/>
      <c r="EP167" s="107"/>
      <c r="EQ167" s="106"/>
      <c r="ER167" s="107"/>
      <c r="ES167" s="106"/>
      <c r="ET167" s="107"/>
      <c r="EU167" s="106"/>
      <c r="EV167" s="107"/>
      <c r="EW167" s="106"/>
      <c r="EX167" s="107"/>
      <c r="EY167" s="106"/>
      <c r="EZ167" s="107"/>
      <c r="FA167" s="106"/>
      <c r="FB167" s="107"/>
      <c r="FC167" s="106"/>
      <c r="FD167" s="107"/>
      <c r="FE167" s="106"/>
      <c r="FF167" s="107"/>
      <c r="FG167" s="106"/>
      <c r="FH167" s="107"/>
      <c r="FI167" s="106"/>
      <c r="FJ167" s="107"/>
      <c r="FK167" s="106"/>
      <c r="FL167" s="107"/>
      <c r="FM167" s="106"/>
      <c r="FN167" s="107"/>
      <c r="FO167" s="106"/>
      <c r="FP167" s="107"/>
      <c r="FQ167" s="106"/>
      <c r="FR167" s="107"/>
      <c r="FS167" s="106"/>
      <c r="FT167" s="107"/>
      <c r="FU167" s="106"/>
      <c r="FV167" s="107"/>
      <c r="FW167" s="106"/>
      <c r="FX167" s="107"/>
      <c r="FY167" s="106"/>
      <c r="FZ167" s="107"/>
      <c r="GA167" s="106"/>
      <c r="GB167" s="107"/>
      <c r="GC167" s="106"/>
      <c r="GD167" s="107"/>
      <c r="GE167" s="106"/>
      <c r="GF167" s="107"/>
      <c r="GG167" s="106"/>
      <c r="GH167" s="107"/>
      <c r="GI167" s="106"/>
      <c r="GJ167" s="107"/>
      <c r="GK167" s="106"/>
      <c r="GL167" s="107"/>
      <c r="GM167" s="106"/>
      <c r="GN167" s="107"/>
      <c r="GO167" s="106"/>
      <c r="GP167" s="107"/>
      <c r="GQ167" s="106"/>
      <c r="GR167" s="107"/>
      <c r="GS167" s="106"/>
      <c r="GT167" s="107"/>
      <c r="GU167" s="106"/>
      <c r="GV167" s="107"/>
      <c r="GW167" s="106"/>
      <c r="GX167" s="107"/>
      <c r="GY167" s="106"/>
      <c r="GZ167" s="107"/>
      <c r="HA167" s="106"/>
      <c r="HB167" s="107"/>
      <c r="HC167" s="106"/>
      <c r="HD167" s="107"/>
      <c r="HE167" s="106"/>
      <c r="HF167" s="107"/>
      <c r="HG167" s="106"/>
      <c r="HH167" s="107"/>
      <c r="HI167" s="106"/>
      <c r="HJ167" s="107"/>
      <c r="HK167" s="106"/>
      <c r="HL167" s="107"/>
      <c r="HM167" s="106"/>
      <c r="HN167" s="107"/>
      <c r="HO167" s="106"/>
      <c r="HP167" s="107"/>
      <c r="HQ167" s="106"/>
      <c r="HR167" s="107"/>
      <c r="HS167" s="106"/>
      <c r="HT167" s="107"/>
      <c r="HU167" s="106"/>
      <c r="HV167" s="107"/>
      <c r="HW167" s="106"/>
      <c r="HX167" s="107"/>
      <c r="HY167" s="106"/>
      <c r="HZ167" s="107"/>
      <c r="IA167" s="106"/>
      <c r="IB167" s="107"/>
      <c r="IC167" s="106"/>
      <c r="ID167" s="107"/>
      <c r="IE167" s="106"/>
      <c r="IF167" s="107"/>
      <c r="IG167" s="106"/>
      <c r="IH167" s="107"/>
      <c r="II167" s="106"/>
      <c r="IJ167" s="107"/>
      <c r="IK167" s="106"/>
      <c r="IL167" s="107"/>
      <c r="IM167" s="106"/>
      <c r="IN167" s="107"/>
      <c r="IO167" s="106"/>
      <c r="IP167" s="107"/>
      <c r="IQ167" s="106"/>
      <c r="IR167" s="107"/>
      <c r="IS167" s="106"/>
      <c r="IT167" s="107"/>
      <c r="IU167" s="106"/>
      <c r="IV167" s="107"/>
      <c r="IW167" s="106"/>
      <c r="IX167" s="107"/>
      <c r="IY167" s="106"/>
    </row>
    <row r="168" spans="1:259" x14ac:dyDescent="0.25">
      <c r="A168" s="106"/>
      <c r="B168" s="107"/>
      <c r="C168" s="106"/>
      <c r="D168" s="107"/>
      <c r="E168" s="106"/>
      <c r="F168" s="107"/>
      <c r="G168" s="106"/>
      <c r="H168" s="107"/>
      <c r="I168" s="106"/>
      <c r="J168" s="107"/>
      <c r="K168" s="106"/>
      <c r="L168" s="107"/>
      <c r="M168" s="106"/>
      <c r="N168" s="107"/>
      <c r="O168" s="106"/>
      <c r="P168" s="107"/>
      <c r="Q168" s="106"/>
      <c r="R168" s="107"/>
      <c r="S168" s="106"/>
      <c r="T168" s="107"/>
      <c r="U168" s="106"/>
      <c r="V168" s="107"/>
      <c r="W168" s="106"/>
      <c r="X168" s="107"/>
      <c r="Y168" s="106"/>
      <c r="Z168" s="107"/>
      <c r="AA168" s="106"/>
      <c r="AB168" s="107"/>
      <c r="AC168" s="106"/>
      <c r="AD168" s="107"/>
      <c r="AE168" s="106"/>
      <c r="AF168" s="107"/>
      <c r="AG168" s="106"/>
      <c r="AH168" s="107"/>
      <c r="AI168" s="106"/>
      <c r="AJ168" s="107"/>
      <c r="AK168" s="106"/>
      <c r="AL168" s="107"/>
      <c r="AM168" s="106"/>
      <c r="AN168" s="107"/>
      <c r="AO168" s="106"/>
      <c r="AP168" s="107"/>
      <c r="AQ168" s="106"/>
      <c r="AR168" s="107"/>
      <c r="AS168" s="106"/>
      <c r="AT168" s="107"/>
      <c r="AU168" s="106"/>
      <c r="AV168" s="107"/>
      <c r="AW168" s="106"/>
      <c r="AX168" s="107"/>
      <c r="AY168" s="106"/>
      <c r="AZ168" s="107"/>
      <c r="BA168" s="106"/>
      <c r="BB168" s="107"/>
      <c r="BC168" s="106"/>
      <c r="BD168" s="107"/>
      <c r="BE168" s="106"/>
      <c r="BF168" s="107"/>
      <c r="BG168" s="106"/>
      <c r="BH168" s="107"/>
      <c r="BI168" s="106"/>
      <c r="BJ168" s="107"/>
      <c r="BK168" s="106"/>
      <c r="BL168" s="107"/>
      <c r="BM168" s="106"/>
      <c r="BN168" s="107"/>
      <c r="BO168" s="106"/>
      <c r="BP168" s="107"/>
      <c r="BQ168" s="106"/>
      <c r="BR168" s="107"/>
      <c r="BS168" s="106"/>
      <c r="BT168" s="107"/>
      <c r="BU168" s="106"/>
      <c r="BV168" s="107"/>
      <c r="BW168" s="106"/>
      <c r="BX168" s="107"/>
      <c r="BY168" s="106"/>
      <c r="BZ168" s="107"/>
      <c r="CA168" s="106"/>
      <c r="CB168" s="107"/>
      <c r="CC168" s="106"/>
      <c r="CD168" s="107"/>
      <c r="CE168" s="106"/>
      <c r="CF168" s="107"/>
      <c r="CG168" s="106"/>
      <c r="CH168" s="107"/>
      <c r="CI168" s="106"/>
      <c r="CJ168" s="107"/>
      <c r="CK168" s="106"/>
      <c r="CL168" s="107"/>
      <c r="CM168" s="106"/>
      <c r="CN168" s="107"/>
      <c r="CO168" s="106"/>
      <c r="CP168" s="107"/>
      <c r="CQ168" s="106"/>
      <c r="CR168" s="107"/>
      <c r="CS168" s="106"/>
      <c r="CT168" s="107"/>
      <c r="CU168" s="106"/>
      <c r="CV168" s="107"/>
      <c r="CW168" s="106"/>
      <c r="CX168" s="107"/>
      <c r="CY168" s="106"/>
      <c r="CZ168" s="107"/>
      <c r="DA168" s="106"/>
      <c r="DB168" s="107"/>
      <c r="DC168" s="106"/>
      <c r="DD168" s="107"/>
      <c r="DE168" s="106"/>
      <c r="DF168" s="107"/>
      <c r="DG168" s="106"/>
      <c r="DH168" s="107"/>
      <c r="DI168" s="106"/>
      <c r="DJ168" s="107"/>
      <c r="DK168" s="106"/>
      <c r="DL168" s="107"/>
      <c r="DM168" s="106"/>
      <c r="DN168" s="107"/>
      <c r="DO168" s="106"/>
      <c r="DP168" s="107"/>
      <c r="DQ168" s="106"/>
      <c r="DR168" s="107"/>
      <c r="DS168" s="106"/>
      <c r="DT168" s="107"/>
      <c r="DU168" s="106"/>
      <c r="DV168" s="107"/>
      <c r="DW168" s="106"/>
      <c r="DX168" s="107"/>
      <c r="DY168" s="106"/>
      <c r="DZ168" s="107"/>
      <c r="EA168" s="106"/>
      <c r="EB168" s="107"/>
      <c r="EC168" s="106"/>
      <c r="ED168" s="107"/>
      <c r="EE168" s="106"/>
      <c r="EF168" s="107"/>
      <c r="EG168" s="106"/>
      <c r="EH168" s="107"/>
      <c r="EI168" s="106"/>
      <c r="EJ168" s="107"/>
      <c r="EK168" s="106"/>
      <c r="EL168" s="107"/>
      <c r="EM168" s="106"/>
      <c r="EN168" s="107"/>
      <c r="EO168" s="106"/>
      <c r="EP168" s="107"/>
      <c r="EQ168" s="106"/>
      <c r="ER168" s="107"/>
      <c r="ES168" s="106"/>
      <c r="ET168" s="107"/>
      <c r="EU168" s="106"/>
      <c r="EV168" s="107"/>
      <c r="EW168" s="106"/>
      <c r="EX168" s="107"/>
      <c r="EY168" s="106"/>
      <c r="EZ168" s="107"/>
      <c r="FA168" s="106"/>
      <c r="FB168" s="107"/>
      <c r="FC168" s="106"/>
      <c r="FD168" s="107"/>
      <c r="FE168" s="106"/>
      <c r="FF168" s="107"/>
      <c r="FG168" s="106"/>
      <c r="FH168" s="107"/>
      <c r="FI168" s="106"/>
      <c r="FJ168" s="107"/>
      <c r="FK168" s="106"/>
      <c r="FL168" s="107"/>
      <c r="FM168" s="106"/>
      <c r="FN168" s="107"/>
      <c r="FO168" s="106"/>
      <c r="FP168" s="107"/>
      <c r="FQ168" s="106"/>
      <c r="FR168" s="107"/>
      <c r="FS168" s="106"/>
      <c r="FT168" s="107"/>
      <c r="FU168" s="106"/>
      <c r="FV168" s="107"/>
      <c r="FW168" s="106"/>
      <c r="FX168" s="107"/>
      <c r="FY168" s="106"/>
      <c r="FZ168" s="107"/>
      <c r="GA168" s="106"/>
      <c r="GB168" s="107"/>
      <c r="GC168" s="106"/>
      <c r="GD168" s="107"/>
      <c r="GE168" s="106"/>
      <c r="GF168" s="107"/>
      <c r="GG168" s="106"/>
      <c r="GH168" s="107"/>
      <c r="GI168" s="106"/>
      <c r="GJ168" s="107"/>
      <c r="GK168" s="106"/>
      <c r="GL168" s="107"/>
      <c r="GM168" s="106"/>
      <c r="GN168" s="107"/>
      <c r="GO168" s="106"/>
      <c r="GP168" s="107"/>
      <c r="GQ168" s="106"/>
      <c r="GR168" s="107"/>
      <c r="GS168" s="106"/>
      <c r="GT168" s="107"/>
      <c r="GU168" s="106"/>
      <c r="GV168" s="107"/>
      <c r="GW168" s="106"/>
      <c r="GX168" s="107"/>
      <c r="GY168" s="106"/>
      <c r="GZ168" s="107"/>
      <c r="HA168" s="106"/>
      <c r="HB168" s="107"/>
      <c r="HC168" s="106"/>
      <c r="HD168" s="107"/>
      <c r="HE168" s="106"/>
      <c r="HF168" s="107"/>
      <c r="HG168" s="106"/>
      <c r="HH168" s="107"/>
      <c r="HI168" s="106"/>
      <c r="HJ168" s="107"/>
      <c r="HK168" s="106"/>
      <c r="HL168" s="107"/>
      <c r="HM168" s="106"/>
      <c r="HN168" s="107"/>
      <c r="HO168" s="106"/>
      <c r="HP168" s="107"/>
      <c r="HQ168" s="106"/>
      <c r="HR168" s="107"/>
      <c r="HS168" s="106"/>
      <c r="HT168" s="107"/>
      <c r="HU168" s="106"/>
      <c r="HV168" s="107"/>
      <c r="HW168" s="106"/>
      <c r="HX168" s="107"/>
      <c r="HY168" s="106"/>
      <c r="HZ168" s="107"/>
      <c r="IA168" s="106"/>
      <c r="IB168" s="107"/>
      <c r="IC168" s="106"/>
      <c r="ID168" s="107"/>
      <c r="IE168" s="106"/>
      <c r="IF168" s="107"/>
      <c r="IG168" s="106"/>
      <c r="IH168" s="107"/>
      <c r="II168" s="106"/>
      <c r="IJ168" s="107"/>
      <c r="IK168" s="106"/>
      <c r="IL168" s="107"/>
      <c r="IM168" s="106"/>
      <c r="IN168" s="107"/>
      <c r="IO168" s="106"/>
      <c r="IP168" s="107"/>
      <c r="IQ168" s="106"/>
      <c r="IR168" s="107"/>
      <c r="IS168" s="106"/>
      <c r="IT168" s="107"/>
      <c r="IU168" s="106"/>
      <c r="IV168" s="107"/>
      <c r="IW168" s="106"/>
      <c r="IX168" s="107"/>
      <c r="IY168" s="106"/>
    </row>
    <row r="169" spans="1:259" x14ac:dyDescent="0.25">
      <c r="A169" s="106"/>
      <c r="B169" s="107"/>
      <c r="C169" s="106"/>
      <c r="D169" s="107"/>
      <c r="E169" s="106"/>
      <c r="F169" s="107"/>
      <c r="G169" s="106"/>
      <c r="H169" s="107"/>
      <c r="I169" s="106"/>
      <c r="J169" s="107"/>
      <c r="K169" s="106"/>
      <c r="L169" s="107"/>
      <c r="M169" s="106"/>
      <c r="N169" s="107"/>
      <c r="O169" s="106"/>
      <c r="P169" s="107"/>
      <c r="Q169" s="106"/>
      <c r="R169" s="107"/>
      <c r="S169" s="106"/>
      <c r="T169" s="107"/>
      <c r="U169" s="106"/>
      <c r="V169" s="107"/>
      <c r="W169" s="106"/>
      <c r="X169" s="107"/>
      <c r="Y169" s="106"/>
      <c r="Z169" s="107"/>
      <c r="AA169" s="106"/>
      <c r="AB169" s="107"/>
      <c r="AC169" s="106"/>
      <c r="AD169" s="107"/>
      <c r="AE169" s="106"/>
      <c r="AF169" s="107"/>
      <c r="AG169" s="106"/>
      <c r="AH169" s="107"/>
      <c r="AI169" s="106"/>
      <c r="AJ169" s="107"/>
      <c r="AK169" s="106"/>
      <c r="AL169" s="107"/>
      <c r="AM169" s="106"/>
      <c r="AN169" s="107"/>
      <c r="AO169" s="106"/>
      <c r="AP169" s="107"/>
      <c r="AQ169" s="106"/>
      <c r="AR169" s="107"/>
      <c r="AS169" s="106"/>
      <c r="AT169" s="107"/>
      <c r="AU169" s="106"/>
      <c r="AV169" s="107"/>
      <c r="AW169" s="106"/>
      <c r="AX169" s="107"/>
      <c r="AY169" s="106"/>
      <c r="AZ169" s="107"/>
      <c r="BA169" s="106"/>
      <c r="BB169" s="107"/>
      <c r="BC169" s="106"/>
      <c r="BD169" s="107"/>
      <c r="BE169" s="106"/>
      <c r="BF169" s="107"/>
      <c r="BG169" s="106"/>
      <c r="BH169" s="107"/>
      <c r="BI169" s="106"/>
      <c r="BJ169" s="107"/>
      <c r="BK169" s="106"/>
      <c r="BL169" s="107"/>
      <c r="BM169" s="106"/>
      <c r="BN169" s="107"/>
      <c r="BO169" s="106"/>
      <c r="BP169" s="107"/>
      <c r="BQ169" s="106"/>
      <c r="BR169" s="107"/>
      <c r="BS169" s="106"/>
      <c r="BT169" s="107"/>
      <c r="BU169" s="106"/>
      <c r="BV169" s="107"/>
      <c r="BW169" s="106"/>
      <c r="BX169" s="107"/>
      <c r="BY169" s="106"/>
      <c r="BZ169" s="107"/>
      <c r="CA169" s="106"/>
      <c r="CB169" s="107"/>
      <c r="CC169" s="106"/>
      <c r="CD169" s="107"/>
      <c r="CE169" s="106"/>
      <c r="CF169" s="107"/>
      <c r="CG169" s="106"/>
      <c r="CH169" s="107"/>
      <c r="CI169" s="106"/>
      <c r="CJ169" s="107"/>
      <c r="CK169" s="106"/>
      <c r="CL169" s="107"/>
      <c r="CM169" s="106"/>
      <c r="CN169" s="107"/>
      <c r="CO169" s="106"/>
      <c r="CP169" s="107"/>
      <c r="CQ169" s="106"/>
      <c r="CR169" s="107"/>
      <c r="CS169" s="106"/>
      <c r="CT169" s="107"/>
      <c r="CU169" s="106"/>
      <c r="CV169" s="107"/>
      <c r="CW169" s="106"/>
      <c r="CX169" s="107"/>
      <c r="CY169" s="106"/>
      <c r="CZ169" s="107"/>
      <c r="DA169" s="106"/>
      <c r="DB169" s="107"/>
      <c r="DC169" s="106"/>
      <c r="DD169" s="107"/>
      <c r="DE169" s="106"/>
      <c r="DF169" s="107"/>
      <c r="DG169" s="106"/>
      <c r="DH169" s="107"/>
      <c r="DI169" s="106"/>
      <c r="DJ169" s="107"/>
      <c r="DK169" s="106"/>
      <c r="DL169" s="107"/>
      <c r="DM169" s="106"/>
      <c r="DN169" s="107"/>
      <c r="DO169" s="106"/>
      <c r="DP169" s="107"/>
      <c r="DQ169" s="106"/>
      <c r="DR169" s="107"/>
      <c r="DS169" s="106"/>
      <c r="DT169" s="107"/>
      <c r="DU169" s="106"/>
      <c r="DV169" s="107"/>
      <c r="DW169" s="106"/>
      <c r="DX169" s="107"/>
      <c r="DY169" s="106"/>
      <c r="DZ169" s="107"/>
      <c r="EA169" s="106"/>
      <c r="EB169" s="107"/>
      <c r="EC169" s="106"/>
      <c r="ED169" s="107"/>
      <c r="EE169" s="106"/>
      <c r="EF169" s="107"/>
      <c r="EG169" s="106"/>
      <c r="EH169" s="107"/>
      <c r="EI169" s="106"/>
      <c r="EJ169" s="107"/>
      <c r="EK169" s="106"/>
      <c r="EL169" s="107"/>
      <c r="EM169" s="106"/>
      <c r="EN169" s="107"/>
      <c r="EO169" s="106"/>
      <c r="EP169" s="107"/>
      <c r="EQ169" s="106"/>
      <c r="ER169" s="107"/>
      <c r="ES169" s="106"/>
      <c r="ET169" s="107"/>
      <c r="EU169" s="106"/>
      <c r="EV169" s="107"/>
      <c r="EW169" s="106"/>
      <c r="EX169" s="107"/>
      <c r="EY169" s="106"/>
      <c r="EZ169" s="107"/>
      <c r="FA169" s="106"/>
      <c r="FB169" s="107"/>
      <c r="FC169" s="106"/>
      <c r="FD169" s="107"/>
      <c r="FE169" s="106"/>
      <c r="FF169" s="107"/>
      <c r="FG169" s="106"/>
      <c r="FH169" s="107"/>
      <c r="FI169" s="106"/>
      <c r="FJ169" s="107"/>
      <c r="FK169" s="106"/>
      <c r="FL169" s="107"/>
      <c r="FM169" s="106"/>
      <c r="FN169" s="107"/>
      <c r="FO169" s="106"/>
      <c r="FP169" s="107"/>
      <c r="FQ169" s="106"/>
      <c r="FR169" s="107"/>
      <c r="FS169" s="106"/>
      <c r="FT169" s="107"/>
      <c r="FU169" s="106"/>
      <c r="FV169" s="107"/>
      <c r="FW169" s="106"/>
      <c r="FX169" s="107"/>
      <c r="FY169" s="106"/>
      <c r="FZ169" s="107"/>
      <c r="GA169" s="106"/>
      <c r="GB169" s="107"/>
      <c r="GC169" s="106"/>
      <c r="GD169" s="107"/>
      <c r="GE169" s="106"/>
      <c r="GF169" s="107"/>
      <c r="GG169" s="106"/>
      <c r="GH169" s="107"/>
      <c r="GI169" s="106"/>
      <c r="GJ169" s="107"/>
      <c r="GK169" s="106"/>
      <c r="GL169" s="107"/>
      <c r="GM169" s="106"/>
      <c r="GN169" s="107"/>
      <c r="GO169" s="106"/>
      <c r="GP169" s="107"/>
      <c r="GQ169" s="106"/>
      <c r="GR169" s="107"/>
      <c r="GS169" s="106"/>
      <c r="GT169" s="107"/>
      <c r="GU169" s="106"/>
      <c r="GV169" s="107"/>
      <c r="GW169" s="106"/>
      <c r="GX169" s="107"/>
      <c r="GY169" s="106"/>
      <c r="GZ169" s="107"/>
      <c r="HA169" s="106"/>
      <c r="HB169" s="107"/>
      <c r="HC169" s="106"/>
      <c r="HD169" s="107"/>
      <c r="HE169" s="106"/>
      <c r="HF169" s="107"/>
      <c r="HG169" s="106"/>
      <c r="HH169" s="107"/>
      <c r="HI169" s="106"/>
      <c r="HJ169" s="107"/>
      <c r="HK169" s="106"/>
      <c r="HL169" s="107"/>
      <c r="HM169" s="106"/>
      <c r="HN169" s="107"/>
      <c r="HO169" s="106"/>
      <c r="HP169" s="107"/>
      <c r="HQ169" s="106"/>
      <c r="HR169" s="107"/>
      <c r="HS169" s="106"/>
      <c r="HT169" s="107"/>
      <c r="HU169" s="106"/>
      <c r="HV169" s="107"/>
      <c r="HW169" s="106"/>
      <c r="HX169" s="107"/>
      <c r="HY169" s="106"/>
      <c r="HZ169" s="107"/>
      <c r="IA169" s="106"/>
      <c r="IB169" s="107"/>
      <c r="IC169" s="106"/>
      <c r="ID169" s="107"/>
      <c r="IE169" s="106"/>
      <c r="IF169" s="107"/>
      <c r="IG169" s="106"/>
      <c r="IH169" s="107"/>
      <c r="II169" s="106"/>
      <c r="IJ169" s="107"/>
      <c r="IK169" s="106"/>
      <c r="IL169" s="107"/>
      <c r="IM169" s="106"/>
      <c r="IN169" s="107"/>
      <c r="IO169" s="106"/>
      <c r="IP169" s="107"/>
      <c r="IQ169" s="106"/>
      <c r="IR169" s="107"/>
      <c r="IS169" s="106"/>
      <c r="IT169" s="107"/>
      <c r="IU169" s="106"/>
      <c r="IV169" s="107"/>
      <c r="IW169" s="106"/>
      <c r="IX169" s="107"/>
      <c r="IY169" s="106"/>
    </row>
    <row r="170" spans="1:259" x14ac:dyDescent="0.25">
      <c r="A170" s="106"/>
      <c r="B170" s="107"/>
      <c r="C170" s="106"/>
      <c r="D170" s="107"/>
      <c r="E170" s="106"/>
      <c r="F170" s="107"/>
      <c r="G170" s="106"/>
      <c r="H170" s="107"/>
      <c r="I170" s="106"/>
      <c r="J170" s="107"/>
      <c r="K170" s="106"/>
      <c r="L170" s="107"/>
      <c r="M170" s="106"/>
      <c r="N170" s="107"/>
      <c r="O170" s="106"/>
      <c r="P170" s="107"/>
      <c r="Q170" s="106"/>
      <c r="R170" s="107"/>
      <c r="S170" s="106"/>
      <c r="T170" s="107"/>
      <c r="U170" s="106"/>
      <c r="V170" s="107"/>
      <c r="W170" s="106"/>
      <c r="X170" s="107"/>
      <c r="Y170" s="106"/>
      <c r="Z170" s="107"/>
      <c r="AA170" s="106"/>
      <c r="AB170" s="107"/>
      <c r="AC170" s="106"/>
      <c r="AD170" s="107"/>
      <c r="AE170" s="106"/>
      <c r="AF170" s="107"/>
      <c r="AG170" s="106"/>
      <c r="AH170" s="107"/>
      <c r="AI170" s="106"/>
      <c r="AJ170" s="107"/>
      <c r="AK170" s="106"/>
      <c r="AL170" s="107"/>
      <c r="AM170" s="106"/>
      <c r="AN170" s="107"/>
      <c r="AO170" s="106"/>
      <c r="AP170" s="107"/>
      <c r="AQ170" s="106"/>
      <c r="AR170" s="107"/>
      <c r="AS170" s="106"/>
      <c r="AT170" s="107"/>
      <c r="AU170" s="106"/>
      <c r="AV170" s="107"/>
      <c r="AW170" s="106"/>
      <c r="AX170" s="107"/>
      <c r="AY170" s="106"/>
      <c r="AZ170" s="107"/>
      <c r="BA170" s="106"/>
      <c r="BB170" s="107"/>
      <c r="BC170" s="106"/>
      <c r="BD170" s="107"/>
      <c r="BE170" s="106"/>
      <c r="BF170" s="107"/>
      <c r="BG170" s="106"/>
      <c r="BH170" s="107"/>
      <c r="BI170" s="106"/>
      <c r="BJ170" s="107"/>
      <c r="BK170" s="106"/>
      <c r="BL170" s="107"/>
      <c r="BM170" s="106"/>
      <c r="BN170" s="107"/>
      <c r="BO170" s="106"/>
      <c r="BP170" s="107"/>
      <c r="BQ170" s="106"/>
      <c r="BR170" s="107"/>
      <c r="BS170" s="106"/>
      <c r="BT170" s="107"/>
      <c r="BU170" s="106"/>
      <c r="BV170" s="107"/>
      <c r="BW170" s="106"/>
      <c r="BX170" s="107"/>
      <c r="BY170" s="106"/>
      <c r="BZ170" s="107"/>
      <c r="CA170" s="106"/>
      <c r="CB170" s="107"/>
      <c r="CC170" s="106"/>
      <c r="CD170" s="107"/>
      <c r="CE170" s="106"/>
      <c r="CF170" s="107"/>
      <c r="CG170" s="106"/>
      <c r="CH170" s="107"/>
      <c r="CI170" s="106"/>
      <c r="CJ170" s="107"/>
      <c r="CK170" s="106"/>
      <c r="CL170" s="107"/>
      <c r="CM170" s="106"/>
      <c r="CN170" s="107"/>
      <c r="CO170" s="106"/>
      <c r="CP170" s="107"/>
      <c r="CQ170" s="106"/>
      <c r="CR170" s="107"/>
      <c r="CS170" s="106"/>
      <c r="CT170" s="107"/>
      <c r="CU170" s="106"/>
      <c r="CV170" s="107"/>
      <c r="CW170" s="106"/>
      <c r="CX170" s="107"/>
      <c r="CY170" s="106"/>
      <c r="CZ170" s="107"/>
      <c r="DA170" s="106"/>
      <c r="DB170" s="107"/>
      <c r="DC170" s="106"/>
      <c r="DD170" s="107"/>
      <c r="DE170" s="106"/>
      <c r="DF170" s="107"/>
      <c r="DG170" s="106"/>
      <c r="DH170" s="107"/>
      <c r="DI170" s="106"/>
      <c r="DJ170" s="107"/>
      <c r="DK170" s="106"/>
      <c r="DL170" s="107"/>
      <c r="DM170" s="106"/>
      <c r="DN170" s="107"/>
      <c r="DO170" s="106"/>
      <c r="DP170" s="107"/>
      <c r="DQ170" s="106"/>
      <c r="DR170" s="107"/>
      <c r="DS170" s="106"/>
      <c r="DT170" s="107"/>
      <c r="DU170" s="106"/>
      <c r="DV170" s="107"/>
      <c r="DW170" s="106"/>
      <c r="DX170" s="107"/>
      <c r="DY170" s="106"/>
      <c r="DZ170" s="107"/>
      <c r="EA170" s="106"/>
      <c r="EB170" s="107"/>
      <c r="EC170" s="106"/>
      <c r="ED170" s="107"/>
      <c r="EE170" s="106"/>
      <c r="EF170" s="107"/>
      <c r="EG170" s="106"/>
      <c r="EH170" s="107"/>
      <c r="EI170" s="106"/>
      <c r="EJ170" s="107"/>
      <c r="EK170" s="106"/>
      <c r="EL170" s="107"/>
      <c r="EM170" s="106"/>
      <c r="EN170" s="107"/>
      <c r="EO170" s="106"/>
      <c r="EP170" s="107"/>
      <c r="EQ170" s="106"/>
      <c r="ER170" s="107"/>
      <c r="ES170" s="106"/>
      <c r="ET170" s="107"/>
      <c r="EU170" s="106"/>
      <c r="EV170" s="107"/>
      <c r="EW170" s="106"/>
      <c r="EX170" s="107"/>
      <c r="EY170" s="106"/>
      <c r="EZ170" s="107"/>
      <c r="FA170" s="106"/>
      <c r="FB170" s="107"/>
      <c r="FC170" s="106"/>
      <c r="FD170" s="107"/>
      <c r="FE170" s="106"/>
      <c r="FF170" s="107"/>
      <c r="FG170" s="106"/>
      <c r="FH170" s="107"/>
      <c r="FI170" s="106"/>
      <c r="FJ170" s="107"/>
      <c r="FK170" s="106"/>
      <c r="FL170" s="107"/>
      <c r="FM170" s="106"/>
      <c r="FN170" s="107"/>
      <c r="FO170" s="106"/>
      <c r="FP170" s="107"/>
      <c r="FQ170" s="106"/>
      <c r="FR170" s="107"/>
      <c r="FS170" s="106"/>
      <c r="FT170" s="107"/>
      <c r="FU170" s="106"/>
      <c r="FV170" s="107"/>
      <c r="FW170" s="106"/>
      <c r="FX170" s="107"/>
      <c r="FY170" s="106"/>
      <c r="FZ170" s="107"/>
      <c r="GA170" s="106"/>
      <c r="GB170" s="107"/>
      <c r="GC170" s="106"/>
      <c r="GD170" s="107"/>
      <c r="GE170" s="106"/>
      <c r="GF170" s="107"/>
      <c r="GG170" s="106"/>
      <c r="GH170" s="107"/>
      <c r="GI170" s="106"/>
      <c r="GJ170" s="107"/>
      <c r="GK170" s="106"/>
      <c r="GL170" s="107"/>
      <c r="GM170" s="106"/>
      <c r="GN170" s="107"/>
      <c r="GO170" s="106"/>
      <c r="GP170" s="107"/>
      <c r="GQ170" s="106"/>
      <c r="GR170" s="107"/>
      <c r="GS170" s="106"/>
      <c r="GT170" s="107"/>
      <c r="GU170" s="106"/>
      <c r="GV170" s="107"/>
      <c r="GW170" s="106"/>
      <c r="GX170" s="107"/>
      <c r="GY170" s="106"/>
      <c r="GZ170" s="107"/>
      <c r="HA170" s="106"/>
      <c r="HB170" s="107"/>
      <c r="HC170" s="106"/>
      <c r="HD170" s="107"/>
      <c r="HE170" s="106"/>
      <c r="HF170" s="107"/>
      <c r="HG170" s="106"/>
      <c r="HH170" s="107"/>
      <c r="HI170" s="106"/>
      <c r="HJ170" s="107"/>
      <c r="HK170" s="106"/>
      <c r="HL170" s="107"/>
      <c r="HM170" s="106"/>
      <c r="HN170" s="107"/>
      <c r="HO170" s="106"/>
      <c r="HP170" s="107"/>
      <c r="HQ170" s="106"/>
      <c r="HR170" s="107"/>
      <c r="HS170" s="106"/>
      <c r="HT170" s="107"/>
      <c r="HU170" s="106"/>
      <c r="HV170" s="107"/>
      <c r="HW170" s="106"/>
      <c r="HX170" s="107"/>
      <c r="HY170" s="106"/>
      <c r="HZ170" s="107"/>
      <c r="IA170" s="106"/>
      <c r="IB170" s="107"/>
      <c r="IC170" s="106"/>
      <c r="ID170" s="107"/>
      <c r="IE170" s="106"/>
      <c r="IF170" s="107"/>
      <c r="IG170" s="106"/>
      <c r="IH170" s="107"/>
      <c r="II170" s="106"/>
      <c r="IJ170" s="107"/>
      <c r="IK170" s="106"/>
      <c r="IL170" s="107"/>
      <c r="IM170" s="106"/>
      <c r="IN170" s="107"/>
      <c r="IO170" s="106"/>
      <c r="IP170" s="107"/>
      <c r="IQ170" s="106"/>
      <c r="IR170" s="107"/>
      <c r="IS170" s="106"/>
      <c r="IT170" s="107"/>
      <c r="IU170" s="106"/>
      <c r="IV170" s="107"/>
      <c r="IW170" s="106"/>
      <c r="IX170" s="107"/>
      <c r="IY170" s="106"/>
    </row>
    <row r="171" spans="1:259" x14ac:dyDescent="0.25">
      <c r="A171" s="106"/>
      <c r="B171" s="107"/>
      <c r="C171" s="106"/>
      <c r="D171" s="107"/>
      <c r="E171" s="106"/>
      <c r="F171" s="107"/>
      <c r="G171" s="106"/>
      <c r="H171" s="107"/>
      <c r="I171" s="106"/>
      <c r="J171" s="107"/>
      <c r="K171" s="106"/>
      <c r="L171" s="107"/>
      <c r="M171" s="106"/>
      <c r="N171" s="107"/>
      <c r="O171" s="106"/>
      <c r="P171" s="107"/>
      <c r="Q171" s="106"/>
      <c r="R171" s="107"/>
      <c r="S171" s="106"/>
      <c r="T171" s="107"/>
      <c r="U171" s="106"/>
      <c r="V171" s="107"/>
      <c r="W171" s="106"/>
      <c r="X171" s="107"/>
      <c r="Y171" s="106"/>
      <c r="Z171" s="107"/>
      <c r="AA171" s="106"/>
      <c r="AB171" s="107"/>
      <c r="AC171" s="106"/>
      <c r="AD171" s="107"/>
      <c r="AE171" s="106"/>
      <c r="AF171" s="107"/>
      <c r="AG171" s="106"/>
      <c r="AH171" s="107"/>
      <c r="AI171" s="106"/>
      <c r="AJ171" s="107"/>
      <c r="AK171" s="106"/>
      <c r="AL171" s="107"/>
      <c r="AM171" s="106"/>
      <c r="AN171" s="107"/>
      <c r="AO171" s="106"/>
      <c r="AP171" s="107"/>
      <c r="AQ171" s="106"/>
      <c r="AR171" s="107"/>
      <c r="AS171" s="106"/>
      <c r="AT171" s="107"/>
      <c r="AU171" s="106"/>
      <c r="AV171" s="107"/>
      <c r="AW171" s="106"/>
      <c r="AX171" s="107"/>
      <c r="AY171" s="106"/>
      <c r="AZ171" s="107"/>
      <c r="BA171" s="106"/>
      <c r="BB171" s="107"/>
      <c r="BC171" s="106"/>
      <c r="BD171" s="107"/>
      <c r="BE171" s="106"/>
      <c r="BF171" s="107"/>
      <c r="BG171" s="106"/>
      <c r="BH171" s="107"/>
      <c r="BI171" s="106"/>
      <c r="BJ171" s="107"/>
      <c r="BK171" s="106"/>
      <c r="BL171" s="107"/>
      <c r="BM171" s="106"/>
      <c r="BN171" s="107"/>
      <c r="BO171" s="106"/>
      <c r="BP171" s="107"/>
      <c r="BQ171" s="106"/>
      <c r="BR171" s="107"/>
      <c r="BS171" s="106"/>
      <c r="BT171" s="107"/>
      <c r="BU171" s="106"/>
      <c r="BV171" s="107"/>
      <c r="BW171" s="106"/>
      <c r="BX171" s="107"/>
      <c r="BY171" s="106"/>
      <c r="BZ171" s="107"/>
      <c r="CA171" s="106"/>
      <c r="CB171" s="107"/>
      <c r="CC171" s="106"/>
      <c r="CD171" s="107"/>
      <c r="CE171" s="106"/>
      <c r="CF171" s="107"/>
      <c r="CG171" s="106"/>
      <c r="CH171" s="107"/>
      <c r="CI171" s="106"/>
      <c r="CJ171" s="107"/>
      <c r="CK171" s="106"/>
      <c r="CL171" s="107"/>
      <c r="CM171" s="106"/>
      <c r="CN171" s="107"/>
      <c r="CO171" s="106"/>
      <c r="CP171" s="107"/>
      <c r="CQ171" s="106"/>
      <c r="CR171" s="107"/>
      <c r="CS171" s="106"/>
      <c r="CT171" s="107"/>
      <c r="CU171" s="106"/>
      <c r="CV171" s="107"/>
      <c r="CW171" s="106"/>
      <c r="CX171" s="107"/>
      <c r="CY171" s="106"/>
      <c r="CZ171" s="107"/>
      <c r="DA171" s="106"/>
      <c r="DB171" s="107"/>
      <c r="DC171" s="106"/>
      <c r="DD171" s="107"/>
      <c r="DE171" s="106"/>
      <c r="DF171" s="107"/>
      <c r="DG171" s="106"/>
      <c r="DH171" s="107"/>
      <c r="DI171" s="106"/>
      <c r="DJ171" s="107"/>
      <c r="DK171" s="106"/>
      <c r="DL171" s="107"/>
      <c r="DM171" s="106"/>
      <c r="DN171" s="107"/>
      <c r="DO171" s="106"/>
      <c r="DP171" s="107"/>
      <c r="DQ171" s="106"/>
      <c r="DR171" s="107"/>
      <c r="DS171" s="106"/>
      <c r="DT171" s="107"/>
      <c r="DU171" s="106"/>
      <c r="DV171" s="107"/>
      <c r="DW171" s="106"/>
      <c r="DX171" s="107"/>
      <c r="DY171" s="106"/>
      <c r="DZ171" s="107"/>
      <c r="EA171" s="106"/>
      <c r="EB171" s="107"/>
      <c r="EC171" s="106"/>
      <c r="ED171" s="107"/>
      <c r="EE171" s="106"/>
      <c r="EF171" s="107"/>
      <c r="EG171" s="106"/>
      <c r="EH171" s="107"/>
      <c r="EI171" s="106"/>
      <c r="EJ171" s="107"/>
      <c r="EK171" s="106"/>
      <c r="EL171" s="107"/>
      <c r="EM171" s="106"/>
      <c r="EN171" s="107"/>
      <c r="EO171" s="106"/>
      <c r="EP171" s="107"/>
      <c r="EQ171" s="106"/>
      <c r="ER171" s="107"/>
      <c r="ES171" s="106"/>
      <c r="ET171" s="107"/>
      <c r="EU171" s="106"/>
      <c r="EV171" s="107"/>
      <c r="EW171" s="106"/>
      <c r="EX171" s="107"/>
      <c r="EY171" s="106"/>
      <c r="EZ171" s="107"/>
      <c r="FA171" s="106"/>
      <c r="FB171" s="107"/>
      <c r="FC171" s="106"/>
      <c r="FD171" s="107"/>
      <c r="FE171" s="106"/>
      <c r="FF171" s="107"/>
      <c r="FG171" s="106"/>
      <c r="FH171" s="107"/>
      <c r="FI171" s="106"/>
      <c r="FJ171" s="107"/>
      <c r="FK171" s="106"/>
      <c r="FL171" s="107"/>
      <c r="FM171" s="106"/>
      <c r="FN171" s="107"/>
      <c r="FO171" s="106"/>
      <c r="FP171" s="107"/>
      <c r="FQ171" s="106"/>
      <c r="FR171" s="107"/>
      <c r="FS171" s="106"/>
      <c r="FT171" s="107"/>
      <c r="FU171" s="106"/>
      <c r="FV171" s="107"/>
      <c r="FW171" s="106"/>
      <c r="FX171" s="107"/>
      <c r="FY171" s="106"/>
      <c r="FZ171" s="107"/>
      <c r="GA171" s="106"/>
      <c r="GB171" s="107"/>
      <c r="GC171" s="106"/>
      <c r="GD171" s="107"/>
      <c r="GE171" s="106"/>
      <c r="GF171" s="107"/>
      <c r="GG171" s="106"/>
      <c r="GH171" s="107"/>
      <c r="GI171" s="106"/>
      <c r="GJ171" s="107"/>
      <c r="GK171" s="106"/>
      <c r="GL171" s="107"/>
      <c r="GM171" s="106"/>
      <c r="GN171" s="107"/>
      <c r="GO171" s="106"/>
      <c r="GP171" s="107"/>
      <c r="GQ171" s="106"/>
      <c r="GR171" s="107"/>
      <c r="GS171" s="106"/>
      <c r="GT171" s="107"/>
      <c r="GU171" s="106"/>
      <c r="GV171" s="107"/>
      <c r="GW171" s="106"/>
      <c r="GX171" s="107"/>
      <c r="GY171" s="106"/>
      <c r="GZ171" s="107"/>
      <c r="HA171" s="106"/>
      <c r="HB171" s="107"/>
      <c r="HC171" s="106"/>
      <c r="HD171" s="107"/>
      <c r="HE171" s="106"/>
      <c r="HF171" s="107"/>
      <c r="HG171" s="106"/>
      <c r="HH171" s="107"/>
      <c r="HI171" s="106"/>
      <c r="HJ171" s="107"/>
      <c r="HK171" s="106"/>
      <c r="HL171" s="107"/>
      <c r="HM171" s="106"/>
      <c r="HN171" s="107"/>
      <c r="HO171" s="106"/>
      <c r="HP171" s="107"/>
      <c r="HQ171" s="106"/>
      <c r="HR171" s="107"/>
      <c r="HS171" s="106"/>
      <c r="HT171" s="107"/>
      <c r="HU171" s="106"/>
      <c r="HV171" s="107"/>
      <c r="HW171" s="106"/>
      <c r="HX171" s="107"/>
      <c r="HY171" s="106"/>
      <c r="HZ171" s="107"/>
      <c r="IA171" s="106"/>
      <c r="IB171" s="107"/>
      <c r="IC171" s="106"/>
      <c r="ID171" s="107"/>
      <c r="IE171" s="106"/>
      <c r="IF171" s="107"/>
      <c r="IG171" s="106"/>
      <c r="IH171" s="107"/>
      <c r="II171" s="106"/>
      <c r="IJ171" s="107"/>
      <c r="IK171" s="106"/>
      <c r="IL171" s="107"/>
      <c r="IM171" s="106"/>
      <c r="IN171" s="107"/>
      <c r="IO171" s="106"/>
      <c r="IP171" s="107"/>
      <c r="IQ171" s="106"/>
      <c r="IR171" s="107"/>
      <c r="IS171" s="106"/>
      <c r="IT171" s="107"/>
      <c r="IU171" s="106"/>
      <c r="IV171" s="107"/>
      <c r="IW171" s="106"/>
      <c r="IX171" s="107"/>
      <c r="IY171" s="106"/>
    </row>
    <row r="172" spans="1:259" x14ac:dyDescent="0.25">
      <c r="A172" s="106"/>
      <c r="B172" s="107"/>
      <c r="C172" s="106"/>
      <c r="D172" s="107"/>
      <c r="E172" s="106"/>
      <c r="F172" s="107"/>
      <c r="G172" s="106"/>
      <c r="H172" s="107"/>
      <c r="I172" s="106"/>
      <c r="J172" s="107"/>
      <c r="K172" s="106"/>
      <c r="L172" s="107"/>
      <c r="M172" s="106"/>
      <c r="N172" s="107"/>
      <c r="O172" s="106"/>
      <c r="P172" s="107"/>
      <c r="Q172" s="106"/>
      <c r="R172" s="107"/>
      <c r="S172" s="106"/>
      <c r="T172" s="107"/>
      <c r="U172" s="106"/>
      <c r="V172" s="107"/>
      <c r="W172" s="106"/>
      <c r="X172" s="107"/>
      <c r="Y172" s="106"/>
      <c r="Z172" s="107"/>
      <c r="AA172" s="106"/>
      <c r="AB172" s="107"/>
      <c r="AC172" s="106"/>
      <c r="AD172" s="107"/>
      <c r="AE172" s="106"/>
      <c r="AF172" s="107"/>
      <c r="AG172" s="106"/>
      <c r="AH172" s="107"/>
      <c r="AI172" s="106"/>
      <c r="AJ172" s="107"/>
      <c r="AK172" s="106"/>
      <c r="AL172" s="107"/>
      <c r="AM172" s="106"/>
      <c r="AN172" s="107"/>
      <c r="AO172" s="106"/>
      <c r="AP172" s="107"/>
      <c r="AQ172" s="106"/>
      <c r="AR172" s="107"/>
      <c r="AS172" s="106"/>
      <c r="AT172" s="107"/>
      <c r="AU172" s="106"/>
      <c r="AV172" s="107"/>
      <c r="AW172" s="106"/>
      <c r="AX172" s="107"/>
      <c r="AY172" s="106"/>
      <c r="AZ172" s="107"/>
      <c r="BA172" s="106"/>
      <c r="BB172" s="107"/>
      <c r="BC172" s="106"/>
      <c r="BD172" s="107"/>
      <c r="BE172" s="106"/>
      <c r="BF172" s="107"/>
      <c r="BG172" s="106"/>
      <c r="BH172" s="107"/>
      <c r="BI172" s="106"/>
      <c r="BJ172" s="107"/>
      <c r="BK172" s="106"/>
      <c r="BL172" s="107"/>
      <c r="BM172" s="106"/>
      <c r="BN172" s="107"/>
      <c r="BO172" s="106"/>
      <c r="BP172" s="107"/>
      <c r="BQ172" s="106"/>
      <c r="BR172" s="107"/>
      <c r="BS172" s="106"/>
      <c r="BT172" s="107"/>
      <c r="BU172" s="106"/>
      <c r="BV172" s="107"/>
      <c r="BW172" s="106"/>
      <c r="BX172" s="107"/>
      <c r="BY172" s="106"/>
      <c r="BZ172" s="107"/>
      <c r="CA172" s="106"/>
      <c r="CB172" s="107"/>
      <c r="CC172" s="106"/>
      <c r="CD172" s="107"/>
      <c r="CE172" s="106"/>
      <c r="CF172" s="107"/>
      <c r="CG172" s="106"/>
      <c r="CH172" s="107"/>
      <c r="CI172" s="106"/>
      <c r="CJ172" s="107"/>
      <c r="CK172" s="106"/>
      <c r="CL172" s="107"/>
      <c r="CM172" s="106"/>
      <c r="CN172" s="107"/>
      <c r="CO172" s="106"/>
      <c r="CP172" s="107"/>
      <c r="CQ172" s="106"/>
      <c r="CR172" s="107"/>
      <c r="CS172" s="106"/>
      <c r="CT172" s="107"/>
      <c r="CU172" s="106"/>
      <c r="CV172" s="107"/>
      <c r="CW172" s="106"/>
      <c r="CX172" s="107"/>
      <c r="CY172" s="106"/>
      <c r="CZ172" s="107"/>
      <c r="DA172" s="106"/>
      <c r="DB172" s="107"/>
      <c r="DC172" s="106"/>
      <c r="DD172" s="107"/>
      <c r="DE172" s="106"/>
      <c r="DF172" s="107"/>
      <c r="DG172" s="106"/>
      <c r="DH172" s="107"/>
      <c r="DI172" s="106"/>
      <c r="DJ172" s="107"/>
      <c r="DK172" s="106"/>
      <c r="DL172" s="107"/>
      <c r="DM172" s="106"/>
      <c r="DN172" s="107"/>
      <c r="DO172" s="106"/>
      <c r="DP172" s="107"/>
      <c r="DQ172" s="106"/>
      <c r="DR172" s="107"/>
      <c r="DS172" s="106"/>
      <c r="DT172" s="107"/>
      <c r="DU172" s="106"/>
      <c r="DV172" s="107"/>
      <c r="DW172" s="106"/>
      <c r="DX172" s="107"/>
      <c r="DY172" s="106"/>
      <c r="DZ172" s="107"/>
      <c r="EA172" s="106"/>
      <c r="EB172" s="107"/>
      <c r="EC172" s="106"/>
      <c r="ED172" s="107"/>
      <c r="EE172" s="106"/>
      <c r="EF172" s="107"/>
      <c r="EG172" s="106"/>
      <c r="EH172" s="107"/>
      <c r="EI172" s="106"/>
      <c r="EJ172" s="107"/>
      <c r="EK172" s="106"/>
      <c r="EL172" s="107"/>
      <c r="EM172" s="106"/>
      <c r="EN172" s="107"/>
      <c r="EO172" s="106"/>
      <c r="EP172" s="107"/>
      <c r="EQ172" s="106"/>
      <c r="ER172" s="107"/>
      <c r="ES172" s="106"/>
      <c r="ET172" s="107"/>
      <c r="EU172" s="106"/>
      <c r="EV172" s="107"/>
      <c r="EW172" s="106"/>
      <c r="EX172" s="107"/>
      <c r="EY172" s="106"/>
      <c r="EZ172" s="107"/>
      <c r="FA172" s="106"/>
      <c r="FB172" s="107"/>
      <c r="FC172" s="106"/>
      <c r="FD172" s="107"/>
      <c r="FE172" s="106"/>
      <c r="FF172" s="107"/>
      <c r="FG172" s="106"/>
      <c r="FH172" s="107"/>
      <c r="FI172" s="106"/>
      <c r="FJ172" s="107"/>
      <c r="FK172" s="106"/>
      <c r="FL172" s="107"/>
      <c r="FM172" s="106"/>
      <c r="FN172" s="107"/>
      <c r="FO172" s="106"/>
      <c r="FP172" s="107"/>
      <c r="FQ172" s="106"/>
      <c r="FR172" s="107"/>
      <c r="FS172" s="106"/>
      <c r="FT172" s="107"/>
      <c r="FU172" s="106"/>
      <c r="FV172" s="107"/>
      <c r="FW172" s="106"/>
      <c r="FX172" s="107"/>
      <c r="FY172" s="106"/>
      <c r="FZ172" s="107"/>
      <c r="GA172" s="106"/>
      <c r="GB172" s="107"/>
      <c r="GC172" s="106"/>
      <c r="GD172" s="107"/>
      <c r="GE172" s="106"/>
      <c r="GF172" s="107"/>
      <c r="GG172" s="106"/>
      <c r="GH172" s="107"/>
      <c r="GI172" s="106"/>
      <c r="GJ172" s="107"/>
      <c r="GK172" s="106"/>
      <c r="GL172" s="107"/>
      <c r="GM172" s="106"/>
      <c r="GN172" s="107"/>
      <c r="GO172" s="106"/>
      <c r="GP172" s="107"/>
      <c r="GQ172" s="106"/>
      <c r="GR172" s="107"/>
      <c r="GS172" s="106"/>
      <c r="GT172" s="107"/>
      <c r="GU172" s="106"/>
      <c r="GV172" s="107"/>
      <c r="GW172" s="106"/>
      <c r="GX172" s="107"/>
      <c r="GY172" s="106"/>
      <c r="GZ172" s="107"/>
      <c r="HA172" s="106"/>
      <c r="HB172" s="107"/>
      <c r="HC172" s="106"/>
      <c r="HD172" s="107"/>
      <c r="HE172" s="106"/>
      <c r="HF172" s="107"/>
      <c r="HG172" s="106"/>
      <c r="HH172" s="107"/>
      <c r="HI172" s="106"/>
      <c r="HJ172" s="107"/>
      <c r="HK172" s="106"/>
      <c r="HL172" s="107"/>
      <c r="HM172" s="106"/>
      <c r="HN172" s="107"/>
      <c r="HO172" s="106"/>
      <c r="HP172" s="107"/>
      <c r="HQ172" s="106"/>
      <c r="HR172" s="107"/>
      <c r="HS172" s="106"/>
      <c r="HT172" s="107"/>
      <c r="HU172" s="106"/>
      <c r="HV172" s="107"/>
      <c r="HW172" s="106"/>
      <c r="HX172" s="107"/>
      <c r="HY172" s="106"/>
      <c r="HZ172" s="107"/>
      <c r="IA172" s="106"/>
      <c r="IB172" s="107"/>
      <c r="IC172" s="106"/>
      <c r="ID172" s="107"/>
      <c r="IE172" s="106"/>
      <c r="IF172" s="107"/>
      <c r="IG172" s="106"/>
      <c r="IH172" s="107"/>
      <c r="II172" s="106"/>
      <c r="IJ172" s="107"/>
      <c r="IK172" s="106"/>
      <c r="IL172" s="107"/>
      <c r="IM172" s="106"/>
      <c r="IN172" s="107"/>
      <c r="IO172" s="106"/>
      <c r="IP172" s="107"/>
      <c r="IQ172" s="106"/>
      <c r="IR172" s="107"/>
      <c r="IS172" s="106"/>
      <c r="IT172" s="107"/>
      <c r="IU172" s="106"/>
      <c r="IV172" s="107"/>
      <c r="IW172" s="106"/>
      <c r="IX172" s="107"/>
      <c r="IY172" s="106"/>
    </row>
    <row r="173" spans="1:259" x14ac:dyDescent="0.25">
      <c r="A173" s="106"/>
      <c r="B173" s="107"/>
      <c r="C173" s="106"/>
      <c r="D173" s="107"/>
      <c r="E173" s="106"/>
      <c r="F173" s="107"/>
      <c r="G173" s="106"/>
      <c r="H173" s="107"/>
      <c r="I173" s="106"/>
      <c r="J173" s="107"/>
      <c r="K173" s="106"/>
      <c r="L173" s="107"/>
      <c r="M173" s="106"/>
      <c r="N173" s="107"/>
      <c r="O173" s="106"/>
      <c r="P173" s="107"/>
      <c r="Q173" s="106"/>
      <c r="R173" s="107"/>
      <c r="S173" s="106"/>
      <c r="T173" s="107"/>
      <c r="U173" s="106"/>
      <c r="V173" s="107"/>
      <c r="W173" s="106"/>
      <c r="X173" s="107"/>
      <c r="Y173" s="106"/>
      <c r="Z173" s="107"/>
      <c r="AA173" s="106"/>
      <c r="AB173" s="107"/>
      <c r="AC173" s="106"/>
      <c r="AD173" s="107"/>
      <c r="AE173" s="106"/>
      <c r="AF173" s="107"/>
      <c r="AG173" s="106"/>
      <c r="AH173" s="107"/>
      <c r="AI173" s="106"/>
      <c r="AJ173" s="107"/>
      <c r="AK173" s="106"/>
      <c r="AL173" s="107"/>
      <c r="AM173" s="106"/>
      <c r="AN173" s="107"/>
      <c r="AO173" s="106"/>
      <c r="AP173" s="107"/>
      <c r="AQ173" s="106"/>
      <c r="AR173" s="107"/>
      <c r="AS173" s="106"/>
      <c r="AT173" s="107"/>
      <c r="AU173" s="106"/>
      <c r="AV173" s="107"/>
      <c r="AW173" s="106"/>
      <c r="AX173" s="107"/>
      <c r="AY173" s="106"/>
      <c r="AZ173" s="107"/>
      <c r="BA173" s="106"/>
      <c r="BB173" s="107"/>
      <c r="BC173" s="106"/>
      <c r="BD173" s="107"/>
      <c r="BE173" s="106"/>
      <c r="BF173" s="107"/>
      <c r="BG173" s="106"/>
      <c r="BH173" s="107"/>
      <c r="BI173" s="106"/>
      <c r="BJ173" s="107"/>
      <c r="BK173" s="106"/>
      <c r="BL173" s="107"/>
      <c r="BM173" s="106"/>
      <c r="BN173" s="107"/>
      <c r="BO173" s="106"/>
      <c r="BP173" s="107"/>
      <c r="BQ173" s="106"/>
      <c r="BR173" s="107"/>
      <c r="BS173" s="106"/>
      <c r="BT173" s="107"/>
      <c r="BU173" s="106"/>
      <c r="BV173" s="107"/>
      <c r="BW173" s="106"/>
      <c r="BX173" s="107"/>
      <c r="BY173" s="106"/>
      <c r="BZ173" s="107"/>
      <c r="CA173" s="106"/>
      <c r="CB173" s="107"/>
      <c r="CC173" s="106"/>
      <c r="CD173" s="107"/>
      <c r="CE173" s="106"/>
      <c r="CF173" s="107"/>
      <c r="CG173" s="106"/>
      <c r="CH173" s="107"/>
      <c r="CI173" s="106"/>
      <c r="CJ173" s="107"/>
      <c r="CK173" s="106"/>
      <c r="CL173" s="107"/>
      <c r="CM173" s="106"/>
      <c r="CN173" s="107"/>
      <c r="CO173" s="106"/>
      <c r="CP173" s="107"/>
      <c r="CQ173" s="106"/>
      <c r="CR173" s="107"/>
      <c r="CS173" s="106"/>
      <c r="CT173" s="107"/>
      <c r="CU173" s="106"/>
      <c r="CV173" s="107"/>
      <c r="CW173" s="106"/>
      <c r="CX173" s="107"/>
      <c r="CY173" s="106"/>
      <c r="CZ173" s="107"/>
      <c r="DA173" s="106"/>
      <c r="DB173" s="107"/>
      <c r="DC173" s="106"/>
      <c r="DD173" s="107"/>
      <c r="DE173" s="106"/>
      <c r="DF173" s="107"/>
      <c r="DG173" s="106"/>
      <c r="DH173" s="107"/>
      <c r="DI173" s="106"/>
      <c r="DJ173" s="107"/>
      <c r="DK173" s="106"/>
      <c r="DL173" s="107"/>
      <c r="DM173" s="106"/>
      <c r="DN173" s="107"/>
      <c r="DO173" s="106"/>
      <c r="DP173" s="107"/>
      <c r="DQ173" s="106"/>
      <c r="DR173" s="107"/>
      <c r="DS173" s="106"/>
      <c r="DT173" s="107"/>
      <c r="DU173" s="106"/>
      <c r="DV173" s="107"/>
      <c r="DW173" s="106"/>
      <c r="DX173" s="107"/>
      <c r="DY173" s="106"/>
      <c r="DZ173" s="107"/>
      <c r="EA173" s="106"/>
      <c r="EB173" s="107"/>
      <c r="EC173" s="106"/>
      <c r="ED173" s="107"/>
      <c r="EE173" s="106"/>
      <c r="EF173" s="107"/>
      <c r="EG173" s="106"/>
      <c r="EH173" s="107"/>
      <c r="EI173" s="106"/>
      <c r="EJ173" s="107"/>
      <c r="EK173" s="106"/>
      <c r="EL173" s="107"/>
      <c r="EM173" s="106"/>
      <c r="EN173" s="107"/>
      <c r="EO173" s="106"/>
      <c r="EP173" s="107"/>
      <c r="EQ173" s="106"/>
      <c r="ER173" s="107"/>
      <c r="ES173" s="106"/>
      <c r="ET173" s="107"/>
      <c r="EU173" s="106"/>
      <c r="EV173" s="107"/>
      <c r="EW173" s="106"/>
      <c r="EX173" s="107"/>
      <c r="EY173" s="106"/>
      <c r="EZ173" s="107"/>
      <c r="FA173" s="106"/>
      <c r="FB173" s="107"/>
      <c r="FC173" s="106"/>
      <c r="FD173" s="107"/>
      <c r="FE173" s="106"/>
      <c r="FF173" s="107"/>
      <c r="FG173" s="106"/>
      <c r="FH173" s="107"/>
      <c r="FI173" s="106"/>
      <c r="FJ173" s="107"/>
      <c r="FK173" s="106"/>
      <c r="FL173" s="107"/>
      <c r="FM173" s="106"/>
      <c r="FN173" s="107"/>
      <c r="FO173" s="106"/>
      <c r="FP173" s="107"/>
      <c r="FQ173" s="106"/>
      <c r="FR173" s="107"/>
      <c r="FS173" s="106"/>
      <c r="FT173" s="107"/>
      <c r="FU173" s="106"/>
      <c r="FV173" s="107"/>
      <c r="FW173" s="106"/>
      <c r="FX173" s="107"/>
      <c r="FY173" s="106"/>
      <c r="FZ173" s="107"/>
      <c r="GA173" s="106"/>
      <c r="GB173" s="107"/>
      <c r="GC173" s="106"/>
      <c r="GD173" s="107"/>
      <c r="GE173" s="106"/>
      <c r="GF173" s="107"/>
      <c r="GG173" s="106"/>
      <c r="GH173" s="107"/>
      <c r="GI173" s="106"/>
      <c r="GJ173" s="107"/>
      <c r="GK173" s="106"/>
      <c r="GL173" s="107"/>
      <c r="GM173" s="106"/>
      <c r="GN173" s="107"/>
      <c r="GO173" s="106"/>
      <c r="GP173" s="107"/>
      <c r="GQ173" s="106"/>
      <c r="GR173" s="107"/>
      <c r="GS173" s="106"/>
      <c r="GT173" s="107"/>
      <c r="GU173" s="106"/>
      <c r="GV173" s="107"/>
      <c r="GW173" s="106"/>
      <c r="GX173" s="107"/>
      <c r="GY173" s="106"/>
      <c r="GZ173" s="107"/>
      <c r="HA173" s="106"/>
      <c r="HB173" s="107"/>
      <c r="HC173" s="106"/>
      <c r="HD173" s="107"/>
      <c r="HE173" s="106"/>
      <c r="HF173" s="107"/>
      <c r="HG173" s="106"/>
      <c r="HH173" s="107"/>
      <c r="HI173" s="106"/>
      <c r="HJ173" s="107"/>
      <c r="HK173" s="106"/>
      <c r="HL173" s="107"/>
      <c r="HM173" s="106"/>
      <c r="HN173" s="107"/>
      <c r="HO173" s="106"/>
      <c r="HP173" s="107"/>
      <c r="HQ173" s="106"/>
      <c r="HR173" s="107"/>
      <c r="HS173" s="106"/>
      <c r="HT173" s="107"/>
      <c r="HU173" s="106"/>
      <c r="HV173" s="107"/>
      <c r="HW173" s="106"/>
      <c r="HX173" s="107"/>
      <c r="HY173" s="106"/>
      <c r="HZ173" s="107"/>
      <c r="IA173" s="106"/>
      <c r="IB173" s="107"/>
      <c r="IC173" s="106"/>
      <c r="ID173" s="107"/>
      <c r="IE173" s="106"/>
      <c r="IF173" s="107"/>
      <c r="IG173" s="106"/>
      <c r="IH173" s="107"/>
      <c r="II173" s="106"/>
      <c r="IJ173" s="107"/>
      <c r="IK173" s="106"/>
      <c r="IL173" s="107"/>
      <c r="IM173" s="106"/>
      <c r="IN173" s="107"/>
      <c r="IO173" s="106"/>
      <c r="IP173" s="107"/>
      <c r="IQ173" s="106"/>
      <c r="IR173" s="107"/>
      <c r="IS173" s="106"/>
      <c r="IT173" s="107"/>
      <c r="IU173" s="106"/>
      <c r="IV173" s="107"/>
      <c r="IW173" s="106"/>
      <c r="IX173" s="107"/>
      <c r="IY173" s="106"/>
    </row>
    <row r="174" spans="1:259" x14ac:dyDescent="0.25">
      <c r="A174" s="106"/>
      <c r="B174" s="107"/>
      <c r="C174" s="106"/>
      <c r="D174" s="107"/>
      <c r="E174" s="106"/>
      <c r="F174" s="107"/>
      <c r="G174" s="106"/>
      <c r="H174" s="107"/>
      <c r="I174" s="106"/>
      <c r="J174" s="107"/>
      <c r="K174" s="106"/>
      <c r="L174" s="107"/>
      <c r="M174" s="106"/>
      <c r="N174" s="107"/>
      <c r="O174" s="106"/>
      <c r="P174" s="107"/>
      <c r="Q174" s="106"/>
      <c r="R174" s="107"/>
      <c r="S174" s="106"/>
      <c r="T174" s="107"/>
      <c r="U174" s="106"/>
      <c r="V174" s="107"/>
      <c r="W174" s="106"/>
      <c r="X174" s="107"/>
      <c r="Y174" s="106"/>
      <c r="Z174" s="107"/>
      <c r="AA174" s="106"/>
      <c r="AB174" s="107"/>
      <c r="AC174" s="106"/>
      <c r="AD174" s="107"/>
      <c r="AE174" s="106"/>
      <c r="AF174" s="107"/>
      <c r="AG174" s="106"/>
      <c r="AH174" s="107"/>
      <c r="AI174" s="106"/>
      <c r="AJ174" s="107"/>
      <c r="AK174" s="106"/>
      <c r="AL174" s="107"/>
      <c r="AM174" s="106"/>
      <c r="AN174" s="107"/>
      <c r="AO174" s="106"/>
      <c r="AP174" s="107"/>
      <c r="AQ174" s="106"/>
      <c r="AR174" s="107"/>
      <c r="AS174" s="106"/>
      <c r="AT174" s="107"/>
      <c r="AU174" s="106"/>
      <c r="AV174" s="107"/>
      <c r="AW174" s="106"/>
      <c r="AX174" s="107"/>
      <c r="AY174" s="106"/>
      <c r="AZ174" s="107"/>
      <c r="BA174" s="106"/>
      <c r="BB174" s="107"/>
      <c r="BC174" s="106"/>
      <c r="BD174" s="107"/>
      <c r="BE174" s="106"/>
      <c r="BF174" s="107"/>
      <c r="BG174" s="106"/>
      <c r="BH174" s="107"/>
      <c r="BI174" s="106"/>
      <c r="BJ174" s="107"/>
      <c r="BK174" s="106"/>
      <c r="BL174" s="107"/>
      <c r="BM174" s="106"/>
      <c r="BN174" s="107"/>
      <c r="BO174" s="106"/>
      <c r="BP174" s="107"/>
      <c r="BQ174" s="106"/>
      <c r="BR174" s="107"/>
      <c r="BS174" s="106"/>
      <c r="BT174" s="107"/>
      <c r="BU174" s="106"/>
      <c r="BV174" s="107"/>
      <c r="BW174" s="106"/>
      <c r="BX174" s="107"/>
      <c r="BY174" s="106"/>
      <c r="BZ174" s="107"/>
      <c r="CA174" s="106"/>
      <c r="CB174" s="107"/>
      <c r="CC174" s="106"/>
      <c r="CD174" s="107"/>
      <c r="CE174" s="106"/>
      <c r="CF174" s="107"/>
      <c r="CG174" s="106"/>
      <c r="CH174" s="107"/>
      <c r="CI174" s="106"/>
      <c r="CJ174" s="107"/>
      <c r="CK174" s="106"/>
      <c r="CL174" s="107"/>
      <c r="CM174" s="106"/>
      <c r="CN174" s="107"/>
      <c r="CO174" s="106"/>
      <c r="CP174" s="107"/>
      <c r="CQ174" s="106"/>
      <c r="CR174" s="107"/>
      <c r="CS174" s="106"/>
      <c r="CT174" s="107"/>
      <c r="CU174" s="106"/>
      <c r="CV174" s="107"/>
      <c r="CW174" s="106"/>
      <c r="CX174" s="107"/>
      <c r="CY174" s="106"/>
      <c r="CZ174" s="107"/>
      <c r="DA174" s="106"/>
      <c r="DB174" s="107"/>
      <c r="DC174" s="106"/>
      <c r="DD174" s="107"/>
      <c r="DE174" s="106"/>
      <c r="DF174" s="107"/>
      <c r="DG174" s="106"/>
      <c r="DH174" s="107"/>
      <c r="DI174" s="106"/>
      <c r="DJ174" s="107"/>
      <c r="DK174" s="106"/>
      <c r="DL174" s="107"/>
      <c r="DM174" s="106"/>
      <c r="DN174" s="107"/>
      <c r="DO174" s="106"/>
      <c r="DP174" s="107"/>
      <c r="DQ174" s="106"/>
      <c r="DR174" s="107"/>
      <c r="DS174" s="106"/>
      <c r="DT174" s="107"/>
      <c r="DU174" s="106"/>
      <c r="DV174" s="107"/>
      <c r="DW174" s="106"/>
      <c r="DX174" s="107"/>
      <c r="DY174" s="106"/>
      <c r="DZ174" s="107"/>
      <c r="EA174" s="106"/>
      <c r="EB174" s="107"/>
      <c r="EC174" s="106"/>
      <c r="ED174" s="107"/>
      <c r="EE174" s="106"/>
      <c r="EF174" s="107"/>
      <c r="EG174" s="106"/>
      <c r="EH174" s="107"/>
      <c r="EI174" s="106"/>
      <c r="EJ174" s="107"/>
      <c r="EK174" s="106"/>
      <c r="EL174" s="107"/>
      <c r="EM174" s="106"/>
      <c r="EN174" s="107"/>
      <c r="EO174" s="106"/>
      <c r="EP174" s="107"/>
      <c r="EQ174" s="106"/>
      <c r="ER174" s="107"/>
      <c r="ES174" s="106"/>
      <c r="ET174" s="107"/>
      <c r="EU174" s="106"/>
      <c r="EV174" s="107"/>
      <c r="EW174" s="106"/>
      <c r="EX174" s="107"/>
      <c r="EY174" s="106"/>
      <c r="EZ174" s="107"/>
      <c r="FA174" s="106"/>
      <c r="FB174" s="107"/>
      <c r="FC174" s="106"/>
      <c r="FD174" s="107"/>
      <c r="FE174" s="106"/>
      <c r="FF174" s="107"/>
      <c r="FG174" s="106"/>
      <c r="FH174" s="107"/>
      <c r="FI174" s="106"/>
      <c r="FJ174" s="107"/>
      <c r="FK174" s="106"/>
      <c r="FL174" s="107"/>
      <c r="FM174" s="106"/>
      <c r="FN174" s="107"/>
      <c r="FO174" s="106"/>
      <c r="FP174" s="107"/>
      <c r="FQ174" s="106"/>
      <c r="FR174" s="107"/>
      <c r="FS174" s="106"/>
      <c r="FT174" s="107"/>
      <c r="FU174" s="106"/>
      <c r="FV174" s="107"/>
      <c r="FW174" s="106"/>
      <c r="FX174" s="107"/>
      <c r="FY174" s="106"/>
      <c r="FZ174" s="107"/>
      <c r="GA174" s="106"/>
      <c r="GB174" s="107"/>
      <c r="GC174" s="106"/>
      <c r="GD174" s="107"/>
      <c r="GE174" s="106"/>
      <c r="GF174" s="107"/>
      <c r="GG174" s="106"/>
      <c r="GH174" s="107"/>
      <c r="GI174" s="106"/>
      <c r="GJ174" s="107"/>
      <c r="GK174" s="106"/>
      <c r="GL174" s="107"/>
      <c r="GM174" s="106"/>
      <c r="GN174" s="107"/>
      <c r="GO174" s="106"/>
      <c r="GP174" s="107"/>
      <c r="GQ174" s="106"/>
      <c r="GR174" s="107"/>
      <c r="GS174" s="106"/>
      <c r="GT174" s="107"/>
      <c r="GU174" s="106"/>
      <c r="GV174" s="107"/>
      <c r="GW174" s="106"/>
      <c r="GX174" s="107"/>
      <c r="GY174" s="106"/>
      <c r="GZ174" s="107"/>
      <c r="HA174" s="106"/>
      <c r="HB174" s="107"/>
      <c r="HC174" s="106"/>
      <c r="HD174" s="107"/>
      <c r="HE174" s="106"/>
      <c r="HF174" s="107"/>
      <c r="HG174" s="106"/>
      <c r="HH174" s="107"/>
      <c r="HI174" s="106"/>
      <c r="HJ174" s="107"/>
      <c r="HK174" s="106"/>
      <c r="HL174" s="107"/>
      <c r="HM174" s="106"/>
      <c r="HN174" s="107"/>
      <c r="HO174" s="106"/>
      <c r="HP174" s="107"/>
      <c r="HQ174" s="106"/>
      <c r="HR174" s="107"/>
      <c r="HS174" s="106"/>
      <c r="HT174" s="107"/>
      <c r="HU174" s="106"/>
      <c r="HV174" s="107"/>
      <c r="HW174" s="106"/>
      <c r="HX174" s="107"/>
      <c r="HY174" s="106"/>
      <c r="HZ174" s="107"/>
      <c r="IA174" s="106"/>
      <c r="IB174" s="107"/>
      <c r="IC174" s="106"/>
      <c r="ID174" s="107"/>
      <c r="IE174" s="106"/>
      <c r="IF174" s="107"/>
      <c r="IG174" s="106"/>
      <c r="IH174" s="107"/>
      <c r="II174" s="106"/>
      <c r="IJ174" s="107"/>
      <c r="IK174" s="106"/>
      <c r="IL174" s="107"/>
      <c r="IM174" s="106"/>
      <c r="IN174" s="107"/>
      <c r="IO174" s="106"/>
      <c r="IP174" s="107"/>
      <c r="IQ174" s="106"/>
      <c r="IR174" s="107"/>
      <c r="IS174" s="106"/>
      <c r="IT174" s="107"/>
      <c r="IU174" s="106"/>
      <c r="IV174" s="107"/>
      <c r="IW174" s="106"/>
      <c r="IX174" s="107"/>
      <c r="IY174" s="106"/>
    </row>
    <row r="175" spans="1:259" x14ac:dyDescent="0.25">
      <c r="A175" s="106"/>
      <c r="B175" s="107"/>
      <c r="C175" s="106"/>
      <c r="D175" s="107"/>
      <c r="E175" s="106"/>
      <c r="F175" s="107"/>
      <c r="G175" s="106"/>
      <c r="H175" s="107"/>
      <c r="I175" s="106"/>
      <c r="J175" s="107"/>
      <c r="K175" s="106"/>
      <c r="L175" s="107"/>
      <c r="M175" s="106"/>
      <c r="N175" s="107"/>
      <c r="O175" s="106"/>
      <c r="P175" s="107"/>
      <c r="Q175" s="106"/>
      <c r="R175" s="107"/>
      <c r="S175" s="106"/>
      <c r="T175" s="107"/>
      <c r="U175" s="106"/>
      <c r="V175" s="107"/>
      <c r="W175" s="106"/>
      <c r="X175" s="107"/>
      <c r="Y175" s="106"/>
      <c r="Z175" s="107"/>
      <c r="AA175" s="106"/>
      <c r="AB175" s="107"/>
      <c r="AC175" s="106"/>
      <c r="AD175" s="107"/>
      <c r="AE175" s="106"/>
      <c r="AF175" s="107"/>
      <c r="AG175" s="106"/>
      <c r="AH175" s="107"/>
      <c r="AI175" s="106"/>
      <c r="AJ175" s="107"/>
      <c r="AK175" s="106"/>
      <c r="AL175" s="107"/>
      <c r="AM175" s="106"/>
      <c r="AN175" s="107"/>
      <c r="AO175" s="106"/>
      <c r="AP175" s="107"/>
      <c r="AQ175" s="106"/>
      <c r="AR175" s="107"/>
      <c r="AS175" s="106"/>
      <c r="AT175" s="107"/>
      <c r="AU175" s="106"/>
      <c r="AV175" s="107"/>
      <c r="AW175" s="106"/>
      <c r="AX175" s="107"/>
      <c r="AY175" s="106"/>
      <c r="AZ175" s="107"/>
      <c r="BA175" s="106"/>
      <c r="BB175" s="107"/>
      <c r="BC175" s="106"/>
      <c r="BD175" s="107"/>
      <c r="BE175" s="106"/>
      <c r="BF175" s="107"/>
      <c r="BG175" s="106"/>
      <c r="BH175" s="107"/>
      <c r="BI175" s="106"/>
      <c r="BJ175" s="107"/>
      <c r="BK175" s="106"/>
      <c r="BL175" s="107"/>
      <c r="BM175" s="106"/>
      <c r="BN175" s="107"/>
      <c r="BO175" s="106"/>
      <c r="BP175" s="107"/>
      <c r="BQ175" s="106"/>
      <c r="BR175" s="107"/>
      <c r="BS175" s="106"/>
      <c r="BT175" s="107"/>
      <c r="BU175" s="106"/>
      <c r="BV175" s="107"/>
      <c r="BW175" s="106"/>
      <c r="BX175" s="107"/>
      <c r="BY175" s="106"/>
      <c r="BZ175" s="107"/>
      <c r="CA175" s="106"/>
      <c r="CB175" s="107"/>
      <c r="CC175" s="106"/>
      <c r="CD175" s="107"/>
      <c r="CE175" s="106"/>
      <c r="CF175" s="107"/>
      <c r="CG175" s="106"/>
      <c r="CH175" s="107"/>
      <c r="CI175" s="106"/>
      <c r="CJ175" s="107"/>
      <c r="CK175" s="106"/>
      <c r="CL175" s="107"/>
      <c r="CM175" s="106"/>
      <c r="CN175" s="107"/>
      <c r="CO175" s="106"/>
      <c r="CP175" s="107"/>
      <c r="CQ175" s="106"/>
      <c r="CR175" s="107"/>
      <c r="CS175" s="106"/>
      <c r="CT175" s="107"/>
      <c r="CU175" s="106"/>
      <c r="CV175" s="107"/>
      <c r="CW175" s="106"/>
      <c r="CX175" s="107"/>
      <c r="CY175" s="106"/>
      <c r="CZ175" s="107"/>
      <c r="DA175" s="106"/>
      <c r="DB175" s="107"/>
      <c r="DC175" s="106"/>
      <c r="DD175" s="107"/>
      <c r="DE175" s="106"/>
      <c r="DF175" s="107"/>
      <c r="DG175" s="106"/>
      <c r="DH175" s="107"/>
      <c r="DI175" s="106"/>
      <c r="DJ175" s="107"/>
      <c r="DK175" s="106"/>
      <c r="DL175" s="107"/>
      <c r="DM175" s="106"/>
      <c r="DN175" s="107"/>
      <c r="DO175" s="106"/>
      <c r="DP175" s="107"/>
      <c r="DQ175" s="106"/>
      <c r="DR175" s="107"/>
      <c r="DS175" s="106"/>
      <c r="DT175" s="107"/>
      <c r="DU175" s="106"/>
      <c r="DV175" s="107"/>
      <c r="DW175" s="106"/>
      <c r="DX175" s="107"/>
      <c r="DY175" s="106"/>
      <c r="DZ175" s="107"/>
      <c r="EA175" s="106"/>
      <c r="EB175" s="107"/>
      <c r="EC175" s="106"/>
      <c r="ED175" s="107"/>
      <c r="EE175" s="106"/>
      <c r="EF175" s="107"/>
      <c r="EG175" s="106"/>
      <c r="EH175" s="107"/>
      <c r="EI175" s="106"/>
      <c r="EJ175" s="107"/>
      <c r="EK175" s="106"/>
      <c r="EL175" s="107"/>
      <c r="EM175" s="106"/>
      <c r="EN175" s="107"/>
      <c r="EO175" s="106"/>
      <c r="EP175" s="107"/>
      <c r="EQ175" s="106"/>
      <c r="ER175" s="107"/>
      <c r="ES175" s="106"/>
      <c r="ET175" s="107"/>
      <c r="EU175" s="106"/>
      <c r="EV175" s="107"/>
      <c r="EW175" s="106"/>
      <c r="EX175" s="107"/>
      <c r="EY175" s="106"/>
      <c r="EZ175" s="107"/>
      <c r="FA175" s="106"/>
      <c r="FB175" s="107"/>
      <c r="FC175" s="106"/>
      <c r="FD175" s="107"/>
      <c r="FE175" s="106"/>
      <c r="FF175" s="107"/>
      <c r="FG175" s="106"/>
      <c r="FH175" s="107"/>
      <c r="FI175" s="106"/>
      <c r="FJ175" s="107"/>
      <c r="FK175" s="106"/>
      <c r="FL175" s="107"/>
      <c r="FM175" s="106"/>
      <c r="FN175" s="107"/>
      <c r="FO175" s="106"/>
      <c r="FP175" s="107"/>
      <c r="FQ175" s="106"/>
      <c r="FR175" s="107"/>
      <c r="FS175" s="106"/>
      <c r="FT175" s="107"/>
      <c r="FU175" s="106"/>
      <c r="FV175" s="107"/>
      <c r="FW175" s="106"/>
      <c r="FX175" s="107"/>
      <c r="FY175" s="106"/>
      <c r="FZ175" s="107"/>
      <c r="GA175" s="106"/>
      <c r="GB175" s="107"/>
      <c r="GC175" s="106"/>
      <c r="GD175" s="107"/>
      <c r="GE175" s="106"/>
      <c r="GF175" s="107"/>
      <c r="GG175" s="106"/>
      <c r="GH175" s="107"/>
      <c r="GI175" s="106"/>
      <c r="GJ175" s="107"/>
      <c r="GK175" s="106"/>
      <c r="GL175" s="107"/>
      <c r="GM175" s="106"/>
      <c r="GN175" s="107"/>
      <c r="GO175" s="106"/>
      <c r="GP175" s="107"/>
      <c r="GQ175" s="106"/>
      <c r="GR175" s="107"/>
      <c r="GS175" s="106"/>
      <c r="GT175" s="107"/>
      <c r="GU175" s="106"/>
      <c r="GV175" s="107"/>
      <c r="GW175" s="106"/>
      <c r="GX175" s="107"/>
      <c r="GY175" s="106"/>
      <c r="GZ175" s="107"/>
      <c r="HA175" s="106"/>
      <c r="HB175" s="107"/>
      <c r="HC175" s="106"/>
      <c r="HD175" s="107"/>
      <c r="HE175" s="106"/>
      <c r="HF175" s="107"/>
      <c r="HG175" s="106"/>
      <c r="HH175" s="107"/>
      <c r="HI175" s="106"/>
      <c r="HJ175" s="107"/>
      <c r="HK175" s="106"/>
      <c r="HL175" s="107"/>
      <c r="HM175" s="106"/>
      <c r="HN175" s="107"/>
      <c r="HO175" s="106"/>
      <c r="HP175" s="107"/>
      <c r="HQ175" s="106"/>
      <c r="HR175" s="107"/>
      <c r="HS175" s="106"/>
      <c r="HT175" s="107"/>
      <c r="HU175" s="106"/>
      <c r="HV175" s="107"/>
      <c r="HW175" s="106"/>
      <c r="HX175" s="107"/>
      <c r="HY175" s="106"/>
      <c r="HZ175" s="107"/>
      <c r="IA175" s="106"/>
      <c r="IB175" s="107"/>
      <c r="IC175" s="106"/>
      <c r="ID175" s="107"/>
      <c r="IE175" s="106"/>
      <c r="IF175" s="107"/>
      <c r="IG175" s="106"/>
      <c r="IH175" s="107"/>
      <c r="II175" s="106"/>
      <c r="IJ175" s="107"/>
      <c r="IK175" s="106"/>
      <c r="IL175" s="107"/>
      <c r="IM175" s="106"/>
      <c r="IN175" s="107"/>
      <c r="IO175" s="106"/>
      <c r="IP175" s="107"/>
      <c r="IQ175" s="106"/>
      <c r="IR175" s="107"/>
      <c r="IS175" s="106"/>
      <c r="IT175" s="107"/>
      <c r="IU175" s="106"/>
      <c r="IV175" s="107"/>
      <c r="IW175" s="106"/>
      <c r="IX175" s="107"/>
      <c r="IY175" s="106"/>
    </row>
    <row r="176" spans="1:259" x14ac:dyDescent="0.25">
      <c r="A176" s="106"/>
      <c r="B176" s="107"/>
      <c r="C176" s="106"/>
      <c r="D176" s="107"/>
      <c r="E176" s="106"/>
      <c r="F176" s="107"/>
      <c r="G176" s="106"/>
      <c r="H176" s="107"/>
      <c r="I176" s="106"/>
      <c r="J176" s="107"/>
      <c r="K176" s="106"/>
      <c r="L176" s="107"/>
      <c r="M176" s="106"/>
      <c r="N176" s="107"/>
      <c r="O176" s="106"/>
      <c r="P176" s="107"/>
      <c r="Q176" s="106"/>
      <c r="R176" s="107"/>
      <c r="S176" s="106"/>
      <c r="T176" s="107"/>
      <c r="U176" s="106"/>
      <c r="V176" s="107"/>
      <c r="W176" s="106"/>
      <c r="X176" s="107"/>
      <c r="Y176" s="106"/>
      <c r="Z176" s="107"/>
      <c r="AA176" s="106"/>
      <c r="AB176" s="107"/>
      <c r="AC176" s="106"/>
      <c r="AD176" s="107"/>
      <c r="AE176" s="106"/>
      <c r="AF176" s="107"/>
      <c r="AG176" s="106"/>
      <c r="AH176" s="107"/>
      <c r="AI176" s="106"/>
      <c r="AJ176" s="107"/>
      <c r="AK176" s="106"/>
      <c r="AL176" s="107"/>
      <c r="AM176" s="106"/>
      <c r="AN176" s="107"/>
      <c r="AO176" s="106"/>
      <c r="AP176" s="107"/>
      <c r="AQ176" s="106"/>
      <c r="AR176" s="107"/>
      <c r="AS176" s="106"/>
      <c r="AT176" s="107"/>
      <c r="AU176" s="106"/>
      <c r="AV176" s="107"/>
      <c r="AW176" s="106"/>
      <c r="AX176" s="107"/>
      <c r="AY176" s="106"/>
      <c r="AZ176" s="107"/>
      <c r="BA176" s="106"/>
      <c r="BB176" s="107"/>
      <c r="BC176" s="106"/>
      <c r="BD176" s="107"/>
      <c r="BE176" s="106"/>
      <c r="BF176" s="107"/>
      <c r="BG176" s="106"/>
      <c r="BH176" s="107"/>
      <c r="BI176" s="106"/>
      <c r="BJ176" s="107"/>
      <c r="BK176" s="106"/>
      <c r="BL176" s="107"/>
      <c r="BM176" s="106"/>
      <c r="BN176" s="107"/>
      <c r="BO176" s="106"/>
      <c r="BP176" s="107"/>
      <c r="BQ176" s="106"/>
      <c r="BR176" s="107"/>
      <c r="BS176" s="106"/>
      <c r="BT176" s="107"/>
      <c r="BU176" s="106"/>
      <c r="BV176" s="107"/>
      <c r="BW176" s="106"/>
      <c r="BX176" s="107"/>
      <c r="BY176" s="106"/>
      <c r="BZ176" s="107"/>
      <c r="CA176" s="106"/>
      <c r="CB176" s="107"/>
      <c r="CC176" s="106"/>
      <c r="CD176" s="107"/>
      <c r="CE176" s="106"/>
      <c r="CF176" s="107"/>
      <c r="CG176" s="106"/>
      <c r="CH176" s="107"/>
      <c r="CI176" s="106"/>
      <c r="CJ176" s="107"/>
      <c r="CK176" s="106"/>
      <c r="CL176" s="107"/>
      <c r="CM176" s="106"/>
      <c r="CN176" s="107"/>
      <c r="CO176" s="106"/>
      <c r="CP176" s="107"/>
      <c r="CQ176" s="106"/>
      <c r="CR176" s="107"/>
      <c r="CS176" s="106"/>
      <c r="CT176" s="107"/>
      <c r="CU176" s="106"/>
      <c r="CV176" s="107"/>
      <c r="CW176" s="106"/>
      <c r="CX176" s="107"/>
      <c r="CY176" s="106"/>
      <c r="CZ176" s="107"/>
      <c r="DA176" s="106"/>
      <c r="DB176" s="107"/>
      <c r="DC176" s="106"/>
      <c r="DD176" s="107"/>
      <c r="DE176" s="106"/>
      <c r="DF176" s="107"/>
      <c r="DG176" s="106"/>
      <c r="DH176" s="107"/>
      <c r="DI176" s="106"/>
      <c r="DJ176" s="107"/>
      <c r="DK176" s="106"/>
      <c r="DL176" s="107"/>
      <c r="DM176" s="106"/>
      <c r="DN176" s="107"/>
      <c r="DO176" s="106"/>
      <c r="DP176" s="107"/>
      <c r="DQ176" s="106"/>
      <c r="DR176" s="107"/>
      <c r="DS176" s="106"/>
      <c r="DT176" s="107"/>
      <c r="DU176" s="106"/>
      <c r="DV176" s="107"/>
      <c r="DW176" s="106"/>
      <c r="DX176" s="107"/>
      <c r="DY176" s="106"/>
      <c r="DZ176" s="107"/>
      <c r="EA176" s="106"/>
      <c r="EB176" s="107"/>
      <c r="EC176" s="106"/>
      <c r="ED176" s="107"/>
      <c r="EE176" s="106"/>
      <c r="EF176" s="107"/>
      <c r="EG176" s="106"/>
      <c r="EH176" s="107"/>
      <c r="EI176" s="106"/>
      <c r="EJ176" s="107"/>
      <c r="EK176" s="106"/>
      <c r="EL176" s="107"/>
      <c r="EM176" s="106"/>
      <c r="EN176" s="107"/>
      <c r="EO176" s="106"/>
      <c r="EP176" s="107"/>
      <c r="EQ176" s="106"/>
      <c r="ER176" s="107"/>
      <c r="ES176" s="106"/>
      <c r="ET176" s="107"/>
      <c r="EU176" s="106"/>
      <c r="EV176" s="107"/>
      <c r="EW176" s="106"/>
      <c r="EX176" s="107"/>
      <c r="EY176" s="106"/>
      <c r="EZ176" s="107"/>
      <c r="FA176" s="106"/>
      <c r="FB176" s="107"/>
      <c r="FC176" s="106"/>
      <c r="FD176" s="107"/>
      <c r="FE176" s="106"/>
      <c r="FF176" s="107"/>
      <c r="FG176" s="106"/>
      <c r="FH176" s="107"/>
      <c r="FI176" s="106"/>
      <c r="FJ176" s="107"/>
      <c r="FK176" s="106"/>
      <c r="FL176" s="107"/>
      <c r="FM176" s="106"/>
      <c r="FN176" s="107"/>
      <c r="FO176" s="106"/>
      <c r="FP176" s="107"/>
      <c r="FQ176" s="106"/>
      <c r="FR176" s="107"/>
      <c r="FS176" s="106"/>
      <c r="FT176" s="107"/>
      <c r="FU176" s="106"/>
      <c r="FV176" s="107"/>
      <c r="FW176" s="106"/>
      <c r="FX176" s="107"/>
      <c r="FY176" s="106"/>
      <c r="FZ176" s="107"/>
      <c r="GA176" s="106"/>
      <c r="GB176" s="107"/>
      <c r="GC176" s="106"/>
      <c r="GD176" s="107"/>
      <c r="GE176" s="106"/>
      <c r="GF176" s="107"/>
      <c r="GG176" s="106"/>
      <c r="GH176" s="107"/>
      <c r="GI176" s="106"/>
      <c r="GJ176" s="107"/>
      <c r="GK176" s="106"/>
      <c r="GL176" s="107"/>
      <c r="GM176" s="106"/>
      <c r="GN176" s="107"/>
      <c r="GO176" s="106"/>
      <c r="GP176" s="107"/>
      <c r="GQ176" s="106"/>
      <c r="GR176" s="107"/>
      <c r="GS176" s="106"/>
      <c r="GT176" s="107"/>
      <c r="GU176" s="106"/>
      <c r="GV176" s="107"/>
      <c r="GW176" s="106"/>
      <c r="GX176" s="107"/>
      <c r="GY176" s="106"/>
      <c r="GZ176" s="107"/>
      <c r="HA176" s="106"/>
      <c r="HB176" s="107"/>
      <c r="HC176" s="106"/>
      <c r="HD176" s="107"/>
      <c r="HE176" s="106"/>
      <c r="HF176" s="107"/>
      <c r="HG176" s="106"/>
      <c r="HH176" s="107"/>
      <c r="HI176" s="106"/>
      <c r="HJ176" s="107"/>
      <c r="HK176" s="106"/>
      <c r="HL176" s="107"/>
      <c r="HM176" s="106"/>
      <c r="HN176" s="107"/>
      <c r="HO176" s="106"/>
      <c r="HP176" s="107"/>
      <c r="HQ176" s="106"/>
      <c r="HR176" s="107"/>
      <c r="HS176" s="106"/>
      <c r="HT176" s="107"/>
      <c r="HU176" s="106"/>
      <c r="HV176" s="107"/>
      <c r="HW176" s="106"/>
      <c r="HX176" s="107"/>
      <c r="HY176" s="106"/>
      <c r="HZ176" s="107"/>
      <c r="IA176" s="106"/>
      <c r="IB176" s="107"/>
      <c r="IC176" s="106"/>
      <c r="ID176" s="107"/>
      <c r="IE176" s="106"/>
      <c r="IF176" s="107"/>
      <c r="IG176" s="106"/>
      <c r="IH176" s="107"/>
      <c r="II176" s="106"/>
      <c r="IJ176" s="107"/>
      <c r="IK176" s="106"/>
      <c r="IL176" s="107"/>
      <c r="IM176" s="106"/>
      <c r="IN176" s="107"/>
      <c r="IO176" s="106"/>
      <c r="IP176" s="107"/>
      <c r="IQ176" s="106"/>
      <c r="IR176" s="107"/>
      <c r="IS176" s="106"/>
      <c r="IT176" s="107"/>
      <c r="IU176" s="106"/>
      <c r="IV176" s="107"/>
      <c r="IW176" s="106"/>
      <c r="IX176" s="107"/>
      <c r="IY176" s="106"/>
    </row>
    <row r="177" spans="1:259" x14ac:dyDescent="0.25">
      <c r="A177" s="106"/>
      <c r="B177" s="107"/>
      <c r="C177" s="106"/>
      <c r="D177" s="107"/>
      <c r="E177" s="106"/>
      <c r="F177" s="107"/>
      <c r="G177" s="106"/>
      <c r="H177" s="107"/>
      <c r="I177" s="106"/>
      <c r="J177" s="107"/>
      <c r="K177" s="106"/>
      <c r="L177" s="107"/>
      <c r="M177" s="106"/>
      <c r="N177" s="107"/>
      <c r="O177" s="106"/>
      <c r="P177" s="107"/>
      <c r="Q177" s="106"/>
      <c r="R177" s="107"/>
      <c r="S177" s="106"/>
      <c r="T177" s="107"/>
      <c r="U177" s="106"/>
      <c r="V177" s="107"/>
      <c r="W177" s="106"/>
      <c r="X177" s="107"/>
      <c r="Y177" s="106"/>
      <c r="Z177" s="107"/>
      <c r="AA177" s="106"/>
      <c r="AB177" s="107"/>
      <c r="AC177" s="106"/>
      <c r="AD177" s="107"/>
      <c r="AE177" s="106"/>
      <c r="AF177" s="107"/>
      <c r="AG177" s="106"/>
      <c r="AH177" s="107"/>
      <c r="AI177" s="106"/>
      <c r="AJ177" s="107"/>
      <c r="AK177" s="106"/>
      <c r="AL177" s="107"/>
      <c r="AM177" s="106"/>
      <c r="AN177" s="107"/>
      <c r="AO177" s="106"/>
      <c r="AP177" s="107"/>
      <c r="AQ177" s="106"/>
      <c r="AR177" s="107"/>
      <c r="AS177" s="106"/>
      <c r="AT177" s="107"/>
      <c r="AU177" s="106"/>
      <c r="AV177" s="107"/>
      <c r="AW177" s="106"/>
      <c r="AX177" s="107"/>
      <c r="AY177" s="106"/>
      <c r="AZ177" s="107"/>
      <c r="BA177" s="106"/>
      <c r="BB177" s="107"/>
      <c r="BC177" s="106"/>
      <c r="BD177" s="107"/>
      <c r="BE177" s="106"/>
      <c r="BF177" s="107"/>
      <c r="BG177" s="106"/>
      <c r="BH177" s="107"/>
      <c r="BI177" s="106"/>
      <c r="BJ177" s="107"/>
      <c r="BK177" s="106"/>
      <c r="BL177" s="107"/>
      <c r="BM177" s="106"/>
      <c r="BN177" s="107"/>
      <c r="BO177" s="106"/>
      <c r="BP177" s="107"/>
      <c r="BQ177" s="106"/>
      <c r="BR177" s="107"/>
      <c r="BS177" s="106"/>
      <c r="BT177" s="107"/>
      <c r="BU177" s="106"/>
      <c r="BV177" s="107"/>
      <c r="BW177" s="106"/>
      <c r="BX177" s="107"/>
      <c r="BY177" s="106"/>
      <c r="BZ177" s="107"/>
      <c r="CA177" s="106"/>
      <c r="CB177" s="107"/>
      <c r="CC177" s="106"/>
      <c r="CD177" s="107"/>
      <c r="CE177" s="106"/>
      <c r="CF177" s="107"/>
      <c r="CG177" s="106"/>
      <c r="CH177" s="107"/>
      <c r="CI177" s="106"/>
      <c r="CJ177" s="107"/>
      <c r="CK177" s="106"/>
      <c r="CL177" s="107"/>
      <c r="CM177" s="106"/>
      <c r="CN177" s="107"/>
      <c r="CO177" s="106"/>
      <c r="CP177" s="107"/>
      <c r="CQ177" s="106"/>
      <c r="CR177" s="107"/>
      <c r="CS177" s="106"/>
      <c r="CT177" s="107"/>
      <c r="CU177" s="106"/>
      <c r="CV177" s="107"/>
      <c r="CW177" s="106"/>
      <c r="CX177" s="107"/>
      <c r="CY177" s="106"/>
      <c r="CZ177" s="107"/>
      <c r="DA177" s="106"/>
      <c r="DB177" s="107"/>
      <c r="DC177" s="106"/>
      <c r="DD177" s="107"/>
      <c r="DE177" s="106"/>
      <c r="DF177" s="107"/>
      <c r="DG177" s="106"/>
      <c r="DH177" s="107"/>
      <c r="DI177" s="106"/>
      <c r="DJ177" s="107"/>
      <c r="DK177" s="106"/>
      <c r="DL177" s="107"/>
      <c r="DM177" s="106"/>
      <c r="DN177" s="107"/>
      <c r="DO177" s="106"/>
      <c r="DP177" s="107"/>
      <c r="DQ177" s="106"/>
      <c r="DR177" s="107"/>
      <c r="DS177" s="106"/>
      <c r="DT177" s="107"/>
      <c r="DU177" s="106"/>
      <c r="DV177" s="107"/>
      <c r="DW177" s="106"/>
      <c r="DX177" s="107"/>
      <c r="DY177" s="106"/>
      <c r="DZ177" s="107"/>
      <c r="EA177" s="106"/>
      <c r="EB177" s="107"/>
      <c r="EC177" s="106"/>
      <c r="ED177" s="107"/>
      <c r="EE177" s="106"/>
      <c r="EF177" s="107"/>
      <c r="EG177" s="106"/>
      <c r="EH177" s="107"/>
      <c r="EI177" s="106"/>
      <c r="EJ177" s="107"/>
      <c r="EK177" s="106"/>
      <c r="EL177" s="107"/>
      <c r="EM177" s="106"/>
      <c r="EN177" s="107"/>
      <c r="EO177" s="106"/>
      <c r="EP177" s="107"/>
      <c r="EQ177" s="106"/>
      <c r="ER177" s="107"/>
      <c r="ES177" s="106"/>
      <c r="ET177" s="107"/>
      <c r="EU177" s="106"/>
      <c r="EV177" s="107"/>
      <c r="EW177" s="106"/>
      <c r="EX177" s="107"/>
      <c r="EY177" s="106"/>
      <c r="EZ177" s="107"/>
      <c r="FA177" s="106"/>
      <c r="FB177" s="107"/>
      <c r="FC177" s="106"/>
      <c r="FD177" s="107"/>
      <c r="FE177" s="106"/>
      <c r="FF177" s="107"/>
      <c r="FG177" s="106"/>
      <c r="FH177" s="107"/>
      <c r="FI177" s="106"/>
      <c r="FJ177" s="107"/>
      <c r="FK177" s="106"/>
      <c r="FL177" s="107"/>
      <c r="FM177" s="106"/>
      <c r="FN177" s="107"/>
      <c r="FO177" s="106"/>
      <c r="FP177" s="107"/>
      <c r="FQ177" s="106"/>
      <c r="FR177" s="107"/>
      <c r="FS177" s="106"/>
      <c r="FT177" s="107"/>
      <c r="FU177" s="106"/>
      <c r="FV177" s="107"/>
      <c r="FW177" s="106"/>
      <c r="FX177" s="107"/>
      <c r="FY177" s="106"/>
      <c r="FZ177" s="107"/>
      <c r="GA177" s="106"/>
      <c r="GB177" s="107"/>
      <c r="GC177" s="106"/>
      <c r="GD177" s="107"/>
      <c r="GE177" s="106"/>
      <c r="GF177" s="107"/>
      <c r="GG177" s="106"/>
      <c r="GH177" s="107"/>
      <c r="GI177" s="106"/>
      <c r="GJ177" s="107"/>
      <c r="GK177" s="106"/>
      <c r="GL177" s="107"/>
      <c r="GM177" s="106"/>
      <c r="GN177" s="107"/>
      <c r="GO177" s="106"/>
      <c r="GP177" s="107"/>
      <c r="GQ177" s="106"/>
      <c r="GR177" s="107"/>
      <c r="GS177" s="106"/>
      <c r="GT177" s="107"/>
      <c r="GU177" s="106"/>
      <c r="GV177" s="107"/>
      <c r="GW177" s="106"/>
      <c r="GX177" s="107"/>
      <c r="GY177" s="106"/>
      <c r="GZ177" s="107"/>
      <c r="HA177" s="106"/>
      <c r="HB177" s="107"/>
      <c r="HC177" s="106"/>
      <c r="HD177" s="107"/>
      <c r="HE177" s="106"/>
      <c r="HF177" s="107"/>
      <c r="HG177" s="106"/>
      <c r="HH177" s="107"/>
      <c r="HI177" s="106"/>
      <c r="HJ177" s="107"/>
      <c r="HK177" s="106"/>
      <c r="HL177" s="107"/>
      <c r="HM177" s="106"/>
      <c r="HN177" s="107"/>
      <c r="HO177" s="106"/>
      <c r="HP177" s="107"/>
      <c r="HQ177" s="106"/>
      <c r="HR177" s="107"/>
      <c r="HS177" s="106"/>
      <c r="HT177" s="107"/>
      <c r="HU177" s="106"/>
      <c r="HV177" s="107"/>
      <c r="HW177" s="106"/>
      <c r="HX177" s="107"/>
      <c r="HY177" s="106"/>
      <c r="HZ177" s="107"/>
      <c r="IA177" s="106"/>
      <c r="IB177" s="107"/>
      <c r="IC177" s="106"/>
      <c r="ID177" s="107"/>
      <c r="IE177" s="106"/>
      <c r="IF177" s="107"/>
      <c r="IG177" s="106"/>
      <c r="IH177" s="107"/>
      <c r="II177" s="106"/>
      <c r="IJ177" s="107"/>
      <c r="IK177" s="106"/>
      <c r="IL177" s="107"/>
      <c r="IM177" s="106"/>
      <c r="IN177" s="107"/>
      <c r="IO177" s="106"/>
      <c r="IP177" s="107"/>
      <c r="IQ177" s="106"/>
      <c r="IR177" s="107"/>
      <c r="IS177" s="106"/>
      <c r="IT177" s="107"/>
      <c r="IU177" s="106"/>
      <c r="IV177" s="107"/>
      <c r="IW177" s="106"/>
      <c r="IX177" s="107"/>
      <c r="IY177" s="106"/>
    </row>
    <row r="178" spans="1:259" x14ac:dyDescent="0.25">
      <c r="A178" s="106"/>
      <c r="B178" s="107"/>
      <c r="C178" s="106"/>
      <c r="D178" s="107"/>
      <c r="E178" s="106"/>
      <c r="F178" s="107"/>
      <c r="G178" s="106"/>
      <c r="H178" s="107"/>
      <c r="I178" s="106"/>
      <c r="J178" s="107"/>
      <c r="K178" s="106"/>
      <c r="L178" s="107"/>
      <c r="M178" s="106"/>
      <c r="N178" s="107"/>
      <c r="O178" s="106"/>
      <c r="P178" s="107"/>
      <c r="Q178" s="106"/>
      <c r="R178" s="107"/>
      <c r="S178" s="106"/>
      <c r="T178" s="107"/>
      <c r="U178" s="106"/>
      <c r="V178" s="107"/>
      <c r="W178" s="106"/>
      <c r="X178" s="107"/>
      <c r="Y178" s="106"/>
      <c r="Z178" s="107"/>
      <c r="AA178" s="106"/>
      <c r="AB178" s="107"/>
      <c r="AC178" s="106"/>
      <c r="AD178" s="107"/>
      <c r="AE178" s="106"/>
      <c r="AF178" s="107"/>
      <c r="AG178" s="106"/>
      <c r="AH178" s="107"/>
      <c r="AI178" s="106"/>
      <c r="AJ178" s="107"/>
      <c r="AK178" s="106"/>
      <c r="AL178" s="107"/>
      <c r="AM178" s="106"/>
      <c r="AN178" s="107"/>
      <c r="AO178" s="106"/>
      <c r="AP178" s="107"/>
      <c r="AQ178" s="106"/>
      <c r="AR178" s="107"/>
      <c r="AS178" s="106"/>
      <c r="AT178" s="107"/>
      <c r="AU178" s="106"/>
      <c r="AV178" s="107"/>
      <c r="AW178" s="106"/>
      <c r="AX178" s="107"/>
      <c r="AY178" s="106"/>
      <c r="AZ178" s="107"/>
      <c r="BA178" s="106"/>
      <c r="BB178" s="107"/>
      <c r="BC178" s="106"/>
      <c r="BD178" s="107"/>
      <c r="BE178" s="106"/>
      <c r="BF178" s="107"/>
      <c r="BG178" s="106"/>
      <c r="BH178" s="107"/>
      <c r="BI178" s="106"/>
      <c r="BJ178" s="107"/>
      <c r="BK178" s="106"/>
      <c r="BL178" s="107"/>
      <c r="BM178" s="106"/>
      <c r="BN178" s="107"/>
      <c r="BO178" s="106"/>
      <c r="BP178" s="107"/>
      <c r="BQ178" s="106"/>
      <c r="BR178" s="107"/>
      <c r="BS178" s="106"/>
      <c r="BT178" s="107"/>
      <c r="BU178" s="106"/>
      <c r="BV178" s="107"/>
      <c r="BW178" s="106"/>
      <c r="BX178" s="107"/>
      <c r="BY178" s="106"/>
      <c r="BZ178" s="107"/>
      <c r="CA178" s="106"/>
      <c r="CB178" s="107"/>
      <c r="CC178" s="106"/>
      <c r="CD178" s="107"/>
      <c r="CE178" s="106"/>
      <c r="CF178" s="107"/>
      <c r="CG178" s="106"/>
      <c r="CH178" s="107"/>
      <c r="CI178" s="106"/>
      <c r="CJ178" s="107"/>
      <c r="CK178" s="106"/>
      <c r="CL178" s="107"/>
      <c r="CM178" s="106"/>
      <c r="CN178" s="107"/>
      <c r="CO178" s="106"/>
      <c r="CP178" s="107"/>
      <c r="CQ178" s="106"/>
      <c r="CR178" s="107"/>
      <c r="CS178" s="106"/>
      <c r="CT178" s="107"/>
      <c r="CU178" s="106"/>
      <c r="CV178" s="107"/>
      <c r="CW178" s="106"/>
      <c r="CX178" s="107"/>
      <c r="CY178" s="106"/>
      <c r="CZ178" s="107"/>
      <c r="DA178" s="106"/>
      <c r="DB178" s="107"/>
      <c r="DC178" s="106"/>
      <c r="DD178" s="107"/>
      <c r="DE178" s="106"/>
      <c r="DF178" s="107"/>
      <c r="DG178" s="106"/>
      <c r="DH178" s="107"/>
      <c r="DI178" s="106"/>
      <c r="DJ178" s="107"/>
      <c r="DK178" s="106"/>
      <c r="DL178" s="107"/>
      <c r="DM178" s="106"/>
      <c r="DN178" s="107"/>
      <c r="DO178" s="106"/>
      <c r="DP178" s="107"/>
      <c r="DQ178" s="106"/>
      <c r="DR178" s="107"/>
      <c r="DS178" s="106"/>
      <c r="DT178" s="107"/>
      <c r="DU178" s="106"/>
      <c r="DV178" s="107"/>
      <c r="DW178" s="106"/>
      <c r="DX178" s="107"/>
      <c r="DY178" s="106"/>
      <c r="DZ178" s="107"/>
      <c r="EA178" s="106"/>
      <c r="EB178" s="107"/>
      <c r="EC178" s="106"/>
      <c r="ED178" s="107"/>
      <c r="EE178" s="106"/>
      <c r="EF178" s="107"/>
      <c r="EG178" s="106"/>
      <c r="EH178" s="107"/>
      <c r="EI178" s="106"/>
      <c r="EJ178" s="107"/>
      <c r="EK178" s="106"/>
      <c r="EL178" s="107"/>
      <c r="EM178" s="106"/>
      <c r="EN178" s="107"/>
      <c r="EO178" s="106"/>
      <c r="EP178" s="107"/>
      <c r="EQ178" s="106"/>
      <c r="ER178" s="107"/>
      <c r="ES178" s="106"/>
      <c r="ET178" s="107"/>
      <c r="EU178" s="106"/>
      <c r="EV178" s="107"/>
      <c r="EW178" s="106"/>
      <c r="EX178" s="107"/>
      <c r="EY178" s="106"/>
      <c r="EZ178" s="107"/>
      <c r="FA178" s="106"/>
      <c r="FB178" s="107"/>
      <c r="FC178" s="106"/>
      <c r="FD178" s="107"/>
      <c r="FE178" s="106"/>
      <c r="FF178" s="107"/>
      <c r="FG178" s="106"/>
      <c r="FH178" s="107"/>
      <c r="FI178" s="106"/>
      <c r="FJ178" s="107"/>
      <c r="FK178" s="106"/>
      <c r="FL178" s="107"/>
      <c r="FM178" s="106"/>
      <c r="FN178" s="107"/>
      <c r="FO178" s="106"/>
      <c r="FP178" s="107"/>
      <c r="FQ178" s="106"/>
      <c r="FR178" s="107"/>
      <c r="FS178" s="106"/>
      <c r="FT178" s="107"/>
      <c r="FU178" s="106"/>
      <c r="FV178" s="107"/>
      <c r="FW178" s="106"/>
      <c r="FX178" s="107"/>
      <c r="FY178" s="106"/>
      <c r="FZ178" s="107"/>
      <c r="GA178" s="106"/>
      <c r="GB178" s="107"/>
      <c r="GC178" s="106"/>
      <c r="GD178" s="107"/>
      <c r="GE178" s="106"/>
      <c r="GF178" s="107"/>
      <c r="GG178" s="106"/>
      <c r="GH178" s="107"/>
      <c r="GI178" s="106"/>
      <c r="GJ178" s="107"/>
      <c r="GK178" s="106"/>
      <c r="GL178" s="107"/>
      <c r="GM178" s="106"/>
      <c r="GN178" s="107"/>
      <c r="GO178" s="106"/>
      <c r="GP178" s="107"/>
      <c r="GQ178" s="106"/>
      <c r="GR178" s="107"/>
      <c r="GS178" s="106"/>
      <c r="GT178" s="107"/>
      <c r="GU178" s="106"/>
      <c r="GV178" s="107"/>
      <c r="GW178" s="106"/>
      <c r="GX178" s="107"/>
      <c r="GY178" s="106"/>
      <c r="GZ178" s="107"/>
      <c r="HA178" s="106"/>
      <c r="HB178" s="107"/>
      <c r="HC178" s="106"/>
      <c r="HD178" s="107"/>
      <c r="HE178" s="106"/>
      <c r="HF178" s="107"/>
      <c r="HG178" s="106"/>
      <c r="HH178" s="107"/>
      <c r="HI178" s="106"/>
      <c r="HJ178" s="107"/>
      <c r="HK178" s="106"/>
      <c r="HL178" s="107"/>
      <c r="HM178" s="106"/>
      <c r="HN178" s="107"/>
      <c r="HO178" s="106"/>
      <c r="HP178" s="107"/>
      <c r="HQ178" s="106"/>
      <c r="HR178" s="107"/>
      <c r="HS178" s="106"/>
      <c r="HT178" s="107"/>
      <c r="HU178" s="106"/>
      <c r="HV178" s="107"/>
      <c r="HW178" s="106"/>
      <c r="HX178" s="107"/>
      <c r="HY178" s="106"/>
      <c r="HZ178" s="107"/>
      <c r="IA178" s="106"/>
      <c r="IB178" s="107"/>
      <c r="IC178" s="106"/>
      <c r="ID178" s="107"/>
      <c r="IE178" s="106"/>
      <c r="IF178" s="107"/>
      <c r="IG178" s="106"/>
      <c r="IH178" s="107"/>
      <c r="II178" s="106"/>
      <c r="IJ178" s="107"/>
      <c r="IK178" s="106"/>
      <c r="IL178" s="107"/>
      <c r="IM178" s="106"/>
      <c r="IN178" s="107"/>
      <c r="IO178" s="106"/>
      <c r="IP178" s="107"/>
      <c r="IQ178" s="106"/>
      <c r="IR178" s="107"/>
      <c r="IS178" s="106"/>
      <c r="IT178" s="107"/>
      <c r="IU178" s="106"/>
      <c r="IV178" s="107"/>
      <c r="IW178" s="106"/>
      <c r="IX178" s="107"/>
      <c r="IY178" s="106"/>
    </row>
    <row r="179" spans="1:259" x14ac:dyDescent="0.25">
      <c r="A179" s="106"/>
      <c r="B179" s="107"/>
      <c r="C179" s="106"/>
      <c r="D179" s="107"/>
      <c r="E179" s="106"/>
      <c r="F179" s="107"/>
      <c r="G179" s="106"/>
      <c r="H179" s="107"/>
      <c r="I179" s="106"/>
      <c r="J179" s="107"/>
      <c r="K179" s="106"/>
      <c r="L179" s="107"/>
      <c r="M179" s="106"/>
      <c r="N179" s="107"/>
      <c r="O179" s="106"/>
      <c r="P179" s="107"/>
      <c r="Q179" s="106"/>
      <c r="R179" s="107"/>
      <c r="S179" s="106"/>
      <c r="T179" s="107"/>
      <c r="U179" s="106"/>
      <c r="V179" s="107"/>
      <c r="W179" s="106"/>
      <c r="X179" s="107"/>
      <c r="Y179" s="106"/>
      <c r="Z179" s="107"/>
      <c r="AA179" s="106"/>
      <c r="AB179" s="107"/>
      <c r="AC179" s="106"/>
      <c r="AD179" s="107"/>
      <c r="AE179" s="106"/>
      <c r="AF179" s="107"/>
      <c r="AG179" s="106"/>
      <c r="AH179" s="107"/>
      <c r="AI179" s="106"/>
      <c r="AJ179" s="107"/>
      <c r="AK179" s="106"/>
      <c r="AL179" s="107"/>
      <c r="AM179" s="106"/>
      <c r="AN179" s="107"/>
      <c r="AO179" s="106"/>
      <c r="AP179" s="107"/>
      <c r="AQ179" s="106"/>
      <c r="AR179" s="107"/>
      <c r="AS179" s="106"/>
      <c r="AT179" s="107"/>
      <c r="AU179" s="106"/>
      <c r="AV179" s="107"/>
      <c r="AW179" s="106"/>
      <c r="AX179" s="107"/>
      <c r="AY179" s="106"/>
      <c r="AZ179" s="107"/>
      <c r="BA179" s="106"/>
      <c r="BB179" s="107"/>
      <c r="BC179" s="106"/>
      <c r="BD179" s="107"/>
      <c r="BE179" s="106"/>
      <c r="BF179" s="107"/>
      <c r="BG179" s="106"/>
      <c r="BH179" s="107"/>
      <c r="BI179" s="106"/>
      <c r="BJ179" s="107"/>
      <c r="BK179" s="106"/>
      <c r="BL179" s="107"/>
      <c r="BM179" s="106"/>
      <c r="BN179" s="107"/>
      <c r="BO179" s="106"/>
      <c r="BP179" s="107"/>
      <c r="BQ179" s="106"/>
      <c r="BR179" s="107"/>
      <c r="BS179" s="106"/>
      <c r="BT179" s="107"/>
      <c r="BU179" s="106"/>
      <c r="BV179" s="107"/>
      <c r="BW179" s="106"/>
      <c r="BX179" s="107"/>
      <c r="BY179" s="106"/>
      <c r="BZ179" s="107"/>
      <c r="CA179" s="106"/>
      <c r="CB179" s="107"/>
      <c r="CC179" s="106"/>
      <c r="CD179" s="107"/>
      <c r="CE179" s="106"/>
      <c r="CF179" s="107"/>
      <c r="CG179" s="106"/>
      <c r="CH179" s="107"/>
      <c r="CI179" s="106"/>
      <c r="CJ179" s="107"/>
      <c r="CK179" s="106"/>
      <c r="CL179" s="107"/>
      <c r="CM179" s="106"/>
      <c r="CN179" s="107"/>
      <c r="CO179" s="106"/>
      <c r="CP179" s="107"/>
      <c r="CQ179" s="106"/>
      <c r="CR179" s="107"/>
      <c r="CS179" s="106"/>
      <c r="CT179" s="107"/>
      <c r="CU179" s="106"/>
      <c r="CV179" s="107"/>
      <c r="CW179" s="106"/>
      <c r="CX179" s="107"/>
      <c r="CY179" s="106"/>
      <c r="CZ179" s="107"/>
      <c r="DA179" s="106"/>
      <c r="DB179" s="107"/>
      <c r="DC179" s="106"/>
      <c r="DD179" s="107"/>
      <c r="DE179" s="106"/>
      <c r="DF179" s="107"/>
      <c r="DG179" s="106"/>
      <c r="DH179" s="107"/>
      <c r="DI179" s="106"/>
      <c r="DJ179" s="107"/>
      <c r="DK179" s="106"/>
      <c r="DL179" s="107"/>
      <c r="DM179" s="106"/>
      <c r="DN179" s="107"/>
      <c r="DO179" s="106"/>
      <c r="DP179" s="107"/>
      <c r="DQ179" s="106"/>
      <c r="DR179" s="107"/>
      <c r="DS179" s="106"/>
      <c r="DT179" s="107"/>
      <c r="DU179" s="106"/>
      <c r="DV179" s="107"/>
      <c r="DW179" s="106"/>
      <c r="DX179" s="107"/>
      <c r="DY179" s="106"/>
      <c r="DZ179" s="107"/>
      <c r="EA179" s="106"/>
      <c r="EB179" s="107"/>
      <c r="EC179" s="106"/>
      <c r="ED179" s="107"/>
      <c r="EE179" s="106"/>
      <c r="EF179" s="107"/>
      <c r="EG179" s="106"/>
      <c r="EH179" s="107"/>
      <c r="EI179" s="106"/>
      <c r="EJ179" s="107"/>
      <c r="EK179" s="106"/>
      <c r="EL179" s="107"/>
      <c r="EM179" s="106"/>
      <c r="EN179" s="107"/>
      <c r="EO179" s="106"/>
      <c r="EP179" s="107"/>
      <c r="EQ179" s="106"/>
      <c r="ER179" s="107"/>
      <c r="ES179" s="106"/>
      <c r="ET179" s="107"/>
      <c r="EU179" s="106"/>
      <c r="EV179" s="107"/>
      <c r="EW179" s="106"/>
      <c r="EX179" s="107"/>
      <c r="EY179" s="106"/>
      <c r="EZ179" s="107"/>
      <c r="FA179" s="106"/>
      <c r="FB179" s="107"/>
      <c r="FC179" s="106"/>
      <c r="FD179" s="107"/>
      <c r="FE179" s="106"/>
      <c r="FF179" s="107"/>
      <c r="FG179" s="106"/>
      <c r="FH179" s="107"/>
      <c r="FI179" s="106"/>
      <c r="FJ179" s="107"/>
      <c r="FK179" s="106"/>
      <c r="FL179" s="107"/>
      <c r="FM179" s="106"/>
      <c r="FN179" s="107"/>
      <c r="FO179" s="106"/>
      <c r="FP179" s="107"/>
      <c r="FQ179" s="106"/>
      <c r="FR179" s="107"/>
      <c r="FS179" s="106"/>
      <c r="FT179" s="107"/>
      <c r="FU179" s="106"/>
      <c r="FV179" s="107"/>
      <c r="FW179" s="106"/>
      <c r="FX179" s="107"/>
      <c r="FY179" s="106"/>
      <c r="FZ179" s="107"/>
      <c r="GA179" s="106"/>
      <c r="GB179" s="107"/>
      <c r="GC179" s="106"/>
      <c r="GD179" s="107"/>
      <c r="GE179" s="106"/>
      <c r="GF179" s="107"/>
      <c r="GG179" s="106"/>
      <c r="GH179" s="107"/>
      <c r="GI179" s="106"/>
      <c r="GJ179" s="107"/>
      <c r="GK179" s="106"/>
      <c r="GL179" s="107"/>
      <c r="GM179" s="106"/>
      <c r="GN179" s="107"/>
      <c r="GO179" s="106"/>
      <c r="GP179" s="107"/>
      <c r="GQ179" s="106"/>
      <c r="GR179" s="107"/>
      <c r="GS179" s="106"/>
      <c r="GT179" s="107"/>
      <c r="GU179" s="106"/>
      <c r="GV179" s="107"/>
      <c r="GW179" s="106"/>
      <c r="GX179" s="107"/>
      <c r="GY179" s="106"/>
      <c r="GZ179" s="107"/>
      <c r="HA179" s="106"/>
      <c r="HB179" s="107"/>
      <c r="HC179" s="106"/>
      <c r="HD179" s="107"/>
      <c r="HE179" s="106"/>
      <c r="HF179" s="107"/>
      <c r="HG179" s="106"/>
      <c r="HH179" s="107"/>
      <c r="HI179" s="106"/>
      <c r="HJ179" s="107"/>
      <c r="HK179" s="106"/>
      <c r="HL179" s="107"/>
      <c r="HM179" s="106"/>
      <c r="HN179" s="107"/>
      <c r="HO179" s="106"/>
      <c r="HP179" s="107"/>
      <c r="HQ179" s="106"/>
      <c r="HR179" s="107"/>
      <c r="HS179" s="106"/>
      <c r="HT179" s="107"/>
      <c r="HU179" s="106"/>
      <c r="HV179" s="107"/>
      <c r="HW179" s="106"/>
      <c r="HX179" s="107"/>
      <c r="HY179" s="106"/>
      <c r="HZ179" s="107"/>
      <c r="IA179" s="106"/>
      <c r="IB179" s="107"/>
      <c r="IC179" s="106"/>
      <c r="ID179" s="107"/>
      <c r="IE179" s="106"/>
      <c r="IF179" s="107"/>
      <c r="IG179" s="106"/>
      <c r="IH179" s="107"/>
      <c r="II179" s="106"/>
      <c r="IJ179" s="107"/>
      <c r="IK179" s="106"/>
      <c r="IL179" s="107"/>
      <c r="IM179" s="106"/>
      <c r="IN179" s="107"/>
      <c r="IO179" s="106"/>
      <c r="IP179" s="107"/>
      <c r="IQ179" s="106"/>
      <c r="IR179" s="107"/>
      <c r="IS179" s="106"/>
      <c r="IT179" s="107"/>
      <c r="IU179" s="106"/>
      <c r="IV179" s="107"/>
      <c r="IW179" s="106"/>
      <c r="IX179" s="107"/>
      <c r="IY179" s="106"/>
    </row>
    <row r="180" spans="1:259" x14ac:dyDescent="0.25">
      <c r="A180" s="106"/>
      <c r="B180" s="107"/>
      <c r="C180" s="106"/>
      <c r="D180" s="107"/>
      <c r="E180" s="106"/>
      <c r="F180" s="107"/>
      <c r="G180" s="106"/>
      <c r="H180" s="107"/>
      <c r="I180" s="106"/>
      <c r="J180" s="107"/>
      <c r="K180" s="106"/>
      <c r="L180" s="107"/>
      <c r="M180" s="106"/>
      <c r="N180" s="107"/>
      <c r="O180" s="106"/>
      <c r="P180" s="107"/>
      <c r="Q180" s="106"/>
      <c r="R180" s="107"/>
      <c r="S180" s="106"/>
      <c r="T180" s="107"/>
      <c r="U180" s="106"/>
      <c r="V180" s="107"/>
      <c r="W180" s="106"/>
      <c r="X180" s="107"/>
      <c r="Y180" s="106"/>
      <c r="Z180" s="107"/>
      <c r="AA180" s="106"/>
      <c r="AB180" s="107"/>
      <c r="AC180" s="106"/>
      <c r="AD180" s="107"/>
      <c r="AE180" s="106"/>
      <c r="AF180" s="107"/>
      <c r="AG180" s="106"/>
      <c r="AH180" s="107"/>
      <c r="AI180" s="106"/>
      <c r="AJ180" s="107"/>
      <c r="AK180" s="106"/>
      <c r="AL180" s="107"/>
      <c r="AM180" s="106"/>
      <c r="AN180" s="107"/>
      <c r="AO180" s="106"/>
      <c r="AP180" s="107"/>
      <c r="AQ180" s="106"/>
      <c r="AR180" s="107"/>
      <c r="AS180" s="106"/>
      <c r="AT180" s="107"/>
      <c r="AU180" s="106"/>
      <c r="AV180" s="107"/>
      <c r="AW180" s="106"/>
      <c r="AX180" s="107"/>
      <c r="AY180" s="106"/>
      <c r="AZ180" s="107"/>
      <c r="BA180" s="106"/>
      <c r="BB180" s="107"/>
      <c r="BC180" s="106"/>
      <c r="BD180" s="107"/>
      <c r="BE180" s="106"/>
      <c r="BF180" s="107"/>
      <c r="BG180" s="106"/>
      <c r="BH180" s="107"/>
      <c r="BI180" s="106"/>
      <c r="BJ180" s="107"/>
      <c r="BK180" s="106"/>
      <c r="BL180" s="107"/>
      <c r="BM180" s="106"/>
      <c r="BN180" s="107"/>
      <c r="BO180" s="106"/>
      <c r="BP180" s="107"/>
      <c r="BQ180" s="106"/>
      <c r="BR180" s="107"/>
      <c r="BS180" s="106"/>
      <c r="BT180" s="107"/>
      <c r="BU180" s="106"/>
      <c r="BV180" s="107"/>
      <c r="BW180" s="106"/>
      <c r="BX180" s="107"/>
      <c r="BY180" s="106"/>
      <c r="BZ180" s="107"/>
      <c r="CA180" s="106"/>
      <c r="CB180" s="107"/>
      <c r="CC180" s="106"/>
      <c r="CD180" s="107"/>
      <c r="CE180" s="106"/>
      <c r="CF180" s="107"/>
      <c r="CG180" s="106"/>
      <c r="CH180" s="107"/>
      <c r="CI180" s="106"/>
      <c r="CJ180" s="107"/>
      <c r="CK180" s="106"/>
      <c r="CL180" s="107"/>
      <c r="CM180" s="106"/>
      <c r="CN180" s="107"/>
      <c r="CO180" s="106"/>
      <c r="CP180" s="107"/>
      <c r="CQ180" s="106"/>
      <c r="CR180" s="107"/>
      <c r="CS180" s="106"/>
      <c r="CT180" s="107"/>
      <c r="CU180" s="106"/>
      <c r="CV180" s="107"/>
      <c r="CW180" s="106"/>
      <c r="CX180" s="107"/>
      <c r="CY180" s="106"/>
      <c r="CZ180" s="107"/>
      <c r="DA180" s="106"/>
      <c r="DB180" s="107"/>
      <c r="DC180" s="106"/>
      <c r="DD180" s="107"/>
      <c r="DE180" s="106"/>
      <c r="DF180" s="107"/>
      <c r="DG180" s="106"/>
      <c r="DH180" s="107"/>
      <c r="DI180" s="106"/>
      <c r="DJ180" s="107"/>
      <c r="DK180" s="106"/>
      <c r="DL180" s="107"/>
      <c r="DM180" s="106"/>
      <c r="DN180" s="107"/>
      <c r="DO180" s="106"/>
      <c r="DP180" s="107"/>
      <c r="DQ180" s="106"/>
      <c r="DR180" s="107"/>
      <c r="DS180" s="106"/>
      <c r="DT180" s="107"/>
      <c r="DU180" s="106"/>
      <c r="DV180" s="107"/>
      <c r="DW180" s="106"/>
      <c r="DX180" s="107"/>
      <c r="DY180" s="106"/>
      <c r="DZ180" s="107"/>
      <c r="EA180" s="106"/>
      <c r="EB180" s="107"/>
      <c r="EC180" s="106"/>
      <c r="ED180" s="107"/>
      <c r="EE180" s="106"/>
      <c r="EF180" s="107"/>
      <c r="EG180" s="106"/>
      <c r="EH180" s="107"/>
      <c r="EI180" s="106"/>
      <c r="EJ180" s="107"/>
      <c r="EK180" s="106"/>
      <c r="EL180" s="107"/>
      <c r="EM180" s="106"/>
      <c r="EN180" s="107"/>
      <c r="EO180" s="106"/>
      <c r="EP180" s="107"/>
      <c r="EQ180" s="106"/>
      <c r="ER180" s="107"/>
      <c r="ES180" s="106"/>
      <c r="ET180" s="107"/>
      <c r="EU180" s="106"/>
      <c r="EV180" s="107"/>
      <c r="EW180" s="106"/>
      <c r="EX180" s="107"/>
      <c r="EY180" s="106"/>
      <c r="EZ180" s="107"/>
      <c r="FA180" s="106"/>
      <c r="FB180" s="107"/>
      <c r="FC180" s="106"/>
      <c r="FD180" s="107"/>
      <c r="FE180" s="106"/>
      <c r="FF180" s="107"/>
      <c r="FG180" s="106"/>
      <c r="FH180" s="107"/>
      <c r="FI180" s="106"/>
      <c r="FJ180" s="107"/>
      <c r="FK180" s="106"/>
      <c r="FL180" s="107"/>
      <c r="FM180" s="106"/>
      <c r="FN180" s="107"/>
      <c r="FO180" s="106"/>
      <c r="FP180" s="107"/>
      <c r="FQ180" s="106"/>
      <c r="FR180" s="107"/>
      <c r="FS180" s="106"/>
      <c r="FT180" s="107"/>
      <c r="FU180" s="106"/>
      <c r="FV180" s="107"/>
      <c r="FW180" s="106"/>
      <c r="FX180" s="107"/>
      <c r="FY180" s="106"/>
      <c r="FZ180" s="107"/>
      <c r="GA180" s="106"/>
      <c r="GB180" s="107"/>
      <c r="GC180" s="106"/>
      <c r="GD180" s="107"/>
      <c r="GE180" s="106"/>
      <c r="GF180" s="107"/>
      <c r="GG180" s="106"/>
      <c r="GH180" s="107"/>
      <c r="GI180" s="106"/>
      <c r="GJ180" s="107"/>
      <c r="GK180" s="106"/>
      <c r="GL180" s="107"/>
      <c r="GM180" s="106"/>
      <c r="GN180" s="107"/>
      <c r="GO180" s="106"/>
      <c r="GP180" s="107"/>
      <c r="GQ180" s="106"/>
      <c r="GR180" s="107"/>
      <c r="GS180" s="106"/>
      <c r="GT180" s="107"/>
      <c r="GU180" s="106"/>
      <c r="GV180" s="107"/>
      <c r="GW180" s="106"/>
      <c r="GX180" s="107"/>
      <c r="GY180" s="106"/>
      <c r="GZ180" s="107"/>
      <c r="HA180" s="106"/>
      <c r="HB180" s="107"/>
      <c r="HC180" s="106"/>
      <c r="HD180" s="107"/>
      <c r="HE180" s="106"/>
      <c r="HF180" s="107"/>
      <c r="HG180" s="106"/>
      <c r="HH180" s="107"/>
      <c r="HI180" s="106"/>
      <c r="HJ180" s="107"/>
      <c r="HK180" s="106"/>
      <c r="HL180" s="107"/>
      <c r="HM180" s="106"/>
      <c r="HN180" s="107"/>
      <c r="HO180" s="106"/>
      <c r="HP180" s="107"/>
      <c r="HQ180" s="106"/>
      <c r="HR180" s="107"/>
      <c r="HS180" s="106"/>
      <c r="HT180" s="107"/>
      <c r="HU180" s="106"/>
      <c r="HV180" s="107"/>
      <c r="HW180" s="106"/>
      <c r="HX180" s="107"/>
      <c r="HY180" s="106"/>
      <c r="HZ180" s="107"/>
      <c r="IA180" s="106"/>
      <c r="IB180" s="107"/>
      <c r="IC180" s="106"/>
      <c r="ID180" s="107"/>
      <c r="IE180" s="106"/>
      <c r="IF180" s="107"/>
      <c r="IG180" s="106"/>
      <c r="IH180" s="107"/>
      <c r="II180" s="106"/>
      <c r="IJ180" s="107"/>
      <c r="IK180" s="106"/>
      <c r="IL180" s="107"/>
      <c r="IM180" s="106"/>
      <c r="IN180" s="107"/>
      <c r="IO180" s="106"/>
      <c r="IP180" s="107"/>
      <c r="IQ180" s="106"/>
      <c r="IR180" s="107"/>
      <c r="IS180" s="106"/>
      <c r="IT180" s="107"/>
      <c r="IU180" s="106"/>
      <c r="IV180" s="107"/>
      <c r="IW180" s="106"/>
      <c r="IX180" s="107"/>
      <c r="IY180" s="106"/>
    </row>
    <row r="181" spans="1:259" x14ac:dyDescent="0.25">
      <c r="A181" s="106"/>
      <c r="B181" s="107"/>
      <c r="C181" s="106"/>
      <c r="D181" s="107"/>
      <c r="E181" s="106"/>
      <c r="F181" s="107"/>
      <c r="G181" s="106"/>
      <c r="H181" s="107"/>
      <c r="I181" s="106"/>
      <c r="J181" s="107"/>
      <c r="K181" s="106"/>
      <c r="L181" s="107"/>
      <c r="M181" s="106"/>
      <c r="N181" s="107"/>
      <c r="O181" s="106"/>
      <c r="P181" s="107"/>
      <c r="Q181" s="106"/>
      <c r="R181" s="107"/>
      <c r="S181" s="106"/>
      <c r="T181" s="107"/>
      <c r="U181" s="106"/>
      <c r="V181" s="107"/>
      <c r="W181" s="106"/>
      <c r="X181" s="107"/>
      <c r="Y181" s="106"/>
      <c r="Z181" s="107"/>
      <c r="AA181" s="106"/>
      <c r="AB181" s="107"/>
      <c r="AC181" s="106"/>
      <c r="AD181" s="107"/>
      <c r="AE181" s="106"/>
      <c r="AF181" s="107"/>
      <c r="AG181" s="106"/>
      <c r="AH181" s="107"/>
      <c r="AI181" s="106"/>
      <c r="AJ181" s="107"/>
      <c r="AK181" s="106"/>
      <c r="AL181" s="107"/>
      <c r="AM181" s="106"/>
      <c r="AN181" s="107"/>
      <c r="AO181" s="106"/>
      <c r="AP181" s="107"/>
      <c r="AQ181" s="106"/>
      <c r="AR181" s="107"/>
      <c r="AS181" s="106"/>
      <c r="AT181" s="107"/>
      <c r="AU181" s="106"/>
      <c r="AV181" s="107"/>
      <c r="AW181" s="106"/>
      <c r="AX181" s="107"/>
      <c r="AY181" s="106"/>
      <c r="AZ181" s="107"/>
      <c r="BA181" s="106"/>
      <c r="BB181" s="107"/>
      <c r="BC181" s="106"/>
      <c r="BD181" s="107"/>
      <c r="BE181" s="106"/>
      <c r="BF181" s="107"/>
      <c r="BG181" s="106"/>
      <c r="BH181" s="107"/>
      <c r="BI181" s="106"/>
      <c r="BJ181" s="107"/>
      <c r="BK181" s="106"/>
      <c r="BL181" s="107"/>
      <c r="BM181" s="106"/>
      <c r="BN181" s="107"/>
      <c r="BO181" s="106"/>
      <c r="BP181" s="107"/>
      <c r="BQ181" s="106"/>
      <c r="BR181" s="107"/>
      <c r="BS181" s="106"/>
      <c r="BT181" s="107"/>
      <c r="BU181" s="106"/>
      <c r="BV181" s="107"/>
      <c r="BW181" s="106"/>
      <c r="BX181" s="107"/>
      <c r="BY181" s="106"/>
      <c r="BZ181" s="107"/>
      <c r="CA181" s="106"/>
      <c r="CB181" s="107"/>
      <c r="CC181" s="106"/>
      <c r="CD181" s="107"/>
      <c r="CE181" s="106"/>
      <c r="CF181" s="107"/>
      <c r="CG181" s="106"/>
      <c r="CH181" s="107"/>
      <c r="CI181" s="106"/>
      <c r="CJ181" s="107"/>
      <c r="CK181" s="106"/>
      <c r="CL181" s="107"/>
      <c r="CM181" s="106"/>
      <c r="CN181" s="107"/>
      <c r="CO181" s="106"/>
      <c r="CP181" s="107"/>
      <c r="CQ181" s="106"/>
      <c r="CR181" s="107"/>
      <c r="CS181" s="106"/>
      <c r="CT181" s="107"/>
      <c r="CU181" s="106"/>
      <c r="CV181" s="107"/>
      <c r="CW181" s="106"/>
      <c r="CX181" s="107"/>
      <c r="CY181" s="106"/>
      <c r="CZ181" s="107"/>
      <c r="DA181" s="106"/>
      <c r="DB181" s="107"/>
      <c r="DC181" s="106"/>
      <c r="DD181" s="107"/>
      <c r="DE181" s="106"/>
      <c r="DF181" s="107"/>
      <c r="DG181" s="106"/>
      <c r="DH181" s="107"/>
      <c r="DI181" s="106"/>
      <c r="DJ181" s="107"/>
      <c r="DK181" s="106"/>
      <c r="DL181" s="107"/>
      <c r="DM181" s="106"/>
      <c r="DN181" s="107"/>
      <c r="DO181" s="106"/>
      <c r="DP181" s="107"/>
      <c r="DQ181" s="106"/>
      <c r="DR181" s="107"/>
      <c r="DS181" s="106"/>
      <c r="DT181" s="107"/>
      <c r="DU181" s="106"/>
      <c r="DV181" s="107"/>
      <c r="DW181" s="106"/>
      <c r="DX181" s="107"/>
      <c r="DY181" s="106"/>
      <c r="DZ181" s="107"/>
      <c r="EA181" s="106"/>
      <c r="EB181" s="107"/>
      <c r="EC181" s="106"/>
      <c r="ED181" s="107"/>
      <c r="EE181" s="106"/>
      <c r="EF181" s="107"/>
      <c r="EG181" s="106"/>
      <c r="EH181" s="107"/>
      <c r="EI181" s="106"/>
      <c r="EJ181" s="107"/>
      <c r="EK181" s="106"/>
      <c r="EL181" s="107"/>
      <c r="EM181" s="106"/>
      <c r="EN181" s="107"/>
      <c r="EO181" s="106"/>
      <c r="EP181" s="107"/>
      <c r="EQ181" s="106"/>
      <c r="ER181" s="107"/>
      <c r="ES181" s="106"/>
      <c r="ET181" s="107"/>
      <c r="EU181" s="106"/>
      <c r="EV181" s="107"/>
      <c r="EW181" s="106"/>
      <c r="EX181" s="107"/>
      <c r="EY181" s="106"/>
      <c r="EZ181" s="107"/>
      <c r="FA181" s="106"/>
      <c r="FB181" s="107"/>
      <c r="FC181" s="106"/>
      <c r="FD181" s="107"/>
      <c r="FE181" s="106"/>
      <c r="FF181" s="107"/>
      <c r="FG181" s="106"/>
      <c r="FH181" s="107"/>
      <c r="FI181" s="106"/>
      <c r="FJ181" s="107"/>
      <c r="FK181" s="106"/>
      <c r="FL181" s="107"/>
      <c r="FM181" s="106"/>
      <c r="FN181" s="107"/>
      <c r="FO181" s="106"/>
      <c r="FP181" s="107"/>
      <c r="FQ181" s="106"/>
      <c r="FR181" s="107"/>
      <c r="FS181" s="106"/>
      <c r="FT181" s="107"/>
      <c r="FU181" s="106"/>
      <c r="FV181" s="107"/>
      <c r="FW181" s="106"/>
      <c r="FX181" s="107"/>
      <c r="FY181" s="106"/>
      <c r="FZ181" s="107"/>
      <c r="GA181" s="106"/>
      <c r="GB181" s="107"/>
      <c r="GC181" s="106"/>
      <c r="GD181" s="107"/>
      <c r="GE181" s="106"/>
      <c r="GF181" s="107"/>
      <c r="GG181" s="106"/>
      <c r="GH181" s="107"/>
      <c r="GI181" s="106"/>
      <c r="GJ181" s="107"/>
      <c r="GK181" s="106"/>
      <c r="GL181" s="107"/>
      <c r="GM181" s="106"/>
      <c r="GN181" s="107"/>
      <c r="GO181" s="106"/>
      <c r="GP181" s="107"/>
      <c r="GQ181" s="106"/>
      <c r="GR181" s="107"/>
      <c r="GS181" s="106"/>
      <c r="GT181" s="107"/>
      <c r="GU181" s="106"/>
      <c r="GV181" s="107"/>
      <c r="GW181" s="106"/>
      <c r="GX181" s="107"/>
      <c r="GY181" s="106"/>
      <c r="GZ181" s="107"/>
      <c r="HA181" s="106"/>
      <c r="HB181" s="107"/>
      <c r="HC181" s="106"/>
      <c r="HD181" s="107"/>
      <c r="HE181" s="106"/>
      <c r="HF181" s="107"/>
      <c r="HG181" s="106"/>
      <c r="HH181" s="107"/>
      <c r="HI181" s="106"/>
      <c r="HJ181" s="107"/>
      <c r="HK181" s="106"/>
      <c r="HL181" s="107"/>
      <c r="HM181" s="106"/>
      <c r="HN181" s="107"/>
      <c r="HO181" s="106"/>
      <c r="HP181" s="107"/>
      <c r="HQ181" s="106"/>
      <c r="HR181" s="107"/>
      <c r="HS181" s="106"/>
      <c r="HT181" s="107"/>
      <c r="HU181" s="106"/>
      <c r="HV181" s="107"/>
      <c r="HW181" s="106"/>
      <c r="HX181" s="107"/>
      <c r="HY181" s="106"/>
      <c r="HZ181" s="107"/>
      <c r="IA181" s="106"/>
      <c r="IB181" s="107"/>
      <c r="IC181" s="106"/>
      <c r="ID181" s="107"/>
      <c r="IE181" s="106"/>
      <c r="IF181" s="107"/>
      <c r="IG181" s="106"/>
      <c r="IH181" s="107"/>
      <c r="II181" s="106"/>
      <c r="IJ181" s="107"/>
      <c r="IK181" s="106"/>
      <c r="IL181" s="107"/>
      <c r="IM181" s="106"/>
      <c r="IN181" s="107"/>
      <c r="IO181" s="106"/>
      <c r="IP181" s="107"/>
      <c r="IQ181" s="106"/>
      <c r="IR181" s="107"/>
      <c r="IS181" s="106"/>
      <c r="IT181" s="107"/>
      <c r="IU181" s="106"/>
      <c r="IV181" s="107"/>
      <c r="IW181" s="106"/>
      <c r="IX181" s="107"/>
      <c r="IY181" s="106"/>
    </row>
    <row r="182" spans="1:259" x14ac:dyDescent="0.25">
      <c r="A182" s="106"/>
      <c r="B182" s="107"/>
      <c r="C182" s="106"/>
      <c r="D182" s="107"/>
      <c r="E182" s="106"/>
      <c r="F182" s="107"/>
      <c r="G182" s="106"/>
      <c r="H182" s="107"/>
      <c r="I182" s="106"/>
      <c r="J182" s="107"/>
      <c r="K182" s="106"/>
      <c r="L182" s="107"/>
      <c r="M182" s="106"/>
      <c r="N182" s="107"/>
      <c r="O182" s="106"/>
      <c r="P182" s="107"/>
      <c r="Q182" s="106"/>
      <c r="R182" s="107"/>
      <c r="S182" s="106"/>
      <c r="T182" s="107"/>
      <c r="U182" s="106"/>
      <c r="V182" s="107"/>
      <c r="W182" s="106"/>
      <c r="X182" s="107"/>
      <c r="Y182" s="106"/>
      <c r="Z182" s="107"/>
      <c r="AA182" s="106"/>
      <c r="AB182" s="107"/>
      <c r="AC182" s="106"/>
      <c r="AD182" s="107"/>
      <c r="AE182" s="106"/>
      <c r="AF182" s="107"/>
      <c r="AG182" s="106"/>
      <c r="AH182" s="107"/>
      <c r="AI182" s="106"/>
      <c r="AJ182" s="107"/>
      <c r="AK182" s="106"/>
      <c r="AL182" s="107"/>
      <c r="AM182" s="106"/>
      <c r="AN182" s="107"/>
      <c r="AO182" s="106"/>
      <c r="AP182" s="107"/>
      <c r="AQ182" s="106"/>
      <c r="AR182" s="107"/>
      <c r="AS182" s="106"/>
      <c r="AT182" s="107"/>
      <c r="AU182" s="106"/>
      <c r="AV182" s="107"/>
      <c r="AW182" s="106"/>
      <c r="AX182" s="107"/>
      <c r="AY182" s="106"/>
      <c r="AZ182" s="107"/>
      <c r="BA182" s="106"/>
      <c r="BB182" s="107"/>
      <c r="BC182" s="106"/>
      <c r="BD182" s="107"/>
      <c r="BE182" s="106"/>
      <c r="BF182" s="107"/>
      <c r="BG182" s="106"/>
      <c r="BH182" s="107"/>
      <c r="BI182" s="106"/>
      <c r="BJ182" s="107"/>
      <c r="BK182" s="106"/>
      <c r="BL182" s="107"/>
      <c r="BM182" s="106"/>
      <c r="BN182" s="107"/>
      <c r="BO182" s="106"/>
      <c r="BP182" s="107"/>
      <c r="BQ182" s="106"/>
      <c r="BR182" s="107"/>
      <c r="BS182" s="106"/>
      <c r="BT182" s="107"/>
      <c r="BU182" s="106"/>
      <c r="BV182" s="107"/>
      <c r="BW182" s="106"/>
      <c r="BX182" s="107"/>
      <c r="BY182" s="106"/>
      <c r="BZ182" s="107"/>
      <c r="CA182" s="106"/>
      <c r="CB182" s="107"/>
      <c r="CC182" s="106"/>
      <c r="CD182" s="107"/>
      <c r="CE182" s="106"/>
      <c r="CF182" s="107"/>
      <c r="CG182" s="106"/>
      <c r="CH182" s="107"/>
      <c r="CI182" s="106"/>
      <c r="CJ182" s="107"/>
      <c r="CK182" s="106"/>
      <c r="CL182" s="107"/>
      <c r="CM182" s="106"/>
      <c r="CN182" s="107"/>
      <c r="CO182" s="106"/>
      <c r="CP182" s="107"/>
      <c r="CQ182" s="106"/>
      <c r="CR182" s="107"/>
      <c r="CS182" s="106"/>
      <c r="CT182" s="107"/>
      <c r="CU182" s="106"/>
      <c r="CV182" s="107"/>
      <c r="CW182" s="106"/>
      <c r="CX182" s="107"/>
      <c r="CY182" s="106"/>
      <c r="CZ182" s="107"/>
      <c r="DA182" s="106"/>
      <c r="DB182" s="107"/>
      <c r="DC182" s="106"/>
      <c r="DD182" s="107"/>
      <c r="DE182" s="106"/>
      <c r="DF182" s="107"/>
      <c r="DG182" s="106"/>
      <c r="DH182" s="107"/>
      <c r="DI182" s="106"/>
      <c r="DJ182" s="107"/>
      <c r="DK182" s="106"/>
      <c r="DL182" s="107"/>
      <c r="DM182" s="106"/>
      <c r="DN182" s="107"/>
      <c r="DO182" s="106"/>
      <c r="DP182" s="107"/>
      <c r="DQ182" s="106"/>
      <c r="DR182" s="107"/>
      <c r="DS182" s="106"/>
      <c r="DT182" s="107"/>
      <c r="DU182" s="106"/>
      <c r="DV182" s="107"/>
      <c r="DW182" s="106"/>
      <c r="DX182" s="107"/>
      <c r="DY182" s="106"/>
      <c r="DZ182" s="107"/>
      <c r="EA182" s="106"/>
      <c r="EB182" s="107"/>
      <c r="EC182" s="106"/>
      <c r="ED182" s="107"/>
      <c r="EE182" s="106"/>
      <c r="EF182" s="107"/>
      <c r="EG182" s="106"/>
      <c r="EH182" s="107"/>
      <c r="EI182" s="106"/>
      <c r="EJ182" s="107"/>
      <c r="EK182" s="106"/>
      <c r="EL182" s="107"/>
      <c r="EM182" s="106"/>
      <c r="EN182" s="107"/>
      <c r="EO182" s="106"/>
      <c r="EP182" s="107"/>
      <c r="EQ182" s="106"/>
      <c r="ER182" s="107"/>
      <c r="ES182" s="106"/>
      <c r="ET182" s="107"/>
      <c r="EU182" s="106"/>
      <c r="EV182" s="107"/>
      <c r="EW182" s="106"/>
      <c r="EX182" s="107"/>
      <c r="EY182" s="106"/>
      <c r="EZ182" s="107"/>
      <c r="FA182" s="106"/>
      <c r="FB182" s="107"/>
      <c r="FC182" s="106"/>
      <c r="FD182" s="107"/>
      <c r="FE182" s="106"/>
      <c r="FF182" s="107"/>
      <c r="FG182" s="106"/>
      <c r="FH182" s="107"/>
      <c r="FI182" s="106"/>
      <c r="FJ182" s="107"/>
      <c r="FK182" s="106"/>
      <c r="FL182" s="107"/>
      <c r="FM182" s="106"/>
      <c r="FN182" s="107"/>
      <c r="FO182" s="106"/>
      <c r="FP182" s="107"/>
      <c r="FQ182" s="106"/>
      <c r="FR182" s="107"/>
      <c r="FS182" s="106"/>
      <c r="FT182" s="107"/>
      <c r="FU182" s="106"/>
      <c r="FV182" s="107"/>
      <c r="FW182" s="106"/>
      <c r="FX182" s="107"/>
      <c r="FY182" s="106"/>
      <c r="FZ182" s="107"/>
      <c r="GA182" s="106"/>
      <c r="GB182" s="107"/>
      <c r="GC182" s="106"/>
      <c r="GD182" s="107"/>
      <c r="GE182" s="106"/>
      <c r="GF182" s="107"/>
      <c r="GG182" s="106"/>
      <c r="GH182" s="107"/>
      <c r="GI182" s="106"/>
      <c r="GJ182" s="107"/>
      <c r="GK182" s="106"/>
      <c r="GL182" s="107"/>
      <c r="GM182" s="106"/>
      <c r="GN182" s="107"/>
      <c r="GO182" s="106"/>
      <c r="GP182" s="107"/>
      <c r="GQ182" s="106"/>
      <c r="GR182" s="107"/>
      <c r="GS182" s="106"/>
      <c r="GT182" s="107"/>
      <c r="GU182" s="106"/>
      <c r="GV182" s="107"/>
      <c r="GW182" s="106"/>
      <c r="GX182" s="107"/>
      <c r="GY182" s="106"/>
      <c r="GZ182" s="107"/>
      <c r="HA182" s="106"/>
      <c r="HB182" s="107"/>
      <c r="HC182" s="106"/>
      <c r="HD182" s="107"/>
      <c r="HE182" s="106"/>
      <c r="HF182" s="107"/>
      <c r="HG182" s="106"/>
      <c r="HH182" s="107"/>
      <c r="HI182" s="106"/>
      <c r="HJ182" s="107"/>
      <c r="HK182" s="106"/>
      <c r="HL182" s="107"/>
      <c r="HM182" s="106"/>
      <c r="HN182" s="107"/>
      <c r="HO182" s="106"/>
      <c r="HP182" s="107"/>
      <c r="HQ182" s="106"/>
      <c r="HR182" s="107"/>
      <c r="HS182" s="106"/>
      <c r="HT182" s="107"/>
      <c r="HU182" s="106"/>
      <c r="HV182" s="107"/>
      <c r="HW182" s="106"/>
      <c r="HX182" s="107"/>
      <c r="HY182" s="106"/>
      <c r="HZ182" s="107"/>
      <c r="IA182" s="106"/>
      <c r="IB182" s="107"/>
      <c r="IC182" s="106"/>
      <c r="ID182" s="107"/>
      <c r="IE182" s="106"/>
      <c r="IF182" s="107"/>
      <c r="IG182" s="106"/>
      <c r="IH182" s="107"/>
      <c r="II182" s="106"/>
      <c r="IJ182" s="107"/>
      <c r="IK182" s="106"/>
      <c r="IL182" s="107"/>
      <c r="IM182" s="106"/>
      <c r="IN182" s="107"/>
      <c r="IO182" s="106"/>
      <c r="IP182" s="107"/>
      <c r="IQ182" s="106"/>
      <c r="IR182" s="107"/>
      <c r="IS182" s="106"/>
      <c r="IT182" s="107"/>
      <c r="IU182" s="106"/>
      <c r="IV182" s="107"/>
      <c r="IW182" s="106"/>
      <c r="IX182" s="107"/>
      <c r="IY182" s="106"/>
    </row>
    <row r="183" spans="1:259" x14ac:dyDescent="0.25">
      <c r="A183" s="106"/>
      <c r="B183" s="107"/>
      <c r="C183" s="106"/>
      <c r="D183" s="107"/>
      <c r="E183" s="106"/>
      <c r="F183" s="107"/>
      <c r="G183" s="106"/>
      <c r="H183" s="107"/>
      <c r="I183" s="106"/>
      <c r="J183" s="107"/>
      <c r="K183" s="106"/>
      <c r="L183" s="107"/>
      <c r="M183" s="106"/>
      <c r="N183" s="107"/>
      <c r="O183" s="106"/>
      <c r="P183" s="107"/>
      <c r="Q183" s="106"/>
      <c r="R183" s="107"/>
      <c r="S183" s="106"/>
      <c r="T183" s="107"/>
      <c r="U183" s="106"/>
      <c r="V183" s="107"/>
      <c r="W183" s="106"/>
      <c r="X183" s="107"/>
      <c r="Y183" s="106"/>
      <c r="Z183" s="107"/>
      <c r="AA183" s="106"/>
      <c r="AB183" s="107"/>
      <c r="AC183" s="106"/>
      <c r="AD183" s="107"/>
      <c r="AE183" s="106"/>
      <c r="AF183" s="107"/>
      <c r="AG183" s="106"/>
      <c r="AH183" s="107"/>
      <c r="AI183" s="106"/>
      <c r="AJ183" s="107"/>
      <c r="AK183" s="106"/>
      <c r="AL183" s="107"/>
      <c r="AM183" s="106"/>
      <c r="AN183" s="107"/>
      <c r="AO183" s="106"/>
      <c r="AP183" s="107"/>
      <c r="AQ183" s="106"/>
      <c r="AR183" s="107"/>
      <c r="AS183" s="106"/>
      <c r="AT183" s="107"/>
      <c r="AU183" s="106"/>
      <c r="AV183" s="107"/>
      <c r="AW183" s="106"/>
      <c r="AX183" s="107"/>
      <c r="AY183" s="106"/>
      <c r="AZ183" s="107"/>
      <c r="BA183" s="106"/>
      <c r="BB183" s="107"/>
      <c r="BC183" s="106"/>
      <c r="BD183" s="107"/>
      <c r="BE183" s="106"/>
      <c r="BF183" s="107"/>
      <c r="BG183" s="106"/>
      <c r="BH183" s="107"/>
      <c r="BI183" s="106"/>
      <c r="BJ183" s="107"/>
      <c r="BK183" s="106"/>
      <c r="BL183" s="107"/>
      <c r="BM183" s="106"/>
      <c r="BN183" s="107"/>
      <c r="BO183" s="106"/>
      <c r="BP183" s="107"/>
      <c r="BQ183" s="106"/>
      <c r="BR183" s="107"/>
      <c r="BS183" s="106"/>
      <c r="BT183" s="107"/>
      <c r="BU183" s="106"/>
      <c r="BV183" s="107"/>
      <c r="BW183" s="106"/>
      <c r="BX183" s="107"/>
      <c r="BY183" s="106"/>
      <c r="BZ183" s="107"/>
      <c r="CA183" s="106"/>
      <c r="CB183" s="107"/>
      <c r="CC183" s="106"/>
      <c r="CD183" s="107"/>
      <c r="CE183" s="106"/>
      <c r="CF183" s="107"/>
      <c r="CG183" s="106"/>
      <c r="CH183" s="107"/>
      <c r="CI183" s="106"/>
      <c r="CJ183" s="107"/>
      <c r="CK183" s="106"/>
      <c r="CL183" s="107"/>
      <c r="CM183" s="106"/>
      <c r="CN183" s="107"/>
      <c r="CO183" s="106"/>
      <c r="CP183" s="107"/>
      <c r="CQ183" s="106"/>
      <c r="CR183" s="107"/>
      <c r="CS183" s="106"/>
      <c r="CT183" s="107"/>
      <c r="CU183" s="106"/>
      <c r="CV183" s="107"/>
      <c r="CW183" s="106"/>
      <c r="CX183" s="107"/>
      <c r="CY183" s="106"/>
      <c r="CZ183" s="107"/>
      <c r="DA183" s="106"/>
      <c r="DB183" s="107"/>
      <c r="DC183" s="106"/>
      <c r="DD183" s="107"/>
      <c r="DE183" s="106"/>
      <c r="DF183" s="107"/>
      <c r="DG183" s="106"/>
      <c r="DH183" s="107"/>
      <c r="DI183" s="106"/>
      <c r="DJ183" s="107"/>
      <c r="DK183" s="106"/>
      <c r="DL183" s="107"/>
      <c r="DM183" s="106"/>
      <c r="DN183" s="107"/>
      <c r="DO183" s="106"/>
      <c r="DP183" s="107"/>
      <c r="DQ183" s="106"/>
      <c r="DR183" s="107"/>
      <c r="DS183" s="106"/>
      <c r="DT183" s="107"/>
      <c r="DU183" s="106"/>
      <c r="DV183" s="107"/>
      <c r="DW183" s="106"/>
      <c r="DX183" s="107"/>
      <c r="DY183" s="106"/>
      <c r="DZ183" s="107"/>
      <c r="EA183" s="106"/>
      <c r="EB183" s="107"/>
      <c r="EC183" s="106"/>
      <c r="ED183" s="107"/>
      <c r="EE183" s="106"/>
      <c r="EF183" s="107"/>
      <c r="EG183" s="106"/>
      <c r="EH183" s="107"/>
      <c r="EI183" s="106"/>
      <c r="EJ183" s="107"/>
      <c r="EK183" s="106"/>
      <c r="EL183" s="107"/>
      <c r="EM183" s="106"/>
      <c r="EN183" s="107"/>
      <c r="EO183" s="106"/>
      <c r="EP183" s="107"/>
      <c r="EQ183" s="106"/>
      <c r="ER183" s="107"/>
      <c r="ES183" s="106"/>
      <c r="ET183" s="107"/>
      <c r="EU183" s="106"/>
      <c r="EV183" s="107"/>
      <c r="EW183" s="106"/>
      <c r="EX183" s="107"/>
      <c r="EY183" s="106"/>
      <c r="EZ183" s="107"/>
      <c r="FA183" s="106"/>
      <c r="FB183" s="107"/>
      <c r="FC183" s="106"/>
      <c r="FD183" s="107"/>
      <c r="FE183" s="106"/>
      <c r="FF183" s="107"/>
      <c r="FG183" s="106"/>
      <c r="FH183" s="107"/>
      <c r="FI183" s="106"/>
      <c r="FJ183" s="107"/>
      <c r="FK183" s="106"/>
      <c r="FL183" s="107"/>
      <c r="FM183" s="106"/>
      <c r="FN183" s="107"/>
      <c r="FO183" s="106"/>
      <c r="FP183" s="107"/>
      <c r="FQ183" s="106"/>
      <c r="FR183" s="107"/>
      <c r="FS183" s="106"/>
      <c r="FT183" s="107"/>
      <c r="FU183" s="106"/>
      <c r="FV183" s="107"/>
      <c r="FW183" s="106"/>
      <c r="FX183" s="107"/>
      <c r="FY183" s="106"/>
      <c r="FZ183" s="107"/>
      <c r="GA183" s="106"/>
      <c r="GB183" s="107"/>
      <c r="GC183" s="106"/>
      <c r="GD183" s="107"/>
      <c r="GE183" s="106"/>
      <c r="GF183" s="107"/>
      <c r="GG183" s="106"/>
      <c r="GH183" s="107"/>
      <c r="GI183" s="106"/>
      <c r="GJ183" s="107"/>
      <c r="GK183" s="106"/>
      <c r="GL183" s="107"/>
      <c r="GM183" s="106"/>
      <c r="GN183" s="107"/>
      <c r="GO183" s="106"/>
      <c r="GP183" s="107"/>
      <c r="GQ183" s="106"/>
      <c r="GR183" s="107"/>
      <c r="GS183" s="106"/>
      <c r="GT183" s="107"/>
      <c r="GU183" s="106"/>
      <c r="GV183" s="107"/>
      <c r="GW183" s="106"/>
      <c r="GX183" s="107"/>
      <c r="GY183" s="106"/>
      <c r="GZ183" s="107"/>
      <c r="HA183" s="106"/>
      <c r="HB183" s="107"/>
      <c r="HC183" s="106"/>
      <c r="HD183" s="107"/>
      <c r="HE183" s="106"/>
      <c r="HF183" s="107"/>
      <c r="HG183" s="106"/>
      <c r="HH183" s="107"/>
      <c r="HI183" s="106"/>
      <c r="HJ183" s="107"/>
      <c r="HK183" s="106"/>
      <c r="HL183" s="107"/>
      <c r="HM183" s="106"/>
      <c r="HN183" s="107"/>
      <c r="HO183" s="106"/>
      <c r="HP183" s="107"/>
      <c r="HQ183" s="106"/>
      <c r="HR183" s="107"/>
      <c r="HS183" s="106"/>
      <c r="HT183" s="107"/>
      <c r="HU183" s="106"/>
      <c r="HV183" s="107"/>
      <c r="HW183" s="106"/>
      <c r="HX183" s="107"/>
      <c r="HY183" s="106"/>
      <c r="HZ183" s="107"/>
      <c r="IA183" s="106"/>
      <c r="IB183" s="107"/>
      <c r="IC183" s="106"/>
      <c r="ID183" s="107"/>
      <c r="IE183" s="106"/>
      <c r="IF183" s="107"/>
      <c r="IG183" s="106"/>
      <c r="IH183" s="107"/>
      <c r="II183" s="106"/>
      <c r="IJ183" s="107"/>
      <c r="IK183" s="106"/>
      <c r="IL183" s="107"/>
      <c r="IM183" s="106"/>
      <c r="IN183" s="107"/>
      <c r="IO183" s="106"/>
      <c r="IP183" s="107"/>
      <c r="IQ183" s="106"/>
      <c r="IR183" s="107"/>
      <c r="IS183" s="106"/>
      <c r="IT183" s="107"/>
      <c r="IU183" s="106"/>
      <c r="IV183" s="107"/>
      <c r="IW183" s="106"/>
      <c r="IX183" s="107"/>
      <c r="IY183" s="106"/>
    </row>
    <row r="184" spans="1:259" x14ac:dyDescent="0.25">
      <c r="A184" s="106"/>
      <c r="B184" s="107"/>
      <c r="C184" s="106"/>
      <c r="D184" s="107"/>
      <c r="E184" s="106"/>
      <c r="F184" s="107"/>
      <c r="G184" s="106"/>
      <c r="H184" s="107"/>
      <c r="I184" s="106"/>
      <c r="J184" s="107"/>
      <c r="K184" s="106"/>
      <c r="L184" s="107"/>
      <c r="M184" s="106"/>
      <c r="N184" s="107"/>
      <c r="O184" s="106"/>
      <c r="P184" s="107"/>
      <c r="Q184" s="106"/>
      <c r="R184" s="107"/>
      <c r="S184" s="106"/>
      <c r="T184" s="107"/>
      <c r="U184" s="106"/>
      <c r="V184" s="107"/>
      <c r="W184" s="106"/>
      <c r="X184" s="107"/>
      <c r="Y184" s="106"/>
      <c r="Z184" s="107"/>
      <c r="AA184" s="106"/>
      <c r="AB184" s="107"/>
      <c r="AC184" s="106"/>
      <c r="AD184" s="107"/>
      <c r="AE184" s="106"/>
      <c r="AF184" s="107"/>
      <c r="AG184" s="106"/>
      <c r="AH184" s="107"/>
      <c r="AI184" s="106"/>
      <c r="AJ184" s="107"/>
      <c r="AK184" s="106"/>
      <c r="AL184" s="107"/>
      <c r="AM184" s="106"/>
      <c r="AN184" s="107"/>
      <c r="AO184" s="106"/>
      <c r="AP184" s="107"/>
      <c r="AQ184" s="106"/>
      <c r="AR184" s="107"/>
      <c r="AS184" s="106"/>
      <c r="AT184" s="107"/>
      <c r="AU184" s="106"/>
      <c r="AV184" s="107"/>
      <c r="AW184" s="106"/>
      <c r="AX184" s="107"/>
      <c r="AY184" s="106"/>
      <c r="AZ184" s="107"/>
      <c r="BA184" s="106"/>
      <c r="BB184" s="107"/>
      <c r="BC184" s="106"/>
      <c r="BD184" s="107"/>
      <c r="BE184" s="106"/>
      <c r="BF184" s="107"/>
      <c r="BG184" s="106"/>
      <c r="BH184" s="107"/>
      <c r="BI184" s="106"/>
      <c r="BJ184" s="107"/>
      <c r="BK184" s="106"/>
      <c r="BL184" s="107"/>
      <c r="BM184" s="106"/>
      <c r="BN184" s="107"/>
      <c r="BO184" s="106"/>
      <c r="BP184" s="107"/>
      <c r="BQ184" s="106"/>
      <c r="BR184" s="107"/>
      <c r="BS184" s="106"/>
      <c r="BT184" s="107"/>
      <c r="BU184" s="106"/>
      <c r="BV184" s="107"/>
      <c r="BW184" s="106"/>
      <c r="BX184" s="107"/>
      <c r="BY184" s="106"/>
      <c r="BZ184" s="107"/>
      <c r="CA184" s="106"/>
      <c r="CB184" s="107"/>
      <c r="CC184" s="106"/>
      <c r="CD184" s="107"/>
      <c r="CE184" s="106"/>
      <c r="CF184" s="107"/>
      <c r="CG184" s="106"/>
      <c r="CH184" s="107"/>
      <c r="CI184" s="106"/>
      <c r="CJ184" s="107"/>
      <c r="CK184" s="106"/>
      <c r="CL184" s="107"/>
      <c r="CM184" s="106"/>
      <c r="CN184" s="107"/>
      <c r="CO184" s="106"/>
      <c r="CP184" s="107"/>
      <c r="CQ184" s="106"/>
      <c r="CR184" s="107"/>
      <c r="CS184" s="106"/>
      <c r="CT184" s="107"/>
      <c r="CU184" s="106"/>
      <c r="CV184" s="107"/>
      <c r="CW184" s="106"/>
      <c r="CX184" s="107"/>
      <c r="CY184" s="106"/>
      <c r="CZ184" s="107"/>
      <c r="DA184" s="106"/>
      <c r="DB184" s="107"/>
      <c r="DC184" s="106"/>
      <c r="DD184" s="107"/>
      <c r="DE184" s="106"/>
      <c r="DF184" s="107"/>
      <c r="DG184" s="106"/>
      <c r="DH184" s="107"/>
      <c r="DI184" s="106"/>
      <c r="DJ184" s="107"/>
      <c r="DK184" s="106"/>
      <c r="DL184" s="107"/>
      <c r="DM184" s="106"/>
      <c r="DN184" s="107"/>
      <c r="DO184" s="106"/>
      <c r="DP184" s="107"/>
      <c r="DQ184" s="106"/>
      <c r="DR184" s="107"/>
      <c r="DS184" s="106"/>
      <c r="DT184" s="107"/>
      <c r="DU184" s="106"/>
      <c r="DV184" s="107"/>
      <c r="DW184" s="106"/>
      <c r="DX184" s="107"/>
      <c r="DY184" s="106"/>
      <c r="DZ184" s="107"/>
      <c r="EA184" s="106"/>
      <c r="EB184" s="107"/>
      <c r="EC184" s="106"/>
      <c r="ED184" s="107"/>
      <c r="EE184" s="106"/>
      <c r="EF184" s="107"/>
      <c r="EG184" s="106"/>
      <c r="EH184" s="107"/>
      <c r="EI184" s="106"/>
      <c r="EJ184" s="107"/>
      <c r="EK184" s="106"/>
      <c r="EL184" s="107"/>
      <c r="EM184" s="106"/>
      <c r="EN184" s="107"/>
      <c r="EO184" s="106"/>
      <c r="EP184" s="107"/>
      <c r="EQ184" s="106"/>
      <c r="ER184" s="107"/>
      <c r="ES184" s="106"/>
      <c r="ET184" s="107"/>
      <c r="EU184" s="106"/>
      <c r="EV184" s="107"/>
      <c r="EW184" s="106"/>
      <c r="EX184" s="107"/>
      <c r="EY184" s="106"/>
      <c r="EZ184" s="107"/>
      <c r="FA184" s="106"/>
      <c r="FB184" s="107"/>
      <c r="FC184" s="106"/>
      <c r="FD184" s="107"/>
      <c r="FE184" s="106"/>
      <c r="FF184" s="107"/>
      <c r="FG184" s="106"/>
      <c r="FH184" s="107"/>
      <c r="FI184" s="106"/>
      <c r="FJ184" s="107"/>
      <c r="FK184" s="106"/>
      <c r="FL184" s="107"/>
      <c r="FM184" s="106"/>
      <c r="FN184" s="107"/>
      <c r="FO184" s="106"/>
      <c r="FP184" s="107"/>
      <c r="FQ184" s="106"/>
      <c r="FR184" s="107"/>
      <c r="FS184" s="106"/>
      <c r="FT184" s="107"/>
      <c r="FU184" s="106"/>
      <c r="FV184" s="107"/>
      <c r="FW184" s="106"/>
      <c r="FX184" s="107"/>
      <c r="FY184" s="106"/>
      <c r="FZ184" s="107"/>
      <c r="GA184" s="106"/>
      <c r="GB184" s="107"/>
      <c r="GC184" s="106"/>
      <c r="GD184" s="107"/>
      <c r="GE184" s="106"/>
      <c r="GF184" s="107"/>
      <c r="GG184" s="106"/>
      <c r="GH184" s="107"/>
      <c r="GI184" s="106"/>
      <c r="GJ184" s="107"/>
      <c r="GK184" s="106"/>
      <c r="GL184" s="107"/>
      <c r="GM184" s="106"/>
      <c r="GN184" s="107"/>
      <c r="GO184" s="106"/>
      <c r="GP184" s="107"/>
      <c r="GQ184" s="106"/>
      <c r="GR184" s="107"/>
      <c r="GS184" s="106"/>
      <c r="GT184" s="107"/>
      <c r="GU184" s="106"/>
      <c r="GV184" s="107"/>
      <c r="GW184" s="106"/>
      <c r="GX184" s="107"/>
      <c r="GY184" s="106"/>
      <c r="GZ184" s="107"/>
      <c r="HA184" s="106"/>
      <c r="HB184" s="107"/>
      <c r="HC184" s="106"/>
      <c r="HD184" s="107"/>
      <c r="HE184" s="106"/>
      <c r="HF184" s="107"/>
      <c r="HG184" s="106"/>
      <c r="HH184" s="107"/>
      <c r="HI184" s="106"/>
      <c r="HJ184" s="107"/>
      <c r="HK184" s="106"/>
      <c r="HL184" s="107"/>
      <c r="HM184" s="106"/>
      <c r="HN184" s="107"/>
      <c r="HO184" s="106"/>
      <c r="HP184" s="107"/>
      <c r="HQ184" s="106"/>
      <c r="HR184" s="107"/>
      <c r="HS184" s="106"/>
      <c r="HT184" s="107"/>
      <c r="HU184" s="106"/>
      <c r="HV184" s="107"/>
      <c r="HW184" s="106"/>
      <c r="HX184" s="107"/>
      <c r="HY184" s="106"/>
      <c r="HZ184" s="107"/>
      <c r="IA184" s="106"/>
      <c r="IB184" s="107"/>
      <c r="IC184" s="106"/>
      <c r="ID184" s="107"/>
      <c r="IE184" s="106"/>
      <c r="IF184" s="107"/>
      <c r="IG184" s="106"/>
      <c r="IH184" s="107"/>
      <c r="II184" s="106"/>
      <c r="IJ184" s="107"/>
      <c r="IK184" s="106"/>
      <c r="IL184" s="107"/>
      <c r="IM184" s="106"/>
      <c r="IN184" s="107"/>
      <c r="IO184" s="106"/>
      <c r="IP184" s="107"/>
      <c r="IQ184" s="106"/>
      <c r="IR184" s="107"/>
      <c r="IS184" s="106"/>
      <c r="IT184" s="107"/>
      <c r="IU184" s="106"/>
      <c r="IV184" s="107"/>
      <c r="IW184" s="106"/>
      <c r="IX184" s="107"/>
      <c r="IY184" s="106"/>
    </row>
    <row r="185" spans="1:259" x14ac:dyDescent="0.25">
      <c r="A185" s="106"/>
      <c r="B185" s="107"/>
      <c r="C185" s="106"/>
      <c r="D185" s="107"/>
      <c r="E185" s="106"/>
      <c r="F185" s="107"/>
      <c r="G185" s="106"/>
      <c r="H185" s="107"/>
      <c r="I185" s="106"/>
      <c r="J185" s="107"/>
      <c r="K185" s="106"/>
      <c r="L185" s="107"/>
      <c r="M185" s="106"/>
      <c r="N185" s="107"/>
      <c r="O185" s="106"/>
      <c r="P185" s="107"/>
      <c r="Q185" s="106"/>
      <c r="R185" s="107"/>
      <c r="S185" s="106"/>
      <c r="T185" s="107"/>
      <c r="U185" s="106"/>
      <c r="V185" s="107"/>
      <c r="W185" s="106"/>
      <c r="X185" s="107"/>
      <c r="Y185" s="106"/>
      <c r="Z185" s="107"/>
      <c r="AA185" s="106"/>
      <c r="AB185" s="107"/>
      <c r="AC185" s="106"/>
      <c r="AD185" s="107"/>
      <c r="AE185" s="106"/>
      <c r="AF185" s="107"/>
      <c r="AG185" s="106"/>
      <c r="AH185" s="107"/>
      <c r="AI185" s="106"/>
      <c r="AJ185" s="107"/>
      <c r="AK185" s="106"/>
      <c r="AL185" s="107"/>
      <c r="AM185" s="106"/>
      <c r="AN185" s="107"/>
      <c r="AO185" s="106"/>
      <c r="AP185" s="107"/>
      <c r="AQ185" s="106"/>
      <c r="AR185" s="107"/>
      <c r="AS185" s="106"/>
      <c r="AT185" s="107"/>
      <c r="AU185" s="106"/>
      <c r="AV185" s="107"/>
      <c r="AW185" s="106"/>
      <c r="AX185" s="107"/>
      <c r="AY185" s="106"/>
      <c r="AZ185" s="107"/>
      <c r="BA185" s="106"/>
      <c r="BB185" s="107"/>
      <c r="BC185" s="106"/>
      <c r="BD185" s="107"/>
      <c r="BE185" s="106"/>
      <c r="BF185" s="107"/>
      <c r="BG185" s="106"/>
      <c r="BH185" s="107"/>
      <c r="BI185" s="106"/>
      <c r="BJ185" s="107"/>
      <c r="BK185" s="106"/>
      <c r="BL185" s="107"/>
      <c r="BM185" s="106"/>
      <c r="BN185" s="107"/>
      <c r="BO185" s="106"/>
      <c r="BP185" s="107"/>
      <c r="BQ185" s="106"/>
      <c r="BR185" s="107"/>
      <c r="BS185" s="106"/>
      <c r="BT185" s="107"/>
      <c r="BU185" s="106"/>
      <c r="BV185" s="107"/>
      <c r="BW185" s="106"/>
      <c r="BX185" s="107"/>
      <c r="BY185" s="106"/>
      <c r="BZ185" s="107"/>
      <c r="CA185" s="106"/>
      <c r="CB185" s="107"/>
      <c r="CC185" s="106"/>
      <c r="CD185" s="107"/>
      <c r="CE185" s="106"/>
      <c r="CF185" s="107"/>
      <c r="CG185" s="106"/>
      <c r="CH185" s="107"/>
      <c r="CI185" s="106"/>
      <c r="CJ185" s="107"/>
      <c r="CK185" s="106"/>
      <c r="CL185" s="107"/>
      <c r="CM185" s="106"/>
      <c r="CN185" s="107"/>
      <c r="CO185" s="106"/>
      <c r="CP185" s="107"/>
      <c r="CQ185" s="106"/>
      <c r="CR185" s="107"/>
      <c r="CS185" s="106"/>
      <c r="CT185" s="107"/>
      <c r="CU185" s="106"/>
      <c r="CV185" s="107"/>
      <c r="CW185" s="106"/>
      <c r="CX185" s="107"/>
      <c r="CY185" s="106"/>
      <c r="CZ185" s="107"/>
      <c r="DA185" s="106"/>
      <c r="DB185" s="107"/>
      <c r="DC185" s="106"/>
      <c r="DD185" s="107"/>
      <c r="DE185" s="106"/>
      <c r="DF185" s="107"/>
      <c r="DG185" s="106"/>
      <c r="DH185" s="107"/>
      <c r="DI185" s="106"/>
      <c r="DJ185" s="107"/>
      <c r="DK185" s="106"/>
      <c r="DL185" s="107"/>
      <c r="DM185" s="106"/>
      <c r="DN185" s="107"/>
      <c r="DO185" s="106"/>
      <c r="DP185" s="107"/>
      <c r="DQ185" s="106"/>
      <c r="DR185" s="107"/>
      <c r="DS185" s="106"/>
      <c r="DT185" s="107"/>
      <c r="DU185" s="106"/>
      <c r="DV185" s="107"/>
      <c r="DW185" s="106"/>
      <c r="DX185" s="107"/>
      <c r="DY185" s="106"/>
      <c r="DZ185" s="107"/>
      <c r="EA185" s="106"/>
      <c r="EB185" s="107"/>
      <c r="EC185" s="106"/>
      <c r="ED185" s="107"/>
      <c r="EE185" s="106"/>
      <c r="EF185" s="107"/>
      <c r="EG185" s="106"/>
      <c r="EH185" s="107"/>
      <c r="EI185" s="106"/>
      <c r="EJ185" s="107"/>
      <c r="EK185" s="106"/>
      <c r="EL185" s="107"/>
      <c r="EM185" s="106"/>
      <c r="EN185" s="107"/>
      <c r="EO185" s="106"/>
      <c r="EP185" s="107"/>
      <c r="EQ185" s="106"/>
      <c r="ER185" s="107"/>
      <c r="ES185" s="106"/>
      <c r="ET185" s="107"/>
      <c r="EU185" s="106"/>
      <c r="EV185" s="107"/>
      <c r="EW185" s="106"/>
      <c r="EX185" s="107"/>
      <c r="EY185" s="106"/>
      <c r="EZ185" s="107"/>
      <c r="FA185" s="106"/>
      <c r="FB185" s="107"/>
      <c r="FC185" s="106"/>
      <c r="FD185" s="107"/>
      <c r="FE185" s="106"/>
      <c r="FF185" s="107"/>
      <c r="FG185" s="106"/>
      <c r="FH185" s="107"/>
      <c r="FI185" s="106"/>
      <c r="FJ185" s="107"/>
      <c r="FK185" s="106"/>
      <c r="FL185" s="107"/>
      <c r="FM185" s="106"/>
      <c r="FN185" s="107"/>
      <c r="FO185" s="106"/>
      <c r="FP185" s="107"/>
      <c r="FQ185" s="106"/>
      <c r="FR185" s="107"/>
      <c r="FS185" s="106"/>
      <c r="FT185" s="107"/>
      <c r="FU185" s="106"/>
      <c r="FV185" s="107"/>
      <c r="FW185" s="106"/>
      <c r="FX185" s="107"/>
      <c r="FY185" s="106"/>
      <c r="FZ185" s="107"/>
      <c r="GA185" s="106"/>
      <c r="GB185" s="107"/>
      <c r="GC185" s="106"/>
      <c r="GD185" s="107"/>
      <c r="GE185" s="106"/>
      <c r="GF185" s="107"/>
      <c r="GG185" s="106"/>
      <c r="GH185" s="107"/>
      <c r="GI185" s="106"/>
      <c r="GJ185" s="107"/>
      <c r="GK185" s="106"/>
      <c r="GL185" s="107"/>
      <c r="GM185" s="106"/>
      <c r="GN185" s="107"/>
      <c r="GO185" s="106"/>
      <c r="GP185" s="107"/>
      <c r="GQ185" s="106"/>
      <c r="GR185" s="107"/>
      <c r="GS185" s="106"/>
      <c r="GT185" s="107"/>
      <c r="GU185" s="106"/>
      <c r="GV185" s="107"/>
      <c r="GW185" s="106"/>
      <c r="GX185" s="107"/>
      <c r="GY185" s="106"/>
      <c r="GZ185" s="107"/>
      <c r="HA185" s="106"/>
      <c r="HB185" s="107"/>
      <c r="HC185" s="106"/>
      <c r="HD185" s="107"/>
      <c r="HE185" s="106"/>
      <c r="HF185" s="107"/>
      <c r="HG185" s="106"/>
      <c r="HH185" s="107"/>
      <c r="HI185" s="106"/>
      <c r="HJ185" s="107"/>
      <c r="HK185" s="106"/>
      <c r="HL185" s="107"/>
      <c r="HM185" s="106"/>
      <c r="HN185" s="107"/>
      <c r="HO185" s="106"/>
      <c r="HP185" s="107"/>
      <c r="HQ185" s="106"/>
      <c r="HR185" s="107"/>
      <c r="HS185" s="106"/>
      <c r="HT185" s="107"/>
      <c r="HU185" s="106"/>
      <c r="HV185" s="107"/>
      <c r="HW185" s="106"/>
      <c r="HX185" s="107"/>
      <c r="HY185" s="106"/>
      <c r="HZ185" s="107"/>
      <c r="IA185" s="106"/>
      <c r="IB185" s="107"/>
      <c r="IC185" s="106"/>
      <c r="ID185" s="107"/>
      <c r="IE185" s="106"/>
      <c r="IF185" s="107"/>
      <c r="IG185" s="106"/>
      <c r="IH185" s="107"/>
      <c r="II185" s="106"/>
      <c r="IJ185" s="107"/>
      <c r="IK185" s="106"/>
      <c r="IL185" s="107"/>
      <c r="IM185" s="106"/>
      <c r="IN185" s="107"/>
      <c r="IO185" s="106"/>
      <c r="IP185" s="107"/>
      <c r="IQ185" s="106"/>
      <c r="IR185" s="107"/>
      <c r="IS185" s="106"/>
      <c r="IT185" s="107"/>
      <c r="IU185" s="106"/>
      <c r="IV185" s="107"/>
      <c r="IW185" s="106"/>
      <c r="IX185" s="107"/>
      <c r="IY185" s="106"/>
    </row>
    <row r="186" spans="1:259" x14ac:dyDescent="0.25">
      <c r="A186" s="106"/>
      <c r="B186" s="107"/>
      <c r="C186" s="106"/>
      <c r="D186" s="107"/>
      <c r="E186" s="106"/>
      <c r="F186" s="107"/>
      <c r="G186" s="106"/>
      <c r="H186" s="107"/>
      <c r="I186" s="106"/>
      <c r="J186" s="107"/>
      <c r="K186" s="106"/>
      <c r="L186" s="107"/>
      <c r="M186" s="106"/>
      <c r="N186" s="107"/>
      <c r="O186" s="106"/>
      <c r="P186" s="107"/>
      <c r="Q186" s="106"/>
      <c r="R186" s="107"/>
      <c r="S186" s="106"/>
      <c r="T186" s="107"/>
      <c r="U186" s="106"/>
      <c r="V186" s="107"/>
      <c r="W186" s="106"/>
      <c r="X186" s="107"/>
      <c r="Y186" s="106"/>
      <c r="Z186" s="107"/>
      <c r="AA186" s="106"/>
      <c r="AB186" s="107"/>
      <c r="AC186" s="106"/>
      <c r="AD186" s="107"/>
      <c r="AE186" s="106"/>
      <c r="AF186" s="107"/>
      <c r="AG186" s="106"/>
      <c r="AH186" s="107"/>
      <c r="AI186" s="106"/>
      <c r="AJ186" s="107"/>
      <c r="AK186" s="106"/>
      <c r="AL186" s="107"/>
      <c r="AM186" s="106"/>
      <c r="AN186" s="107"/>
      <c r="AO186" s="106"/>
      <c r="AP186" s="107"/>
      <c r="AQ186" s="106"/>
      <c r="AR186" s="107"/>
      <c r="AS186" s="106"/>
      <c r="AT186" s="107"/>
      <c r="AU186" s="106"/>
      <c r="AV186" s="107"/>
      <c r="AW186" s="106"/>
      <c r="AX186" s="107"/>
      <c r="AY186" s="106"/>
      <c r="AZ186" s="107"/>
      <c r="BA186" s="106"/>
      <c r="BB186" s="107"/>
      <c r="BC186" s="106"/>
      <c r="BD186" s="107"/>
      <c r="BE186" s="106"/>
      <c r="BF186" s="107"/>
      <c r="BG186" s="106"/>
      <c r="BH186" s="107"/>
      <c r="BI186" s="106"/>
      <c r="BJ186" s="107"/>
      <c r="BK186" s="106"/>
      <c r="BL186" s="107"/>
      <c r="BM186" s="106"/>
      <c r="BN186" s="107"/>
      <c r="BO186" s="106"/>
      <c r="BP186" s="107"/>
      <c r="BQ186" s="106"/>
      <c r="BR186" s="107"/>
      <c r="BS186" s="106"/>
      <c r="BT186" s="107"/>
      <c r="BU186" s="106"/>
      <c r="BV186" s="107"/>
      <c r="BW186" s="106"/>
      <c r="BX186" s="107"/>
      <c r="BY186" s="106"/>
      <c r="BZ186" s="107"/>
      <c r="CA186" s="106"/>
      <c r="CB186" s="107"/>
      <c r="CC186" s="106"/>
      <c r="CD186" s="107"/>
      <c r="CE186" s="106"/>
      <c r="CF186" s="107"/>
      <c r="CG186" s="106"/>
      <c r="CH186" s="107"/>
      <c r="CI186" s="106"/>
      <c r="CJ186" s="107"/>
      <c r="CK186" s="106"/>
      <c r="CL186" s="107"/>
      <c r="CM186" s="106"/>
      <c r="CN186" s="107"/>
      <c r="CO186" s="106"/>
      <c r="CP186" s="107"/>
      <c r="CQ186" s="106"/>
      <c r="CR186" s="107"/>
      <c r="CS186" s="106"/>
      <c r="CT186" s="107"/>
      <c r="CU186" s="106"/>
      <c r="CV186" s="107"/>
      <c r="CW186" s="106"/>
      <c r="CX186" s="107"/>
      <c r="CY186" s="106"/>
      <c r="CZ186" s="107"/>
      <c r="DA186" s="106"/>
      <c r="DB186" s="107"/>
      <c r="DC186" s="106"/>
      <c r="DD186" s="107"/>
      <c r="DE186" s="106"/>
      <c r="DF186" s="107"/>
      <c r="DG186" s="106"/>
      <c r="DH186" s="107"/>
      <c r="DI186" s="106"/>
      <c r="DJ186" s="107"/>
      <c r="DK186" s="106"/>
      <c r="DL186" s="107"/>
      <c r="DM186" s="106"/>
      <c r="DN186" s="107"/>
      <c r="DO186" s="106"/>
      <c r="DP186" s="107"/>
      <c r="DQ186" s="106"/>
      <c r="DR186" s="107"/>
      <c r="DS186" s="106"/>
      <c r="DT186" s="107"/>
      <c r="DU186" s="106"/>
      <c r="DV186" s="107"/>
      <c r="DW186" s="106"/>
      <c r="DX186" s="107"/>
      <c r="DY186" s="106"/>
      <c r="DZ186" s="107"/>
      <c r="EA186" s="106"/>
      <c r="EB186" s="107"/>
      <c r="EC186" s="106"/>
      <c r="ED186" s="107"/>
      <c r="EE186" s="106"/>
      <c r="EF186" s="107"/>
      <c r="EG186" s="106"/>
      <c r="EH186" s="107"/>
      <c r="EI186" s="106"/>
      <c r="EJ186" s="107"/>
      <c r="EK186" s="106"/>
      <c r="EL186" s="107"/>
      <c r="EM186" s="106"/>
      <c r="EN186" s="107"/>
      <c r="EO186" s="106"/>
      <c r="EP186" s="107"/>
      <c r="EQ186" s="106"/>
      <c r="ER186" s="107"/>
      <c r="ES186" s="106"/>
      <c r="ET186" s="107"/>
      <c r="EU186" s="106"/>
      <c r="EV186" s="107"/>
      <c r="EW186" s="106"/>
      <c r="EX186" s="107"/>
      <c r="EY186" s="106"/>
      <c r="EZ186" s="107"/>
      <c r="FA186" s="106"/>
      <c r="FB186" s="107"/>
      <c r="FC186" s="106"/>
      <c r="FD186" s="107"/>
      <c r="FE186" s="106"/>
      <c r="FF186" s="107"/>
      <c r="FG186" s="106"/>
      <c r="FH186" s="107"/>
      <c r="FI186" s="106"/>
      <c r="FJ186" s="107"/>
      <c r="FK186" s="106"/>
      <c r="FL186" s="107"/>
      <c r="FM186" s="106"/>
      <c r="FN186" s="107"/>
      <c r="FO186" s="106"/>
      <c r="FP186" s="107"/>
      <c r="FQ186" s="106"/>
      <c r="FR186" s="107"/>
      <c r="FS186" s="106"/>
      <c r="FT186" s="107"/>
      <c r="FU186" s="106"/>
      <c r="FV186" s="107"/>
      <c r="FW186" s="106"/>
      <c r="FX186" s="107"/>
      <c r="FY186" s="106"/>
      <c r="FZ186" s="107"/>
      <c r="GA186" s="106"/>
      <c r="GB186" s="107"/>
      <c r="GC186" s="106"/>
      <c r="GD186" s="107"/>
      <c r="GE186" s="106"/>
      <c r="GF186" s="107"/>
      <c r="GG186" s="106"/>
      <c r="GH186" s="107"/>
      <c r="GI186" s="106"/>
      <c r="GJ186" s="107"/>
      <c r="GK186" s="106"/>
      <c r="GL186" s="107"/>
      <c r="GM186" s="106"/>
      <c r="GN186" s="107"/>
      <c r="GO186" s="106"/>
      <c r="GP186" s="107"/>
      <c r="GQ186" s="106"/>
      <c r="GR186" s="107"/>
      <c r="GS186" s="106"/>
      <c r="GT186" s="107"/>
      <c r="GU186" s="106"/>
      <c r="GV186" s="107"/>
      <c r="GW186" s="106"/>
      <c r="GX186" s="107"/>
      <c r="GY186" s="106"/>
      <c r="GZ186" s="107"/>
      <c r="HA186" s="106"/>
      <c r="HB186" s="107"/>
      <c r="HC186" s="106"/>
      <c r="HD186" s="107"/>
      <c r="HE186" s="106"/>
      <c r="HF186" s="107"/>
      <c r="HG186" s="106"/>
      <c r="HH186" s="107"/>
      <c r="HI186" s="106"/>
      <c r="HJ186" s="107"/>
      <c r="HK186" s="106"/>
      <c r="HL186" s="107"/>
      <c r="HM186" s="106"/>
      <c r="HN186" s="107"/>
      <c r="HO186" s="106"/>
      <c r="HP186" s="107"/>
      <c r="HQ186" s="106"/>
      <c r="HR186" s="107"/>
      <c r="HS186" s="106"/>
      <c r="HT186" s="107"/>
      <c r="HU186" s="106"/>
      <c r="HV186" s="107"/>
      <c r="HW186" s="106"/>
      <c r="HX186" s="107"/>
      <c r="HY186" s="106"/>
      <c r="HZ186" s="107"/>
      <c r="IA186" s="106"/>
      <c r="IB186" s="107"/>
      <c r="IC186" s="106"/>
      <c r="ID186" s="107"/>
      <c r="IE186" s="106"/>
      <c r="IF186" s="107"/>
      <c r="IG186" s="106"/>
      <c r="IH186" s="107"/>
      <c r="II186" s="106"/>
      <c r="IJ186" s="107"/>
      <c r="IK186" s="106"/>
      <c r="IL186" s="107"/>
      <c r="IM186" s="106"/>
      <c r="IN186" s="107"/>
      <c r="IO186" s="106"/>
      <c r="IP186" s="107"/>
      <c r="IQ186" s="106"/>
      <c r="IR186" s="107"/>
      <c r="IS186" s="106"/>
      <c r="IT186" s="107"/>
      <c r="IU186" s="106"/>
      <c r="IV186" s="107"/>
      <c r="IW186" s="106"/>
      <c r="IX186" s="107"/>
      <c r="IY186" s="106"/>
    </row>
    <row r="187" spans="1:259" x14ac:dyDescent="0.25">
      <c r="A187" s="106"/>
      <c r="B187" s="107"/>
      <c r="C187" s="106"/>
      <c r="D187" s="107"/>
      <c r="E187" s="106"/>
      <c r="F187" s="107"/>
      <c r="G187" s="106"/>
      <c r="H187" s="107"/>
      <c r="I187" s="106"/>
      <c r="J187" s="107"/>
      <c r="K187" s="106"/>
      <c r="L187" s="107"/>
      <c r="M187" s="106"/>
      <c r="N187" s="107"/>
      <c r="O187" s="106"/>
      <c r="P187" s="107"/>
      <c r="Q187" s="106"/>
      <c r="R187" s="107"/>
      <c r="S187" s="106"/>
      <c r="T187" s="107"/>
      <c r="U187" s="106"/>
      <c r="V187" s="107"/>
      <c r="W187" s="106"/>
      <c r="X187" s="107"/>
      <c r="Y187" s="106"/>
      <c r="Z187" s="107"/>
      <c r="AA187" s="106"/>
      <c r="AB187" s="107"/>
      <c r="AC187" s="106"/>
      <c r="AD187" s="107"/>
      <c r="AE187" s="106"/>
      <c r="AF187" s="107"/>
      <c r="AG187" s="106"/>
      <c r="AH187" s="107"/>
      <c r="AI187" s="106"/>
      <c r="AJ187" s="107"/>
      <c r="AK187" s="106"/>
      <c r="AL187" s="107"/>
      <c r="AM187" s="106"/>
      <c r="AN187" s="107"/>
      <c r="AO187" s="106"/>
      <c r="AP187" s="107"/>
      <c r="AQ187" s="106"/>
      <c r="AR187" s="107"/>
      <c r="AS187" s="106"/>
      <c r="AT187" s="107"/>
      <c r="AU187" s="106"/>
      <c r="AV187" s="107"/>
      <c r="AW187" s="106"/>
      <c r="AX187" s="107"/>
      <c r="AY187" s="106"/>
      <c r="AZ187" s="107"/>
      <c r="BA187" s="106"/>
      <c r="BB187" s="107"/>
      <c r="BC187" s="106"/>
      <c r="BD187" s="107"/>
      <c r="BE187" s="106"/>
      <c r="BF187" s="107"/>
      <c r="BG187" s="106"/>
      <c r="BH187" s="107"/>
      <c r="BI187" s="106"/>
      <c r="BJ187" s="107"/>
      <c r="BK187" s="106"/>
      <c r="BL187" s="107"/>
      <c r="BM187" s="106"/>
      <c r="BN187" s="107"/>
      <c r="BO187" s="106"/>
      <c r="BP187" s="107"/>
      <c r="BQ187" s="106"/>
      <c r="BR187" s="107"/>
      <c r="BS187" s="106"/>
      <c r="BT187" s="107"/>
      <c r="BU187" s="106"/>
      <c r="BV187" s="107"/>
      <c r="BW187" s="106"/>
      <c r="BX187" s="107"/>
      <c r="BY187" s="106"/>
      <c r="BZ187" s="107"/>
      <c r="CA187" s="106"/>
      <c r="CB187" s="107"/>
      <c r="CC187" s="106"/>
      <c r="CD187" s="107"/>
      <c r="CE187" s="106"/>
      <c r="CF187" s="107"/>
      <c r="CG187" s="106"/>
      <c r="CH187" s="107"/>
      <c r="CI187" s="106"/>
      <c r="CJ187" s="107"/>
      <c r="CK187" s="106"/>
      <c r="CL187" s="107"/>
      <c r="CM187" s="106"/>
      <c r="CN187" s="107"/>
      <c r="CO187" s="106"/>
      <c r="CP187" s="107"/>
      <c r="CQ187" s="106"/>
      <c r="CR187" s="107"/>
      <c r="CS187" s="106"/>
      <c r="CT187" s="107"/>
      <c r="CU187" s="106"/>
      <c r="CV187" s="107"/>
      <c r="CW187" s="106"/>
      <c r="CX187" s="107"/>
      <c r="CY187" s="106"/>
      <c r="CZ187" s="107"/>
      <c r="DA187" s="106"/>
      <c r="DB187" s="107"/>
      <c r="DC187" s="106"/>
      <c r="DD187" s="107"/>
      <c r="DE187" s="106"/>
      <c r="DF187" s="107"/>
      <c r="DG187" s="106"/>
      <c r="DH187" s="107"/>
      <c r="DI187" s="106"/>
      <c r="DJ187" s="107"/>
      <c r="DK187" s="106"/>
      <c r="DL187" s="107"/>
      <c r="DM187" s="106"/>
      <c r="DN187" s="107"/>
      <c r="DO187" s="106"/>
      <c r="DP187" s="107"/>
      <c r="DQ187" s="106"/>
      <c r="DR187" s="107"/>
      <c r="DS187" s="106"/>
      <c r="DT187" s="107"/>
      <c r="DU187" s="106"/>
      <c r="DV187" s="107"/>
      <c r="DW187" s="106"/>
      <c r="DX187" s="107"/>
      <c r="DY187" s="106"/>
      <c r="DZ187" s="107"/>
      <c r="EA187" s="106"/>
      <c r="EB187" s="107"/>
      <c r="EC187" s="106"/>
      <c r="ED187" s="107"/>
      <c r="EE187" s="106"/>
      <c r="EF187" s="107"/>
      <c r="EG187" s="106"/>
      <c r="EH187" s="107"/>
      <c r="EI187" s="106"/>
      <c r="EJ187" s="107"/>
      <c r="EK187" s="106"/>
      <c r="EL187" s="107"/>
      <c r="EM187" s="106"/>
      <c r="EN187" s="107"/>
      <c r="EO187" s="106"/>
      <c r="EP187" s="107"/>
      <c r="EQ187" s="106"/>
      <c r="ER187" s="107"/>
      <c r="ES187" s="106"/>
      <c r="ET187" s="107"/>
      <c r="EU187" s="106"/>
      <c r="EV187" s="107"/>
      <c r="EW187" s="106"/>
      <c r="EX187" s="107"/>
      <c r="EY187" s="106"/>
      <c r="EZ187" s="107"/>
      <c r="FA187" s="106"/>
      <c r="FB187" s="107"/>
      <c r="FC187" s="106"/>
      <c r="FD187" s="107"/>
      <c r="FE187" s="106"/>
      <c r="FF187" s="107"/>
      <c r="FG187" s="106"/>
      <c r="FH187" s="107"/>
      <c r="FI187" s="106"/>
      <c r="FJ187" s="107"/>
      <c r="FK187" s="106"/>
      <c r="FL187" s="107"/>
      <c r="FM187" s="106"/>
      <c r="FN187" s="107"/>
      <c r="FO187" s="106"/>
      <c r="FP187" s="107"/>
      <c r="FQ187" s="106"/>
      <c r="FR187" s="107"/>
      <c r="FS187" s="106"/>
      <c r="FT187" s="107"/>
      <c r="FU187" s="106"/>
      <c r="FV187" s="107"/>
      <c r="FW187" s="106"/>
      <c r="FX187" s="107"/>
      <c r="FY187" s="106"/>
      <c r="FZ187" s="107"/>
      <c r="GA187" s="106"/>
      <c r="GB187" s="107"/>
      <c r="GC187" s="106"/>
      <c r="GD187" s="107"/>
      <c r="GE187" s="106"/>
      <c r="GF187" s="107"/>
      <c r="GG187" s="106"/>
      <c r="GH187" s="107"/>
      <c r="GI187" s="106"/>
      <c r="GJ187" s="107"/>
      <c r="GK187" s="106"/>
      <c r="GL187" s="107"/>
      <c r="GM187" s="106"/>
      <c r="GN187" s="107"/>
      <c r="GO187" s="106"/>
      <c r="GP187" s="107"/>
      <c r="GQ187" s="106"/>
      <c r="GR187" s="107"/>
      <c r="GS187" s="106"/>
      <c r="GT187" s="107"/>
      <c r="GU187" s="106"/>
      <c r="GV187" s="107"/>
      <c r="GW187" s="106"/>
      <c r="GX187" s="107"/>
      <c r="GY187" s="106"/>
      <c r="GZ187" s="107"/>
      <c r="HA187" s="106"/>
      <c r="HB187" s="107"/>
      <c r="HC187" s="106"/>
      <c r="HD187" s="107"/>
      <c r="HE187" s="106"/>
      <c r="HF187" s="107"/>
      <c r="HG187" s="106"/>
      <c r="HH187" s="107"/>
      <c r="HI187" s="106"/>
      <c r="HJ187" s="107"/>
      <c r="HK187" s="106"/>
      <c r="HL187" s="107"/>
      <c r="HM187" s="106"/>
      <c r="HN187" s="107"/>
      <c r="HO187" s="106"/>
      <c r="HP187" s="107"/>
      <c r="HQ187" s="106"/>
      <c r="HR187" s="107"/>
      <c r="HS187" s="106"/>
      <c r="HT187" s="107"/>
      <c r="HU187" s="106"/>
      <c r="HV187" s="107"/>
      <c r="HW187" s="106"/>
      <c r="HX187" s="107"/>
      <c r="HY187" s="106"/>
      <c r="HZ187" s="107"/>
      <c r="IA187" s="106"/>
      <c r="IB187" s="107"/>
      <c r="IC187" s="106"/>
      <c r="ID187" s="107"/>
      <c r="IE187" s="106"/>
      <c r="IF187" s="107"/>
      <c r="IG187" s="106"/>
      <c r="IH187" s="107"/>
      <c r="II187" s="106"/>
      <c r="IJ187" s="107"/>
      <c r="IK187" s="106"/>
      <c r="IL187" s="107"/>
      <c r="IM187" s="106"/>
      <c r="IN187" s="107"/>
      <c r="IO187" s="106"/>
      <c r="IP187" s="107"/>
      <c r="IQ187" s="106"/>
      <c r="IR187" s="107"/>
      <c r="IS187" s="106"/>
      <c r="IT187" s="107"/>
      <c r="IU187" s="106"/>
      <c r="IV187" s="107"/>
      <c r="IW187" s="106"/>
      <c r="IX187" s="107"/>
      <c r="IY187" s="106"/>
    </row>
    <row r="188" spans="1:259" x14ac:dyDescent="0.25">
      <c r="A188" s="106"/>
      <c r="B188" s="107"/>
      <c r="C188" s="106"/>
      <c r="D188" s="107"/>
      <c r="E188" s="106"/>
      <c r="F188" s="107"/>
      <c r="G188" s="106"/>
      <c r="H188" s="107"/>
      <c r="I188" s="106"/>
      <c r="J188" s="107"/>
      <c r="K188" s="106"/>
      <c r="L188" s="107"/>
      <c r="M188" s="106"/>
      <c r="N188" s="107"/>
      <c r="O188" s="106"/>
      <c r="P188" s="107"/>
      <c r="Q188" s="106"/>
      <c r="R188" s="107"/>
      <c r="S188" s="106"/>
      <c r="T188" s="107"/>
      <c r="U188" s="106"/>
      <c r="V188" s="107"/>
      <c r="W188" s="106"/>
      <c r="X188" s="107"/>
      <c r="Y188" s="106"/>
      <c r="Z188" s="107"/>
      <c r="AA188" s="106"/>
      <c r="AB188" s="107"/>
      <c r="AC188" s="106"/>
      <c r="AD188" s="107"/>
      <c r="AE188" s="106"/>
      <c r="AF188" s="107"/>
      <c r="AG188" s="106"/>
      <c r="AH188" s="107"/>
      <c r="AI188" s="106"/>
      <c r="AJ188" s="107"/>
      <c r="AK188" s="106"/>
      <c r="AL188" s="107"/>
      <c r="AM188" s="106"/>
      <c r="AN188" s="107"/>
      <c r="AO188" s="106"/>
      <c r="AP188" s="107"/>
      <c r="AQ188" s="106"/>
      <c r="AR188" s="107"/>
      <c r="AS188" s="106"/>
      <c r="AT188" s="107"/>
      <c r="AU188" s="106"/>
      <c r="AV188" s="107"/>
      <c r="AW188" s="106"/>
      <c r="AX188" s="107"/>
      <c r="AY188" s="106"/>
      <c r="AZ188" s="107"/>
      <c r="BA188" s="106"/>
      <c r="BB188" s="107"/>
      <c r="BC188" s="106"/>
      <c r="BD188" s="107"/>
      <c r="BE188" s="106"/>
      <c r="BF188" s="107"/>
      <c r="BG188" s="106"/>
      <c r="BH188" s="107"/>
      <c r="BI188" s="106"/>
      <c r="BJ188" s="107"/>
      <c r="BK188" s="106"/>
      <c r="BL188" s="107"/>
      <c r="BM188" s="106"/>
      <c r="BN188" s="107"/>
      <c r="BO188" s="106"/>
      <c r="BP188" s="107"/>
      <c r="BQ188" s="106"/>
      <c r="BR188" s="107"/>
      <c r="BS188" s="106"/>
      <c r="BT188" s="107"/>
      <c r="BU188" s="106"/>
      <c r="BV188" s="107"/>
      <c r="BW188" s="106"/>
      <c r="BX188" s="107"/>
      <c r="BY188" s="106"/>
      <c r="BZ188" s="107"/>
      <c r="CA188" s="106"/>
      <c r="CB188" s="107"/>
      <c r="CC188" s="106"/>
      <c r="CD188" s="107"/>
      <c r="CE188" s="106"/>
      <c r="CF188" s="107"/>
      <c r="CG188" s="106"/>
      <c r="CH188" s="107"/>
      <c r="CI188" s="106"/>
      <c r="CJ188" s="107"/>
      <c r="CK188" s="106"/>
      <c r="CL188" s="107"/>
      <c r="CM188" s="106"/>
      <c r="CN188" s="107"/>
      <c r="CO188" s="106"/>
      <c r="CP188" s="107"/>
      <c r="CQ188" s="106"/>
      <c r="CR188" s="107"/>
      <c r="CS188" s="106"/>
      <c r="CT188" s="107"/>
      <c r="CU188" s="106"/>
      <c r="CV188" s="107"/>
      <c r="CW188" s="106"/>
      <c r="CX188" s="107"/>
      <c r="CY188" s="106"/>
      <c r="CZ188" s="107"/>
      <c r="DA188" s="106"/>
      <c r="DB188" s="107"/>
      <c r="DC188" s="106"/>
      <c r="DD188" s="107"/>
      <c r="DE188" s="106"/>
      <c r="DF188" s="107"/>
      <c r="DG188" s="106"/>
      <c r="DH188" s="107"/>
      <c r="DI188" s="106"/>
      <c r="DJ188" s="107"/>
      <c r="DK188" s="106"/>
      <c r="DL188" s="107"/>
      <c r="DM188" s="106"/>
      <c r="DN188" s="107"/>
      <c r="DO188" s="106"/>
      <c r="DP188" s="107"/>
      <c r="DQ188" s="106"/>
      <c r="DR188" s="107"/>
      <c r="DS188" s="106"/>
      <c r="DT188" s="107"/>
      <c r="DU188" s="106"/>
      <c r="DV188" s="107"/>
      <c r="DW188" s="106"/>
      <c r="DX188" s="107"/>
      <c r="DY188" s="106"/>
      <c r="DZ188" s="107"/>
      <c r="EA188" s="106"/>
      <c r="EB188" s="107"/>
      <c r="EC188" s="106"/>
      <c r="ED188" s="107"/>
      <c r="EE188" s="106"/>
      <c r="EF188" s="107"/>
      <c r="EG188" s="106"/>
      <c r="EH188" s="107"/>
      <c r="EI188" s="106"/>
      <c r="EJ188" s="107"/>
      <c r="EK188" s="106"/>
      <c r="EL188" s="107"/>
      <c r="EM188" s="106"/>
      <c r="EN188" s="107"/>
      <c r="EO188" s="106"/>
      <c r="EP188" s="107"/>
      <c r="EQ188" s="106"/>
      <c r="ER188" s="107"/>
      <c r="ES188" s="106"/>
      <c r="ET188" s="107"/>
      <c r="EU188" s="106"/>
      <c r="EV188" s="107"/>
      <c r="EW188" s="106"/>
      <c r="EX188" s="107"/>
      <c r="EY188" s="106"/>
      <c r="EZ188" s="107"/>
      <c r="FA188" s="106"/>
      <c r="FB188" s="107"/>
      <c r="FC188" s="106"/>
      <c r="FD188" s="107"/>
      <c r="FE188" s="106"/>
      <c r="FF188" s="107"/>
      <c r="FG188" s="106"/>
      <c r="FH188" s="107"/>
      <c r="FI188" s="106"/>
      <c r="FJ188" s="107"/>
      <c r="FK188" s="106"/>
      <c r="FL188" s="107"/>
      <c r="FM188" s="106"/>
      <c r="FN188" s="107"/>
      <c r="FO188" s="106"/>
      <c r="FP188" s="107"/>
      <c r="FQ188" s="106"/>
      <c r="FR188" s="107"/>
      <c r="FS188" s="106"/>
      <c r="FT188" s="107"/>
      <c r="FU188" s="106"/>
      <c r="FV188" s="107"/>
      <c r="FW188" s="106"/>
      <c r="FX188" s="107"/>
      <c r="FY188" s="106"/>
      <c r="FZ188" s="107"/>
      <c r="GA188" s="106"/>
      <c r="GB188" s="107"/>
      <c r="GC188" s="106"/>
      <c r="GD188" s="107"/>
      <c r="GE188" s="106"/>
      <c r="GF188" s="107"/>
      <c r="GG188" s="106"/>
      <c r="GH188" s="107"/>
      <c r="GI188" s="106"/>
      <c r="GJ188" s="107"/>
      <c r="GK188" s="106"/>
      <c r="GL188" s="107"/>
      <c r="GM188" s="106"/>
      <c r="GN188" s="107"/>
      <c r="GO188" s="106"/>
      <c r="GP188" s="107"/>
      <c r="GQ188" s="106"/>
      <c r="GR188" s="107"/>
      <c r="GS188" s="106"/>
      <c r="GT188" s="107"/>
      <c r="GU188" s="106"/>
      <c r="GV188" s="107"/>
      <c r="GW188" s="106"/>
      <c r="GX188" s="107"/>
      <c r="GY188" s="106"/>
      <c r="GZ188" s="107"/>
      <c r="HA188" s="106"/>
      <c r="HB188" s="107"/>
      <c r="HC188" s="106"/>
      <c r="HD188" s="107"/>
      <c r="HE188" s="106"/>
      <c r="HF188" s="107"/>
      <c r="HG188" s="106"/>
      <c r="HH188" s="107"/>
      <c r="HI188" s="106"/>
      <c r="HJ188" s="107"/>
      <c r="HK188" s="106"/>
      <c r="HL188" s="107"/>
      <c r="HM188" s="106"/>
      <c r="HN188" s="107"/>
      <c r="HO188" s="106"/>
      <c r="HP188" s="107"/>
      <c r="HQ188" s="106"/>
      <c r="HR188" s="107"/>
      <c r="HS188" s="106"/>
      <c r="HT188" s="107"/>
      <c r="HU188" s="106"/>
      <c r="HV188" s="107"/>
      <c r="HW188" s="106"/>
      <c r="HX188" s="107"/>
      <c r="HY188" s="106"/>
      <c r="HZ188" s="107"/>
      <c r="IA188" s="106"/>
      <c r="IB188" s="107"/>
      <c r="IC188" s="106"/>
      <c r="ID188" s="107"/>
      <c r="IE188" s="106"/>
      <c r="IF188" s="107"/>
      <c r="IG188" s="106"/>
      <c r="IH188" s="107"/>
      <c r="II188" s="106"/>
      <c r="IJ188" s="107"/>
      <c r="IK188" s="106"/>
      <c r="IL188" s="107"/>
      <c r="IM188" s="106"/>
      <c r="IN188" s="107"/>
      <c r="IO188" s="106"/>
      <c r="IP188" s="107"/>
      <c r="IQ188" s="106"/>
      <c r="IR188" s="107"/>
      <c r="IS188" s="106"/>
      <c r="IT188" s="107"/>
      <c r="IU188" s="106"/>
      <c r="IV188" s="107"/>
      <c r="IW188" s="106"/>
      <c r="IX188" s="107"/>
      <c r="IY188" s="106"/>
    </row>
    <row r="189" spans="1:259" x14ac:dyDescent="0.25">
      <c r="A189" s="106"/>
      <c r="B189" s="107"/>
      <c r="C189" s="106"/>
      <c r="D189" s="107"/>
      <c r="E189" s="106"/>
      <c r="F189" s="107"/>
      <c r="G189" s="106"/>
      <c r="H189" s="107"/>
      <c r="I189" s="106"/>
      <c r="J189" s="107"/>
      <c r="K189" s="106"/>
      <c r="L189" s="107"/>
      <c r="M189" s="106"/>
      <c r="N189" s="107"/>
      <c r="O189" s="106"/>
      <c r="P189" s="107"/>
      <c r="Q189" s="106"/>
      <c r="R189" s="107"/>
      <c r="S189" s="106"/>
      <c r="T189" s="107"/>
      <c r="U189" s="106"/>
      <c r="V189" s="107"/>
      <c r="W189" s="106"/>
      <c r="X189" s="107"/>
      <c r="Y189" s="106"/>
      <c r="Z189" s="107"/>
      <c r="AA189" s="106"/>
      <c r="AB189" s="107"/>
      <c r="AC189" s="106"/>
      <c r="AD189" s="107"/>
      <c r="AE189" s="106"/>
      <c r="AF189" s="107"/>
      <c r="AG189" s="106"/>
      <c r="AH189" s="107"/>
      <c r="AI189" s="106"/>
      <c r="AJ189" s="107"/>
      <c r="AK189" s="106"/>
      <c r="AL189" s="107"/>
      <c r="AM189" s="106"/>
      <c r="AN189" s="107"/>
      <c r="AO189" s="106"/>
      <c r="AP189" s="107"/>
      <c r="AQ189" s="106"/>
      <c r="AR189" s="107"/>
      <c r="AS189" s="106"/>
      <c r="AT189" s="107"/>
      <c r="AU189" s="106"/>
      <c r="AV189" s="107"/>
      <c r="AW189" s="106"/>
      <c r="AX189" s="107"/>
      <c r="AY189" s="106"/>
      <c r="AZ189" s="107"/>
      <c r="BA189" s="106"/>
      <c r="BB189" s="107"/>
      <c r="BC189" s="106"/>
      <c r="BD189" s="107"/>
      <c r="BE189" s="106"/>
      <c r="BF189" s="107"/>
      <c r="BG189" s="106"/>
      <c r="BH189" s="107"/>
      <c r="BI189" s="106"/>
      <c r="BJ189" s="107"/>
      <c r="BK189" s="106"/>
      <c r="BL189" s="107"/>
      <c r="BM189" s="106"/>
      <c r="BN189" s="107"/>
      <c r="BO189" s="106"/>
      <c r="BP189" s="107"/>
      <c r="BQ189" s="106"/>
      <c r="BR189" s="107"/>
      <c r="BS189" s="106"/>
      <c r="BT189" s="107"/>
      <c r="BU189" s="106"/>
      <c r="BV189" s="107"/>
      <c r="BW189" s="106"/>
      <c r="BX189" s="107"/>
      <c r="BY189" s="106"/>
      <c r="BZ189" s="107"/>
      <c r="CA189" s="106"/>
      <c r="CB189" s="107"/>
      <c r="CC189" s="106"/>
      <c r="CD189" s="107"/>
      <c r="CE189" s="106"/>
      <c r="CF189" s="107"/>
      <c r="CG189" s="106"/>
      <c r="CH189" s="107"/>
      <c r="CI189" s="106"/>
      <c r="CJ189" s="107"/>
      <c r="CK189" s="106"/>
      <c r="CL189" s="107"/>
      <c r="CM189" s="106"/>
      <c r="CN189" s="107"/>
      <c r="CO189" s="106"/>
      <c r="CP189" s="107"/>
      <c r="CQ189" s="106"/>
      <c r="CR189" s="107"/>
      <c r="CS189" s="106"/>
      <c r="CT189" s="107"/>
      <c r="CU189" s="106"/>
      <c r="CV189" s="107"/>
      <c r="CW189" s="106"/>
      <c r="CX189" s="107"/>
      <c r="CY189" s="106"/>
      <c r="CZ189" s="107"/>
      <c r="DA189" s="106"/>
      <c r="DB189" s="107"/>
      <c r="DC189" s="106"/>
      <c r="DD189" s="107"/>
      <c r="DE189" s="106"/>
      <c r="DF189" s="107"/>
      <c r="DG189" s="106"/>
      <c r="DH189" s="107"/>
      <c r="DI189" s="106"/>
      <c r="DJ189" s="107"/>
      <c r="DK189" s="106"/>
      <c r="DL189" s="107"/>
      <c r="DM189" s="106"/>
      <c r="DN189" s="107"/>
      <c r="DO189" s="106"/>
      <c r="DP189" s="107"/>
      <c r="DQ189" s="106"/>
      <c r="DR189" s="107"/>
      <c r="DS189" s="106"/>
      <c r="DT189" s="107"/>
      <c r="DU189" s="106"/>
      <c r="DV189" s="107"/>
      <c r="DW189" s="106"/>
      <c r="DX189" s="107"/>
      <c r="DY189" s="106"/>
      <c r="DZ189" s="107"/>
      <c r="EA189" s="106"/>
      <c r="EB189" s="107"/>
      <c r="EC189" s="106"/>
      <c r="ED189" s="107"/>
      <c r="EE189" s="106"/>
      <c r="EF189" s="107"/>
      <c r="EG189" s="106"/>
      <c r="EH189" s="107"/>
      <c r="EI189" s="106"/>
      <c r="EJ189" s="107"/>
      <c r="EK189" s="106"/>
      <c r="EL189" s="107"/>
      <c r="EM189" s="106"/>
      <c r="EN189" s="107"/>
      <c r="EO189" s="106"/>
      <c r="EP189" s="107"/>
      <c r="EQ189" s="106"/>
      <c r="ER189" s="107"/>
      <c r="ES189" s="106"/>
      <c r="ET189" s="107"/>
      <c r="EU189" s="106"/>
      <c r="EV189" s="107"/>
      <c r="EW189" s="106"/>
      <c r="EX189" s="107"/>
      <c r="EY189" s="106"/>
      <c r="EZ189" s="107"/>
      <c r="FA189" s="106"/>
      <c r="FB189" s="107"/>
      <c r="FC189" s="106"/>
      <c r="FD189" s="107"/>
      <c r="FE189" s="106"/>
      <c r="FF189" s="107"/>
      <c r="FG189" s="106"/>
      <c r="FH189" s="107"/>
      <c r="FI189" s="106"/>
      <c r="FJ189" s="107"/>
      <c r="FK189" s="106"/>
      <c r="FL189" s="107"/>
      <c r="FM189" s="106"/>
      <c r="FN189" s="107"/>
      <c r="FO189" s="106"/>
      <c r="FP189" s="107"/>
      <c r="FQ189" s="106"/>
      <c r="FR189" s="107"/>
      <c r="FS189" s="106"/>
      <c r="FT189" s="107"/>
      <c r="FU189" s="106"/>
      <c r="FV189" s="107"/>
      <c r="FW189" s="106"/>
      <c r="FX189" s="107"/>
      <c r="FY189" s="106"/>
      <c r="FZ189" s="107"/>
      <c r="GA189" s="106"/>
      <c r="GB189" s="107"/>
      <c r="GC189" s="106"/>
      <c r="GD189" s="107"/>
      <c r="GE189" s="106"/>
      <c r="GF189" s="107"/>
      <c r="GG189" s="106"/>
      <c r="GH189" s="107"/>
      <c r="GI189" s="106"/>
      <c r="GJ189" s="107"/>
      <c r="GK189" s="106"/>
      <c r="GL189" s="107"/>
      <c r="GM189" s="106"/>
      <c r="GN189" s="107"/>
      <c r="GO189" s="106"/>
      <c r="GP189" s="107"/>
      <c r="GQ189" s="106"/>
      <c r="GR189" s="107"/>
      <c r="GS189" s="106"/>
      <c r="GT189" s="107"/>
      <c r="GU189" s="106"/>
      <c r="GV189" s="107"/>
      <c r="GW189" s="106"/>
      <c r="GX189" s="107"/>
      <c r="GY189" s="106"/>
      <c r="GZ189" s="107"/>
      <c r="HA189" s="106"/>
      <c r="HB189" s="107"/>
      <c r="HC189" s="106"/>
      <c r="HD189" s="107"/>
      <c r="HE189" s="106"/>
      <c r="HF189" s="107"/>
      <c r="HG189" s="106"/>
      <c r="HH189" s="107"/>
      <c r="HI189" s="106"/>
      <c r="HJ189" s="107"/>
      <c r="HK189" s="106"/>
      <c r="HL189" s="107"/>
      <c r="HM189" s="106"/>
      <c r="HN189" s="107"/>
      <c r="HO189" s="106"/>
      <c r="HP189" s="107"/>
      <c r="HQ189" s="106"/>
      <c r="HR189" s="107"/>
      <c r="HS189" s="106"/>
      <c r="HT189" s="107"/>
      <c r="HU189" s="106"/>
      <c r="HV189" s="107"/>
      <c r="HW189" s="106"/>
      <c r="HX189" s="107"/>
      <c r="HY189" s="106"/>
      <c r="HZ189" s="107"/>
      <c r="IA189" s="106"/>
      <c r="IB189" s="107"/>
      <c r="IC189" s="106"/>
      <c r="ID189" s="107"/>
      <c r="IE189" s="106"/>
      <c r="IF189" s="107"/>
      <c r="IG189" s="106"/>
      <c r="IH189" s="107"/>
      <c r="II189" s="106"/>
      <c r="IJ189" s="107"/>
      <c r="IK189" s="106"/>
      <c r="IL189" s="107"/>
      <c r="IM189" s="106"/>
      <c r="IN189" s="107"/>
      <c r="IO189" s="106"/>
      <c r="IP189" s="107"/>
      <c r="IQ189" s="106"/>
      <c r="IR189" s="107"/>
      <c r="IS189" s="106"/>
      <c r="IT189" s="107"/>
      <c r="IU189" s="106"/>
      <c r="IV189" s="107"/>
      <c r="IW189" s="106"/>
      <c r="IX189" s="107"/>
      <c r="IY189" s="106"/>
    </row>
    <row r="190" spans="1:259" x14ac:dyDescent="0.25">
      <c r="A190" s="106"/>
      <c r="B190" s="107"/>
      <c r="C190" s="106"/>
      <c r="D190" s="107"/>
      <c r="E190" s="106"/>
      <c r="F190" s="107"/>
      <c r="G190" s="106"/>
      <c r="H190" s="107"/>
      <c r="I190" s="106"/>
      <c r="J190" s="107"/>
      <c r="K190" s="106"/>
      <c r="L190" s="107"/>
      <c r="M190" s="106"/>
      <c r="N190" s="107"/>
      <c r="O190" s="106"/>
      <c r="P190" s="107"/>
      <c r="Q190" s="106"/>
      <c r="R190" s="107"/>
      <c r="S190" s="106"/>
      <c r="T190" s="107"/>
      <c r="U190" s="106"/>
      <c r="V190" s="107"/>
      <c r="W190" s="106"/>
      <c r="X190" s="107"/>
      <c r="Y190" s="106"/>
      <c r="Z190" s="107"/>
      <c r="AA190" s="106"/>
      <c r="AB190" s="107"/>
      <c r="AC190" s="106"/>
      <c r="AD190" s="107"/>
      <c r="AE190" s="106"/>
      <c r="AF190" s="107"/>
      <c r="AG190" s="106"/>
      <c r="AH190" s="107"/>
      <c r="AI190" s="106"/>
      <c r="AJ190" s="107"/>
      <c r="AK190" s="106"/>
      <c r="AL190" s="107"/>
      <c r="AM190" s="106"/>
      <c r="AN190" s="107"/>
      <c r="AO190" s="106"/>
      <c r="AP190" s="107"/>
      <c r="AQ190" s="106"/>
      <c r="AR190" s="107"/>
      <c r="AS190" s="106"/>
      <c r="AT190" s="107"/>
      <c r="AU190" s="106"/>
      <c r="AV190" s="107"/>
      <c r="AW190" s="106"/>
      <c r="AX190" s="107"/>
      <c r="AY190" s="106"/>
      <c r="AZ190" s="107"/>
      <c r="BA190" s="106"/>
      <c r="BB190" s="107"/>
      <c r="BC190" s="106"/>
      <c r="BD190" s="107"/>
      <c r="BE190" s="106"/>
      <c r="BF190" s="107"/>
      <c r="BG190" s="106"/>
      <c r="BH190" s="107"/>
      <c r="BI190" s="106"/>
      <c r="BJ190" s="107"/>
      <c r="BK190" s="106"/>
      <c r="BL190" s="107"/>
      <c r="BM190" s="106"/>
      <c r="BN190" s="107"/>
      <c r="BO190" s="106"/>
      <c r="BP190" s="107"/>
      <c r="BQ190" s="106"/>
      <c r="BR190" s="107"/>
      <c r="BS190" s="106"/>
      <c r="BT190" s="107"/>
      <c r="BU190" s="106"/>
      <c r="BV190" s="107"/>
      <c r="BW190" s="106"/>
      <c r="BX190" s="107"/>
      <c r="BY190" s="106"/>
      <c r="BZ190" s="107"/>
      <c r="CA190" s="106"/>
      <c r="CB190" s="107"/>
      <c r="CC190" s="106"/>
      <c r="CD190" s="107"/>
      <c r="CE190" s="106"/>
      <c r="CF190" s="107"/>
      <c r="CG190" s="106"/>
      <c r="CH190" s="107"/>
      <c r="CI190" s="106"/>
      <c r="CJ190" s="107"/>
      <c r="CK190" s="106"/>
      <c r="CL190" s="107"/>
      <c r="CM190" s="106"/>
      <c r="CN190" s="107"/>
      <c r="CO190" s="106"/>
      <c r="CP190" s="107"/>
      <c r="CQ190" s="106"/>
      <c r="CR190" s="107"/>
      <c r="CS190" s="106"/>
      <c r="CT190" s="107"/>
      <c r="CU190" s="106"/>
      <c r="CV190" s="107"/>
      <c r="CW190" s="106"/>
      <c r="CX190" s="107"/>
      <c r="CY190" s="106"/>
      <c r="CZ190" s="107"/>
      <c r="DA190" s="106"/>
      <c r="DB190" s="107"/>
      <c r="DC190" s="106"/>
      <c r="DD190" s="107"/>
      <c r="DE190" s="106"/>
      <c r="DF190" s="107"/>
      <c r="DG190" s="106"/>
      <c r="DH190" s="107"/>
      <c r="DI190" s="106"/>
      <c r="DJ190" s="107"/>
      <c r="DK190" s="106"/>
      <c r="DL190" s="107"/>
      <c r="DM190" s="106"/>
      <c r="DN190" s="107"/>
      <c r="DO190" s="106"/>
      <c r="DP190" s="107"/>
      <c r="DQ190" s="106"/>
      <c r="DR190" s="107"/>
      <c r="DS190" s="106"/>
      <c r="DT190" s="107"/>
      <c r="DU190" s="106"/>
      <c r="DV190" s="107"/>
      <c r="DW190" s="106"/>
      <c r="DX190" s="107"/>
      <c r="DY190" s="106"/>
      <c r="DZ190" s="107"/>
      <c r="EA190" s="106"/>
      <c r="EB190" s="107"/>
      <c r="EC190" s="106"/>
      <c r="ED190" s="107"/>
      <c r="EE190" s="106"/>
      <c r="EF190" s="107"/>
      <c r="EG190" s="106"/>
      <c r="EH190" s="107"/>
      <c r="EI190" s="106"/>
      <c r="EJ190" s="107"/>
      <c r="EK190" s="106"/>
      <c r="EL190" s="107"/>
      <c r="EM190" s="106"/>
      <c r="EN190" s="107"/>
      <c r="EO190" s="106"/>
      <c r="EP190" s="107"/>
      <c r="EQ190" s="106"/>
      <c r="ER190" s="107"/>
      <c r="ES190" s="106"/>
      <c r="ET190" s="107"/>
      <c r="EU190" s="106"/>
      <c r="EV190" s="107"/>
      <c r="EW190" s="106"/>
      <c r="EX190" s="107"/>
      <c r="EY190" s="106"/>
      <c r="EZ190" s="107"/>
      <c r="FA190" s="106"/>
      <c r="FB190" s="107"/>
      <c r="FC190" s="106"/>
      <c r="FD190" s="107"/>
      <c r="FE190" s="106"/>
      <c r="FF190" s="107"/>
      <c r="FG190" s="106"/>
      <c r="FH190" s="107"/>
      <c r="FI190" s="106"/>
      <c r="FJ190" s="107"/>
      <c r="FK190" s="106"/>
      <c r="FL190" s="107"/>
      <c r="FM190" s="106"/>
      <c r="FN190" s="107"/>
      <c r="FO190" s="106"/>
      <c r="FP190" s="107"/>
      <c r="FQ190" s="106"/>
      <c r="FR190" s="107"/>
      <c r="FS190" s="106"/>
      <c r="FT190" s="107"/>
      <c r="FU190" s="106"/>
      <c r="FV190" s="107"/>
      <c r="FW190" s="106"/>
      <c r="FX190" s="107"/>
      <c r="FY190" s="106"/>
      <c r="FZ190" s="107"/>
      <c r="GA190" s="106"/>
      <c r="GB190" s="107"/>
      <c r="GC190" s="106"/>
      <c r="GD190" s="107"/>
      <c r="GE190" s="106"/>
      <c r="GF190" s="107"/>
      <c r="GG190" s="106"/>
      <c r="GH190" s="107"/>
      <c r="GI190" s="106"/>
      <c r="GJ190" s="107"/>
      <c r="GK190" s="106"/>
      <c r="GL190" s="107"/>
      <c r="GM190" s="106"/>
      <c r="GN190" s="107"/>
      <c r="GO190" s="106"/>
      <c r="GP190" s="107"/>
      <c r="GQ190" s="106"/>
      <c r="GR190" s="107"/>
      <c r="GS190" s="106"/>
      <c r="GT190" s="107"/>
      <c r="GU190" s="106"/>
      <c r="GV190" s="107"/>
      <c r="GW190" s="106"/>
      <c r="GX190" s="107"/>
      <c r="GY190" s="106"/>
      <c r="GZ190" s="107"/>
      <c r="HA190" s="106"/>
      <c r="HB190" s="107"/>
      <c r="HC190" s="106"/>
      <c r="HD190" s="107"/>
      <c r="HE190" s="106"/>
      <c r="HF190" s="107"/>
      <c r="HG190" s="106"/>
      <c r="HH190" s="107"/>
      <c r="HI190" s="106"/>
      <c r="HJ190" s="107"/>
      <c r="HK190" s="106"/>
      <c r="HL190" s="107"/>
      <c r="HM190" s="106"/>
      <c r="HN190" s="107"/>
      <c r="HO190" s="106"/>
      <c r="HP190" s="107"/>
      <c r="HQ190" s="106"/>
      <c r="HR190" s="107"/>
      <c r="HS190" s="106"/>
      <c r="HT190" s="107"/>
      <c r="HU190" s="106"/>
      <c r="HV190" s="107"/>
      <c r="HW190" s="106"/>
      <c r="HX190" s="107"/>
      <c r="HY190" s="106"/>
      <c r="HZ190" s="107"/>
      <c r="IA190" s="106"/>
      <c r="IB190" s="107"/>
      <c r="IC190" s="106"/>
      <c r="ID190" s="107"/>
      <c r="IE190" s="106"/>
      <c r="IF190" s="107"/>
      <c r="IG190" s="106"/>
      <c r="IH190" s="107"/>
      <c r="II190" s="106"/>
      <c r="IJ190" s="107"/>
      <c r="IK190" s="106"/>
      <c r="IL190" s="107"/>
      <c r="IM190" s="106"/>
      <c r="IN190" s="107"/>
      <c r="IO190" s="106"/>
      <c r="IP190" s="107"/>
      <c r="IQ190" s="106"/>
      <c r="IR190" s="107"/>
      <c r="IS190" s="106"/>
      <c r="IT190" s="107"/>
      <c r="IU190" s="106"/>
      <c r="IV190" s="107"/>
      <c r="IW190" s="106"/>
      <c r="IX190" s="107"/>
      <c r="IY190" s="106"/>
    </row>
    <row r="191" spans="1:259" x14ac:dyDescent="0.25">
      <c r="A191" s="106"/>
      <c r="B191" s="107"/>
      <c r="C191" s="106"/>
      <c r="D191" s="107"/>
      <c r="E191" s="106"/>
      <c r="F191" s="107"/>
      <c r="G191" s="106"/>
      <c r="H191" s="107"/>
      <c r="I191" s="106"/>
      <c r="J191" s="107"/>
      <c r="K191" s="106"/>
      <c r="L191" s="107"/>
      <c r="M191" s="106"/>
      <c r="N191" s="107"/>
      <c r="O191" s="106"/>
      <c r="P191" s="107"/>
      <c r="Q191" s="106"/>
      <c r="R191" s="107"/>
      <c r="S191" s="106"/>
      <c r="T191" s="107"/>
      <c r="U191" s="106"/>
      <c r="V191" s="107"/>
      <c r="W191" s="106"/>
      <c r="X191" s="107"/>
      <c r="Y191" s="106"/>
      <c r="Z191" s="107"/>
      <c r="AA191" s="106"/>
      <c r="AB191" s="107"/>
      <c r="AC191" s="106"/>
      <c r="AD191" s="107"/>
      <c r="AE191" s="106"/>
      <c r="AF191" s="107"/>
      <c r="AG191" s="106"/>
      <c r="AH191" s="107"/>
      <c r="AI191" s="106"/>
      <c r="AJ191" s="107"/>
      <c r="AK191" s="106"/>
      <c r="AL191" s="107"/>
      <c r="AM191" s="106"/>
      <c r="AN191" s="107"/>
      <c r="AO191" s="106"/>
      <c r="AP191" s="107"/>
      <c r="AQ191" s="106"/>
      <c r="AR191" s="107"/>
      <c r="AS191" s="106"/>
      <c r="AT191" s="107"/>
      <c r="AU191" s="106"/>
      <c r="AV191" s="107"/>
      <c r="AW191" s="106"/>
      <c r="AX191" s="107"/>
      <c r="AY191" s="106"/>
      <c r="AZ191" s="107"/>
      <c r="BA191" s="106"/>
      <c r="BB191" s="107"/>
      <c r="BC191" s="106"/>
      <c r="BD191" s="107"/>
      <c r="BE191" s="106"/>
      <c r="BF191" s="107"/>
      <c r="BG191" s="106"/>
      <c r="BH191" s="107"/>
      <c r="BI191" s="106"/>
      <c r="BJ191" s="107"/>
      <c r="BK191" s="106"/>
      <c r="BL191" s="107"/>
      <c r="BM191" s="106"/>
      <c r="BN191" s="107"/>
      <c r="BO191" s="106"/>
      <c r="BP191" s="107"/>
      <c r="BQ191" s="106"/>
      <c r="BR191" s="107"/>
      <c r="BS191" s="106"/>
      <c r="BT191" s="107"/>
      <c r="BU191" s="106"/>
      <c r="BV191" s="107"/>
      <c r="BW191" s="106"/>
      <c r="BX191" s="107"/>
      <c r="BY191" s="106"/>
      <c r="BZ191" s="107"/>
      <c r="CA191" s="106"/>
      <c r="CB191" s="107"/>
      <c r="CC191" s="106"/>
      <c r="CD191" s="107"/>
      <c r="CE191" s="106"/>
      <c r="CF191" s="107"/>
      <c r="CG191" s="106"/>
      <c r="CH191" s="107"/>
      <c r="CI191" s="106"/>
      <c r="CJ191" s="107"/>
      <c r="CK191" s="106"/>
      <c r="CL191" s="107"/>
      <c r="CM191" s="106"/>
      <c r="CN191" s="107"/>
      <c r="CO191" s="106"/>
      <c r="CP191" s="107"/>
      <c r="CQ191" s="106"/>
      <c r="CR191" s="107"/>
      <c r="CS191" s="106"/>
      <c r="CT191" s="107"/>
      <c r="CU191" s="106"/>
      <c r="CV191" s="107"/>
      <c r="CW191" s="106"/>
      <c r="CX191" s="107"/>
      <c r="CY191" s="106"/>
      <c r="CZ191" s="107"/>
      <c r="DA191" s="106"/>
      <c r="DB191" s="107"/>
      <c r="DC191" s="106"/>
      <c r="DD191" s="107"/>
      <c r="DE191" s="106"/>
      <c r="DF191" s="107"/>
      <c r="DG191" s="106"/>
      <c r="DH191" s="107"/>
      <c r="DI191" s="106"/>
      <c r="DJ191" s="107"/>
      <c r="DK191" s="106"/>
      <c r="DL191" s="107"/>
      <c r="DM191" s="106"/>
      <c r="DN191" s="107"/>
      <c r="DO191" s="106"/>
      <c r="DP191" s="107"/>
      <c r="DQ191" s="106"/>
      <c r="DR191" s="107"/>
      <c r="DS191" s="106"/>
      <c r="DT191" s="107"/>
      <c r="DU191" s="106"/>
      <c r="DV191" s="107"/>
      <c r="DW191" s="106"/>
      <c r="DX191" s="107"/>
      <c r="DY191" s="106"/>
      <c r="DZ191" s="107"/>
      <c r="EA191" s="106"/>
      <c r="EB191" s="107"/>
      <c r="EC191" s="106"/>
      <c r="ED191" s="107"/>
      <c r="EE191" s="106"/>
      <c r="EF191" s="107"/>
      <c r="EG191" s="106"/>
      <c r="EH191" s="107"/>
      <c r="EI191" s="106"/>
      <c r="EJ191" s="107"/>
      <c r="EK191" s="106"/>
      <c r="EL191" s="107"/>
      <c r="EM191" s="106"/>
      <c r="EN191" s="107"/>
      <c r="EO191" s="106"/>
      <c r="EP191" s="107"/>
      <c r="EQ191" s="106"/>
      <c r="ER191" s="107"/>
      <c r="ES191" s="106"/>
      <c r="ET191" s="107"/>
      <c r="EU191" s="106"/>
      <c r="EV191" s="107"/>
      <c r="EW191" s="106"/>
      <c r="EX191" s="107"/>
      <c r="EY191" s="106"/>
      <c r="EZ191" s="107"/>
      <c r="FA191" s="106"/>
      <c r="FB191" s="107"/>
      <c r="FC191" s="106"/>
      <c r="FD191" s="107"/>
      <c r="FE191" s="106"/>
      <c r="FF191" s="107"/>
      <c r="FG191" s="106"/>
      <c r="FH191" s="107"/>
      <c r="FI191" s="106"/>
      <c r="FJ191" s="107"/>
      <c r="FK191" s="106"/>
      <c r="FL191" s="107"/>
      <c r="FM191" s="106"/>
      <c r="FN191" s="107"/>
      <c r="FO191" s="106"/>
      <c r="FP191" s="107"/>
      <c r="FQ191" s="106"/>
      <c r="FR191" s="107"/>
      <c r="FS191" s="106"/>
      <c r="FT191" s="107"/>
      <c r="FU191" s="106"/>
      <c r="FV191" s="107"/>
      <c r="FW191" s="106"/>
      <c r="FX191" s="107"/>
      <c r="FY191" s="106"/>
      <c r="FZ191" s="107"/>
      <c r="GA191" s="106"/>
      <c r="GB191" s="107"/>
      <c r="GC191" s="106"/>
      <c r="GD191" s="107"/>
      <c r="GE191" s="106"/>
      <c r="GF191" s="107"/>
      <c r="GG191" s="106"/>
      <c r="GH191" s="107"/>
      <c r="GI191" s="106"/>
      <c r="GJ191" s="107"/>
      <c r="GK191" s="106"/>
      <c r="GL191" s="107"/>
      <c r="GM191" s="106"/>
      <c r="GN191" s="107"/>
      <c r="GO191" s="106"/>
      <c r="GP191" s="107"/>
      <c r="GQ191" s="106"/>
      <c r="GR191" s="107"/>
      <c r="GS191" s="106"/>
      <c r="GT191" s="107"/>
      <c r="GU191" s="106"/>
      <c r="GV191" s="107"/>
      <c r="GW191" s="106"/>
      <c r="GX191" s="107"/>
      <c r="GY191" s="106"/>
      <c r="GZ191" s="107"/>
      <c r="HA191" s="106"/>
      <c r="HB191" s="107"/>
      <c r="HC191" s="106"/>
      <c r="HD191" s="107"/>
      <c r="HE191" s="106"/>
      <c r="HF191" s="107"/>
      <c r="HG191" s="106"/>
      <c r="HH191" s="107"/>
      <c r="HI191" s="106"/>
      <c r="HJ191" s="107"/>
      <c r="HK191" s="106"/>
      <c r="HL191" s="107"/>
      <c r="HM191" s="106"/>
      <c r="HN191" s="107"/>
      <c r="HO191" s="106"/>
      <c r="HP191" s="107"/>
      <c r="HQ191" s="106"/>
      <c r="HR191" s="107"/>
      <c r="HS191" s="106"/>
      <c r="HT191" s="107"/>
      <c r="HU191" s="106"/>
      <c r="HV191" s="107"/>
      <c r="HW191" s="106"/>
      <c r="HX191" s="107"/>
      <c r="HY191" s="106"/>
      <c r="HZ191" s="107"/>
      <c r="IA191" s="106"/>
      <c r="IB191" s="107"/>
      <c r="IC191" s="106"/>
      <c r="ID191" s="107"/>
      <c r="IE191" s="106"/>
      <c r="IF191" s="107"/>
      <c r="IG191" s="106"/>
      <c r="IH191" s="107"/>
      <c r="II191" s="106"/>
      <c r="IJ191" s="107"/>
      <c r="IK191" s="106"/>
      <c r="IL191" s="107"/>
      <c r="IM191" s="106"/>
      <c r="IN191" s="107"/>
      <c r="IO191" s="106"/>
      <c r="IP191" s="107"/>
      <c r="IQ191" s="106"/>
      <c r="IR191" s="107"/>
      <c r="IS191" s="106"/>
      <c r="IT191" s="107"/>
      <c r="IU191" s="106"/>
      <c r="IV191" s="107"/>
      <c r="IW191" s="106"/>
      <c r="IX191" s="107"/>
      <c r="IY191" s="106"/>
    </row>
    <row r="192" spans="1:259" x14ac:dyDescent="0.25">
      <c r="A192" s="106"/>
      <c r="B192" s="107"/>
      <c r="C192" s="106"/>
      <c r="D192" s="107"/>
      <c r="E192" s="106"/>
      <c r="F192" s="107"/>
      <c r="G192" s="106"/>
      <c r="H192" s="107"/>
      <c r="I192" s="106"/>
      <c r="J192" s="107"/>
      <c r="K192" s="106"/>
      <c r="L192" s="107"/>
      <c r="M192" s="106"/>
      <c r="N192" s="107"/>
      <c r="O192" s="106"/>
      <c r="P192" s="107"/>
      <c r="Q192" s="106"/>
      <c r="R192" s="107"/>
      <c r="S192" s="106"/>
      <c r="T192" s="107"/>
      <c r="U192" s="106"/>
      <c r="V192" s="107"/>
      <c r="W192" s="106"/>
      <c r="X192" s="107"/>
      <c r="Y192" s="106"/>
      <c r="Z192" s="107"/>
      <c r="AA192" s="106"/>
      <c r="AB192" s="107"/>
      <c r="AC192" s="106"/>
      <c r="AD192" s="107"/>
      <c r="AE192" s="106"/>
      <c r="AF192" s="107"/>
      <c r="AG192" s="106"/>
      <c r="AH192" s="107"/>
      <c r="AI192" s="106"/>
      <c r="AJ192" s="107"/>
      <c r="AK192" s="106"/>
      <c r="AL192" s="107"/>
      <c r="AM192" s="106"/>
      <c r="AN192" s="107"/>
      <c r="AO192" s="106"/>
      <c r="AP192" s="107"/>
      <c r="AQ192" s="106"/>
      <c r="AR192" s="107"/>
      <c r="AS192" s="106"/>
      <c r="AT192" s="107"/>
      <c r="AU192" s="106"/>
      <c r="AV192" s="107"/>
      <c r="AW192" s="106"/>
      <c r="AX192" s="107"/>
      <c r="AY192" s="106"/>
      <c r="AZ192" s="107"/>
      <c r="BA192" s="106"/>
      <c r="BB192" s="107"/>
      <c r="BC192" s="106"/>
      <c r="BD192" s="107"/>
      <c r="BE192" s="106"/>
      <c r="BF192" s="107"/>
      <c r="BG192" s="106"/>
      <c r="BH192" s="107"/>
      <c r="BI192" s="106"/>
      <c r="BJ192" s="107"/>
      <c r="BK192" s="106"/>
      <c r="BL192" s="107"/>
      <c r="BM192" s="106"/>
      <c r="BN192" s="107"/>
      <c r="BO192" s="106"/>
      <c r="BP192" s="107"/>
      <c r="BQ192" s="106"/>
      <c r="BR192" s="107"/>
      <c r="BS192" s="106"/>
      <c r="BT192" s="107"/>
      <c r="BU192" s="106"/>
      <c r="BV192" s="107"/>
      <c r="BW192" s="106"/>
      <c r="BX192" s="107"/>
      <c r="BY192" s="106"/>
      <c r="BZ192" s="107"/>
      <c r="CA192" s="106"/>
      <c r="CB192" s="107"/>
      <c r="CC192" s="106"/>
      <c r="CD192" s="107"/>
      <c r="CE192" s="106"/>
      <c r="CF192" s="107"/>
      <c r="CG192" s="106"/>
      <c r="CH192" s="107"/>
      <c r="CI192" s="106"/>
      <c r="CJ192" s="107"/>
      <c r="CK192" s="106"/>
      <c r="CL192" s="107"/>
      <c r="CM192" s="106"/>
      <c r="CN192" s="107"/>
      <c r="CO192" s="106"/>
      <c r="CP192" s="107"/>
      <c r="CQ192" s="106"/>
      <c r="CR192" s="107"/>
      <c r="CS192" s="106"/>
      <c r="CT192" s="107"/>
      <c r="CU192" s="106"/>
      <c r="CV192" s="107"/>
      <c r="CW192" s="106"/>
      <c r="CX192" s="107"/>
      <c r="CY192" s="106"/>
      <c r="CZ192" s="107"/>
      <c r="DA192" s="106"/>
      <c r="DB192" s="107"/>
      <c r="DC192" s="106"/>
      <c r="DD192" s="107"/>
      <c r="DE192" s="106"/>
      <c r="DF192" s="107"/>
      <c r="DG192" s="106"/>
      <c r="DH192" s="107"/>
      <c r="DI192" s="106"/>
      <c r="DJ192" s="107"/>
      <c r="DK192" s="106"/>
      <c r="DL192" s="107"/>
      <c r="DM192" s="106"/>
      <c r="DN192" s="107"/>
      <c r="DO192" s="106"/>
      <c r="DP192" s="107"/>
      <c r="DQ192" s="106"/>
      <c r="DR192" s="107"/>
      <c r="DS192" s="106"/>
      <c r="DT192" s="107"/>
      <c r="DU192" s="106"/>
      <c r="DV192" s="107"/>
      <c r="DW192" s="106"/>
      <c r="DX192" s="107"/>
      <c r="DY192" s="106"/>
      <c r="DZ192" s="107"/>
      <c r="EA192" s="106"/>
      <c r="EB192" s="107"/>
      <c r="EC192" s="106"/>
      <c r="ED192" s="107"/>
      <c r="EE192" s="106"/>
      <c r="EF192" s="107"/>
      <c r="EG192" s="106"/>
      <c r="EH192" s="107"/>
      <c r="EI192" s="106"/>
      <c r="EJ192" s="107"/>
      <c r="EK192" s="106"/>
      <c r="EL192" s="107"/>
      <c r="EM192" s="106"/>
      <c r="EN192" s="107"/>
      <c r="EO192" s="106"/>
      <c r="EP192" s="107"/>
      <c r="EQ192" s="106"/>
      <c r="ER192" s="107"/>
      <c r="ES192" s="106"/>
      <c r="ET192" s="107"/>
      <c r="EU192" s="106"/>
      <c r="EV192" s="107"/>
      <c r="EW192" s="106"/>
      <c r="EX192" s="107"/>
      <c r="EY192" s="106"/>
      <c r="EZ192" s="107"/>
      <c r="FA192" s="106"/>
      <c r="FB192" s="107"/>
      <c r="FC192" s="106"/>
      <c r="FD192" s="107"/>
      <c r="FE192" s="106"/>
      <c r="FF192" s="107"/>
      <c r="FG192" s="106"/>
      <c r="FH192" s="107"/>
      <c r="FI192" s="106"/>
      <c r="FJ192" s="107"/>
      <c r="FK192" s="106"/>
      <c r="FL192" s="107"/>
      <c r="FM192" s="106"/>
      <c r="FN192" s="107"/>
      <c r="FO192" s="106"/>
      <c r="FP192" s="107"/>
      <c r="FQ192" s="106"/>
      <c r="FR192" s="107"/>
      <c r="FS192" s="106"/>
      <c r="FT192" s="107"/>
      <c r="FU192" s="106"/>
      <c r="FV192" s="107"/>
      <c r="FW192" s="106"/>
      <c r="FX192" s="107"/>
      <c r="FY192" s="106"/>
      <c r="FZ192" s="107"/>
      <c r="GA192" s="106"/>
      <c r="GB192" s="107"/>
      <c r="GC192" s="106"/>
      <c r="GD192" s="107"/>
      <c r="GE192" s="106"/>
      <c r="GF192" s="107"/>
      <c r="GG192" s="106"/>
      <c r="GH192" s="107"/>
      <c r="GI192" s="106"/>
      <c r="GJ192" s="107"/>
      <c r="GK192" s="106"/>
      <c r="GL192" s="107"/>
      <c r="GM192" s="106"/>
      <c r="GN192" s="107"/>
      <c r="GO192" s="106"/>
      <c r="GP192" s="107"/>
      <c r="GQ192" s="106"/>
      <c r="GR192" s="107"/>
      <c r="GS192" s="106"/>
      <c r="GT192" s="107"/>
      <c r="GU192" s="106"/>
      <c r="GV192" s="107"/>
      <c r="GW192" s="106"/>
      <c r="GX192" s="107"/>
      <c r="GY192" s="106"/>
      <c r="GZ192" s="107"/>
      <c r="HA192" s="106"/>
      <c r="HB192" s="107"/>
      <c r="HC192" s="106"/>
      <c r="HD192" s="107"/>
      <c r="HE192" s="106"/>
      <c r="HF192" s="107"/>
      <c r="HG192" s="106"/>
      <c r="HH192" s="107"/>
      <c r="HI192" s="106"/>
      <c r="HJ192" s="107"/>
      <c r="HK192" s="106"/>
      <c r="HL192" s="107"/>
      <c r="HM192" s="106"/>
      <c r="HN192" s="107"/>
      <c r="HO192" s="106"/>
      <c r="HP192" s="107"/>
      <c r="HQ192" s="106"/>
      <c r="HR192" s="107"/>
      <c r="HS192" s="106"/>
      <c r="HT192" s="107"/>
      <c r="HU192" s="106"/>
      <c r="HV192" s="107"/>
      <c r="HW192" s="106"/>
      <c r="HX192" s="107"/>
      <c r="HY192" s="106"/>
      <c r="HZ192" s="107"/>
      <c r="IA192" s="106"/>
      <c r="IB192" s="107"/>
      <c r="IC192" s="106"/>
      <c r="ID192" s="107"/>
      <c r="IE192" s="106"/>
      <c r="IF192" s="107"/>
      <c r="IG192" s="106"/>
      <c r="IH192" s="107"/>
      <c r="II192" s="106"/>
      <c r="IJ192" s="107"/>
      <c r="IK192" s="106"/>
      <c r="IL192" s="107"/>
      <c r="IM192" s="106"/>
      <c r="IN192" s="107"/>
      <c r="IO192" s="106"/>
      <c r="IP192" s="107"/>
      <c r="IQ192" s="106"/>
      <c r="IR192" s="107"/>
      <c r="IS192" s="106"/>
      <c r="IT192" s="107"/>
      <c r="IU192" s="106"/>
      <c r="IV192" s="107"/>
      <c r="IW192" s="106"/>
      <c r="IX192" s="107"/>
      <c r="IY192" s="106"/>
    </row>
    <row r="193" spans="1:259" x14ac:dyDescent="0.25">
      <c r="A193" s="106"/>
      <c r="B193" s="107"/>
      <c r="C193" s="106"/>
      <c r="D193" s="107"/>
      <c r="E193" s="106"/>
      <c r="F193" s="107"/>
      <c r="G193" s="106"/>
      <c r="H193" s="107"/>
      <c r="I193" s="106"/>
      <c r="J193" s="107"/>
      <c r="K193" s="106"/>
      <c r="L193" s="107"/>
      <c r="M193" s="106"/>
      <c r="N193" s="107"/>
      <c r="O193" s="106"/>
      <c r="P193" s="107"/>
      <c r="Q193" s="106"/>
      <c r="R193" s="107"/>
      <c r="S193" s="106"/>
      <c r="T193" s="107"/>
      <c r="U193" s="106"/>
      <c r="V193" s="107"/>
      <c r="W193" s="106"/>
      <c r="X193" s="107"/>
      <c r="Y193" s="106"/>
      <c r="Z193" s="107"/>
      <c r="AA193" s="106"/>
      <c r="AB193" s="107"/>
      <c r="AC193" s="106"/>
      <c r="AD193" s="107"/>
      <c r="AE193" s="106"/>
      <c r="AF193" s="107"/>
      <c r="AG193" s="106"/>
      <c r="AH193" s="107"/>
      <c r="AI193" s="106"/>
      <c r="AJ193" s="107"/>
      <c r="AK193" s="106"/>
      <c r="AL193" s="107"/>
      <c r="AM193" s="106"/>
      <c r="AN193" s="107"/>
      <c r="AO193" s="106"/>
      <c r="AP193" s="107"/>
      <c r="AQ193" s="106"/>
      <c r="AR193" s="107"/>
      <c r="AS193" s="106"/>
      <c r="AT193" s="107"/>
      <c r="AU193" s="106"/>
      <c r="AV193" s="107"/>
      <c r="AW193" s="106"/>
      <c r="AX193" s="107"/>
      <c r="AY193" s="106"/>
      <c r="AZ193" s="107"/>
      <c r="BA193" s="106"/>
      <c r="BB193" s="107"/>
      <c r="BC193" s="106"/>
      <c r="BD193" s="107"/>
      <c r="BE193" s="106"/>
      <c r="BF193" s="107"/>
      <c r="BG193" s="106"/>
      <c r="BH193" s="107"/>
      <c r="BI193" s="106"/>
      <c r="BJ193" s="107"/>
      <c r="BK193" s="106"/>
      <c r="BL193" s="107"/>
      <c r="BM193" s="106"/>
      <c r="BN193" s="107"/>
      <c r="BO193" s="106"/>
      <c r="BP193" s="107"/>
      <c r="BQ193" s="106"/>
      <c r="BR193" s="107"/>
      <c r="BS193" s="106"/>
      <c r="BT193" s="107"/>
      <c r="BU193" s="106"/>
      <c r="BV193" s="107"/>
      <c r="BW193" s="106"/>
      <c r="BX193" s="107"/>
      <c r="BY193" s="106"/>
      <c r="BZ193" s="107"/>
      <c r="CA193" s="106"/>
      <c r="CB193" s="107"/>
      <c r="CC193" s="106"/>
      <c r="CD193" s="107"/>
      <c r="CE193" s="106"/>
      <c r="CF193" s="107"/>
      <c r="CG193" s="106"/>
      <c r="CH193" s="107"/>
      <c r="CI193" s="106"/>
      <c r="CJ193" s="107"/>
      <c r="CK193" s="106"/>
      <c r="CL193" s="107"/>
      <c r="CM193" s="106"/>
      <c r="CN193" s="107"/>
      <c r="CO193" s="106"/>
      <c r="CP193" s="107"/>
      <c r="CQ193" s="106"/>
      <c r="CR193" s="107"/>
      <c r="CS193" s="106"/>
      <c r="CT193" s="107"/>
      <c r="CU193" s="106"/>
      <c r="CV193" s="107"/>
      <c r="CW193" s="106"/>
      <c r="CX193" s="107"/>
      <c r="CY193" s="106"/>
      <c r="CZ193" s="107"/>
      <c r="DA193" s="106"/>
      <c r="DB193" s="107"/>
      <c r="DC193" s="106"/>
      <c r="DD193" s="107"/>
      <c r="DE193" s="106"/>
      <c r="DF193" s="107"/>
      <c r="DG193" s="106"/>
      <c r="DH193" s="107"/>
      <c r="DI193" s="106"/>
      <c r="DJ193" s="107"/>
      <c r="DK193" s="106"/>
      <c r="DL193" s="107"/>
      <c r="DM193" s="106"/>
      <c r="DN193" s="107"/>
      <c r="DO193" s="106"/>
      <c r="DP193" s="107"/>
      <c r="DQ193" s="106"/>
      <c r="DR193" s="107"/>
      <c r="DS193" s="106"/>
      <c r="DT193" s="107"/>
      <c r="DU193" s="106"/>
      <c r="DV193" s="107"/>
      <c r="DW193" s="106"/>
      <c r="DX193" s="107"/>
      <c r="DY193" s="106"/>
      <c r="DZ193" s="107"/>
      <c r="EA193" s="106"/>
      <c r="EB193" s="107"/>
      <c r="EC193" s="106"/>
      <c r="ED193" s="107"/>
      <c r="EE193" s="106"/>
      <c r="EF193" s="107"/>
      <c r="EG193" s="106"/>
      <c r="EH193" s="107"/>
      <c r="EI193" s="106"/>
      <c r="EJ193" s="107"/>
      <c r="EK193" s="106"/>
      <c r="EL193" s="107"/>
      <c r="EM193" s="106"/>
      <c r="EN193" s="107"/>
      <c r="EO193" s="106"/>
      <c r="EP193" s="107"/>
      <c r="EQ193" s="106"/>
      <c r="ER193" s="107"/>
      <c r="ES193" s="106"/>
      <c r="ET193" s="107"/>
      <c r="EU193" s="106"/>
      <c r="EV193" s="107"/>
      <c r="EW193" s="106"/>
      <c r="EX193" s="107"/>
      <c r="EY193" s="106"/>
      <c r="EZ193" s="107"/>
      <c r="FA193" s="106"/>
      <c r="FB193" s="107"/>
      <c r="FC193" s="106"/>
      <c r="FD193" s="107"/>
      <c r="FE193" s="106"/>
      <c r="FF193" s="107"/>
      <c r="FG193" s="106"/>
      <c r="FH193" s="107"/>
      <c r="FI193" s="106"/>
      <c r="FJ193" s="107"/>
      <c r="FK193" s="106"/>
      <c r="FL193" s="107"/>
      <c r="FM193" s="106"/>
      <c r="FN193" s="107"/>
      <c r="FO193" s="106"/>
      <c r="FP193" s="107"/>
      <c r="FQ193" s="106"/>
      <c r="FR193" s="107"/>
      <c r="FS193" s="106"/>
      <c r="FT193" s="107"/>
      <c r="FU193" s="106"/>
      <c r="FV193" s="107"/>
      <c r="FW193" s="106"/>
      <c r="FX193" s="107"/>
      <c r="FY193" s="106"/>
      <c r="FZ193" s="107"/>
      <c r="GA193" s="106"/>
      <c r="GB193" s="107"/>
      <c r="GC193" s="106"/>
      <c r="GD193" s="107"/>
      <c r="GE193" s="106"/>
      <c r="GF193" s="107"/>
      <c r="GG193" s="106"/>
      <c r="GH193" s="107"/>
      <c r="GI193" s="106"/>
      <c r="GJ193" s="107"/>
      <c r="GK193" s="106"/>
      <c r="GL193" s="107"/>
      <c r="GM193" s="106"/>
      <c r="GN193" s="107"/>
      <c r="GO193" s="106"/>
      <c r="GP193" s="107"/>
      <c r="GQ193" s="106"/>
      <c r="GR193" s="107"/>
      <c r="GS193" s="106"/>
      <c r="GT193" s="107"/>
      <c r="GU193" s="106"/>
      <c r="GV193" s="107"/>
      <c r="GW193" s="106"/>
      <c r="GX193" s="107"/>
      <c r="GY193" s="106"/>
      <c r="GZ193" s="107"/>
      <c r="HA193" s="106"/>
      <c r="HB193" s="107"/>
      <c r="HC193" s="106"/>
      <c r="HD193" s="107"/>
      <c r="HE193" s="106"/>
      <c r="HF193" s="107"/>
      <c r="HG193" s="106"/>
      <c r="HH193" s="107"/>
      <c r="HI193" s="106"/>
      <c r="HJ193" s="107"/>
      <c r="HK193" s="106"/>
      <c r="HL193" s="107"/>
      <c r="HM193" s="106"/>
      <c r="HN193" s="107"/>
      <c r="HO193" s="106"/>
      <c r="HP193" s="107"/>
      <c r="HQ193" s="106"/>
      <c r="HR193" s="107"/>
      <c r="HS193" s="106"/>
      <c r="HT193" s="107"/>
      <c r="HU193" s="106"/>
      <c r="HV193" s="107"/>
      <c r="HW193" s="106"/>
      <c r="HX193" s="107"/>
      <c r="HY193" s="106"/>
      <c r="HZ193" s="107"/>
      <c r="IA193" s="106"/>
      <c r="IB193" s="107"/>
      <c r="IC193" s="106"/>
      <c r="ID193" s="107"/>
      <c r="IE193" s="106"/>
      <c r="IF193" s="107"/>
      <c r="IG193" s="106"/>
      <c r="IH193" s="107"/>
      <c r="II193" s="106"/>
      <c r="IJ193" s="107"/>
      <c r="IK193" s="106"/>
      <c r="IL193" s="107"/>
      <c r="IM193" s="106"/>
      <c r="IN193" s="107"/>
      <c r="IO193" s="106"/>
      <c r="IP193" s="107"/>
      <c r="IQ193" s="106"/>
      <c r="IR193" s="107"/>
      <c r="IS193" s="106"/>
      <c r="IT193" s="107"/>
      <c r="IU193" s="106"/>
      <c r="IV193" s="107"/>
      <c r="IW193" s="106"/>
      <c r="IX193" s="107"/>
      <c r="IY193" s="106"/>
    </row>
    <row r="194" spans="1:259" x14ac:dyDescent="0.25">
      <c r="A194" s="106"/>
      <c r="B194" s="107"/>
      <c r="C194" s="106"/>
      <c r="D194" s="107"/>
      <c r="E194" s="106"/>
      <c r="F194" s="107"/>
      <c r="G194" s="106"/>
      <c r="H194" s="107"/>
      <c r="I194" s="106"/>
      <c r="J194" s="107"/>
      <c r="K194" s="106"/>
      <c r="L194" s="107"/>
      <c r="M194" s="106"/>
      <c r="N194" s="107"/>
      <c r="O194" s="106"/>
      <c r="P194" s="107"/>
      <c r="Q194" s="106"/>
      <c r="R194" s="107"/>
      <c r="S194" s="106"/>
      <c r="T194" s="107"/>
      <c r="U194" s="106"/>
      <c r="V194" s="107"/>
      <c r="W194" s="106"/>
      <c r="X194" s="107"/>
      <c r="Y194" s="106"/>
      <c r="Z194" s="107"/>
      <c r="AA194" s="106"/>
      <c r="AB194" s="107"/>
      <c r="AC194" s="106"/>
      <c r="AD194" s="107"/>
      <c r="AE194" s="106"/>
      <c r="AF194" s="107"/>
      <c r="AG194" s="106"/>
      <c r="AH194" s="107"/>
      <c r="AI194" s="106"/>
      <c r="AJ194" s="107"/>
      <c r="AK194" s="106"/>
      <c r="AL194" s="107"/>
      <c r="AM194" s="106"/>
      <c r="AN194" s="107"/>
      <c r="AO194" s="106"/>
      <c r="AP194" s="107"/>
      <c r="AQ194" s="106"/>
      <c r="AR194" s="107"/>
      <c r="AS194" s="106"/>
      <c r="AT194" s="107"/>
      <c r="AU194" s="106"/>
      <c r="AV194" s="107"/>
      <c r="AW194" s="106"/>
      <c r="AX194" s="107"/>
      <c r="AY194" s="106"/>
      <c r="AZ194" s="107"/>
      <c r="BA194" s="106"/>
      <c r="BB194" s="107"/>
      <c r="BC194" s="106"/>
      <c r="BD194" s="107"/>
      <c r="BE194" s="106"/>
      <c r="BF194" s="107"/>
      <c r="BG194" s="106"/>
      <c r="BH194" s="107"/>
      <c r="BI194" s="106"/>
      <c r="BJ194" s="107"/>
      <c r="BK194" s="106"/>
      <c r="BL194" s="107"/>
      <c r="BM194" s="106"/>
      <c r="BN194" s="107"/>
      <c r="BO194" s="106"/>
      <c r="BP194" s="107"/>
      <c r="BQ194" s="106"/>
      <c r="BR194" s="107"/>
      <c r="BS194" s="106"/>
      <c r="BT194" s="107"/>
      <c r="BU194" s="106"/>
      <c r="BV194" s="107"/>
      <c r="BW194" s="106"/>
      <c r="BX194" s="107"/>
      <c r="BY194" s="106"/>
      <c r="BZ194" s="107"/>
      <c r="CA194" s="106"/>
      <c r="CB194" s="107"/>
      <c r="CC194" s="106"/>
      <c r="CD194" s="107"/>
      <c r="CE194" s="106"/>
      <c r="CF194" s="107"/>
      <c r="CG194" s="106"/>
      <c r="CH194" s="107"/>
      <c r="CI194" s="106"/>
      <c r="CJ194" s="107"/>
      <c r="CK194" s="106"/>
      <c r="CL194" s="107"/>
      <c r="CM194" s="106"/>
      <c r="CN194" s="107"/>
      <c r="CO194" s="106"/>
      <c r="CP194" s="107"/>
      <c r="CQ194" s="106"/>
      <c r="CR194" s="107"/>
      <c r="CS194" s="106"/>
      <c r="CT194" s="107"/>
      <c r="CU194" s="106"/>
      <c r="CV194" s="107"/>
      <c r="CW194" s="106"/>
      <c r="CX194" s="107"/>
      <c r="CY194" s="106"/>
      <c r="CZ194" s="107"/>
      <c r="DA194" s="106"/>
      <c r="DB194" s="107"/>
      <c r="DC194" s="106"/>
      <c r="DD194" s="107"/>
      <c r="DE194" s="106"/>
      <c r="DF194" s="107"/>
      <c r="DG194" s="106"/>
      <c r="DH194" s="107"/>
      <c r="DI194" s="106"/>
      <c r="DJ194" s="107"/>
      <c r="DK194" s="106"/>
      <c r="DL194" s="107"/>
      <c r="DM194" s="106"/>
      <c r="DN194" s="107"/>
      <c r="DO194" s="106"/>
      <c r="DP194" s="107"/>
      <c r="DQ194" s="106"/>
      <c r="DR194" s="107"/>
      <c r="DS194" s="106"/>
      <c r="DT194" s="107"/>
      <c r="DU194" s="106"/>
      <c r="DV194" s="107"/>
      <c r="DW194" s="106"/>
      <c r="DX194" s="107"/>
      <c r="DY194" s="106"/>
      <c r="DZ194" s="107"/>
      <c r="EA194" s="106"/>
      <c r="EB194" s="107"/>
      <c r="EC194" s="106"/>
      <c r="ED194" s="107"/>
      <c r="EE194" s="106"/>
      <c r="EF194" s="107"/>
      <c r="EG194" s="106"/>
      <c r="EH194" s="107"/>
      <c r="EI194" s="106"/>
      <c r="EJ194" s="107"/>
      <c r="EK194" s="106"/>
      <c r="EL194" s="107"/>
      <c r="EM194" s="106"/>
      <c r="EN194" s="107"/>
      <c r="EO194" s="106"/>
      <c r="EP194" s="107"/>
      <c r="EQ194" s="106"/>
      <c r="ER194" s="107"/>
      <c r="ES194" s="106"/>
      <c r="ET194" s="107"/>
      <c r="EU194" s="106"/>
      <c r="EV194" s="107"/>
      <c r="EW194" s="106"/>
      <c r="EX194" s="107"/>
      <c r="EY194" s="106"/>
      <c r="EZ194" s="107"/>
      <c r="FA194" s="106"/>
      <c r="FB194" s="107"/>
      <c r="FC194" s="106"/>
      <c r="FD194" s="107"/>
      <c r="FE194" s="106"/>
      <c r="FF194" s="107"/>
      <c r="FG194" s="106"/>
      <c r="FH194" s="107"/>
      <c r="FI194" s="106"/>
      <c r="FJ194" s="107"/>
      <c r="FK194" s="106"/>
      <c r="FL194" s="107"/>
      <c r="FM194" s="106"/>
      <c r="FN194" s="107"/>
      <c r="FO194" s="106"/>
      <c r="FP194" s="107"/>
      <c r="FQ194" s="106"/>
      <c r="FR194" s="107"/>
      <c r="FS194" s="106"/>
      <c r="FT194" s="107"/>
      <c r="FU194" s="106"/>
      <c r="FV194" s="107"/>
      <c r="FW194" s="106"/>
      <c r="FX194" s="107"/>
      <c r="FY194" s="106"/>
      <c r="FZ194" s="107"/>
      <c r="GA194" s="106"/>
      <c r="GB194" s="107"/>
      <c r="GC194" s="106"/>
      <c r="GD194" s="107"/>
      <c r="GE194" s="106"/>
      <c r="GF194" s="107"/>
      <c r="GG194" s="106"/>
      <c r="GH194" s="107"/>
      <c r="GI194" s="106"/>
      <c r="GJ194" s="107"/>
      <c r="GK194" s="106"/>
      <c r="GL194" s="107"/>
      <c r="GM194" s="106"/>
      <c r="GN194" s="107"/>
      <c r="GO194" s="106"/>
      <c r="GP194" s="107"/>
      <c r="GQ194" s="106"/>
      <c r="GR194" s="107"/>
      <c r="GS194" s="106"/>
      <c r="GT194" s="107"/>
      <c r="GU194" s="106"/>
      <c r="GV194" s="107"/>
      <c r="GW194" s="106"/>
      <c r="GX194" s="107"/>
      <c r="GY194" s="106"/>
      <c r="GZ194" s="107"/>
      <c r="HA194" s="106"/>
      <c r="HB194" s="107"/>
      <c r="HC194" s="106"/>
      <c r="HD194" s="107"/>
      <c r="HE194" s="106"/>
      <c r="HF194" s="107"/>
      <c r="HG194" s="106"/>
      <c r="HH194" s="107"/>
      <c r="HI194" s="106"/>
      <c r="HJ194" s="107"/>
      <c r="HK194" s="106"/>
      <c r="HL194" s="107"/>
      <c r="HM194" s="106"/>
      <c r="HN194" s="107"/>
      <c r="HO194" s="106"/>
      <c r="HP194" s="107"/>
      <c r="HQ194" s="106"/>
      <c r="HR194" s="107"/>
      <c r="HS194" s="106"/>
      <c r="HT194" s="107"/>
      <c r="HU194" s="106"/>
      <c r="HV194" s="107"/>
      <c r="HW194" s="106"/>
      <c r="HX194" s="107"/>
      <c r="HY194" s="106"/>
      <c r="HZ194" s="107"/>
      <c r="IA194" s="106"/>
      <c r="IB194" s="107"/>
      <c r="IC194" s="106"/>
      <c r="ID194" s="107"/>
      <c r="IE194" s="106"/>
      <c r="IF194" s="107"/>
      <c r="IG194" s="106"/>
      <c r="IH194" s="107"/>
      <c r="II194" s="106"/>
      <c r="IJ194" s="107"/>
      <c r="IK194" s="106"/>
      <c r="IL194" s="107"/>
      <c r="IM194" s="106"/>
      <c r="IN194" s="107"/>
      <c r="IO194" s="106"/>
      <c r="IP194" s="107"/>
      <c r="IQ194" s="106"/>
      <c r="IR194" s="107"/>
      <c r="IS194" s="106"/>
      <c r="IT194" s="107"/>
      <c r="IU194" s="106"/>
      <c r="IV194" s="107"/>
      <c r="IW194" s="106"/>
      <c r="IX194" s="107"/>
      <c r="IY194" s="106"/>
    </row>
    <row r="195" spans="1:259" x14ac:dyDescent="0.25">
      <c r="A195" s="106"/>
      <c r="B195" s="107"/>
      <c r="C195" s="106"/>
      <c r="D195" s="107"/>
      <c r="E195" s="106"/>
      <c r="F195" s="107"/>
      <c r="G195" s="106"/>
      <c r="H195" s="107"/>
      <c r="I195" s="106"/>
      <c r="J195" s="107"/>
      <c r="K195" s="106"/>
      <c r="L195" s="107"/>
      <c r="M195" s="106"/>
      <c r="N195" s="107"/>
      <c r="O195" s="106"/>
      <c r="P195" s="107"/>
      <c r="Q195" s="106"/>
      <c r="R195" s="107"/>
      <c r="S195" s="106"/>
      <c r="T195" s="107"/>
      <c r="U195" s="106"/>
      <c r="V195" s="107"/>
      <c r="W195" s="106"/>
      <c r="X195" s="107"/>
      <c r="Y195" s="106"/>
      <c r="Z195" s="107"/>
      <c r="AA195" s="106"/>
      <c r="AB195" s="107"/>
      <c r="AC195" s="106"/>
      <c r="AD195" s="107"/>
      <c r="AE195" s="106"/>
      <c r="AF195" s="107"/>
      <c r="AG195" s="106"/>
      <c r="AH195" s="107"/>
      <c r="AI195" s="106"/>
      <c r="AJ195" s="107"/>
      <c r="AK195" s="106"/>
      <c r="AL195" s="107"/>
      <c r="AM195" s="106"/>
      <c r="AN195" s="107"/>
      <c r="AO195" s="106"/>
      <c r="AP195" s="107"/>
      <c r="AQ195" s="106"/>
      <c r="AR195" s="107"/>
      <c r="AS195" s="106"/>
      <c r="AT195" s="107"/>
      <c r="AU195" s="106"/>
      <c r="AV195" s="107"/>
      <c r="AW195" s="106"/>
      <c r="AX195" s="107"/>
      <c r="AY195" s="106"/>
      <c r="AZ195" s="107"/>
      <c r="BA195" s="106"/>
      <c r="BB195" s="107"/>
      <c r="BC195" s="106"/>
      <c r="BD195" s="107"/>
      <c r="BE195" s="106"/>
      <c r="BF195" s="107"/>
      <c r="BG195" s="106"/>
      <c r="BH195" s="107"/>
      <c r="BI195" s="106"/>
      <c r="BJ195" s="107"/>
      <c r="BK195" s="106"/>
      <c r="BL195" s="107"/>
      <c r="BM195" s="106"/>
      <c r="BN195" s="107"/>
      <c r="BO195" s="106"/>
      <c r="BP195" s="107"/>
      <c r="BQ195" s="106"/>
      <c r="BR195" s="107"/>
      <c r="BS195" s="106"/>
      <c r="BT195" s="107"/>
      <c r="BU195" s="106"/>
      <c r="BV195" s="107"/>
      <c r="BW195" s="106"/>
      <c r="BX195" s="107"/>
      <c r="BY195" s="106"/>
      <c r="BZ195" s="107"/>
      <c r="CA195" s="106"/>
      <c r="CB195" s="107"/>
      <c r="CC195" s="106"/>
      <c r="CD195" s="107"/>
      <c r="CE195" s="106"/>
      <c r="CF195" s="107"/>
      <c r="CG195" s="106"/>
      <c r="CH195" s="107"/>
      <c r="CI195" s="106"/>
      <c r="CJ195" s="107"/>
      <c r="CK195" s="106"/>
      <c r="CL195" s="107"/>
      <c r="CM195" s="106"/>
      <c r="CN195" s="107"/>
      <c r="CO195" s="106"/>
      <c r="CP195" s="107"/>
      <c r="CQ195" s="106"/>
      <c r="CR195" s="107"/>
      <c r="CS195" s="106"/>
      <c r="CT195" s="107"/>
      <c r="CU195" s="106"/>
      <c r="CV195" s="107"/>
      <c r="CW195" s="106"/>
      <c r="CX195" s="107"/>
      <c r="CY195" s="106"/>
      <c r="CZ195" s="107"/>
      <c r="DA195" s="106"/>
      <c r="DB195" s="107"/>
      <c r="DC195" s="106"/>
      <c r="DD195" s="107"/>
      <c r="DE195" s="106"/>
      <c r="DF195" s="107"/>
      <c r="DG195" s="106"/>
      <c r="DH195" s="107"/>
      <c r="DI195" s="106"/>
      <c r="DJ195" s="107"/>
      <c r="DK195" s="106"/>
      <c r="DL195" s="107"/>
      <c r="DM195" s="106"/>
      <c r="DN195" s="107"/>
      <c r="DO195" s="106"/>
      <c r="DP195" s="107"/>
      <c r="DQ195" s="106"/>
      <c r="DR195" s="107"/>
      <c r="DS195" s="106"/>
      <c r="DT195" s="107"/>
      <c r="DU195" s="106"/>
      <c r="DV195" s="107"/>
      <c r="DW195" s="106"/>
      <c r="DX195" s="107"/>
      <c r="DY195" s="106"/>
      <c r="DZ195" s="107"/>
      <c r="EA195" s="106"/>
      <c r="EB195" s="107"/>
      <c r="EC195" s="106"/>
      <c r="ED195" s="107"/>
      <c r="EE195" s="106"/>
      <c r="EF195" s="107"/>
      <c r="EG195" s="106"/>
      <c r="EH195" s="107"/>
      <c r="EI195" s="106"/>
      <c r="EJ195" s="107"/>
      <c r="EK195" s="106"/>
      <c r="EL195" s="107"/>
      <c r="EM195" s="106"/>
      <c r="EN195" s="107"/>
      <c r="EO195" s="106"/>
      <c r="EP195" s="107"/>
      <c r="EQ195" s="106"/>
      <c r="ER195" s="107"/>
      <c r="ES195" s="106"/>
      <c r="ET195" s="107"/>
      <c r="EU195" s="106"/>
      <c r="EV195" s="107"/>
      <c r="EW195" s="106"/>
      <c r="EX195" s="107"/>
      <c r="EY195" s="106"/>
      <c r="EZ195" s="107"/>
      <c r="FA195" s="106"/>
      <c r="FB195" s="107"/>
      <c r="FC195" s="106"/>
      <c r="FD195" s="107"/>
      <c r="FE195" s="106"/>
      <c r="FF195" s="107"/>
      <c r="FG195" s="106"/>
      <c r="FH195" s="107"/>
      <c r="FI195" s="106"/>
      <c r="FJ195" s="107"/>
      <c r="FK195" s="106"/>
      <c r="FL195" s="107"/>
      <c r="FM195" s="106"/>
      <c r="FN195" s="107"/>
      <c r="FO195" s="106"/>
      <c r="FP195" s="107"/>
      <c r="FQ195" s="106"/>
      <c r="FR195" s="107"/>
      <c r="FS195" s="106"/>
      <c r="FT195" s="107"/>
      <c r="FU195" s="106"/>
      <c r="FV195" s="107"/>
      <c r="FW195" s="106"/>
      <c r="FX195" s="107"/>
      <c r="FY195" s="106"/>
      <c r="FZ195" s="107"/>
      <c r="GA195" s="106"/>
      <c r="GB195" s="107"/>
      <c r="GC195" s="106"/>
      <c r="GD195" s="107"/>
      <c r="GE195" s="106"/>
      <c r="GF195" s="107"/>
      <c r="GG195" s="106"/>
      <c r="GH195" s="107"/>
      <c r="GI195" s="106"/>
      <c r="GJ195" s="107"/>
      <c r="GK195" s="106"/>
      <c r="GL195" s="107"/>
      <c r="GM195" s="106"/>
      <c r="GN195" s="107"/>
      <c r="GO195" s="106"/>
      <c r="GP195" s="107"/>
      <c r="GQ195" s="106"/>
      <c r="GR195" s="107"/>
      <c r="GS195" s="106"/>
      <c r="GT195" s="107"/>
      <c r="GU195" s="106"/>
      <c r="GV195" s="107"/>
      <c r="GW195" s="106"/>
      <c r="GX195" s="107"/>
      <c r="GY195" s="106"/>
      <c r="GZ195" s="107"/>
      <c r="HA195" s="106"/>
      <c r="HB195" s="107"/>
      <c r="HC195" s="106"/>
      <c r="HD195" s="107"/>
      <c r="HE195" s="106"/>
      <c r="HF195" s="107"/>
      <c r="HG195" s="106"/>
      <c r="HH195" s="107"/>
      <c r="HI195" s="106"/>
      <c r="HJ195" s="107"/>
      <c r="HK195" s="106"/>
      <c r="HL195" s="107"/>
      <c r="HM195" s="106"/>
      <c r="HN195" s="107"/>
      <c r="HO195" s="106"/>
      <c r="HP195" s="107"/>
      <c r="HQ195" s="106"/>
      <c r="HR195" s="107"/>
      <c r="HS195" s="106"/>
      <c r="HT195" s="107"/>
      <c r="HU195" s="106"/>
      <c r="HV195" s="107"/>
      <c r="HW195" s="106"/>
      <c r="HX195" s="107"/>
      <c r="HY195" s="106"/>
      <c r="HZ195" s="107"/>
      <c r="IA195" s="106"/>
      <c r="IB195" s="107"/>
      <c r="IC195" s="106"/>
      <c r="ID195" s="107"/>
      <c r="IE195" s="106"/>
      <c r="IF195" s="107"/>
      <c r="IG195" s="106"/>
      <c r="IH195" s="107"/>
      <c r="II195" s="106"/>
      <c r="IJ195" s="107"/>
      <c r="IK195" s="106"/>
      <c r="IL195" s="107"/>
      <c r="IM195" s="106"/>
      <c r="IN195" s="107"/>
      <c r="IO195" s="106"/>
      <c r="IP195" s="107"/>
      <c r="IQ195" s="106"/>
      <c r="IR195" s="107"/>
      <c r="IS195" s="106"/>
      <c r="IT195" s="107"/>
      <c r="IU195" s="106"/>
      <c r="IV195" s="107"/>
      <c r="IW195" s="106"/>
      <c r="IX195" s="107"/>
      <c r="IY195" s="106"/>
    </row>
    <row r="196" spans="1:259" x14ac:dyDescent="0.25">
      <c r="A196" s="106"/>
      <c r="B196" s="107"/>
      <c r="C196" s="106"/>
      <c r="D196" s="107"/>
      <c r="E196" s="106"/>
      <c r="F196" s="107"/>
      <c r="G196" s="106"/>
      <c r="H196" s="107"/>
      <c r="I196" s="106"/>
      <c r="J196" s="107"/>
      <c r="K196" s="106"/>
      <c r="L196" s="107"/>
      <c r="M196" s="106"/>
      <c r="N196" s="107"/>
      <c r="O196" s="106"/>
      <c r="P196" s="107"/>
      <c r="Q196" s="106"/>
      <c r="R196" s="107"/>
      <c r="S196" s="106"/>
      <c r="T196" s="107"/>
      <c r="U196" s="106"/>
      <c r="V196" s="107"/>
      <c r="W196" s="106"/>
      <c r="X196" s="107"/>
      <c r="Y196" s="106"/>
      <c r="Z196" s="107"/>
      <c r="AA196" s="106"/>
      <c r="AB196" s="107"/>
      <c r="AC196" s="106"/>
      <c r="AD196" s="107"/>
      <c r="AE196" s="106"/>
      <c r="AF196" s="107"/>
      <c r="AG196" s="106"/>
      <c r="AH196" s="107"/>
      <c r="AI196" s="106"/>
      <c r="AJ196" s="107"/>
      <c r="AK196" s="106"/>
      <c r="AL196" s="107"/>
      <c r="AM196" s="106"/>
      <c r="AN196" s="107"/>
      <c r="AO196" s="106"/>
      <c r="AP196" s="107"/>
      <c r="AQ196" s="106"/>
      <c r="AR196" s="107"/>
      <c r="AS196" s="106"/>
      <c r="AT196" s="107"/>
      <c r="AU196" s="106"/>
      <c r="AV196" s="107"/>
      <c r="AW196" s="106"/>
      <c r="AX196" s="107"/>
      <c r="AY196" s="106"/>
      <c r="AZ196" s="107"/>
      <c r="BA196" s="106"/>
      <c r="BB196" s="107"/>
      <c r="BC196" s="106"/>
      <c r="BD196" s="107"/>
      <c r="BE196" s="106"/>
      <c r="BF196" s="107"/>
      <c r="BG196" s="106"/>
      <c r="BH196" s="107"/>
      <c r="BI196" s="106"/>
      <c r="BJ196" s="107"/>
      <c r="BK196" s="106"/>
      <c r="BL196" s="107"/>
      <c r="BM196" s="106"/>
      <c r="BN196" s="107"/>
      <c r="BO196" s="106"/>
      <c r="BP196" s="107"/>
      <c r="BQ196" s="106"/>
      <c r="BR196" s="107"/>
      <c r="BS196" s="106"/>
      <c r="BT196" s="107"/>
      <c r="BU196" s="106"/>
      <c r="BV196" s="107"/>
      <c r="BW196" s="106"/>
      <c r="BX196" s="107"/>
      <c r="BY196" s="106"/>
      <c r="BZ196" s="107"/>
      <c r="CA196" s="106"/>
      <c r="CB196" s="107"/>
      <c r="CC196" s="106"/>
      <c r="CD196" s="107"/>
      <c r="CE196" s="106"/>
      <c r="CF196" s="107"/>
      <c r="CG196" s="106"/>
      <c r="CH196" s="107"/>
      <c r="CI196" s="106"/>
      <c r="CJ196" s="107"/>
      <c r="CK196" s="106"/>
      <c r="CL196" s="107"/>
      <c r="CM196" s="106"/>
      <c r="CN196" s="107"/>
      <c r="CO196" s="106"/>
      <c r="CP196" s="107"/>
      <c r="CQ196" s="106"/>
      <c r="CR196" s="107"/>
      <c r="CS196" s="106"/>
      <c r="CT196" s="107"/>
      <c r="CU196" s="106"/>
      <c r="CV196" s="107"/>
      <c r="CW196" s="106"/>
      <c r="CX196" s="107"/>
      <c r="CY196" s="106"/>
      <c r="CZ196" s="107"/>
      <c r="DA196" s="106"/>
      <c r="DB196" s="107"/>
      <c r="DC196" s="106"/>
      <c r="DD196" s="107"/>
      <c r="DE196" s="106"/>
      <c r="DF196" s="107"/>
      <c r="DG196" s="106"/>
      <c r="DH196" s="107"/>
      <c r="DI196" s="106"/>
      <c r="DJ196" s="107"/>
      <c r="DK196" s="106"/>
      <c r="DL196" s="107"/>
      <c r="DM196" s="106"/>
      <c r="DN196" s="107"/>
      <c r="DO196" s="106"/>
      <c r="DP196" s="107"/>
      <c r="DQ196" s="106"/>
      <c r="DR196" s="107"/>
      <c r="DS196" s="106"/>
      <c r="DT196" s="107"/>
      <c r="DU196" s="106"/>
      <c r="DV196" s="107"/>
      <c r="DW196" s="106"/>
      <c r="DX196" s="107"/>
      <c r="DY196" s="106"/>
      <c r="DZ196" s="107"/>
      <c r="EA196" s="106"/>
      <c r="EB196" s="107"/>
      <c r="EC196" s="106"/>
      <c r="ED196" s="107"/>
      <c r="EE196" s="106"/>
      <c r="EF196" s="107"/>
      <c r="EG196" s="106"/>
      <c r="EH196" s="107"/>
      <c r="EI196" s="106"/>
      <c r="EJ196" s="107"/>
      <c r="EK196" s="106"/>
      <c r="EL196" s="107"/>
      <c r="EM196" s="106"/>
      <c r="EN196" s="107"/>
      <c r="EO196" s="106"/>
      <c r="EP196" s="107"/>
      <c r="EQ196" s="106"/>
      <c r="ER196" s="107"/>
      <c r="ES196" s="106"/>
      <c r="ET196" s="107"/>
      <c r="EU196" s="106"/>
      <c r="EV196" s="107"/>
      <c r="EW196" s="106"/>
      <c r="EX196" s="107"/>
      <c r="EY196" s="106"/>
      <c r="EZ196" s="107"/>
      <c r="FA196" s="106"/>
      <c r="FB196" s="107"/>
      <c r="FC196" s="106"/>
      <c r="FD196" s="107"/>
      <c r="FE196" s="106"/>
      <c r="FF196" s="107"/>
      <c r="FG196" s="106"/>
      <c r="FH196" s="107"/>
      <c r="FI196" s="106"/>
      <c r="FJ196" s="107"/>
      <c r="FK196" s="106"/>
      <c r="FL196" s="107"/>
      <c r="FM196" s="106"/>
      <c r="FN196" s="107"/>
      <c r="FO196" s="106"/>
      <c r="FP196" s="107"/>
      <c r="FQ196" s="106"/>
      <c r="FR196" s="107"/>
      <c r="FS196" s="106"/>
      <c r="FT196" s="107"/>
      <c r="FU196" s="106"/>
      <c r="FV196" s="107"/>
      <c r="FW196" s="106"/>
      <c r="FX196" s="107"/>
      <c r="FY196" s="106"/>
      <c r="FZ196" s="107"/>
      <c r="GA196" s="106"/>
      <c r="GB196" s="107"/>
      <c r="GC196" s="106"/>
      <c r="GD196" s="107"/>
      <c r="GE196" s="106"/>
      <c r="GF196" s="107"/>
      <c r="GG196" s="106"/>
      <c r="GH196" s="107"/>
      <c r="GI196" s="106"/>
      <c r="GJ196" s="107"/>
      <c r="GK196" s="106"/>
      <c r="GL196" s="107"/>
      <c r="GM196" s="106"/>
      <c r="GN196" s="107"/>
      <c r="GO196" s="106"/>
      <c r="GP196" s="107"/>
      <c r="GQ196" s="106"/>
      <c r="GR196" s="107"/>
      <c r="GS196" s="106"/>
      <c r="GT196" s="107"/>
      <c r="GU196" s="106"/>
      <c r="GV196" s="107"/>
      <c r="GW196" s="106"/>
      <c r="GX196" s="107"/>
      <c r="GY196" s="106"/>
      <c r="GZ196" s="107"/>
      <c r="HA196" s="106"/>
      <c r="HB196" s="107"/>
      <c r="HC196" s="106"/>
      <c r="HD196" s="107"/>
      <c r="HE196" s="106"/>
      <c r="HF196" s="107"/>
      <c r="HG196" s="106"/>
      <c r="HH196" s="107"/>
      <c r="HI196" s="106"/>
      <c r="HJ196" s="107"/>
      <c r="HK196" s="106"/>
      <c r="HL196" s="107"/>
      <c r="HM196" s="106"/>
      <c r="HN196" s="107"/>
      <c r="HO196" s="106"/>
      <c r="HP196" s="107"/>
      <c r="HQ196" s="106"/>
      <c r="HR196" s="107"/>
      <c r="HS196" s="106"/>
      <c r="HT196" s="107"/>
      <c r="HU196" s="106"/>
      <c r="HV196" s="107"/>
      <c r="HW196" s="106"/>
      <c r="HX196" s="107"/>
      <c r="HY196" s="106"/>
      <c r="HZ196" s="107"/>
      <c r="IA196" s="106"/>
      <c r="IB196" s="107"/>
      <c r="IC196" s="106"/>
      <c r="ID196" s="107"/>
      <c r="IE196" s="106"/>
      <c r="IF196" s="107"/>
      <c r="IG196" s="106"/>
      <c r="IH196" s="107"/>
      <c r="II196" s="106"/>
      <c r="IJ196" s="107"/>
      <c r="IK196" s="106"/>
      <c r="IL196" s="107"/>
      <c r="IM196" s="106"/>
      <c r="IN196" s="107"/>
      <c r="IO196" s="106"/>
      <c r="IP196" s="107"/>
      <c r="IQ196" s="106"/>
      <c r="IR196" s="107"/>
      <c r="IS196" s="106"/>
      <c r="IT196" s="107"/>
      <c r="IU196" s="106"/>
      <c r="IV196" s="107"/>
      <c r="IW196" s="106"/>
      <c r="IX196" s="107"/>
      <c r="IY196" s="106"/>
    </row>
    <row r="197" spans="1:259" x14ac:dyDescent="0.25">
      <c r="A197" s="106"/>
      <c r="B197" s="107"/>
      <c r="C197" s="106"/>
      <c r="D197" s="107"/>
      <c r="E197" s="106"/>
      <c r="F197" s="107"/>
      <c r="G197" s="106"/>
      <c r="H197" s="107"/>
      <c r="I197" s="106"/>
      <c r="J197" s="107"/>
      <c r="K197" s="106"/>
      <c r="L197" s="107"/>
      <c r="M197" s="106"/>
      <c r="N197" s="107"/>
      <c r="O197" s="106"/>
      <c r="P197" s="107"/>
      <c r="Q197" s="106"/>
      <c r="R197" s="107"/>
      <c r="S197" s="106"/>
      <c r="T197" s="107"/>
      <c r="U197" s="106"/>
      <c r="V197" s="107"/>
      <c r="W197" s="106"/>
      <c r="X197" s="107"/>
      <c r="Y197" s="106"/>
      <c r="Z197" s="107"/>
      <c r="AA197" s="106"/>
      <c r="AB197" s="107"/>
      <c r="AC197" s="106"/>
      <c r="AD197" s="107"/>
      <c r="AE197" s="106"/>
      <c r="AF197" s="107"/>
      <c r="AG197" s="106"/>
      <c r="AH197" s="107"/>
      <c r="AI197" s="106"/>
      <c r="AJ197" s="107"/>
      <c r="AK197" s="106"/>
      <c r="AL197" s="107"/>
      <c r="AM197" s="106"/>
      <c r="AN197" s="107"/>
      <c r="AO197" s="106"/>
      <c r="AP197" s="107"/>
      <c r="AQ197" s="106"/>
      <c r="AR197" s="107"/>
      <c r="AS197" s="106"/>
      <c r="AT197" s="107"/>
      <c r="AU197" s="106"/>
      <c r="AV197" s="107"/>
      <c r="AW197" s="106"/>
      <c r="AX197" s="107"/>
      <c r="AY197" s="106"/>
      <c r="AZ197" s="107"/>
      <c r="BA197" s="106"/>
      <c r="BB197" s="107"/>
      <c r="BC197" s="106"/>
      <c r="BD197" s="107"/>
      <c r="BE197" s="106"/>
      <c r="BF197" s="107"/>
      <c r="BG197" s="106"/>
      <c r="BH197" s="107"/>
      <c r="BI197" s="106"/>
      <c r="BJ197" s="107"/>
      <c r="BK197" s="106"/>
      <c r="BL197" s="107"/>
      <c r="BM197" s="106"/>
      <c r="BN197" s="107"/>
      <c r="BO197" s="106"/>
      <c r="BP197" s="107"/>
      <c r="BQ197" s="106"/>
      <c r="BR197" s="107"/>
      <c r="BS197" s="106"/>
      <c r="BT197" s="107"/>
      <c r="BU197" s="106"/>
      <c r="BV197" s="107"/>
      <c r="BW197" s="106"/>
      <c r="BX197" s="107"/>
      <c r="BY197" s="106"/>
      <c r="BZ197" s="107"/>
      <c r="CA197" s="106"/>
      <c r="CB197" s="107"/>
      <c r="CC197" s="106"/>
      <c r="CD197" s="107"/>
      <c r="CE197" s="106"/>
      <c r="CF197" s="107"/>
      <c r="CG197" s="106"/>
      <c r="CH197" s="107"/>
      <c r="CI197" s="106"/>
      <c r="CJ197" s="107"/>
      <c r="CK197" s="106"/>
      <c r="CL197" s="107"/>
      <c r="CM197" s="106"/>
      <c r="CN197" s="107"/>
      <c r="CO197" s="106"/>
      <c r="CP197" s="107"/>
      <c r="CQ197" s="106"/>
      <c r="CR197" s="107"/>
      <c r="CS197" s="106"/>
      <c r="CT197" s="107"/>
      <c r="CU197" s="106"/>
      <c r="CV197" s="107"/>
      <c r="CW197" s="106"/>
      <c r="CX197" s="107"/>
      <c r="CY197" s="106"/>
      <c r="CZ197" s="107"/>
      <c r="DA197" s="106"/>
      <c r="DB197" s="107"/>
      <c r="DC197" s="106"/>
      <c r="DD197" s="107"/>
      <c r="DE197" s="106"/>
      <c r="DF197" s="107"/>
      <c r="DG197" s="106"/>
      <c r="DH197" s="107"/>
      <c r="DI197" s="106"/>
      <c r="DJ197" s="107"/>
      <c r="DK197" s="106"/>
      <c r="DL197" s="107"/>
      <c r="DM197" s="106"/>
      <c r="DN197" s="107"/>
      <c r="DO197" s="106"/>
      <c r="DP197" s="107"/>
      <c r="DQ197" s="106"/>
      <c r="DR197" s="107"/>
      <c r="DS197" s="106"/>
      <c r="DT197" s="107"/>
      <c r="DU197" s="106"/>
      <c r="DV197" s="107"/>
      <c r="DW197" s="106"/>
      <c r="DX197" s="107"/>
      <c r="DY197" s="106"/>
      <c r="DZ197" s="107"/>
      <c r="EA197" s="106"/>
      <c r="EB197" s="107"/>
      <c r="EC197" s="106"/>
      <c r="ED197" s="107"/>
      <c r="EE197" s="106"/>
      <c r="EF197" s="107"/>
      <c r="EG197" s="106"/>
      <c r="EH197" s="107"/>
      <c r="EI197" s="106"/>
      <c r="EJ197" s="107"/>
      <c r="EK197" s="106"/>
      <c r="EL197" s="107"/>
      <c r="EM197" s="106"/>
      <c r="EN197" s="107"/>
      <c r="EO197" s="106"/>
      <c r="EP197" s="107"/>
      <c r="EQ197" s="106"/>
      <c r="ER197" s="107"/>
      <c r="ES197" s="106"/>
      <c r="ET197" s="107"/>
      <c r="EU197" s="106"/>
      <c r="EV197" s="107"/>
      <c r="EW197" s="106"/>
      <c r="EX197" s="107"/>
      <c r="EY197" s="106"/>
      <c r="EZ197" s="107"/>
      <c r="FA197" s="106"/>
      <c r="FB197" s="107"/>
      <c r="FC197" s="106"/>
      <c r="FD197" s="107"/>
      <c r="FE197" s="106"/>
      <c r="FF197" s="107"/>
      <c r="FG197" s="106"/>
      <c r="FH197" s="107"/>
      <c r="FI197" s="106"/>
      <c r="FJ197" s="107"/>
      <c r="FK197" s="106"/>
      <c r="FL197" s="107"/>
      <c r="FM197" s="106"/>
      <c r="FN197" s="107"/>
      <c r="FO197" s="106"/>
      <c r="FP197" s="107"/>
      <c r="FQ197" s="106"/>
      <c r="FR197" s="107"/>
      <c r="FS197" s="106"/>
      <c r="FT197" s="107"/>
      <c r="FU197" s="106"/>
      <c r="FV197" s="107"/>
      <c r="FW197" s="106"/>
      <c r="FX197" s="107"/>
      <c r="FY197" s="106"/>
      <c r="FZ197" s="107"/>
      <c r="GA197" s="106"/>
      <c r="GB197" s="107"/>
      <c r="GC197" s="106"/>
      <c r="GD197" s="107"/>
      <c r="GE197" s="106"/>
      <c r="GF197" s="107"/>
      <c r="GG197" s="106"/>
      <c r="GH197" s="107"/>
      <c r="GI197" s="106"/>
      <c r="GJ197" s="107"/>
      <c r="GK197" s="106"/>
      <c r="GL197" s="107"/>
      <c r="GM197" s="106"/>
      <c r="GN197" s="107"/>
      <c r="GO197" s="106"/>
      <c r="GP197" s="107"/>
      <c r="GQ197" s="106"/>
      <c r="GR197" s="107"/>
      <c r="GS197" s="106"/>
      <c r="GT197" s="107"/>
      <c r="GU197" s="106"/>
      <c r="GV197" s="107"/>
      <c r="GW197" s="106"/>
      <c r="GX197" s="107"/>
      <c r="GY197" s="106"/>
      <c r="GZ197" s="107"/>
      <c r="HA197" s="106"/>
      <c r="HB197" s="107"/>
      <c r="HC197" s="106"/>
      <c r="HD197" s="107"/>
      <c r="HE197" s="106"/>
      <c r="HF197" s="107"/>
      <c r="HG197" s="106"/>
      <c r="HH197" s="107"/>
      <c r="HI197" s="106"/>
      <c r="HJ197" s="107"/>
      <c r="HK197" s="106"/>
      <c r="HL197" s="107"/>
      <c r="HM197" s="106"/>
      <c r="HN197" s="107"/>
      <c r="HO197" s="106"/>
      <c r="HP197" s="107"/>
      <c r="HQ197" s="106"/>
      <c r="HR197" s="107"/>
      <c r="HS197" s="106"/>
      <c r="HT197" s="107"/>
      <c r="HU197" s="106"/>
      <c r="HV197" s="107"/>
      <c r="HW197" s="106"/>
      <c r="HX197" s="107"/>
      <c r="HY197" s="106"/>
      <c r="HZ197" s="107"/>
      <c r="IA197" s="106"/>
      <c r="IB197" s="107"/>
      <c r="IC197" s="106"/>
      <c r="ID197" s="107"/>
      <c r="IE197" s="106"/>
      <c r="IF197" s="107"/>
      <c r="IG197" s="106"/>
      <c r="IH197" s="107"/>
      <c r="II197" s="106"/>
      <c r="IJ197" s="107"/>
      <c r="IK197" s="106"/>
      <c r="IL197" s="107"/>
      <c r="IM197" s="106"/>
      <c r="IN197" s="107"/>
      <c r="IO197" s="106"/>
      <c r="IP197" s="107"/>
      <c r="IQ197" s="106"/>
      <c r="IR197" s="107"/>
      <c r="IS197" s="106"/>
      <c r="IT197" s="107"/>
      <c r="IU197" s="106"/>
      <c r="IV197" s="107"/>
      <c r="IW197" s="106"/>
      <c r="IX197" s="107"/>
      <c r="IY197" s="106"/>
    </row>
    <row r="198" spans="1:259" x14ac:dyDescent="0.25">
      <c r="A198" s="106"/>
      <c r="B198" s="107"/>
      <c r="C198" s="106"/>
      <c r="D198" s="107"/>
      <c r="E198" s="106"/>
      <c r="F198" s="107"/>
      <c r="G198" s="106"/>
      <c r="H198" s="107"/>
      <c r="I198" s="106"/>
      <c r="J198" s="107"/>
      <c r="K198" s="106"/>
      <c r="L198" s="107"/>
      <c r="M198" s="106"/>
      <c r="N198" s="107"/>
      <c r="O198" s="106"/>
      <c r="P198" s="107"/>
      <c r="Q198" s="106"/>
      <c r="R198" s="107"/>
      <c r="S198" s="106"/>
      <c r="T198" s="107"/>
      <c r="U198" s="106"/>
      <c r="V198" s="107"/>
      <c r="W198" s="106"/>
      <c r="X198" s="107"/>
      <c r="Y198" s="106"/>
      <c r="Z198" s="107"/>
      <c r="AA198" s="106"/>
      <c r="AB198" s="107"/>
      <c r="AC198" s="106"/>
      <c r="AD198" s="107"/>
      <c r="AE198" s="106"/>
      <c r="AF198" s="107"/>
      <c r="AG198" s="106"/>
      <c r="AH198" s="107"/>
      <c r="AI198" s="106"/>
      <c r="AJ198" s="107"/>
      <c r="AK198" s="106"/>
      <c r="AL198" s="107"/>
      <c r="AM198" s="106"/>
      <c r="AN198" s="107"/>
      <c r="AO198" s="106"/>
      <c r="AP198" s="107"/>
      <c r="AQ198" s="106"/>
      <c r="AR198" s="107"/>
      <c r="AS198" s="106"/>
      <c r="AT198" s="107"/>
      <c r="AU198" s="106"/>
      <c r="AV198" s="107"/>
      <c r="AW198" s="106"/>
      <c r="AX198" s="107"/>
      <c r="AY198" s="106"/>
      <c r="AZ198" s="107"/>
      <c r="BA198" s="106"/>
      <c r="BB198" s="107"/>
      <c r="BC198" s="106"/>
      <c r="BD198" s="107"/>
      <c r="BE198" s="106"/>
      <c r="BF198" s="107"/>
      <c r="BG198" s="106"/>
      <c r="BH198" s="107"/>
      <c r="BI198" s="106"/>
      <c r="BJ198" s="107"/>
      <c r="BK198" s="106"/>
      <c r="BL198" s="107"/>
      <c r="BM198" s="106"/>
      <c r="BN198" s="107"/>
      <c r="BO198" s="106"/>
      <c r="BP198" s="107"/>
      <c r="BQ198" s="106"/>
      <c r="BR198" s="107"/>
      <c r="BS198" s="106"/>
      <c r="BT198" s="107"/>
      <c r="BU198" s="106"/>
      <c r="BV198" s="107"/>
      <c r="BW198" s="106"/>
      <c r="BX198" s="107"/>
      <c r="BY198" s="106"/>
      <c r="BZ198" s="107"/>
      <c r="CA198" s="106"/>
      <c r="CB198" s="107"/>
      <c r="CC198" s="106"/>
      <c r="CD198" s="107"/>
      <c r="CE198" s="106"/>
      <c r="CF198" s="107"/>
      <c r="CG198" s="106"/>
      <c r="CH198" s="107"/>
      <c r="CI198" s="106"/>
      <c r="CJ198" s="107"/>
      <c r="CK198" s="106"/>
      <c r="CL198" s="107"/>
      <c r="CM198" s="106"/>
      <c r="CN198" s="107"/>
      <c r="CO198" s="106"/>
      <c r="CP198" s="107"/>
      <c r="CQ198" s="106"/>
      <c r="CR198" s="107"/>
      <c r="CS198" s="106"/>
      <c r="CT198" s="107"/>
      <c r="CU198" s="106"/>
      <c r="CV198" s="107"/>
      <c r="CW198" s="106"/>
      <c r="CX198" s="107"/>
      <c r="CY198" s="106"/>
      <c r="CZ198" s="107"/>
      <c r="DA198" s="106"/>
      <c r="DB198" s="107"/>
      <c r="DC198" s="106"/>
      <c r="DD198" s="107"/>
      <c r="DE198" s="106"/>
      <c r="DF198" s="107"/>
      <c r="DG198" s="106"/>
      <c r="DH198" s="107"/>
      <c r="DI198" s="106"/>
      <c r="DJ198" s="107"/>
      <c r="DK198" s="106"/>
      <c r="DL198" s="107"/>
      <c r="DM198" s="106"/>
      <c r="DN198" s="107"/>
      <c r="DO198" s="106"/>
      <c r="DP198" s="107"/>
      <c r="DQ198" s="106"/>
      <c r="DR198" s="107"/>
      <c r="DS198" s="106"/>
      <c r="DT198" s="107"/>
      <c r="DU198" s="106"/>
      <c r="DV198" s="107"/>
      <c r="DW198" s="106"/>
      <c r="DX198" s="107"/>
      <c r="DY198" s="106"/>
      <c r="DZ198" s="107"/>
      <c r="EA198" s="106"/>
      <c r="EB198" s="107"/>
      <c r="EC198" s="106"/>
      <c r="ED198" s="107"/>
      <c r="EE198" s="106"/>
      <c r="EF198" s="107"/>
      <c r="EG198" s="106"/>
      <c r="EH198" s="107"/>
      <c r="EI198" s="106"/>
      <c r="EJ198" s="107"/>
      <c r="EK198" s="106"/>
      <c r="EL198" s="107"/>
      <c r="EM198" s="106"/>
      <c r="EN198" s="107"/>
      <c r="EO198" s="106"/>
      <c r="EP198" s="107"/>
      <c r="EQ198" s="106"/>
      <c r="ER198" s="107"/>
      <c r="ES198" s="106"/>
      <c r="ET198" s="107"/>
      <c r="EU198" s="106"/>
      <c r="EV198" s="107"/>
      <c r="EW198" s="106"/>
      <c r="EX198" s="107"/>
      <c r="EY198" s="106"/>
      <c r="EZ198" s="107"/>
      <c r="FA198" s="106"/>
      <c r="FB198" s="107"/>
      <c r="FC198" s="106"/>
      <c r="FD198" s="107"/>
      <c r="FE198" s="106"/>
      <c r="FF198" s="107"/>
      <c r="FG198" s="106"/>
      <c r="FH198" s="107"/>
      <c r="FI198" s="106"/>
      <c r="FJ198" s="107"/>
      <c r="FK198" s="106"/>
      <c r="FL198" s="107"/>
      <c r="FM198" s="106"/>
      <c r="FN198" s="107"/>
      <c r="FO198" s="106"/>
      <c r="FP198" s="107"/>
      <c r="FQ198" s="106"/>
      <c r="FR198" s="107"/>
      <c r="FS198" s="106"/>
      <c r="FT198" s="107"/>
      <c r="FU198" s="106"/>
      <c r="FV198" s="107"/>
      <c r="FW198" s="106"/>
      <c r="FX198" s="107"/>
      <c r="FY198" s="106"/>
      <c r="FZ198" s="107"/>
      <c r="GA198" s="106"/>
      <c r="GB198" s="107"/>
      <c r="GC198" s="106"/>
      <c r="GD198" s="107"/>
      <c r="GE198" s="106"/>
      <c r="GF198" s="107"/>
      <c r="GG198" s="106"/>
      <c r="GH198" s="107"/>
      <c r="GI198" s="106"/>
      <c r="GJ198" s="107"/>
      <c r="GK198" s="106"/>
      <c r="GL198" s="107"/>
      <c r="GM198" s="106"/>
      <c r="GN198" s="107"/>
      <c r="GO198" s="106"/>
      <c r="GP198" s="107"/>
      <c r="GQ198" s="106"/>
      <c r="GR198" s="107"/>
      <c r="GS198" s="106"/>
      <c r="GT198" s="107"/>
      <c r="GU198" s="106"/>
      <c r="GV198" s="107"/>
      <c r="GW198" s="106"/>
      <c r="GX198" s="107"/>
      <c r="GY198" s="106"/>
      <c r="GZ198" s="107"/>
      <c r="HA198" s="106"/>
      <c r="HB198" s="107"/>
      <c r="HC198" s="106"/>
      <c r="HD198" s="107"/>
      <c r="HE198" s="106"/>
      <c r="HF198" s="107"/>
      <c r="HG198" s="106"/>
      <c r="HH198" s="107"/>
      <c r="HI198" s="106"/>
      <c r="HJ198" s="107"/>
      <c r="HK198" s="106"/>
      <c r="HL198" s="107"/>
      <c r="HM198" s="106"/>
      <c r="HN198" s="107"/>
      <c r="HO198" s="106"/>
      <c r="HP198" s="107"/>
      <c r="HQ198" s="106"/>
      <c r="HR198" s="107"/>
      <c r="HS198" s="106"/>
      <c r="HT198" s="107"/>
      <c r="HU198" s="106"/>
      <c r="HV198" s="107"/>
      <c r="HW198" s="106"/>
      <c r="HX198" s="107"/>
      <c r="HY198" s="106"/>
      <c r="HZ198" s="107"/>
      <c r="IA198" s="106"/>
      <c r="IB198" s="107"/>
      <c r="IC198" s="106"/>
      <c r="ID198" s="107"/>
      <c r="IE198" s="106"/>
      <c r="IF198" s="107"/>
      <c r="IG198" s="106"/>
      <c r="IH198" s="107"/>
      <c r="II198" s="106"/>
      <c r="IJ198" s="107"/>
      <c r="IK198" s="106"/>
      <c r="IL198" s="107"/>
      <c r="IM198" s="106"/>
      <c r="IN198" s="107"/>
      <c r="IO198" s="106"/>
      <c r="IP198" s="107"/>
      <c r="IQ198" s="106"/>
      <c r="IR198" s="107"/>
      <c r="IS198" s="106"/>
      <c r="IT198" s="107"/>
      <c r="IU198" s="106"/>
      <c r="IV198" s="107"/>
      <c r="IW198" s="106"/>
      <c r="IX198" s="107"/>
      <c r="IY198" s="106"/>
    </row>
    <row r="199" spans="1:259" x14ac:dyDescent="0.25">
      <c r="A199" s="106"/>
      <c r="B199" s="107"/>
      <c r="C199" s="106"/>
      <c r="D199" s="107"/>
      <c r="E199" s="106"/>
      <c r="F199" s="107"/>
      <c r="G199" s="106"/>
      <c r="H199" s="107"/>
      <c r="I199" s="106"/>
      <c r="J199" s="107"/>
      <c r="K199" s="106"/>
      <c r="L199" s="107"/>
      <c r="M199" s="106"/>
      <c r="N199" s="107"/>
      <c r="O199" s="106"/>
      <c r="P199" s="107"/>
      <c r="Q199" s="106"/>
      <c r="R199" s="107"/>
      <c r="S199" s="106"/>
      <c r="T199" s="107"/>
      <c r="U199" s="106"/>
      <c r="V199" s="107"/>
      <c r="W199" s="106"/>
      <c r="X199" s="107"/>
      <c r="Y199" s="106"/>
      <c r="Z199" s="107"/>
      <c r="AA199" s="106"/>
      <c r="AB199" s="107"/>
      <c r="AC199" s="106"/>
      <c r="AD199" s="107"/>
      <c r="AE199" s="106"/>
      <c r="AF199" s="107"/>
      <c r="AG199" s="106"/>
      <c r="AH199" s="107"/>
      <c r="AI199" s="106"/>
      <c r="AJ199" s="107"/>
      <c r="AK199" s="106"/>
      <c r="AL199" s="107"/>
      <c r="AM199" s="106"/>
      <c r="AN199" s="107"/>
      <c r="AO199" s="106"/>
      <c r="AP199" s="107"/>
      <c r="AQ199" s="106"/>
      <c r="AR199" s="107"/>
      <c r="AS199" s="106"/>
      <c r="AT199" s="107"/>
      <c r="AU199" s="106"/>
      <c r="AV199" s="107"/>
      <c r="AW199" s="106"/>
      <c r="AX199" s="107"/>
      <c r="AY199" s="106"/>
      <c r="AZ199" s="107"/>
      <c r="BA199" s="106"/>
      <c r="BB199" s="107"/>
      <c r="BC199" s="106"/>
      <c r="BD199" s="107"/>
      <c r="BE199" s="106"/>
      <c r="BF199" s="107"/>
      <c r="BG199" s="106"/>
      <c r="BH199" s="107"/>
      <c r="BI199" s="106"/>
      <c r="BJ199" s="107"/>
      <c r="BK199" s="106"/>
      <c r="BL199" s="107"/>
      <c r="BM199" s="106"/>
      <c r="BN199" s="107"/>
      <c r="BO199" s="106"/>
      <c r="BP199" s="107"/>
      <c r="BQ199" s="106"/>
      <c r="BR199" s="107"/>
      <c r="BS199" s="106"/>
      <c r="BT199" s="107"/>
      <c r="BU199" s="106"/>
      <c r="BV199" s="107"/>
      <c r="BW199" s="106"/>
      <c r="BX199" s="107"/>
      <c r="BY199" s="106"/>
      <c r="BZ199" s="107"/>
      <c r="CA199" s="106"/>
      <c r="CB199" s="107"/>
      <c r="CC199" s="106"/>
      <c r="CD199" s="107"/>
      <c r="CE199" s="106"/>
      <c r="CF199" s="107"/>
      <c r="CG199" s="106"/>
      <c r="CH199" s="107"/>
      <c r="CI199" s="106"/>
      <c r="CJ199" s="107"/>
      <c r="CK199" s="106"/>
      <c r="CL199" s="107"/>
      <c r="CM199" s="106"/>
      <c r="CN199" s="107"/>
      <c r="CO199" s="106"/>
      <c r="CP199" s="107"/>
      <c r="CQ199" s="106"/>
      <c r="CR199" s="107"/>
      <c r="CS199" s="106"/>
      <c r="CT199" s="107"/>
      <c r="CU199" s="106"/>
      <c r="CV199" s="107"/>
      <c r="CW199" s="106"/>
      <c r="CX199" s="107"/>
      <c r="CY199" s="106"/>
      <c r="CZ199" s="107"/>
      <c r="DA199" s="106"/>
      <c r="DB199" s="107"/>
      <c r="DC199" s="106"/>
      <c r="DD199" s="107"/>
      <c r="DE199" s="106"/>
      <c r="DF199" s="107"/>
      <c r="DG199" s="106"/>
      <c r="DH199" s="107"/>
      <c r="DI199" s="106"/>
      <c r="DJ199" s="107"/>
      <c r="DK199" s="106"/>
      <c r="DL199" s="107"/>
      <c r="DM199" s="106"/>
      <c r="DN199" s="107"/>
      <c r="DO199" s="106"/>
      <c r="DP199" s="107"/>
      <c r="DQ199" s="106"/>
      <c r="DR199" s="107"/>
      <c r="DS199" s="106"/>
      <c r="DT199" s="107"/>
      <c r="DU199" s="106"/>
      <c r="DV199" s="107"/>
      <c r="DW199" s="106"/>
      <c r="DX199" s="107"/>
      <c r="DY199" s="106"/>
      <c r="DZ199" s="107"/>
      <c r="EA199" s="106"/>
      <c r="EB199" s="107"/>
      <c r="EC199" s="106"/>
      <c r="ED199" s="107"/>
      <c r="EE199" s="106"/>
      <c r="EF199" s="107"/>
      <c r="EG199" s="106"/>
      <c r="EH199" s="107"/>
      <c r="EI199" s="106"/>
      <c r="EJ199" s="107"/>
      <c r="EK199" s="106"/>
      <c r="EL199" s="107"/>
      <c r="EM199" s="106"/>
      <c r="EN199" s="107"/>
      <c r="EO199" s="106"/>
      <c r="EP199" s="107"/>
      <c r="EQ199" s="106"/>
      <c r="ER199" s="107"/>
      <c r="ES199" s="106"/>
      <c r="ET199" s="107"/>
      <c r="EU199" s="106"/>
      <c r="EV199" s="107"/>
      <c r="EW199" s="106"/>
      <c r="EX199" s="107"/>
      <c r="EY199" s="106"/>
      <c r="EZ199" s="107"/>
      <c r="FA199" s="106"/>
      <c r="FB199" s="107"/>
      <c r="FC199" s="106"/>
      <c r="FD199" s="107"/>
      <c r="FE199" s="106"/>
      <c r="FF199" s="107"/>
      <c r="FG199" s="106"/>
      <c r="FH199" s="107"/>
      <c r="FI199" s="106"/>
      <c r="FJ199" s="107"/>
      <c r="FK199" s="106"/>
      <c r="FL199" s="107"/>
      <c r="FM199" s="106"/>
      <c r="FN199" s="107"/>
      <c r="FO199" s="106"/>
      <c r="FP199" s="107"/>
      <c r="FQ199" s="106"/>
      <c r="FR199" s="107"/>
      <c r="FS199" s="106"/>
      <c r="FT199" s="107"/>
      <c r="FU199" s="106"/>
      <c r="FV199" s="107"/>
      <c r="FW199" s="106"/>
      <c r="FX199" s="107"/>
      <c r="FY199" s="106"/>
      <c r="FZ199" s="107"/>
      <c r="GA199" s="106"/>
      <c r="GB199" s="107"/>
      <c r="GC199" s="106"/>
      <c r="GD199" s="107"/>
      <c r="GE199" s="106"/>
      <c r="GF199" s="107"/>
      <c r="GG199" s="106"/>
      <c r="GH199" s="107"/>
      <c r="GI199" s="106"/>
      <c r="GJ199" s="107"/>
      <c r="GK199" s="106"/>
      <c r="GL199" s="107"/>
      <c r="GM199" s="106"/>
      <c r="GN199" s="107"/>
      <c r="GO199" s="106"/>
      <c r="GP199" s="107"/>
      <c r="GQ199" s="106"/>
      <c r="GR199" s="107"/>
      <c r="GS199" s="106"/>
      <c r="GT199" s="107"/>
      <c r="GU199" s="106"/>
      <c r="GV199" s="107"/>
      <c r="GW199" s="106"/>
      <c r="GX199" s="107"/>
      <c r="GY199" s="106"/>
      <c r="GZ199" s="107"/>
      <c r="HA199" s="106"/>
      <c r="HB199" s="107"/>
      <c r="HC199" s="106"/>
      <c r="HD199" s="107"/>
      <c r="HE199" s="106"/>
      <c r="HF199" s="107"/>
      <c r="HG199" s="106"/>
      <c r="HH199" s="107"/>
      <c r="HI199" s="106"/>
      <c r="HJ199" s="107"/>
      <c r="HK199" s="106"/>
      <c r="HL199" s="107"/>
      <c r="HM199" s="106"/>
      <c r="HN199" s="107"/>
      <c r="HO199" s="106"/>
      <c r="HP199" s="107"/>
      <c r="HQ199" s="106"/>
      <c r="HR199" s="107"/>
      <c r="HS199" s="106"/>
      <c r="HT199" s="107"/>
      <c r="HU199" s="106"/>
      <c r="HV199" s="107"/>
      <c r="HW199" s="106"/>
      <c r="HX199" s="107"/>
      <c r="HY199" s="106"/>
      <c r="HZ199" s="107"/>
      <c r="IA199" s="106"/>
      <c r="IB199" s="107"/>
      <c r="IC199" s="106"/>
      <c r="ID199" s="107"/>
      <c r="IE199" s="106"/>
      <c r="IF199" s="107"/>
      <c r="IG199" s="106"/>
      <c r="IH199" s="107"/>
      <c r="II199" s="106"/>
      <c r="IJ199" s="107"/>
      <c r="IK199" s="106"/>
      <c r="IL199" s="107"/>
      <c r="IM199" s="106"/>
      <c r="IN199" s="107"/>
      <c r="IO199" s="106"/>
      <c r="IP199" s="107"/>
      <c r="IQ199" s="106"/>
      <c r="IR199" s="107"/>
      <c r="IS199" s="106"/>
      <c r="IT199" s="107"/>
      <c r="IU199" s="106"/>
      <c r="IV199" s="107"/>
      <c r="IW199" s="106"/>
      <c r="IX199" s="107"/>
      <c r="IY199" s="106"/>
    </row>
    <row r="200" spans="1:259" x14ac:dyDescent="0.25">
      <c r="A200" s="106"/>
      <c r="B200" s="107"/>
      <c r="C200" s="106"/>
      <c r="D200" s="107"/>
      <c r="E200" s="106"/>
      <c r="F200" s="107"/>
      <c r="G200" s="106"/>
      <c r="H200" s="107"/>
      <c r="I200" s="106"/>
      <c r="J200" s="107"/>
      <c r="K200" s="106"/>
      <c r="L200" s="107"/>
      <c r="M200" s="106"/>
      <c r="N200" s="107"/>
      <c r="O200" s="106"/>
      <c r="P200" s="107"/>
      <c r="Q200" s="106"/>
      <c r="R200" s="107"/>
      <c r="S200" s="106"/>
      <c r="T200" s="107"/>
      <c r="U200" s="106"/>
      <c r="V200" s="107"/>
      <c r="W200" s="106"/>
      <c r="X200" s="107"/>
      <c r="Y200" s="106"/>
      <c r="Z200" s="107"/>
      <c r="AA200" s="106"/>
      <c r="AB200" s="107"/>
      <c r="AC200" s="106"/>
      <c r="AD200" s="107"/>
      <c r="AE200" s="106"/>
      <c r="AF200" s="107"/>
      <c r="AG200" s="106"/>
      <c r="AH200" s="107"/>
      <c r="AI200" s="106"/>
      <c r="AJ200" s="107"/>
      <c r="AK200" s="106"/>
      <c r="AL200" s="107"/>
      <c r="AM200" s="106"/>
      <c r="AN200" s="107"/>
      <c r="AO200" s="106"/>
      <c r="AP200" s="107"/>
      <c r="AQ200" s="106"/>
      <c r="AR200" s="107"/>
      <c r="AS200" s="106"/>
      <c r="AT200" s="107"/>
      <c r="AU200" s="106"/>
      <c r="AV200" s="107"/>
      <c r="AW200" s="106"/>
      <c r="AX200" s="107"/>
      <c r="AY200" s="106"/>
      <c r="AZ200" s="107"/>
      <c r="BA200" s="106"/>
      <c r="BB200" s="107"/>
      <c r="BC200" s="106"/>
      <c r="BD200" s="107"/>
      <c r="BE200" s="106"/>
      <c r="BF200" s="107"/>
      <c r="BG200" s="106"/>
      <c r="BH200" s="107"/>
      <c r="BI200" s="106"/>
      <c r="BJ200" s="107"/>
      <c r="BK200" s="106"/>
      <c r="BL200" s="107"/>
      <c r="BM200" s="106"/>
      <c r="BN200" s="107"/>
      <c r="BO200" s="106"/>
      <c r="BP200" s="107"/>
      <c r="BQ200" s="106"/>
      <c r="BR200" s="107"/>
      <c r="BS200" s="106"/>
      <c r="BT200" s="107"/>
      <c r="BU200" s="106"/>
      <c r="BV200" s="107"/>
      <c r="BW200" s="106"/>
      <c r="BX200" s="107"/>
      <c r="BY200" s="106"/>
      <c r="BZ200" s="107"/>
      <c r="CA200" s="106"/>
      <c r="CB200" s="107"/>
      <c r="CC200" s="106"/>
      <c r="CD200" s="107"/>
      <c r="CE200" s="106"/>
      <c r="CF200" s="107"/>
      <c r="CG200" s="106"/>
      <c r="CH200" s="107"/>
      <c r="CI200" s="106"/>
      <c r="CJ200" s="107"/>
      <c r="CK200" s="106"/>
      <c r="CL200" s="107"/>
      <c r="CM200" s="106"/>
      <c r="CN200" s="107"/>
      <c r="CO200" s="106"/>
      <c r="CP200" s="107"/>
      <c r="CQ200" s="106"/>
      <c r="CR200" s="107"/>
      <c r="CS200" s="106"/>
      <c r="CT200" s="107"/>
      <c r="CU200" s="106"/>
      <c r="CV200" s="107"/>
      <c r="CW200" s="106"/>
      <c r="CX200" s="107"/>
      <c r="CY200" s="106"/>
      <c r="CZ200" s="107"/>
      <c r="DA200" s="106"/>
      <c r="DB200" s="107"/>
      <c r="DC200" s="106"/>
      <c r="DD200" s="107"/>
      <c r="DE200" s="106"/>
      <c r="DF200" s="107"/>
      <c r="DG200" s="106"/>
      <c r="DH200" s="107"/>
      <c r="DI200" s="106"/>
      <c r="DJ200" s="107"/>
      <c r="DK200" s="106"/>
      <c r="DL200" s="107"/>
      <c r="DM200" s="106"/>
      <c r="DN200" s="107"/>
      <c r="DO200" s="106"/>
      <c r="DP200" s="107"/>
      <c r="DQ200" s="106"/>
      <c r="DR200" s="107"/>
      <c r="DS200" s="106"/>
      <c r="DT200" s="107"/>
      <c r="DU200" s="106"/>
      <c r="DV200" s="107"/>
      <c r="DW200" s="106"/>
      <c r="DX200" s="107"/>
      <c r="DY200" s="106"/>
      <c r="DZ200" s="107"/>
      <c r="EA200" s="106"/>
      <c r="EB200" s="107"/>
      <c r="EC200" s="106"/>
      <c r="ED200" s="107"/>
      <c r="EE200" s="106"/>
      <c r="EF200" s="107"/>
      <c r="EG200" s="106"/>
      <c r="EH200" s="107"/>
      <c r="EI200" s="106"/>
      <c r="EJ200" s="107"/>
      <c r="EK200" s="106"/>
      <c r="EL200" s="107"/>
      <c r="EM200" s="106"/>
      <c r="EN200" s="107"/>
      <c r="EO200" s="106"/>
      <c r="EP200" s="107"/>
      <c r="EQ200" s="106"/>
      <c r="ER200" s="107"/>
      <c r="ES200" s="106"/>
      <c r="ET200" s="107"/>
      <c r="EU200" s="106"/>
      <c r="EV200" s="107"/>
      <c r="EW200" s="106"/>
      <c r="EX200" s="107"/>
      <c r="EY200" s="106"/>
      <c r="EZ200" s="107"/>
      <c r="FA200" s="106"/>
      <c r="FB200" s="107"/>
      <c r="FC200" s="106"/>
      <c r="FD200" s="107"/>
      <c r="FE200" s="106"/>
      <c r="FF200" s="107"/>
      <c r="FG200" s="106"/>
      <c r="FH200" s="107"/>
      <c r="FI200" s="106"/>
      <c r="FJ200" s="107"/>
      <c r="FK200" s="106"/>
      <c r="FL200" s="107"/>
      <c r="FM200" s="106"/>
      <c r="FN200" s="107"/>
      <c r="FO200" s="106"/>
      <c r="FP200" s="107"/>
      <c r="FQ200" s="106"/>
      <c r="FR200" s="107"/>
      <c r="FS200" s="106"/>
      <c r="FT200" s="107"/>
      <c r="FU200" s="106"/>
      <c r="FV200" s="107"/>
      <c r="FW200" s="106"/>
      <c r="FX200" s="107"/>
      <c r="FY200" s="106"/>
      <c r="FZ200" s="107"/>
      <c r="GA200" s="106"/>
      <c r="GB200" s="107"/>
      <c r="GC200" s="106"/>
      <c r="GD200" s="107"/>
      <c r="GE200" s="106"/>
      <c r="GF200" s="107"/>
      <c r="GG200" s="106"/>
      <c r="GH200" s="107"/>
      <c r="GI200" s="106"/>
      <c r="GJ200" s="107"/>
      <c r="GK200" s="106"/>
      <c r="GL200" s="107"/>
      <c r="GM200" s="106"/>
      <c r="GN200" s="107"/>
      <c r="GO200" s="106"/>
      <c r="GP200" s="107"/>
      <c r="GQ200" s="106"/>
      <c r="GR200" s="107"/>
      <c r="GS200" s="106"/>
      <c r="GT200" s="107"/>
      <c r="GU200" s="106"/>
      <c r="GV200" s="107"/>
      <c r="GW200" s="106"/>
      <c r="GX200" s="107"/>
      <c r="GY200" s="106"/>
      <c r="GZ200" s="107"/>
      <c r="HA200" s="106"/>
      <c r="HB200" s="107"/>
      <c r="HC200" s="106"/>
      <c r="HD200" s="107"/>
      <c r="HE200" s="106"/>
      <c r="HF200" s="107"/>
      <c r="HG200" s="106"/>
      <c r="HH200" s="107"/>
      <c r="HI200" s="106"/>
      <c r="HJ200" s="107"/>
      <c r="HK200" s="106"/>
      <c r="HL200" s="107"/>
      <c r="HM200" s="106"/>
      <c r="HN200" s="107"/>
      <c r="HO200" s="106"/>
      <c r="HP200" s="107"/>
      <c r="HQ200" s="106"/>
      <c r="HR200" s="107"/>
      <c r="HS200" s="106"/>
      <c r="HT200" s="107"/>
      <c r="HU200" s="106"/>
      <c r="HV200" s="107"/>
      <c r="HW200" s="106"/>
      <c r="HX200" s="107"/>
      <c r="HY200" s="106"/>
      <c r="HZ200" s="107"/>
      <c r="IA200" s="106"/>
      <c r="IB200" s="107"/>
      <c r="IC200" s="106"/>
      <c r="ID200" s="107"/>
      <c r="IE200" s="106"/>
      <c r="IF200" s="107"/>
      <c r="IG200" s="106"/>
      <c r="IH200" s="107"/>
      <c r="II200" s="106"/>
      <c r="IJ200" s="107"/>
      <c r="IK200" s="106"/>
      <c r="IL200" s="107"/>
      <c r="IM200" s="106"/>
      <c r="IN200" s="107"/>
      <c r="IO200" s="106"/>
      <c r="IP200" s="107"/>
      <c r="IQ200" s="106"/>
      <c r="IR200" s="107"/>
      <c r="IS200" s="106"/>
      <c r="IT200" s="107"/>
      <c r="IU200" s="106"/>
      <c r="IV200" s="107"/>
      <c r="IW200" s="106"/>
      <c r="IX200" s="107"/>
      <c r="IY200" s="106"/>
    </row>
    <row r="201" spans="1:259" x14ac:dyDescent="0.25">
      <c r="A201" s="106"/>
      <c r="B201" s="107"/>
      <c r="C201" s="106"/>
      <c r="D201" s="107"/>
      <c r="E201" s="106"/>
      <c r="F201" s="107"/>
      <c r="G201" s="106"/>
      <c r="H201" s="107"/>
      <c r="I201" s="106"/>
      <c r="J201" s="107"/>
      <c r="K201" s="106"/>
      <c r="L201" s="107"/>
      <c r="M201" s="106"/>
      <c r="N201" s="107"/>
      <c r="O201" s="106"/>
      <c r="P201" s="107"/>
      <c r="Q201" s="106"/>
      <c r="R201" s="107"/>
      <c r="S201" s="106"/>
      <c r="T201" s="107"/>
      <c r="U201" s="106"/>
      <c r="V201" s="107"/>
      <c r="W201" s="106"/>
      <c r="X201" s="107"/>
      <c r="Y201" s="106"/>
      <c r="Z201" s="107"/>
      <c r="AA201" s="106"/>
      <c r="AB201" s="107"/>
      <c r="AC201" s="106"/>
      <c r="AD201" s="107"/>
      <c r="AE201" s="106"/>
      <c r="AF201" s="107"/>
      <c r="AG201" s="106"/>
      <c r="AH201" s="107"/>
      <c r="AI201" s="106"/>
      <c r="AJ201" s="107"/>
      <c r="AK201" s="106"/>
      <c r="AL201" s="107"/>
      <c r="AM201" s="106"/>
      <c r="AN201" s="107"/>
      <c r="AO201" s="106"/>
      <c r="AP201" s="107"/>
      <c r="AQ201" s="106"/>
      <c r="AR201" s="107"/>
      <c r="AS201" s="106"/>
      <c r="AT201" s="107"/>
      <c r="AU201" s="106"/>
      <c r="AV201" s="107"/>
      <c r="AW201" s="106"/>
      <c r="AX201" s="107"/>
      <c r="AY201" s="106"/>
      <c r="AZ201" s="107"/>
      <c r="BA201" s="106"/>
      <c r="BB201" s="107"/>
      <c r="BC201" s="106"/>
      <c r="BD201" s="107"/>
      <c r="BE201" s="106"/>
      <c r="BF201" s="107"/>
      <c r="BG201" s="106"/>
      <c r="BH201" s="107"/>
      <c r="BI201" s="106"/>
      <c r="BJ201" s="107"/>
      <c r="BK201" s="106"/>
      <c r="BL201" s="107"/>
      <c r="BM201" s="106"/>
      <c r="BN201" s="107"/>
      <c r="BO201" s="106"/>
      <c r="BP201" s="107"/>
      <c r="BQ201" s="106"/>
      <c r="BR201" s="107"/>
      <c r="BS201" s="106"/>
      <c r="BT201" s="107"/>
      <c r="BU201" s="106"/>
      <c r="BV201" s="107"/>
      <c r="BW201" s="106"/>
      <c r="BX201" s="107"/>
      <c r="BY201" s="106"/>
      <c r="BZ201" s="107"/>
      <c r="CA201" s="106"/>
      <c r="CB201" s="107"/>
      <c r="CC201" s="106"/>
      <c r="CD201" s="107"/>
      <c r="CE201" s="106"/>
      <c r="CF201" s="107"/>
      <c r="CG201" s="106"/>
      <c r="CH201" s="107"/>
      <c r="CI201" s="106"/>
      <c r="CJ201" s="107"/>
      <c r="CK201" s="106"/>
      <c r="CL201" s="107"/>
      <c r="CM201" s="106"/>
      <c r="CN201" s="107"/>
      <c r="CO201" s="106"/>
      <c r="CP201" s="107"/>
      <c r="CQ201" s="106"/>
      <c r="CR201" s="107"/>
      <c r="CS201" s="106"/>
      <c r="CT201" s="107"/>
      <c r="CU201" s="106"/>
      <c r="CV201" s="107"/>
      <c r="CW201" s="106"/>
      <c r="CX201" s="107"/>
      <c r="CY201" s="106"/>
      <c r="CZ201" s="107"/>
      <c r="DA201" s="106"/>
      <c r="DB201" s="107"/>
      <c r="DC201" s="106"/>
      <c r="DD201" s="107"/>
      <c r="DE201" s="106"/>
      <c r="DF201" s="107"/>
      <c r="DG201" s="106"/>
      <c r="DH201" s="107"/>
      <c r="DI201" s="106"/>
      <c r="DJ201" s="107"/>
      <c r="DK201" s="106"/>
      <c r="DL201" s="107"/>
      <c r="DM201" s="106"/>
      <c r="DN201" s="107"/>
      <c r="DO201" s="106"/>
      <c r="DP201" s="107"/>
      <c r="DQ201" s="106"/>
      <c r="DR201" s="107"/>
      <c r="DS201" s="106"/>
      <c r="DT201" s="107"/>
      <c r="DU201" s="106"/>
      <c r="DV201" s="107"/>
      <c r="DW201" s="106"/>
      <c r="DX201" s="107"/>
      <c r="DY201" s="106"/>
      <c r="DZ201" s="107"/>
      <c r="EA201" s="106"/>
      <c r="EB201" s="107"/>
      <c r="EC201" s="106"/>
      <c r="ED201" s="107"/>
      <c r="EE201" s="106"/>
      <c r="EF201" s="107"/>
      <c r="EG201" s="106"/>
      <c r="EH201" s="107"/>
      <c r="EI201" s="106"/>
      <c r="EJ201" s="107"/>
      <c r="EK201" s="106"/>
      <c r="EL201" s="107"/>
      <c r="EM201" s="106"/>
      <c r="EN201" s="107"/>
      <c r="EO201" s="106"/>
      <c r="EP201" s="107"/>
      <c r="EQ201" s="106"/>
      <c r="ER201" s="107"/>
      <c r="ES201" s="106"/>
      <c r="ET201" s="107"/>
      <c r="EU201" s="106"/>
      <c r="EV201" s="107"/>
      <c r="EW201" s="106"/>
      <c r="EX201" s="107"/>
      <c r="EY201" s="106"/>
      <c r="EZ201" s="107"/>
      <c r="FA201" s="106"/>
      <c r="FB201" s="107"/>
      <c r="FC201" s="106"/>
      <c r="FD201" s="107"/>
      <c r="FE201" s="106"/>
      <c r="FF201" s="107"/>
      <c r="FG201" s="106"/>
      <c r="FH201" s="107"/>
      <c r="FI201" s="106"/>
      <c r="FJ201" s="107"/>
      <c r="FK201" s="106"/>
      <c r="FL201" s="107"/>
      <c r="FM201" s="106"/>
      <c r="FN201" s="107"/>
      <c r="FO201" s="106"/>
      <c r="FP201" s="107"/>
      <c r="FQ201" s="106"/>
      <c r="FR201" s="107"/>
      <c r="FS201" s="106"/>
      <c r="FT201" s="107"/>
      <c r="FU201" s="106"/>
      <c r="FV201" s="107"/>
      <c r="FW201" s="106"/>
      <c r="FX201" s="107"/>
      <c r="FY201" s="106"/>
      <c r="FZ201" s="107"/>
      <c r="GA201" s="106"/>
      <c r="GB201" s="107"/>
      <c r="GC201" s="106"/>
      <c r="GD201" s="107"/>
      <c r="GE201" s="106"/>
      <c r="GF201" s="107"/>
      <c r="GG201" s="106"/>
      <c r="GH201" s="107"/>
      <c r="GI201" s="106"/>
      <c r="GJ201" s="107"/>
      <c r="GK201" s="106"/>
      <c r="GL201" s="107"/>
      <c r="GM201" s="106"/>
      <c r="GN201" s="107"/>
      <c r="GO201" s="106"/>
      <c r="GP201" s="107"/>
      <c r="GQ201" s="106"/>
      <c r="GR201" s="107"/>
      <c r="GS201" s="106"/>
      <c r="GT201" s="107"/>
      <c r="GU201" s="106"/>
      <c r="GV201" s="107"/>
      <c r="GW201" s="106"/>
      <c r="GX201" s="107"/>
      <c r="GY201" s="106"/>
      <c r="GZ201" s="107"/>
      <c r="HA201" s="106"/>
      <c r="HB201" s="107"/>
      <c r="HC201" s="106"/>
      <c r="HD201" s="107"/>
      <c r="HE201" s="106"/>
      <c r="HF201" s="107"/>
      <c r="HG201" s="106"/>
      <c r="HH201" s="107"/>
      <c r="HI201" s="106"/>
      <c r="HJ201" s="107"/>
      <c r="HK201" s="106"/>
      <c r="HL201" s="107"/>
      <c r="HM201" s="106"/>
      <c r="HN201" s="107"/>
      <c r="HO201" s="106"/>
      <c r="HP201" s="107"/>
      <c r="HQ201" s="106"/>
      <c r="HR201" s="107"/>
      <c r="HS201" s="106"/>
      <c r="HT201" s="107"/>
      <c r="HU201" s="106"/>
      <c r="HV201" s="107"/>
      <c r="HW201" s="106"/>
      <c r="HX201" s="107"/>
      <c r="HY201" s="106"/>
      <c r="HZ201" s="107"/>
      <c r="IA201" s="106"/>
      <c r="IB201" s="107"/>
      <c r="IC201" s="106"/>
      <c r="ID201" s="107"/>
      <c r="IE201" s="106"/>
      <c r="IF201" s="107"/>
      <c r="IG201" s="106"/>
      <c r="IH201" s="107"/>
      <c r="II201" s="106"/>
      <c r="IJ201" s="107"/>
      <c r="IK201" s="106"/>
      <c r="IL201" s="107"/>
      <c r="IM201" s="106"/>
      <c r="IN201" s="107"/>
      <c r="IO201" s="106"/>
      <c r="IP201" s="107"/>
      <c r="IQ201" s="106"/>
      <c r="IR201" s="107"/>
      <c r="IS201" s="106"/>
      <c r="IT201" s="107"/>
      <c r="IU201" s="106"/>
      <c r="IV201" s="107"/>
      <c r="IW201" s="106"/>
      <c r="IX201" s="107"/>
      <c r="IY201" s="106"/>
    </row>
    <row r="202" spans="1:259" x14ac:dyDescent="0.25">
      <c r="A202" s="106"/>
      <c r="B202" s="107"/>
      <c r="C202" s="106"/>
      <c r="D202" s="107"/>
      <c r="E202" s="106"/>
      <c r="F202" s="107"/>
      <c r="G202" s="106"/>
      <c r="H202" s="107"/>
      <c r="I202" s="106"/>
      <c r="J202" s="107"/>
      <c r="K202" s="106"/>
      <c r="L202" s="107"/>
      <c r="M202" s="106"/>
      <c r="N202" s="107"/>
      <c r="O202" s="106"/>
      <c r="P202" s="107"/>
      <c r="Q202" s="106"/>
      <c r="R202" s="107"/>
      <c r="S202" s="106"/>
      <c r="T202" s="107"/>
      <c r="U202" s="106"/>
      <c r="V202" s="107"/>
      <c r="W202" s="106"/>
      <c r="X202" s="107"/>
      <c r="Y202" s="106"/>
      <c r="Z202" s="107"/>
      <c r="AA202" s="106"/>
      <c r="AB202" s="107"/>
      <c r="AC202" s="106"/>
      <c r="AD202" s="107"/>
      <c r="AE202" s="106"/>
      <c r="AF202" s="107"/>
      <c r="AG202" s="106"/>
      <c r="AH202" s="107"/>
      <c r="AI202" s="106"/>
      <c r="AJ202" s="107"/>
      <c r="AK202" s="106"/>
      <c r="AL202" s="107"/>
      <c r="AM202" s="106"/>
      <c r="AN202" s="107"/>
      <c r="AO202" s="106"/>
      <c r="AP202" s="107"/>
      <c r="AQ202" s="106"/>
      <c r="AR202" s="107"/>
      <c r="AS202" s="106"/>
      <c r="AT202" s="107"/>
      <c r="AU202" s="106"/>
      <c r="AV202" s="107"/>
      <c r="AW202" s="106"/>
      <c r="AX202" s="107"/>
      <c r="AY202" s="106"/>
      <c r="AZ202" s="107"/>
      <c r="BA202" s="106"/>
      <c r="BB202" s="107"/>
      <c r="BC202" s="106"/>
      <c r="BD202" s="107"/>
      <c r="BE202" s="106"/>
      <c r="BF202" s="107"/>
      <c r="BG202" s="106"/>
      <c r="BH202" s="107"/>
      <c r="BI202" s="106"/>
      <c r="BJ202" s="107"/>
      <c r="BK202" s="106"/>
      <c r="BL202" s="107"/>
      <c r="BM202" s="106"/>
      <c r="BN202" s="107"/>
      <c r="BO202" s="106"/>
      <c r="BP202" s="107"/>
      <c r="BQ202" s="106"/>
      <c r="BR202" s="107"/>
      <c r="BS202" s="106"/>
      <c r="BT202" s="107"/>
      <c r="BU202" s="106"/>
      <c r="BV202" s="107"/>
      <c r="BW202" s="106"/>
      <c r="BX202" s="107"/>
      <c r="BY202" s="106"/>
      <c r="BZ202" s="107"/>
      <c r="CA202" s="106"/>
      <c r="CB202" s="107"/>
      <c r="CC202" s="106"/>
      <c r="CD202" s="107"/>
      <c r="CE202" s="106"/>
      <c r="CF202" s="107"/>
      <c r="CG202" s="106"/>
      <c r="CH202" s="107"/>
      <c r="CI202" s="106"/>
      <c r="CJ202" s="107"/>
      <c r="CK202" s="106"/>
      <c r="CL202" s="107"/>
      <c r="CM202" s="106"/>
      <c r="CN202" s="107"/>
      <c r="CO202" s="106"/>
      <c r="CP202" s="107"/>
      <c r="CQ202" s="106"/>
      <c r="CR202" s="107"/>
      <c r="CS202" s="106"/>
      <c r="CT202" s="107"/>
      <c r="CU202" s="106"/>
      <c r="CV202" s="107"/>
      <c r="CW202" s="106"/>
      <c r="CX202" s="107"/>
      <c r="CY202" s="106"/>
      <c r="CZ202" s="107"/>
      <c r="DA202" s="106"/>
      <c r="DB202" s="107"/>
      <c r="DC202" s="106"/>
      <c r="DD202" s="107"/>
      <c r="DE202" s="106"/>
      <c r="DF202" s="107"/>
      <c r="DG202" s="106"/>
      <c r="DH202" s="107"/>
      <c r="DI202" s="106"/>
      <c r="DJ202" s="107"/>
      <c r="DK202" s="106"/>
      <c r="DL202" s="107"/>
      <c r="DM202" s="106"/>
      <c r="DN202" s="107"/>
      <c r="DO202" s="106"/>
      <c r="DP202" s="107"/>
      <c r="DQ202" s="106"/>
      <c r="DR202" s="107"/>
      <c r="DS202" s="106"/>
      <c r="DT202" s="107"/>
      <c r="DU202" s="106"/>
      <c r="DV202" s="107"/>
      <c r="DW202" s="106"/>
      <c r="DX202" s="107"/>
      <c r="DY202" s="106"/>
      <c r="DZ202" s="107"/>
      <c r="EA202" s="106"/>
      <c r="EB202" s="107"/>
      <c r="EC202" s="106"/>
      <c r="ED202" s="107"/>
      <c r="EE202" s="106"/>
      <c r="EF202" s="107"/>
      <c r="EG202" s="106"/>
      <c r="EH202" s="107"/>
      <c r="EI202" s="106"/>
      <c r="EJ202" s="107"/>
      <c r="EK202" s="106"/>
      <c r="EL202" s="107"/>
      <c r="EM202" s="106"/>
      <c r="EN202" s="107"/>
      <c r="EO202" s="106"/>
      <c r="EP202" s="107"/>
      <c r="EQ202" s="106"/>
      <c r="ER202" s="107"/>
      <c r="ES202" s="106"/>
      <c r="ET202" s="107"/>
      <c r="EU202" s="106"/>
      <c r="EV202" s="107"/>
      <c r="EW202" s="106"/>
      <c r="EX202" s="107"/>
      <c r="EY202" s="106"/>
      <c r="EZ202" s="107"/>
      <c r="FA202" s="106"/>
      <c r="FB202" s="107"/>
      <c r="FC202" s="106"/>
      <c r="FD202" s="107"/>
      <c r="FE202" s="106"/>
      <c r="FF202" s="107"/>
      <c r="FG202" s="106"/>
      <c r="FH202" s="107"/>
      <c r="FI202" s="106"/>
      <c r="FJ202" s="107"/>
      <c r="FK202" s="106"/>
      <c r="FL202" s="107"/>
      <c r="FM202" s="106"/>
      <c r="FN202" s="107"/>
      <c r="FO202" s="106"/>
      <c r="FP202" s="107"/>
      <c r="FQ202" s="106"/>
      <c r="FR202" s="107"/>
      <c r="FS202" s="106"/>
      <c r="FT202" s="107"/>
      <c r="FU202" s="106"/>
      <c r="FV202" s="107"/>
      <c r="FW202" s="106"/>
      <c r="FX202" s="107"/>
      <c r="FY202" s="106"/>
      <c r="FZ202" s="107"/>
      <c r="GA202" s="106"/>
      <c r="GB202" s="107"/>
      <c r="GC202" s="106"/>
      <c r="GD202" s="107"/>
      <c r="GE202" s="106"/>
      <c r="GF202" s="107"/>
      <c r="GG202" s="106"/>
      <c r="GH202" s="107"/>
      <c r="GI202" s="106"/>
      <c r="GJ202" s="107"/>
      <c r="GK202" s="106"/>
      <c r="GL202" s="107"/>
      <c r="GM202" s="106"/>
      <c r="GN202" s="107"/>
      <c r="GO202" s="106"/>
      <c r="GP202" s="107"/>
      <c r="GQ202" s="106"/>
      <c r="GR202" s="107"/>
      <c r="GS202" s="106"/>
      <c r="GT202" s="107"/>
      <c r="GU202" s="106"/>
      <c r="GV202" s="107"/>
      <c r="GW202" s="106"/>
      <c r="GX202" s="107"/>
      <c r="GY202" s="106"/>
      <c r="GZ202" s="107"/>
      <c r="HA202" s="106"/>
      <c r="HB202" s="107"/>
      <c r="HC202" s="106"/>
      <c r="HD202" s="107"/>
      <c r="HE202" s="106"/>
      <c r="HF202" s="107"/>
      <c r="HG202" s="106"/>
      <c r="HH202" s="107"/>
      <c r="HI202" s="106"/>
      <c r="HJ202" s="107"/>
      <c r="HK202" s="106"/>
      <c r="HL202" s="107"/>
      <c r="HM202" s="106"/>
      <c r="HN202" s="107"/>
      <c r="HO202" s="106"/>
      <c r="HP202" s="107"/>
      <c r="HQ202" s="106"/>
      <c r="HR202" s="107"/>
      <c r="HS202" s="106"/>
      <c r="HT202" s="107"/>
      <c r="HU202" s="106"/>
      <c r="HV202" s="107"/>
      <c r="HW202" s="106"/>
      <c r="HX202" s="107"/>
      <c r="HY202" s="106"/>
      <c r="HZ202" s="107"/>
      <c r="IA202" s="106"/>
      <c r="IB202" s="107"/>
      <c r="IC202" s="106"/>
      <c r="ID202" s="107"/>
      <c r="IE202" s="106"/>
      <c r="IF202" s="107"/>
      <c r="IG202" s="106"/>
      <c r="IH202" s="107"/>
      <c r="II202" s="106"/>
      <c r="IJ202" s="107"/>
      <c r="IK202" s="106"/>
      <c r="IL202" s="107"/>
      <c r="IM202" s="106"/>
      <c r="IN202" s="107"/>
      <c r="IO202" s="106"/>
      <c r="IP202" s="107"/>
      <c r="IQ202" s="106"/>
      <c r="IR202" s="107"/>
      <c r="IS202" s="106"/>
      <c r="IT202" s="107"/>
      <c r="IU202" s="106"/>
      <c r="IV202" s="107"/>
      <c r="IW202" s="106"/>
      <c r="IX202" s="107"/>
      <c r="IY202" s="106"/>
    </row>
    <row r="203" spans="1:259" x14ac:dyDescent="0.25">
      <c r="A203" s="106"/>
      <c r="B203" s="107"/>
      <c r="C203" s="106"/>
      <c r="D203" s="107"/>
      <c r="E203" s="106"/>
      <c r="F203" s="107"/>
      <c r="G203" s="106"/>
      <c r="H203" s="107"/>
      <c r="I203" s="106"/>
      <c r="J203" s="107"/>
      <c r="K203" s="106"/>
      <c r="L203" s="107"/>
      <c r="M203" s="106"/>
      <c r="N203" s="107"/>
      <c r="O203" s="106"/>
      <c r="P203" s="107"/>
      <c r="Q203" s="106"/>
      <c r="R203" s="107"/>
      <c r="S203" s="106"/>
      <c r="T203" s="107"/>
      <c r="U203" s="106"/>
      <c r="V203" s="107"/>
      <c r="W203" s="106"/>
      <c r="X203" s="107"/>
      <c r="Y203" s="106"/>
      <c r="Z203" s="107"/>
      <c r="AA203" s="106"/>
      <c r="AB203" s="107"/>
      <c r="AC203" s="106"/>
      <c r="AD203" s="107"/>
      <c r="AE203" s="106"/>
      <c r="AF203" s="107"/>
      <c r="AG203" s="106"/>
      <c r="AH203" s="107"/>
      <c r="AI203" s="106"/>
      <c r="AJ203" s="107"/>
      <c r="AK203" s="106"/>
      <c r="AL203" s="107"/>
      <c r="AM203" s="106"/>
      <c r="AN203" s="107"/>
      <c r="AO203" s="106"/>
      <c r="AP203" s="107"/>
      <c r="AQ203" s="106"/>
      <c r="AR203" s="107"/>
      <c r="AS203" s="106"/>
      <c r="AT203" s="107"/>
      <c r="AU203" s="106"/>
      <c r="AV203" s="107"/>
      <c r="AW203" s="106"/>
      <c r="AX203" s="107"/>
      <c r="AY203" s="106"/>
      <c r="AZ203" s="107"/>
      <c r="BA203" s="106"/>
      <c r="BB203" s="107"/>
      <c r="BC203" s="106"/>
      <c r="BD203" s="107"/>
      <c r="BE203" s="106"/>
      <c r="BF203" s="107"/>
      <c r="BG203" s="106"/>
      <c r="BH203" s="107"/>
      <c r="BI203" s="106"/>
      <c r="BJ203" s="107"/>
      <c r="BK203" s="106"/>
      <c r="BL203" s="107"/>
      <c r="BM203" s="106"/>
      <c r="BN203" s="107"/>
      <c r="BO203" s="106"/>
      <c r="BP203" s="107"/>
      <c r="BQ203" s="106"/>
      <c r="BR203" s="107"/>
      <c r="BS203" s="106"/>
      <c r="BT203" s="107"/>
      <c r="BU203" s="106"/>
      <c r="BV203" s="107"/>
      <c r="BW203" s="106"/>
      <c r="BX203" s="107"/>
      <c r="BY203" s="106"/>
      <c r="BZ203" s="107"/>
      <c r="CA203" s="106"/>
      <c r="CB203" s="107"/>
      <c r="CC203" s="106"/>
      <c r="CD203" s="107"/>
      <c r="CE203" s="106"/>
      <c r="CF203" s="107"/>
      <c r="CG203" s="106"/>
      <c r="CH203" s="107"/>
      <c r="CI203" s="106"/>
      <c r="CJ203" s="107"/>
      <c r="CK203" s="106"/>
      <c r="CL203" s="107"/>
      <c r="CM203" s="106"/>
      <c r="CN203" s="107"/>
      <c r="CO203" s="106"/>
      <c r="CP203" s="107"/>
      <c r="CQ203" s="106"/>
      <c r="CR203" s="107"/>
      <c r="CS203" s="106"/>
      <c r="CT203" s="107"/>
      <c r="CU203" s="106"/>
      <c r="CV203" s="107"/>
      <c r="CW203" s="106"/>
      <c r="CX203" s="107"/>
      <c r="CY203" s="106"/>
      <c r="CZ203" s="107"/>
      <c r="DA203" s="106"/>
      <c r="DB203" s="107"/>
      <c r="DC203" s="106"/>
      <c r="DD203" s="107"/>
      <c r="DE203" s="106"/>
      <c r="DF203" s="107"/>
      <c r="DG203" s="106"/>
      <c r="DH203" s="107"/>
      <c r="DI203" s="106"/>
      <c r="DJ203" s="107"/>
      <c r="DK203" s="106"/>
      <c r="DL203" s="107"/>
      <c r="DM203" s="106"/>
      <c r="DN203" s="107"/>
      <c r="DO203" s="106"/>
      <c r="DP203" s="107"/>
      <c r="DQ203" s="106"/>
      <c r="DR203" s="107"/>
      <c r="DS203" s="106"/>
      <c r="DT203" s="107"/>
      <c r="DU203" s="106"/>
      <c r="DV203" s="107"/>
      <c r="DW203" s="106"/>
      <c r="DX203" s="107"/>
      <c r="DY203" s="106"/>
      <c r="DZ203" s="107"/>
      <c r="EA203" s="106"/>
      <c r="EB203" s="107"/>
      <c r="EC203" s="106"/>
      <c r="ED203" s="107"/>
      <c r="EE203" s="106"/>
      <c r="EF203" s="107"/>
      <c r="EG203" s="106"/>
      <c r="EH203" s="107"/>
      <c r="EI203" s="106"/>
      <c r="EJ203" s="107"/>
      <c r="EK203" s="106"/>
      <c r="EL203" s="107"/>
      <c r="EM203" s="106"/>
      <c r="EN203" s="107"/>
      <c r="EO203" s="106"/>
      <c r="EP203" s="107"/>
      <c r="EQ203" s="106"/>
      <c r="ER203" s="107"/>
      <c r="ES203" s="106"/>
      <c r="ET203" s="107"/>
      <c r="EU203" s="106"/>
      <c r="EV203" s="107"/>
      <c r="EW203" s="106"/>
      <c r="EX203" s="107"/>
      <c r="EY203" s="106"/>
      <c r="EZ203" s="107"/>
      <c r="FA203" s="106"/>
      <c r="FB203" s="107"/>
      <c r="FC203" s="106"/>
      <c r="FD203" s="107"/>
      <c r="FE203" s="106"/>
      <c r="FF203" s="107"/>
      <c r="FG203" s="106"/>
      <c r="FH203" s="107"/>
      <c r="FI203" s="106"/>
      <c r="FJ203" s="107"/>
      <c r="FK203" s="106"/>
      <c r="FL203" s="107"/>
      <c r="FM203" s="106"/>
      <c r="FN203" s="107"/>
      <c r="FO203" s="106"/>
      <c r="FP203" s="107"/>
      <c r="FQ203" s="106"/>
      <c r="FR203" s="107"/>
      <c r="FS203" s="106"/>
      <c r="FT203" s="107"/>
      <c r="FU203" s="106"/>
      <c r="FV203" s="107"/>
      <c r="FW203" s="106"/>
      <c r="FX203" s="107"/>
      <c r="FY203" s="106"/>
      <c r="FZ203" s="107"/>
      <c r="GA203" s="106"/>
      <c r="GB203" s="107"/>
      <c r="GC203" s="106"/>
      <c r="GD203" s="107"/>
      <c r="GE203" s="106"/>
      <c r="GF203" s="107"/>
      <c r="GG203" s="106"/>
      <c r="GH203" s="107"/>
      <c r="GI203" s="106"/>
      <c r="GJ203" s="107"/>
      <c r="GK203" s="106"/>
      <c r="GL203" s="107"/>
      <c r="GM203" s="106"/>
      <c r="GN203" s="107"/>
      <c r="GO203" s="106"/>
      <c r="GP203" s="107"/>
      <c r="GQ203" s="106"/>
      <c r="GR203" s="107"/>
      <c r="GS203" s="106"/>
      <c r="GT203" s="107"/>
      <c r="GU203" s="106"/>
      <c r="GV203" s="107"/>
      <c r="GW203" s="106"/>
      <c r="GX203" s="107"/>
      <c r="GY203" s="106"/>
      <c r="GZ203" s="107"/>
      <c r="HA203" s="106"/>
      <c r="HB203" s="107"/>
      <c r="HC203" s="106"/>
      <c r="HD203" s="107"/>
      <c r="HE203" s="106"/>
      <c r="HF203" s="107"/>
      <c r="HG203" s="106"/>
      <c r="HH203" s="107"/>
      <c r="HI203" s="106"/>
      <c r="HJ203" s="107"/>
      <c r="HK203" s="106"/>
      <c r="HL203" s="107"/>
      <c r="HM203" s="106"/>
      <c r="HN203" s="107"/>
      <c r="HO203" s="106"/>
      <c r="HP203" s="107"/>
      <c r="HQ203" s="106"/>
      <c r="HR203" s="107"/>
      <c r="HS203" s="106"/>
      <c r="HT203" s="107"/>
      <c r="HU203" s="106"/>
      <c r="HV203" s="107"/>
      <c r="HW203" s="106"/>
      <c r="HX203" s="107"/>
      <c r="HY203" s="106"/>
      <c r="HZ203" s="107"/>
      <c r="IA203" s="106"/>
      <c r="IB203" s="107"/>
      <c r="IC203" s="106"/>
      <c r="ID203" s="107"/>
      <c r="IE203" s="106"/>
      <c r="IF203" s="107"/>
      <c r="IG203" s="106"/>
      <c r="IH203" s="107"/>
      <c r="II203" s="106"/>
      <c r="IJ203" s="107"/>
      <c r="IK203" s="106"/>
      <c r="IL203" s="107"/>
      <c r="IM203" s="106"/>
      <c r="IN203" s="107"/>
      <c r="IO203" s="106"/>
      <c r="IP203" s="107"/>
      <c r="IQ203" s="106"/>
      <c r="IR203" s="107"/>
      <c r="IS203" s="106"/>
      <c r="IT203" s="107"/>
      <c r="IU203" s="106"/>
      <c r="IV203" s="107"/>
      <c r="IW203" s="106"/>
      <c r="IX203" s="107"/>
      <c r="IY203" s="106"/>
    </row>
    <row r="204" spans="1:259" x14ac:dyDescent="0.25">
      <c r="A204" s="106"/>
      <c r="B204" s="107"/>
      <c r="C204" s="106"/>
      <c r="D204" s="107"/>
      <c r="E204" s="106"/>
      <c r="F204" s="107"/>
      <c r="G204" s="106"/>
      <c r="H204" s="107"/>
      <c r="I204" s="106"/>
      <c r="J204" s="107"/>
      <c r="K204" s="106"/>
      <c r="L204" s="107"/>
      <c r="M204" s="106"/>
      <c r="N204" s="107"/>
      <c r="O204" s="106"/>
      <c r="P204" s="107"/>
      <c r="Q204" s="106"/>
      <c r="R204" s="107"/>
      <c r="S204" s="106"/>
      <c r="T204" s="107"/>
      <c r="U204" s="106"/>
      <c r="V204" s="107"/>
      <c r="W204" s="106"/>
      <c r="X204" s="107"/>
      <c r="Y204" s="106"/>
      <c r="Z204" s="107"/>
      <c r="AA204" s="106"/>
      <c r="AB204" s="107"/>
      <c r="AC204" s="106"/>
      <c r="AD204" s="107"/>
      <c r="AE204" s="106"/>
      <c r="AF204" s="107"/>
      <c r="AG204" s="106"/>
      <c r="AH204" s="107"/>
      <c r="AI204" s="106"/>
      <c r="AJ204" s="107"/>
      <c r="AK204" s="106"/>
      <c r="AL204" s="107"/>
      <c r="AM204" s="106"/>
      <c r="AN204" s="107"/>
      <c r="AO204" s="106"/>
      <c r="AP204" s="107"/>
      <c r="AQ204" s="106"/>
      <c r="AR204" s="107"/>
      <c r="AS204" s="106"/>
      <c r="AT204" s="107"/>
      <c r="AU204" s="106"/>
      <c r="AV204" s="107"/>
      <c r="AW204" s="106"/>
      <c r="AX204" s="107"/>
      <c r="AY204" s="106"/>
      <c r="AZ204" s="107"/>
      <c r="BA204" s="106"/>
      <c r="BB204" s="107"/>
      <c r="BC204" s="106"/>
      <c r="BD204" s="107"/>
      <c r="BE204" s="106"/>
      <c r="BF204" s="107"/>
      <c r="BG204" s="106"/>
      <c r="BH204" s="107"/>
      <c r="BI204" s="106"/>
      <c r="BJ204" s="107"/>
      <c r="BK204" s="106"/>
      <c r="BL204" s="107"/>
      <c r="BM204" s="106"/>
      <c r="BN204" s="107"/>
      <c r="BO204" s="106"/>
      <c r="BP204" s="107"/>
      <c r="BQ204" s="106"/>
      <c r="BR204" s="107"/>
      <c r="BS204" s="106"/>
      <c r="BT204" s="107"/>
      <c r="BU204" s="106"/>
      <c r="BV204" s="107"/>
      <c r="BW204" s="106"/>
      <c r="BX204" s="107"/>
      <c r="BY204" s="106"/>
      <c r="BZ204" s="107"/>
      <c r="CA204" s="106"/>
      <c r="CB204" s="107"/>
      <c r="CC204" s="106"/>
      <c r="CD204" s="107"/>
      <c r="CE204" s="106"/>
      <c r="CF204" s="107"/>
      <c r="CG204" s="106"/>
      <c r="CH204" s="107"/>
      <c r="CI204" s="106"/>
      <c r="CJ204" s="107"/>
      <c r="CK204" s="106"/>
      <c r="CL204" s="107"/>
      <c r="CM204" s="106"/>
      <c r="CN204" s="107"/>
      <c r="CO204" s="106"/>
      <c r="CP204" s="107"/>
      <c r="CQ204" s="106"/>
      <c r="CR204" s="107"/>
      <c r="CS204" s="106"/>
      <c r="CT204" s="107"/>
      <c r="CU204" s="106"/>
      <c r="CV204" s="107"/>
      <c r="CW204" s="106"/>
      <c r="CX204" s="107"/>
      <c r="CY204" s="106"/>
      <c r="CZ204" s="107"/>
      <c r="DA204" s="106"/>
      <c r="DB204" s="107"/>
      <c r="DC204" s="106"/>
      <c r="DD204" s="107"/>
      <c r="DE204" s="106"/>
      <c r="DF204" s="107"/>
      <c r="DG204" s="106"/>
      <c r="DH204" s="107"/>
      <c r="DI204" s="106"/>
      <c r="DJ204" s="107"/>
      <c r="DK204" s="106"/>
      <c r="DL204" s="107"/>
      <c r="DM204" s="106"/>
      <c r="DN204" s="107"/>
      <c r="DO204" s="106"/>
      <c r="DP204" s="107"/>
      <c r="DQ204" s="106"/>
      <c r="DR204" s="107"/>
      <c r="DS204" s="106"/>
      <c r="DT204" s="107"/>
      <c r="DU204" s="106"/>
      <c r="DV204" s="107"/>
      <c r="DW204" s="106"/>
      <c r="DX204" s="107"/>
      <c r="DY204" s="106"/>
      <c r="DZ204" s="107"/>
      <c r="EA204" s="106"/>
      <c r="EB204" s="107"/>
      <c r="EC204" s="106"/>
      <c r="ED204" s="107"/>
      <c r="EE204" s="106"/>
      <c r="EF204" s="107"/>
      <c r="EG204" s="106"/>
      <c r="EH204" s="107"/>
      <c r="EI204" s="106"/>
      <c r="EJ204" s="107"/>
      <c r="EK204" s="106"/>
      <c r="EL204" s="107"/>
      <c r="EM204" s="106"/>
      <c r="EN204" s="107"/>
      <c r="EO204" s="106"/>
      <c r="EP204" s="107"/>
      <c r="EQ204" s="106"/>
      <c r="ER204" s="107"/>
      <c r="ES204" s="106"/>
      <c r="ET204" s="107"/>
      <c r="EU204" s="106"/>
      <c r="EV204" s="107"/>
      <c r="EW204" s="106"/>
      <c r="EX204" s="107"/>
      <c r="EY204" s="106"/>
      <c r="EZ204" s="107"/>
      <c r="FA204" s="106"/>
      <c r="FB204" s="107"/>
      <c r="FC204" s="106"/>
      <c r="FD204" s="107"/>
      <c r="FE204" s="106"/>
      <c r="FF204" s="107"/>
      <c r="FG204" s="106"/>
      <c r="FH204" s="107"/>
      <c r="FI204" s="106"/>
      <c r="FJ204" s="107"/>
      <c r="FK204" s="106"/>
      <c r="FL204" s="107"/>
      <c r="FM204" s="106"/>
      <c r="FN204" s="107"/>
      <c r="FO204" s="106"/>
      <c r="FP204" s="107"/>
      <c r="FQ204" s="106"/>
      <c r="FR204" s="107"/>
      <c r="FS204" s="106"/>
      <c r="FT204" s="107"/>
      <c r="FU204" s="106"/>
      <c r="FV204" s="107"/>
      <c r="FW204" s="106"/>
      <c r="FX204" s="107"/>
      <c r="FY204" s="106"/>
      <c r="FZ204" s="107"/>
      <c r="GA204" s="106"/>
      <c r="GB204" s="107"/>
      <c r="GC204" s="106"/>
      <c r="GD204" s="107"/>
      <c r="GE204" s="106"/>
      <c r="GF204" s="107"/>
      <c r="GG204" s="106"/>
      <c r="GH204" s="107"/>
      <c r="GI204" s="106"/>
      <c r="GJ204" s="107"/>
      <c r="GK204" s="106"/>
      <c r="GL204" s="107"/>
      <c r="GM204" s="106"/>
      <c r="GN204" s="107"/>
      <c r="GO204" s="106"/>
      <c r="GP204" s="107"/>
      <c r="GQ204" s="106"/>
      <c r="GR204" s="107"/>
      <c r="GS204" s="106"/>
      <c r="GT204" s="107"/>
      <c r="GU204" s="106"/>
      <c r="GV204" s="107"/>
      <c r="GW204" s="106"/>
      <c r="GX204" s="107"/>
      <c r="GY204" s="106"/>
      <c r="GZ204" s="107"/>
      <c r="HA204" s="106"/>
      <c r="HB204" s="107"/>
      <c r="HC204" s="106"/>
      <c r="HD204" s="107"/>
      <c r="HE204" s="106"/>
      <c r="HF204" s="107"/>
      <c r="HG204" s="106"/>
      <c r="HH204" s="107"/>
      <c r="HI204" s="106"/>
      <c r="HJ204" s="107"/>
      <c r="HK204" s="106"/>
      <c r="HL204" s="107"/>
      <c r="HM204" s="106"/>
      <c r="HN204" s="107"/>
      <c r="HO204" s="106"/>
      <c r="HP204" s="107"/>
      <c r="HQ204" s="106"/>
      <c r="HR204" s="107"/>
      <c r="HS204" s="106"/>
      <c r="HT204" s="107"/>
      <c r="HU204" s="106"/>
      <c r="HV204" s="107"/>
      <c r="HW204" s="106"/>
      <c r="HX204" s="107"/>
      <c r="HY204" s="106"/>
      <c r="HZ204" s="107"/>
      <c r="IA204" s="106"/>
      <c r="IB204" s="107"/>
      <c r="IC204" s="106"/>
      <c r="ID204" s="107"/>
      <c r="IE204" s="106"/>
      <c r="IF204" s="107"/>
      <c r="IG204" s="106"/>
      <c r="IH204" s="107"/>
      <c r="II204" s="106"/>
      <c r="IJ204" s="107"/>
      <c r="IK204" s="106"/>
      <c r="IL204" s="107"/>
      <c r="IM204" s="106"/>
      <c r="IN204" s="107"/>
      <c r="IO204" s="106"/>
      <c r="IP204" s="107"/>
      <c r="IQ204" s="106"/>
      <c r="IR204" s="107"/>
      <c r="IS204" s="106"/>
      <c r="IT204" s="107"/>
      <c r="IU204" s="106"/>
      <c r="IV204" s="107"/>
      <c r="IW204" s="106"/>
      <c r="IX204" s="107"/>
      <c r="IY204" s="106"/>
    </row>
    <row r="205" spans="1:259" x14ac:dyDescent="0.25">
      <c r="A205" s="106"/>
      <c r="B205" s="107"/>
      <c r="C205" s="106"/>
      <c r="D205" s="107"/>
      <c r="E205" s="106"/>
      <c r="F205" s="107"/>
      <c r="G205" s="106"/>
      <c r="H205" s="107"/>
      <c r="I205" s="106"/>
      <c r="J205" s="107"/>
      <c r="K205" s="106"/>
      <c r="L205" s="107"/>
      <c r="M205" s="106"/>
      <c r="N205" s="107"/>
      <c r="O205" s="106"/>
      <c r="P205" s="107"/>
      <c r="Q205" s="106"/>
      <c r="R205" s="107"/>
      <c r="S205" s="106"/>
      <c r="T205" s="107"/>
      <c r="U205" s="106"/>
      <c r="V205" s="107"/>
      <c r="W205" s="106"/>
      <c r="X205" s="107"/>
      <c r="Y205" s="106"/>
      <c r="Z205" s="107"/>
      <c r="AA205" s="106"/>
      <c r="AB205" s="107"/>
      <c r="AC205" s="106"/>
      <c r="AD205" s="107"/>
      <c r="AE205" s="106"/>
      <c r="AF205" s="107"/>
      <c r="AG205" s="106"/>
      <c r="AH205" s="107"/>
      <c r="AI205" s="106"/>
      <c r="AJ205" s="107"/>
      <c r="AK205" s="106"/>
      <c r="AL205" s="107"/>
      <c r="AM205" s="106"/>
      <c r="AN205" s="107"/>
      <c r="AO205" s="106"/>
      <c r="AP205" s="107"/>
      <c r="AQ205" s="106"/>
      <c r="AR205" s="107"/>
      <c r="AS205" s="106"/>
      <c r="AT205" s="107"/>
      <c r="AU205" s="106"/>
      <c r="AV205" s="107"/>
      <c r="AW205" s="106"/>
      <c r="AX205" s="107"/>
      <c r="AY205" s="106"/>
      <c r="AZ205" s="107"/>
      <c r="BA205" s="106"/>
      <c r="BB205" s="107"/>
      <c r="BC205" s="106"/>
      <c r="BD205" s="107"/>
      <c r="BE205" s="106"/>
      <c r="BF205" s="107"/>
      <c r="BG205" s="106"/>
      <c r="BH205" s="107"/>
      <c r="BI205" s="106"/>
      <c r="BJ205" s="107"/>
      <c r="BK205" s="106"/>
      <c r="BL205" s="107"/>
      <c r="BM205" s="106"/>
      <c r="BN205" s="107"/>
      <c r="BO205" s="106"/>
      <c r="BP205" s="107"/>
      <c r="BQ205" s="106"/>
      <c r="BR205" s="107"/>
      <c r="BS205" s="106"/>
      <c r="BT205" s="107"/>
      <c r="BU205" s="106"/>
      <c r="BV205" s="107"/>
      <c r="BW205" s="106"/>
      <c r="BX205" s="107"/>
      <c r="BY205" s="106"/>
      <c r="BZ205" s="107"/>
      <c r="CA205" s="106"/>
      <c r="CB205" s="107"/>
      <c r="CC205" s="106"/>
      <c r="CD205" s="107"/>
      <c r="CE205" s="106"/>
      <c r="CF205" s="107"/>
      <c r="CG205" s="106"/>
      <c r="CH205" s="107"/>
      <c r="CI205" s="106"/>
      <c r="CJ205" s="107"/>
      <c r="CK205" s="106"/>
      <c r="CL205" s="107"/>
      <c r="CM205" s="106"/>
      <c r="CN205" s="107"/>
      <c r="CO205" s="106"/>
      <c r="CP205" s="107"/>
      <c r="CQ205" s="106"/>
      <c r="CR205" s="107"/>
      <c r="CS205" s="106"/>
      <c r="CT205" s="107"/>
      <c r="CU205" s="106"/>
      <c r="CV205" s="107"/>
      <c r="CW205" s="106"/>
      <c r="CX205" s="107"/>
      <c r="CY205" s="106"/>
      <c r="CZ205" s="107"/>
      <c r="DA205" s="106"/>
      <c r="DB205" s="107"/>
      <c r="DC205" s="106"/>
      <c r="DD205" s="107"/>
      <c r="DE205" s="106"/>
      <c r="DF205" s="107"/>
      <c r="DG205" s="106"/>
      <c r="DH205" s="107"/>
      <c r="DI205" s="106"/>
      <c r="DJ205" s="107"/>
      <c r="DK205" s="106"/>
      <c r="DL205" s="107"/>
      <c r="DM205" s="106"/>
      <c r="DN205" s="107"/>
      <c r="DO205" s="106"/>
      <c r="DP205" s="107"/>
      <c r="DQ205" s="106"/>
      <c r="DR205" s="107"/>
      <c r="DS205" s="106"/>
      <c r="DT205" s="107"/>
      <c r="DU205" s="106"/>
      <c r="DV205" s="107"/>
      <c r="DW205" s="106"/>
      <c r="DX205" s="107"/>
      <c r="DY205" s="106"/>
      <c r="DZ205" s="107"/>
      <c r="EA205" s="106"/>
      <c r="EB205" s="107"/>
      <c r="EC205" s="106"/>
      <c r="ED205" s="107"/>
      <c r="EE205" s="106"/>
      <c r="EF205" s="107"/>
      <c r="EG205" s="106"/>
      <c r="EH205" s="107"/>
      <c r="EI205" s="106"/>
      <c r="EJ205" s="107"/>
      <c r="EK205" s="106"/>
      <c r="EL205" s="107"/>
      <c r="EM205" s="106"/>
      <c r="EN205" s="107"/>
      <c r="EO205" s="106"/>
      <c r="EP205" s="107"/>
      <c r="EQ205" s="106"/>
      <c r="ER205" s="107"/>
      <c r="ES205" s="106"/>
      <c r="ET205" s="107"/>
      <c r="EU205" s="106"/>
      <c r="EV205" s="107"/>
      <c r="EW205" s="106"/>
      <c r="EX205" s="107"/>
      <c r="EY205" s="106"/>
      <c r="EZ205" s="107"/>
      <c r="FA205" s="106"/>
      <c r="FB205" s="107"/>
      <c r="FC205" s="106"/>
      <c r="FD205" s="107"/>
      <c r="FE205" s="106"/>
      <c r="FF205" s="107"/>
      <c r="FG205" s="106"/>
      <c r="FH205" s="107"/>
      <c r="FI205" s="106"/>
      <c r="FJ205" s="107"/>
      <c r="FK205" s="106"/>
      <c r="FL205" s="107"/>
      <c r="FM205" s="106"/>
      <c r="FN205" s="107"/>
      <c r="FO205" s="106"/>
      <c r="FP205" s="107"/>
      <c r="FQ205" s="106"/>
      <c r="FR205" s="107"/>
      <c r="FS205" s="106"/>
      <c r="FT205" s="107"/>
      <c r="FU205" s="106"/>
      <c r="FV205" s="107"/>
      <c r="FW205" s="106"/>
      <c r="FX205" s="107"/>
      <c r="FY205" s="106"/>
      <c r="FZ205" s="107"/>
      <c r="GA205" s="106"/>
      <c r="GB205" s="107"/>
      <c r="GC205" s="106"/>
      <c r="GD205" s="107"/>
      <c r="GE205" s="106"/>
      <c r="GF205" s="107"/>
      <c r="GG205" s="106"/>
      <c r="GH205" s="107"/>
      <c r="GI205" s="106"/>
      <c r="GJ205" s="107"/>
      <c r="GK205" s="106"/>
      <c r="GL205" s="107"/>
      <c r="GM205" s="106"/>
      <c r="GN205" s="107"/>
      <c r="GO205" s="106"/>
      <c r="GP205" s="107"/>
      <c r="GQ205" s="106"/>
      <c r="GR205" s="107"/>
      <c r="GS205" s="106"/>
      <c r="GT205" s="107"/>
      <c r="GU205" s="106"/>
      <c r="GV205" s="107"/>
      <c r="GW205" s="106"/>
      <c r="GX205" s="107"/>
      <c r="GY205" s="106"/>
      <c r="GZ205" s="107"/>
      <c r="HA205" s="106"/>
      <c r="HB205" s="107"/>
      <c r="HC205" s="106"/>
      <c r="HD205" s="107"/>
      <c r="HE205" s="106"/>
      <c r="HF205" s="107"/>
      <c r="HG205" s="106"/>
      <c r="HH205" s="107"/>
      <c r="HI205" s="106"/>
      <c r="HJ205" s="107"/>
      <c r="HK205" s="106"/>
      <c r="HL205" s="107"/>
      <c r="HM205" s="106"/>
      <c r="HN205" s="107"/>
      <c r="HO205" s="106"/>
      <c r="HP205" s="107"/>
      <c r="HQ205" s="106"/>
      <c r="HR205" s="107"/>
      <c r="HS205" s="106"/>
      <c r="HT205" s="107"/>
      <c r="HU205" s="106"/>
      <c r="HV205" s="107"/>
      <c r="HW205" s="106"/>
      <c r="HX205" s="107"/>
      <c r="HY205" s="106"/>
      <c r="HZ205" s="107"/>
      <c r="IA205" s="106"/>
      <c r="IB205" s="107"/>
      <c r="IC205" s="106"/>
      <c r="ID205" s="107"/>
      <c r="IE205" s="106"/>
      <c r="IF205" s="107"/>
      <c r="IG205" s="106"/>
      <c r="IH205" s="107"/>
      <c r="II205" s="106"/>
      <c r="IJ205" s="107"/>
      <c r="IK205" s="106"/>
      <c r="IL205" s="107"/>
      <c r="IM205" s="106"/>
      <c r="IN205" s="107"/>
      <c r="IO205" s="106"/>
      <c r="IP205" s="107"/>
      <c r="IQ205" s="106"/>
      <c r="IR205" s="107"/>
      <c r="IS205" s="106"/>
      <c r="IT205" s="107"/>
      <c r="IU205" s="106"/>
      <c r="IV205" s="107"/>
      <c r="IW205" s="106"/>
      <c r="IX205" s="107"/>
      <c r="IY205" s="106"/>
    </row>
    <row r="206" spans="1:259" x14ac:dyDescent="0.25">
      <c r="A206" s="106"/>
      <c r="B206" s="107"/>
      <c r="C206" s="106"/>
      <c r="D206" s="107"/>
      <c r="E206" s="106"/>
      <c r="F206" s="107"/>
      <c r="G206" s="106"/>
      <c r="H206" s="107"/>
      <c r="I206" s="106"/>
      <c r="J206" s="107"/>
      <c r="K206" s="106"/>
      <c r="L206" s="107"/>
      <c r="M206" s="106"/>
      <c r="N206" s="107"/>
      <c r="O206" s="106"/>
      <c r="P206" s="107"/>
      <c r="Q206" s="106"/>
      <c r="R206" s="107"/>
      <c r="S206" s="106"/>
      <c r="T206" s="107"/>
      <c r="U206" s="106"/>
      <c r="V206" s="107"/>
      <c r="W206" s="106"/>
      <c r="X206" s="107"/>
      <c r="Y206" s="106"/>
      <c r="Z206" s="107"/>
      <c r="AA206" s="106"/>
      <c r="AB206" s="107"/>
      <c r="AC206" s="106"/>
      <c r="AD206" s="107"/>
      <c r="AE206" s="106"/>
      <c r="AF206" s="107"/>
      <c r="AG206" s="106"/>
      <c r="AH206" s="107"/>
      <c r="AI206" s="106"/>
      <c r="AJ206" s="107"/>
      <c r="AK206" s="106"/>
      <c r="AL206" s="107"/>
      <c r="AM206" s="106"/>
      <c r="AN206" s="107"/>
      <c r="AO206" s="106"/>
      <c r="AP206" s="107"/>
      <c r="AQ206" s="106"/>
      <c r="AR206" s="107"/>
      <c r="AS206" s="106"/>
      <c r="AT206" s="107"/>
      <c r="AU206" s="106"/>
      <c r="AV206" s="107"/>
      <c r="AW206" s="106"/>
      <c r="AX206" s="107"/>
      <c r="AY206" s="106"/>
      <c r="AZ206" s="107"/>
      <c r="BA206" s="106"/>
      <c r="BB206" s="107"/>
      <c r="BC206" s="106"/>
      <c r="BD206" s="107"/>
      <c r="BE206" s="106"/>
      <c r="BF206" s="107"/>
      <c r="BG206" s="106"/>
      <c r="BH206" s="107"/>
      <c r="BI206" s="106"/>
      <c r="BJ206" s="107"/>
      <c r="BK206" s="106"/>
      <c r="BL206" s="107"/>
      <c r="BM206" s="106"/>
      <c r="BN206" s="107"/>
      <c r="BO206" s="106"/>
      <c r="BP206" s="107"/>
      <c r="BQ206" s="106"/>
      <c r="BR206" s="107"/>
      <c r="BS206" s="106"/>
      <c r="BT206" s="107"/>
      <c r="BU206" s="106"/>
      <c r="BV206" s="107"/>
      <c r="BW206" s="106"/>
      <c r="BX206" s="107"/>
      <c r="BY206" s="106"/>
      <c r="BZ206" s="107"/>
      <c r="CA206" s="106"/>
      <c r="CB206" s="107"/>
      <c r="CC206" s="106"/>
      <c r="CD206" s="107"/>
      <c r="CE206" s="106"/>
      <c r="CF206" s="107"/>
      <c r="CG206" s="106"/>
      <c r="CH206" s="107"/>
      <c r="CI206" s="106"/>
      <c r="CJ206" s="107"/>
      <c r="CK206" s="106"/>
      <c r="CL206" s="107"/>
      <c r="CM206" s="106"/>
      <c r="CN206" s="107"/>
      <c r="CO206" s="106"/>
      <c r="CP206" s="107"/>
      <c r="CQ206" s="106"/>
      <c r="CR206" s="107"/>
      <c r="CS206" s="106"/>
      <c r="CT206" s="107"/>
      <c r="CU206" s="106"/>
      <c r="CV206" s="107"/>
      <c r="CW206" s="106"/>
      <c r="CX206" s="107"/>
      <c r="CY206" s="106"/>
      <c r="CZ206" s="107"/>
      <c r="DA206" s="106"/>
      <c r="DB206" s="107"/>
      <c r="DC206" s="106"/>
      <c r="DD206" s="107"/>
      <c r="DE206" s="106"/>
      <c r="DF206" s="107"/>
      <c r="DG206" s="106"/>
      <c r="DH206" s="107"/>
      <c r="DI206" s="106"/>
      <c r="DJ206" s="107"/>
      <c r="DK206" s="106"/>
      <c r="DL206" s="107"/>
      <c r="DM206" s="106"/>
      <c r="DN206" s="107"/>
      <c r="DO206" s="106"/>
      <c r="DP206" s="107"/>
      <c r="DQ206" s="106"/>
      <c r="DR206" s="107"/>
      <c r="DS206" s="106"/>
      <c r="DT206" s="107"/>
      <c r="DU206" s="106"/>
      <c r="DV206" s="107"/>
      <c r="DW206" s="106"/>
      <c r="DX206" s="107"/>
      <c r="DY206" s="106"/>
      <c r="DZ206" s="107"/>
      <c r="EA206" s="106"/>
      <c r="EB206" s="107"/>
      <c r="EC206" s="106"/>
      <c r="ED206" s="107"/>
      <c r="EE206" s="106"/>
      <c r="EF206" s="107"/>
      <c r="EG206" s="106"/>
      <c r="EH206" s="107"/>
      <c r="EI206" s="106"/>
      <c r="EJ206" s="107"/>
      <c r="EK206" s="106"/>
      <c r="EL206" s="107"/>
      <c r="EM206" s="106"/>
      <c r="EN206" s="107"/>
      <c r="EO206" s="106"/>
      <c r="EP206" s="107"/>
      <c r="EQ206" s="106"/>
      <c r="ER206" s="107"/>
      <c r="ES206" s="106"/>
      <c r="ET206" s="107"/>
      <c r="EU206" s="106"/>
      <c r="EV206" s="107"/>
      <c r="EW206" s="106"/>
      <c r="EX206" s="107"/>
      <c r="EY206" s="106"/>
      <c r="EZ206" s="107"/>
      <c r="FA206" s="106"/>
      <c r="FB206" s="107"/>
      <c r="FC206" s="106"/>
      <c r="FD206" s="107"/>
      <c r="FE206" s="106"/>
      <c r="FF206" s="107"/>
      <c r="FG206" s="106"/>
      <c r="FH206" s="107"/>
      <c r="FI206" s="106"/>
      <c r="FJ206" s="107"/>
      <c r="FK206" s="106"/>
      <c r="FL206" s="107"/>
      <c r="FM206" s="106"/>
      <c r="FN206" s="107"/>
      <c r="FO206" s="106"/>
      <c r="FP206" s="107"/>
      <c r="FQ206" s="106"/>
      <c r="FR206" s="107"/>
      <c r="FS206" s="106"/>
      <c r="FT206" s="107"/>
      <c r="FU206" s="106"/>
      <c r="FV206" s="107"/>
      <c r="FW206" s="106"/>
      <c r="FX206" s="107"/>
      <c r="FY206" s="106"/>
      <c r="FZ206" s="107"/>
      <c r="GA206" s="106"/>
      <c r="GB206" s="107"/>
      <c r="GC206" s="106"/>
      <c r="GD206" s="107"/>
      <c r="GE206" s="106"/>
      <c r="GF206" s="107"/>
      <c r="GG206" s="106"/>
      <c r="GH206" s="107"/>
      <c r="GI206" s="106"/>
      <c r="GJ206" s="107"/>
      <c r="GK206" s="106"/>
      <c r="GL206" s="107"/>
      <c r="GM206" s="106"/>
      <c r="GN206" s="107"/>
      <c r="GO206" s="106"/>
      <c r="GP206" s="107"/>
      <c r="GQ206" s="106"/>
      <c r="GR206" s="107"/>
      <c r="GS206" s="106"/>
      <c r="GT206" s="107"/>
      <c r="GU206" s="106"/>
      <c r="GV206" s="107"/>
      <c r="GW206" s="106"/>
      <c r="GX206" s="107"/>
      <c r="GY206" s="106"/>
      <c r="GZ206" s="107"/>
      <c r="HA206" s="106"/>
      <c r="HB206" s="107"/>
      <c r="HC206" s="106"/>
      <c r="HD206" s="107"/>
      <c r="HE206" s="106"/>
      <c r="HF206" s="107"/>
      <c r="HG206" s="106"/>
      <c r="HH206" s="107"/>
      <c r="HI206" s="106"/>
      <c r="HJ206" s="107"/>
      <c r="HK206" s="106"/>
      <c r="HL206" s="107"/>
      <c r="HM206" s="106"/>
      <c r="HN206" s="107"/>
      <c r="HO206" s="106"/>
      <c r="HP206" s="107"/>
      <c r="HQ206" s="106"/>
      <c r="HR206" s="107"/>
      <c r="HS206" s="106"/>
      <c r="HT206" s="107"/>
      <c r="HU206" s="106"/>
      <c r="HV206" s="107"/>
      <c r="HW206" s="106"/>
      <c r="HX206" s="107"/>
      <c r="HY206" s="106"/>
      <c r="HZ206" s="107"/>
      <c r="IA206" s="106"/>
      <c r="IB206" s="107"/>
      <c r="IC206" s="106"/>
      <c r="ID206" s="107"/>
      <c r="IE206" s="106"/>
      <c r="IF206" s="107"/>
      <c r="IG206" s="106"/>
      <c r="IH206" s="107"/>
      <c r="II206" s="106"/>
      <c r="IJ206" s="107"/>
      <c r="IK206" s="106"/>
      <c r="IL206" s="107"/>
      <c r="IM206" s="106"/>
      <c r="IN206" s="107"/>
      <c r="IO206" s="106"/>
      <c r="IP206" s="107"/>
      <c r="IQ206" s="106"/>
      <c r="IR206" s="107"/>
      <c r="IS206" s="106"/>
      <c r="IT206" s="107"/>
      <c r="IU206" s="106"/>
      <c r="IV206" s="107"/>
      <c r="IW206" s="106"/>
      <c r="IX206" s="107"/>
      <c r="IY206" s="106"/>
    </row>
    <row r="207" spans="1:259" x14ac:dyDescent="0.25">
      <c r="A207" s="106"/>
      <c r="B207" s="107"/>
      <c r="C207" s="106"/>
      <c r="D207" s="107"/>
      <c r="E207" s="106"/>
      <c r="F207" s="107"/>
      <c r="G207" s="106"/>
      <c r="H207" s="107"/>
      <c r="I207" s="106"/>
      <c r="J207" s="107"/>
      <c r="K207" s="106"/>
      <c r="L207" s="107"/>
      <c r="M207" s="106"/>
      <c r="N207" s="107"/>
      <c r="O207" s="106"/>
      <c r="P207" s="107"/>
      <c r="Q207" s="106"/>
      <c r="R207" s="107"/>
      <c r="S207" s="106"/>
      <c r="T207" s="107"/>
      <c r="U207" s="106"/>
      <c r="V207" s="107"/>
      <c r="W207" s="106"/>
      <c r="X207" s="107"/>
      <c r="Y207" s="106"/>
      <c r="Z207" s="107"/>
      <c r="AA207" s="106"/>
      <c r="AB207" s="107"/>
      <c r="AC207" s="106"/>
      <c r="AD207" s="107"/>
      <c r="AE207" s="106"/>
      <c r="AF207" s="107"/>
      <c r="AG207" s="106"/>
      <c r="AH207" s="107"/>
      <c r="AI207" s="106"/>
      <c r="AJ207" s="107"/>
      <c r="AK207" s="106"/>
      <c r="AL207" s="107"/>
      <c r="AM207" s="106"/>
      <c r="AN207" s="107"/>
      <c r="AO207" s="106"/>
      <c r="AP207" s="107"/>
      <c r="AQ207" s="106"/>
      <c r="AR207" s="107"/>
      <c r="AS207" s="106"/>
      <c r="AT207" s="107"/>
      <c r="AU207" s="106"/>
      <c r="AV207" s="107"/>
      <c r="AW207" s="106"/>
      <c r="AX207" s="107"/>
      <c r="AY207" s="106"/>
      <c r="AZ207" s="107"/>
      <c r="BA207" s="106"/>
      <c r="BB207" s="107"/>
      <c r="BC207" s="106"/>
      <c r="BD207" s="107"/>
      <c r="BE207" s="106"/>
      <c r="BF207" s="107"/>
      <c r="BG207" s="106"/>
      <c r="BH207" s="107"/>
      <c r="BI207" s="106"/>
      <c r="BJ207" s="107"/>
      <c r="BK207" s="106"/>
      <c r="BL207" s="107"/>
      <c r="BM207" s="106"/>
      <c r="BN207" s="107"/>
      <c r="BO207" s="106"/>
      <c r="BP207" s="107"/>
      <c r="BQ207" s="106"/>
      <c r="BR207" s="107"/>
      <c r="BS207" s="106"/>
      <c r="BT207" s="107"/>
      <c r="BU207" s="106"/>
      <c r="BV207" s="107"/>
      <c r="BW207" s="106"/>
      <c r="BX207" s="107"/>
      <c r="BY207" s="106"/>
      <c r="BZ207" s="107"/>
      <c r="CA207" s="106"/>
      <c r="CB207" s="107"/>
      <c r="CC207" s="106"/>
      <c r="CD207" s="107"/>
      <c r="CE207" s="106"/>
      <c r="CF207" s="107"/>
      <c r="CG207" s="106"/>
      <c r="CH207" s="107"/>
      <c r="CI207" s="106"/>
      <c r="CJ207" s="107"/>
      <c r="CK207" s="106"/>
      <c r="CL207" s="107"/>
      <c r="CM207" s="106"/>
      <c r="CN207" s="107"/>
      <c r="CO207" s="106"/>
      <c r="CP207" s="107"/>
      <c r="CQ207" s="106"/>
      <c r="CR207" s="107"/>
      <c r="CS207" s="106"/>
      <c r="CT207" s="107"/>
      <c r="CU207" s="106"/>
      <c r="CV207" s="107"/>
      <c r="CW207" s="106"/>
      <c r="CX207" s="107"/>
      <c r="CY207" s="106"/>
      <c r="CZ207" s="107"/>
      <c r="DA207" s="106"/>
      <c r="DB207" s="107"/>
      <c r="DC207" s="106"/>
      <c r="DD207" s="107"/>
      <c r="DE207" s="106"/>
      <c r="DF207" s="107"/>
      <c r="DG207" s="106"/>
      <c r="DH207" s="107"/>
      <c r="DI207" s="106"/>
      <c r="DJ207" s="107"/>
      <c r="DK207" s="106"/>
      <c r="DL207" s="107"/>
      <c r="DM207" s="106"/>
      <c r="DN207" s="107"/>
      <c r="DO207" s="106"/>
      <c r="DP207" s="107"/>
      <c r="DQ207" s="106"/>
      <c r="DR207" s="107"/>
      <c r="DS207" s="106"/>
      <c r="DT207" s="107"/>
      <c r="DU207" s="106"/>
      <c r="DV207" s="107"/>
      <c r="DW207" s="106"/>
      <c r="DX207" s="107"/>
      <c r="DY207" s="106"/>
      <c r="DZ207" s="107"/>
      <c r="EA207" s="106"/>
      <c r="EB207" s="107"/>
      <c r="EC207" s="106"/>
      <c r="ED207" s="107"/>
      <c r="EE207" s="106"/>
      <c r="EF207" s="107"/>
      <c r="EG207" s="106"/>
      <c r="EH207" s="107"/>
      <c r="EI207" s="106"/>
      <c r="EJ207" s="107"/>
      <c r="EK207" s="106"/>
      <c r="EL207" s="107"/>
      <c r="EM207" s="106"/>
      <c r="EN207" s="107"/>
      <c r="EO207" s="106"/>
      <c r="EP207" s="107"/>
      <c r="EQ207" s="106"/>
      <c r="ER207" s="107"/>
      <c r="ES207" s="106"/>
      <c r="ET207" s="107"/>
      <c r="EU207" s="106"/>
      <c r="EV207" s="107"/>
      <c r="EW207" s="106"/>
      <c r="EX207" s="107"/>
      <c r="EY207" s="106"/>
      <c r="EZ207" s="107"/>
      <c r="FA207" s="106"/>
      <c r="FB207" s="107"/>
      <c r="FC207" s="106"/>
      <c r="FD207" s="107"/>
      <c r="FE207" s="106"/>
      <c r="FF207" s="107"/>
      <c r="FG207" s="106"/>
      <c r="FH207" s="107"/>
      <c r="FI207" s="106"/>
      <c r="FJ207" s="107"/>
      <c r="FK207" s="106"/>
      <c r="FL207" s="107"/>
      <c r="FM207" s="106"/>
      <c r="FN207" s="107"/>
      <c r="FO207" s="106"/>
      <c r="FP207" s="107"/>
      <c r="FQ207" s="106"/>
      <c r="FR207" s="107"/>
      <c r="FS207" s="106"/>
      <c r="FT207" s="107"/>
      <c r="FU207" s="106"/>
      <c r="FV207" s="107"/>
      <c r="FW207" s="106"/>
      <c r="FX207" s="107"/>
      <c r="FY207" s="106"/>
      <c r="FZ207" s="107"/>
      <c r="GA207" s="106"/>
      <c r="GB207" s="107"/>
      <c r="GC207" s="106"/>
      <c r="GD207" s="107"/>
      <c r="GE207" s="106"/>
      <c r="GF207" s="107"/>
      <c r="GG207" s="106"/>
      <c r="GH207" s="107"/>
      <c r="GI207" s="106"/>
      <c r="GJ207" s="107"/>
      <c r="GK207" s="106"/>
      <c r="GL207" s="107"/>
      <c r="GM207" s="106"/>
      <c r="GN207" s="107"/>
      <c r="GO207" s="106"/>
      <c r="GP207" s="107"/>
      <c r="GQ207" s="106"/>
      <c r="GR207" s="107"/>
      <c r="GS207" s="106"/>
      <c r="GT207" s="107"/>
      <c r="GU207" s="106"/>
      <c r="GV207" s="107"/>
      <c r="GW207" s="106"/>
      <c r="GX207" s="107"/>
      <c r="GY207" s="106"/>
      <c r="GZ207" s="107"/>
      <c r="HA207" s="106"/>
      <c r="HB207" s="107"/>
      <c r="HC207" s="106"/>
      <c r="HD207" s="107"/>
      <c r="HE207" s="106"/>
      <c r="HF207" s="107"/>
      <c r="HG207" s="106"/>
      <c r="HH207" s="107"/>
      <c r="HI207" s="106"/>
      <c r="HJ207" s="107"/>
      <c r="HK207" s="106"/>
      <c r="HL207" s="107"/>
      <c r="HM207" s="106"/>
      <c r="HN207" s="107"/>
      <c r="HO207" s="106"/>
      <c r="HP207" s="107"/>
      <c r="HQ207" s="106"/>
      <c r="HR207" s="107"/>
      <c r="HS207" s="106"/>
      <c r="HT207" s="107"/>
      <c r="HU207" s="106"/>
      <c r="HV207" s="107"/>
      <c r="HW207" s="106"/>
      <c r="HX207" s="107"/>
      <c r="HY207" s="106"/>
      <c r="HZ207" s="107"/>
      <c r="IA207" s="106"/>
      <c r="IB207" s="107"/>
      <c r="IC207" s="106"/>
      <c r="ID207" s="107"/>
      <c r="IE207" s="106"/>
      <c r="IF207" s="107"/>
      <c r="IG207" s="106"/>
      <c r="IH207" s="107"/>
      <c r="II207" s="106"/>
      <c r="IJ207" s="107"/>
      <c r="IK207" s="106"/>
      <c r="IL207" s="107"/>
      <c r="IM207" s="106"/>
      <c r="IN207" s="107"/>
      <c r="IO207" s="106"/>
      <c r="IP207" s="107"/>
      <c r="IQ207" s="106"/>
      <c r="IR207" s="107"/>
      <c r="IS207" s="106"/>
      <c r="IT207" s="107"/>
      <c r="IU207" s="106"/>
      <c r="IV207" s="107"/>
      <c r="IW207" s="106"/>
      <c r="IX207" s="107"/>
      <c r="IY207" s="106"/>
    </row>
    <row r="208" spans="1:259" x14ac:dyDescent="0.25">
      <c r="A208" s="106"/>
      <c r="B208" s="107"/>
      <c r="C208" s="106"/>
      <c r="D208" s="107"/>
      <c r="E208" s="106"/>
      <c r="F208" s="107"/>
      <c r="G208" s="106"/>
      <c r="H208" s="107"/>
      <c r="I208" s="106"/>
      <c r="J208" s="107"/>
      <c r="K208" s="106"/>
      <c r="L208" s="107"/>
      <c r="M208" s="106"/>
      <c r="N208" s="107"/>
      <c r="O208" s="106"/>
      <c r="P208" s="107"/>
      <c r="Q208" s="106"/>
      <c r="R208" s="107"/>
      <c r="S208" s="106"/>
      <c r="T208" s="107"/>
      <c r="U208" s="106"/>
      <c r="V208" s="107"/>
      <c r="W208" s="106"/>
      <c r="X208" s="107"/>
      <c r="Y208" s="106"/>
      <c r="Z208" s="107"/>
      <c r="AA208" s="106"/>
      <c r="AB208" s="107"/>
      <c r="AC208" s="106"/>
      <c r="AD208" s="107"/>
      <c r="AE208" s="106"/>
      <c r="AF208" s="107"/>
      <c r="AG208" s="106"/>
      <c r="AH208" s="107"/>
      <c r="AI208" s="106"/>
      <c r="AJ208" s="107"/>
      <c r="AK208" s="106"/>
      <c r="AL208" s="107"/>
      <c r="AM208" s="106"/>
      <c r="AN208" s="107"/>
      <c r="AO208" s="106"/>
      <c r="AP208" s="107"/>
      <c r="AQ208" s="106"/>
      <c r="AR208" s="107"/>
      <c r="AS208" s="106"/>
      <c r="AT208" s="107"/>
      <c r="AU208" s="106"/>
      <c r="AV208" s="107"/>
      <c r="AW208" s="106"/>
      <c r="AX208" s="107"/>
      <c r="AY208" s="106"/>
      <c r="AZ208" s="107"/>
      <c r="BA208" s="106"/>
      <c r="BB208" s="107"/>
      <c r="BC208" s="106"/>
      <c r="BD208" s="107"/>
      <c r="BE208" s="106"/>
      <c r="BF208" s="107"/>
      <c r="BG208" s="106"/>
      <c r="BH208" s="107"/>
      <c r="BI208" s="106"/>
      <c r="BJ208" s="107"/>
      <c r="BK208" s="106"/>
      <c r="BL208" s="107"/>
      <c r="BM208" s="106"/>
      <c r="BN208" s="107"/>
      <c r="BO208" s="106"/>
      <c r="BP208" s="107"/>
      <c r="BQ208" s="106"/>
      <c r="BR208" s="107"/>
      <c r="BS208" s="106"/>
      <c r="BT208" s="107"/>
      <c r="BU208" s="106"/>
      <c r="BV208" s="107"/>
      <c r="BW208" s="106"/>
      <c r="BX208" s="107"/>
      <c r="BY208" s="106"/>
      <c r="BZ208" s="107"/>
      <c r="CA208" s="106"/>
      <c r="CB208" s="107"/>
      <c r="CC208" s="106"/>
      <c r="CD208" s="107"/>
      <c r="CE208" s="106"/>
      <c r="CF208" s="107"/>
      <c r="CG208" s="106"/>
      <c r="CH208" s="107"/>
      <c r="CI208" s="106"/>
      <c r="CJ208" s="107"/>
      <c r="CK208" s="106"/>
      <c r="CL208" s="107"/>
      <c r="CM208" s="106"/>
      <c r="CN208" s="107"/>
      <c r="CO208" s="106"/>
      <c r="CP208" s="107"/>
      <c r="CQ208" s="106"/>
      <c r="CR208" s="107"/>
      <c r="CS208" s="106"/>
      <c r="CT208" s="107"/>
      <c r="CU208" s="106"/>
      <c r="CV208" s="107"/>
      <c r="CW208" s="106"/>
      <c r="CX208" s="107"/>
      <c r="CY208" s="106"/>
      <c r="CZ208" s="107"/>
      <c r="DA208" s="106"/>
      <c r="DB208" s="107"/>
      <c r="DC208" s="106"/>
      <c r="DD208" s="107"/>
      <c r="DE208" s="106"/>
      <c r="DF208" s="107"/>
      <c r="DG208" s="106"/>
      <c r="DH208" s="107"/>
      <c r="DI208" s="106"/>
      <c r="DJ208" s="107"/>
      <c r="DK208" s="106"/>
      <c r="DL208" s="107"/>
      <c r="DM208" s="106"/>
      <c r="DN208" s="107"/>
      <c r="DO208" s="106"/>
      <c r="DP208" s="107"/>
      <c r="DQ208" s="106"/>
      <c r="DR208" s="107"/>
      <c r="DS208" s="106"/>
      <c r="DT208" s="107"/>
      <c r="DU208" s="106"/>
      <c r="DV208" s="107"/>
      <c r="DW208" s="106"/>
      <c r="DX208" s="107"/>
      <c r="DY208" s="106"/>
      <c r="DZ208" s="107"/>
      <c r="EA208" s="106"/>
      <c r="EB208" s="107"/>
      <c r="EC208" s="106"/>
      <c r="ED208" s="107"/>
      <c r="EE208" s="106"/>
      <c r="EF208" s="107"/>
      <c r="EG208" s="106"/>
      <c r="EH208" s="107"/>
      <c r="EI208" s="106"/>
      <c r="EJ208" s="107"/>
      <c r="EK208" s="106"/>
      <c r="EL208" s="107"/>
      <c r="EM208" s="106"/>
      <c r="EN208" s="107"/>
      <c r="EO208" s="106"/>
      <c r="EP208" s="107"/>
      <c r="EQ208" s="106"/>
      <c r="ER208" s="107"/>
      <c r="ES208" s="106"/>
      <c r="ET208" s="107"/>
      <c r="EU208" s="106"/>
      <c r="EV208" s="107"/>
      <c r="EW208" s="106"/>
      <c r="EX208" s="107"/>
      <c r="EY208" s="106"/>
      <c r="EZ208" s="107"/>
      <c r="FA208" s="106"/>
      <c r="FB208" s="107"/>
      <c r="FC208" s="106"/>
      <c r="FD208" s="107"/>
      <c r="FE208" s="106"/>
      <c r="FF208" s="107"/>
      <c r="FG208" s="106"/>
      <c r="FH208" s="107"/>
      <c r="FI208" s="106"/>
      <c r="FJ208" s="107"/>
      <c r="FK208" s="106"/>
      <c r="FL208" s="107"/>
      <c r="FM208" s="106"/>
      <c r="FN208" s="107"/>
      <c r="FO208" s="106"/>
      <c r="FP208" s="107"/>
      <c r="FQ208" s="106"/>
      <c r="FR208" s="107"/>
      <c r="FS208" s="106"/>
      <c r="FT208" s="107"/>
      <c r="FU208" s="106"/>
      <c r="FV208" s="107"/>
      <c r="FW208" s="106"/>
      <c r="FX208" s="107"/>
      <c r="FY208" s="106"/>
      <c r="FZ208" s="107"/>
      <c r="GA208" s="106"/>
      <c r="GB208" s="107"/>
      <c r="GC208" s="106"/>
      <c r="GD208" s="107"/>
      <c r="GE208" s="106"/>
      <c r="GF208" s="107"/>
      <c r="GG208" s="106"/>
      <c r="GH208" s="107"/>
      <c r="GI208" s="106"/>
      <c r="GJ208" s="107"/>
      <c r="GK208" s="106"/>
      <c r="GL208" s="107"/>
      <c r="GM208" s="106"/>
      <c r="GN208" s="107"/>
      <c r="GO208" s="106"/>
      <c r="GP208" s="107"/>
      <c r="GQ208" s="106"/>
      <c r="GR208" s="107"/>
      <c r="GS208" s="106"/>
      <c r="GT208" s="107"/>
      <c r="GU208" s="106"/>
      <c r="GV208" s="107"/>
      <c r="GW208" s="106"/>
      <c r="GX208" s="107"/>
      <c r="GY208" s="106"/>
      <c r="GZ208" s="107"/>
      <c r="HA208" s="106"/>
      <c r="HB208" s="107"/>
      <c r="HC208" s="106"/>
      <c r="HD208" s="107"/>
      <c r="HE208" s="106"/>
      <c r="HF208" s="107"/>
      <c r="HG208" s="106"/>
      <c r="HH208" s="107"/>
      <c r="HI208" s="106"/>
      <c r="HJ208" s="107"/>
      <c r="HK208" s="106"/>
      <c r="HL208" s="107"/>
      <c r="HM208" s="106"/>
      <c r="HN208" s="107"/>
      <c r="HO208" s="106"/>
      <c r="HP208" s="107"/>
      <c r="HQ208" s="106"/>
      <c r="HR208" s="107"/>
      <c r="HS208" s="106"/>
      <c r="HT208" s="107"/>
      <c r="HU208" s="106"/>
      <c r="HV208" s="107"/>
      <c r="HW208" s="106"/>
      <c r="HX208" s="107"/>
      <c r="HY208" s="106"/>
      <c r="HZ208" s="107"/>
      <c r="IA208" s="106"/>
      <c r="IB208" s="107"/>
      <c r="IC208" s="106"/>
      <c r="ID208" s="107"/>
      <c r="IE208" s="106"/>
      <c r="IF208" s="107"/>
      <c r="IG208" s="106"/>
      <c r="IH208" s="107"/>
      <c r="II208" s="106"/>
      <c r="IJ208" s="107"/>
      <c r="IK208" s="106"/>
      <c r="IL208" s="107"/>
      <c r="IM208" s="106"/>
      <c r="IN208" s="107"/>
      <c r="IO208" s="106"/>
      <c r="IP208" s="107"/>
      <c r="IQ208" s="106"/>
      <c r="IR208" s="107"/>
      <c r="IS208" s="106"/>
      <c r="IT208" s="107"/>
      <c r="IU208" s="106"/>
      <c r="IV208" s="107"/>
      <c r="IW208" s="106"/>
      <c r="IX208" s="107"/>
      <c r="IY208" s="106"/>
    </row>
    <row r="209" spans="1:259" x14ac:dyDescent="0.25">
      <c r="A209" s="106"/>
      <c r="B209" s="107"/>
      <c r="C209" s="106"/>
      <c r="D209" s="107"/>
      <c r="E209" s="106"/>
      <c r="F209" s="107"/>
      <c r="G209" s="106"/>
      <c r="H209" s="107"/>
      <c r="I209" s="106"/>
      <c r="J209" s="107"/>
      <c r="K209" s="106"/>
      <c r="L209" s="107"/>
      <c r="M209" s="106"/>
      <c r="N209" s="107"/>
      <c r="O209" s="106"/>
      <c r="P209" s="107"/>
      <c r="Q209" s="106"/>
      <c r="R209" s="107"/>
      <c r="S209" s="106"/>
      <c r="T209" s="107"/>
      <c r="U209" s="106"/>
      <c r="V209" s="107"/>
      <c r="W209" s="106"/>
      <c r="X209" s="107"/>
      <c r="Y209" s="106"/>
      <c r="Z209" s="107"/>
      <c r="AA209" s="106"/>
      <c r="AB209" s="107"/>
      <c r="AC209" s="106"/>
      <c r="AD209" s="107"/>
      <c r="AE209" s="106"/>
      <c r="AF209" s="107"/>
      <c r="AG209" s="106"/>
      <c r="AH209" s="107"/>
      <c r="AI209" s="106"/>
      <c r="AJ209" s="107"/>
      <c r="AK209" s="106"/>
      <c r="AL209" s="107"/>
      <c r="AM209" s="106"/>
      <c r="AN209" s="107"/>
      <c r="AO209" s="106"/>
      <c r="AP209" s="107"/>
      <c r="AQ209" s="106"/>
      <c r="AR209" s="107"/>
      <c r="AS209" s="106"/>
      <c r="AT209" s="107"/>
      <c r="AU209" s="106"/>
      <c r="AV209" s="107"/>
      <c r="AW209" s="106"/>
      <c r="AX209" s="107"/>
      <c r="AY209" s="106"/>
      <c r="AZ209" s="107"/>
      <c r="BA209" s="106"/>
      <c r="BB209" s="107"/>
      <c r="BC209" s="106"/>
      <c r="BD209" s="107"/>
      <c r="BE209" s="106"/>
      <c r="BF209" s="107"/>
      <c r="BG209" s="106"/>
      <c r="BH209" s="107"/>
      <c r="BI209" s="106"/>
      <c r="BJ209" s="107"/>
      <c r="BK209" s="106"/>
      <c r="BL209" s="107"/>
      <c r="BM209" s="106"/>
      <c r="BN209" s="107"/>
      <c r="BO209" s="106"/>
      <c r="BP209" s="107"/>
      <c r="BQ209" s="106"/>
      <c r="BR209" s="107"/>
      <c r="BS209" s="106"/>
      <c r="BT209" s="107"/>
      <c r="BU209" s="106"/>
      <c r="BV209" s="107"/>
      <c r="BW209" s="106"/>
      <c r="BX209" s="107"/>
      <c r="BY209" s="106"/>
      <c r="BZ209" s="107"/>
      <c r="CA209" s="106"/>
      <c r="CB209" s="107"/>
      <c r="CC209" s="106"/>
      <c r="CD209" s="107"/>
      <c r="CE209" s="106"/>
      <c r="CF209" s="107"/>
      <c r="CG209" s="106"/>
      <c r="CH209" s="107"/>
      <c r="CI209" s="106"/>
      <c r="CJ209" s="107"/>
      <c r="CK209" s="106"/>
      <c r="CL209" s="107"/>
      <c r="CM209" s="106"/>
      <c r="CN209" s="107"/>
      <c r="CO209" s="106"/>
      <c r="CP209" s="107"/>
      <c r="CQ209" s="106"/>
      <c r="CR209" s="107"/>
      <c r="CS209" s="106"/>
      <c r="CT209" s="107"/>
      <c r="CU209" s="106"/>
      <c r="CV209" s="107"/>
      <c r="CW209" s="106"/>
      <c r="CX209" s="107"/>
      <c r="CY209" s="106"/>
      <c r="CZ209" s="107"/>
      <c r="DA209" s="106"/>
      <c r="DB209" s="107"/>
      <c r="DC209" s="106"/>
      <c r="DD209" s="107"/>
      <c r="DE209" s="106"/>
      <c r="DF209" s="107"/>
      <c r="DG209" s="106"/>
      <c r="DH209" s="107"/>
      <c r="DI209" s="106"/>
      <c r="DJ209" s="107"/>
      <c r="DK209" s="106"/>
      <c r="DL209" s="107"/>
      <c r="DM209" s="106"/>
      <c r="DN209" s="107"/>
      <c r="DO209" s="106"/>
      <c r="DP209" s="107"/>
      <c r="DQ209" s="106"/>
      <c r="DR209" s="107"/>
      <c r="DS209" s="106"/>
      <c r="DT209" s="107"/>
      <c r="DU209" s="106"/>
      <c r="DV209" s="107"/>
      <c r="DW209" s="106"/>
      <c r="DX209" s="107"/>
      <c r="DY209" s="106"/>
      <c r="DZ209" s="107"/>
      <c r="EA209" s="106"/>
      <c r="EB209" s="107"/>
      <c r="EC209" s="106"/>
      <c r="ED209" s="107"/>
      <c r="EE209" s="106"/>
      <c r="EF209" s="107"/>
      <c r="EG209" s="106"/>
      <c r="EH209" s="107"/>
      <c r="EI209" s="106"/>
      <c r="EJ209" s="107"/>
      <c r="EK209" s="106"/>
      <c r="EL209" s="107"/>
      <c r="EM209" s="106"/>
      <c r="EN209" s="107"/>
      <c r="EO209" s="106"/>
      <c r="EP209" s="107"/>
      <c r="EQ209" s="106"/>
      <c r="ER209" s="107"/>
      <c r="ES209" s="106"/>
      <c r="ET209" s="107"/>
      <c r="EU209" s="106"/>
      <c r="EV209" s="107"/>
      <c r="EW209" s="106"/>
      <c r="EX209" s="107"/>
      <c r="EY209" s="106"/>
      <c r="EZ209" s="107"/>
      <c r="FA209" s="106"/>
      <c r="FB209" s="107"/>
      <c r="FC209" s="106"/>
      <c r="FD209" s="107"/>
      <c r="FE209" s="106"/>
      <c r="FF209" s="107"/>
      <c r="FG209" s="106"/>
      <c r="FH209" s="107"/>
      <c r="FI209" s="106"/>
      <c r="FJ209" s="107"/>
      <c r="FK209" s="106"/>
      <c r="FL209" s="107"/>
      <c r="FM209" s="106"/>
      <c r="FN209" s="107"/>
      <c r="FO209" s="106"/>
      <c r="FP209" s="107"/>
      <c r="FQ209" s="106"/>
      <c r="FR209" s="107"/>
      <c r="FS209" s="106"/>
      <c r="FT209" s="107"/>
      <c r="FU209" s="106"/>
      <c r="FV209" s="107"/>
      <c r="FW209" s="106"/>
      <c r="FX209" s="107"/>
      <c r="FY209" s="106"/>
      <c r="FZ209" s="107"/>
      <c r="GA209" s="106"/>
      <c r="GB209" s="107"/>
      <c r="GC209" s="106"/>
      <c r="GD209" s="107"/>
      <c r="GE209" s="106"/>
      <c r="GF209" s="107"/>
      <c r="GG209" s="106"/>
      <c r="GH209" s="107"/>
      <c r="GI209" s="106"/>
      <c r="GJ209" s="107"/>
      <c r="GK209" s="106"/>
      <c r="GL209" s="107"/>
      <c r="GM209" s="106"/>
      <c r="GN209" s="107"/>
      <c r="GO209" s="106"/>
      <c r="GP209" s="107"/>
      <c r="GQ209" s="106"/>
      <c r="GR209" s="107"/>
      <c r="GS209" s="106"/>
      <c r="GT209" s="107"/>
      <c r="GU209" s="106"/>
      <c r="GV209" s="107"/>
      <c r="GW209" s="106"/>
      <c r="GX209" s="107"/>
      <c r="GY209" s="106"/>
      <c r="GZ209" s="107"/>
      <c r="HA209" s="106"/>
      <c r="HB209" s="107"/>
      <c r="HC209" s="106"/>
      <c r="HD209" s="107"/>
      <c r="HE209" s="106"/>
      <c r="HF209" s="107"/>
      <c r="HG209" s="106"/>
      <c r="HH209" s="107"/>
      <c r="HI209" s="106"/>
      <c r="HJ209" s="107"/>
      <c r="HK209" s="106"/>
      <c r="HL209" s="107"/>
      <c r="HM209" s="106"/>
      <c r="HN209" s="107"/>
      <c r="HO209" s="106"/>
      <c r="HP209" s="107"/>
      <c r="HQ209" s="106"/>
      <c r="HR209" s="107"/>
      <c r="HS209" s="106"/>
      <c r="HT209" s="107"/>
      <c r="HU209" s="106"/>
      <c r="HV209" s="107"/>
      <c r="HW209" s="106"/>
      <c r="HX209" s="107"/>
      <c r="HY209" s="106"/>
      <c r="HZ209" s="107"/>
      <c r="IA209" s="106"/>
      <c r="IB209" s="107"/>
      <c r="IC209" s="106"/>
      <c r="ID209" s="107"/>
      <c r="IE209" s="106"/>
      <c r="IF209" s="107"/>
      <c r="IG209" s="106"/>
      <c r="IH209" s="107"/>
      <c r="II209" s="106"/>
      <c r="IJ209" s="107"/>
      <c r="IK209" s="106"/>
      <c r="IL209" s="107"/>
      <c r="IM209" s="106"/>
      <c r="IN209" s="107"/>
      <c r="IO209" s="106"/>
      <c r="IP209" s="107"/>
      <c r="IQ209" s="106"/>
      <c r="IR209" s="107"/>
      <c r="IS209" s="106"/>
      <c r="IT209" s="107"/>
      <c r="IU209" s="106"/>
      <c r="IV209" s="107"/>
      <c r="IW209" s="106"/>
      <c r="IX209" s="107"/>
      <c r="IY209" s="106"/>
    </row>
    <row r="210" spans="1:259" x14ac:dyDescent="0.25">
      <c r="A210" s="106"/>
      <c r="B210" s="107"/>
      <c r="C210" s="106"/>
      <c r="D210" s="107"/>
      <c r="E210" s="106"/>
      <c r="F210" s="107"/>
      <c r="G210" s="106"/>
      <c r="H210" s="107"/>
      <c r="I210" s="106"/>
      <c r="J210" s="107"/>
      <c r="K210" s="106"/>
      <c r="L210" s="107"/>
      <c r="M210" s="106"/>
      <c r="N210" s="107"/>
      <c r="O210" s="106"/>
      <c r="P210" s="107"/>
      <c r="Q210" s="106"/>
      <c r="R210" s="107"/>
      <c r="S210" s="106"/>
      <c r="T210" s="107"/>
      <c r="U210" s="106"/>
      <c r="V210" s="107"/>
      <c r="W210" s="106"/>
      <c r="X210" s="107"/>
      <c r="Y210" s="106"/>
      <c r="Z210" s="107"/>
      <c r="AA210" s="106"/>
      <c r="AB210" s="107"/>
      <c r="AC210" s="106"/>
      <c r="AD210" s="107"/>
      <c r="AE210" s="106"/>
      <c r="AF210" s="107"/>
      <c r="AG210" s="106"/>
      <c r="AH210" s="107"/>
      <c r="AI210" s="106"/>
      <c r="AJ210" s="107"/>
      <c r="AK210" s="106"/>
      <c r="AL210" s="107"/>
      <c r="AM210" s="106"/>
      <c r="AN210" s="107"/>
      <c r="AO210" s="106"/>
      <c r="AP210" s="107"/>
      <c r="AQ210" s="106"/>
      <c r="AR210" s="107"/>
      <c r="AS210" s="106"/>
      <c r="AT210" s="107"/>
      <c r="AU210" s="106"/>
      <c r="AV210" s="107"/>
      <c r="AW210" s="106"/>
      <c r="AX210" s="107"/>
      <c r="AY210" s="106"/>
      <c r="AZ210" s="107"/>
      <c r="BA210" s="106"/>
      <c r="BB210" s="107"/>
      <c r="BC210" s="106"/>
      <c r="BD210" s="107"/>
      <c r="BE210" s="106"/>
      <c r="BF210" s="107"/>
      <c r="BG210" s="106"/>
      <c r="BH210" s="107"/>
      <c r="BI210" s="106"/>
      <c r="BJ210" s="107"/>
      <c r="BK210" s="106"/>
      <c r="BL210" s="107"/>
      <c r="BM210" s="106"/>
      <c r="BN210" s="107"/>
      <c r="BO210" s="106"/>
      <c r="BP210" s="107"/>
      <c r="BQ210" s="106"/>
      <c r="BR210" s="107"/>
      <c r="BS210" s="106"/>
      <c r="BT210" s="107"/>
      <c r="BU210" s="106"/>
      <c r="BV210" s="107"/>
      <c r="BW210" s="106"/>
      <c r="BX210" s="107"/>
      <c r="BY210" s="106"/>
      <c r="BZ210" s="107"/>
      <c r="CA210" s="106"/>
      <c r="CB210" s="107"/>
      <c r="CC210" s="106"/>
      <c r="CD210" s="107"/>
      <c r="CE210" s="106"/>
      <c r="CF210" s="107"/>
      <c r="CG210" s="106"/>
      <c r="CH210" s="107"/>
      <c r="CI210" s="106"/>
      <c r="CJ210" s="107"/>
      <c r="CK210" s="106"/>
      <c r="CL210" s="107"/>
      <c r="CM210" s="106"/>
      <c r="CN210" s="107"/>
      <c r="CO210" s="106"/>
      <c r="CP210" s="107"/>
      <c r="CQ210" s="106"/>
      <c r="CR210" s="107"/>
      <c r="CS210" s="106"/>
      <c r="CT210" s="107"/>
      <c r="CU210" s="106"/>
      <c r="CV210" s="107"/>
      <c r="CW210" s="106"/>
      <c r="CX210" s="107"/>
      <c r="CY210" s="106"/>
      <c r="CZ210" s="107"/>
      <c r="DA210" s="106"/>
      <c r="DB210" s="107"/>
      <c r="DC210" s="106"/>
      <c r="DD210" s="107"/>
      <c r="DE210" s="106"/>
      <c r="DF210" s="107"/>
      <c r="DG210" s="106"/>
      <c r="DH210" s="107"/>
      <c r="DI210" s="106"/>
      <c r="DJ210" s="107"/>
      <c r="DK210" s="106"/>
      <c r="DL210" s="107"/>
      <c r="DM210" s="106"/>
      <c r="DN210" s="107"/>
      <c r="DO210" s="106"/>
      <c r="DP210" s="107"/>
      <c r="DQ210" s="106"/>
      <c r="DR210" s="107"/>
      <c r="DS210" s="106"/>
      <c r="DT210" s="107"/>
      <c r="DU210" s="106"/>
      <c r="DV210" s="107"/>
      <c r="DW210" s="106"/>
      <c r="DX210" s="107"/>
      <c r="DY210" s="106"/>
      <c r="DZ210" s="107"/>
      <c r="EA210" s="106"/>
      <c r="EB210" s="107"/>
      <c r="EC210" s="106"/>
      <c r="ED210" s="107"/>
      <c r="EE210" s="106"/>
      <c r="EF210" s="107"/>
      <c r="EG210" s="106"/>
      <c r="EH210" s="107"/>
      <c r="EI210" s="106"/>
      <c r="EJ210" s="107"/>
      <c r="EK210" s="106"/>
      <c r="EL210" s="107"/>
      <c r="EM210" s="106"/>
      <c r="EN210" s="107"/>
      <c r="EO210" s="106"/>
      <c r="EP210" s="107"/>
      <c r="EQ210" s="106"/>
      <c r="ER210" s="107"/>
      <c r="ES210" s="106"/>
      <c r="ET210" s="107"/>
      <c r="EU210" s="106"/>
      <c r="EV210" s="107"/>
      <c r="EW210" s="106"/>
      <c r="EX210" s="107"/>
      <c r="EY210" s="106"/>
      <c r="EZ210" s="107"/>
      <c r="FA210" s="106"/>
      <c r="FB210" s="107"/>
      <c r="FC210" s="106"/>
      <c r="FD210" s="107"/>
      <c r="FE210" s="106"/>
      <c r="FF210" s="107"/>
      <c r="FG210" s="106"/>
      <c r="FH210" s="107"/>
      <c r="FI210" s="106"/>
      <c r="FJ210" s="107"/>
      <c r="FK210" s="106"/>
      <c r="FL210" s="107"/>
      <c r="FM210" s="106"/>
      <c r="FN210" s="107"/>
      <c r="FO210" s="106"/>
      <c r="FP210" s="107"/>
      <c r="FQ210" s="106"/>
      <c r="FR210" s="107"/>
      <c r="FS210" s="106"/>
      <c r="FT210" s="107"/>
      <c r="FU210" s="106"/>
      <c r="FV210" s="107"/>
      <c r="FW210" s="106"/>
      <c r="FX210" s="107"/>
      <c r="FY210" s="106"/>
      <c r="FZ210" s="107"/>
      <c r="GA210" s="106"/>
      <c r="GB210" s="107"/>
      <c r="GC210" s="106"/>
      <c r="GD210" s="107"/>
      <c r="GE210" s="106"/>
      <c r="GF210" s="107"/>
      <c r="GG210" s="106"/>
      <c r="GH210" s="107"/>
      <c r="GI210" s="106"/>
      <c r="GJ210" s="107"/>
      <c r="GK210" s="106"/>
      <c r="GL210" s="107"/>
      <c r="GM210" s="106"/>
      <c r="GN210" s="107"/>
      <c r="GO210" s="106"/>
      <c r="GP210" s="107"/>
      <c r="GQ210" s="106"/>
      <c r="GR210" s="107"/>
      <c r="GS210" s="106"/>
      <c r="GT210" s="107"/>
      <c r="GU210" s="106"/>
      <c r="GV210" s="107"/>
      <c r="GW210" s="106"/>
      <c r="GX210" s="107"/>
      <c r="GY210" s="106"/>
      <c r="GZ210" s="107"/>
      <c r="HA210" s="106"/>
      <c r="HB210" s="107"/>
      <c r="HC210" s="106"/>
      <c r="HD210" s="107"/>
      <c r="HE210" s="106"/>
      <c r="HF210" s="107"/>
      <c r="HG210" s="106"/>
      <c r="HH210" s="107"/>
      <c r="HI210" s="106"/>
      <c r="HJ210" s="107"/>
      <c r="HK210" s="106"/>
      <c r="HL210" s="107"/>
      <c r="HM210" s="106"/>
      <c r="HN210" s="107"/>
      <c r="HO210" s="106"/>
      <c r="HP210" s="107"/>
      <c r="HQ210" s="106"/>
      <c r="HR210" s="107"/>
      <c r="HS210" s="106"/>
      <c r="HT210" s="107"/>
      <c r="HU210" s="106"/>
      <c r="HV210" s="107"/>
      <c r="HW210" s="106"/>
      <c r="HX210" s="107"/>
      <c r="HY210" s="106"/>
      <c r="HZ210" s="107"/>
      <c r="IA210" s="106"/>
      <c r="IB210" s="107"/>
      <c r="IC210" s="106"/>
      <c r="ID210" s="107"/>
      <c r="IE210" s="106"/>
      <c r="IF210" s="107"/>
      <c r="IG210" s="106"/>
      <c r="IH210" s="107"/>
      <c r="II210" s="106"/>
      <c r="IJ210" s="107"/>
      <c r="IK210" s="106"/>
      <c r="IL210" s="107"/>
      <c r="IM210" s="106"/>
      <c r="IN210" s="107"/>
      <c r="IO210" s="106"/>
      <c r="IP210" s="107"/>
      <c r="IQ210" s="106"/>
      <c r="IR210" s="107"/>
      <c r="IS210" s="106"/>
      <c r="IT210" s="107"/>
      <c r="IU210" s="106"/>
      <c r="IV210" s="107"/>
      <c r="IW210" s="106"/>
      <c r="IX210" s="107"/>
      <c r="IY210" s="106"/>
    </row>
    <row r="211" spans="1:259" x14ac:dyDescent="0.25">
      <c r="A211" s="106"/>
      <c r="B211" s="107"/>
      <c r="C211" s="106"/>
      <c r="D211" s="107"/>
      <c r="E211" s="106"/>
      <c r="F211" s="107"/>
      <c r="G211" s="106"/>
      <c r="H211" s="107"/>
      <c r="I211" s="106"/>
      <c r="J211" s="107"/>
      <c r="K211" s="106"/>
      <c r="L211" s="107"/>
      <c r="M211" s="106"/>
      <c r="N211" s="107"/>
      <c r="O211" s="106"/>
      <c r="P211" s="107"/>
      <c r="Q211" s="106"/>
      <c r="R211" s="107"/>
      <c r="S211" s="106"/>
      <c r="T211" s="107"/>
      <c r="U211" s="106"/>
      <c r="V211" s="107"/>
      <c r="W211" s="106"/>
      <c r="X211" s="107"/>
      <c r="Y211" s="106"/>
      <c r="Z211" s="107"/>
      <c r="AA211" s="106"/>
      <c r="AB211" s="107"/>
      <c r="AC211" s="106"/>
      <c r="AD211" s="107"/>
      <c r="AE211" s="106"/>
      <c r="AF211" s="107"/>
      <c r="AG211" s="106"/>
      <c r="AH211" s="107"/>
      <c r="AI211" s="106"/>
      <c r="AJ211" s="107"/>
      <c r="AK211" s="106"/>
      <c r="AL211" s="107"/>
      <c r="AM211" s="106"/>
      <c r="AN211" s="107"/>
      <c r="AO211" s="106"/>
      <c r="AP211" s="107"/>
      <c r="AQ211" s="106"/>
      <c r="AR211" s="107"/>
      <c r="AS211" s="106"/>
      <c r="AT211" s="107"/>
      <c r="AU211" s="106"/>
      <c r="AV211" s="107"/>
      <c r="AW211" s="106"/>
      <c r="AX211" s="107"/>
      <c r="AY211" s="106"/>
      <c r="AZ211" s="107"/>
      <c r="BA211" s="106"/>
      <c r="BB211" s="107"/>
      <c r="BC211" s="106"/>
      <c r="BD211" s="107"/>
      <c r="BE211" s="106"/>
      <c r="BF211" s="107"/>
      <c r="BG211" s="106"/>
      <c r="BH211" s="107"/>
      <c r="BI211" s="106"/>
      <c r="BJ211" s="107"/>
      <c r="BK211" s="106"/>
      <c r="BL211" s="107"/>
      <c r="BM211" s="106"/>
      <c r="BN211" s="107"/>
      <c r="BO211" s="106"/>
      <c r="BP211" s="107"/>
      <c r="BQ211" s="106"/>
      <c r="BR211" s="107"/>
      <c r="BS211" s="106"/>
      <c r="BT211" s="107"/>
      <c r="BU211" s="106"/>
      <c r="BV211" s="107"/>
      <c r="BW211" s="106"/>
      <c r="BX211" s="107"/>
      <c r="BY211" s="106"/>
      <c r="BZ211" s="107"/>
      <c r="CA211" s="106"/>
      <c r="CB211" s="107"/>
      <c r="CC211" s="106"/>
      <c r="CD211" s="107"/>
      <c r="CE211" s="106"/>
      <c r="CF211" s="107"/>
      <c r="CG211" s="106"/>
      <c r="CH211" s="107"/>
      <c r="CI211" s="106"/>
      <c r="CJ211" s="107"/>
      <c r="CK211" s="106"/>
      <c r="CL211" s="107"/>
      <c r="CM211" s="106"/>
      <c r="CN211" s="107"/>
      <c r="CO211" s="106"/>
      <c r="CP211" s="107"/>
      <c r="CQ211" s="106"/>
      <c r="CR211" s="107"/>
      <c r="CS211" s="106"/>
      <c r="CT211" s="107"/>
      <c r="CU211" s="106"/>
      <c r="CV211" s="107"/>
      <c r="CW211" s="106"/>
      <c r="CX211" s="107"/>
      <c r="CY211" s="106"/>
      <c r="CZ211" s="107"/>
      <c r="DA211" s="106"/>
      <c r="DB211" s="107"/>
      <c r="DC211" s="106"/>
      <c r="DD211" s="107"/>
      <c r="DE211" s="106"/>
      <c r="DF211" s="107"/>
      <c r="DG211" s="106"/>
      <c r="DH211" s="107"/>
      <c r="DI211" s="106"/>
      <c r="DJ211" s="107"/>
      <c r="DK211" s="106"/>
      <c r="DL211" s="107"/>
      <c r="DM211" s="106"/>
      <c r="DN211" s="107"/>
      <c r="DO211" s="106"/>
      <c r="DP211" s="107"/>
      <c r="DQ211" s="106"/>
      <c r="DR211" s="107"/>
      <c r="DS211" s="106"/>
      <c r="DT211" s="107"/>
      <c r="DU211" s="106"/>
      <c r="DV211" s="107"/>
      <c r="DW211" s="106"/>
      <c r="DX211" s="107"/>
      <c r="DY211" s="106"/>
      <c r="DZ211" s="107"/>
      <c r="EA211" s="106"/>
      <c r="EB211" s="107"/>
      <c r="EC211" s="106"/>
      <c r="ED211" s="107"/>
      <c r="EE211" s="106"/>
      <c r="EF211" s="107"/>
      <c r="EG211" s="106"/>
      <c r="EH211" s="107"/>
      <c r="EI211" s="106"/>
      <c r="EJ211" s="107"/>
      <c r="EK211" s="106"/>
      <c r="EL211" s="107"/>
      <c r="EM211" s="106"/>
      <c r="EN211" s="107"/>
      <c r="EO211" s="106"/>
      <c r="EP211" s="107"/>
      <c r="EQ211" s="106"/>
      <c r="ER211" s="107"/>
      <c r="ES211" s="106"/>
      <c r="ET211" s="107"/>
      <c r="EU211" s="106"/>
      <c r="EV211" s="107"/>
      <c r="EW211" s="106"/>
      <c r="EX211" s="107"/>
      <c r="EY211" s="106"/>
      <c r="EZ211" s="107"/>
      <c r="FA211" s="106"/>
      <c r="FB211" s="107"/>
      <c r="FC211" s="106"/>
      <c r="FD211" s="107"/>
      <c r="FE211" s="106"/>
      <c r="FF211" s="107"/>
      <c r="FG211" s="106"/>
      <c r="FH211" s="107"/>
      <c r="FI211" s="106"/>
      <c r="FJ211" s="107"/>
      <c r="FK211" s="106"/>
      <c r="FL211" s="107"/>
      <c r="FM211" s="106"/>
      <c r="FN211" s="107"/>
      <c r="FO211" s="106"/>
      <c r="FP211" s="107"/>
      <c r="FQ211" s="106"/>
      <c r="FR211" s="107"/>
      <c r="FS211" s="106"/>
      <c r="FT211" s="107"/>
      <c r="FU211" s="106"/>
      <c r="FV211" s="107"/>
      <c r="FW211" s="106"/>
      <c r="FX211" s="107"/>
      <c r="FY211" s="106"/>
      <c r="FZ211" s="107"/>
      <c r="GA211" s="106"/>
      <c r="GB211" s="107"/>
      <c r="GC211" s="106"/>
      <c r="GD211" s="107"/>
      <c r="GE211" s="106"/>
      <c r="GF211" s="107"/>
      <c r="GG211" s="106"/>
      <c r="GH211" s="107"/>
      <c r="GI211" s="106"/>
      <c r="GJ211" s="107"/>
      <c r="GK211" s="106"/>
      <c r="GL211" s="107"/>
      <c r="GM211" s="106"/>
      <c r="GN211" s="107"/>
      <c r="GO211" s="106"/>
      <c r="GP211" s="107"/>
      <c r="GQ211" s="106"/>
      <c r="GR211" s="107"/>
      <c r="GS211" s="106"/>
      <c r="GT211" s="107"/>
      <c r="GU211" s="106"/>
      <c r="GV211" s="107"/>
      <c r="GW211" s="106"/>
      <c r="GX211" s="107"/>
      <c r="GY211" s="106"/>
      <c r="GZ211" s="107"/>
      <c r="HA211" s="106"/>
      <c r="HB211" s="107"/>
      <c r="HC211" s="106"/>
      <c r="HD211" s="107"/>
      <c r="HE211" s="106"/>
      <c r="HF211" s="107"/>
      <c r="HG211" s="106"/>
      <c r="HH211" s="107"/>
      <c r="HI211" s="106"/>
      <c r="HJ211" s="107"/>
      <c r="HK211" s="106"/>
      <c r="HL211" s="107"/>
      <c r="HM211" s="106"/>
      <c r="HN211" s="107"/>
      <c r="HO211" s="106"/>
      <c r="HP211" s="107"/>
      <c r="HQ211" s="106"/>
      <c r="HR211" s="107"/>
      <c r="HS211" s="106"/>
      <c r="HT211" s="107"/>
      <c r="HU211" s="106"/>
      <c r="HV211" s="107"/>
      <c r="HW211" s="106"/>
      <c r="HX211" s="107"/>
      <c r="HY211" s="106"/>
      <c r="HZ211" s="107"/>
      <c r="IA211" s="106"/>
      <c r="IB211" s="107"/>
      <c r="IC211" s="106"/>
      <c r="ID211" s="107"/>
      <c r="IE211" s="106"/>
      <c r="IF211" s="107"/>
      <c r="IG211" s="106"/>
      <c r="IH211" s="107"/>
      <c r="II211" s="106"/>
      <c r="IJ211" s="107"/>
      <c r="IK211" s="106"/>
      <c r="IL211" s="107"/>
      <c r="IM211" s="106"/>
      <c r="IN211" s="107"/>
      <c r="IO211" s="106"/>
      <c r="IP211" s="107"/>
      <c r="IQ211" s="106"/>
      <c r="IR211" s="107"/>
      <c r="IS211" s="106"/>
      <c r="IT211" s="107"/>
      <c r="IU211" s="106"/>
      <c r="IV211" s="107"/>
      <c r="IW211" s="106"/>
      <c r="IX211" s="107"/>
      <c r="IY211" s="106"/>
    </row>
  </sheetData>
  <sheetProtection algorithmName="SHA-512" hashValue="GqzyCYshGLXtz5fLYGA4vI3cvIBhrpi1LtXkWR3QunodmwmDNWxC4hr+1GQCuunsEi7m1/TkFkd9lJU3v841AA==" saltValue="c5b630jTjDM0ubx0HNmOWg==" spinCount="100000" sheet="1" formatCells="0" formatColumns="0" formatRows="0" insertColumns="0" insertRows="0" insertHyperlinks="0" deleteColumns="0" deleteRows="0" sort="0" autoFilter="0" pivotTables="0"/>
  <mergeCells count="1">
    <mergeCell ref="A1:B1"/>
  </mergeCells>
  <pageMargins left="0.7" right="0.7" top="0.75" bottom="0.75" header="0.3" footer="0.3"/>
  <pageSetup paperSize="9" scale="6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N38"/>
  <sheetViews>
    <sheetView showGridLines="0" zoomScaleNormal="100" workbookViewId="0">
      <selection activeCell="A7" sqref="A7:L38"/>
    </sheetView>
  </sheetViews>
  <sheetFormatPr defaultColWidth="9.140625" defaultRowHeight="12.75" x14ac:dyDescent="0.2"/>
  <cols>
    <col min="1" max="11" width="9.140625" style="144"/>
    <col min="12" max="12" width="9.140625" style="144" customWidth="1"/>
    <col min="13" max="13" width="3.42578125" style="144" customWidth="1"/>
    <col min="14" max="14" width="21.140625" style="144" bestFit="1" customWidth="1"/>
    <col min="15" max="16384" width="9.140625" style="144"/>
  </cols>
  <sheetData>
    <row r="1" spans="1:14" ht="30" customHeight="1" x14ac:dyDescent="0.2">
      <c r="A1" s="157" t="s">
        <v>125</v>
      </c>
      <c r="G1" s="158"/>
      <c r="N1" s="159" t="s">
        <v>139</v>
      </c>
    </row>
    <row r="2" spans="1:14" ht="31.15" customHeight="1" x14ac:dyDescent="0.2">
      <c r="G2" s="158"/>
      <c r="N2" s="159" t="s">
        <v>120</v>
      </c>
    </row>
    <row r="3" spans="1:14" ht="5.45" customHeight="1" thickBot="1" x14ac:dyDescent="0.25"/>
    <row r="4" spans="1:14" x14ac:dyDescent="0.2">
      <c r="A4" s="458" t="s">
        <v>137</v>
      </c>
      <c r="B4" s="459"/>
      <c r="C4" s="459"/>
      <c r="D4" s="459"/>
      <c r="E4" s="459"/>
      <c r="F4" s="459"/>
      <c r="G4" s="459"/>
      <c r="H4" s="459"/>
      <c r="I4" s="459"/>
      <c r="J4" s="459"/>
      <c r="K4" s="459"/>
      <c r="L4" s="460"/>
    </row>
    <row r="5" spans="1:14" ht="48" customHeight="1" thickBot="1" x14ac:dyDescent="0.25">
      <c r="A5" s="461"/>
      <c r="B5" s="462"/>
      <c r="C5" s="462"/>
      <c r="D5" s="462"/>
      <c r="E5" s="462"/>
      <c r="F5" s="462"/>
      <c r="G5" s="462"/>
      <c r="H5" s="462"/>
      <c r="I5" s="462"/>
      <c r="J5" s="462"/>
      <c r="K5" s="462"/>
      <c r="L5" s="463"/>
    </row>
    <row r="6" spans="1:14" ht="13.5" thickBot="1" x14ac:dyDescent="0.25">
      <c r="A6" s="160"/>
      <c r="B6" s="160"/>
      <c r="C6" s="160"/>
      <c r="D6" s="160"/>
      <c r="E6" s="160"/>
      <c r="F6" s="160"/>
      <c r="G6" s="160"/>
      <c r="H6" s="160"/>
      <c r="I6" s="160"/>
      <c r="J6" s="160"/>
      <c r="K6" s="160"/>
      <c r="L6" s="160"/>
    </row>
    <row r="7" spans="1:14" x14ac:dyDescent="0.2">
      <c r="A7" s="464"/>
      <c r="B7" s="465"/>
      <c r="C7" s="465"/>
      <c r="D7" s="465"/>
      <c r="E7" s="465"/>
      <c r="F7" s="465"/>
      <c r="G7" s="465"/>
      <c r="H7" s="465"/>
      <c r="I7" s="465"/>
      <c r="J7" s="465"/>
      <c r="K7" s="465"/>
      <c r="L7" s="466"/>
    </row>
    <row r="8" spans="1:14" x14ac:dyDescent="0.2">
      <c r="A8" s="467"/>
      <c r="B8" s="468"/>
      <c r="C8" s="468"/>
      <c r="D8" s="468"/>
      <c r="E8" s="468"/>
      <c r="F8" s="468"/>
      <c r="G8" s="468"/>
      <c r="H8" s="468"/>
      <c r="I8" s="468"/>
      <c r="J8" s="468"/>
      <c r="K8" s="468"/>
      <c r="L8" s="469"/>
    </row>
    <row r="9" spans="1:14" x14ac:dyDescent="0.2">
      <c r="A9" s="467"/>
      <c r="B9" s="468"/>
      <c r="C9" s="468"/>
      <c r="D9" s="468"/>
      <c r="E9" s="468"/>
      <c r="F9" s="468"/>
      <c r="G9" s="468"/>
      <c r="H9" s="468"/>
      <c r="I9" s="468"/>
      <c r="J9" s="468"/>
      <c r="K9" s="468"/>
      <c r="L9" s="469"/>
    </row>
    <row r="10" spans="1:14" x14ac:dyDescent="0.2">
      <c r="A10" s="467"/>
      <c r="B10" s="468"/>
      <c r="C10" s="468"/>
      <c r="D10" s="468"/>
      <c r="E10" s="468"/>
      <c r="F10" s="468"/>
      <c r="G10" s="468"/>
      <c r="H10" s="468"/>
      <c r="I10" s="468"/>
      <c r="J10" s="468"/>
      <c r="K10" s="468"/>
      <c r="L10" s="469"/>
    </row>
    <row r="11" spans="1:14" x14ac:dyDescent="0.2">
      <c r="A11" s="467"/>
      <c r="B11" s="468"/>
      <c r="C11" s="468"/>
      <c r="D11" s="468"/>
      <c r="E11" s="468"/>
      <c r="F11" s="468"/>
      <c r="G11" s="468"/>
      <c r="H11" s="468"/>
      <c r="I11" s="468"/>
      <c r="J11" s="468"/>
      <c r="K11" s="468"/>
      <c r="L11" s="469"/>
    </row>
    <row r="12" spans="1:14" x14ac:dyDescent="0.2">
      <c r="A12" s="467"/>
      <c r="B12" s="468"/>
      <c r="C12" s="468"/>
      <c r="D12" s="468"/>
      <c r="E12" s="468"/>
      <c r="F12" s="468"/>
      <c r="G12" s="468"/>
      <c r="H12" s="468"/>
      <c r="I12" s="468"/>
      <c r="J12" s="468"/>
      <c r="K12" s="468"/>
      <c r="L12" s="469"/>
    </row>
    <row r="13" spans="1:14" x14ac:dyDescent="0.2">
      <c r="A13" s="467"/>
      <c r="B13" s="468"/>
      <c r="C13" s="468"/>
      <c r="D13" s="468"/>
      <c r="E13" s="468"/>
      <c r="F13" s="468"/>
      <c r="G13" s="468"/>
      <c r="H13" s="468"/>
      <c r="I13" s="468"/>
      <c r="J13" s="468"/>
      <c r="K13" s="468"/>
      <c r="L13" s="469"/>
    </row>
    <row r="14" spans="1:14" x14ac:dyDescent="0.2">
      <c r="A14" s="467"/>
      <c r="B14" s="468"/>
      <c r="C14" s="468"/>
      <c r="D14" s="468"/>
      <c r="E14" s="468"/>
      <c r="F14" s="468"/>
      <c r="G14" s="468"/>
      <c r="H14" s="468"/>
      <c r="I14" s="468"/>
      <c r="J14" s="468"/>
      <c r="K14" s="468"/>
      <c r="L14" s="469"/>
    </row>
    <row r="15" spans="1:14" x14ac:dyDescent="0.2">
      <c r="A15" s="467"/>
      <c r="B15" s="468"/>
      <c r="C15" s="468"/>
      <c r="D15" s="468"/>
      <c r="E15" s="468"/>
      <c r="F15" s="468"/>
      <c r="G15" s="468"/>
      <c r="H15" s="468"/>
      <c r="I15" s="468"/>
      <c r="J15" s="468"/>
      <c r="K15" s="468"/>
      <c r="L15" s="469"/>
    </row>
    <row r="16" spans="1:14" x14ac:dyDescent="0.2">
      <c r="A16" s="467"/>
      <c r="B16" s="468"/>
      <c r="C16" s="468"/>
      <c r="D16" s="468"/>
      <c r="E16" s="468"/>
      <c r="F16" s="468"/>
      <c r="G16" s="468"/>
      <c r="H16" s="468"/>
      <c r="I16" s="468"/>
      <c r="J16" s="468"/>
      <c r="K16" s="468"/>
      <c r="L16" s="469"/>
    </row>
    <row r="17" spans="1:12" x14ac:dyDescent="0.2">
      <c r="A17" s="467"/>
      <c r="B17" s="468"/>
      <c r="C17" s="468"/>
      <c r="D17" s="468"/>
      <c r="E17" s="468"/>
      <c r="F17" s="468"/>
      <c r="G17" s="468"/>
      <c r="H17" s="468"/>
      <c r="I17" s="468"/>
      <c r="J17" s="468"/>
      <c r="K17" s="468"/>
      <c r="L17" s="469"/>
    </row>
    <row r="18" spans="1:12" x14ac:dyDescent="0.2">
      <c r="A18" s="467"/>
      <c r="B18" s="468"/>
      <c r="C18" s="468"/>
      <c r="D18" s="468"/>
      <c r="E18" s="468"/>
      <c r="F18" s="468"/>
      <c r="G18" s="468"/>
      <c r="H18" s="468"/>
      <c r="I18" s="468"/>
      <c r="J18" s="468"/>
      <c r="K18" s="468"/>
      <c r="L18" s="469"/>
    </row>
    <row r="19" spans="1:12" x14ac:dyDescent="0.2">
      <c r="A19" s="467"/>
      <c r="B19" s="468"/>
      <c r="C19" s="468"/>
      <c r="D19" s="468"/>
      <c r="E19" s="468"/>
      <c r="F19" s="468"/>
      <c r="G19" s="468"/>
      <c r="H19" s="468"/>
      <c r="I19" s="468"/>
      <c r="J19" s="468"/>
      <c r="K19" s="468"/>
      <c r="L19" s="469"/>
    </row>
    <row r="20" spans="1:12" x14ac:dyDescent="0.2">
      <c r="A20" s="467"/>
      <c r="B20" s="468"/>
      <c r="C20" s="468"/>
      <c r="D20" s="468"/>
      <c r="E20" s="468"/>
      <c r="F20" s="468"/>
      <c r="G20" s="468"/>
      <c r="H20" s="468"/>
      <c r="I20" s="468"/>
      <c r="J20" s="468"/>
      <c r="K20" s="468"/>
      <c r="L20" s="469"/>
    </row>
    <row r="21" spans="1:12" x14ac:dyDescent="0.2">
      <c r="A21" s="467"/>
      <c r="B21" s="468"/>
      <c r="C21" s="468"/>
      <c r="D21" s="468"/>
      <c r="E21" s="468"/>
      <c r="F21" s="468"/>
      <c r="G21" s="468"/>
      <c r="H21" s="468"/>
      <c r="I21" s="468"/>
      <c r="J21" s="468"/>
      <c r="K21" s="468"/>
      <c r="L21" s="469"/>
    </row>
    <row r="22" spans="1:12" x14ac:dyDescent="0.2">
      <c r="A22" s="467"/>
      <c r="B22" s="468"/>
      <c r="C22" s="468"/>
      <c r="D22" s="468"/>
      <c r="E22" s="468"/>
      <c r="F22" s="468"/>
      <c r="G22" s="468"/>
      <c r="H22" s="468"/>
      <c r="I22" s="468"/>
      <c r="J22" s="468"/>
      <c r="K22" s="468"/>
      <c r="L22" s="469"/>
    </row>
    <row r="23" spans="1:12" x14ac:dyDescent="0.2">
      <c r="A23" s="467"/>
      <c r="B23" s="468"/>
      <c r="C23" s="468"/>
      <c r="D23" s="468"/>
      <c r="E23" s="468"/>
      <c r="F23" s="468"/>
      <c r="G23" s="468"/>
      <c r="H23" s="468"/>
      <c r="I23" s="468"/>
      <c r="J23" s="468"/>
      <c r="K23" s="468"/>
      <c r="L23" s="469"/>
    </row>
    <row r="24" spans="1:12" x14ac:dyDescent="0.2">
      <c r="A24" s="467"/>
      <c r="B24" s="468"/>
      <c r="C24" s="468"/>
      <c r="D24" s="468"/>
      <c r="E24" s="468"/>
      <c r="F24" s="468"/>
      <c r="G24" s="468"/>
      <c r="H24" s="468"/>
      <c r="I24" s="468"/>
      <c r="J24" s="468"/>
      <c r="K24" s="468"/>
      <c r="L24" s="469"/>
    </row>
    <row r="25" spans="1:12" x14ac:dyDescent="0.2">
      <c r="A25" s="467"/>
      <c r="B25" s="468"/>
      <c r="C25" s="468"/>
      <c r="D25" s="468"/>
      <c r="E25" s="468"/>
      <c r="F25" s="468"/>
      <c r="G25" s="468"/>
      <c r="H25" s="468"/>
      <c r="I25" s="468"/>
      <c r="J25" s="468"/>
      <c r="K25" s="468"/>
      <c r="L25" s="469"/>
    </row>
    <row r="26" spans="1:12" x14ac:dyDescent="0.2">
      <c r="A26" s="467"/>
      <c r="B26" s="468"/>
      <c r="C26" s="468"/>
      <c r="D26" s="468"/>
      <c r="E26" s="468"/>
      <c r="F26" s="468"/>
      <c r="G26" s="468"/>
      <c r="H26" s="468"/>
      <c r="I26" s="468"/>
      <c r="J26" s="468"/>
      <c r="K26" s="468"/>
      <c r="L26" s="469"/>
    </row>
    <row r="27" spans="1:12" x14ac:dyDescent="0.2">
      <c r="A27" s="467"/>
      <c r="B27" s="468"/>
      <c r="C27" s="468"/>
      <c r="D27" s="468"/>
      <c r="E27" s="468"/>
      <c r="F27" s="468"/>
      <c r="G27" s="468"/>
      <c r="H27" s="468"/>
      <c r="I27" s="468"/>
      <c r="J27" s="468"/>
      <c r="K27" s="468"/>
      <c r="L27" s="469"/>
    </row>
    <row r="28" spans="1:12" x14ac:dyDescent="0.2">
      <c r="A28" s="467"/>
      <c r="B28" s="468"/>
      <c r="C28" s="468"/>
      <c r="D28" s="468"/>
      <c r="E28" s="468"/>
      <c r="F28" s="468"/>
      <c r="G28" s="468"/>
      <c r="H28" s="468"/>
      <c r="I28" s="468"/>
      <c r="J28" s="468"/>
      <c r="K28" s="468"/>
      <c r="L28" s="469"/>
    </row>
    <row r="29" spans="1:12" x14ac:dyDescent="0.2">
      <c r="A29" s="467"/>
      <c r="B29" s="468"/>
      <c r="C29" s="468"/>
      <c r="D29" s="468"/>
      <c r="E29" s="468"/>
      <c r="F29" s="468"/>
      <c r="G29" s="468"/>
      <c r="H29" s="468"/>
      <c r="I29" s="468"/>
      <c r="J29" s="468"/>
      <c r="K29" s="468"/>
      <c r="L29" s="469"/>
    </row>
    <row r="30" spans="1:12" x14ac:dyDescent="0.2">
      <c r="A30" s="467"/>
      <c r="B30" s="468"/>
      <c r="C30" s="468"/>
      <c r="D30" s="468"/>
      <c r="E30" s="468"/>
      <c r="F30" s="468"/>
      <c r="G30" s="468"/>
      <c r="H30" s="468"/>
      <c r="I30" s="468"/>
      <c r="J30" s="468"/>
      <c r="K30" s="468"/>
      <c r="L30" s="469"/>
    </row>
    <row r="31" spans="1:12" x14ac:dyDescent="0.2">
      <c r="A31" s="467"/>
      <c r="B31" s="468"/>
      <c r="C31" s="468"/>
      <c r="D31" s="468"/>
      <c r="E31" s="468"/>
      <c r="F31" s="468"/>
      <c r="G31" s="468"/>
      <c r="H31" s="468"/>
      <c r="I31" s="468"/>
      <c r="J31" s="468"/>
      <c r="K31" s="468"/>
      <c r="L31" s="469"/>
    </row>
    <row r="32" spans="1:12" x14ac:dyDescent="0.2">
      <c r="A32" s="467"/>
      <c r="B32" s="468"/>
      <c r="C32" s="468"/>
      <c r="D32" s="468"/>
      <c r="E32" s="468"/>
      <c r="F32" s="468"/>
      <c r="G32" s="468"/>
      <c r="H32" s="468"/>
      <c r="I32" s="468"/>
      <c r="J32" s="468"/>
      <c r="K32" s="468"/>
      <c r="L32" s="469"/>
    </row>
    <row r="33" spans="1:12" x14ac:dyDescent="0.2">
      <c r="A33" s="467"/>
      <c r="B33" s="468"/>
      <c r="C33" s="468"/>
      <c r="D33" s="468"/>
      <c r="E33" s="468"/>
      <c r="F33" s="468"/>
      <c r="G33" s="468"/>
      <c r="H33" s="468"/>
      <c r="I33" s="468"/>
      <c r="J33" s="468"/>
      <c r="K33" s="468"/>
      <c r="L33" s="469"/>
    </row>
    <row r="34" spans="1:12" x14ac:dyDescent="0.2">
      <c r="A34" s="467"/>
      <c r="B34" s="468"/>
      <c r="C34" s="468"/>
      <c r="D34" s="468"/>
      <c r="E34" s="468"/>
      <c r="F34" s="468"/>
      <c r="G34" s="468"/>
      <c r="H34" s="468"/>
      <c r="I34" s="468"/>
      <c r="J34" s="468"/>
      <c r="K34" s="468"/>
      <c r="L34" s="469"/>
    </row>
    <row r="35" spans="1:12" x14ac:dyDescent="0.2">
      <c r="A35" s="467"/>
      <c r="B35" s="468"/>
      <c r="C35" s="468"/>
      <c r="D35" s="468"/>
      <c r="E35" s="468"/>
      <c r="F35" s="468"/>
      <c r="G35" s="468"/>
      <c r="H35" s="468"/>
      <c r="I35" s="468"/>
      <c r="J35" s="468"/>
      <c r="K35" s="468"/>
      <c r="L35" s="469"/>
    </row>
    <row r="36" spans="1:12" x14ac:dyDescent="0.2">
      <c r="A36" s="467"/>
      <c r="B36" s="468"/>
      <c r="C36" s="468"/>
      <c r="D36" s="468"/>
      <c r="E36" s="468"/>
      <c r="F36" s="468"/>
      <c r="G36" s="468"/>
      <c r="H36" s="468"/>
      <c r="I36" s="468"/>
      <c r="J36" s="468"/>
      <c r="K36" s="468"/>
      <c r="L36" s="469"/>
    </row>
    <row r="37" spans="1:12" x14ac:dyDescent="0.2">
      <c r="A37" s="467"/>
      <c r="B37" s="468"/>
      <c r="C37" s="468"/>
      <c r="D37" s="468"/>
      <c r="E37" s="468"/>
      <c r="F37" s="468"/>
      <c r="G37" s="468"/>
      <c r="H37" s="468"/>
      <c r="I37" s="468"/>
      <c r="J37" s="468"/>
      <c r="K37" s="468"/>
      <c r="L37" s="469"/>
    </row>
    <row r="38" spans="1:12" ht="13.5" thickBot="1" x14ac:dyDescent="0.25">
      <c r="A38" s="470"/>
      <c r="B38" s="471"/>
      <c r="C38" s="471"/>
      <c r="D38" s="471"/>
      <c r="E38" s="471"/>
      <c r="F38" s="471"/>
      <c r="G38" s="471"/>
      <c r="H38" s="471"/>
      <c r="I38" s="471"/>
      <c r="J38" s="471"/>
      <c r="K38" s="471"/>
      <c r="L38" s="472"/>
    </row>
  </sheetData>
  <mergeCells count="2">
    <mergeCell ref="A4:L5"/>
    <mergeCell ref="A7:L38"/>
  </mergeCells>
  <hyperlinks>
    <hyperlink ref="N1" location="'Begeleiding Ambulant Regulier'!Print_Area" display="Terug naar berekening Ambulant Regulier" xr:uid="{00000000-0004-0000-0400-000000000000}"/>
    <hyperlink ref="N2" location="'Berekening Ambulant Plus'!Print_Area" display="Terug naar berekening Ambulant Plus" xr:uid="{00000000-0004-0000-0400-000001000000}"/>
  </hyperlinks>
  <pageMargins left="0.7" right="0.7" top="0.75" bottom="0.75" header="0.3" footer="0.3"/>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IT92"/>
  <sheetViews>
    <sheetView showGridLines="0" zoomScale="80" zoomScaleNormal="80" workbookViewId="0">
      <pane xSplit="1" ySplit="2" topLeftCell="B51" activePane="bottomRight" state="frozen"/>
      <selection pane="topRight" activeCell="B1" sqref="B1"/>
      <selection pane="bottomLeft" activeCell="A7" sqref="A7"/>
      <selection pane="bottomRight" sqref="A1:D91"/>
    </sheetView>
  </sheetViews>
  <sheetFormatPr defaultColWidth="8.85546875" defaultRowHeight="15" customHeight="1" x14ac:dyDescent="0.2"/>
  <cols>
    <col min="1" max="1" width="66.85546875" style="147" customWidth="1"/>
    <col min="2" max="2" width="14.5703125" style="147" customWidth="1"/>
    <col min="3" max="3" width="27.140625" style="147" customWidth="1"/>
    <col min="4" max="4" width="35" style="147" bestFit="1" customWidth="1"/>
    <col min="5" max="6" width="8.85546875" style="147" customWidth="1"/>
    <col min="7" max="7" width="9.85546875" style="147" bestFit="1" customWidth="1"/>
    <col min="8" max="254" width="8.85546875" style="147" customWidth="1"/>
    <col min="255" max="16384" width="8.85546875" style="148"/>
  </cols>
  <sheetData>
    <row r="1" spans="1:254" ht="15.75" customHeight="1" x14ac:dyDescent="0.2">
      <c r="A1" s="511" t="s">
        <v>522</v>
      </c>
      <c r="B1" s="512"/>
      <c r="C1" s="512"/>
      <c r="D1" s="576"/>
    </row>
    <row r="2" spans="1:254" ht="15.75" customHeight="1" thickBot="1" x14ac:dyDescent="0.25">
      <c r="A2" s="577"/>
      <c r="B2" s="578"/>
      <c r="C2" s="579" t="s">
        <v>148</v>
      </c>
      <c r="D2" s="580" t="s">
        <v>149</v>
      </c>
    </row>
    <row r="3" spans="1:254" ht="15.75" customHeight="1" thickBot="1" x14ac:dyDescent="0.25">
      <c r="A3" s="581"/>
      <c r="B3" s="581"/>
      <c r="C3" s="575"/>
      <c r="D3" s="575"/>
    </row>
    <row r="4" spans="1:254" ht="15.75" customHeight="1" thickBot="1" x14ac:dyDescent="0.25">
      <c r="A4" s="436" t="s">
        <v>51</v>
      </c>
      <c r="B4" s="485"/>
      <c r="C4" s="486"/>
      <c r="D4" s="487"/>
    </row>
    <row r="5" spans="1:254" ht="15.6" customHeight="1" x14ac:dyDescent="0.25">
      <c r="A5" s="311" t="s">
        <v>0</v>
      </c>
      <c r="B5" s="475" t="s">
        <v>150</v>
      </c>
      <c r="C5" s="476"/>
      <c r="D5" s="477"/>
      <c r="G5" s="307"/>
    </row>
    <row r="6" spans="1:254" ht="15" customHeight="1" x14ac:dyDescent="0.2">
      <c r="A6" s="312" t="s">
        <v>53</v>
      </c>
      <c r="B6" s="481">
        <f>[2]Rekenblad!J16</f>
        <v>2842.7781975000003</v>
      </c>
      <c r="C6" s="482"/>
      <c r="D6" s="313">
        <f>B6</f>
        <v>2842.7781975000003</v>
      </c>
    </row>
    <row r="7" spans="1:254" ht="15" customHeight="1" x14ac:dyDescent="0.2">
      <c r="A7" s="312" t="s">
        <v>54</v>
      </c>
      <c r="B7" s="483">
        <f>[2]Rekenblad!J17</f>
        <v>3081.4806000000003</v>
      </c>
      <c r="C7" s="484"/>
      <c r="D7" s="314">
        <f>B7</f>
        <v>3081.4806000000003</v>
      </c>
    </row>
    <row r="8" spans="1:254" ht="15" customHeight="1" x14ac:dyDescent="0.2">
      <c r="A8" s="312" t="s">
        <v>55</v>
      </c>
      <c r="B8" s="483">
        <f>[2]Rekenblad!J18</f>
        <v>3556.7710500000003</v>
      </c>
      <c r="C8" s="484"/>
      <c r="D8" s="314">
        <f>B8</f>
        <v>3556.7710500000003</v>
      </c>
    </row>
    <row r="9" spans="1:254" ht="38.25" x14ac:dyDescent="0.2">
      <c r="A9" s="315" t="s">
        <v>80</v>
      </c>
      <c r="B9" s="316">
        <v>0.4</v>
      </c>
      <c r="C9" s="317">
        <f>B9*B6</f>
        <v>1137.1112790000002</v>
      </c>
      <c r="D9" s="318">
        <f t="shared" ref="D9:D14" si="0">C9</f>
        <v>1137.1112790000002</v>
      </c>
    </row>
    <row r="10" spans="1:254" ht="38.25" x14ac:dyDescent="0.2">
      <c r="A10" s="315" t="s">
        <v>76</v>
      </c>
      <c r="B10" s="319">
        <v>0.4</v>
      </c>
      <c r="C10" s="317">
        <f>B10*B7</f>
        <v>1232.5922400000002</v>
      </c>
      <c r="D10" s="320">
        <f t="shared" si="0"/>
        <v>1232.5922400000002</v>
      </c>
      <c r="IO10" s="148"/>
      <c r="IP10" s="148"/>
      <c r="IQ10" s="148"/>
      <c r="IR10" s="148"/>
      <c r="IS10" s="148"/>
      <c r="IT10" s="148"/>
    </row>
    <row r="11" spans="1:254" ht="39" thickBot="1" x14ac:dyDescent="0.25">
      <c r="A11" s="321" t="s">
        <v>56</v>
      </c>
      <c r="B11" s="322">
        <v>0.2</v>
      </c>
      <c r="C11" s="323">
        <f>B11*B8</f>
        <v>711.35421000000008</v>
      </c>
      <c r="D11" s="320">
        <f t="shared" si="0"/>
        <v>711.35421000000008</v>
      </c>
      <c r="IO11" s="148"/>
      <c r="IP11" s="148"/>
      <c r="IQ11" s="148"/>
      <c r="IR11" s="148"/>
      <c r="IS11" s="148"/>
      <c r="IT11" s="148"/>
    </row>
    <row r="12" spans="1:254" ht="51" x14ac:dyDescent="0.2">
      <c r="A12" s="324" t="s">
        <v>48</v>
      </c>
      <c r="B12" s="325"/>
      <c r="C12" s="326">
        <f>IF(SUM(B9:B11)=1,SUM(C9:C11),"OPTELLINGSFOUT!")</f>
        <v>3081.0577290000006</v>
      </c>
      <c r="D12" s="320">
        <f t="shared" si="0"/>
        <v>3081.0577290000006</v>
      </c>
      <c r="IO12" s="148"/>
      <c r="IP12" s="148"/>
      <c r="IQ12" s="148"/>
      <c r="IR12" s="148"/>
      <c r="IS12" s="148"/>
      <c r="IT12" s="148"/>
    </row>
    <row r="13" spans="1:254" ht="15" customHeight="1" x14ac:dyDescent="0.2">
      <c r="A13" s="312" t="s">
        <v>1</v>
      </c>
      <c r="B13" s="327">
        <v>0.08</v>
      </c>
      <c r="C13" s="317">
        <f>B13*C12</f>
        <v>246.48461832000004</v>
      </c>
      <c r="D13" s="318">
        <f t="shared" si="0"/>
        <v>246.48461832000004</v>
      </c>
      <c r="IO13" s="148"/>
      <c r="IP13" s="148"/>
      <c r="IQ13" s="148"/>
      <c r="IR13" s="148"/>
      <c r="IS13" s="148"/>
      <c r="IT13" s="148"/>
    </row>
    <row r="14" spans="1:254" ht="15" customHeight="1" x14ac:dyDescent="0.2">
      <c r="A14" s="312" t="s">
        <v>2</v>
      </c>
      <c r="B14" s="327">
        <v>8.3299999999999999E-2</v>
      </c>
      <c r="C14" s="317">
        <f>B14*C12</f>
        <v>256.65210882570005</v>
      </c>
      <c r="D14" s="320">
        <f t="shared" si="0"/>
        <v>256.65210882570005</v>
      </c>
      <c r="IO14" s="148"/>
      <c r="IP14" s="148"/>
      <c r="IQ14" s="148"/>
      <c r="IR14" s="148"/>
      <c r="IS14" s="148"/>
      <c r="IT14" s="148"/>
    </row>
    <row r="15" spans="1:254" ht="15.75" customHeight="1" thickBot="1" x14ac:dyDescent="0.25">
      <c r="A15" s="473" t="s">
        <v>49</v>
      </c>
      <c r="B15" s="474"/>
      <c r="C15" s="328">
        <f>SUM(C12+C13+C14)</f>
        <v>3584.1944561457008</v>
      </c>
      <c r="D15" s="329">
        <f>SUM(C12+C13+C14)</f>
        <v>3584.1944561457008</v>
      </c>
      <c r="IO15" s="148"/>
      <c r="IP15" s="148"/>
      <c r="IQ15" s="148"/>
      <c r="IR15" s="148"/>
      <c r="IS15" s="148"/>
      <c r="IT15" s="148"/>
    </row>
    <row r="16" spans="1:254" ht="15" customHeight="1" x14ac:dyDescent="0.2">
      <c r="A16" s="330" t="s">
        <v>3</v>
      </c>
      <c r="B16" s="331"/>
      <c r="C16" s="332"/>
      <c r="D16" s="333"/>
      <c r="IO16" s="148"/>
      <c r="IP16" s="148"/>
      <c r="IQ16" s="148"/>
      <c r="IR16" s="148"/>
      <c r="IS16" s="148"/>
      <c r="IT16" s="148"/>
    </row>
    <row r="17" spans="1:254" ht="15" customHeight="1" x14ac:dyDescent="0.2">
      <c r="A17" s="334" t="s">
        <v>10</v>
      </c>
      <c r="B17" s="335"/>
      <c r="C17" s="336"/>
      <c r="D17" s="337"/>
    </row>
    <row r="18" spans="1:254" ht="15" customHeight="1" x14ac:dyDescent="0.2">
      <c r="A18" s="334" t="s">
        <v>492</v>
      </c>
      <c r="B18" s="327">
        <v>7.1099999999999997E-2</v>
      </c>
      <c r="C18" s="317">
        <f t="shared" ref="C18:C23" si="1">B18*$C$15</f>
        <v>254.83622583195933</v>
      </c>
      <c r="D18" s="338">
        <f t="shared" ref="D18:D23" si="2">C18</f>
        <v>254.83622583195933</v>
      </c>
    </row>
    <row r="19" spans="1:254" ht="15" customHeight="1" x14ac:dyDescent="0.2">
      <c r="A19" s="334" t="s">
        <v>11</v>
      </c>
      <c r="B19" s="327">
        <v>3.1399999999999997E-2</v>
      </c>
      <c r="C19" s="317">
        <f t="shared" si="1"/>
        <v>112.54370592297499</v>
      </c>
      <c r="D19" s="318">
        <f t="shared" si="2"/>
        <v>112.54370592297499</v>
      </c>
    </row>
    <row r="20" spans="1:254" ht="15" customHeight="1" x14ac:dyDescent="0.2">
      <c r="A20" s="334" t="s">
        <v>13</v>
      </c>
      <c r="B20" s="327">
        <v>6.6799999999999998E-2</v>
      </c>
      <c r="C20" s="317">
        <f t="shared" si="1"/>
        <v>239.4241896705328</v>
      </c>
      <c r="D20" s="339">
        <f t="shared" si="2"/>
        <v>239.4241896705328</v>
      </c>
    </row>
    <row r="21" spans="1:254" ht="15" customHeight="1" x14ac:dyDescent="0.2">
      <c r="A21" s="334" t="s">
        <v>493</v>
      </c>
      <c r="B21" s="327">
        <v>1.34E-2</v>
      </c>
      <c r="C21" s="317">
        <f t="shared" si="1"/>
        <v>48.028205712352388</v>
      </c>
      <c r="D21" s="339">
        <f t="shared" si="2"/>
        <v>48.028205712352388</v>
      </c>
    </row>
    <row r="22" spans="1:254" ht="15" customHeight="1" x14ac:dyDescent="0.2">
      <c r="A22" s="334" t="s">
        <v>494</v>
      </c>
      <c r="B22" s="327">
        <v>0</v>
      </c>
      <c r="C22" s="317">
        <f t="shared" si="1"/>
        <v>0</v>
      </c>
      <c r="D22" s="339">
        <f t="shared" si="2"/>
        <v>0</v>
      </c>
    </row>
    <row r="23" spans="1:254" ht="15" customHeight="1" x14ac:dyDescent="0.2">
      <c r="A23" s="334" t="s">
        <v>495</v>
      </c>
      <c r="B23" s="327">
        <v>1E-4</v>
      </c>
      <c r="C23" s="317">
        <f t="shared" si="1"/>
        <v>0.35841944561457012</v>
      </c>
      <c r="D23" s="318">
        <f t="shared" si="2"/>
        <v>0.35841944561457012</v>
      </c>
    </row>
    <row r="24" spans="1:254" ht="15" customHeight="1" x14ac:dyDescent="0.2">
      <c r="A24" s="340"/>
      <c r="B24" s="335"/>
      <c r="C24" s="336"/>
      <c r="D24" s="341"/>
    </row>
    <row r="25" spans="1:254" ht="15" customHeight="1" x14ac:dyDescent="0.2">
      <c r="A25" s="334" t="s">
        <v>15</v>
      </c>
      <c r="B25" s="335"/>
      <c r="C25" s="336"/>
      <c r="D25" s="337"/>
    </row>
    <row r="26" spans="1:254" ht="15" customHeight="1" x14ac:dyDescent="0.2">
      <c r="A26" s="334" t="s">
        <v>16</v>
      </c>
      <c r="B26" s="327">
        <f>B81</f>
        <v>8.4868605362975871E-2</v>
      </c>
      <c r="C26" s="317">
        <f>B26*$C$15</f>
        <v>304.18558484279538</v>
      </c>
      <c r="D26" s="338">
        <f>C26</f>
        <v>304.18558484279538</v>
      </c>
    </row>
    <row r="27" spans="1:254" ht="15" customHeight="1" x14ac:dyDescent="0.2">
      <c r="A27" s="334" t="s">
        <v>17</v>
      </c>
      <c r="B27" s="327">
        <f>B90</f>
        <v>1.0428501725462673E-3</v>
      </c>
      <c r="C27" s="317">
        <f>B27*$C$15</f>
        <v>3.7377778070309189</v>
      </c>
      <c r="D27" s="318">
        <f>C27</f>
        <v>3.7377778070309189</v>
      </c>
    </row>
    <row r="28" spans="1:254" ht="15" customHeight="1" x14ac:dyDescent="0.2">
      <c r="A28" s="340"/>
      <c r="B28" s="342"/>
      <c r="C28" s="336"/>
      <c r="D28" s="341"/>
    </row>
    <row r="29" spans="1:254" ht="15.75" customHeight="1" thickBot="1" x14ac:dyDescent="0.25">
      <c r="A29" s="343" t="s">
        <v>18</v>
      </c>
      <c r="B29" s="327">
        <f>SUM(B18:B27)</f>
        <v>0.26871145553552217</v>
      </c>
      <c r="C29" s="344">
        <f>B29*C15</f>
        <v>963.11410923326059</v>
      </c>
      <c r="D29" s="345">
        <f>C29</f>
        <v>963.11410923326059</v>
      </c>
    </row>
    <row r="30" spans="1:254" ht="39" thickBot="1" x14ac:dyDescent="0.25">
      <c r="A30" s="346" t="s">
        <v>50</v>
      </c>
      <c r="B30" s="347"/>
      <c r="C30" s="348">
        <f>C15+C29</f>
        <v>4547.3085653789612</v>
      </c>
      <c r="D30" s="349">
        <f>C30</f>
        <v>4547.3085653789612</v>
      </c>
    </row>
    <row r="31" spans="1:254" ht="15.75" customHeight="1" thickBot="1" x14ac:dyDescent="0.25">
      <c r="A31" s="350" t="s">
        <v>52</v>
      </c>
      <c r="B31" s="351"/>
      <c r="C31" s="352">
        <f>C30*12</f>
        <v>54567.702784547539</v>
      </c>
      <c r="D31" s="352">
        <f>C30*12</f>
        <v>54567.702784547539</v>
      </c>
    </row>
    <row r="32" spans="1:254" s="145" customFormat="1" ht="15.75" customHeight="1" thickBot="1" x14ac:dyDescent="0.25">
      <c r="A32" s="353"/>
      <c r="B32" s="354"/>
      <c r="C32" s="355"/>
      <c r="D32" s="356"/>
      <c r="E32" s="154"/>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4"/>
      <c r="BC32" s="154"/>
      <c r="BD32" s="154"/>
      <c r="BE32" s="154"/>
      <c r="BF32" s="154"/>
      <c r="BG32" s="154"/>
      <c r="BH32" s="154"/>
      <c r="BI32" s="154"/>
      <c r="BJ32" s="154"/>
      <c r="BK32" s="154"/>
      <c r="BL32" s="154"/>
      <c r="BM32" s="154"/>
      <c r="BN32" s="154"/>
      <c r="BO32" s="154"/>
      <c r="BP32" s="154"/>
      <c r="BQ32" s="154"/>
      <c r="BR32" s="154"/>
      <c r="BS32" s="154"/>
      <c r="BT32" s="154"/>
      <c r="BU32" s="154"/>
      <c r="BV32" s="154"/>
      <c r="BW32" s="154"/>
      <c r="BX32" s="154"/>
      <c r="BY32" s="154"/>
      <c r="BZ32" s="154"/>
      <c r="CA32" s="154"/>
      <c r="CB32" s="154"/>
      <c r="CC32" s="154"/>
      <c r="CD32" s="154"/>
      <c r="CE32" s="154"/>
      <c r="CF32" s="154"/>
      <c r="CG32" s="154"/>
      <c r="CH32" s="154"/>
      <c r="CI32" s="154"/>
      <c r="CJ32" s="154"/>
      <c r="CK32" s="154"/>
      <c r="CL32" s="154"/>
      <c r="CM32" s="154"/>
      <c r="CN32" s="154"/>
      <c r="CO32" s="154"/>
      <c r="CP32" s="154"/>
      <c r="CQ32" s="154"/>
      <c r="CR32" s="154"/>
      <c r="CS32" s="154"/>
      <c r="CT32" s="154"/>
      <c r="CU32" s="154"/>
      <c r="CV32" s="154"/>
      <c r="CW32" s="154"/>
      <c r="CX32" s="154"/>
      <c r="CY32" s="154"/>
      <c r="CZ32" s="154"/>
      <c r="DA32" s="154"/>
      <c r="DB32" s="154"/>
      <c r="DC32" s="154"/>
      <c r="DD32" s="154"/>
      <c r="DE32" s="154"/>
      <c r="DF32" s="154"/>
      <c r="DG32" s="154"/>
      <c r="DH32" s="154"/>
      <c r="DI32" s="154"/>
      <c r="DJ32" s="154"/>
      <c r="DK32" s="154"/>
      <c r="DL32" s="154"/>
      <c r="DM32" s="154"/>
      <c r="DN32" s="154"/>
      <c r="DO32" s="154"/>
      <c r="DP32" s="154"/>
      <c r="DQ32" s="154"/>
      <c r="DR32" s="154"/>
      <c r="DS32" s="154"/>
      <c r="DT32" s="154"/>
      <c r="DU32" s="154"/>
      <c r="DV32" s="154"/>
      <c r="DW32" s="154"/>
      <c r="DX32" s="154"/>
      <c r="DY32" s="154"/>
      <c r="DZ32" s="154"/>
      <c r="EA32" s="154"/>
      <c r="EB32" s="154"/>
      <c r="EC32" s="154"/>
      <c r="ED32" s="154"/>
      <c r="EE32" s="154"/>
      <c r="EF32" s="154"/>
      <c r="EG32" s="154"/>
      <c r="EH32" s="154"/>
      <c r="EI32" s="154"/>
      <c r="EJ32" s="154"/>
      <c r="EK32" s="154"/>
      <c r="EL32" s="154"/>
      <c r="EM32" s="154"/>
      <c r="EN32" s="154"/>
      <c r="EO32" s="154"/>
      <c r="EP32" s="154"/>
      <c r="EQ32" s="154"/>
      <c r="ER32" s="154"/>
      <c r="ES32" s="154"/>
      <c r="ET32" s="154"/>
      <c r="EU32" s="154"/>
      <c r="EV32" s="154"/>
      <c r="EW32" s="154"/>
      <c r="EX32" s="154"/>
      <c r="EY32" s="154"/>
      <c r="EZ32" s="154"/>
      <c r="FA32" s="154"/>
      <c r="FB32" s="154"/>
      <c r="FC32" s="154"/>
      <c r="FD32" s="154"/>
      <c r="FE32" s="154"/>
      <c r="FF32" s="154"/>
      <c r="FG32" s="154"/>
      <c r="FH32" s="154"/>
      <c r="FI32" s="154"/>
      <c r="FJ32" s="154"/>
      <c r="FK32" s="154"/>
      <c r="FL32" s="154"/>
      <c r="FM32" s="154"/>
      <c r="FN32" s="154"/>
      <c r="FO32" s="154"/>
      <c r="FP32" s="154"/>
      <c r="FQ32" s="154"/>
      <c r="FR32" s="154"/>
      <c r="FS32" s="154"/>
      <c r="FT32" s="154"/>
      <c r="FU32" s="154"/>
      <c r="FV32" s="154"/>
      <c r="FW32" s="154"/>
      <c r="FX32" s="154"/>
      <c r="FY32" s="154"/>
      <c r="FZ32" s="154"/>
      <c r="GA32" s="154"/>
      <c r="GB32" s="154"/>
      <c r="GC32" s="154"/>
      <c r="GD32" s="154"/>
      <c r="GE32" s="154"/>
      <c r="GF32" s="154"/>
      <c r="GG32" s="154"/>
      <c r="GH32" s="154"/>
      <c r="GI32" s="154"/>
      <c r="GJ32" s="154"/>
      <c r="GK32" s="154"/>
      <c r="GL32" s="154"/>
      <c r="GM32" s="154"/>
      <c r="GN32" s="154"/>
      <c r="GO32" s="154"/>
      <c r="GP32" s="154"/>
      <c r="GQ32" s="154"/>
      <c r="GR32" s="154"/>
      <c r="GS32" s="154"/>
      <c r="GT32" s="154"/>
      <c r="GU32" s="154"/>
      <c r="GV32" s="154"/>
      <c r="GW32" s="154"/>
      <c r="GX32" s="154"/>
      <c r="GY32" s="154"/>
      <c r="GZ32" s="154"/>
      <c r="HA32" s="154"/>
      <c r="HB32" s="154"/>
      <c r="HC32" s="154"/>
      <c r="HD32" s="154"/>
      <c r="HE32" s="154"/>
      <c r="HF32" s="154"/>
      <c r="HG32" s="154"/>
      <c r="HH32" s="154"/>
      <c r="HI32" s="154"/>
      <c r="HJ32" s="154"/>
      <c r="HK32" s="154"/>
      <c r="HL32" s="154"/>
      <c r="HM32" s="154"/>
      <c r="HN32" s="154"/>
      <c r="HO32" s="154"/>
      <c r="HP32" s="154"/>
      <c r="HQ32" s="154"/>
      <c r="HR32" s="154"/>
      <c r="HS32" s="154"/>
      <c r="HT32" s="154"/>
      <c r="HU32" s="154"/>
      <c r="HV32" s="154"/>
      <c r="HW32" s="154"/>
      <c r="HX32" s="154"/>
      <c r="HY32" s="154"/>
      <c r="HZ32" s="154"/>
      <c r="IA32" s="154"/>
      <c r="IB32" s="154"/>
      <c r="IC32" s="154"/>
      <c r="ID32" s="154"/>
      <c r="IE32" s="154"/>
      <c r="IF32" s="154"/>
      <c r="IG32" s="154"/>
      <c r="IH32" s="154"/>
      <c r="II32" s="154"/>
      <c r="IJ32" s="154"/>
      <c r="IK32" s="154"/>
      <c r="IL32" s="154"/>
      <c r="IM32" s="154"/>
      <c r="IN32" s="154"/>
      <c r="IO32" s="154"/>
      <c r="IP32" s="154"/>
      <c r="IQ32" s="154"/>
      <c r="IR32" s="154"/>
      <c r="IS32" s="154"/>
      <c r="IT32" s="154"/>
    </row>
    <row r="33" spans="1:254" s="145" customFormat="1" ht="39" thickBot="1" x14ac:dyDescent="0.25">
      <c r="A33" s="357" t="s">
        <v>59</v>
      </c>
      <c r="B33" s="358"/>
      <c r="C33" s="359"/>
      <c r="D33" s="360"/>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4"/>
      <c r="BE33" s="154"/>
      <c r="BF33" s="154"/>
      <c r="BG33" s="154"/>
      <c r="BH33" s="154"/>
      <c r="BI33" s="154"/>
      <c r="BJ33" s="154"/>
      <c r="BK33" s="154"/>
      <c r="BL33" s="154"/>
      <c r="BM33" s="154"/>
      <c r="BN33" s="154"/>
      <c r="BO33" s="154"/>
      <c r="BP33" s="154"/>
      <c r="BQ33" s="154"/>
      <c r="BR33" s="154"/>
      <c r="BS33" s="154"/>
      <c r="BT33" s="154"/>
      <c r="BU33" s="154"/>
      <c r="BV33" s="154"/>
      <c r="BW33" s="154"/>
      <c r="BX33" s="154"/>
      <c r="BY33" s="154"/>
      <c r="BZ33" s="154"/>
      <c r="CA33" s="154"/>
      <c r="CB33" s="154"/>
      <c r="CC33" s="154"/>
      <c r="CD33" s="154"/>
      <c r="CE33" s="154"/>
      <c r="CF33" s="154"/>
      <c r="CG33" s="154"/>
      <c r="CH33" s="154"/>
      <c r="CI33" s="154"/>
      <c r="CJ33" s="154"/>
      <c r="CK33" s="154"/>
      <c r="CL33" s="154"/>
      <c r="CM33" s="154"/>
      <c r="CN33" s="154"/>
      <c r="CO33" s="154"/>
      <c r="CP33" s="154"/>
      <c r="CQ33" s="154"/>
      <c r="CR33" s="154"/>
      <c r="CS33" s="154"/>
      <c r="CT33" s="154"/>
      <c r="CU33" s="154"/>
      <c r="CV33" s="154"/>
      <c r="CW33" s="154"/>
      <c r="CX33" s="154"/>
      <c r="CY33" s="154"/>
      <c r="CZ33" s="154"/>
      <c r="DA33" s="154"/>
      <c r="DB33" s="154"/>
      <c r="DC33" s="154"/>
      <c r="DD33" s="154"/>
      <c r="DE33" s="154"/>
      <c r="DF33" s="154"/>
      <c r="DG33" s="154"/>
      <c r="DH33" s="154"/>
      <c r="DI33" s="154"/>
      <c r="DJ33" s="154"/>
      <c r="DK33" s="154"/>
      <c r="DL33" s="154"/>
      <c r="DM33" s="154"/>
      <c r="DN33" s="154"/>
      <c r="DO33" s="154"/>
      <c r="DP33" s="154"/>
      <c r="DQ33" s="154"/>
      <c r="DR33" s="154"/>
      <c r="DS33" s="154"/>
      <c r="DT33" s="154"/>
      <c r="DU33" s="154"/>
      <c r="DV33" s="154"/>
      <c r="DW33" s="154"/>
      <c r="DX33" s="154"/>
      <c r="DY33" s="154"/>
      <c r="DZ33" s="154"/>
      <c r="EA33" s="154"/>
      <c r="EB33" s="154"/>
      <c r="EC33" s="154"/>
      <c r="ED33" s="154"/>
      <c r="EE33" s="154"/>
      <c r="EF33" s="154"/>
      <c r="EG33" s="154"/>
      <c r="EH33" s="154"/>
      <c r="EI33" s="154"/>
      <c r="EJ33" s="154"/>
      <c r="EK33" s="154"/>
      <c r="EL33" s="154"/>
      <c r="EM33" s="154"/>
      <c r="EN33" s="154"/>
      <c r="EO33" s="154"/>
      <c r="EP33" s="154"/>
      <c r="EQ33" s="154"/>
      <c r="ER33" s="154"/>
      <c r="ES33" s="154"/>
      <c r="ET33" s="154"/>
      <c r="EU33" s="154"/>
      <c r="EV33" s="154"/>
      <c r="EW33" s="154"/>
      <c r="EX33" s="154"/>
      <c r="EY33" s="154"/>
      <c r="EZ33" s="154"/>
      <c r="FA33" s="154"/>
      <c r="FB33" s="154"/>
      <c r="FC33" s="154"/>
      <c r="FD33" s="154"/>
      <c r="FE33" s="154"/>
      <c r="FF33" s="154"/>
      <c r="FG33" s="154"/>
      <c r="FH33" s="154"/>
      <c r="FI33" s="154"/>
      <c r="FJ33" s="154"/>
      <c r="FK33" s="154"/>
      <c r="FL33" s="154"/>
      <c r="FM33" s="154"/>
      <c r="FN33" s="154"/>
      <c r="FO33" s="154"/>
      <c r="FP33" s="154"/>
      <c r="FQ33" s="154"/>
      <c r="FR33" s="154"/>
      <c r="FS33" s="154"/>
      <c r="FT33" s="154"/>
      <c r="FU33" s="154"/>
      <c r="FV33" s="154"/>
      <c r="FW33" s="154"/>
      <c r="FX33" s="154"/>
      <c r="FY33" s="154"/>
      <c r="FZ33" s="154"/>
      <c r="GA33" s="154"/>
      <c r="GB33" s="154"/>
      <c r="GC33" s="154"/>
      <c r="GD33" s="154"/>
      <c r="GE33" s="154"/>
      <c r="GF33" s="154"/>
      <c r="GG33" s="154"/>
      <c r="GH33" s="154"/>
      <c r="GI33" s="154"/>
      <c r="GJ33" s="154"/>
      <c r="GK33" s="154"/>
      <c r="GL33" s="154"/>
      <c r="GM33" s="154"/>
      <c r="GN33" s="154"/>
      <c r="GO33" s="154"/>
      <c r="GP33" s="154"/>
      <c r="GQ33" s="154"/>
      <c r="GR33" s="154"/>
      <c r="GS33" s="154"/>
      <c r="GT33" s="154"/>
      <c r="GU33" s="154"/>
      <c r="GV33" s="154"/>
      <c r="GW33" s="154"/>
      <c r="GX33" s="154"/>
      <c r="GY33" s="154"/>
      <c r="GZ33" s="154"/>
      <c r="HA33" s="154"/>
      <c r="HB33" s="154"/>
      <c r="HC33" s="154"/>
      <c r="HD33" s="154"/>
      <c r="HE33" s="154"/>
      <c r="HF33" s="154"/>
      <c r="HG33" s="154"/>
      <c r="HH33" s="154"/>
      <c r="HI33" s="154"/>
      <c r="HJ33" s="154"/>
      <c r="HK33" s="154"/>
      <c r="HL33" s="154"/>
      <c r="HM33" s="154"/>
      <c r="HN33" s="154"/>
      <c r="HO33" s="154"/>
      <c r="HP33" s="154"/>
      <c r="HQ33" s="154"/>
      <c r="HR33" s="154"/>
      <c r="HS33" s="154"/>
      <c r="HT33" s="154"/>
      <c r="HU33" s="154"/>
      <c r="HV33" s="154"/>
      <c r="HW33" s="154"/>
      <c r="HX33" s="154"/>
      <c r="HY33" s="154"/>
      <c r="HZ33" s="154"/>
      <c r="IA33" s="154"/>
      <c r="IB33" s="154"/>
      <c r="IC33" s="154"/>
      <c r="ID33" s="154"/>
      <c r="IE33" s="154"/>
      <c r="IF33" s="154"/>
      <c r="IG33" s="154"/>
      <c r="IH33" s="154"/>
      <c r="II33" s="154"/>
      <c r="IJ33" s="154"/>
      <c r="IK33" s="154"/>
      <c r="IL33" s="154"/>
      <c r="IM33" s="154"/>
      <c r="IN33" s="154"/>
      <c r="IO33" s="154"/>
      <c r="IP33" s="154"/>
      <c r="IQ33" s="154"/>
      <c r="IR33" s="154"/>
      <c r="IS33" s="154"/>
      <c r="IT33" s="154"/>
    </row>
    <row r="34" spans="1:254" s="145" customFormat="1" ht="15.75" customHeight="1" x14ac:dyDescent="0.2">
      <c r="A34" s="361" t="s">
        <v>106</v>
      </c>
      <c r="B34" s="362"/>
      <c r="C34" s="363">
        <v>1.52</v>
      </c>
      <c r="D34" s="364">
        <f>C34</f>
        <v>1.52</v>
      </c>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4"/>
      <c r="BN34" s="154"/>
      <c r="BO34" s="154"/>
      <c r="BP34" s="154"/>
      <c r="BQ34" s="154"/>
      <c r="BR34" s="154"/>
      <c r="BS34" s="154"/>
      <c r="BT34" s="154"/>
      <c r="BU34" s="154"/>
      <c r="BV34" s="154"/>
      <c r="BW34" s="154"/>
      <c r="BX34" s="154"/>
      <c r="BY34" s="154"/>
      <c r="BZ34" s="154"/>
      <c r="CA34" s="154"/>
      <c r="CB34" s="154"/>
      <c r="CC34" s="154"/>
      <c r="CD34" s="154"/>
      <c r="CE34" s="154"/>
      <c r="CF34" s="154"/>
      <c r="CG34" s="154"/>
      <c r="CH34" s="154"/>
      <c r="CI34" s="154"/>
      <c r="CJ34" s="154"/>
      <c r="CK34" s="154"/>
      <c r="CL34" s="154"/>
      <c r="CM34" s="154"/>
      <c r="CN34" s="154"/>
      <c r="CO34" s="154"/>
      <c r="CP34" s="154"/>
      <c r="CQ34" s="154"/>
      <c r="CR34" s="154"/>
      <c r="CS34" s="154"/>
      <c r="CT34" s="154"/>
      <c r="CU34" s="154"/>
      <c r="CV34" s="154"/>
      <c r="CW34" s="154"/>
      <c r="CX34" s="154"/>
      <c r="CY34" s="154"/>
      <c r="CZ34" s="154"/>
      <c r="DA34" s="154"/>
      <c r="DB34" s="154"/>
      <c r="DC34" s="154"/>
      <c r="DD34" s="154"/>
      <c r="DE34" s="154"/>
      <c r="DF34" s="154"/>
      <c r="DG34" s="154"/>
      <c r="DH34" s="154"/>
      <c r="DI34" s="154"/>
      <c r="DJ34" s="154"/>
      <c r="DK34" s="154"/>
      <c r="DL34" s="154"/>
      <c r="DM34" s="154"/>
      <c r="DN34" s="154"/>
      <c r="DO34" s="154"/>
      <c r="DP34" s="154"/>
      <c r="DQ34" s="154"/>
      <c r="DR34" s="154"/>
      <c r="DS34" s="154"/>
      <c r="DT34" s="154"/>
      <c r="DU34" s="154"/>
      <c r="DV34" s="154"/>
      <c r="DW34" s="154"/>
      <c r="DX34" s="154"/>
      <c r="DY34" s="154"/>
      <c r="DZ34" s="154"/>
      <c r="EA34" s="154"/>
      <c r="EB34" s="154"/>
      <c r="EC34" s="154"/>
      <c r="ED34" s="154"/>
      <c r="EE34" s="154"/>
      <c r="EF34" s="154"/>
      <c r="EG34" s="154"/>
      <c r="EH34" s="154"/>
      <c r="EI34" s="154"/>
      <c r="EJ34" s="154"/>
      <c r="EK34" s="154"/>
      <c r="EL34" s="154"/>
      <c r="EM34" s="154"/>
      <c r="EN34" s="154"/>
      <c r="EO34" s="154"/>
      <c r="EP34" s="154"/>
      <c r="EQ34" s="154"/>
      <c r="ER34" s="154"/>
      <c r="ES34" s="154"/>
      <c r="ET34" s="154"/>
      <c r="EU34" s="154"/>
      <c r="EV34" s="154"/>
      <c r="EW34" s="154"/>
      <c r="EX34" s="154"/>
      <c r="EY34" s="154"/>
      <c r="EZ34" s="154"/>
      <c r="FA34" s="154"/>
      <c r="FB34" s="154"/>
      <c r="FC34" s="154"/>
      <c r="FD34" s="154"/>
      <c r="FE34" s="154"/>
      <c r="FF34" s="154"/>
      <c r="FG34" s="154"/>
      <c r="FH34" s="154"/>
      <c r="FI34" s="154"/>
      <c r="FJ34" s="154"/>
      <c r="FK34" s="154"/>
      <c r="FL34" s="154"/>
      <c r="FM34" s="154"/>
      <c r="FN34" s="154"/>
      <c r="FO34" s="154"/>
      <c r="FP34" s="154"/>
      <c r="FQ34" s="154"/>
      <c r="FR34" s="154"/>
      <c r="FS34" s="154"/>
      <c r="FT34" s="154"/>
      <c r="FU34" s="154"/>
      <c r="FV34" s="154"/>
      <c r="FW34" s="154"/>
      <c r="FX34" s="154"/>
      <c r="FY34" s="154"/>
      <c r="FZ34" s="154"/>
      <c r="GA34" s="154"/>
      <c r="GB34" s="154"/>
      <c r="GC34" s="154"/>
      <c r="GD34" s="154"/>
      <c r="GE34" s="154"/>
      <c r="GF34" s="154"/>
      <c r="GG34" s="154"/>
      <c r="GH34" s="154"/>
      <c r="GI34" s="154"/>
      <c r="GJ34" s="154"/>
      <c r="GK34" s="154"/>
      <c r="GL34" s="154"/>
      <c r="GM34" s="154"/>
      <c r="GN34" s="154"/>
      <c r="GO34" s="154"/>
      <c r="GP34" s="154"/>
      <c r="GQ34" s="154"/>
      <c r="GR34" s="154"/>
      <c r="GS34" s="154"/>
      <c r="GT34" s="154"/>
      <c r="GU34" s="154"/>
      <c r="GV34" s="154"/>
      <c r="GW34" s="154"/>
      <c r="GX34" s="154"/>
      <c r="GY34" s="154"/>
      <c r="GZ34" s="154"/>
      <c r="HA34" s="154"/>
      <c r="HB34" s="154"/>
      <c r="HC34" s="154"/>
      <c r="HD34" s="154"/>
      <c r="HE34" s="154"/>
      <c r="HF34" s="154"/>
      <c r="HG34" s="154"/>
      <c r="HH34" s="154"/>
      <c r="HI34" s="154"/>
      <c r="HJ34" s="154"/>
      <c r="HK34" s="154"/>
      <c r="HL34" s="154"/>
      <c r="HM34" s="154"/>
      <c r="HN34" s="154"/>
      <c r="HO34" s="154"/>
      <c r="HP34" s="154"/>
      <c r="HQ34" s="154"/>
      <c r="HR34" s="154"/>
      <c r="HS34" s="154"/>
      <c r="HT34" s="154"/>
      <c r="HU34" s="154"/>
      <c r="HV34" s="154"/>
      <c r="HW34" s="154"/>
      <c r="HX34" s="154"/>
      <c r="HY34" s="154"/>
      <c r="HZ34" s="154"/>
      <c r="IA34" s="154"/>
      <c r="IB34" s="154"/>
      <c r="IC34" s="154"/>
      <c r="ID34" s="154"/>
      <c r="IE34" s="154"/>
      <c r="IF34" s="154"/>
      <c r="IG34" s="154"/>
      <c r="IH34" s="154"/>
      <c r="II34" s="154"/>
      <c r="IJ34" s="154"/>
      <c r="IK34" s="154"/>
      <c r="IL34" s="154"/>
      <c r="IM34" s="154"/>
      <c r="IN34" s="154"/>
      <c r="IO34" s="154"/>
      <c r="IP34" s="154"/>
      <c r="IQ34" s="154"/>
      <c r="IR34" s="154"/>
      <c r="IS34" s="154"/>
      <c r="IT34" s="154"/>
    </row>
    <row r="35" spans="1:254" s="145" customFormat="1" ht="15.75" customHeight="1" x14ac:dyDescent="0.2">
      <c r="A35" s="365" t="s">
        <v>105</v>
      </c>
      <c r="B35" s="366"/>
      <c r="C35" s="367">
        <v>7.65</v>
      </c>
      <c r="D35" s="368">
        <f>C35</f>
        <v>7.65</v>
      </c>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c r="AY35" s="154"/>
      <c r="AZ35" s="154"/>
      <c r="BA35" s="154"/>
      <c r="BB35" s="154"/>
      <c r="BC35" s="154"/>
      <c r="BD35" s="154"/>
      <c r="BE35" s="154"/>
      <c r="BF35" s="154"/>
      <c r="BG35" s="154"/>
      <c r="BH35" s="154"/>
      <c r="BI35" s="154"/>
      <c r="BJ35" s="154"/>
      <c r="BK35" s="154"/>
      <c r="BL35" s="154"/>
      <c r="BM35" s="154"/>
      <c r="BN35" s="154"/>
      <c r="BO35" s="154"/>
      <c r="BP35" s="154"/>
      <c r="BQ35" s="154"/>
      <c r="BR35" s="154"/>
      <c r="BS35" s="154"/>
      <c r="BT35" s="154"/>
      <c r="BU35" s="154"/>
      <c r="BV35" s="154"/>
      <c r="BW35" s="154"/>
      <c r="BX35" s="154"/>
      <c r="BY35" s="154"/>
      <c r="BZ35" s="154"/>
      <c r="CA35" s="154"/>
      <c r="CB35" s="154"/>
      <c r="CC35" s="154"/>
      <c r="CD35" s="154"/>
      <c r="CE35" s="154"/>
      <c r="CF35" s="154"/>
      <c r="CG35" s="154"/>
      <c r="CH35" s="154"/>
      <c r="CI35" s="154"/>
      <c r="CJ35" s="154"/>
      <c r="CK35" s="154"/>
      <c r="CL35" s="154"/>
      <c r="CM35" s="154"/>
      <c r="CN35" s="154"/>
      <c r="CO35" s="154"/>
      <c r="CP35" s="154"/>
      <c r="CQ35" s="154"/>
      <c r="CR35" s="154"/>
      <c r="CS35" s="154"/>
      <c r="CT35" s="154"/>
      <c r="CU35" s="154"/>
      <c r="CV35" s="154"/>
      <c r="CW35" s="154"/>
      <c r="CX35" s="154"/>
      <c r="CY35" s="154"/>
      <c r="CZ35" s="154"/>
      <c r="DA35" s="154"/>
      <c r="DB35" s="154"/>
      <c r="DC35" s="154"/>
      <c r="DD35" s="154"/>
      <c r="DE35" s="154"/>
      <c r="DF35" s="154"/>
      <c r="DG35" s="154"/>
      <c r="DH35" s="154"/>
      <c r="DI35" s="154"/>
      <c r="DJ35" s="154"/>
      <c r="DK35" s="154"/>
      <c r="DL35" s="154"/>
      <c r="DM35" s="154"/>
      <c r="DN35" s="154"/>
      <c r="DO35" s="154"/>
      <c r="DP35" s="154"/>
      <c r="DQ35" s="154"/>
      <c r="DR35" s="154"/>
      <c r="DS35" s="154"/>
      <c r="DT35" s="154"/>
      <c r="DU35" s="154"/>
      <c r="DV35" s="154"/>
      <c r="DW35" s="154"/>
      <c r="DX35" s="154"/>
      <c r="DY35" s="154"/>
      <c r="DZ35" s="154"/>
      <c r="EA35" s="154"/>
      <c r="EB35" s="154"/>
      <c r="EC35" s="154"/>
      <c r="ED35" s="154"/>
      <c r="EE35" s="154"/>
      <c r="EF35" s="154"/>
      <c r="EG35" s="154"/>
      <c r="EH35" s="154"/>
      <c r="EI35" s="154"/>
      <c r="EJ35" s="154"/>
      <c r="EK35" s="154"/>
      <c r="EL35" s="154"/>
      <c r="EM35" s="154"/>
      <c r="EN35" s="154"/>
      <c r="EO35" s="154"/>
      <c r="EP35" s="154"/>
      <c r="EQ35" s="154"/>
      <c r="ER35" s="154"/>
      <c r="ES35" s="154"/>
      <c r="ET35" s="154"/>
      <c r="EU35" s="154"/>
      <c r="EV35" s="154"/>
      <c r="EW35" s="154"/>
      <c r="EX35" s="154"/>
      <c r="EY35" s="154"/>
      <c r="EZ35" s="154"/>
      <c r="FA35" s="154"/>
      <c r="FB35" s="154"/>
      <c r="FC35" s="154"/>
      <c r="FD35" s="154"/>
      <c r="FE35" s="154"/>
      <c r="FF35" s="154"/>
      <c r="FG35" s="154"/>
      <c r="FH35" s="154"/>
      <c r="FI35" s="154"/>
      <c r="FJ35" s="154"/>
      <c r="FK35" s="154"/>
      <c r="FL35" s="154"/>
      <c r="FM35" s="154"/>
      <c r="FN35" s="154"/>
      <c r="FO35" s="154"/>
      <c r="FP35" s="154"/>
      <c r="FQ35" s="154"/>
      <c r="FR35" s="154"/>
      <c r="FS35" s="154"/>
      <c r="FT35" s="154"/>
      <c r="FU35" s="154"/>
      <c r="FV35" s="154"/>
      <c r="FW35" s="154"/>
      <c r="FX35" s="154"/>
      <c r="FY35" s="154"/>
      <c r="FZ35" s="154"/>
      <c r="GA35" s="154"/>
      <c r="GB35" s="154"/>
      <c r="GC35" s="154"/>
      <c r="GD35" s="154"/>
      <c r="GE35" s="154"/>
      <c r="GF35" s="154"/>
      <c r="GG35" s="154"/>
      <c r="GH35" s="154"/>
      <c r="GI35" s="154"/>
      <c r="GJ35" s="154"/>
      <c r="GK35" s="154"/>
      <c r="GL35" s="154"/>
      <c r="GM35" s="154"/>
      <c r="GN35" s="154"/>
      <c r="GO35" s="154"/>
      <c r="GP35" s="154"/>
      <c r="GQ35" s="154"/>
      <c r="GR35" s="154"/>
      <c r="GS35" s="154"/>
      <c r="GT35" s="154"/>
      <c r="GU35" s="154"/>
      <c r="GV35" s="154"/>
      <c r="GW35" s="154"/>
      <c r="GX35" s="154"/>
      <c r="GY35" s="154"/>
      <c r="GZ35" s="154"/>
      <c r="HA35" s="154"/>
      <c r="HB35" s="154"/>
      <c r="HC35" s="154"/>
      <c r="HD35" s="154"/>
      <c r="HE35" s="154"/>
      <c r="HF35" s="154"/>
      <c r="HG35" s="154"/>
      <c r="HH35" s="154"/>
      <c r="HI35" s="154"/>
      <c r="HJ35" s="154"/>
      <c r="HK35" s="154"/>
      <c r="HL35" s="154"/>
      <c r="HM35" s="154"/>
      <c r="HN35" s="154"/>
      <c r="HO35" s="154"/>
      <c r="HP35" s="154"/>
      <c r="HQ35" s="154"/>
      <c r="HR35" s="154"/>
      <c r="HS35" s="154"/>
      <c r="HT35" s="154"/>
      <c r="HU35" s="154"/>
      <c r="HV35" s="154"/>
      <c r="HW35" s="154"/>
      <c r="HX35" s="154"/>
      <c r="HY35" s="154"/>
      <c r="HZ35" s="154"/>
      <c r="IA35" s="154"/>
      <c r="IB35" s="154"/>
      <c r="IC35" s="154"/>
      <c r="ID35" s="154"/>
      <c r="IE35" s="154"/>
      <c r="IF35" s="154"/>
      <c r="IG35" s="154"/>
      <c r="IH35" s="154"/>
      <c r="II35" s="154"/>
      <c r="IJ35" s="154"/>
      <c r="IK35" s="154"/>
      <c r="IL35" s="154"/>
      <c r="IM35" s="154"/>
      <c r="IN35" s="154"/>
      <c r="IO35" s="154"/>
      <c r="IP35" s="154"/>
      <c r="IQ35" s="154"/>
      <c r="IR35" s="154"/>
      <c r="IS35" s="154"/>
      <c r="IT35" s="154"/>
    </row>
    <row r="36" spans="1:254" s="145" customFormat="1" ht="31.5" customHeight="1" thickBot="1" x14ac:dyDescent="0.25">
      <c r="A36" s="369" t="s">
        <v>60</v>
      </c>
      <c r="B36" s="370"/>
      <c r="C36" s="371">
        <f>SUM(C34:C35)</f>
        <v>9.17</v>
      </c>
      <c r="D36" s="371">
        <f>SUM(C34:C35)</f>
        <v>9.17</v>
      </c>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W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c r="BX36" s="154"/>
      <c r="BY36" s="154"/>
      <c r="BZ36" s="154"/>
      <c r="CA36" s="154"/>
      <c r="CB36" s="154"/>
      <c r="CC36" s="154"/>
      <c r="CD36" s="154"/>
      <c r="CE36" s="154"/>
      <c r="CF36" s="154"/>
      <c r="CG36" s="154"/>
      <c r="CH36" s="154"/>
      <c r="CI36" s="154"/>
      <c r="CJ36" s="154"/>
      <c r="CK36" s="154"/>
      <c r="CL36" s="154"/>
      <c r="CM36" s="154"/>
      <c r="CN36" s="154"/>
      <c r="CO36" s="154"/>
      <c r="CP36" s="154"/>
      <c r="CQ36" s="154"/>
      <c r="CR36" s="154"/>
      <c r="CS36" s="154"/>
      <c r="CT36" s="154"/>
      <c r="CU36" s="154"/>
      <c r="CV36" s="154"/>
      <c r="CW36" s="154"/>
      <c r="CX36" s="154"/>
      <c r="CY36" s="154"/>
      <c r="CZ36" s="154"/>
      <c r="DA36" s="154"/>
      <c r="DB36" s="154"/>
      <c r="DC36" s="154"/>
      <c r="DD36" s="154"/>
      <c r="DE36" s="154"/>
      <c r="DF36" s="154"/>
      <c r="DG36" s="154"/>
      <c r="DH36" s="154"/>
      <c r="DI36" s="154"/>
      <c r="DJ36" s="154"/>
      <c r="DK36" s="154"/>
      <c r="DL36" s="154"/>
      <c r="DM36" s="154"/>
      <c r="DN36" s="154"/>
      <c r="DO36" s="154"/>
      <c r="DP36" s="154"/>
      <c r="DQ36" s="154"/>
      <c r="DR36" s="154"/>
      <c r="DS36" s="154"/>
      <c r="DT36" s="154"/>
      <c r="DU36" s="154"/>
      <c r="DV36" s="154"/>
      <c r="DW36" s="154"/>
      <c r="DX36" s="154"/>
      <c r="DY36" s="154"/>
      <c r="DZ36" s="154"/>
      <c r="EA36" s="154"/>
      <c r="EB36" s="154"/>
      <c r="EC36" s="154"/>
      <c r="ED36" s="154"/>
      <c r="EE36" s="154"/>
      <c r="EF36" s="154"/>
      <c r="EG36" s="154"/>
      <c r="EH36" s="154"/>
      <c r="EI36" s="154"/>
      <c r="EJ36" s="154"/>
      <c r="EK36" s="154"/>
      <c r="EL36" s="154"/>
      <c r="EM36" s="154"/>
      <c r="EN36" s="154"/>
      <c r="EO36" s="154"/>
      <c r="EP36" s="154"/>
      <c r="EQ36" s="154"/>
      <c r="ER36" s="154"/>
      <c r="ES36" s="154"/>
      <c r="ET36" s="154"/>
      <c r="EU36" s="154"/>
      <c r="EV36" s="154"/>
      <c r="EW36" s="154"/>
      <c r="EX36" s="154"/>
      <c r="EY36" s="154"/>
      <c r="EZ36" s="154"/>
      <c r="FA36" s="154"/>
      <c r="FB36" s="154"/>
      <c r="FC36" s="154"/>
      <c r="FD36" s="154"/>
      <c r="FE36" s="154"/>
      <c r="FF36" s="154"/>
      <c r="FG36" s="154"/>
      <c r="FH36" s="154"/>
      <c r="FI36" s="154"/>
      <c r="FJ36" s="154"/>
      <c r="FK36" s="154"/>
      <c r="FL36" s="154"/>
      <c r="FM36" s="154"/>
      <c r="FN36" s="154"/>
      <c r="FO36" s="154"/>
      <c r="FP36" s="154"/>
      <c r="FQ36" s="154"/>
      <c r="FR36" s="154"/>
      <c r="FS36" s="154"/>
      <c r="FT36" s="154"/>
      <c r="FU36" s="154"/>
      <c r="FV36" s="154"/>
      <c r="FW36" s="154"/>
      <c r="FX36" s="154"/>
      <c r="FY36" s="154"/>
      <c r="FZ36" s="154"/>
      <c r="GA36" s="154"/>
      <c r="GB36" s="154"/>
      <c r="GC36" s="154"/>
      <c r="GD36" s="154"/>
      <c r="GE36" s="154"/>
      <c r="GF36" s="154"/>
      <c r="GG36" s="154"/>
      <c r="GH36" s="154"/>
      <c r="GI36" s="154"/>
      <c r="GJ36" s="154"/>
      <c r="GK36" s="154"/>
      <c r="GL36" s="154"/>
      <c r="GM36" s="154"/>
      <c r="GN36" s="154"/>
      <c r="GO36" s="154"/>
      <c r="GP36" s="154"/>
      <c r="GQ36" s="154"/>
      <c r="GR36" s="154"/>
      <c r="GS36" s="154"/>
      <c r="GT36" s="154"/>
      <c r="GU36" s="154"/>
      <c r="GV36" s="154"/>
      <c r="GW36" s="154"/>
      <c r="GX36" s="154"/>
      <c r="GY36" s="154"/>
      <c r="GZ36" s="154"/>
      <c r="HA36" s="154"/>
      <c r="HB36" s="154"/>
      <c r="HC36" s="154"/>
      <c r="HD36" s="154"/>
      <c r="HE36" s="154"/>
      <c r="HF36" s="154"/>
      <c r="HG36" s="154"/>
      <c r="HH36" s="154"/>
      <c r="HI36" s="154"/>
      <c r="HJ36" s="154"/>
      <c r="HK36" s="154"/>
      <c r="HL36" s="154"/>
      <c r="HM36" s="154"/>
      <c r="HN36" s="154"/>
      <c r="HO36" s="154"/>
      <c r="HP36" s="154"/>
      <c r="HQ36" s="154"/>
      <c r="HR36" s="154"/>
      <c r="HS36" s="154"/>
      <c r="HT36" s="154"/>
      <c r="HU36" s="154"/>
      <c r="HV36" s="154"/>
      <c r="HW36" s="154"/>
      <c r="HX36" s="154"/>
      <c r="HY36" s="154"/>
      <c r="HZ36" s="154"/>
      <c r="IA36" s="154"/>
      <c r="IB36" s="154"/>
      <c r="IC36" s="154"/>
      <c r="ID36" s="154"/>
      <c r="IE36" s="154"/>
      <c r="IF36" s="154"/>
      <c r="IG36" s="154"/>
      <c r="IH36" s="154"/>
      <c r="II36" s="154"/>
      <c r="IJ36" s="154"/>
      <c r="IK36" s="154"/>
      <c r="IL36" s="154"/>
      <c r="IM36" s="154"/>
      <c r="IN36" s="154"/>
      <c r="IO36" s="154"/>
      <c r="IP36" s="154"/>
      <c r="IQ36" s="154"/>
      <c r="IR36" s="154"/>
      <c r="IS36" s="154"/>
      <c r="IT36" s="154"/>
    </row>
    <row r="37" spans="1:254" s="145" customFormat="1" ht="15.75" customHeight="1" thickBot="1" x14ac:dyDescent="0.25">
      <c r="A37" s="353"/>
      <c r="B37" s="354"/>
      <c r="C37" s="355"/>
      <c r="D37" s="356"/>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4"/>
      <c r="AP37" s="154"/>
      <c r="AQ37" s="154"/>
      <c r="AR37" s="154"/>
      <c r="AS37" s="154"/>
      <c r="AT37" s="154"/>
      <c r="AU37" s="154"/>
      <c r="AV37" s="154"/>
      <c r="AW37" s="154"/>
      <c r="AX37" s="154"/>
      <c r="AY37" s="154"/>
      <c r="AZ37" s="154"/>
      <c r="BA37" s="154"/>
      <c r="BB37" s="154"/>
      <c r="BC37" s="154"/>
      <c r="BD37" s="154"/>
      <c r="BE37" s="154"/>
      <c r="BF37" s="154"/>
      <c r="BG37" s="154"/>
      <c r="BH37" s="154"/>
      <c r="BI37" s="154"/>
      <c r="BJ37" s="154"/>
      <c r="BK37" s="154"/>
      <c r="BL37" s="154"/>
      <c r="BM37" s="154"/>
      <c r="BN37" s="154"/>
      <c r="BO37" s="154"/>
      <c r="BP37" s="154"/>
      <c r="BQ37" s="154"/>
      <c r="BR37" s="154"/>
      <c r="BS37" s="154"/>
      <c r="BT37" s="154"/>
      <c r="BU37" s="154"/>
      <c r="BV37" s="154"/>
      <c r="BW37" s="154"/>
      <c r="BX37" s="154"/>
      <c r="BY37" s="154"/>
      <c r="BZ37" s="154"/>
      <c r="CA37" s="154"/>
      <c r="CB37" s="154"/>
      <c r="CC37" s="154"/>
      <c r="CD37" s="154"/>
      <c r="CE37" s="154"/>
      <c r="CF37" s="154"/>
      <c r="CG37" s="154"/>
      <c r="CH37" s="154"/>
      <c r="CI37" s="154"/>
      <c r="CJ37" s="154"/>
      <c r="CK37" s="154"/>
      <c r="CL37" s="154"/>
      <c r="CM37" s="154"/>
      <c r="CN37" s="154"/>
      <c r="CO37" s="154"/>
      <c r="CP37" s="154"/>
      <c r="CQ37" s="154"/>
      <c r="CR37" s="154"/>
      <c r="CS37" s="154"/>
      <c r="CT37" s="154"/>
      <c r="CU37" s="154"/>
      <c r="CV37" s="154"/>
      <c r="CW37" s="154"/>
      <c r="CX37" s="154"/>
      <c r="CY37" s="154"/>
      <c r="CZ37" s="154"/>
      <c r="DA37" s="154"/>
      <c r="DB37" s="154"/>
      <c r="DC37" s="154"/>
      <c r="DD37" s="154"/>
      <c r="DE37" s="154"/>
      <c r="DF37" s="154"/>
      <c r="DG37" s="154"/>
      <c r="DH37" s="154"/>
      <c r="DI37" s="154"/>
      <c r="DJ37" s="154"/>
      <c r="DK37" s="154"/>
      <c r="DL37" s="154"/>
      <c r="DM37" s="154"/>
      <c r="DN37" s="154"/>
      <c r="DO37" s="154"/>
      <c r="DP37" s="154"/>
      <c r="DQ37" s="154"/>
      <c r="DR37" s="154"/>
      <c r="DS37" s="154"/>
      <c r="DT37" s="154"/>
      <c r="DU37" s="154"/>
      <c r="DV37" s="154"/>
      <c r="DW37" s="154"/>
      <c r="DX37" s="154"/>
      <c r="DY37" s="154"/>
      <c r="DZ37" s="154"/>
      <c r="EA37" s="154"/>
      <c r="EB37" s="154"/>
      <c r="EC37" s="154"/>
      <c r="ED37" s="154"/>
      <c r="EE37" s="154"/>
      <c r="EF37" s="154"/>
      <c r="EG37" s="154"/>
      <c r="EH37" s="154"/>
      <c r="EI37" s="154"/>
      <c r="EJ37" s="154"/>
      <c r="EK37" s="154"/>
      <c r="EL37" s="154"/>
      <c r="EM37" s="154"/>
      <c r="EN37" s="154"/>
      <c r="EO37" s="154"/>
      <c r="EP37" s="154"/>
      <c r="EQ37" s="154"/>
      <c r="ER37" s="154"/>
      <c r="ES37" s="154"/>
      <c r="ET37" s="154"/>
      <c r="EU37" s="154"/>
      <c r="EV37" s="154"/>
      <c r="EW37" s="154"/>
      <c r="EX37" s="154"/>
      <c r="EY37" s="154"/>
      <c r="EZ37" s="154"/>
      <c r="FA37" s="154"/>
      <c r="FB37" s="154"/>
      <c r="FC37" s="154"/>
      <c r="FD37" s="154"/>
      <c r="FE37" s="154"/>
      <c r="FF37" s="154"/>
      <c r="FG37" s="154"/>
      <c r="FH37" s="154"/>
      <c r="FI37" s="154"/>
      <c r="FJ37" s="154"/>
      <c r="FK37" s="154"/>
      <c r="FL37" s="154"/>
      <c r="FM37" s="154"/>
      <c r="FN37" s="154"/>
      <c r="FO37" s="154"/>
      <c r="FP37" s="154"/>
      <c r="FQ37" s="154"/>
      <c r="FR37" s="154"/>
      <c r="FS37" s="154"/>
      <c r="FT37" s="154"/>
      <c r="FU37" s="154"/>
      <c r="FV37" s="154"/>
      <c r="FW37" s="154"/>
      <c r="FX37" s="154"/>
      <c r="FY37" s="154"/>
      <c r="FZ37" s="154"/>
      <c r="GA37" s="154"/>
      <c r="GB37" s="154"/>
      <c r="GC37" s="154"/>
      <c r="GD37" s="154"/>
      <c r="GE37" s="154"/>
      <c r="GF37" s="154"/>
      <c r="GG37" s="154"/>
      <c r="GH37" s="154"/>
      <c r="GI37" s="154"/>
      <c r="GJ37" s="154"/>
      <c r="GK37" s="154"/>
      <c r="GL37" s="154"/>
      <c r="GM37" s="154"/>
      <c r="GN37" s="154"/>
      <c r="GO37" s="154"/>
      <c r="GP37" s="154"/>
      <c r="GQ37" s="154"/>
      <c r="GR37" s="154"/>
      <c r="GS37" s="154"/>
      <c r="GT37" s="154"/>
      <c r="GU37" s="154"/>
      <c r="GV37" s="154"/>
      <c r="GW37" s="154"/>
      <c r="GX37" s="154"/>
      <c r="GY37" s="154"/>
      <c r="GZ37" s="154"/>
      <c r="HA37" s="154"/>
      <c r="HB37" s="154"/>
      <c r="HC37" s="154"/>
      <c r="HD37" s="154"/>
      <c r="HE37" s="154"/>
      <c r="HF37" s="154"/>
      <c r="HG37" s="154"/>
      <c r="HH37" s="154"/>
      <c r="HI37" s="154"/>
      <c r="HJ37" s="154"/>
      <c r="HK37" s="154"/>
      <c r="HL37" s="154"/>
      <c r="HM37" s="154"/>
      <c r="HN37" s="154"/>
      <c r="HO37" s="154"/>
      <c r="HP37" s="154"/>
      <c r="HQ37" s="154"/>
      <c r="HR37" s="154"/>
      <c r="HS37" s="154"/>
      <c r="HT37" s="154"/>
      <c r="HU37" s="154"/>
      <c r="HV37" s="154"/>
      <c r="HW37" s="154"/>
      <c r="HX37" s="154"/>
      <c r="HY37" s="154"/>
      <c r="HZ37" s="154"/>
      <c r="IA37" s="154"/>
      <c r="IB37" s="154"/>
      <c r="IC37" s="154"/>
      <c r="ID37" s="154"/>
      <c r="IE37" s="154"/>
      <c r="IF37" s="154"/>
      <c r="IG37" s="154"/>
      <c r="IH37" s="154"/>
      <c r="II37" s="154"/>
      <c r="IJ37" s="154"/>
      <c r="IK37" s="154"/>
      <c r="IL37" s="154"/>
      <c r="IM37" s="154"/>
      <c r="IN37" s="154"/>
      <c r="IO37" s="154"/>
      <c r="IP37" s="154"/>
      <c r="IQ37" s="154"/>
      <c r="IR37" s="154"/>
      <c r="IS37" s="154"/>
      <c r="IT37" s="154"/>
    </row>
    <row r="38" spans="1:254" s="145" customFormat="1" ht="15.75" customHeight="1" thickBot="1" x14ac:dyDescent="0.25">
      <c r="A38" s="478" t="s">
        <v>509</v>
      </c>
      <c r="B38" s="479"/>
      <c r="C38" s="480"/>
      <c r="D38" s="360"/>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c r="BM38" s="154"/>
      <c r="BN38" s="154"/>
      <c r="BO38" s="154"/>
      <c r="BP38" s="154"/>
      <c r="BQ38" s="154"/>
      <c r="BR38" s="154"/>
      <c r="BS38" s="154"/>
      <c r="BT38" s="154"/>
      <c r="BU38" s="154"/>
      <c r="BV38" s="154"/>
      <c r="BW38" s="154"/>
      <c r="BX38" s="154"/>
      <c r="BY38" s="154"/>
      <c r="BZ38" s="154"/>
      <c r="CA38" s="154"/>
      <c r="CB38" s="154"/>
      <c r="CC38" s="154"/>
      <c r="CD38" s="154"/>
      <c r="CE38" s="154"/>
      <c r="CF38" s="154"/>
      <c r="CG38" s="154"/>
      <c r="CH38" s="154"/>
      <c r="CI38" s="154"/>
      <c r="CJ38" s="154"/>
      <c r="CK38" s="154"/>
      <c r="CL38" s="154"/>
      <c r="CM38" s="154"/>
      <c r="CN38" s="154"/>
      <c r="CO38" s="154"/>
      <c r="CP38" s="154"/>
      <c r="CQ38" s="154"/>
      <c r="CR38" s="154"/>
      <c r="CS38" s="154"/>
      <c r="CT38" s="154"/>
      <c r="CU38" s="154"/>
      <c r="CV38" s="154"/>
      <c r="CW38" s="154"/>
      <c r="CX38" s="154"/>
      <c r="CY38" s="154"/>
      <c r="CZ38" s="154"/>
      <c r="DA38" s="154"/>
      <c r="DB38" s="154"/>
      <c r="DC38" s="154"/>
      <c r="DD38" s="154"/>
      <c r="DE38" s="154"/>
      <c r="DF38" s="154"/>
      <c r="DG38" s="154"/>
      <c r="DH38" s="154"/>
      <c r="DI38" s="154"/>
      <c r="DJ38" s="154"/>
      <c r="DK38" s="154"/>
      <c r="DL38" s="154"/>
      <c r="DM38" s="154"/>
      <c r="DN38" s="154"/>
      <c r="DO38" s="154"/>
      <c r="DP38" s="154"/>
      <c r="DQ38" s="154"/>
      <c r="DR38" s="154"/>
      <c r="DS38" s="154"/>
      <c r="DT38" s="154"/>
      <c r="DU38" s="154"/>
      <c r="DV38" s="154"/>
      <c r="DW38" s="154"/>
      <c r="DX38" s="154"/>
      <c r="DY38" s="154"/>
      <c r="DZ38" s="154"/>
      <c r="EA38" s="154"/>
      <c r="EB38" s="154"/>
      <c r="EC38" s="154"/>
      <c r="ED38" s="154"/>
      <c r="EE38" s="154"/>
      <c r="EF38" s="154"/>
      <c r="EG38" s="154"/>
      <c r="EH38" s="154"/>
      <c r="EI38" s="154"/>
      <c r="EJ38" s="154"/>
      <c r="EK38" s="154"/>
      <c r="EL38" s="154"/>
      <c r="EM38" s="154"/>
      <c r="EN38" s="154"/>
      <c r="EO38" s="154"/>
      <c r="EP38" s="154"/>
      <c r="EQ38" s="154"/>
      <c r="ER38" s="154"/>
      <c r="ES38" s="154"/>
      <c r="ET38" s="154"/>
      <c r="EU38" s="154"/>
      <c r="EV38" s="154"/>
      <c r="EW38" s="154"/>
      <c r="EX38" s="154"/>
      <c r="EY38" s="154"/>
      <c r="EZ38" s="154"/>
      <c r="FA38" s="154"/>
      <c r="FB38" s="154"/>
      <c r="FC38" s="154"/>
      <c r="FD38" s="154"/>
      <c r="FE38" s="154"/>
      <c r="FF38" s="154"/>
      <c r="FG38" s="154"/>
      <c r="FH38" s="154"/>
      <c r="FI38" s="154"/>
      <c r="FJ38" s="154"/>
      <c r="FK38" s="154"/>
      <c r="FL38" s="154"/>
      <c r="FM38" s="154"/>
      <c r="FN38" s="154"/>
      <c r="FO38" s="154"/>
      <c r="FP38" s="154"/>
      <c r="FQ38" s="154"/>
      <c r="FR38" s="154"/>
      <c r="FS38" s="154"/>
      <c r="FT38" s="154"/>
      <c r="FU38" s="154"/>
      <c r="FV38" s="154"/>
      <c r="FW38" s="154"/>
      <c r="FX38" s="154"/>
      <c r="FY38" s="154"/>
      <c r="FZ38" s="154"/>
      <c r="GA38" s="154"/>
      <c r="GB38" s="154"/>
      <c r="GC38" s="154"/>
      <c r="GD38" s="154"/>
      <c r="GE38" s="154"/>
      <c r="GF38" s="154"/>
      <c r="GG38" s="154"/>
      <c r="GH38" s="154"/>
      <c r="GI38" s="154"/>
      <c r="GJ38" s="154"/>
      <c r="GK38" s="154"/>
      <c r="GL38" s="154"/>
      <c r="GM38" s="154"/>
      <c r="GN38" s="154"/>
      <c r="GO38" s="154"/>
      <c r="GP38" s="154"/>
      <c r="GQ38" s="154"/>
      <c r="GR38" s="154"/>
      <c r="GS38" s="154"/>
      <c r="GT38" s="154"/>
      <c r="GU38" s="154"/>
      <c r="GV38" s="154"/>
      <c r="GW38" s="154"/>
      <c r="GX38" s="154"/>
      <c r="GY38" s="154"/>
      <c r="GZ38" s="154"/>
      <c r="HA38" s="154"/>
      <c r="HB38" s="154"/>
      <c r="HC38" s="154"/>
      <c r="HD38" s="154"/>
      <c r="HE38" s="154"/>
      <c r="HF38" s="154"/>
      <c r="HG38" s="154"/>
      <c r="HH38" s="154"/>
      <c r="HI38" s="154"/>
      <c r="HJ38" s="154"/>
      <c r="HK38" s="154"/>
      <c r="HL38" s="154"/>
      <c r="HM38" s="154"/>
      <c r="HN38" s="154"/>
      <c r="HO38" s="154"/>
      <c r="HP38" s="154"/>
      <c r="HQ38" s="154"/>
      <c r="HR38" s="154"/>
      <c r="HS38" s="154"/>
      <c r="HT38" s="154"/>
      <c r="HU38" s="154"/>
      <c r="HV38" s="154"/>
      <c r="HW38" s="154"/>
      <c r="HX38" s="154"/>
      <c r="HY38" s="154"/>
      <c r="HZ38" s="154"/>
      <c r="IA38" s="154"/>
      <c r="IB38" s="154"/>
      <c r="IC38" s="154"/>
      <c r="ID38" s="154"/>
      <c r="IE38" s="154"/>
      <c r="IF38" s="154"/>
      <c r="IG38" s="154"/>
      <c r="IH38" s="154"/>
      <c r="II38" s="154"/>
      <c r="IJ38" s="154"/>
      <c r="IK38" s="154"/>
      <c r="IL38" s="154"/>
      <c r="IM38" s="154"/>
      <c r="IN38" s="154"/>
      <c r="IO38" s="154"/>
      <c r="IP38" s="154"/>
      <c r="IQ38" s="154"/>
      <c r="IR38" s="154"/>
      <c r="IS38" s="154"/>
      <c r="IT38" s="154"/>
    </row>
    <row r="39" spans="1:254" s="145" customFormat="1" ht="15.75" customHeight="1" x14ac:dyDescent="0.2">
      <c r="A39" s="372" t="s">
        <v>502</v>
      </c>
      <c r="B39" s="373">
        <v>0.123</v>
      </c>
      <c r="C39" s="363">
        <f>B39*C31</f>
        <v>6711.8274424993469</v>
      </c>
      <c r="D39" s="364">
        <f>C39</f>
        <v>6711.8274424993469</v>
      </c>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c r="BE39" s="154"/>
      <c r="BF39" s="154"/>
      <c r="BG39" s="154"/>
      <c r="BH39" s="154"/>
      <c r="BI39" s="154"/>
      <c r="BJ39" s="154"/>
      <c r="BK39" s="154"/>
      <c r="BL39" s="154"/>
      <c r="BM39" s="154"/>
      <c r="BN39" s="154"/>
      <c r="BO39" s="154"/>
      <c r="BP39" s="154"/>
      <c r="BQ39" s="154"/>
      <c r="BR39" s="154"/>
      <c r="BS39" s="154"/>
      <c r="BT39" s="154"/>
      <c r="BU39" s="154"/>
      <c r="BV39" s="154"/>
      <c r="BW39" s="154"/>
      <c r="BX39" s="154"/>
      <c r="BY39" s="154"/>
      <c r="BZ39" s="154"/>
      <c r="CA39" s="154"/>
      <c r="CB39" s="154"/>
      <c r="CC39" s="154"/>
      <c r="CD39" s="154"/>
      <c r="CE39" s="154"/>
      <c r="CF39" s="154"/>
      <c r="CG39" s="154"/>
      <c r="CH39" s="154"/>
      <c r="CI39" s="154"/>
      <c r="CJ39" s="154"/>
      <c r="CK39" s="154"/>
      <c r="CL39" s="154"/>
      <c r="CM39" s="154"/>
      <c r="CN39" s="154"/>
      <c r="CO39" s="154"/>
      <c r="CP39" s="154"/>
      <c r="CQ39" s="154"/>
      <c r="CR39" s="154"/>
      <c r="CS39" s="154"/>
      <c r="CT39" s="154"/>
      <c r="CU39" s="154"/>
      <c r="CV39" s="154"/>
      <c r="CW39" s="154"/>
      <c r="CX39" s="154"/>
      <c r="CY39" s="154"/>
      <c r="CZ39" s="154"/>
      <c r="DA39" s="154"/>
      <c r="DB39" s="154"/>
      <c r="DC39" s="154"/>
      <c r="DD39" s="154"/>
      <c r="DE39" s="154"/>
      <c r="DF39" s="154"/>
      <c r="DG39" s="154"/>
      <c r="DH39" s="154"/>
      <c r="DI39" s="154"/>
      <c r="DJ39" s="154"/>
      <c r="DK39" s="154"/>
      <c r="DL39" s="154"/>
      <c r="DM39" s="154"/>
      <c r="DN39" s="154"/>
      <c r="DO39" s="154"/>
      <c r="DP39" s="154"/>
      <c r="DQ39" s="154"/>
      <c r="DR39" s="154"/>
      <c r="DS39" s="154"/>
      <c r="DT39" s="154"/>
      <c r="DU39" s="154"/>
      <c r="DV39" s="154"/>
      <c r="DW39" s="154"/>
      <c r="DX39" s="154"/>
      <c r="DY39" s="154"/>
      <c r="DZ39" s="154"/>
      <c r="EA39" s="154"/>
      <c r="EB39" s="154"/>
      <c r="EC39" s="154"/>
      <c r="ED39" s="154"/>
      <c r="EE39" s="154"/>
      <c r="EF39" s="154"/>
      <c r="EG39" s="154"/>
      <c r="EH39" s="154"/>
      <c r="EI39" s="154"/>
      <c r="EJ39" s="154"/>
      <c r="EK39" s="154"/>
      <c r="EL39" s="154"/>
      <c r="EM39" s="154"/>
      <c r="EN39" s="154"/>
      <c r="EO39" s="154"/>
      <c r="EP39" s="154"/>
      <c r="EQ39" s="154"/>
      <c r="ER39" s="154"/>
      <c r="ES39" s="154"/>
      <c r="ET39" s="154"/>
      <c r="EU39" s="154"/>
      <c r="EV39" s="154"/>
      <c r="EW39" s="154"/>
      <c r="EX39" s="154"/>
      <c r="EY39" s="154"/>
      <c r="EZ39" s="154"/>
      <c r="FA39" s="154"/>
      <c r="FB39" s="154"/>
      <c r="FC39" s="154"/>
      <c r="FD39" s="154"/>
      <c r="FE39" s="154"/>
      <c r="FF39" s="154"/>
      <c r="FG39" s="154"/>
      <c r="FH39" s="154"/>
      <c r="FI39" s="154"/>
      <c r="FJ39" s="154"/>
      <c r="FK39" s="154"/>
      <c r="FL39" s="154"/>
      <c r="FM39" s="154"/>
      <c r="FN39" s="154"/>
      <c r="FO39" s="154"/>
      <c r="FP39" s="154"/>
      <c r="FQ39" s="154"/>
      <c r="FR39" s="154"/>
      <c r="FS39" s="154"/>
      <c r="FT39" s="154"/>
      <c r="FU39" s="154"/>
      <c r="FV39" s="154"/>
      <c r="FW39" s="154"/>
      <c r="FX39" s="154"/>
      <c r="FY39" s="154"/>
      <c r="FZ39" s="154"/>
      <c r="GA39" s="154"/>
      <c r="GB39" s="154"/>
      <c r="GC39" s="154"/>
      <c r="GD39" s="154"/>
      <c r="GE39" s="154"/>
      <c r="GF39" s="154"/>
      <c r="GG39" s="154"/>
      <c r="GH39" s="154"/>
      <c r="GI39" s="154"/>
      <c r="GJ39" s="154"/>
      <c r="GK39" s="154"/>
      <c r="GL39" s="154"/>
      <c r="GM39" s="154"/>
      <c r="GN39" s="154"/>
      <c r="GO39" s="154"/>
      <c r="GP39" s="154"/>
      <c r="GQ39" s="154"/>
      <c r="GR39" s="154"/>
      <c r="GS39" s="154"/>
      <c r="GT39" s="154"/>
      <c r="GU39" s="154"/>
      <c r="GV39" s="154"/>
      <c r="GW39" s="154"/>
      <c r="GX39" s="154"/>
      <c r="GY39" s="154"/>
      <c r="GZ39" s="154"/>
      <c r="HA39" s="154"/>
      <c r="HB39" s="154"/>
      <c r="HC39" s="154"/>
      <c r="HD39" s="154"/>
      <c r="HE39" s="154"/>
      <c r="HF39" s="154"/>
      <c r="HG39" s="154"/>
      <c r="HH39" s="154"/>
      <c r="HI39" s="154"/>
      <c r="HJ39" s="154"/>
      <c r="HK39" s="154"/>
      <c r="HL39" s="154"/>
      <c r="HM39" s="154"/>
      <c r="HN39" s="154"/>
      <c r="HO39" s="154"/>
      <c r="HP39" s="154"/>
      <c r="HQ39" s="154"/>
      <c r="HR39" s="154"/>
      <c r="HS39" s="154"/>
      <c r="HT39" s="154"/>
      <c r="HU39" s="154"/>
      <c r="HV39" s="154"/>
      <c r="HW39" s="154"/>
      <c r="HX39" s="154"/>
      <c r="HY39" s="154"/>
      <c r="HZ39" s="154"/>
      <c r="IA39" s="154"/>
      <c r="IB39" s="154"/>
      <c r="IC39" s="154"/>
      <c r="ID39" s="154"/>
      <c r="IE39" s="154"/>
      <c r="IF39" s="154"/>
      <c r="IG39" s="154"/>
      <c r="IH39" s="154"/>
      <c r="II39" s="154"/>
      <c r="IJ39" s="154"/>
      <c r="IK39" s="154"/>
      <c r="IL39" s="154"/>
      <c r="IM39" s="154"/>
      <c r="IN39" s="154"/>
      <c r="IO39" s="154"/>
      <c r="IP39" s="154"/>
      <c r="IQ39" s="154"/>
      <c r="IR39" s="154"/>
      <c r="IS39" s="154"/>
      <c r="IT39" s="154"/>
    </row>
    <row r="40" spans="1:254" s="145" customFormat="1" ht="15.75" customHeight="1" x14ac:dyDescent="0.2">
      <c r="A40" s="372" t="s">
        <v>503</v>
      </c>
      <c r="B40" s="374">
        <v>1.2E-2</v>
      </c>
      <c r="C40" s="363">
        <f>B40*C31</f>
        <v>654.81243341457048</v>
      </c>
      <c r="D40" s="364">
        <f t="shared" ref="D40:D44" si="3">C40</f>
        <v>654.81243341457048</v>
      </c>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c r="AX40" s="154"/>
      <c r="AY40" s="154"/>
      <c r="AZ40" s="154"/>
      <c r="BA40" s="154"/>
      <c r="BB40" s="154"/>
      <c r="BC40" s="154"/>
      <c r="BD40" s="154"/>
      <c r="BE40" s="154"/>
      <c r="BF40" s="154"/>
      <c r="BG40" s="154"/>
      <c r="BH40" s="154"/>
      <c r="BI40" s="154"/>
      <c r="BJ40" s="154"/>
      <c r="BK40" s="154"/>
      <c r="BL40" s="154"/>
      <c r="BM40" s="154"/>
      <c r="BN40" s="154"/>
      <c r="BO40" s="154"/>
      <c r="BP40" s="154"/>
      <c r="BQ40" s="154"/>
      <c r="BR40" s="154"/>
      <c r="BS40" s="154"/>
      <c r="BT40" s="154"/>
      <c r="BU40" s="154"/>
      <c r="BV40" s="154"/>
      <c r="BW40" s="154"/>
      <c r="BX40" s="154"/>
      <c r="BY40" s="154"/>
      <c r="BZ40" s="154"/>
      <c r="CA40" s="154"/>
      <c r="CB40" s="154"/>
      <c r="CC40" s="154"/>
      <c r="CD40" s="154"/>
      <c r="CE40" s="154"/>
      <c r="CF40" s="154"/>
      <c r="CG40" s="154"/>
      <c r="CH40" s="154"/>
      <c r="CI40" s="154"/>
      <c r="CJ40" s="154"/>
      <c r="CK40" s="154"/>
      <c r="CL40" s="154"/>
      <c r="CM40" s="154"/>
      <c r="CN40" s="154"/>
      <c r="CO40" s="154"/>
      <c r="CP40" s="154"/>
      <c r="CQ40" s="154"/>
      <c r="CR40" s="154"/>
      <c r="CS40" s="154"/>
      <c r="CT40" s="154"/>
      <c r="CU40" s="154"/>
      <c r="CV40" s="154"/>
      <c r="CW40" s="154"/>
      <c r="CX40" s="154"/>
      <c r="CY40" s="154"/>
      <c r="CZ40" s="154"/>
      <c r="DA40" s="154"/>
      <c r="DB40" s="154"/>
      <c r="DC40" s="154"/>
      <c r="DD40" s="154"/>
      <c r="DE40" s="154"/>
      <c r="DF40" s="154"/>
      <c r="DG40" s="154"/>
      <c r="DH40" s="154"/>
      <c r="DI40" s="154"/>
      <c r="DJ40" s="154"/>
      <c r="DK40" s="154"/>
      <c r="DL40" s="154"/>
      <c r="DM40" s="154"/>
      <c r="DN40" s="154"/>
      <c r="DO40" s="154"/>
      <c r="DP40" s="154"/>
      <c r="DQ40" s="154"/>
      <c r="DR40" s="154"/>
      <c r="DS40" s="154"/>
      <c r="DT40" s="154"/>
      <c r="DU40" s="154"/>
      <c r="DV40" s="154"/>
      <c r="DW40" s="154"/>
      <c r="DX40" s="154"/>
      <c r="DY40" s="154"/>
      <c r="DZ40" s="154"/>
      <c r="EA40" s="154"/>
      <c r="EB40" s="154"/>
      <c r="EC40" s="154"/>
      <c r="ED40" s="154"/>
      <c r="EE40" s="154"/>
      <c r="EF40" s="154"/>
      <c r="EG40" s="154"/>
      <c r="EH40" s="154"/>
      <c r="EI40" s="154"/>
      <c r="EJ40" s="154"/>
      <c r="EK40" s="154"/>
      <c r="EL40" s="154"/>
      <c r="EM40" s="154"/>
      <c r="EN40" s="154"/>
      <c r="EO40" s="154"/>
      <c r="EP40" s="154"/>
      <c r="EQ40" s="154"/>
      <c r="ER40" s="154"/>
      <c r="ES40" s="154"/>
      <c r="ET40" s="154"/>
      <c r="EU40" s="154"/>
      <c r="EV40" s="154"/>
      <c r="EW40" s="154"/>
      <c r="EX40" s="154"/>
      <c r="EY40" s="154"/>
      <c r="EZ40" s="154"/>
      <c r="FA40" s="154"/>
      <c r="FB40" s="154"/>
      <c r="FC40" s="154"/>
      <c r="FD40" s="154"/>
      <c r="FE40" s="154"/>
      <c r="FF40" s="154"/>
      <c r="FG40" s="154"/>
      <c r="FH40" s="154"/>
      <c r="FI40" s="154"/>
      <c r="FJ40" s="154"/>
      <c r="FK40" s="154"/>
      <c r="FL40" s="154"/>
      <c r="FM40" s="154"/>
      <c r="FN40" s="154"/>
      <c r="FO40" s="154"/>
      <c r="FP40" s="154"/>
      <c r="FQ40" s="154"/>
      <c r="FR40" s="154"/>
      <c r="FS40" s="154"/>
      <c r="FT40" s="154"/>
      <c r="FU40" s="154"/>
      <c r="FV40" s="154"/>
      <c r="FW40" s="154"/>
      <c r="FX40" s="154"/>
      <c r="FY40" s="154"/>
      <c r="FZ40" s="154"/>
      <c r="GA40" s="154"/>
      <c r="GB40" s="154"/>
      <c r="GC40" s="154"/>
      <c r="GD40" s="154"/>
      <c r="GE40" s="154"/>
      <c r="GF40" s="154"/>
      <c r="GG40" s="154"/>
      <c r="GH40" s="154"/>
      <c r="GI40" s="154"/>
      <c r="GJ40" s="154"/>
      <c r="GK40" s="154"/>
      <c r="GL40" s="154"/>
      <c r="GM40" s="154"/>
      <c r="GN40" s="154"/>
      <c r="GO40" s="154"/>
      <c r="GP40" s="154"/>
      <c r="GQ40" s="154"/>
      <c r="GR40" s="154"/>
      <c r="GS40" s="154"/>
      <c r="GT40" s="154"/>
      <c r="GU40" s="154"/>
      <c r="GV40" s="154"/>
      <c r="GW40" s="154"/>
      <c r="GX40" s="154"/>
      <c r="GY40" s="154"/>
      <c r="GZ40" s="154"/>
      <c r="HA40" s="154"/>
      <c r="HB40" s="154"/>
      <c r="HC40" s="154"/>
      <c r="HD40" s="154"/>
      <c r="HE40" s="154"/>
      <c r="HF40" s="154"/>
      <c r="HG40" s="154"/>
      <c r="HH40" s="154"/>
      <c r="HI40" s="154"/>
      <c r="HJ40" s="154"/>
      <c r="HK40" s="154"/>
      <c r="HL40" s="154"/>
      <c r="HM40" s="154"/>
      <c r="HN40" s="154"/>
      <c r="HO40" s="154"/>
      <c r="HP40" s="154"/>
      <c r="HQ40" s="154"/>
      <c r="HR40" s="154"/>
      <c r="HS40" s="154"/>
      <c r="HT40" s="154"/>
      <c r="HU40" s="154"/>
      <c r="HV40" s="154"/>
      <c r="HW40" s="154"/>
      <c r="HX40" s="154"/>
      <c r="HY40" s="154"/>
      <c r="HZ40" s="154"/>
      <c r="IA40" s="154"/>
      <c r="IB40" s="154"/>
      <c r="IC40" s="154"/>
      <c r="ID40" s="154"/>
      <c r="IE40" s="154"/>
      <c r="IF40" s="154"/>
      <c r="IG40" s="154"/>
      <c r="IH40" s="154"/>
      <c r="II40" s="154"/>
      <c r="IJ40" s="154"/>
      <c r="IK40" s="154"/>
      <c r="IL40" s="154"/>
      <c r="IM40" s="154"/>
      <c r="IN40" s="154"/>
      <c r="IO40" s="154"/>
      <c r="IP40" s="154"/>
      <c r="IQ40" s="154"/>
      <c r="IR40" s="154"/>
      <c r="IS40" s="154"/>
      <c r="IT40" s="154"/>
    </row>
    <row r="41" spans="1:254" s="145" customFormat="1" ht="15.75" customHeight="1" x14ac:dyDescent="0.2">
      <c r="A41" s="372" t="s">
        <v>504</v>
      </c>
      <c r="B41" s="374">
        <v>6.3E-2</v>
      </c>
      <c r="C41" s="363">
        <f>B41*C31</f>
        <v>3437.765275426495</v>
      </c>
      <c r="D41" s="364">
        <f t="shared" si="3"/>
        <v>3437.765275426495</v>
      </c>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4"/>
      <c r="BR41" s="154"/>
      <c r="BS41" s="154"/>
      <c r="BT41" s="154"/>
      <c r="BU41" s="154"/>
      <c r="BV41" s="154"/>
      <c r="BW41" s="154"/>
      <c r="BX41" s="154"/>
      <c r="BY41" s="154"/>
      <c r="BZ41" s="154"/>
      <c r="CA41" s="154"/>
      <c r="CB41" s="154"/>
      <c r="CC41" s="154"/>
      <c r="CD41" s="154"/>
      <c r="CE41" s="154"/>
      <c r="CF41" s="154"/>
      <c r="CG41" s="154"/>
      <c r="CH41" s="154"/>
      <c r="CI41" s="154"/>
      <c r="CJ41" s="154"/>
      <c r="CK41" s="154"/>
      <c r="CL41" s="154"/>
      <c r="CM41" s="154"/>
      <c r="CN41" s="154"/>
      <c r="CO41" s="154"/>
      <c r="CP41" s="154"/>
      <c r="CQ41" s="154"/>
      <c r="CR41" s="154"/>
      <c r="CS41" s="154"/>
      <c r="CT41" s="154"/>
      <c r="CU41" s="154"/>
      <c r="CV41" s="154"/>
      <c r="CW41" s="154"/>
      <c r="CX41" s="154"/>
      <c r="CY41" s="154"/>
      <c r="CZ41" s="154"/>
      <c r="DA41" s="154"/>
      <c r="DB41" s="154"/>
      <c r="DC41" s="154"/>
      <c r="DD41" s="154"/>
      <c r="DE41" s="154"/>
      <c r="DF41" s="154"/>
      <c r="DG41" s="154"/>
      <c r="DH41" s="154"/>
      <c r="DI41" s="154"/>
      <c r="DJ41" s="154"/>
      <c r="DK41" s="154"/>
      <c r="DL41" s="154"/>
      <c r="DM41" s="154"/>
      <c r="DN41" s="154"/>
      <c r="DO41" s="154"/>
      <c r="DP41" s="154"/>
      <c r="DQ41" s="154"/>
      <c r="DR41" s="154"/>
      <c r="DS41" s="154"/>
      <c r="DT41" s="154"/>
      <c r="DU41" s="154"/>
      <c r="DV41" s="154"/>
      <c r="DW41" s="154"/>
      <c r="DX41" s="154"/>
      <c r="DY41" s="154"/>
      <c r="DZ41" s="154"/>
      <c r="EA41" s="154"/>
      <c r="EB41" s="154"/>
      <c r="EC41" s="154"/>
      <c r="ED41" s="154"/>
      <c r="EE41" s="154"/>
      <c r="EF41" s="154"/>
      <c r="EG41" s="154"/>
      <c r="EH41" s="154"/>
      <c r="EI41" s="154"/>
      <c r="EJ41" s="154"/>
      <c r="EK41" s="154"/>
      <c r="EL41" s="154"/>
      <c r="EM41" s="154"/>
      <c r="EN41" s="154"/>
      <c r="EO41" s="154"/>
      <c r="EP41" s="154"/>
      <c r="EQ41" s="154"/>
      <c r="ER41" s="154"/>
      <c r="ES41" s="154"/>
      <c r="ET41" s="154"/>
      <c r="EU41" s="154"/>
      <c r="EV41" s="154"/>
      <c r="EW41" s="154"/>
      <c r="EX41" s="154"/>
      <c r="EY41" s="154"/>
      <c r="EZ41" s="154"/>
      <c r="FA41" s="154"/>
      <c r="FB41" s="154"/>
      <c r="FC41" s="154"/>
      <c r="FD41" s="154"/>
      <c r="FE41" s="154"/>
      <c r="FF41" s="154"/>
      <c r="FG41" s="154"/>
      <c r="FH41" s="154"/>
      <c r="FI41" s="154"/>
      <c r="FJ41" s="154"/>
      <c r="FK41" s="154"/>
      <c r="FL41" s="154"/>
      <c r="FM41" s="154"/>
      <c r="FN41" s="154"/>
      <c r="FO41" s="154"/>
      <c r="FP41" s="154"/>
      <c r="FQ41" s="154"/>
      <c r="FR41" s="154"/>
      <c r="FS41" s="154"/>
      <c r="FT41" s="154"/>
      <c r="FU41" s="154"/>
      <c r="FV41" s="154"/>
      <c r="FW41" s="154"/>
      <c r="FX41" s="154"/>
      <c r="FY41" s="154"/>
      <c r="FZ41" s="154"/>
      <c r="GA41" s="154"/>
      <c r="GB41" s="154"/>
      <c r="GC41" s="154"/>
      <c r="GD41" s="154"/>
      <c r="GE41" s="154"/>
      <c r="GF41" s="154"/>
      <c r="GG41" s="154"/>
      <c r="GH41" s="154"/>
      <c r="GI41" s="154"/>
      <c r="GJ41" s="154"/>
      <c r="GK41" s="154"/>
      <c r="GL41" s="154"/>
      <c r="GM41" s="154"/>
      <c r="GN41" s="154"/>
      <c r="GO41" s="154"/>
      <c r="GP41" s="154"/>
      <c r="GQ41" s="154"/>
      <c r="GR41" s="154"/>
      <c r="GS41" s="154"/>
      <c r="GT41" s="154"/>
      <c r="GU41" s="154"/>
      <c r="GV41" s="154"/>
      <c r="GW41" s="154"/>
      <c r="GX41" s="154"/>
      <c r="GY41" s="154"/>
      <c r="GZ41" s="154"/>
      <c r="HA41" s="154"/>
      <c r="HB41" s="154"/>
      <c r="HC41" s="154"/>
      <c r="HD41" s="154"/>
      <c r="HE41" s="154"/>
      <c r="HF41" s="154"/>
      <c r="HG41" s="154"/>
      <c r="HH41" s="154"/>
      <c r="HI41" s="154"/>
      <c r="HJ41" s="154"/>
      <c r="HK41" s="154"/>
      <c r="HL41" s="154"/>
      <c r="HM41" s="154"/>
      <c r="HN41" s="154"/>
      <c r="HO41" s="154"/>
      <c r="HP41" s="154"/>
      <c r="HQ41" s="154"/>
      <c r="HR41" s="154"/>
      <c r="HS41" s="154"/>
      <c r="HT41" s="154"/>
      <c r="HU41" s="154"/>
      <c r="HV41" s="154"/>
      <c r="HW41" s="154"/>
      <c r="HX41" s="154"/>
      <c r="HY41" s="154"/>
      <c r="HZ41" s="154"/>
      <c r="IA41" s="154"/>
      <c r="IB41" s="154"/>
      <c r="IC41" s="154"/>
      <c r="ID41" s="154"/>
      <c r="IE41" s="154"/>
      <c r="IF41" s="154"/>
      <c r="IG41" s="154"/>
      <c r="IH41" s="154"/>
      <c r="II41" s="154"/>
      <c r="IJ41" s="154"/>
      <c r="IK41" s="154"/>
      <c r="IL41" s="154"/>
      <c r="IM41" s="154"/>
      <c r="IN41" s="154"/>
      <c r="IO41" s="154"/>
      <c r="IP41" s="154"/>
      <c r="IQ41" s="154"/>
      <c r="IR41" s="154"/>
      <c r="IS41" s="154"/>
      <c r="IT41" s="154"/>
    </row>
    <row r="42" spans="1:254" s="145" customFormat="1" ht="15.75" customHeight="1" x14ac:dyDescent="0.2">
      <c r="A42" s="372" t="s">
        <v>505</v>
      </c>
      <c r="B42" s="374">
        <v>1.9E-2</v>
      </c>
      <c r="C42" s="363">
        <f>B42*C31</f>
        <v>1036.7863529064032</v>
      </c>
      <c r="D42" s="364">
        <f t="shared" si="3"/>
        <v>1036.7863529064032</v>
      </c>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c r="BB42" s="154"/>
      <c r="BC42" s="154"/>
      <c r="BD42" s="154"/>
      <c r="BE42" s="154"/>
      <c r="BF42" s="154"/>
      <c r="BG42" s="154"/>
      <c r="BH42" s="154"/>
      <c r="BI42" s="154"/>
      <c r="BJ42" s="154"/>
      <c r="BK42" s="154"/>
      <c r="BL42" s="154"/>
      <c r="BM42" s="154"/>
      <c r="BN42" s="154"/>
      <c r="BO42" s="154"/>
      <c r="BP42" s="154"/>
      <c r="BQ42" s="154"/>
      <c r="BR42" s="154"/>
      <c r="BS42" s="154"/>
      <c r="BT42" s="154"/>
      <c r="BU42" s="154"/>
      <c r="BV42" s="154"/>
      <c r="BW42" s="154"/>
      <c r="BX42" s="154"/>
      <c r="BY42" s="154"/>
      <c r="BZ42" s="154"/>
      <c r="CA42" s="154"/>
      <c r="CB42" s="154"/>
      <c r="CC42" s="154"/>
      <c r="CD42" s="154"/>
      <c r="CE42" s="154"/>
      <c r="CF42" s="154"/>
      <c r="CG42" s="154"/>
      <c r="CH42" s="154"/>
      <c r="CI42" s="154"/>
      <c r="CJ42" s="154"/>
      <c r="CK42" s="154"/>
      <c r="CL42" s="154"/>
      <c r="CM42" s="154"/>
      <c r="CN42" s="154"/>
      <c r="CO42" s="154"/>
      <c r="CP42" s="154"/>
      <c r="CQ42" s="154"/>
      <c r="CR42" s="154"/>
      <c r="CS42" s="154"/>
      <c r="CT42" s="154"/>
      <c r="CU42" s="154"/>
      <c r="CV42" s="154"/>
      <c r="CW42" s="154"/>
      <c r="CX42" s="154"/>
      <c r="CY42" s="154"/>
      <c r="CZ42" s="154"/>
      <c r="DA42" s="154"/>
      <c r="DB42" s="154"/>
      <c r="DC42" s="154"/>
      <c r="DD42" s="154"/>
      <c r="DE42" s="154"/>
      <c r="DF42" s="154"/>
      <c r="DG42" s="154"/>
      <c r="DH42" s="154"/>
      <c r="DI42" s="154"/>
      <c r="DJ42" s="154"/>
      <c r="DK42" s="154"/>
      <c r="DL42" s="154"/>
      <c r="DM42" s="154"/>
      <c r="DN42" s="154"/>
      <c r="DO42" s="154"/>
      <c r="DP42" s="154"/>
      <c r="DQ42" s="154"/>
      <c r="DR42" s="154"/>
      <c r="DS42" s="154"/>
      <c r="DT42" s="154"/>
      <c r="DU42" s="154"/>
      <c r="DV42" s="154"/>
      <c r="DW42" s="154"/>
      <c r="DX42" s="154"/>
      <c r="DY42" s="154"/>
      <c r="DZ42" s="154"/>
      <c r="EA42" s="154"/>
      <c r="EB42" s="154"/>
      <c r="EC42" s="154"/>
      <c r="ED42" s="154"/>
      <c r="EE42" s="154"/>
      <c r="EF42" s="154"/>
      <c r="EG42" s="154"/>
      <c r="EH42" s="154"/>
      <c r="EI42" s="154"/>
      <c r="EJ42" s="154"/>
      <c r="EK42" s="154"/>
      <c r="EL42" s="154"/>
      <c r="EM42" s="154"/>
      <c r="EN42" s="154"/>
      <c r="EO42" s="154"/>
      <c r="EP42" s="154"/>
      <c r="EQ42" s="154"/>
      <c r="ER42" s="154"/>
      <c r="ES42" s="154"/>
      <c r="ET42" s="154"/>
      <c r="EU42" s="154"/>
      <c r="EV42" s="154"/>
      <c r="EW42" s="154"/>
      <c r="EX42" s="154"/>
      <c r="EY42" s="154"/>
      <c r="EZ42" s="154"/>
      <c r="FA42" s="154"/>
      <c r="FB42" s="154"/>
      <c r="FC42" s="154"/>
      <c r="FD42" s="154"/>
      <c r="FE42" s="154"/>
      <c r="FF42" s="154"/>
      <c r="FG42" s="154"/>
      <c r="FH42" s="154"/>
      <c r="FI42" s="154"/>
      <c r="FJ42" s="154"/>
      <c r="FK42" s="154"/>
      <c r="FL42" s="154"/>
      <c r="FM42" s="154"/>
      <c r="FN42" s="154"/>
      <c r="FO42" s="154"/>
      <c r="FP42" s="154"/>
      <c r="FQ42" s="154"/>
      <c r="FR42" s="154"/>
      <c r="FS42" s="154"/>
      <c r="FT42" s="154"/>
      <c r="FU42" s="154"/>
      <c r="FV42" s="154"/>
      <c r="FW42" s="154"/>
      <c r="FX42" s="154"/>
      <c r="FY42" s="154"/>
      <c r="FZ42" s="154"/>
      <c r="GA42" s="154"/>
      <c r="GB42" s="154"/>
      <c r="GC42" s="154"/>
      <c r="GD42" s="154"/>
      <c r="GE42" s="154"/>
      <c r="GF42" s="154"/>
      <c r="GG42" s="154"/>
      <c r="GH42" s="154"/>
      <c r="GI42" s="154"/>
      <c r="GJ42" s="154"/>
      <c r="GK42" s="154"/>
      <c r="GL42" s="154"/>
      <c r="GM42" s="154"/>
      <c r="GN42" s="154"/>
      <c r="GO42" s="154"/>
      <c r="GP42" s="154"/>
      <c r="GQ42" s="154"/>
      <c r="GR42" s="154"/>
      <c r="GS42" s="154"/>
      <c r="GT42" s="154"/>
      <c r="GU42" s="154"/>
      <c r="GV42" s="154"/>
      <c r="GW42" s="154"/>
      <c r="GX42" s="154"/>
      <c r="GY42" s="154"/>
      <c r="GZ42" s="154"/>
      <c r="HA42" s="154"/>
      <c r="HB42" s="154"/>
      <c r="HC42" s="154"/>
      <c r="HD42" s="154"/>
      <c r="HE42" s="154"/>
      <c r="HF42" s="154"/>
      <c r="HG42" s="154"/>
      <c r="HH42" s="154"/>
      <c r="HI42" s="154"/>
      <c r="HJ42" s="154"/>
      <c r="HK42" s="154"/>
      <c r="HL42" s="154"/>
      <c r="HM42" s="154"/>
      <c r="HN42" s="154"/>
      <c r="HO42" s="154"/>
      <c r="HP42" s="154"/>
      <c r="HQ42" s="154"/>
      <c r="HR42" s="154"/>
      <c r="HS42" s="154"/>
      <c r="HT42" s="154"/>
      <c r="HU42" s="154"/>
      <c r="HV42" s="154"/>
      <c r="HW42" s="154"/>
      <c r="HX42" s="154"/>
      <c r="HY42" s="154"/>
      <c r="HZ42" s="154"/>
      <c r="IA42" s="154"/>
      <c r="IB42" s="154"/>
      <c r="IC42" s="154"/>
      <c r="ID42" s="154"/>
      <c r="IE42" s="154"/>
      <c r="IF42" s="154"/>
      <c r="IG42" s="154"/>
      <c r="IH42" s="154"/>
      <c r="II42" s="154"/>
      <c r="IJ42" s="154"/>
      <c r="IK42" s="154"/>
      <c r="IL42" s="154"/>
      <c r="IM42" s="154"/>
      <c r="IN42" s="154"/>
      <c r="IO42" s="154"/>
      <c r="IP42" s="154"/>
      <c r="IQ42" s="154"/>
      <c r="IR42" s="154"/>
      <c r="IS42" s="154"/>
      <c r="IT42" s="154"/>
    </row>
    <row r="43" spans="1:254" s="145" customFormat="1" ht="15.75" customHeight="1" thickBot="1" x14ac:dyDescent="0.25">
      <c r="A43" s="375" t="s">
        <v>506</v>
      </c>
      <c r="B43" s="376">
        <v>2.7E-2</v>
      </c>
      <c r="C43" s="377">
        <f>B43*C31</f>
        <v>1473.3279751827836</v>
      </c>
      <c r="D43" s="364">
        <f t="shared" si="3"/>
        <v>1473.3279751827836</v>
      </c>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c r="BB43" s="154"/>
      <c r="BC43" s="154"/>
      <c r="BD43" s="154"/>
      <c r="BE43" s="154"/>
      <c r="BF43" s="154"/>
      <c r="BG43" s="154"/>
      <c r="BH43" s="154"/>
      <c r="BI43" s="154"/>
      <c r="BJ43" s="154"/>
      <c r="BK43" s="154"/>
      <c r="BL43" s="154"/>
      <c r="BM43" s="154"/>
      <c r="BN43" s="154"/>
      <c r="BO43" s="154"/>
      <c r="BP43" s="154"/>
      <c r="BQ43" s="154"/>
      <c r="BR43" s="154"/>
      <c r="BS43" s="154"/>
      <c r="BT43" s="154"/>
      <c r="BU43" s="154"/>
      <c r="BV43" s="154"/>
      <c r="BW43" s="154"/>
      <c r="BX43" s="154"/>
      <c r="BY43" s="154"/>
      <c r="BZ43" s="154"/>
      <c r="CA43" s="154"/>
      <c r="CB43" s="154"/>
      <c r="CC43" s="154"/>
      <c r="CD43" s="154"/>
      <c r="CE43" s="154"/>
      <c r="CF43" s="154"/>
      <c r="CG43" s="154"/>
      <c r="CH43" s="154"/>
      <c r="CI43" s="154"/>
      <c r="CJ43" s="154"/>
      <c r="CK43" s="154"/>
      <c r="CL43" s="154"/>
      <c r="CM43" s="154"/>
      <c r="CN43" s="154"/>
      <c r="CO43" s="154"/>
      <c r="CP43" s="154"/>
      <c r="CQ43" s="154"/>
      <c r="CR43" s="154"/>
      <c r="CS43" s="154"/>
      <c r="CT43" s="154"/>
      <c r="CU43" s="154"/>
      <c r="CV43" s="154"/>
      <c r="CW43" s="154"/>
      <c r="CX43" s="154"/>
      <c r="CY43" s="154"/>
      <c r="CZ43" s="154"/>
      <c r="DA43" s="154"/>
      <c r="DB43" s="154"/>
      <c r="DC43" s="154"/>
      <c r="DD43" s="154"/>
      <c r="DE43" s="154"/>
      <c r="DF43" s="154"/>
      <c r="DG43" s="154"/>
      <c r="DH43" s="154"/>
      <c r="DI43" s="154"/>
      <c r="DJ43" s="154"/>
      <c r="DK43" s="154"/>
      <c r="DL43" s="154"/>
      <c r="DM43" s="154"/>
      <c r="DN43" s="154"/>
      <c r="DO43" s="154"/>
      <c r="DP43" s="154"/>
      <c r="DQ43" s="154"/>
      <c r="DR43" s="154"/>
      <c r="DS43" s="154"/>
      <c r="DT43" s="154"/>
      <c r="DU43" s="154"/>
      <c r="DV43" s="154"/>
      <c r="DW43" s="154"/>
      <c r="DX43" s="154"/>
      <c r="DY43" s="154"/>
      <c r="DZ43" s="154"/>
      <c r="EA43" s="154"/>
      <c r="EB43" s="154"/>
      <c r="EC43" s="154"/>
      <c r="ED43" s="154"/>
      <c r="EE43" s="154"/>
      <c r="EF43" s="154"/>
      <c r="EG43" s="154"/>
      <c r="EH43" s="154"/>
      <c r="EI43" s="154"/>
      <c r="EJ43" s="154"/>
      <c r="EK43" s="154"/>
      <c r="EL43" s="154"/>
      <c r="EM43" s="154"/>
      <c r="EN43" s="154"/>
      <c r="EO43" s="154"/>
      <c r="EP43" s="154"/>
      <c r="EQ43" s="154"/>
      <c r="ER43" s="154"/>
      <c r="ES43" s="154"/>
      <c r="ET43" s="154"/>
      <c r="EU43" s="154"/>
      <c r="EV43" s="154"/>
      <c r="EW43" s="154"/>
      <c r="EX43" s="154"/>
      <c r="EY43" s="154"/>
      <c r="EZ43" s="154"/>
      <c r="FA43" s="154"/>
      <c r="FB43" s="154"/>
      <c r="FC43" s="154"/>
      <c r="FD43" s="154"/>
      <c r="FE43" s="154"/>
      <c r="FF43" s="154"/>
      <c r="FG43" s="154"/>
      <c r="FH43" s="154"/>
      <c r="FI43" s="154"/>
      <c r="FJ43" s="154"/>
      <c r="FK43" s="154"/>
      <c r="FL43" s="154"/>
      <c r="FM43" s="154"/>
      <c r="FN43" s="154"/>
      <c r="FO43" s="154"/>
      <c r="FP43" s="154"/>
      <c r="FQ43" s="154"/>
      <c r="FR43" s="154"/>
      <c r="FS43" s="154"/>
      <c r="FT43" s="154"/>
      <c r="FU43" s="154"/>
      <c r="FV43" s="154"/>
      <c r="FW43" s="154"/>
      <c r="FX43" s="154"/>
      <c r="FY43" s="154"/>
      <c r="FZ43" s="154"/>
      <c r="GA43" s="154"/>
      <c r="GB43" s="154"/>
      <c r="GC43" s="154"/>
      <c r="GD43" s="154"/>
      <c r="GE43" s="154"/>
      <c r="GF43" s="154"/>
      <c r="GG43" s="154"/>
      <c r="GH43" s="154"/>
      <c r="GI43" s="154"/>
      <c r="GJ43" s="154"/>
      <c r="GK43" s="154"/>
      <c r="GL43" s="154"/>
      <c r="GM43" s="154"/>
      <c r="GN43" s="154"/>
      <c r="GO43" s="154"/>
      <c r="GP43" s="154"/>
      <c r="GQ43" s="154"/>
      <c r="GR43" s="154"/>
      <c r="GS43" s="154"/>
      <c r="GT43" s="154"/>
      <c r="GU43" s="154"/>
      <c r="GV43" s="154"/>
      <c r="GW43" s="154"/>
      <c r="GX43" s="154"/>
      <c r="GY43" s="154"/>
      <c r="GZ43" s="154"/>
      <c r="HA43" s="154"/>
      <c r="HB43" s="154"/>
      <c r="HC43" s="154"/>
      <c r="HD43" s="154"/>
      <c r="HE43" s="154"/>
      <c r="HF43" s="154"/>
      <c r="HG43" s="154"/>
      <c r="HH43" s="154"/>
      <c r="HI43" s="154"/>
      <c r="HJ43" s="154"/>
      <c r="HK43" s="154"/>
      <c r="HL43" s="154"/>
      <c r="HM43" s="154"/>
      <c r="HN43" s="154"/>
      <c r="HO43" s="154"/>
      <c r="HP43" s="154"/>
      <c r="HQ43" s="154"/>
      <c r="HR43" s="154"/>
      <c r="HS43" s="154"/>
      <c r="HT43" s="154"/>
      <c r="HU43" s="154"/>
      <c r="HV43" s="154"/>
      <c r="HW43" s="154"/>
      <c r="HX43" s="154"/>
      <c r="HY43" s="154"/>
      <c r="HZ43" s="154"/>
      <c r="IA43" s="154"/>
      <c r="IB43" s="154"/>
      <c r="IC43" s="154"/>
      <c r="ID43" s="154"/>
      <c r="IE43" s="154"/>
      <c r="IF43" s="154"/>
      <c r="IG43" s="154"/>
      <c r="IH43" s="154"/>
      <c r="II43" s="154"/>
      <c r="IJ43" s="154"/>
      <c r="IK43" s="154"/>
      <c r="IL43" s="154"/>
      <c r="IM43" s="154"/>
      <c r="IN43" s="154"/>
      <c r="IO43" s="154"/>
      <c r="IP43" s="154"/>
      <c r="IQ43" s="154"/>
      <c r="IR43" s="154"/>
      <c r="IS43" s="154"/>
      <c r="IT43" s="154"/>
    </row>
    <row r="44" spans="1:254" s="145" customFormat="1" ht="15.75" customHeight="1" thickBot="1" x14ac:dyDescent="0.25">
      <c r="A44" s="378" t="s">
        <v>507</v>
      </c>
      <c r="B44" s="379">
        <f>SUM(B39:B43)</f>
        <v>0.24399999999999999</v>
      </c>
      <c r="C44" s="380">
        <f>SUM(C39:C43)</f>
        <v>13314.519479429599</v>
      </c>
      <c r="D44" s="380">
        <f t="shared" si="3"/>
        <v>13314.519479429599</v>
      </c>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c r="BE44" s="154"/>
      <c r="BF44" s="154"/>
      <c r="BG44" s="154"/>
      <c r="BH44" s="154"/>
      <c r="BI44" s="154"/>
      <c r="BJ44" s="154"/>
      <c r="BK44" s="154"/>
      <c r="BL44" s="154"/>
      <c r="BM44" s="154"/>
      <c r="BN44" s="154"/>
      <c r="BO44" s="154"/>
      <c r="BP44" s="154"/>
      <c r="BQ44" s="154"/>
      <c r="BR44" s="154"/>
      <c r="BS44" s="154"/>
      <c r="BT44" s="154"/>
      <c r="BU44" s="154"/>
      <c r="BV44" s="154"/>
      <c r="BW44" s="154"/>
      <c r="BX44" s="154"/>
      <c r="BY44" s="154"/>
      <c r="BZ44" s="154"/>
      <c r="CA44" s="154"/>
      <c r="CB44" s="154"/>
      <c r="CC44" s="154"/>
      <c r="CD44" s="154"/>
      <c r="CE44" s="154"/>
      <c r="CF44" s="154"/>
      <c r="CG44" s="154"/>
      <c r="CH44" s="154"/>
      <c r="CI44" s="154"/>
      <c r="CJ44" s="154"/>
      <c r="CK44" s="154"/>
      <c r="CL44" s="154"/>
      <c r="CM44" s="154"/>
      <c r="CN44" s="154"/>
      <c r="CO44" s="154"/>
      <c r="CP44" s="154"/>
      <c r="CQ44" s="154"/>
      <c r="CR44" s="154"/>
      <c r="CS44" s="154"/>
      <c r="CT44" s="154"/>
      <c r="CU44" s="154"/>
      <c r="CV44" s="154"/>
      <c r="CW44" s="154"/>
      <c r="CX44" s="154"/>
      <c r="CY44" s="154"/>
      <c r="CZ44" s="154"/>
      <c r="DA44" s="154"/>
      <c r="DB44" s="154"/>
      <c r="DC44" s="154"/>
      <c r="DD44" s="154"/>
      <c r="DE44" s="154"/>
      <c r="DF44" s="154"/>
      <c r="DG44" s="154"/>
      <c r="DH44" s="154"/>
      <c r="DI44" s="154"/>
      <c r="DJ44" s="154"/>
      <c r="DK44" s="154"/>
      <c r="DL44" s="154"/>
      <c r="DM44" s="154"/>
      <c r="DN44" s="154"/>
      <c r="DO44" s="154"/>
      <c r="DP44" s="154"/>
      <c r="DQ44" s="154"/>
      <c r="DR44" s="154"/>
      <c r="DS44" s="154"/>
      <c r="DT44" s="154"/>
      <c r="DU44" s="154"/>
      <c r="DV44" s="154"/>
      <c r="DW44" s="154"/>
      <c r="DX44" s="154"/>
      <c r="DY44" s="154"/>
      <c r="DZ44" s="154"/>
      <c r="EA44" s="154"/>
      <c r="EB44" s="154"/>
      <c r="EC44" s="154"/>
      <c r="ED44" s="154"/>
      <c r="EE44" s="154"/>
      <c r="EF44" s="154"/>
      <c r="EG44" s="154"/>
      <c r="EH44" s="154"/>
      <c r="EI44" s="154"/>
      <c r="EJ44" s="154"/>
      <c r="EK44" s="154"/>
      <c r="EL44" s="154"/>
      <c r="EM44" s="154"/>
      <c r="EN44" s="154"/>
      <c r="EO44" s="154"/>
      <c r="EP44" s="154"/>
      <c r="EQ44" s="154"/>
      <c r="ER44" s="154"/>
      <c r="ES44" s="154"/>
      <c r="ET44" s="154"/>
      <c r="EU44" s="154"/>
      <c r="EV44" s="154"/>
      <c r="EW44" s="154"/>
      <c r="EX44" s="154"/>
      <c r="EY44" s="154"/>
      <c r="EZ44" s="154"/>
      <c r="FA44" s="154"/>
      <c r="FB44" s="154"/>
      <c r="FC44" s="154"/>
      <c r="FD44" s="154"/>
      <c r="FE44" s="154"/>
      <c r="FF44" s="154"/>
      <c r="FG44" s="154"/>
      <c r="FH44" s="154"/>
      <c r="FI44" s="154"/>
      <c r="FJ44" s="154"/>
      <c r="FK44" s="154"/>
      <c r="FL44" s="154"/>
      <c r="FM44" s="154"/>
      <c r="FN44" s="154"/>
      <c r="FO44" s="154"/>
      <c r="FP44" s="154"/>
      <c r="FQ44" s="154"/>
      <c r="FR44" s="154"/>
      <c r="FS44" s="154"/>
      <c r="FT44" s="154"/>
      <c r="FU44" s="154"/>
      <c r="FV44" s="154"/>
      <c r="FW44" s="154"/>
      <c r="FX44" s="154"/>
      <c r="FY44" s="154"/>
      <c r="FZ44" s="154"/>
      <c r="GA44" s="154"/>
      <c r="GB44" s="154"/>
      <c r="GC44" s="154"/>
      <c r="GD44" s="154"/>
      <c r="GE44" s="154"/>
      <c r="GF44" s="154"/>
      <c r="GG44" s="154"/>
      <c r="GH44" s="154"/>
      <c r="GI44" s="154"/>
      <c r="GJ44" s="154"/>
      <c r="GK44" s="154"/>
      <c r="GL44" s="154"/>
      <c r="GM44" s="154"/>
      <c r="GN44" s="154"/>
      <c r="GO44" s="154"/>
      <c r="GP44" s="154"/>
      <c r="GQ44" s="154"/>
      <c r="GR44" s="154"/>
      <c r="GS44" s="154"/>
      <c r="GT44" s="154"/>
      <c r="GU44" s="154"/>
      <c r="GV44" s="154"/>
      <c r="GW44" s="154"/>
      <c r="GX44" s="154"/>
      <c r="GY44" s="154"/>
      <c r="GZ44" s="154"/>
      <c r="HA44" s="154"/>
      <c r="HB44" s="154"/>
      <c r="HC44" s="154"/>
      <c r="HD44" s="154"/>
      <c r="HE44" s="154"/>
      <c r="HF44" s="154"/>
      <c r="HG44" s="154"/>
      <c r="HH44" s="154"/>
      <c r="HI44" s="154"/>
      <c r="HJ44" s="154"/>
      <c r="HK44" s="154"/>
      <c r="HL44" s="154"/>
      <c r="HM44" s="154"/>
      <c r="HN44" s="154"/>
      <c r="HO44" s="154"/>
      <c r="HP44" s="154"/>
      <c r="HQ44" s="154"/>
      <c r="HR44" s="154"/>
      <c r="HS44" s="154"/>
      <c r="HT44" s="154"/>
      <c r="HU44" s="154"/>
      <c r="HV44" s="154"/>
      <c r="HW44" s="154"/>
      <c r="HX44" s="154"/>
      <c r="HY44" s="154"/>
      <c r="HZ44" s="154"/>
      <c r="IA44" s="154"/>
      <c r="IB44" s="154"/>
      <c r="IC44" s="154"/>
      <c r="ID44" s="154"/>
      <c r="IE44" s="154"/>
      <c r="IF44" s="154"/>
      <c r="IG44" s="154"/>
      <c r="IH44" s="154"/>
      <c r="II44" s="154"/>
      <c r="IJ44" s="154"/>
      <c r="IK44" s="154"/>
      <c r="IL44" s="154"/>
      <c r="IM44" s="154"/>
      <c r="IN44" s="154"/>
      <c r="IO44" s="154"/>
      <c r="IP44" s="154"/>
      <c r="IQ44" s="154"/>
      <c r="IR44" s="154"/>
      <c r="IS44" s="154"/>
      <c r="IT44" s="154"/>
    </row>
    <row r="45" spans="1:254" s="145" customFormat="1" ht="39" thickBot="1" x14ac:dyDescent="0.25">
      <c r="A45" s="381" t="s">
        <v>158</v>
      </c>
      <c r="B45" s="382"/>
      <c r="C45" s="383">
        <f>C31+C44</f>
        <v>67882.222263977135</v>
      </c>
      <c r="D45" s="383">
        <f>C45</f>
        <v>67882.222263977135</v>
      </c>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c r="BK45" s="154"/>
      <c r="BL45" s="154"/>
      <c r="BM45" s="154"/>
      <c r="BN45" s="154"/>
      <c r="BO45" s="154"/>
      <c r="BP45" s="154"/>
      <c r="BQ45" s="154"/>
      <c r="BR45" s="154"/>
      <c r="BS45" s="154"/>
      <c r="BT45" s="154"/>
      <c r="BU45" s="154"/>
      <c r="BV45" s="154"/>
      <c r="BW45" s="154"/>
      <c r="BX45" s="154"/>
      <c r="BY45" s="154"/>
      <c r="BZ45" s="154"/>
      <c r="CA45" s="154"/>
      <c r="CB45" s="154"/>
      <c r="CC45" s="154"/>
      <c r="CD45" s="154"/>
      <c r="CE45" s="154"/>
      <c r="CF45" s="154"/>
      <c r="CG45" s="154"/>
      <c r="CH45" s="154"/>
      <c r="CI45" s="154"/>
      <c r="CJ45" s="154"/>
      <c r="CK45" s="154"/>
      <c r="CL45" s="154"/>
      <c r="CM45" s="154"/>
      <c r="CN45" s="154"/>
      <c r="CO45" s="154"/>
      <c r="CP45" s="154"/>
      <c r="CQ45" s="154"/>
      <c r="CR45" s="154"/>
      <c r="CS45" s="154"/>
      <c r="CT45" s="154"/>
      <c r="CU45" s="154"/>
      <c r="CV45" s="154"/>
      <c r="CW45" s="154"/>
      <c r="CX45" s="154"/>
      <c r="CY45" s="154"/>
      <c r="CZ45" s="154"/>
      <c r="DA45" s="154"/>
      <c r="DB45" s="154"/>
      <c r="DC45" s="154"/>
      <c r="DD45" s="154"/>
      <c r="DE45" s="154"/>
      <c r="DF45" s="154"/>
      <c r="DG45" s="154"/>
      <c r="DH45" s="154"/>
      <c r="DI45" s="154"/>
      <c r="DJ45" s="154"/>
      <c r="DK45" s="154"/>
      <c r="DL45" s="154"/>
      <c r="DM45" s="154"/>
      <c r="DN45" s="154"/>
      <c r="DO45" s="154"/>
      <c r="DP45" s="154"/>
      <c r="DQ45" s="154"/>
      <c r="DR45" s="154"/>
      <c r="DS45" s="154"/>
      <c r="DT45" s="154"/>
      <c r="DU45" s="154"/>
      <c r="DV45" s="154"/>
      <c r="DW45" s="154"/>
      <c r="DX45" s="154"/>
      <c r="DY45" s="154"/>
      <c r="DZ45" s="154"/>
      <c r="EA45" s="154"/>
      <c r="EB45" s="154"/>
      <c r="EC45" s="154"/>
      <c r="ED45" s="154"/>
      <c r="EE45" s="154"/>
      <c r="EF45" s="154"/>
      <c r="EG45" s="154"/>
      <c r="EH45" s="154"/>
      <c r="EI45" s="154"/>
      <c r="EJ45" s="154"/>
      <c r="EK45" s="154"/>
      <c r="EL45" s="154"/>
      <c r="EM45" s="154"/>
      <c r="EN45" s="154"/>
      <c r="EO45" s="154"/>
      <c r="EP45" s="154"/>
      <c r="EQ45" s="154"/>
      <c r="ER45" s="154"/>
      <c r="ES45" s="154"/>
      <c r="ET45" s="154"/>
      <c r="EU45" s="154"/>
      <c r="EV45" s="154"/>
      <c r="EW45" s="154"/>
      <c r="EX45" s="154"/>
      <c r="EY45" s="154"/>
      <c r="EZ45" s="154"/>
      <c r="FA45" s="154"/>
      <c r="FB45" s="154"/>
      <c r="FC45" s="154"/>
      <c r="FD45" s="154"/>
      <c r="FE45" s="154"/>
      <c r="FF45" s="154"/>
      <c r="FG45" s="154"/>
      <c r="FH45" s="154"/>
      <c r="FI45" s="154"/>
      <c r="FJ45" s="154"/>
      <c r="FK45" s="154"/>
      <c r="FL45" s="154"/>
      <c r="FM45" s="154"/>
      <c r="FN45" s="154"/>
      <c r="FO45" s="154"/>
      <c r="FP45" s="154"/>
      <c r="FQ45" s="154"/>
      <c r="FR45" s="154"/>
      <c r="FS45" s="154"/>
      <c r="FT45" s="154"/>
      <c r="FU45" s="154"/>
      <c r="FV45" s="154"/>
      <c r="FW45" s="154"/>
      <c r="FX45" s="154"/>
      <c r="FY45" s="154"/>
      <c r="FZ45" s="154"/>
      <c r="GA45" s="154"/>
      <c r="GB45" s="154"/>
      <c r="GC45" s="154"/>
      <c r="GD45" s="154"/>
      <c r="GE45" s="154"/>
      <c r="GF45" s="154"/>
      <c r="GG45" s="154"/>
      <c r="GH45" s="154"/>
      <c r="GI45" s="154"/>
      <c r="GJ45" s="154"/>
      <c r="GK45" s="154"/>
      <c r="GL45" s="154"/>
      <c r="GM45" s="154"/>
      <c r="GN45" s="154"/>
      <c r="GO45" s="154"/>
      <c r="GP45" s="154"/>
      <c r="GQ45" s="154"/>
      <c r="GR45" s="154"/>
      <c r="GS45" s="154"/>
      <c r="GT45" s="154"/>
      <c r="GU45" s="154"/>
      <c r="GV45" s="154"/>
      <c r="GW45" s="154"/>
      <c r="GX45" s="154"/>
      <c r="GY45" s="154"/>
      <c r="GZ45" s="154"/>
      <c r="HA45" s="154"/>
      <c r="HB45" s="154"/>
      <c r="HC45" s="154"/>
      <c r="HD45" s="154"/>
      <c r="HE45" s="154"/>
      <c r="HF45" s="154"/>
      <c r="HG45" s="154"/>
      <c r="HH45" s="154"/>
      <c r="HI45" s="154"/>
      <c r="HJ45" s="154"/>
      <c r="HK45" s="154"/>
      <c r="HL45" s="154"/>
      <c r="HM45" s="154"/>
      <c r="HN45" s="154"/>
      <c r="HO45" s="154"/>
      <c r="HP45" s="154"/>
      <c r="HQ45" s="154"/>
      <c r="HR45" s="154"/>
      <c r="HS45" s="154"/>
      <c r="HT45" s="154"/>
      <c r="HU45" s="154"/>
      <c r="HV45" s="154"/>
      <c r="HW45" s="154"/>
      <c r="HX45" s="154"/>
      <c r="HY45" s="154"/>
      <c r="HZ45" s="154"/>
      <c r="IA45" s="154"/>
      <c r="IB45" s="154"/>
      <c r="IC45" s="154"/>
      <c r="ID45" s="154"/>
      <c r="IE45" s="154"/>
      <c r="IF45" s="154"/>
      <c r="IG45" s="154"/>
      <c r="IH45" s="154"/>
      <c r="II45" s="154"/>
      <c r="IJ45" s="154"/>
      <c r="IK45" s="154"/>
      <c r="IL45" s="154"/>
      <c r="IM45" s="154"/>
      <c r="IN45" s="154"/>
      <c r="IO45" s="154"/>
      <c r="IP45" s="154"/>
      <c r="IQ45" s="154"/>
      <c r="IR45" s="154"/>
      <c r="IS45" s="154"/>
      <c r="IT45" s="154"/>
    </row>
    <row r="46" spans="1:254" s="145" customFormat="1" ht="13.5" thickBot="1" x14ac:dyDescent="0.25">
      <c r="A46" s="384"/>
      <c r="B46" s="354"/>
      <c r="C46" s="385"/>
      <c r="D46" s="385"/>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c r="BK46" s="154"/>
      <c r="BL46" s="154"/>
      <c r="BM46" s="154"/>
      <c r="BN46" s="154"/>
      <c r="BO46" s="154"/>
      <c r="BP46" s="154"/>
      <c r="BQ46" s="154"/>
      <c r="BR46" s="154"/>
      <c r="BS46" s="154"/>
      <c r="BT46" s="154"/>
      <c r="BU46" s="154"/>
      <c r="BV46" s="154"/>
      <c r="BW46" s="154"/>
      <c r="BX46" s="154"/>
      <c r="BY46" s="154"/>
      <c r="BZ46" s="154"/>
      <c r="CA46" s="154"/>
      <c r="CB46" s="154"/>
      <c r="CC46" s="154"/>
      <c r="CD46" s="154"/>
      <c r="CE46" s="154"/>
      <c r="CF46" s="154"/>
      <c r="CG46" s="154"/>
      <c r="CH46" s="154"/>
      <c r="CI46" s="154"/>
      <c r="CJ46" s="154"/>
      <c r="CK46" s="154"/>
      <c r="CL46" s="154"/>
      <c r="CM46" s="154"/>
      <c r="CN46" s="154"/>
      <c r="CO46" s="154"/>
      <c r="CP46" s="154"/>
      <c r="CQ46" s="154"/>
      <c r="CR46" s="154"/>
      <c r="CS46" s="154"/>
      <c r="CT46" s="154"/>
      <c r="CU46" s="154"/>
      <c r="CV46" s="154"/>
      <c r="CW46" s="154"/>
      <c r="CX46" s="154"/>
      <c r="CY46" s="154"/>
      <c r="CZ46" s="154"/>
      <c r="DA46" s="154"/>
      <c r="DB46" s="154"/>
      <c r="DC46" s="154"/>
      <c r="DD46" s="154"/>
      <c r="DE46" s="154"/>
      <c r="DF46" s="154"/>
      <c r="DG46" s="154"/>
      <c r="DH46" s="154"/>
      <c r="DI46" s="154"/>
      <c r="DJ46" s="154"/>
      <c r="DK46" s="154"/>
      <c r="DL46" s="154"/>
      <c r="DM46" s="154"/>
      <c r="DN46" s="154"/>
      <c r="DO46" s="154"/>
      <c r="DP46" s="154"/>
      <c r="DQ46" s="154"/>
      <c r="DR46" s="154"/>
      <c r="DS46" s="154"/>
      <c r="DT46" s="154"/>
      <c r="DU46" s="154"/>
      <c r="DV46" s="154"/>
      <c r="DW46" s="154"/>
      <c r="DX46" s="154"/>
      <c r="DY46" s="154"/>
      <c r="DZ46" s="154"/>
      <c r="EA46" s="154"/>
      <c r="EB46" s="154"/>
      <c r="EC46" s="154"/>
      <c r="ED46" s="154"/>
      <c r="EE46" s="154"/>
      <c r="EF46" s="154"/>
      <c r="EG46" s="154"/>
      <c r="EH46" s="154"/>
      <c r="EI46" s="154"/>
      <c r="EJ46" s="154"/>
      <c r="EK46" s="154"/>
      <c r="EL46" s="154"/>
      <c r="EM46" s="154"/>
      <c r="EN46" s="154"/>
      <c r="EO46" s="154"/>
      <c r="EP46" s="154"/>
      <c r="EQ46" s="154"/>
      <c r="ER46" s="154"/>
      <c r="ES46" s="154"/>
      <c r="ET46" s="154"/>
      <c r="EU46" s="154"/>
      <c r="EV46" s="154"/>
      <c r="EW46" s="154"/>
      <c r="EX46" s="154"/>
      <c r="EY46" s="154"/>
      <c r="EZ46" s="154"/>
      <c r="FA46" s="154"/>
      <c r="FB46" s="154"/>
      <c r="FC46" s="154"/>
      <c r="FD46" s="154"/>
      <c r="FE46" s="154"/>
      <c r="FF46" s="154"/>
      <c r="FG46" s="154"/>
      <c r="FH46" s="154"/>
      <c r="FI46" s="154"/>
      <c r="FJ46" s="154"/>
      <c r="FK46" s="154"/>
      <c r="FL46" s="154"/>
      <c r="FM46" s="154"/>
      <c r="FN46" s="154"/>
      <c r="FO46" s="154"/>
      <c r="FP46" s="154"/>
      <c r="FQ46" s="154"/>
      <c r="FR46" s="154"/>
      <c r="FS46" s="154"/>
      <c r="FT46" s="154"/>
      <c r="FU46" s="154"/>
      <c r="FV46" s="154"/>
      <c r="FW46" s="154"/>
      <c r="FX46" s="154"/>
      <c r="FY46" s="154"/>
      <c r="FZ46" s="154"/>
      <c r="GA46" s="154"/>
      <c r="GB46" s="154"/>
      <c r="GC46" s="154"/>
      <c r="GD46" s="154"/>
      <c r="GE46" s="154"/>
      <c r="GF46" s="154"/>
      <c r="GG46" s="154"/>
      <c r="GH46" s="154"/>
      <c r="GI46" s="154"/>
      <c r="GJ46" s="154"/>
      <c r="GK46" s="154"/>
      <c r="GL46" s="154"/>
      <c r="GM46" s="154"/>
      <c r="GN46" s="154"/>
      <c r="GO46" s="154"/>
      <c r="GP46" s="154"/>
      <c r="GQ46" s="154"/>
      <c r="GR46" s="154"/>
      <c r="GS46" s="154"/>
      <c r="GT46" s="154"/>
      <c r="GU46" s="154"/>
      <c r="GV46" s="154"/>
      <c r="GW46" s="154"/>
      <c r="GX46" s="154"/>
      <c r="GY46" s="154"/>
      <c r="GZ46" s="154"/>
      <c r="HA46" s="154"/>
      <c r="HB46" s="154"/>
      <c r="HC46" s="154"/>
      <c r="HD46" s="154"/>
      <c r="HE46" s="154"/>
      <c r="HF46" s="154"/>
      <c r="HG46" s="154"/>
      <c r="HH46" s="154"/>
      <c r="HI46" s="154"/>
      <c r="HJ46" s="154"/>
      <c r="HK46" s="154"/>
      <c r="HL46" s="154"/>
      <c r="HM46" s="154"/>
      <c r="HN46" s="154"/>
      <c r="HO46" s="154"/>
      <c r="HP46" s="154"/>
      <c r="HQ46" s="154"/>
      <c r="HR46" s="154"/>
      <c r="HS46" s="154"/>
      <c r="HT46" s="154"/>
      <c r="HU46" s="154"/>
      <c r="HV46" s="154"/>
      <c r="HW46" s="154"/>
      <c r="HX46" s="154"/>
      <c r="HY46" s="154"/>
      <c r="HZ46" s="154"/>
      <c r="IA46" s="154"/>
      <c r="IB46" s="154"/>
      <c r="IC46" s="154"/>
      <c r="ID46" s="154"/>
      <c r="IE46" s="154"/>
      <c r="IF46" s="154"/>
      <c r="IG46" s="154"/>
      <c r="IH46" s="154"/>
      <c r="II46" s="154"/>
      <c r="IJ46" s="154"/>
      <c r="IK46" s="154"/>
      <c r="IL46" s="154"/>
      <c r="IM46" s="154"/>
      <c r="IN46" s="154"/>
      <c r="IO46" s="154"/>
      <c r="IP46" s="154"/>
      <c r="IQ46" s="154"/>
      <c r="IR46" s="154"/>
      <c r="IS46" s="154"/>
      <c r="IT46" s="154"/>
    </row>
    <row r="47" spans="1:254" s="145" customFormat="1" ht="15.75" customHeight="1" thickBot="1" x14ac:dyDescent="0.25">
      <c r="A47" s="478" t="s">
        <v>156</v>
      </c>
      <c r="B47" s="479"/>
      <c r="C47" s="480"/>
      <c r="D47" s="386"/>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c r="BE47" s="154"/>
      <c r="BF47" s="154"/>
      <c r="BG47" s="154"/>
      <c r="BH47" s="154"/>
      <c r="BI47" s="154"/>
      <c r="BJ47" s="154"/>
      <c r="BK47" s="154"/>
      <c r="BL47" s="154"/>
      <c r="BM47" s="154"/>
      <c r="BN47" s="154"/>
      <c r="BO47" s="154"/>
      <c r="BP47" s="154"/>
      <c r="BQ47" s="154"/>
      <c r="BR47" s="154"/>
      <c r="BS47" s="154"/>
      <c r="BT47" s="154"/>
      <c r="BU47" s="154"/>
      <c r="BV47" s="154"/>
      <c r="BW47" s="154"/>
      <c r="BX47" s="154"/>
      <c r="BY47" s="154"/>
      <c r="BZ47" s="154"/>
      <c r="CA47" s="154"/>
      <c r="CB47" s="154"/>
      <c r="CC47" s="154"/>
      <c r="CD47" s="154"/>
      <c r="CE47" s="154"/>
      <c r="CF47" s="154"/>
      <c r="CG47" s="154"/>
      <c r="CH47" s="154"/>
      <c r="CI47" s="154"/>
      <c r="CJ47" s="154"/>
      <c r="CK47" s="154"/>
      <c r="CL47" s="154"/>
      <c r="CM47" s="154"/>
      <c r="CN47" s="154"/>
      <c r="CO47" s="154"/>
      <c r="CP47" s="154"/>
      <c r="CQ47" s="154"/>
      <c r="CR47" s="154"/>
      <c r="CS47" s="154"/>
      <c r="CT47" s="154"/>
      <c r="CU47" s="154"/>
      <c r="CV47" s="154"/>
      <c r="CW47" s="154"/>
      <c r="CX47" s="154"/>
      <c r="CY47" s="154"/>
      <c r="CZ47" s="154"/>
      <c r="DA47" s="154"/>
      <c r="DB47" s="154"/>
      <c r="DC47" s="154"/>
      <c r="DD47" s="154"/>
      <c r="DE47" s="154"/>
      <c r="DF47" s="154"/>
      <c r="DG47" s="154"/>
      <c r="DH47" s="154"/>
      <c r="DI47" s="154"/>
      <c r="DJ47" s="154"/>
      <c r="DK47" s="154"/>
      <c r="DL47" s="154"/>
      <c r="DM47" s="154"/>
      <c r="DN47" s="154"/>
      <c r="DO47" s="154"/>
      <c r="DP47" s="154"/>
      <c r="DQ47" s="154"/>
      <c r="DR47" s="154"/>
      <c r="DS47" s="154"/>
      <c r="DT47" s="154"/>
      <c r="DU47" s="154"/>
      <c r="DV47" s="154"/>
      <c r="DW47" s="154"/>
      <c r="DX47" s="154"/>
      <c r="DY47" s="154"/>
      <c r="DZ47" s="154"/>
      <c r="EA47" s="154"/>
      <c r="EB47" s="154"/>
      <c r="EC47" s="154"/>
      <c r="ED47" s="154"/>
      <c r="EE47" s="154"/>
      <c r="EF47" s="154"/>
      <c r="EG47" s="154"/>
      <c r="EH47" s="154"/>
      <c r="EI47" s="154"/>
      <c r="EJ47" s="154"/>
      <c r="EK47" s="154"/>
      <c r="EL47" s="154"/>
      <c r="EM47" s="154"/>
      <c r="EN47" s="154"/>
      <c r="EO47" s="154"/>
      <c r="EP47" s="154"/>
      <c r="EQ47" s="154"/>
      <c r="ER47" s="154"/>
      <c r="ES47" s="154"/>
      <c r="ET47" s="154"/>
      <c r="EU47" s="154"/>
      <c r="EV47" s="154"/>
      <c r="EW47" s="154"/>
      <c r="EX47" s="154"/>
      <c r="EY47" s="154"/>
      <c r="EZ47" s="154"/>
      <c r="FA47" s="154"/>
      <c r="FB47" s="154"/>
      <c r="FC47" s="154"/>
      <c r="FD47" s="154"/>
      <c r="FE47" s="154"/>
      <c r="FF47" s="154"/>
      <c r="FG47" s="154"/>
      <c r="FH47" s="154"/>
      <c r="FI47" s="154"/>
      <c r="FJ47" s="154"/>
      <c r="FK47" s="154"/>
      <c r="FL47" s="154"/>
      <c r="FM47" s="154"/>
      <c r="FN47" s="154"/>
      <c r="FO47" s="154"/>
      <c r="FP47" s="154"/>
      <c r="FQ47" s="154"/>
      <c r="FR47" s="154"/>
      <c r="FS47" s="154"/>
      <c r="FT47" s="154"/>
      <c r="FU47" s="154"/>
      <c r="FV47" s="154"/>
      <c r="FW47" s="154"/>
      <c r="FX47" s="154"/>
      <c r="FY47" s="154"/>
      <c r="FZ47" s="154"/>
      <c r="GA47" s="154"/>
      <c r="GB47" s="154"/>
      <c r="GC47" s="154"/>
      <c r="GD47" s="154"/>
      <c r="GE47" s="154"/>
      <c r="GF47" s="154"/>
      <c r="GG47" s="154"/>
      <c r="GH47" s="154"/>
      <c r="GI47" s="154"/>
      <c r="GJ47" s="154"/>
      <c r="GK47" s="154"/>
      <c r="GL47" s="154"/>
      <c r="GM47" s="154"/>
      <c r="GN47" s="154"/>
      <c r="GO47" s="154"/>
      <c r="GP47" s="154"/>
      <c r="GQ47" s="154"/>
      <c r="GR47" s="154"/>
      <c r="GS47" s="154"/>
      <c r="GT47" s="154"/>
      <c r="GU47" s="154"/>
      <c r="GV47" s="154"/>
      <c r="GW47" s="154"/>
      <c r="GX47" s="154"/>
      <c r="GY47" s="154"/>
      <c r="GZ47" s="154"/>
      <c r="HA47" s="154"/>
      <c r="HB47" s="154"/>
      <c r="HC47" s="154"/>
      <c r="HD47" s="154"/>
      <c r="HE47" s="154"/>
      <c r="HF47" s="154"/>
      <c r="HG47" s="154"/>
      <c r="HH47" s="154"/>
      <c r="HI47" s="154"/>
      <c r="HJ47" s="154"/>
      <c r="HK47" s="154"/>
      <c r="HL47" s="154"/>
      <c r="HM47" s="154"/>
      <c r="HN47" s="154"/>
      <c r="HO47" s="154"/>
      <c r="HP47" s="154"/>
      <c r="HQ47" s="154"/>
      <c r="HR47" s="154"/>
      <c r="HS47" s="154"/>
      <c r="HT47" s="154"/>
      <c r="HU47" s="154"/>
      <c r="HV47" s="154"/>
      <c r="HW47" s="154"/>
      <c r="HX47" s="154"/>
      <c r="HY47" s="154"/>
      <c r="HZ47" s="154"/>
      <c r="IA47" s="154"/>
      <c r="IB47" s="154"/>
      <c r="IC47" s="154"/>
      <c r="ID47" s="154"/>
      <c r="IE47" s="154"/>
      <c r="IF47" s="154"/>
      <c r="IG47" s="154"/>
      <c r="IH47" s="154"/>
      <c r="II47" s="154"/>
      <c r="IJ47" s="154"/>
      <c r="IK47" s="154"/>
      <c r="IL47" s="154"/>
      <c r="IM47" s="154"/>
      <c r="IN47" s="154"/>
      <c r="IO47" s="154"/>
      <c r="IP47" s="154"/>
      <c r="IQ47" s="154"/>
    </row>
    <row r="48" spans="1:254" s="145" customFormat="1" ht="15.75" customHeight="1" x14ac:dyDescent="0.2">
      <c r="A48" s="387" t="s">
        <v>155</v>
      </c>
      <c r="B48" s="388">
        <v>0</v>
      </c>
      <c r="C48" s="389">
        <f>B48*C45</f>
        <v>0</v>
      </c>
      <c r="D48" s="389">
        <f>C48</f>
        <v>0</v>
      </c>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c r="BK48" s="154"/>
      <c r="BL48" s="154"/>
      <c r="BM48" s="154"/>
      <c r="BN48" s="154"/>
      <c r="BO48" s="154"/>
      <c r="BP48" s="154"/>
      <c r="BQ48" s="154"/>
      <c r="BR48" s="154"/>
      <c r="BS48" s="154"/>
      <c r="BT48" s="154"/>
      <c r="BU48" s="154"/>
      <c r="BV48" s="154"/>
      <c r="BW48" s="154"/>
      <c r="BX48" s="154"/>
      <c r="BY48" s="154"/>
      <c r="BZ48" s="154"/>
      <c r="CA48" s="154"/>
      <c r="CB48" s="154"/>
      <c r="CC48" s="154"/>
      <c r="CD48" s="154"/>
      <c r="CE48" s="154"/>
      <c r="CF48" s="154"/>
      <c r="CG48" s="154"/>
      <c r="CH48" s="154"/>
      <c r="CI48" s="154"/>
      <c r="CJ48" s="154"/>
      <c r="CK48" s="154"/>
      <c r="CL48" s="154"/>
      <c r="CM48" s="154"/>
      <c r="CN48" s="154"/>
      <c r="CO48" s="154"/>
      <c r="CP48" s="154"/>
      <c r="CQ48" s="154"/>
      <c r="CR48" s="154"/>
      <c r="CS48" s="154"/>
      <c r="CT48" s="154"/>
      <c r="CU48" s="154"/>
      <c r="CV48" s="154"/>
      <c r="CW48" s="154"/>
      <c r="CX48" s="154"/>
      <c r="CY48" s="154"/>
      <c r="CZ48" s="154"/>
      <c r="DA48" s="154"/>
      <c r="DB48" s="154"/>
      <c r="DC48" s="154"/>
      <c r="DD48" s="154"/>
      <c r="DE48" s="154"/>
      <c r="DF48" s="154"/>
      <c r="DG48" s="154"/>
      <c r="DH48" s="154"/>
      <c r="DI48" s="154"/>
      <c r="DJ48" s="154"/>
      <c r="DK48" s="154"/>
      <c r="DL48" s="154"/>
      <c r="DM48" s="154"/>
      <c r="DN48" s="154"/>
      <c r="DO48" s="154"/>
      <c r="DP48" s="154"/>
      <c r="DQ48" s="154"/>
      <c r="DR48" s="154"/>
      <c r="DS48" s="154"/>
      <c r="DT48" s="154"/>
      <c r="DU48" s="154"/>
      <c r="DV48" s="154"/>
      <c r="DW48" s="154"/>
      <c r="DX48" s="154"/>
      <c r="DY48" s="154"/>
      <c r="DZ48" s="154"/>
      <c r="EA48" s="154"/>
      <c r="EB48" s="154"/>
      <c r="EC48" s="154"/>
      <c r="ED48" s="154"/>
      <c r="EE48" s="154"/>
      <c r="EF48" s="154"/>
      <c r="EG48" s="154"/>
      <c r="EH48" s="154"/>
      <c r="EI48" s="154"/>
      <c r="EJ48" s="154"/>
      <c r="EK48" s="154"/>
      <c r="EL48" s="154"/>
      <c r="EM48" s="154"/>
      <c r="EN48" s="154"/>
      <c r="EO48" s="154"/>
      <c r="EP48" s="154"/>
      <c r="EQ48" s="154"/>
      <c r="ER48" s="154"/>
      <c r="ES48" s="154"/>
      <c r="ET48" s="154"/>
      <c r="EU48" s="154"/>
      <c r="EV48" s="154"/>
      <c r="EW48" s="154"/>
      <c r="EX48" s="154"/>
      <c r="EY48" s="154"/>
      <c r="EZ48" s="154"/>
      <c r="FA48" s="154"/>
      <c r="FB48" s="154"/>
      <c r="FC48" s="154"/>
      <c r="FD48" s="154"/>
      <c r="FE48" s="154"/>
      <c r="FF48" s="154"/>
      <c r="FG48" s="154"/>
      <c r="FH48" s="154"/>
      <c r="FI48" s="154"/>
      <c r="FJ48" s="154"/>
      <c r="FK48" s="154"/>
      <c r="FL48" s="154"/>
      <c r="FM48" s="154"/>
      <c r="FN48" s="154"/>
      <c r="FO48" s="154"/>
      <c r="FP48" s="154"/>
      <c r="FQ48" s="154"/>
      <c r="FR48" s="154"/>
      <c r="FS48" s="154"/>
      <c r="FT48" s="154"/>
      <c r="FU48" s="154"/>
      <c r="FV48" s="154"/>
      <c r="FW48" s="154"/>
      <c r="FX48" s="154"/>
      <c r="FY48" s="154"/>
      <c r="FZ48" s="154"/>
      <c r="GA48" s="154"/>
      <c r="GB48" s="154"/>
      <c r="GC48" s="154"/>
      <c r="GD48" s="154"/>
      <c r="GE48" s="154"/>
      <c r="GF48" s="154"/>
      <c r="GG48" s="154"/>
      <c r="GH48" s="154"/>
      <c r="GI48" s="154"/>
      <c r="GJ48" s="154"/>
      <c r="GK48" s="154"/>
      <c r="GL48" s="154"/>
      <c r="GM48" s="154"/>
      <c r="GN48" s="154"/>
      <c r="GO48" s="154"/>
      <c r="GP48" s="154"/>
      <c r="GQ48" s="154"/>
      <c r="GR48" s="154"/>
      <c r="GS48" s="154"/>
      <c r="GT48" s="154"/>
      <c r="GU48" s="154"/>
      <c r="GV48" s="154"/>
      <c r="GW48" s="154"/>
      <c r="GX48" s="154"/>
      <c r="GY48" s="154"/>
      <c r="GZ48" s="154"/>
      <c r="HA48" s="154"/>
      <c r="HB48" s="154"/>
      <c r="HC48" s="154"/>
      <c r="HD48" s="154"/>
      <c r="HE48" s="154"/>
      <c r="HF48" s="154"/>
      <c r="HG48" s="154"/>
      <c r="HH48" s="154"/>
      <c r="HI48" s="154"/>
      <c r="HJ48" s="154"/>
      <c r="HK48" s="154"/>
      <c r="HL48" s="154"/>
      <c r="HM48" s="154"/>
      <c r="HN48" s="154"/>
      <c r="HO48" s="154"/>
      <c r="HP48" s="154"/>
      <c r="HQ48" s="154"/>
      <c r="HR48" s="154"/>
      <c r="HS48" s="154"/>
      <c r="HT48" s="154"/>
      <c r="HU48" s="154"/>
      <c r="HV48" s="154"/>
      <c r="HW48" s="154"/>
      <c r="HX48" s="154"/>
      <c r="HY48" s="154"/>
      <c r="HZ48" s="154"/>
      <c r="IA48" s="154"/>
      <c r="IB48" s="154"/>
      <c r="IC48" s="154"/>
      <c r="ID48" s="154"/>
      <c r="IE48" s="154"/>
      <c r="IF48" s="154"/>
      <c r="IG48" s="154"/>
      <c r="IH48" s="154"/>
      <c r="II48" s="154"/>
      <c r="IJ48" s="154"/>
      <c r="IK48" s="154"/>
      <c r="IL48" s="154"/>
      <c r="IM48" s="154"/>
      <c r="IN48" s="154"/>
      <c r="IO48" s="154"/>
      <c r="IP48" s="154"/>
      <c r="IQ48" s="154"/>
    </row>
    <row r="49" spans="1:254" s="145" customFormat="1" ht="15.75" customHeight="1" thickBot="1" x14ac:dyDescent="0.25">
      <c r="A49" s="390" t="s">
        <v>524</v>
      </c>
      <c r="B49" s="391">
        <v>0.03</v>
      </c>
      <c r="C49" s="392">
        <f>B49*C45</f>
        <v>2036.466667919314</v>
      </c>
      <c r="D49" s="392">
        <f>C49</f>
        <v>2036.466667919314</v>
      </c>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c r="BE49" s="154"/>
      <c r="BF49" s="154"/>
      <c r="BG49" s="154"/>
      <c r="BH49" s="154"/>
      <c r="BI49" s="154"/>
      <c r="BJ49" s="154"/>
      <c r="BK49" s="154"/>
      <c r="BL49" s="154"/>
      <c r="BM49" s="154"/>
      <c r="BN49" s="154"/>
      <c r="BO49" s="154"/>
      <c r="BP49" s="154"/>
      <c r="BQ49" s="154"/>
      <c r="BR49" s="154"/>
      <c r="BS49" s="154"/>
      <c r="BT49" s="154"/>
      <c r="BU49" s="154"/>
      <c r="BV49" s="154"/>
      <c r="BW49" s="154"/>
      <c r="BX49" s="154"/>
      <c r="BY49" s="154"/>
      <c r="BZ49" s="154"/>
      <c r="CA49" s="154"/>
      <c r="CB49" s="154"/>
      <c r="CC49" s="154"/>
      <c r="CD49" s="154"/>
      <c r="CE49" s="154"/>
      <c r="CF49" s="154"/>
      <c r="CG49" s="154"/>
      <c r="CH49" s="154"/>
      <c r="CI49" s="154"/>
      <c r="CJ49" s="154"/>
      <c r="CK49" s="154"/>
      <c r="CL49" s="154"/>
      <c r="CM49" s="154"/>
      <c r="CN49" s="154"/>
      <c r="CO49" s="154"/>
      <c r="CP49" s="154"/>
      <c r="CQ49" s="154"/>
      <c r="CR49" s="154"/>
      <c r="CS49" s="154"/>
      <c r="CT49" s="154"/>
      <c r="CU49" s="154"/>
      <c r="CV49" s="154"/>
      <c r="CW49" s="154"/>
      <c r="CX49" s="154"/>
      <c r="CY49" s="154"/>
      <c r="CZ49" s="154"/>
      <c r="DA49" s="154"/>
      <c r="DB49" s="154"/>
      <c r="DC49" s="154"/>
      <c r="DD49" s="154"/>
      <c r="DE49" s="154"/>
      <c r="DF49" s="154"/>
      <c r="DG49" s="154"/>
      <c r="DH49" s="154"/>
      <c r="DI49" s="154"/>
      <c r="DJ49" s="154"/>
      <c r="DK49" s="154"/>
      <c r="DL49" s="154"/>
      <c r="DM49" s="154"/>
      <c r="DN49" s="154"/>
      <c r="DO49" s="154"/>
      <c r="DP49" s="154"/>
      <c r="DQ49" s="154"/>
      <c r="DR49" s="154"/>
      <c r="DS49" s="154"/>
      <c r="DT49" s="154"/>
      <c r="DU49" s="154"/>
      <c r="DV49" s="154"/>
      <c r="DW49" s="154"/>
      <c r="DX49" s="154"/>
      <c r="DY49" s="154"/>
      <c r="DZ49" s="154"/>
      <c r="EA49" s="154"/>
      <c r="EB49" s="154"/>
      <c r="EC49" s="154"/>
      <c r="ED49" s="154"/>
      <c r="EE49" s="154"/>
      <c r="EF49" s="154"/>
      <c r="EG49" s="154"/>
      <c r="EH49" s="154"/>
      <c r="EI49" s="154"/>
      <c r="EJ49" s="154"/>
      <c r="EK49" s="154"/>
      <c r="EL49" s="154"/>
      <c r="EM49" s="154"/>
      <c r="EN49" s="154"/>
      <c r="EO49" s="154"/>
      <c r="EP49" s="154"/>
      <c r="EQ49" s="154"/>
      <c r="ER49" s="154"/>
      <c r="ES49" s="154"/>
      <c r="ET49" s="154"/>
      <c r="EU49" s="154"/>
      <c r="EV49" s="154"/>
      <c r="EW49" s="154"/>
      <c r="EX49" s="154"/>
      <c r="EY49" s="154"/>
      <c r="EZ49" s="154"/>
      <c r="FA49" s="154"/>
      <c r="FB49" s="154"/>
      <c r="FC49" s="154"/>
      <c r="FD49" s="154"/>
      <c r="FE49" s="154"/>
      <c r="FF49" s="154"/>
      <c r="FG49" s="154"/>
      <c r="FH49" s="154"/>
      <c r="FI49" s="154"/>
      <c r="FJ49" s="154"/>
      <c r="FK49" s="154"/>
      <c r="FL49" s="154"/>
      <c r="FM49" s="154"/>
      <c r="FN49" s="154"/>
      <c r="FO49" s="154"/>
      <c r="FP49" s="154"/>
      <c r="FQ49" s="154"/>
      <c r="FR49" s="154"/>
      <c r="FS49" s="154"/>
      <c r="FT49" s="154"/>
      <c r="FU49" s="154"/>
      <c r="FV49" s="154"/>
      <c r="FW49" s="154"/>
      <c r="FX49" s="154"/>
      <c r="FY49" s="154"/>
      <c r="FZ49" s="154"/>
      <c r="GA49" s="154"/>
      <c r="GB49" s="154"/>
      <c r="GC49" s="154"/>
      <c r="GD49" s="154"/>
      <c r="GE49" s="154"/>
      <c r="GF49" s="154"/>
      <c r="GG49" s="154"/>
      <c r="GH49" s="154"/>
      <c r="GI49" s="154"/>
      <c r="GJ49" s="154"/>
      <c r="GK49" s="154"/>
      <c r="GL49" s="154"/>
      <c r="GM49" s="154"/>
      <c r="GN49" s="154"/>
      <c r="GO49" s="154"/>
      <c r="GP49" s="154"/>
      <c r="GQ49" s="154"/>
      <c r="GR49" s="154"/>
      <c r="GS49" s="154"/>
      <c r="GT49" s="154"/>
      <c r="GU49" s="154"/>
      <c r="GV49" s="154"/>
      <c r="GW49" s="154"/>
      <c r="GX49" s="154"/>
      <c r="GY49" s="154"/>
      <c r="GZ49" s="154"/>
      <c r="HA49" s="154"/>
      <c r="HB49" s="154"/>
      <c r="HC49" s="154"/>
      <c r="HD49" s="154"/>
      <c r="HE49" s="154"/>
      <c r="HF49" s="154"/>
      <c r="HG49" s="154"/>
      <c r="HH49" s="154"/>
      <c r="HI49" s="154"/>
      <c r="HJ49" s="154"/>
      <c r="HK49" s="154"/>
      <c r="HL49" s="154"/>
      <c r="HM49" s="154"/>
      <c r="HN49" s="154"/>
      <c r="HO49" s="154"/>
      <c r="HP49" s="154"/>
      <c r="HQ49" s="154"/>
      <c r="HR49" s="154"/>
      <c r="HS49" s="154"/>
      <c r="HT49" s="154"/>
      <c r="HU49" s="154"/>
      <c r="HV49" s="154"/>
      <c r="HW49" s="154"/>
      <c r="HX49" s="154"/>
      <c r="HY49" s="154"/>
      <c r="HZ49" s="154"/>
      <c r="IA49" s="154"/>
      <c r="IB49" s="154"/>
      <c r="IC49" s="154"/>
      <c r="ID49" s="154"/>
      <c r="IE49" s="154"/>
      <c r="IF49" s="154"/>
      <c r="IG49" s="154"/>
      <c r="IH49" s="154"/>
      <c r="II49" s="154"/>
      <c r="IJ49" s="154"/>
      <c r="IK49" s="154"/>
      <c r="IL49" s="154"/>
      <c r="IM49" s="154"/>
      <c r="IN49" s="154"/>
      <c r="IO49" s="154"/>
      <c r="IP49" s="154"/>
      <c r="IQ49" s="154"/>
    </row>
    <row r="50" spans="1:254" s="145" customFormat="1" ht="51.75" thickBot="1" x14ac:dyDescent="0.25">
      <c r="A50" s="381" t="s">
        <v>159</v>
      </c>
      <c r="B50" s="382"/>
      <c r="C50" s="393">
        <f>C45+C48+C49</f>
        <v>69918.688931896453</v>
      </c>
      <c r="D50" s="393">
        <f>C50</f>
        <v>69918.688931896453</v>
      </c>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c r="AS50" s="154"/>
      <c r="AT50" s="154"/>
      <c r="AU50" s="154"/>
      <c r="AV50" s="154"/>
      <c r="AW50" s="154"/>
      <c r="AX50" s="154"/>
      <c r="AY50" s="154"/>
      <c r="AZ50" s="154"/>
      <c r="BA50" s="154"/>
      <c r="BB50" s="154"/>
      <c r="BC50" s="154"/>
      <c r="BD50" s="154"/>
      <c r="BE50" s="154"/>
      <c r="BF50" s="154"/>
      <c r="BG50" s="154"/>
      <c r="BH50" s="154"/>
      <c r="BI50" s="154"/>
      <c r="BJ50" s="154"/>
      <c r="BK50" s="154"/>
      <c r="BL50" s="154"/>
      <c r="BM50" s="154"/>
      <c r="BN50" s="154"/>
      <c r="BO50" s="154"/>
      <c r="BP50" s="154"/>
      <c r="BQ50" s="154"/>
      <c r="BR50" s="154"/>
      <c r="BS50" s="154"/>
      <c r="BT50" s="154"/>
      <c r="BU50" s="154"/>
      <c r="BV50" s="154"/>
      <c r="BW50" s="154"/>
      <c r="BX50" s="154"/>
      <c r="BY50" s="154"/>
      <c r="BZ50" s="154"/>
      <c r="CA50" s="154"/>
      <c r="CB50" s="154"/>
      <c r="CC50" s="154"/>
      <c r="CD50" s="154"/>
      <c r="CE50" s="154"/>
      <c r="CF50" s="154"/>
      <c r="CG50" s="154"/>
      <c r="CH50" s="154"/>
      <c r="CI50" s="154"/>
      <c r="CJ50" s="154"/>
      <c r="CK50" s="154"/>
      <c r="CL50" s="154"/>
      <c r="CM50" s="154"/>
      <c r="CN50" s="154"/>
      <c r="CO50" s="154"/>
      <c r="CP50" s="154"/>
      <c r="CQ50" s="154"/>
      <c r="CR50" s="154"/>
      <c r="CS50" s="154"/>
      <c r="CT50" s="154"/>
      <c r="CU50" s="154"/>
      <c r="CV50" s="154"/>
      <c r="CW50" s="154"/>
      <c r="CX50" s="154"/>
      <c r="CY50" s="154"/>
      <c r="CZ50" s="154"/>
      <c r="DA50" s="154"/>
      <c r="DB50" s="154"/>
      <c r="DC50" s="154"/>
      <c r="DD50" s="154"/>
      <c r="DE50" s="154"/>
      <c r="DF50" s="154"/>
      <c r="DG50" s="154"/>
      <c r="DH50" s="154"/>
      <c r="DI50" s="154"/>
      <c r="DJ50" s="154"/>
      <c r="DK50" s="154"/>
      <c r="DL50" s="154"/>
      <c r="DM50" s="154"/>
      <c r="DN50" s="154"/>
      <c r="DO50" s="154"/>
      <c r="DP50" s="154"/>
      <c r="DQ50" s="154"/>
      <c r="DR50" s="154"/>
      <c r="DS50" s="154"/>
      <c r="DT50" s="154"/>
      <c r="DU50" s="154"/>
      <c r="DV50" s="154"/>
      <c r="DW50" s="154"/>
      <c r="DX50" s="154"/>
      <c r="DY50" s="154"/>
      <c r="DZ50" s="154"/>
      <c r="EA50" s="154"/>
      <c r="EB50" s="154"/>
      <c r="EC50" s="154"/>
      <c r="ED50" s="154"/>
      <c r="EE50" s="154"/>
      <c r="EF50" s="154"/>
      <c r="EG50" s="154"/>
      <c r="EH50" s="154"/>
      <c r="EI50" s="154"/>
      <c r="EJ50" s="154"/>
      <c r="EK50" s="154"/>
      <c r="EL50" s="154"/>
      <c r="EM50" s="154"/>
      <c r="EN50" s="154"/>
      <c r="EO50" s="154"/>
      <c r="EP50" s="154"/>
      <c r="EQ50" s="154"/>
      <c r="ER50" s="154"/>
      <c r="ES50" s="154"/>
      <c r="ET50" s="154"/>
      <c r="EU50" s="154"/>
      <c r="EV50" s="154"/>
      <c r="EW50" s="154"/>
      <c r="EX50" s="154"/>
      <c r="EY50" s="154"/>
      <c r="EZ50" s="154"/>
      <c r="FA50" s="154"/>
      <c r="FB50" s="154"/>
      <c r="FC50" s="154"/>
      <c r="FD50" s="154"/>
      <c r="FE50" s="154"/>
      <c r="FF50" s="154"/>
      <c r="FG50" s="154"/>
      <c r="FH50" s="154"/>
      <c r="FI50" s="154"/>
      <c r="FJ50" s="154"/>
      <c r="FK50" s="154"/>
      <c r="FL50" s="154"/>
      <c r="FM50" s="154"/>
      <c r="FN50" s="154"/>
      <c r="FO50" s="154"/>
      <c r="FP50" s="154"/>
      <c r="FQ50" s="154"/>
      <c r="FR50" s="154"/>
      <c r="FS50" s="154"/>
      <c r="FT50" s="154"/>
      <c r="FU50" s="154"/>
      <c r="FV50" s="154"/>
      <c r="FW50" s="154"/>
      <c r="FX50" s="154"/>
      <c r="FY50" s="154"/>
      <c r="FZ50" s="154"/>
      <c r="GA50" s="154"/>
      <c r="GB50" s="154"/>
      <c r="GC50" s="154"/>
      <c r="GD50" s="154"/>
      <c r="GE50" s="154"/>
      <c r="GF50" s="154"/>
      <c r="GG50" s="154"/>
      <c r="GH50" s="154"/>
      <c r="GI50" s="154"/>
      <c r="GJ50" s="154"/>
      <c r="GK50" s="154"/>
      <c r="GL50" s="154"/>
      <c r="GM50" s="154"/>
      <c r="GN50" s="154"/>
      <c r="GO50" s="154"/>
      <c r="GP50" s="154"/>
      <c r="GQ50" s="154"/>
      <c r="GR50" s="154"/>
      <c r="GS50" s="154"/>
      <c r="GT50" s="154"/>
      <c r="GU50" s="154"/>
      <c r="GV50" s="154"/>
      <c r="GW50" s="154"/>
      <c r="GX50" s="154"/>
      <c r="GY50" s="154"/>
      <c r="GZ50" s="154"/>
      <c r="HA50" s="154"/>
      <c r="HB50" s="154"/>
      <c r="HC50" s="154"/>
      <c r="HD50" s="154"/>
      <c r="HE50" s="154"/>
      <c r="HF50" s="154"/>
      <c r="HG50" s="154"/>
      <c r="HH50" s="154"/>
      <c r="HI50" s="154"/>
      <c r="HJ50" s="154"/>
      <c r="HK50" s="154"/>
      <c r="HL50" s="154"/>
      <c r="HM50" s="154"/>
      <c r="HN50" s="154"/>
      <c r="HO50" s="154"/>
      <c r="HP50" s="154"/>
      <c r="HQ50" s="154"/>
      <c r="HR50" s="154"/>
      <c r="HS50" s="154"/>
      <c r="HT50" s="154"/>
      <c r="HU50" s="154"/>
      <c r="HV50" s="154"/>
      <c r="HW50" s="154"/>
      <c r="HX50" s="154"/>
      <c r="HY50" s="154"/>
      <c r="HZ50" s="154"/>
      <c r="IA50" s="154"/>
      <c r="IB50" s="154"/>
      <c r="IC50" s="154"/>
      <c r="ID50" s="154"/>
      <c r="IE50" s="154"/>
      <c r="IF50" s="154"/>
      <c r="IG50" s="154"/>
      <c r="IH50" s="154"/>
      <c r="II50" s="154"/>
      <c r="IJ50" s="154"/>
      <c r="IK50" s="154"/>
      <c r="IL50" s="154"/>
      <c r="IM50" s="154"/>
      <c r="IN50" s="154"/>
      <c r="IO50" s="154"/>
      <c r="IP50" s="154"/>
      <c r="IQ50" s="154"/>
    </row>
    <row r="51" spans="1:254" s="145" customFormat="1" ht="15.75" customHeight="1" thickBot="1" x14ac:dyDescent="0.25">
      <c r="A51" s="353"/>
      <c r="B51" s="354"/>
      <c r="C51" s="355"/>
      <c r="D51" s="394"/>
      <c r="E51" s="154"/>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c r="AS51" s="154"/>
      <c r="AT51" s="154"/>
      <c r="AU51" s="154"/>
      <c r="AV51" s="154"/>
      <c r="AW51" s="154"/>
      <c r="AX51" s="154"/>
      <c r="AY51" s="154"/>
      <c r="AZ51" s="154"/>
      <c r="BA51" s="154"/>
      <c r="BB51" s="154"/>
      <c r="BC51" s="154"/>
      <c r="BD51" s="154"/>
      <c r="BE51" s="154"/>
      <c r="BF51" s="154"/>
      <c r="BG51" s="154"/>
      <c r="BH51" s="154"/>
      <c r="BI51" s="154"/>
      <c r="BJ51" s="154"/>
      <c r="BK51" s="154"/>
      <c r="BL51" s="154"/>
      <c r="BM51" s="154"/>
      <c r="BN51" s="154"/>
      <c r="BO51" s="154"/>
      <c r="BP51" s="154"/>
      <c r="BQ51" s="154"/>
      <c r="BR51" s="154"/>
      <c r="BS51" s="154"/>
      <c r="BT51" s="154"/>
      <c r="BU51" s="154"/>
      <c r="BV51" s="154"/>
      <c r="BW51" s="154"/>
      <c r="BX51" s="154"/>
      <c r="BY51" s="154"/>
      <c r="BZ51" s="154"/>
      <c r="CA51" s="154"/>
      <c r="CB51" s="154"/>
      <c r="CC51" s="154"/>
      <c r="CD51" s="154"/>
      <c r="CE51" s="154"/>
      <c r="CF51" s="154"/>
      <c r="CG51" s="154"/>
      <c r="CH51" s="154"/>
      <c r="CI51" s="154"/>
      <c r="CJ51" s="154"/>
      <c r="CK51" s="154"/>
      <c r="CL51" s="154"/>
      <c r="CM51" s="154"/>
      <c r="CN51" s="154"/>
      <c r="CO51" s="154"/>
      <c r="CP51" s="154"/>
      <c r="CQ51" s="154"/>
      <c r="CR51" s="154"/>
      <c r="CS51" s="154"/>
      <c r="CT51" s="154"/>
      <c r="CU51" s="154"/>
      <c r="CV51" s="154"/>
      <c r="CW51" s="154"/>
      <c r="CX51" s="154"/>
      <c r="CY51" s="154"/>
      <c r="CZ51" s="154"/>
      <c r="DA51" s="154"/>
      <c r="DB51" s="154"/>
      <c r="DC51" s="154"/>
      <c r="DD51" s="154"/>
      <c r="DE51" s="154"/>
      <c r="DF51" s="154"/>
      <c r="DG51" s="154"/>
      <c r="DH51" s="154"/>
      <c r="DI51" s="154"/>
      <c r="DJ51" s="154"/>
      <c r="DK51" s="154"/>
      <c r="DL51" s="154"/>
      <c r="DM51" s="154"/>
      <c r="DN51" s="154"/>
      <c r="DO51" s="154"/>
      <c r="DP51" s="154"/>
      <c r="DQ51" s="154"/>
      <c r="DR51" s="154"/>
      <c r="DS51" s="154"/>
      <c r="DT51" s="154"/>
      <c r="DU51" s="154"/>
      <c r="DV51" s="154"/>
      <c r="DW51" s="154"/>
      <c r="DX51" s="154"/>
      <c r="DY51" s="154"/>
      <c r="DZ51" s="154"/>
      <c r="EA51" s="154"/>
      <c r="EB51" s="154"/>
      <c r="EC51" s="154"/>
      <c r="ED51" s="154"/>
      <c r="EE51" s="154"/>
      <c r="EF51" s="154"/>
      <c r="EG51" s="154"/>
      <c r="EH51" s="154"/>
      <c r="EI51" s="154"/>
      <c r="EJ51" s="154"/>
      <c r="EK51" s="154"/>
      <c r="EL51" s="154"/>
      <c r="EM51" s="154"/>
      <c r="EN51" s="154"/>
      <c r="EO51" s="154"/>
      <c r="EP51" s="154"/>
      <c r="EQ51" s="154"/>
      <c r="ER51" s="154"/>
      <c r="ES51" s="154"/>
      <c r="ET51" s="154"/>
      <c r="EU51" s="154"/>
      <c r="EV51" s="154"/>
      <c r="EW51" s="154"/>
      <c r="EX51" s="154"/>
      <c r="EY51" s="154"/>
      <c r="EZ51" s="154"/>
      <c r="FA51" s="154"/>
      <c r="FB51" s="154"/>
      <c r="FC51" s="154"/>
      <c r="FD51" s="154"/>
      <c r="FE51" s="154"/>
      <c r="FF51" s="154"/>
      <c r="FG51" s="154"/>
      <c r="FH51" s="154"/>
      <c r="FI51" s="154"/>
      <c r="FJ51" s="154"/>
      <c r="FK51" s="154"/>
      <c r="FL51" s="154"/>
      <c r="FM51" s="154"/>
      <c r="FN51" s="154"/>
      <c r="FO51" s="154"/>
      <c r="FP51" s="154"/>
      <c r="FQ51" s="154"/>
      <c r="FR51" s="154"/>
      <c r="FS51" s="154"/>
      <c r="FT51" s="154"/>
      <c r="FU51" s="154"/>
      <c r="FV51" s="154"/>
      <c r="FW51" s="154"/>
      <c r="FX51" s="154"/>
      <c r="FY51" s="154"/>
      <c r="FZ51" s="154"/>
      <c r="GA51" s="154"/>
      <c r="GB51" s="154"/>
      <c r="GC51" s="154"/>
      <c r="GD51" s="154"/>
      <c r="GE51" s="154"/>
      <c r="GF51" s="154"/>
      <c r="GG51" s="154"/>
      <c r="GH51" s="154"/>
      <c r="GI51" s="154"/>
      <c r="GJ51" s="154"/>
      <c r="GK51" s="154"/>
      <c r="GL51" s="154"/>
      <c r="GM51" s="154"/>
      <c r="GN51" s="154"/>
      <c r="GO51" s="154"/>
      <c r="GP51" s="154"/>
      <c r="GQ51" s="154"/>
      <c r="GR51" s="154"/>
      <c r="GS51" s="154"/>
      <c r="GT51" s="154"/>
      <c r="GU51" s="154"/>
      <c r="GV51" s="154"/>
      <c r="GW51" s="154"/>
      <c r="GX51" s="154"/>
      <c r="GY51" s="154"/>
      <c r="GZ51" s="154"/>
      <c r="HA51" s="154"/>
      <c r="HB51" s="154"/>
      <c r="HC51" s="154"/>
      <c r="HD51" s="154"/>
      <c r="HE51" s="154"/>
      <c r="HF51" s="154"/>
      <c r="HG51" s="154"/>
      <c r="HH51" s="154"/>
      <c r="HI51" s="154"/>
      <c r="HJ51" s="154"/>
      <c r="HK51" s="154"/>
      <c r="HL51" s="154"/>
      <c r="HM51" s="154"/>
      <c r="HN51" s="154"/>
      <c r="HO51" s="154"/>
      <c r="HP51" s="154"/>
      <c r="HQ51" s="154"/>
      <c r="HR51" s="154"/>
      <c r="HS51" s="154"/>
      <c r="HT51" s="154"/>
      <c r="HU51" s="154"/>
      <c r="HV51" s="154"/>
      <c r="HW51" s="154"/>
      <c r="HX51" s="154"/>
      <c r="HY51" s="154"/>
      <c r="HZ51" s="154"/>
      <c r="IA51" s="154"/>
      <c r="IB51" s="154"/>
      <c r="IC51" s="154"/>
      <c r="ID51" s="154"/>
      <c r="IE51" s="154"/>
      <c r="IF51" s="154"/>
      <c r="IG51" s="154"/>
      <c r="IH51" s="154"/>
      <c r="II51" s="154"/>
      <c r="IJ51" s="154"/>
      <c r="IK51" s="154"/>
      <c r="IL51" s="154"/>
      <c r="IM51" s="154"/>
      <c r="IN51" s="154"/>
      <c r="IO51" s="154"/>
      <c r="IP51" s="154"/>
      <c r="IQ51" s="154"/>
      <c r="IR51" s="154"/>
      <c r="IS51" s="154"/>
      <c r="IT51" s="154"/>
    </row>
    <row r="52" spans="1:254" s="145" customFormat="1" ht="15.75" customHeight="1" thickBot="1" x14ac:dyDescent="0.25">
      <c r="A52" s="395" t="s">
        <v>35</v>
      </c>
      <c r="B52" s="396"/>
      <c r="C52" s="397"/>
      <c r="D52" s="360"/>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c r="AY52" s="154"/>
      <c r="AZ52" s="154"/>
      <c r="BA52" s="154"/>
      <c r="BB52" s="154"/>
      <c r="BC52" s="154"/>
      <c r="BD52" s="154"/>
      <c r="BE52" s="154"/>
      <c r="BF52" s="154"/>
      <c r="BG52" s="154"/>
      <c r="BH52" s="154"/>
      <c r="BI52" s="154"/>
      <c r="BJ52" s="154"/>
      <c r="BK52" s="154"/>
      <c r="BL52" s="154"/>
      <c r="BM52" s="154"/>
      <c r="BN52" s="154"/>
      <c r="BO52" s="154"/>
      <c r="BP52" s="154"/>
      <c r="BQ52" s="154"/>
      <c r="BR52" s="154"/>
      <c r="BS52" s="154"/>
      <c r="BT52" s="154"/>
      <c r="BU52" s="154"/>
      <c r="BV52" s="154"/>
      <c r="BW52" s="154"/>
      <c r="BX52" s="154"/>
      <c r="BY52" s="154"/>
      <c r="BZ52" s="154"/>
      <c r="CA52" s="154"/>
      <c r="CB52" s="154"/>
      <c r="CC52" s="154"/>
      <c r="CD52" s="154"/>
      <c r="CE52" s="154"/>
      <c r="CF52" s="154"/>
      <c r="CG52" s="154"/>
      <c r="CH52" s="154"/>
      <c r="CI52" s="154"/>
      <c r="CJ52" s="154"/>
      <c r="CK52" s="154"/>
      <c r="CL52" s="154"/>
      <c r="CM52" s="154"/>
      <c r="CN52" s="154"/>
      <c r="CO52" s="154"/>
      <c r="CP52" s="154"/>
      <c r="CQ52" s="154"/>
      <c r="CR52" s="154"/>
      <c r="CS52" s="154"/>
      <c r="CT52" s="154"/>
      <c r="CU52" s="154"/>
      <c r="CV52" s="154"/>
      <c r="CW52" s="154"/>
      <c r="CX52" s="154"/>
      <c r="CY52" s="154"/>
      <c r="CZ52" s="154"/>
      <c r="DA52" s="154"/>
      <c r="DB52" s="154"/>
      <c r="DC52" s="154"/>
      <c r="DD52" s="154"/>
      <c r="DE52" s="154"/>
      <c r="DF52" s="154"/>
      <c r="DG52" s="154"/>
      <c r="DH52" s="154"/>
      <c r="DI52" s="154"/>
      <c r="DJ52" s="154"/>
      <c r="DK52" s="154"/>
      <c r="DL52" s="154"/>
      <c r="DM52" s="154"/>
      <c r="DN52" s="154"/>
      <c r="DO52" s="154"/>
      <c r="DP52" s="154"/>
      <c r="DQ52" s="154"/>
      <c r="DR52" s="154"/>
      <c r="DS52" s="154"/>
      <c r="DT52" s="154"/>
      <c r="DU52" s="154"/>
      <c r="DV52" s="154"/>
      <c r="DW52" s="154"/>
      <c r="DX52" s="154"/>
      <c r="DY52" s="154"/>
      <c r="DZ52" s="154"/>
      <c r="EA52" s="154"/>
      <c r="EB52" s="154"/>
      <c r="EC52" s="154"/>
      <c r="ED52" s="154"/>
      <c r="EE52" s="154"/>
      <c r="EF52" s="154"/>
      <c r="EG52" s="154"/>
      <c r="EH52" s="154"/>
      <c r="EI52" s="154"/>
      <c r="EJ52" s="154"/>
      <c r="EK52" s="154"/>
      <c r="EL52" s="154"/>
      <c r="EM52" s="154"/>
      <c r="EN52" s="154"/>
      <c r="EO52" s="154"/>
      <c r="EP52" s="154"/>
      <c r="EQ52" s="154"/>
      <c r="ER52" s="154"/>
      <c r="ES52" s="154"/>
      <c r="ET52" s="154"/>
      <c r="EU52" s="154"/>
      <c r="EV52" s="154"/>
      <c r="EW52" s="154"/>
      <c r="EX52" s="154"/>
      <c r="EY52" s="154"/>
      <c r="EZ52" s="154"/>
      <c r="FA52" s="154"/>
      <c r="FB52" s="154"/>
      <c r="FC52" s="154"/>
      <c r="FD52" s="154"/>
      <c r="FE52" s="154"/>
      <c r="FF52" s="154"/>
      <c r="FG52" s="154"/>
      <c r="FH52" s="154"/>
      <c r="FI52" s="154"/>
      <c r="FJ52" s="154"/>
      <c r="FK52" s="154"/>
      <c r="FL52" s="154"/>
      <c r="FM52" s="154"/>
      <c r="FN52" s="154"/>
      <c r="FO52" s="154"/>
      <c r="FP52" s="154"/>
      <c r="FQ52" s="154"/>
      <c r="FR52" s="154"/>
      <c r="FS52" s="154"/>
      <c r="FT52" s="154"/>
      <c r="FU52" s="154"/>
      <c r="FV52" s="154"/>
      <c r="FW52" s="154"/>
      <c r="FX52" s="154"/>
      <c r="FY52" s="154"/>
      <c r="FZ52" s="154"/>
      <c r="GA52" s="154"/>
      <c r="GB52" s="154"/>
      <c r="GC52" s="154"/>
      <c r="GD52" s="154"/>
      <c r="GE52" s="154"/>
      <c r="GF52" s="154"/>
      <c r="GG52" s="154"/>
      <c r="GH52" s="154"/>
      <c r="GI52" s="154"/>
      <c r="GJ52" s="154"/>
      <c r="GK52" s="154"/>
      <c r="GL52" s="154"/>
      <c r="GM52" s="154"/>
      <c r="GN52" s="154"/>
      <c r="GO52" s="154"/>
      <c r="GP52" s="154"/>
      <c r="GQ52" s="154"/>
      <c r="GR52" s="154"/>
      <c r="GS52" s="154"/>
      <c r="GT52" s="154"/>
      <c r="GU52" s="154"/>
      <c r="GV52" s="154"/>
      <c r="GW52" s="154"/>
      <c r="GX52" s="154"/>
      <c r="GY52" s="154"/>
      <c r="GZ52" s="154"/>
      <c r="HA52" s="154"/>
      <c r="HB52" s="154"/>
      <c r="HC52" s="154"/>
      <c r="HD52" s="154"/>
      <c r="HE52" s="154"/>
      <c r="HF52" s="154"/>
      <c r="HG52" s="154"/>
      <c r="HH52" s="154"/>
      <c r="HI52" s="154"/>
      <c r="HJ52" s="154"/>
      <c r="HK52" s="154"/>
      <c r="HL52" s="154"/>
      <c r="HM52" s="154"/>
      <c r="HN52" s="154"/>
      <c r="HO52" s="154"/>
      <c r="HP52" s="154"/>
      <c r="HQ52" s="154"/>
      <c r="HR52" s="154"/>
      <c r="HS52" s="154"/>
      <c r="HT52" s="154"/>
      <c r="HU52" s="154"/>
      <c r="HV52" s="154"/>
      <c r="HW52" s="154"/>
      <c r="HX52" s="154"/>
      <c r="HY52" s="154"/>
      <c r="HZ52" s="154"/>
      <c r="IA52" s="154"/>
      <c r="IB52" s="154"/>
      <c r="IC52" s="154"/>
      <c r="ID52" s="154"/>
      <c r="IE52" s="154"/>
      <c r="IF52" s="154"/>
      <c r="IG52" s="154"/>
      <c r="IH52" s="154"/>
      <c r="II52" s="154"/>
      <c r="IJ52" s="154"/>
      <c r="IK52" s="154"/>
      <c r="IL52" s="154"/>
      <c r="IM52" s="154"/>
      <c r="IN52" s="154"/>
      <c r="IO52" s="154"/>
      <c r="IP52" s="154"/>
      <c r="IQ52" s="154"/>
      <c r="IR52" s="154"/>
      <c r="IS52" s="154"/>
      <c r="IT52" s="154"/>
    </row>
    <row r="53" spans="1:254" s="145" customFormat="1" ht="15.75" customHeight="1" x14ac:dyDescent="0.2">
      <c r="A53" s="361" t="s">
        <v>31</v>
      </c>
      <c r="B53" s="398"/>
      <c r="C53" s="399">
        <v>1878</v>
      </c>
      <c r="D53" s="400">
        <v>1878</v>
      </c>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4"/>
      <c r="BR53" s="154"/>
      <c r="BS53" s="154"/>
      <c r="BT53" s="154"/>
      <c r="BU53" s="154"/>
      <c r="BV53" s="154"/>
      <c r="BW53" s="154"/>
      <c r="BX53" s="154"/>
      <c r="BY53" s="154"/>
      <c r="BZ53" s="154"/>
      <c r="CA53" s="154"/>
      <c r="CB53" s="154"/>
      <c r="CC53" s="154"/>
      <c r="CD53" s="154"/>
      <c r="CE53" s="154"/>
      <c r="CF53" s="154"/>
      <c r="CG53" s="154"/>
      <c r="CH53" s="154"/>
      <c r="CI53" s="154"/>
      <c r="CJ53" s="154"/>
      <c r="CK53" s="154"/>
      <c r="CL53" s="154"/>
      <c r="CM53" s="154"/>
      <c r="CN53" s="154"/>
      <c r="CO53" s="154"/>
      <c r="CP53" s="154"/>
      <c r="CQ53" s="154"/>
      <c r="CR53" s="154"/>
      <c r="CS53" s="154"/>
      <c r="CT53" s="154"/>
      <c r="CU53" s="154"/>
      <c r="CV53" s="154"/>
      <c r="CW53" s="154"/>
      <c r="CX53" s="154"/>
      <c r="CY53" s="154"/>
      <c r="CZ53" s="154"/>
      <c r="DA53" s="154"/>
      <c r="DB53" s="154"/>
      <c r="DC53" s="154"/>
      <c r="DD53" s="154"/>
      <c r="DE53" s="154"/>
      <c r="DF53" s="154"/>
      <c r="DG53" s="154"/>
      <c r="DH53" s="154"/>
      <c r="DI53" s="154"/>
      <c r="DJ53" s="154"/>
      <c r="DK53" s="154"/>
      <c r="DL53" s="154"/>
      <c r="DM53" s="154"/>
      <c r="DN53" s="154"/>
      <c r="DO53" s="154"/>
      <c r="DP53" s="154"/>
      <c r="DQ53" s="154"/>
      <c r="DR53" s="154"/>
      <c r="DS53" s="154"/>
      <c r="DT53" s="154"/>
      <c r="DU53" s="154"/>
      <c r="DV53" s="154"/>
      <c r="DW53" s="154"/>
      <c r="DX53" s="154"/>
      <c r="DY53" s="154"/>
      <c r="DZ53" s="154"/>
      <c r="EA53" s="154"/>
      <c r="EB53" s="154"/>
      <c r="EC53" s="154"/>
      <c r="ED53" s="154"/>
      <c r="EE53" s="154"/>
      <c r="EF53" s="154"/>
      <c r="EG53" s="154"/>
      <c r="EH53" s="154"/>
      <c r="EI53" s="154"/>
      <c r="EJ53" s="154"/>
      <c r="EK53" s="154"/>
      <c r="EL53" s="154"/>
      <c r="EM53" s="154"/>
      <c r="EN53" s="154"/>
      <c r="EO53" s="154"/>
      <c r="EP53" s="154"/>
      <c r="EQ53" s="154"/>
      <c r="ER53" s="154"/>
      <c r="ES53" s="154"/>
      <c r="ET53" s="154"/>
      <c r="EU53" s="154"/>
      <c r="EV53" s="154"/>
      <c r="EW53" s="154"/>
      <c r="EX53" s="154"/>
      <c r="EY53" s="154"/>
      <c r="EZ53" s="154"/>
      <c r="FA53" s="154"/>
      <c r="FB53" s="154"/>
      <c r="FC53" s="154"/>
      <c r="FD53" s="154"/>
      <c r="FE53" s="154"/>
      <c r="FF53" s="154"/>
      <c r="FG53" s="154"/>
      <c r="FH53" s="154"/>
      <c r="FI53" s="154"/>
      <c r="FJ53" s="154"/>
      <c r="FK53" s="154"/>
      <c r="FL53" s="154"/>
      <c r="FM53" s="154"/>
      <c r="FN53" s="154"/>
      <c r="FO53" s="154"/>
      <c r="FP53" s="154"/>
      <c r="FQ53" s="154"/>
      <c r="FR53" s="154"/>
      <c r="FS53" s="154"/>
      <c r="FT53" s="154"/>
      <c r="FU53" s="154"/>
      <c r="FV53" s="154"/>
      <c r="FW53" s="154"/>
      <c r="FX53" s="154"/>
      <c r="FY53" s="154"/>
      <c r="FZ53" s="154"/>
      <c r="GA53" s="154"/>
      <c r="GB53" s="154"/>
      <c r="GC53" s="154"/>
      <c r="GD53" s="154"/>
      <c r="GE53" s="154"/>
      <c r="GF53" s="154"/>
      <c r="GG53" s="154"/>
      <c r="GH53" s="154"/>
      <c r="GI53" s="154"/>
      <c r="GJ53" s="154"/>
      <c r="GK53" s="154"/>
      <c r="GL53" s="154"/>
      <c r="GM53" s="154"/>
      <c r="GN53" s="154"/>
      <c r="GO53" s="154"/>
      <c r="GP53" s="154"/>
      <c r="GQ53" s="154"/>
      <c r="GR53" s="154"/>
      <c r="GS53" s="154"/>
      <c r="GT53" s="154"/>
      <c r="GU53" s="154"/>
      <c r="GV53" s="154"/>
      <c r="GW53" s="154"/>
      <c r="GX53" s="154"/>
      <c r="GY53" s="154"/>
      <c r="GZ53" s="154"/>
      <c r="HA53" s="154"/>
      <c r="HB53" s="154"/>
      <c r="HC53" s="154"/>
      <c r="HD53" s="154"/>
      <c r="HE53" s="154"/>
      <c r="HF53" s="154"/>
      <c r="HG53" s="154"/>
      <c r="HH53" s="154"/>
      <c r="HI53" s="154"/>
      <c r="HJ53" s="154"/>
      <c r="HK53" s="154"/>
      <c r="HL53" s="154"/>
      <c r="HM53" s="154"/>
      <c r="HN53" s="154"/>
      <c r="HO53" s="154"/>
      <c r="HP53" s="154"/>
      <c r="HQ53" s="154"/>
      <c r="HR53" s="154"/>
      <c r="HS53" s="154"/>
      <c r="HT53" s="154"/>
      <c r="HU53" s="154"/>
      <c r="HV53" s="154"/>
      <c r="HW53" s="154"/>
      <c r="HX53" s="154"/>
      <c r="HY53" s="154"/>
      <c r="HZ53" s="154"/>
      <c r="IA53" s="154"/>
      <c r="IB53" s="154"/>
      <c r="IC53" s="154"/>
      <c r="ID53" s="154"/>
      <c r="IE53" s="154"/>
      <c r="IF53" s="154"/>
      <c r="IG53" s="154"/>
      <c r="IH53" s="154"/>
      <c r="II53" s="154"/>
      <c r="IJ53" s="154"/>
      <c r="IK53" s="154"/>
      <c r="IL53" s="154"/>
      <c r="IM53" s="154"/>
      <c r="IN53" s="154"/>
      <c r="IO53" s="154"/>
      <c r="IP53" s="154"/>
      <c r="IQ53" s="154"/>
      <c r="IR53" s="154"/>
      <c r="IS53" s="154"/>
      <c r="IT53" s="154"/>
    </row>
    <row r="54" spans="1:254" s="145" customFormat="1" ht="15.75" customHeight="1" x14ac:dyDescent="0.2">
      <c r="A54" s="365" t="s">
        <v>508</v>
      </c>
      <c r="B54" s="401">
        <v>0.13300000000000001</v>
      </c>
      <c r="C54" s="402">
        <f>B54*C53</f>
        <v>249.774</v>
      </c>
      <c r="D54" s="403">
        <f>C54</f>
        <v>249.774</v>
      </c>
      <c r="E54" s="154"/>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154"/>
      <c r="AN54" s="154"/>
      <c r="AO54" s="154"/>
      <c r="AP54" s="154"/>
      <c r="AQ54" s="154"/>
      <c r="AR54" s="154"/>
      <c r="AS54" s="154"/>
      <c r="AT54" s="154"/>
      <c r="AU54" s="154"/>
      <c r="AV54" s="154"/>
      <c r="AW54" s="154"/>
      <c r="AX54" s="154"/>
      <c r="AY54" s="154"/>
      <c r="AZ54" s="154"/>
      <c r="BA54" s="154"/>
      <c r="BB54" s="154"/>
      <c r="BC54" s="154"/>
      <c r="BD54" s="154"/>
      <c r="BE54" s="154"/>
      <c r="BF54" s="154"/>
      <c r="BG54" s="154"/>
      <c r="BH54" s="154"/>
      <c r="BI54" s="154"/>
      <c r="BJ54" s="154"/>
      <c r="BK54" s="154"/>
      <c r="BL54" s="154"/>
      <c r="BM54" s="154"/>
      <c r="BN54" s="154"/>
      <c r="BO54" s="154"/>
      <c r="BP54" s="154"/>
      <c r="BQ54" s="154"/>
      <c r="BR54" s="154"/>
      <c r="BS54" s="154"/>
      <c r="BT54" s="154"/>
      <c r="BU54" s="154"/>
      <c r="BV54" s="154"/>
      <c r="BW54" s="154"/>
      <c r="BX54" s="154"/>
      <c r="BY54" s="154"/>
      <c r="BZ54" s="154"/>
      <c r="CA54" s="154"/>
      <c r="CB54" s="154"/>
      <c r="CC54" s="154"/>
      <c r="CD54" s="154"/>
      <c r="CE54" s="154"/>
      <c r="CF54" s="154"/>
      <c r="CG54" s="154"/>
      <c r="CH54" s="154"/>
      <c r="CI54" s="154"/>
      <c r="CJ54" s="154"/>
      <c r="CK54" s="154"/>
      <c r="CL54" s="154"/>
      <c r="CM54" s="154"/>
      <c r="CN54" s="154"/>
      <c r="CO54" s="154"/>
      <c r="CP54" s="154"/>
      <c r="CQ54" s="154"/>
      <c r="CR54" s="154"/>
      <c r="CS54" s="154"/>
      <c r="CT54" s="154"/>
      <c r="CU54" s="154"/>
      <c r="CV54" s="154"/>
      <c r="CW54" s="154"/>
      <c r="CX54" s="154"/>
      <c r="CY54" s="154"/>
      <c r="CZ54" s="154"/>
      <c r="DA54" s="154"/>
      <c r="DB54" s="154"/>
      <c r="DC54" s="154"/>
      <c r="DD54" s="154"/>
      <c r="DE54" s="154"/>
      <c r="DF54" s="154"/>
      <c r="DG54" s="154"/>
      <c r="DH54" s="154"/>
      <c r="DI54" s="154"/>
      <c r="DJ54" s="154"/>
      <c r="DK54" s="154"/>
      <c r="DL54" s="154"/>
      <c r="DM54" s="154"/>
      <c r="DN54" s="154"/>
      <c r="DO54" s="154"/>
      <c r="DP54" s="154"/>
      <c r="DQ54" s="154"/>
      <c r="DR54" s="154"/>
      <c r="DS54" s="154"/>
      <c r="DT54" s="154"/>
      <c r="DU54" s="154"/>
      <c r="DV54" s="154"/>
      <c r="DW54" s="154"/>
      <c r="DX54" s="154"/>
      <c r="DY54" s="154"/>
      <c r="DZ54" s="154"/>
      <c r="EA54" s="154"/>
      <c r="EB54" s="154"/>
      <c r="EC54" s="154"/>
      <c r="ED54" s="154"/>
      <c r="EE54" s="154"/>
      <c r="EF54" s="154"/>
      <c r="EG54" s="154"/>
      <c r="EH54" s="154"/>
      <c r="EI54" s="154"/>
      <c r="EJ54" s="154"/>
      <c r="EK54" s="154"/>
      <c r="EL54" s="154"/>
      <c r="EM54" s="154"/>
      <c r="EN54" s="154"/>
      <c r="EO54" s="154"/>
      <c r="EP54" s="154"/>
      <c r="EQ54" s="154"/>
      <c r="ER54" s="154"/>
      <c r="ES54" s="154"/>
      <c r="ET54" s="154"/>
      <c r="EU54" s="154"/>
      <c r="EV54" s="154"/>
      <c r="EW54" s="154"/>
      <c r="EX54" s="154"/>
      <c r="EY54" s="154"/>
      <c r="EZ54" s="154"/>
      <c r="FA54" s="154"/>
      <c r="FB54" s="154"/>
      <c r="FC54" s="154"/>
      <c r="FD54" s="154"/>
      <c r="FE54" s="154"/>
      <c r="FF54" s="154"/>
      <c r="FG54" s="154"/>
      <c r="FH54" s="154"/>
      <c r="FI54" s="154"/>
      <c r="FJ54" s="154"/>
      <c r="FK54" s="154"/>
      <c r="FL54" s="154"/>
      <c r="FM54" s="154"/>
      <c r="FN54" s="154"/>
      <c r="FO54" s="154"/>
      <c r="FP54" s="154"/>
      <c r="FQ54" s="154"/>
      <c r="FR54" s="154"/>
      <c r="FS54" s="154"/>
      <c r="FT54" s="154"/>
      <c r="FU54" s="154"/>
      <c r="FV54" s="154"/>
      <c r="FW54" s="154"/>
      <c r="FX54" s="154"/>
      <c r="FY54" s="154"/>
      <c r="FZ54" s="154"/>
      <c r="GA54" s="154"/>
      <c r="GB54" s="154"/>
      <c r="GC54" s="154"/>
      <c r="GD54" s="154"/>
      <c r="GE54" s="154"/>
      <c r="GF54" s="154"/>
      <c r="GG54" s="154"/>
      <c r="GH54" s="154"/>
      <c r="GI54" s="154"/>
      <c r="GJ54" s="154"/>
      <c r="GK54" s="154"/>
      <c r="GL54" s="154"/>
      <c r="GM54" s="154"/>
      <c r="GN54" s="154"/>
      <c r="GO54" s="154"/>
      <c r="GP54" s="154"/>
      <c r="GQ54" s="154"/>
      <c r="GR54" s="154"/>
      <c r="GS54" s="154"/>
      <c r="GT54" s="154"/>
      <c r="GU54" s="154"/>
      <c r="GV54" s="154"/>
      <c r="GW54" s="154"/>
      <c r="GX54" s="154"/>
      <c r="GY54" s="154"/>
      <c r="GZ54" s="154"/>
      <c r="HA54" s="154"/>
      <c r="HB54" s="154"/>
      <c r="HC54" s="154"/>
      <c r="HD54" s="154"/>
      <c r="HE54" s="154"/>
      <c r="HF54" s="154"/>
      <c r="HG54" s="154"/>
      <c r="HH54" s="154"/>
      <c r="HI54" s="154"/>
      <c r="HJ54" s="154"/>
      <c r="HK54" s="154"/>
      <c r="HL54" s="154"/>
      <c r="HM54" s="154"/>
      <c r="HN54" s="154"/>
      <c r="HO54" s="154"/>
      <c r="HP54" s="154"/>
      <c r="HQ54" s="154"/>
      <c r="HR54" s="154"/>
      <c r="HS54" s="154"/>
      <c r="HT54" s="154"/>
      <c r="HU54" s="154"/>
      <c r="HV54" s="154"/>
      <c r="HW54" s="154"/>
      <c r="HX54" s="154"/>
      <c r="HY54" s="154"/>
      <c r="HZ54" s="154"/>
      <c r="IA54" s="154"/>
      <c r="IB54" s="154"/>
      <c r="IC54" s="154"/>
      <c r="ID54" s="154"/>
      <c r="IE54" s="154"/>
      <c r="IF54" s="154"/>
      <c r="IG54" s="154"/>
      <c r="IH54" s="154"/>
      <c r="II54" s="154"/>
      <c r="IJ54" s="154"/>
      <c r="IK54" s="154"/>
      <c r="IL54" s="154"/>
      <c r="IM54" s="154"/>
      <c r="IN54" s="154"/>
      <c r="IO54" s="154"/>
      <c r="IP54" s="154"/>
      <c r="IQ54" s="154"/>
      <c r="IR54" s="154"/>
      <c r="IS54" s="154"/>
      <c r="IT54" s="154"/>
    </row>
    <row r="55" spans="1:254" s="145" customFormat="1" ht="15.75" customHeight="1" x14ac:dyDescent="0.2">
      <c r="A55" s="365" t="s">
        <v>32</v>
      </c>
      <c r="B55" s="404">
        <v>7.4999999999999997E-2</v>
      </c>
      <c r="C55" s="402">
        <f>B55*C53</f>
        <v>140.85</v>
      </c>
      <c r="D55" s="403">
        <f>C55</f>
        <v>140.85</v>
      </c>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4"/>
      <c r="AP55" s="154"/>
      <c r="AQ55" s="154"/>
      <c r="AR55" s="154"/>
      <c r="AS55" s="154"/>
      <c r="AT55" s="154"/>
      <c r="AU55" s="154"/>
      <c r="AV55" s="154"/>
      <c r="AW55" s="154"/>
      <c r="AX55" s="154"/>
      <c r="AY55" s="154"/>
      <c r="AZ55" s="154"/>
      <c r="BA55" s="154"/>
      <c r="BB55" s="154"/>
      <c r="BC55" s="154"/>
      <c r="BD55" s="154"/>
      <c r="BE55" s="154"/>
      <c r="BF55" s="154"/>
      <c r="BG55" s="154"/>
      <c r="BH55" s="154"/>
      <c r="BI55" s="154"/>
      <c r="BJ55" s="154"/>
      <c r="BK55" s="154"/>
      <c r="BL55" s="154"/>
      <c r="BM55" s="154"/>
      <c r="BN55" s="154"/>
      <c r="BO55" s="154"/>
      <c r="BP55" s="154"/>
      <c r="BQ55" s="154"/>
      <c r="BR55" s="154"/>
      <c r="BS55" s="154"/>
      <c r="BT55" s="154"/>
      <c r="BU55" s="154"/>
      <c r="BV55" s="154"/>
      <c r="BW55" s="154"/>
      <c r="BX55" s="154"/>
      <c r="BY55" s="154"/>
      <c r="BZ55" s="154"/>
      <c r="CA55" s="154"/>
      <c r="CB55" s="154"/>
      <c r="CC55" s="154"/>
      <c r="CD55" s="154"/>
      <c r="CE55" s="154"/>
      <c r="CF55" s="154"/>
      <c r="CG55" s="154"/>
      <c r="CH55" s="154"/>
      <c r="CI55" s="154"/>
      <c r="CJ55" s="154"/>
      <c r="CK55" s="154"/>
      <c r="CL55" s="154"/>
      <c r="CM55" s="154"/>
      <c r="CN55" s="154"/>
      <c r="CO55" s="154"/>
      <c r="CP55" s="154"/>
      <c r="CQ55" s="154"/>
      <c r="CR55" s="154"/>
      <c r="CS55" s="154"/>
      <c r="CT55" s="154"/>
      <c r="CU55" s="154"/>
      <c r="CV55" s="154"/>
      <c r="CW55" s="154"/>
      <c r="CX55" s="154"/>
      <c r="CY55" s="154"/>
      <c r="CZ55" s="154"/>
      <c r="DA55" s="154"/>
      <c r="DB55" s="154"/>
      <c r="DC55" s="154"/>
      <c r="DD55" s="154"/>
      <c r="DE55" s="154"/>
      <c r="DF55" s="154"/>
      <c r="DG55" s="154"/>
      <c r="DH55" s="154"/>
      <c r="DI55" s="154"/>
      <c r="DJ55" s="154"/>
      <c r="DK55" s="154"/>
      <c r="DL55" s="154"/>
      <c r="DM55" s="154"/>
      <c r="DN55" s="154"/>
      <c r="DO55" s="154"/>
      <c r="DP55" s="154"/>
      <c r="DQ55" s="154"/>
      <c r="DR55" s="154"/>
      <c r="DS55" s="154"/>
      <c r="DT55" s="154"/>
      <c r="DU55" s="154"/>
      <c r="DV55" s="154"/>
      <c r="DW55" s="154"/>
      <c r="DX55" s="154"/>
      <c r="DY55" s="154"/>
      <c r="DZ55" s="154"/>
      <c r="EA55" s="154"/>
      <c r="EB55" s="154"/>
      <c r="EC55" s="154"/>
      <c r="ED55" s="154"/>
      <c r="EE55" s="154"/>
      <c r="EF55" s="154"/>
      <c r="EG55" s="154"/>
      <c r="EH55" s="154"/>
      <c r="EI55" s="154"/>
      <c r="EJ55" s="154"/>
      <c r="EK55" s="154"/>
      <c r="EL55" s="154"/>
      <c r="EM55" s="154"/>
      <c r="EN55" s="154"/>
      <c r="EO55" s="154"/>
      <c r="EP55" s="154"/>
      <c r="EQ55" s="154"/>
      <c r="ER55" s="154"/>
      <c r="ES55" s="154"/>
      <c r="ET55" s="154"/>
      <c r="EU55" s="154"/>
      <c r="EV55" s="154"/>
      <c r="EW55" s="154"/>
      <c r="EX55" s="154"/>
      <c r="EY55" s="154"/>
      <c r="EZ55" s="154"/>
      <c r="FA55" s="154"/>
      <c r="FB55" s="154"/>
      <c r="FC55" s="154"/>
      <c r="FD55" s="154"/>
      <c r="FE55" s="154"/>
      <c r="FF55" s="154"/>
      <c r="FG55" s="154"/>
      <c r="FH55" s="154"/>
      <c r="FI55" s="154"/>
      <c r="FJ55" s="154"/>
      <c r="FK55" s="154"/>
      <c r="FL55" s="154"/>
      <c r="FM55" s="154"/>
      <c r="FN55" s="154"/>
      <c r="FO55" s="154"/>
      <c r="FP55" s="154"/>
      <c r="FQ55" s="154"/>
      <c r="FR55" s="154"/>
      <c r="FS55" s="154"/>
      <c r="FT55" s="154"/>
      <c r="FU55" s="154"/>
      <c r="FV55" s="154"/>
      <c r="FW55" s="154"/>
      <c r="FX55" s="154"/>
      <c r="FY55" s="154"/>
      <c r="FZ55" s="154"/>
      <c r="GA55" s="154"/>
      <c r="GB55" s="154"/>
      <c r="GC55" s="154"/>
      <c r="GD55" s="154"/>
      <c r="GE55" s="154"/>
      <c r="GF55" s="154"/>
      <c r="GG55" s="154"/>
      <c r="GH55" s="154"/>
      <c r="GI55" s="154"/>
      <c r="GJ55" s="154"/>
      <c r="GK55" s="154"/>
      <c r="GL55" s="154"/>
      <c r="GM55" s="154"/>
      <c r="GN55" s="154"/>
      <c r="GO55" s="154"/>
      <c r="GP55" s="154"/>
      <c r="GQ55" s="154"/>
      <c r="GR55" s="154"/>
      <c r="GS55" s="154"/>
      <c r="GT55" s="154"/>
      <c r="GU55" s="154"/>
      <c r="GV55" s="154"/>
      <c r="GW55" s="154"/>
      <c r="GX55" s="154"/>
      <c r="GY55" s="154"/>
      <c r="GZ55" s="154"/>
      <c r="HA55" s="154"/>
      <c r="HB55" s="154"/>
      <c r="HC55" s="154"/>
      <c r="HD55" s="154"/>
      <c r="HE55" s="154"/>
      <c r="HF55" s="154"/>
      <c r="HG55" s="154"/>
      <c r="HH55" s="154"/>
      <c r="HI55" s="154"/>
      <c r="HJ55" s="154"/>
      <c r="HK55" s="154"/>
      <c r="HL55" s="154"/>
      <c r="HM55" s="154"/>
      <c r="HN55" s="154"/>
      <c r="HO55" s="154"/>
      <c r="HP55" s="154"/>
      <c r="HQ55" s="154"/>
      <c r="HR55" s="154"/>
      <c r="HS55" s="154"/>
      <c r="HT55" s="154"/>
      <c r="HU55" s="154"/>
      <c r="HV55" s="154"/>
      <c r="HW55" s="154"/>
      <c r="HX55" s="154"/>
      <c r="HY55" s="154"/>
      <c r="HZ55" s="154"/>
      <c r="IA55" s="154"/>
      <c r="IB55" s="154"/>
      <c r="IC55" s="154"/>
      <c r="ID55" s="154"/>
      <c r="IE55" s="154"/>
      <c r="IF55" s="154"/>
      <c r="IG55" s="154"/>
      <c r="IH55" s="154"/>
      <c r="II55" s="154"/>
      <c r="IJ55" s="154"/>
      <c r="IK55" s="154"/>
      <c r="IL55" s="154"/>
      <c r="IM55" s="154"/>
      <c r="IN55" s="154"/>
      <c r="IO55" s="154"/>
      <c r="IP55" s="154"/>
      <c r="IQ55" s="154"/>
      <c r="IR55" s="154"/>
      <c r="IS55" s="154"/>
      <c r="IT55" s="154"/>
    </row>
    <row r="56" spans="1:254" s="145" customFormat="1" ht="15.75" customHeight="1" thickBot="1" x14ac:dyDescent="0.25">
      <c r="A56" s="405" t="s">
        <v>75</v>
      </c>
      <c r="B56" s="406">
        <v>0.02</v>
      </c>
      <c r="C56" s="402">
        <f>B56*C53</f>
        <v>37.56</v>
      </c>
      <c r="D56" s="407">
        <f>C56</f>
        <v>37.56</v>
      </c>
      <c r="E56" s="154"/>
      <c r="F56" s="154"/>
      <c r="G56" s="154"/>
      <c r="H56" s="154"/>
      <c r="I56" s="154"/>
      <c r="J56" s="154"/>
      <c r="K56" s="154"/>
      <c r="L56" s="154"/>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c r="AR56" s="154"/>
      <c r="AS56" s="154"/>
      <c r="AT56" s="154"/>
      <c r="AU56" s="154"/>
      <c r="AV56" s="154"/>
      <c r="AW56" s="154"/>
      <c r="AX56" s="154"/>
      <c r="AY56" s="154"/>
      <c r="AZ56" s="154"/>
      <c r="BA56" s="154"/>
      <c r="BB56" s="154"/>
      <c r="BC56" s="154"/>
      <c r="BD56" s="154"/>
      <c r="BE56" s="154"/>
      <c r="BF56" s="154"/>
      <c r="BG56" s="154"/>
      <c r="BH56" s="154"/>
      <c r="BI56" s="154"/>
      <c r="BJ56" s="154"/>
      <c r="BK56" s="154"/>
      <c r="BL56" s="154"/>
      <c r="BM56" s="154"/>
      <c r="BN56" s="154"/>
      <c r="BO56" s="154"/>
      <c r="BP56" s="154"/>
      <c r="BQ56" s="154"/>
      <c r="BR56" s="154"/>
      <c r="BS56" s="154"/>
      <c r="BT56" s="154"/>
      <c r="BU56" s="154"/>
      <c r="BV56" s="154"/>
      <c r="BW56" s="154"/>
      <c r="BX56" s="154"/>
      <c r="BY56" s="154"/>
      <c r="BZ56" s="154"/>
      <c r="CA56" s="154"/>
      <c r="CB56" s="154"/>
      <c r="CC56" s="154"/>
      <c r="CD56" s="154"/>
      <c r="CE56" s="154"/>
      <c r="CF56" s="154"/>
      <c r="CG56" s="154"/>
      <c r="CH56" s="154"/>
      <c r="CI56" s="154"/>
      <c r="CJ56" s="154"/>
      <c r="CK56" s="154"/>
      <c r="CL56" s="154"/>
      <c r="CM56" s="154"/>
      <c r="CN56" s="154"/>
      <c r="CO56" s="154"/>
      <c r="CP56" s="154"/>
      <c r="CQ56" s="154"/>
      <c r="CR56" s="154"/>
      <c r="CS56" s="154"/>
      <c r="CT56" s="154"/>
      <c r="CU56" s="154"/>
      <c r="CV56" s="154"/>
      <c r="CW56" s="154"/>
      <c r="CX56" s="154"/>
      <c r="CY56" s="154"/>
      <c r="CZ56" s="154"/>
      <c r="DA56" s="154"/>
      <c r="DB56" s="154"/>
      <c r="DC56" s="154"/>
      <c r="DD56" s="154"/>
      <c r="DE56" s="154"/>
      <c r="DF56" s="154"/>
      <c r="DG56" s="154"/>
      <c r="DH56" s="154"/>
      <c r="DI56" s="154"/>
      <c r="DJ56" s="154"/>
      <c r="DK56" s="154"/>
      <c r="DL56" s="154"/>
      <c r="DM56" s="154"/>
      <c r="DN56" s="154"/>
      <c r="DO56" s="154"/>
      <c r="DP56" s="154"/>
      <c r="DQ56" s="154"/>
      <c r="DR56" s="154"/>
      <c r="DS56" s="154"/>
      <c r="DT56" s="154"/>
      <c r="DU56" s="154"/>
      <c r="DV56" s="154"/>
      <c r="DW56" s="154"/>
      <c r="DX56" s="154"/>
      <c r="DY56" s="154"/>
      <c r="DZ56" s="154"/>
      <c r="EA56" s="154"/>
      <c r="EB56" s="154"/>
      <c r="EC56" s="154"/>
      <c r="ED56" s="154"/>
      <c r="EE56" s="154"/>
      <c r="EF56" s="154"/>
      <c r="EG56" s="154"/>
      <c r="EH56" s="154"/>
      <c r="EI56" s="154"/>
      <c r="EJ56" s="154"/>
      <c r="EK56" s="154"/>
      <c r="EL56" s="154"/>
      <c r="EM56" s="154"/>
      <c r="EN56" s="154"/>
      <c r="EO56" s="154"/>
      <c r="EP56" s="154"/>
      <c r="EQ56" s="154"/>
      <c r="ER56" s="154"/>
      <c r="ES56" s="154"/>
      <c r="ET56" s="154"/>
      <c r="EU56" s="154"/>
      <c r="EV56" s="154"/>
      <c r="EW56" s="154"/>
      <c r="EX56" s="154"/>
      <c r="EY56" s="154"/>
      <c r="EZ56" s="154"/>
      <c r="FA56" s="154"/>
      <c r="FB56" s="154"/>
      <c r="FC56" s="154"/>
      <c r="FD56" s="154"/>
      <c r="FE56" s="154"/>
      <c r="FF56" s="154"/>
      <c r="FG56" s="154"/>
      <c r="FH56" s="154"/>
      <c r="FI56" s="154"/>
      <c r="FJ56" s="154"/>
      <c r="FK56" s="154"/>
      <c r="FL56" s="154"/>
      <c r="FM56" s="154"/>
      <c r="FN56" s="154"/>
      <c r="FO56" s="154"/>
      <c r="FP56" s="154"/>
      <c r="FQ56" s="154"/>
      <c r="FR56" s="154"/>
      <c r="FS56" s="154"/>
      <c r="FT56" s="154"/>
      <c r="FU56" s="154"/>
      <c r="FV56" s="154"/>
      <c r="FW56" s="154"/>
      <c r="FX56" s="154"/>
      <c r="FY56" s="154"/>
      <c r="FZ56" s="154"/>
      <c r="GA56" s="154"/>
      <c r="GB56" s="154"/>
      <c r="GC56" s="154"/>
      <c r="GD56" s="154"/>
      <c r="GE56" s="154"/>
      <c r="GF56" s="154"/>
      <c r="GG56" s="154"/>
      <c r="GH56" s="154"/>
      <c r="GI56" s="154"/>
      <c r="GJ56" s="154"/>
      <c r="GK56" s="154"/>
      <c r="GL56" s="154"/>
      <c r="GM56" s="154"/>
      <c r="GN56" s="154"/>
      <c r="GO56" s="154"/>
      <c r="GP56" s="154"/>
      <c r="GQ56" s="154"/>
      <c r="GR56" s="154"/>
      <c r="GS56" s="154"/>
      <c r="GT56" s="154"/>
      <c r="GU56" s="154"/>
      <c r="GV56" s="154"/>
      <c r="GW56" s="154"/>
      <c r="GX56" s="154"/>
      <c r="GY56" s="154"/>
      <c r="GZ56" s="154"/>
      <c r="HA56" s="154"/>
      <c r="HB56" s="154"/>
      <c r="HC56" s="154"/>
      <c r="HD56" s="154"/>
      <c r="HE56" s="154"/>
      <c r="HF56" s="154"/>
      <c r="HG56" s="154"/>
      <c r="HH56" s="154"/>
      <c r="HI56" s="154"/>
      <c r="HJ56" s="154"/>
      <c r="HK56" s="154"/>
      <c r="HL56" s="154"/>
      <c r="HM56" s="154"/>
      <c r="HN56" s="154"/>
      <c r="HO56" s="154"/>
      <c r="HP56" s="154"/>
      <c r="HQ56" s="154"/>
      <c r="HR56" s="154"/>
      <c r="HS56" s="154"/>
      <c r="HT56" s="154"/>
      <c r="HU56" s="154"/>
      <c r="HV56" s="154"/>
      <c r="HW56" s="154"/>
      <c r="HX56" s="154"/>
      <c r="HY56" s="154"/>
      <c r="HZ56" s="154"/>
      <c r="IA56" s="154"/>
      <c r="IB56" s="154"/>
      <c r="IC56" s="154"/>
      <c r="ID56" s="154"/>
      <c r="IE56" s="154"/>
      <c r="IF56" s="154"/>
      <c r="IG56" s="154"/>
      <c r="IH56" s="154"/>
      <c r="II56" s="154"/>
      <c r="IJ56" s="154"/>
      <c r="IK56" s="154"/>
      <c r="IL56" s="154"/>
      <c r="IM56" s="154"/>
      <c r="IN56" s="154"/>
      <c r="IO56" s="154"/>
      <c r="IP56" s="154"/>
      <c r="IQ56" s="154"/>
      <c r="IR56" s="154"/>
      <c r="IS56" s="154"/>
      <c r="IT56" s="154"/>
    </row>
    <row r="57" spans="1:254" s="145" customFormat="1" ht="39" thickBot="1" x14ac:dyDescent="0.25">
      <c r="A57" s="408" t="s">
        <v>69</v>
      </c>
      <c r="B57" s="358"/>
      <c r="C57" s="409">
        <f>C53-C54-C55-C56</f>
        <v>1449.8160000000003</v>
      </c>
      <c r="D57" s="409">
        <f>C53-C54-C55-C56</f>
        <v>1449.8160000000003</v>
      </c>
      <c r="E57" s="154"/>
      <c r="F57" s="154"/>
      <c r="G57" s="154"/>
      <c r="H57" s="154"/>
      <c r="I57" s="154"/>
      <c r="J57" s="154"/>
      <c r="K57" s="154"/>
      <c r="L57" s="154"/>
      <c r="M57" s="154"/>
      <c r="N57" s="154"/>
      <c r="O57" s="154"/>
      <c r="P57" s="154"/>
      <c r="Q57" s="154"/>
      <c r="R57" s="154"/>
      <c r="S57" s="154"/>
      <c r="T57" s="154"/>
      <c r="U57" s="154"/>
      <c r="V57" s="154"/>
      <c r="W57" s="154"/>
      <c r="X57" s="154"/>
      <c r="Y57" s="154"/>
      <c r="Z57" s="154"/>
      <c r="AA57" s="154"/>
      <c r="AB57" s="154"/>
      <c r="AC57" s="154"/>
      <c r="AD57" s="154"/>
      <c r="AE57" s="154"/>
      <c r="AF57" s="154"/>
      <c r="AG57" s="154"/>
      <c r="AH57" s="154"/>
      <c r="AI57" s="154"/>
      <c r="AJ57" s="154"/>
      <c r="AK57" s="154"/>
      <c r="AL57" s="154"/>
      <c r="AM57" s="154"/>
      <c r="AN57" s="154"/>
      <c r="AO57" s="154"/>
      <c r="AP57" s="154"/>
      <c r="AQ57" s="154"/>
      <c r="AR57" s="154"/>
      <c r="AS57" s="154"/>
      <c r="AT57" s="154"/>
      <c r="AU57" s="154"/>
      <c r="AV57" s="154"/>
      <c r="AW57" s="154"/>
      <c r="AX57" s="154"/>
      <c r="AY57" s="154"/>
      <c r="AZ57" s="154"/>
      <c r="BA57" s="154"/>
      <c r="BB57" s="154"/>
      <c r="BC57" s="154"/>
      <c r="BD57" s="154"/>
      <c r="BE57" s="154"/>
      <c r="BF57" s="154"/>
      <c r="BG57" s="154"/>
      <c r="BH57" s="154"/>
      <c r="BI57" s="154"/>
      <c r="BJ57" s="154"/>
      <c r="BK57" s="154"/>
      <c r="BL57" s="154"/>
      <c r="BM57" s="154"/>
      <c r="BN57" s="154"/>
      <c r="BO57" s="154"/>
      <c r="BP57" s="154"/>
      <c r="BQ57" s="154"/>
      <c r="BR57" s="154"/>
      <c r="BS57" s="154"/>
      <c r="BT57" s="154"/>
      <c r="BU57" s="154"/>
      <c r="BV57" s="154"/>
      <c r="BW57" s="154"/>
      <c r="BX57" s="154"/>
      <c r="BY57" s="154"/>
      <c r="BZ57" s="154"/>
      <c r="CA57" s="154"/>
      <c r="CB57" s="154"/>
      <c r="CC57" s="154"/>
      <c r="CD57" s="154"/>
      <c r="CE57" s="154"/>
      <c r="CF57" s="154"/>
      <c r="CG57" s="154"/>
      <c r="CH57" s="154"/>
      <c r="CI57" s="154"/>
      <c r="CJ57" s="154"/>
      <c r="CK57" s="154"/>
      <c r="CL57" s="154"/>
      <c r="CM57" s="154"/>
      <c r="CN57" s="154"/>
      <c r="CO57" s="154"/>
      <c r="CP57" s="154"/>
      <c r="CQ57" s="154"/>
      <c r="CR57" s="154"/>
      <c r="CS57" s="154"/>
      <c r="CT57" s="154"/>
      <c r="CU57" s="154"/>
      <c r="CV57" s="154"/>
      <c r="CW57" s="154"/>
      <c r="CX57" s="154"/>
      <c r="CY57" s="154"/>
      <c r="CZ57" s="154"/>
      <c r="DA57" s="154"/>
      <c r="DB57" s="154"/>
      <c r="DC57" s="154"/>
      <c r="DD57" s="154"/>
      <c r="DE57" s="154"/>
      <c r="DF57" s="154"/>
      <c r="DG57" s="154"/>
      <c r="DH57" s="154"/>
      <c r="DI57" s="154"/>
      <c r="DJ57" s="154"/>
      <c r="DK57" s="154"/>
      <c r="DL57" s="154"/>
      <c r="DM57" s="154"/>
      <c r="DN57" s="154"/>
      <c r="DO57" s="154"/>
      <c r="DP57" s="154"/>
      <c r="DQ57" s="154"/>
      <c r="DR57" s="154"/>
      <c r="DS57" s="154"/>
      <c r="DT57" s="154"/>
      <c r="DU57" s="154"/>
      <c r="DV57" s="154"/>
      <c r="DW57" s="154"/>
      <c r="DX57" s="154"/>
      <c r="DY57" s="154"/>
      <c r="DZ57" s="154"/>
      <c r="EA57" s="154"/>
      <c r="EB57" s="154"/>
      <c r="EC57" s="154"/>
      <c r="ED57" s="154"/>
      <c r="EE57" s="154"/>
      <c r="EF57" s="154"/>
      <c r="EG57" s="154"/>
      <c r="EH57" s="154"/>
      <c r="EI57" s="154"/>
      <c r="EJ57" s="154"/>
      <c r="EK57" s="154"/>
      <c r="EL57" s="154"/>
      <c r="EM57" s="154"/>
      <c r="EN57" s="154"/>
      <c r="EO57" s="154"/>
      <c r="EP57" s="154"/>
      <c r="EQ57" s="154"/>
      <c r="ER57" s="154"/>
      <c r="ES57" s="154"/>
      <c r="ET57" s="154"/>
      <c r="EU57" s="154"/>
      <c r="EV57" s="154"/>
      <c r="EW57" s="154"/>
      <c r="EX57" s="154"/>
      <c r="EY57" s="154"/>
      <c r="EZ57" s="154"/>
      <c r="FA57" s="154"/>
      <c r="FB57" s="154"/>
      <c r="FC57" s="154"/>
      <c r="FD57" s="154"/>
      <c r="FE57" s="154"/>
      <c r="FF57" s="154"/>
      <c r="FG57" s="154"/>
      <c r="FH57" s="154"/>
      <c r="FI57" s="154"/>
      <c r="FJ57" s="154"/>
      <c r="FK57" s="154"/>
      <c r="FL57" s="154"/>
      <c r="FM57" s="154"/>
      <c r="FN57" s="154"/>
      <c r="FO57" s="154"/>
      <c r="FP57" s="154"/>
      <c r="FQ57" s="154"/>
      <c r="FR57" s="154"/>
      <c r="FS57" s="154"/>
      <c r="FT57" s="154"/>
      <c r="FU57" s="154"/>
      <c r="FV57" s="154"/>
      <c r="FW57" s="154"/>
      <c r="FX57" s="154"/>
      <c r="FY57" s="154"/>
      <c r="FZ57" s="154"/>
      <c r="GA57" s="154"/>
      <c r="GB57" s="154"/>
      <c r="GC57" s="154"/>
      <c r="GD57" s="154"/>
      <c r="GE57" s="154"/>
      <c r="GF57" s="154"/>
      <c r="GG57" s="154"/>
      <c r="GH57" s="154"/>
      <c r="GI57" s="154"/>
      <c r="GJ57" s="154"/>
      <c r="GK57" s="154"/>
      <c r="GL57" s="154"/>
      <c r="GM57" s="154"/>
      <c r="GN57" s="154"/>
      <c r="GO57" s="154"/>
      <c r="GP57" s="154"/>
      <c r="GQ57" s="154"/>
      <c r="GR57" s="154"/>
      <c r="GS57" s="154"/>
      <c r="GT57" s="154"/>
      <c r="GU57" s="154"/>
      <c r="GV57" s="154"/>
      <c r="GW57" s="154"/>
      <c r="GX57" s="154"/>
      <c r="GY57" s="154"/>
      <c r="GZ57" s="154"/>
      <c r="HA57" s="154"/>
      <c r="HB57" s="154"/>
      <c r="HC57" s="154"/>
      <c r="HD57" s="154"/>
      <c r="HE57" s="154"/>
      <c r="HF57" s="154"/>
      <c r="HG57" s="154"/>
      <c r="HH57" s="154"/>
      <c r="HI57" s="154"/>
      <c r="HJ57" s="154"/>
      <c r="HK57" s="154"/>
      <c r="HL57" s="154"/>
      <c r="HM57" s="154"/>
      <c r="HN57" s="154"/>
      <c r="HO57" s="154"/>
      <c r="HP57" s="154"/>
      <c r="HQ57" s="154"/>
      <c r="HR57" s="154"/>
      <c r="HS57" s="154"/>
      <c r="HT57" s="154"/>
      <c r="HU57" s="154"/>
      <c r="HV57" s="154"/>
      <c r="HW57" s="154"/>
      <c r="HX57" s="154"/>
      <c r="HY57" s="154"/>
      <c r="HZ57" s="154"/>
      <c r="IA57" s="154"/>
      <c r="IB57" s="154"/>
      <c r="IC57" s="154"/>
      <c r="ID57" s="154"/>
      <c r="IE57" s="154"/>
      <c r="IF57" s="154"/>
      <c r="IG57" s="154"/>
      <c r="IH57" s="154"/>
      <c r="II57" s="154"/>
      <c r="IJ57" s="154"/>
      <c r="IK57" s="154"/>
      <c r="IL57" s="154"/>
      <c r="IM57" s="154"/>
      <c r="IN57" s="154"/>
      <c r="IO57" s="154"/>
      <c r="IP57" s="154"/>
      <c r="IQ57" s="154"/>
      <c r="IR57" s="154"/>
      <c r="IS57" s="154"/>
      <c r="IT57" s="154"/>
    </row>
    <row r="58" spans="1:254" s="145" customFormat="1" ht="27" customHeight="1" thickBot="1" x14ac:dyDescent="0.25">
      <c r="A58" s="410" t="s">
        <v>85</v>
      </c>
      <c r="B58" s="411">
        <v>5.3999999999999999E-2</v>
      </c>
      <c r="C58" s="402">
        <f>$C$53*B58</f>
        <v>101.41199999999999</v>
      </c>
      <c r="D58" s="407">
        <f>C58</f>
        <v>101.41199999999999</v>
      </c>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c r="BD58" s="154"/>
      <c r="BE58" s="154"/>
      <c r="BF58" s="154"/>
      <c r="BG58" s="154"/>
      <c r="BH58" s="154"/>
      <c r="BI58" s="154"/>
      <c r="BJ58" s="154"/>
      <c r="BK58" s="154"/>
      <c r="BL58" s="154"/>
      <c r="BM58" s="154"/>
      <c r="BN58" s="154"/>
      <c r="BO58" s="154"/>
      <c r="BP58" s="154"/>
      <c r="BQ58" s="154"/>
      <c r="BR58" s="154"/>
      <c r="BS58" s="154"/>
      <c r="BT58" s="154"/>
      <c r="BU58" s="154"/>
      <c r="BV58" s="154"/>
      <c r="BW58" s="154"/>
      <c r="BX58" s="154"/>
      <c r="BY58" s="154"/>
      <c r="BZ58" s="154"/>
      <c r="CA58" s="154"/>
      <c r="CB58" s="154"/>
      <c r="CC58" s="154"/>
      <c r="CD58" s="154"/>
      <c r="CE58" s="154"/>
      <c r="CF58" s="154"/>
      <c r="CG58" s="154"/>
      <c r="CH58" s="154"/>
      <c r="CI58" s="154"/>
      <c r="CJ58" s="154"/>
      <c r="CK58" s="154"/>
      <c r="CL58" s="154"/>
      <c r="CM58" s="154"/>
      <c r="CN58" s="154"/>
      <c r="CO58" s="154"/>
      <c r="CP58" s="154"/>
      <c r="CQ58" s="154"/>
      <c r="CR58" s="154"/>
      <c r="CS58" s="154"/>
      <c r="CT58" s="154"/>
      <c r="CU58" s="154"/>
      <c r="CV58" s="154"/>
      <c r="CW58" s="154"/>
      <c r="CX58" s="154"/>
      <c r="CY58" s="154"/>
      <c r="CZ58" s="154"/>
      <c r="DA58" s="154"/>
      <c r="DB58" s="154"/>
      <c r="DC58" s="154"/>
      <c r="DD58" s="154"/>
      <c r="DE58" s="154"/>
      <c r="DF58" s="154"/>
      <c r="DG58" s="154"/>
      <c r="DH58" s="154"/>
      <c r="DI58" s="154"/>
      <c r="DJ58" s="154"/>
      <c r="DK58" s="154"/>
      <c r="DL58" s="154"/>
      <c r="DM58" s="154"/>
      <c r="DN58" s="154"/>
      <c r="DO58" s="154"/>
      <c r="DP58" s="154"/>
      <c r="DQ58" s="154"/>
      <c r="DR58" s="154"/>
      <c r="DS58" s="154"/>
      <c r="DT58" s="154"/>
      <c r="DU58" s="154"/>
      <c r="DV58" s="154"/>
      <c r="DW58" s="154"/>
      <c r="DX58" s="154"/>
      <c r="DY58" s="154"/>
      <c r="DZ58" s="154"/>
      <c r="EA58" s="154"/>
      <c r="EB58" s="154"/>
      <c r="EC58" s="154"/>
      <c r="ED58" s="154"/>
      <c r="EE58" s="154"/>
      <c r="EF58" s="154"/>
      <c r="EG58" s="154"/>
      <c r="EH58" s="154"/>
      <c r="EI58" s="154"/>
      <c r="EJ58" s="154"/>
      <c r="EK58" s="154"/>
      <c r="EL58" s="154"/>
      <c r="EM58" s="154"/>
      <c r="EN58" s="154"/>
      <c r="EO58" s="154"/>
      <c r="EP58" s="154"/>
      <c r="EQ58" s="154"/>
      <c r="ER58" s="154"/>
      <c r="ES58" s="154"/>
      <c r="ET58" s="154"/>
      <c r="EU58" s="154"/>
      <c r="EV58" s="154"/>
      <c r="EW58" s="154"/>
      <c r="EX58" s="154"/>
      <c r="EY58" s="154"/>
      <c r="EZ58" s="154"/>
      <c r="FA58" s="154"/>
      <c r="FB58" s="154"/>
      <c r="FC58" s="154"/>
      <c r="FD58" s="154"/>
      <c r="FE58" s="154"/>
      <c r="FF58" s="154"/>
      <c r="FG58" s="154"/>
      <c r="FH58" s="154"/>
      <c r="FI58" s="154"/>
      <c r="FJ58" s="154"/>
      <c r="FK58" s="154"/>
      <c r="FL58" s="154"/>
      <c r="FM58" s="154"/>
      <c r="FN58" s="154"/>
      <c r="FO58" s="154"/>
      <c r="FP58" s="154"/>
      <c r="FQ58" s="154"/>
      <c r="FR58" s="154"/>
      <c r="FS58" s="154"/>
      <c r="FT58" s="154"/>
      <c r="FU58" s="154"/>
      <c r="FV58" s="154"/>
      <c r="FW58" s="154"/>
      <c r="FX58" s="154"/>
      <c r="FY58" s="154"/>
      <c r="FZ58" s="154"/>
      <c r="GA58" s="154"/>
      <c r="GB58" s="154"/>
      <c r="GC58" s="154"/>
      <c r="GD58" s="154"/>
      <c r="GE58" s="154"/>
      <c r="GF58" s="154"/>
      <c r="GG58" s="154"/>
      <c r="GH58" s="154"/>
      <c r="GI58" s="154"/>
      <c r="GJ58" s="154"/>
      <c r="GK58" s="154"/>
      <c r="GL58" s="154"/>
      <c r="GM58" s="154"/>
      <c r="GN58" s="154"/>
      <c r="GO58" s="154"/>
      <c r="GP58" s="154"/>
      <c r="GQ58" s="154"/>
      <c r="GR58" s="154"/>
      <c r="GS58" s="154"/>
      <c r="GT58" s="154"/>
      <c r="GU58" s="154"/>
      <c r="GV58" s="154"/>
      <c r="GW58" s="154"/>
      <c r="GX58" s="154"/>
      <c r="GY58" s="154"/>
      <c r="GZ58" s="154"/>
      <c r="HA58" s="154"/>
      <c r="HB58" s="154"/>
      <c r="HC58" s="154"/>
      <c r="HD58" s="154"/>
      <c r="HE58" s="154"/>
      <c r="HF58" s="154"/>
      <c r="HG58" s="154"/>
      <c r="HH58" s="154"/>
      <c r="HI58" s="154"/>
      <c r="HJ58" s="154"/>
      <c r="HK58" s="154"/>
      <c r="HL58" s="154"/>
      <c r="HM58" s="154"/>
      <c r="HN58" s="154"/>
      <c r="HO58" s="154"/>
      <c r="HP58" s="154"/>
      <c r="HQ58" s="154"/>
      <c r="HR58" s="154"/>
      <c r="HS58" s="154"/>
      <c r="HT58" s="154"/>
      <c r="HU58" s="154"/>
      <c r="HV58" s="154"/>
      <c r="HW58" s="154"/>
      <c r="HX58" s="154"/>
      <c r="HY58" s="154"/>
      <c r="HZ58" s="154"/>
      <c r="IA58" s="154"/>
      <c r="IB58" s="154"/>
      <c r="IC58" s="154"/>
      <c r="ID58" s="154"/>
      <c r="IE58" s="154"/>
      <c r="IF58" s="154"/>
      <c r="IG58" s="154"/>
      <c r="IH58" s="154"/>
      <c r="II58" s="154"/>
      <c r="IJ58" s="154"/>
      <c r="IK58" s="154"/>
      <c r="IL58" s="154"/>
      <c r="IM58" s="154"/>
      <c r="IN58" s="154"/>
      <c r="IO58" s="154"/>
      <c r="IP58" s="154"/>
      <c r="IQ58" s="154"/>
      <c r="IR58" s="154"/>
      <c r="IS58" s="154"/>
      <c r="IT58" s="154"/>
    </row>
    <row r="59" spans="1:254" s="145" customFormat="1" ht="39" thickBot="1" x14ac:dyDescent="0.25">
      <c r="A59" s="408" t="s">
        <v>147</v>
      </c>
      <c r="B59" s="412"/>
      <c r="C59" s="409">
        <f>C57-SUM(C58:C58)</f>
        <v>1348.4040000000002</v>
      </c>
      <c r="D59" s="409">
        <f>C57-SUM(C58:C58)</f>
        <v>1348.4040000000002</v>
      </c>
      <c r="E59" s="154"/>
      <c r="F59" s="15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W59" s="154"/>
      <c r="AX59" s="154"/>
      <c r="AY59" s="154"/>
      <c r="AZ59" s="154"/>
      <c r="BA59" s="154"/>
      <c r="BB59" s="154"/>
      <c r="BC59" s="154"/>
      <c r="BD59" s="154"/>
      <c r="BE59" s="154"/>
      <c r="BF59" s="154"/>
      <c r="BG59" s="154"/>
      <c r="BH59" s="154"/>
      <c r="BI59" s="154"/>
      <c r="BJ59" s="154"/>
      <c r="BK59" s="154"/>
      <c r="BL59" s="154"/>
      <c r="BM59" s="154"/>
      <c r="BN59" s="154"/>
      <c r="BO59" s="154"/>
      <c r="BP59" s="154"/>
      <c r="BQ59" s="154"/>
      <c r="BR59" s="154"/>
      <c r="BS59" s="154"/>
      <c r="BT59" s="154"/>
      <c r="BU59" s="154"/>
      <c r="BV59" s="154"/>
      <c r="BW59" s="154"/>
      <c r="BX59" s="154"/>
      <c r="BY59" s="154"/>
      <c r="BZ59" s="154"/>
      <c r="CA59" s="154"/>
      <c r="CB59" s="154"/>
      <c r="CC59" s="154"/>
      <c r="CD59" s="154"/>
      <c r="CE59" s="154"/>
      <c r="CF59" s="154"/>
      <c r="CG59" s="154"/>
      <c r="CH59" s="154"/>
      <c r="CI59" s="154"/>
      <c r="CJ59" s="154"/>
      <c r="CK59" s="154"/>
      <c r="CL59" s="154"/>
      <c r="CM59" s="154"/>
      <c r="CN59" s="154"/>
      <c r="CO59" s="154"/>
      <c r="CP59" s="154"/>
      <c r="CQ59" s="154"/>
      <c r="CR59" s="154"/>
      <c r="CS59" s="154"/>
      <c r="CT59" s="154"/>
      <c r="CU59" s="154"/>
      <c r="CV59" s="154"/>
      <c r="CW59" s="154"/>
      <c r="CX59" s="154"/>
      <c r="CY59" s="154"/>
      <c r="CZ59" s="154"/>
      <c r="DA59" s="154"/>
      <c r="DB59" s="154"/>
      <c r="DC59" s="154"/>
      <c r="DD59" s="154"/>
      <c r="DE59" s="154"/>
      <c r="DF59" s="154"/>
      <c r="DG59" s="154"/>
      <c r="DH59" s="154"/>
      <c r="DI59" s="154"/>
      <c r="DJ59" s="154"/>
      <c r="DK59" s="154"/>
      <c r="DL59" s="154"/>
      <c r="DM59" s="154"/>
      <c r="DN59" s="154"/>
      <c r="DO59" s="154"/>
      <c r="DP59" s="154"/>
      <c r="DQ59" s="154"/>
      <c r="DR59" s="154"/>
      <c r="DS59" s="154"/>
      <c r="DT59" s="154"/>
      <c r="DU59" s="154"/>
      <c r="DV59" s="154"/>
      <c r="DW59" s="154"/>
      <c r="DX59" s="154"/>
      <c r="DY59" s="154"/>
      <c r="DZ59" s="154"/>
      <c r="EA59" s="154"/>
      <c r="EB59" s="154"/>
      <c r="EC59" s="154"/>
      <c r="ED59" s="154"/>
      <c r="EE59" s="154"/>
      <c r="EF59" s="154"/>
      <c r="EG59" s="154"/>
      <c r="EH59" s="154"/>
      <c r="EI59" s="154"/>
      <c r="EJ59" s="154"/>
      <c r="EK59" s="154"/>
      <c r="EL59" s="154"/>
      <c r="EM59" s="154"/>
      <c r="EN59" s="154"/>
      <c r="EO59" s="154"/>
      <c r="EP59" s="154"/>
      <c r="EQ59" s="154"/>
      <c r="ER59" s="154"/>
      <c r="ES59" s="154"/>
      <c r="ET59" s="154"/>
      <c r="EU59" s="154"/>
      <c r="EV59" s="154"/>
      <c r="EW59" s="154"/>
      <c r="EX59" s="154"/>
      <c r="EY59" s="154"/>
      <c r="EZ59" s="154"/>
      <c r="FA59" s="154"/>
      <c r="FB59" s="154"/>
      <c r="FC59" s="154"/>
      <c r="FD59" s="154"/>
      <c r="FE59" s="154"/>
      <c r="FF59" s="154"/>
      <c r="FG59" s="154"/>
      <c r="FH59" s="154"/>
      <c r="FI59" s="154"/>
      <c r="FJ59" s="154"/>
      <c r="FK59" s="154"/>
      <c r="FL59" s="154"/>
      <c r="FM59" s="154"/>
      <c r="FN59" s="154"/>
      <c r="FO59" s="154"/>
      <c r="FP59" s="154"/>
      <c r="FQ59" s="154"/>
      <c r="FR59" s="154"/>
      <c r="FS59" s="154"/>
      <c r="FT59" s="154"/>
      <c r="FU59" s="154"/>
      <c r="FV59" s="154"/>
      <c r="FW59" s="154"/>
      <c r="FX59" s="154"/>
      <c r="FY59" s="154"/>
      <c r="FZ59" s="154"/>
      <c r="GA59" s="154"/>
      <c r="GB59" s="154"/>
      <c r="GC59" s="154"/>
      <c r="GD59" s="154"/>
      <c r="GE59" s="154"/>
      <c r="GF59" s="154"/>
      <c r="GG59" s="154"/>
      <c r="GH59" s="154"/>
      <c r="GI59" s="154"/>
      <c r="GJ59" s="154"/>
      <c r="GK59" s="154"/>
      <c r="GL59" s="154"/>
      <c r="GM59" s="154"/>
      <c r="GN59" s="154"/>
      <c r="GO59" s="154"/>
      <c r="GP59" s="154"/>
      <c r="GQ59" s="154"/>
      <c r="GR59" s="154"/>
      <c r="GS59" s="154"/>
      <c r="GT59" s="154"/>
      <c r="GU59" s="154"/>
      <c r="GV59" s="154"/>
      <c r="GW59" s="154"/>
      <c r="GX59" s="154"/>
      <c r="GY59" s="154"/>
      <c r="GZ59" s="154"/>
      <c r="HA59" s="154"/>
      <c r="HB59" s="154"/>
      <c r="HC59" s="154"/>
      <c r="HD59" s="154"/>
      <c r="HE59" s="154"/>
      <c r="HF59" s="154"/>
      <c r="HG59" s="154"/>
      <c r="HH59" s="154"/>
      <c r="HI59" s="154"/>
      <c r="HJ59" s="154"/>
      <c r="HK59" s="154"/>
      <c r="HL59" s="154"/>
      <c r="HM59" s="154"/>
      <c r="HN59" s="154"/>
      <c r="HO59" s="154"/>
      <c r="HP59" s="154"/>
      <c r="HQ59" s="154"/>
      <c r="HR59" s="154"/>
      <c r="HS59" s="154"/>
      <c r="HT59" s="154"/>
      <c r="HU59" s="154"/>
      <c r="HV59" s="154"/>
      <c r="HW59" s="154"/>
      <c r="HX59" s="154"/>
      <c r="HY59" s="154"/>
      <c r="HZ59" s="154"/>
      <c r="IA59" s="154"/>
      <c r="IB59" s="154"/>
      <c r="IC59" s="154"/>
      <c r="ID59" s="154"/>
      <c r="IE59" s="154"/>
      <c r="IF59" s="154"/>
      <c r="IG59" s="154"/>
      <c r="IH59" s="154"/>
      <c r="II59" s="154"/>
      <c r="IJ59" s="154"/>
      <c r="IK59" s="154"/>
      <c r="IL59" s="154"/>
      <c r="IM59" s="154"/>
      <c r="IN59" s="154"/>
      <c r="IO59" s="154"/>
      <c r="IP59" s="154"/>
      <c r="IQ59" s="154"/>
      <c r="IR59" s="154"/>
      <c r="IS59" s="154"/>
      <c r="IT59" s="154"/>
    </row>
    <row r="60" spans="1:254" s="145" customFormat="1" ht="15.75" customHeight="1" thickBot="1" x14ac:dyDescent="0.25">
      <c r="A60" s="413" t="s">
        <v>33</v>
      </c>
      <c r="B60" s="414"/>
      <c r="C60" s="415">
        <f>(C59)/C53</f>
        <v>0.71800000000000008</v>
      </c>
      <c r="D60" s="415">
        <f>(C59)/C53</f>
        <v>0.71800000000000008</v>
      </c>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c r="BA60" s="154"/>
      <c r="BB60" s="154"/>
      <c r="BC60" s="154"/>
      <c r="BD60" s="154"/>
      <c r="BE60" s="154"/>
      <c r="BF60" s="154"/>
      <c r="BG60" s="154"/>
      <c r="BH60" s="154"/>
      <c r="BI60" s="154"/>
      <c r="BJ60" s="154"/>
      <c r="BK60" s="154"/>
      <c r="BL60" s="154"/>
      <c r="BM60" s="154"/>
      <c r="BN60" s="154"/>
      <c r="BO60" s="154"/>
      <c r="BP60" s="154"/>
      <c r="BQ60" s="154"/>
      <c r="BR60" s="154"/>
      <c r="BS60" s="154"/>
      <c r="BT60" s="154"/>
      <c r="BU60" s="154"/>
      <c r="BV60" s="154"/>
      <c r="BW60" s="154"/>
      <c r="BX60" s="154"/>
      <c r="BY60" s="154"/>
      <c r="BZ60" s="154"/>
      <c r="CA60" s="154"/>
      <c r="CB60" s="154"/>
      <c r="CC60" s="154"/>
      <c r="CD60" s="154"/>
      <c r="CE60" s="154"/>
      <c r="CF60" s="154"/>
      <c r="CG60" s="154"/>
      <c r="CH60" s="154"/>
      <c r="CI60" s="154"/>
      <c r="CJ60" s="154"/>
      <c r="CK60" s="154"/>
      <c r="CL60" s="154"/>
      <c r="CM60" s="154"/>
      <c r="CN60" s="154"/>
      <c r="CO60" s="154"/>
      <c r="CP60" s="154"/>
      <c r="CQ60" s="154"/>
      <c r="CR60" s="154"/>
      <c r="CS60" s="154"/>
      <c r="CT60" s="154"/>
      <c r="CU60" s="154"/>
      <c r="CV60" s="154"/>
      <c r="CW60" s="154"/>
      <c r="CX60" s="154"/>
      <c r="CY60" s="154"/>
      <c r="CZ60" s="154"/>
      <c r="DA60" s="154"/>
      <c r="DB60" s="154"/>
      <c r="DC60" s="154"/>
      <c r="DD60" s="154"/>
      <c r="DE60" s="154"/>
      <c r="DF60" s="154"/>
      <c r="DG60" s="154"/>
      <c r="DH60" s="154"/>
      <c r="DI60" s="154"/>
      <c r="DJ60" s="154"/>
      <c r="DK60" s="154"/>
      <c r="DL60" s="154"/>
      <c r="DM60" s="154"/>
      <c r="DN60" s="154"/>
      <c r="DO60" s="154"/>
      <c r="DP60" s="154"/>
      <c r="DQ60" s="154"/>
      <c r="DR60" s="154"/>
      <c r="DS60" s="154"/>
      <c r="DT60" s="154"/>
      <c r="DU60" s="154"/>
      <c r="DV60" s="154"/>
      <c r="DW60" s="154"/>
      <c r="DX60" s="154"/>
      <c r="DY60" s="154"/>
      <c r="DZ60" s="154"/>
      <c r="EA60" s="154"/>
      <c r="EB60" s="154"/>
      <c r="EC60" s="154"/>
      <c r="ED60" s="154"/>
      <c r="EE60" s="154"/>
      <c r="EF60" s="154"/>
      <c r="EG60" s="154"/>
      <c r="EH60" s="154"/>
      <c r="EI60" s="154"/>
      <c r="EJ60" s="154"/>
      <c r="EK60" s="154"/>
      <c r="EL60" s="154"/>
      <c r="EM60" s="154"/>
      <c r="EN60" s="154"/>
      <c r="EO60" s="154"/>
      <c r="EP60" s="154"/>
      <c r="EQ60" s="154"/>
      <c r="ER60" s="154"/>
      <c r="ES60" s="154"/>
      <c r="ET60" s="154"/>
      <c r="EU60" s="154"/>
      <c r="EV60" s="154"/>
      <c r="EW60" s="154"/>
      <c r="EX60" s="154"/>
      <c r="EY60" s="154"/>
      <c r="EZ60" s="154"/>
      <c r="FA60" s="154"/>
      <c r="FB60" s="154"/>
      <c r="FC60" s="154"/>
      <c r="FD60" s="154"/>
      <c r="FE60" s="154"/>
      <c r="FF60" s="154"/>
      <c r="FG60" s="154"/>
      <c r="FH60" s="154"/>
      <c r="FI60" s="154"/>
      <c r="FJ60" s="154"/>
      <c r="FK60" s="154"/>
      <c r="FL60" s="154"/>
      <c r="FM60" s="154"/>
      <c r="FN60" s="154"/>
      <c r="FO60" s="154"/>
      <c r="FP60" s="154"/>
      <c r="FQ60" s="154"/>
      <c r="FR60" s="154"/>
      <c r="FS60" s="154"/>
      <c r="FT60" s="154"/>
      <c r="FU60" s="154"/>
      <c r="FV60" s="154"/>
      <c r="FW60" s="154"/>
      <c r="FX60" s="154"/>
      <c r="FY60" s="154"/>
      <c r="FZ60" s="154"/>
      <c r="GA60" s="154"/>
      <c r="GB60" s="154"/>
      <c r="GC60" s="154"/>
      <c r="GD60" s="154"/>
      <c r="GE60" s="154"/>
      <c r="GF60" s="154"/>
      <c r="GG60" s="154"/>
      <c r="GH60" s="154"/>
      <c r="GI60" s="154"/>
      <c r="GJ60" s="154"/>
      <c r="GK60" s="154"/>
      <c r="GL60" s="154"/>
      <c r="GM60" s="154"/>
      <c r="GN60" s="154"/>
      <c r="GO60" s="154"/>
      <c r="GP60" s="154"/>
      <c r="GQ60" s="154"/>
      <c r="GR60" s="154"/>
      <c r="GS60" s="154"/>
      <c r="GT60" s="154"/>
      <c r="GU60" s="154"/>
      <c r="GV60" s="154"/>
      <c r="GW60" s="154"/>
      <c r="GX60" s="154"/>
      <c r="GY60" s="154"/>
      <c r="GZ60" s="154"/>
      <c r="HA60" s="154"/>
      <c r="HB60" s="154"/>
      <c r="HC60" s="154"/>
      <c r="HD60" s="154"/>
      <c r="HE60" s="154"/>
      <c r="HF60" s="154"/>
      <c r="HG60" s="154"/>
      <c r="HH60" s="154"/>
      <c r="HI60" s="154"/>
      <c r="HJ60" s="154"/>
      <c r="HK60" s="154"/>
      <c r="HL60" s="154"/>
      <c r="HM60" s="154"/>
      <c r="HN60" s="154"/>
      <c r="HO60" s="154"/>
      <c r="HP60" s="154"/>
      <c r="HQ60" s="154"/>
      <c r="HR60" s="154"/>
      <c r="HS60" s="154"/>
      <c r="HT60" s="154"/>
      <c r="HU60" s="154"/>
      <c r="HV60" s="154"/>
      <c r="HW60" s="154"/>
      <c r="HX60" s="154"/>
      <c r="HY60" s="154"/>
      <c r="HZ60" s="154"/>
      <c r="IA60" s="154"/>
      <c r="IB60" s="154"/>
      <c r="IC60" s="154"/>
      <c r="ID60" s="154"/>
      <c r="IE60" s="154"/>
      <c r="IF60" s="154"/>
      <c r="IG60" s="154"/>
      <c r="IH60" s="154"/>
      <c r="II60" s="154"/>
      <c r="IJ60" s="154"/>
      <c r="IK60" s="154"/>
      <c r="IL60" s="154"/>
      <c r="IM60" s="154"/>
      <c r="IN60" s="154"/>
      <c r="IO60" s="154"/>
      <c r="IP60" s="154"/>
      <c r="IQ60" s="154"/>
      <c r="IR60" s="154"/>
      <c r="IS60" s="154"/>
      <c r="IT60" s="154"/>
    </row>
    <row r="61" spans="1:254" s="145" customFormat="1" ht="15.75" customHeight="1" thickBot="1" x14ac:dyDescent="0.25">
      <c r="A61" s="353"/>
      <c r="B61" s="354"/>
      <c r="C61" s="355"/>
      <c r="D61" s="416"/>
      <c r="E61" s="154"/>
      <c r="F61" s="154"/>
      <c r="G61" s="154"/>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154"/>
      <c r="BD61" s="154"/>
      <c r="BE61" s="154"/>
      <c r="BF61" s="154"/>
      <c r="BG61" s="154"/>
      <c r="BH61" s="154"/>
      <c r="BI61" s="154"/>
      <c r="BJ61" s="154"/>
      <c r="BK61" s="154"/>
      <c r="BL61" s="154"/>
      <c r="BM61" s="154"/>
      <c r="BN61" s="154"/>
      <c r="BO61" s="154"/>
      <c r="BP61" s="154"/>
      <c r="BQ61" s="154"/>
      <c r="BR61" s="154"/>
      <c r="BS61" s="154"/>
      <c r="BT61" s="154"/>
      <c r="BU61" s="154"/>
      <c r="BV61" s="154"/>
      <c r="BW61" s="154"/>
      <c r="BX61" s="154"/>
      <c r="BY61" s="154"/>
      <c r="BZ61" s="154"/>
      <c r="CA61" s="154"/>
      <c r="CB61" s="154"/>
      <c r="CC61" s="154"/>
      <c r="CD61" s="154"/>
      <c r="CE61" s="154"/>
      <c r="CF61" s="154"/>
      <c r="CG61" s="154"/>
      <c r="CH61" s="154"/>
      <c r="CI61" s="154"/>
      <c r="CJ61" s="154"/>
      <c r="CK61" s="154"/>
      <c r="CL61" s="154"/>
      <c r="CM61" s="154"/>
      <c r="CN61" s="154"/>
      <c r="CO61" s="154"/>
      <c r="CP61" s="154"/>
      <c r="CQ61" s="154"/>
      <c r="CR61" s="154"/>
      <c r="CS61" s="154"/>
      <c r="CT61" s="154"/>
      <c r="CU61" s="154"/>
      <c r="CV61" s="154"/>
      <c r="CW61" s="154"/>
      <c r="CX61" s="154"/>
      <c r="CY61" s="154"/>
      <c r="CZ61" s="154"/>
      <c r="DA61" s="154"/>
      <c r="DB61" s="154"/>
      <c r="DC61" s="154"/>
      <c r="DD61" s="154"/>
      <c r="DE61" s="154"/>
      <c r="DF61" s="154"/>
      <c r="DG61" s="154"/>
      <c r="DH61" s="154"/>
      <c r="DI61" s="154"/>
      <c r="DJ61" s="154"/>
      <c r="DK61" s="154"/>
      <c r="DL61" s="154"/>
      <c r="DM61" s="154"/>
      <c r="DN61" s="154"/>
      <c r="DO61" s="154"/>
      <c r="DP61" s="154"/>
      <c r="DQ61" s="154"/>
      <c r="DR61" s="154"/>
      <c r="DS61" s="154"/>
      <c r="DT61" s="154"/>
      <c r="DU61" s="154"/>
      <c r="DV61" s="154"/>
      <c r="DW61" s="154"/>
      <c r="DX61" s="154"/>
      <c r="DY61" s="154"/>
      <c r="DZ61" s="154"/>
      <c r="EA61" s="154"/>
      <c r="EB61" s="154"/>
      <c r="EC61" s="154"/>
      <c r="ED61" s="154"/>
      <c r="EE61" s="154"/>
      <c r="EF61" s="154"/>
      <c r="EG61" s="154"/>
      <c r="EH61" s="154"/>
      <c r="EI61" s="154"/>
      <c r="EJ61" s="154"/>
      <c r="EK61" s="154"/>
      <c r="EL61" s="154"/>
      <c r="EM61" s="154"/>
      <c r="EN61" s="154"/>
      <c r="EO61" s="154"/>
      <c r="EP61" s="154"/>
      <c r="EQ61" s="154"/>
      <c r="ER61" s="154"/>
      <c r="ES61" s="154"/>
      <c r="ET61" s="154"/>
      <c r="EU61" s="154"/>
      <c r="EV61" s="154"/>
      <c r="EW61" s="154"/>
      <c r="EX61" s="154"/>
      <c r="EY61" s="154"/>
      <c r="EZ61" s="154"/>
      <c r="FA61" s="154"/>
      <c r="FB61" s="154"/>
      <c r="FC61" s="154"/>
      <c r="FD61" s="154"/>
      <c r="FE61" s="154"/>
      <c r="FF61" s="154"/>
      <c r="FG61" s="154"/>
      <c r="FH61" s="154"/>
      <c r="FI61" s="154"/>
      <c r="FJ61" s="154"/>
      <c r="FK61" s="154"/>
      <c r="FL61" s="154"/>
      <c r="FM61" s="154"/>
      <c r="FN61" s="154"/>
      <c r="FO61" s="154"/>
      <c r="FP61" s="154"/>
      <c r="FQ61" s="154"/>
      <c r="FR61" s="154"/>
      <c r="FS61" s="154"/>
      <c r="FT61" s="154"/>
      <c r="FU61" s="154"/>
      <c r="FV61" s="154"/>
      <c r="FW61" s="154"/>
      <c r="FX61" s="154"/>
      <c r="FY61" s="154"/>
      <c r="FZ61" s="154"/>
      <c r="GA61" s="154"/>
      <c r="GB61" s="154"/>
      <c r="GC61" s="154"/>
      <c r="GD61" s="154"/>
      <c r="GE61" s="154"/>
      <c r="GF61" s="154"/>
      <c r="GG61" s="154"/>
      <c r="GH61" s="154"/>
      <c r="GI61" s="154"/>
      <c r="GJ61" s="154"/>
      <c r="GK61" s="154"/>
      <c r="GL61" s="154"/>
      <c r="GM61" s="154"/>
      <c r="GN61" s="154"/>
      <c r="GO61" s="154"/>
      <c r="GP61" s="154"/>
      <c r="GQ61" s="154"/>
      <c r="GR61" s="154"/>
      <c r="GS61" s="154"/>
      <c r="GT61" s="154"/>
      <c r="GU61" s="154"/>
      <c r="GV61" s="154"/>
      <c r="GW61" s="154"/>
      <c r="GX61" s="154"/>
      <c r="GY61" s="154"/>
      <c r="GZ61" s="154"/>
      <c r="HA61" s="154"/>
      <c r="HB61" s="154"/>
      <c r="HC61" s="154"/>
      <c r="HD61" s="154"/>
      <c r="HE61" s="154"/>
      <c r="HF61" s="154"/>
      <c r="HG61" s="154"/>
      <c r="HH61" s="154"/>
      <c r="HI61" s="154"/>
      <c r="HJ61" s="154"/>
      <c r="HK61" s="154"/>
      <c r="HL61" s="154"/>
      <c r="HM61" s="154"/>
      <c r="HN61" s="154"/>
      <c r="HO61" s="154"/>
      <c r="HP61" s="154"/>
      <c r="HQ61" s="154"/>
      <c r="HR61" s="154"/>
      <c r="HS61" s="154"/>
      <c r="HT61" s="154"/>
      <c r="HU61" s="154"/>
      <c r="HV61" s="154"/>
      <c r="HW61" s="154"/>
      <c r="HX61" s="154"/>
      <c r="HY61" s="154"/>
      <c r="HZ61" s="154"/>
      <c r="IA61" s="154"/>
      <c r="IB61" s="154"/>
      <c r="IC61" s="154"/>
      <c r="ID61" s="154"/>
      <c r="IE61" s="154"/>
      <c r="IF61" s="154"/>
      <c r="IG61" s="154"/>
      <c r="IH61" s="154"/>
      <c r="II61" s="154"/>
      <c r="IJ61" s="154"/>
      <c r="IK61" s="154"/>
      <c r="IL61" s="154"/>
      <c r="IM61" s="154"/>
      <c r="IN61" s="154"/>
      <c r="IO61" s="154"/>
      <c r="IP61" s="154"/>
      <c r="IQ61" s="154"/>
      <c r="IR61" s="154"/>
      <c r="IS61" s="154"/>
      <c r="IT61" s="154"/>
    </row>
    <row r="62" spans="1:254" s="145" customFormat="1" ht="39" thickBot="1" x14ac:dyDescent="0.25">
      <c r="A62" s="417" t="s">
        <v>108</v>
      </c>
      <c r="B62" s="358"/>
      <c r="C62" s="418">
        <v>0.35</v>
      </c>
      <c r="D62" s="418">
        <f>C62</f>
        <v>0.35</v>
      </c>
      <c r="E62" s="154"/>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c r="BC62" s="154"/>
      <c r="BD62" s="154"/>
      <c r="BE62" s="154"/>
      <c r="BF62" s="154"/>
      <c r="BG62" s="154"/>
      <c r="BH62" s="154"/>
      <c r="BI62" s="154"/>
      <c r="BJ62" s="154"/>
      <c r="BK62" s="154"/>
      <c r="BL62" s="154"/>
      <c r="BM62" s="154"/>
      <c r="BN62" s="154"/>
      <c r="BO62" s="154"/>
      <c r="BP62" s="154"/>
      <c r="BQ62" s="154"/>
      <c r="BR62" s="154"/>
      <c r="BS62" s="154"/>
      <c r="BT62" s="154"/>
      <c r="BU62" s="154"/>
      <c r="BV62" s="154"/>
      <c r="BW62" s="154"/>
      <c r="BX62" s="154"/>
      <c r="BY62" s="154"/>
      <c r="BZ62" s="154"/>
      <c r="CA62" s="154"/>
      <c r="CB62" s="154"/>
      <c r="CC62" s="154"/>
      <c r="CD62" s="154"/>
      <c r="CE62" s="154"/>
      <c r="CF62" s="154"/>
      <c r="CG62" s="154"/>
      <c r="CH62" s="154"/>
      <c r="CI62" s="154"/>
      <c r="CJ62" s="154"/>
      <c r="CK62" s="154"/>
      <c r="CL62" s="154"/>
      <c r="CM62" s="154"/>
      <c r="CN62" s="154"/>
      <c r="CO62" s="154"/>
      <c r="CP62" s="154"/>
      <c r="CQ62" s="154"/>
      <c r="CR62" s="154"/>
      <c r="CS62" s="154"/>
      <c r="CT62" s="154"/>
      <c r="CU62" s="154"/>
      <c r="CV62" s="154"/>
      <c r="CW62" s="154"/>
      <c r="CX62" s="154"/>
      <c r="CY62" s="154"/>
      <c r="CZ62" s="154"/>
      <c r="DA62" s="154"/>
      <c r="DB62" s="154"/>
      <c r="DC62" s="154"/>
      <c r="DD62" s="154"/>
      <c r="DE62" s="154"/>
      <c r="DF62" s="154"/>
      <c r="DG62" s="154"/>
      <c r="DH62" s="154"/>
      <c r="DI62" s="154"/>
      <c r="DJ62" s="154"/>
      <c r="DK62" s="154"/>
      <c r="DL62" s="154"/>
      <c r="DM62" s="154"/>
      <c r="DN62" s="154"/>
      <c r="DO62" s="154"/>
      <c r="DP62" s="154"/>
      <c r="DQ62" s="154"/>
      <c r="DR62" s="154"/>
      <c r="DS62" s="154"/>
      <c r="DT62" s="154"/>
      <c r="DU62" s="154"/>
      <c r="DV62" s="154"/>
      <c r="DW62" s="154"/>
      <c r="DX62" s="154"/>
      <c r="DY62" s="154"/>
      <c r="DZ62" s="154"/>
      <c r="EA62" s="154"/>
      <c r="EB62" s="154"/>
      <c r="EC62" s="154"/>
      <c r="ED62" s="154"/>
      <c r="EE62" s="154"/>
      <c r="EF62" s="154"/>
      <c r="EG62" s="154"/>
      <c r="EH62" s="154"/>
      <c r="EI62" s="154"/>
      <c r="EJ62" s="154"/>
      <c r="EK62" s="154"/>
      <c r="EL62" s="154"/>
      <c r="EM62" s="154"/>
      <c r="EN62" s="154"/>
      <c r="EO62" s="154"/>
      <c r="EP62" s="154"/>
      <c r="EQ62" s="154"/>
      <c r="ER62" s="154"/>
      <c r="ES62" s="154"/>
      <c r="ET62" s="154"/>
      <c r="EU62" s="154"/>
      <c r="EV62" s="154"/>
      <c r="EW62" s="154"/>
      <c r="EX62" s="154"/>
      <c r="EY62" s="154"/>
      <c r="EZ62" s="154"/>
      <c r="FA62" s="154"/>
      <c r="FB62" s="154"/>
      <c r="FC62" s="154"/>
      <c r="FD62" s="154"/>
      <c r="FE62" s="154"/>
      <c r="FF62" s="154"/>
      <c r="FG62" s="154"/>
      <c r="FH62" s="154"/>
      <c r="FI62" s="154"/>
      <c r="FJ62" s="154"/>
      <c r="FK62" s="154"/>
      <c r="FL62" s="154"/>
      <c r="FM62" s="154"/>
      <c r="FN62" s="154"/>
      <c r="FO62" s="154"/>
      <c r="FP62" s="154"/>
      <c r="FQ62" s="154"/>
      <c r="FR62" s="154"/>
      <c r="FS62" s="154"/>
      <c r="FT62" s="154"/>
      <c r="FU62" s="154"/>
      <c r="FV62" s="154"/>
      <c r="FW62" s="154"/>
      <c r="FX62" s="154"/>
      <c r="FY62" s="154"/>
      <c r="FZ62" s="154"/>
      <c r="GA62" s="154"/>
      <c r="GB62" s="154"/>
      <c r="GC62" s="154"/>
      <c r="GD62" s="154"/>
      <c r="GE62" s="154"/>
      <c r="GF62" s="154"/>
      <c r="GG62" s="154"/>
      <c r="GH62" s="154"/>
      <c r="GI62" s="154"/>
      <c r="GJ62" s="154"/>
      <c r="GK62" s="154"/>
      <c r="GL62" s="154"/>
      <c r="GM62" s="154"/>
      <c r="GN62" s="154"/>
      <c r="GO62" s="154"/>
      <c r="GP62" s="154"/>
      <c r="GQ62" s="154"/>
      <c r="GR62" s="154"/>
      <c r="GS62" s="154"/>
      <c r="GT62" s="154"/>
      <c r="GU62" s="154"/>
      <c r="GV62" s="154"/>
      <c r="GW62" s="154"/>
      <c r="GX62" s="154"/>
      <c r="GY62" s="154"/>
      <c r="GZ62" s="154"/>
      <c r="HA62" s="154"/>
      <c r="HB62" s="154"/>
      <c r="HC62" s="154"/>
      <c r="HD62" s="154"/>
      <c r="HE62" s="154"/>
      <c r="HF62" s="154"/>
      <c r="HG62" s="154"/>
      <c r="HH62" s="154"/>
      <c r="HI62" s="154"/>
      <c r="HJ62" s="154"/>
      <c r="HK62" s="154"/>
      <c r="HL62" s="154"/>
      <c r="HM62" s="154"/>
      <c r="HN62" s="154"/>
      <c r="HO62" s="154"/>
      <c r="HP62" s="154"/>
      <c r="HQ62" s="154"/>
      <c r="HR62" s="154"/>
      <c r="HS62" s="154"/>
      <c r="HT62" s="154"/>
      <c r="HU62" s="154"/>
      <c r="HV62" s="154"/>
      <c r="HW62" s="154"/>
      <c r="HX62" s="154"/>
      <c r="HY62" s="154"/>
      <c r="HZ62" s="154"/>
      <c r="IA62" s="154"/>
      <c r="IB62" s="154"/>
      <c r="IC62" s="154"/>
      <c r="ID62" s="154"/>
      <c r="IE62" s="154"/>
      <c r="IF62" s="154"/>
      <c r="IG62" s="154"/>
      <c r="IH62" s="154"/>
      <c r="II62" s="154"/>
      <c r="IJ62" s="154"/>
      <c r="IK62" s="154"/>
      <c r="IL62" s="154"/>
      <c r="IM62" s="154"/>
      <c r="IN62" s="154"/>
      <c r="IO62" s="154"/>
      <c r="IP62" s="154"/>
      <c r="IQ62" s="154"/>
      <c r="IR62" s="154"/>
      <c r="IS62" s="154"/>
      <c r="IT62" s="154"/>
    </row>
    <row r="63" spans="1:254" s="145" customFormat="1" ht="15.75" customHeight="1" thickBot="1" x14ac:dyDescent="0.25">
      <c r="A63" s="353"/>
      <c r="B63" s="419"/>
      <c r="C63" s="420"/>
      <c r="D63" s="356"/>
      <c r="E63" s="154"/>
      <c r="F63" s="15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4"/>
      <c r="AU63" s="154"/>
      <c r="AV63" s="154"/>
      <c r="AW63" s="154"/>
      <c r="AX63" s="154"/>
      <c r="AY63" s="154"/>
      <c r="AZ63" s="154"/>
      <c r="BA63" s="154"/>
      <c r="BB63" s="154"/>
      <c r="BC63" s="154"/>
      <c r="BD63" s="154"/>
      <c r="BE63" s="154"/>
      <c r="BF63" s="154"/>
      <c r="BG63" s="154"/>
      <c r="BH63" s="154"/>
      <c r="BI63" s="154"/>
      <c r="BJ63" s="154"/>
      <c r="BK63" s="154"/>
      <c r="BL63" s="154"/>
      <c r="BM63" s="154"/>
      <c r="BN63" s="154"/>
      <c r="BO63" s="154"/>
      <c r="BP63" s="154"/>
      <c r="BQ63" s="154"/>
      <c r="BR63" s="154"/>
      <c r="BS63" s="154"/>
      <c r="BT63" s="154"/>
      <c r="BU63" s="154"/>
      <c r="BV63" s="154"/>
      <c r="BW63" s="154"/>
      <c r="BX63" s="154"/>
      <c r="BY63" s="154"/>
      <c r="BZ63" s="154"/>
      <c r="CA63" s="154"/>
      <c r="CB63" s="154"/>
      <c r="CC63" s="154"/>
      <c r="CD63" s="154"/>
      <c r="CE63" s="154"/>
      <c r="CF63" s="154"/>
      <c r="CG63" s="154"/>
      <c r="CH63" s="154"/>
      <c r="CI63" s="154"/>
      <c r="CJ63" s="154"/>
      <c r="CK63" s="154"/>
      <c r="CL63" s="154"/>
      <c r="CM63" s="154"/>
      <c r="CN63" s="154"/>
      <c r="CO63" s="154"/>
      <c r="CP63" s="154"/>
      <c r="CQ63" s="154"/>
      <c r="CR63" s="154"/>
      <c r="CS63" s="154"/>
      <c r="CT63" s="154"/>
      <c r="CU63" s="154"/>
      <c r="CV63" s="154"/>
      <c r="CW63" s="154"/>
      <c r="CX63" s="154"/>
      <c r="CY63" s="154"/>
      <c r="CZ63" s="154"/>
      <c r="DA63" s="154"/>
      <c r="DB63" s="154"/>
      <c r="DC63" s="154"/>
      <c r="DD63" s="154"/>
      <c r="DE63" s="154"/>
      <c r="DF63" s="154"/>
      <c r="DG63" s="154"/>
      <c r="DH63" s="154"/>
      <c r="DI63" s="154"/>
      <c r="DJ63" s="154"/>
      <c r="DK63" s="154"/>
      <c r="DL63" s="154"/>
      <c r="DM63" s="154"/>
      <c r="DN63" s="154"/>
      <c r="DO63" s="154"/>
      <c r="DP63" s="154"/>
      <c r="DQ63" s="154"/>
      <c r="DR63" s="154"/>
      <c r="DS63" s="154"/>
      <c r="DT63" s="154"/>
      <c r="DU63" s="154"/>
      <c r="DV63" s="154"/>
      <c r="DW63" s="154"/>
      <c r="DX63" s="154"/>
      <c r="DY63" s="154"/>
      <c r="DZ63" s="154"/>
      <c r="EA63" s="154"/>
      <c r="EB63" s="154"/>
      <c r="EC63" s="154"/>
      <c r="ED63" s="154"/>
      <c r="EE63" s="154"/>
      <c r="EF63" s="154"/>
      <c r="EG63" s="154"/>
      <c r="EH63" s="154"/>
      <c r="EI63" s="154"/>
      <c r="EJ63" s="154"/>
      <c r="EK63" s="154"/>
      <c r="EL63" s="154"/>
      <c r="EM63" s="154"/>
      <c r="EN63" s="154"/>
      <c r="EO63" s="154"/>
      <c r="EP63" s="154"/>
      <c r="EQ63" s="154"/>
      <c r="ER63" s="154"/>
      <c r="ES63" s="154"/>
      <c r="ET63" s="154"/>
      <c r="EU63" s="154"/>
      <c r="EV63" s="154"/>
      <c r="EW63" s="154"/>
      <c r="EX63" s="154"/>
      <c r="EY63" s="154"/>
      <c r="EZ63" s="154"/>
      <c r="FA63" s="154"/>
      <c r="FB63" s="154"/>
      <c r="FC63" s="154"/>
      <c r="FD63" s="154"/>
      <c r="FE63" s="154"/>
      <c r="FF63" s="154"/>
      <c r="FG63" s="154"/>
      <c r="FH63" s="154"/>
      <c r="FI63" s="154"/>
      <c r="FJ63" s="154"/>
      <c r="FK63" s="154"/>
      <c r="FL63" s="154"/>
      <c r="FM63" s="154"/>
      <c r="FN63" s="154"/>
      <c r="FO63" s="154"/>
      <c r="FP63" s="154"/>
      <c r="FQ63" s="154"/>
      <c r="FR63" s="154"/>
      <c r="FS63" s="154"/>
      <c r="FT63" s="154"/>
      <c r="FU63" s="154"/>
      <c r="FV63" s="154"/>
      <c r="FW63" s="154"/>
      <c r="FX63" s="154"/>
      <c r="FY63" s="154"/>
      <c r="FZ63" s="154"/>
      <c r="GA63" s="154"/>
      <c r="GB63" s="154"/>
      <c r="GC63" s="154"/>
      <c r="GD63" s="154"/>
      <c r="GE63" s="154"/>
      <c r="GF63" s="154"/>
      <c r="GG63" s="154"/>
      <c r="GH63" s="154"/>
      <c r="GI63" s="154"/>
      <c r="GJ63" s="154"/>
      <c r="GK63" s="154"/>
      <c r="GL63" s="154"/>
      <c r="GM63" s="154"/>
      <c r="GN63" s="154"/>
      <c r="GO63" s="154"/>
      <c r="GP63" s="154"/>
      <c r="GQ63" s="154"/>
      <c r="GR63" s="154"/>
      <c r="GS63" s="154"/>
      <c r="GT63" s="154"/>
      <c r="GU63" s="154"/>
      <c r="GV63" s="154"/>
      <c r="GW63" s="154"/>
      <c r="GX63" s="154"/>
      <c r="GY63" s="154"/>
      <c r="GZ63" s="154"/>
      <c r="HA63" s="154"/>
      <c r="HB63" s="154"/>
      <c r="HC63" s="154"/>
      <c r="HD63" s="154"/>
      <c r="HE63" s="154"/>
      <c r="HF63" s="154"/>
      <c r="HG63" s="154"/>
      <c r="HH63" s="154"/>
      <c r="HI63" s="154"/>
      <c r="HJ63" s="154"/>
      <c r="HK63" s="154"/>
      <c r="HL63" s="154"/>
      <c r="HM63" s="154"/>
      <c r="HN63" s="154"/>
      <c r="HO63" s="154"/>
      <c r="HP63" s="154"/>
      <c r="HQ63" s="154"/>
      <c r="HR63" s="154"/>
      <c r="HS63" s="154"/>
      <c r="HT63" s="154"/>
      <c r="HU63" s="154"/>
      <c r="HV63" s="154"/>
      <c r="HW63" s="154"/>
      <c r="HX63" s="154"/>
      <c r="HY63" s="154"/>
      <c r="HZ63" s="154"/>
      <c r="IA63" s="154"/>
      <c r="IB63" s="154"/>
      <c r="IC63" s="154"/>
      <c r="ID63" s="154"/>
      <c r="IE63" s="154"/>
      <c r="IF63" s="154"/>
      <c r="IG63" s="154"/>
      <c r="IH63" s="154"/>
      <c r="II63" s="154"/>
      <c r="IJ63" s="154"/>
      <c r="IK63" s="154"/>
      <c r="IL63" s="154"/>
      <c r="IM63" s="154"/>
      <c r="IN63" s="154"/>
      <c r="IO63" s="154"/>
      <c r="IP63" s="154"/>
      <c r="IQ63" s="154"/>
      <c r="IR63" s="154"/>
      <c r="IS63" s="154"/>
      <c r="IT63" s="154"/>
    </row>
    <row r="64" spans="1:254" s="145" customFormat="1" ht="15.75" customHeight="1" x14ac:dyDescent="0.2">
      <c r="A64" s="421" t="s">
        <v>61</v>
      </c>
      <c r="B64" s="422"/>
      <c r="C64" s="423"/>
      <c r="D64" s="424"/>
      <c r="E64" s="154"/>
      <c r="F64" s="154"/>
      <c r="G64" s="154"/>
      <c r="H64" s="154"/>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c r="BC64" s="154"/>
      <c r="BD64" s="154"/>
      <c r="BE64" s="154"/>
      <c r="BF64" s="154"/>
      <c r="BG64" s="154"/>
      <c r="BH64" s="154"/>
      <c r="BI64" s="154"/>
      <c r="BJ64" s="154"/>
      <c r="BK64" s="154"/>
      <c r="BL64" s="154"/>
      <c r="BM64" s="154"/>
      <c r="BN64" s="154"/>
      <c r="BO64" s="154"/>
      <c r="BP64" s="154"/>
      <c r="BQ64" s="154"/>
      <c r="BR64" s="154"/>
      <c r="BS64" s="154"/>
      <c r="BT64" s="154"/>
      <c r="BU64" s="154"/>
      <c r="BV64" s="154"/>
      <c r="BW64" s="154"/>
      <c r="BX64" s="154"/>
      <c r="BY64" s="154"/>
      <c r="BZ64" s="154"/>
      <c r="CA64" s="154"/>
      <c r="CB64" s="154"/>
      <c r="CC64" s="154"/>
      <c r="CD64" s="154"/>
      <c r="CE64" s="154"/>
      <c r="CF64" s="154"/>
      <c r="CG64" s="154"/>
      <c r="CH64" s="154"/>
      <c r="CI64" s="154"/>
      <c r="CJ64" s="154"/>
      <c r="CK64" s="154"/>
      <c r="CL64" s="154"/>
      <c r="CM64" s="154"/>
      <c r="CN64" s="154"/>
      <c r="CO64" s="154"/>
      <c r="CP64" s="154"/>
      <c r="CQ64" s="154"/>
      <c r="CR64" s="154"/>
      <c r="CS64" s="154"/>
      <c r="CT64" s="154"/>
      <c r="CU64" s="154"/>
      <c r="CV64" s="154"/>
      <c r="CW64" s="154"/>
      <c r="CX64" s="154"/>
      <c r="CY64" s="154"/>
      <c r="CZ64" s="154"/>
      <c r="DA64" s="154"/>
      <c r="DB64" s="154"/>
      <c r="DC64" s="154"/>
      <c r="DD64" s="154"/>
      <c r="DE64" s="154"/>
      <c r="DF64" s="154"/>
      <c r="DG64" s="154"/>
      <c r="DH64" s="154"/>
      <c r="DI64" s="154"/>
      <c r="DJ64" s="154"/>
      <c r="DK64" s="154"/>
      <c r="DL64" s="154"/>
      <c r="DM64" s="154"/>
      <c r="DN64" s="154"/>
      <c r="DO64" s="154"/>
      <c r="DP64" s="154"/>
      <c r="DQ64" s="154"/>
      <c r="DR64" s="154"/>
      <c r="DS64" s="154"/>
      <c r="DT64" s="154"/>
      <c r="DU64" s="154"/>
      <c r="DV64" s="154"/>
      <c r="DW64" s="154"/>
      <c r="DX64" s="154"/>
      <c r="DY64" s="154"/>
      <c r="DZ64" s="154"/>
      <c r="EA64" s="154"/>
      <c r="EB64" s="154"/>
      <c r="EC64" s="154"/>
      <c r="ED64" s="154"/>
      <c r="EE64" s="154"/>
      <c r="EF64" s="154"/>
      <c r="EG64" s="154"/>
      <c r="EH64" s="154"/>
      <c r="EI64" s="154"/>
      <c r="EJ64" s="154"/>
      <c r="EK64" s="154"/>
      <c r="EL64" s="154"/>
      <c r="EM64" s="154"/>
      <c r="EN64" s="154"/>
      <c r="EO64" s="154"/>
      <c r="EP64" s="154"/>
      <c r="EQ64" s="154"/>
      <c r="ER64" s="154"/>
      <c r="ES64" s="154"/>
      <c r="ET64" s="154"/>
      <c r="EU64" s="154"/>
      <c r="EV64" s="154"/>
      <c r="EW64" s="154"/>
      <c r="EX64" s="154"/>
      <c r="EY64" s="154"/>
      <c r="EZ64" s="154"/>
      <c r="FA64" s="154"/>
      <c r="FB64" s="154"/>
      <c r="FC64" s="154"/>
      <c r="FD64" s="154"/>
      <c r="FE64" s="154"/>
      <c r="FF64" s="154"/>
      <c r="FG64" s="154"/>
      <c r="FH64" s="154"/>
      <c r="FI64" s="154"/>
      <c r="FJ64" s="154"/>
      <c r="FK64" s="154"/>
      <c r="FL64" s="154"/>
      <c r="FM64" s="154"/>
      <c r="FN64" s="154"/>
      <c r="FO64" s="154"/>
      <c r="FP64" s="154"/>
      <c r="FQ64" s="154"/>
      <c r="FR64" s="154"/>
      <c r="FS64" s="154"/>
      <c r="FT64" s="154"/>
      <c r="FU64" s="154"/>
      <c r="FV64" s="154"/>
      <c r="FW64" s="154"/>
      <c r="FX64" s="154"/>
      <c r="FY64" s="154"/>
      <c r="FZ64" s="154"/>
      <c r="GA64" s="154"/>
      <c r="GB64" s="154"/>
      <c r="GC64" s="154"/>
      <c r="GD64" s="154"/>
      <c r="GE64" s="154"/>
      <c r="GF64" s="154"/>
      <c r="GG64" s="154"/>
      <c r="GH64" s="154"/>
      <c r="GI64" s="154"/>
      <c r="GJ64" s="154"/>
      <c r="GK64" s="154"/>
      <c r="GL64" s="154"/>
      <c r="GM64" s="154"/>
      <c r="GN64" s="154"/>
      <c r="GO64" s="154"/>
      <c r="GP64" s="154"/>
      <c r="GQ64" s="154"/>
      <c r="GR64" s="154"/>
      <c r="GS64" s="154"/>
      <c r="GT64" s="154"/>
      <c r="GU64" s="154"/>
      <c r="GV64" s="154"/>
      <c r="GW64" s="154"/>
      <c r="GX64" s="154"/>
      <c r="GY64" s="154"/>
      <c r="GZ64" s="154"/>
      <c r="HA64" s="154"/>
      <c r="HB64" s="154"/>
      <c r="HC64" s="154"/>
      <c r="HD64" s="154"/>
      <c r="HE64" s="154"/>
      <c r="HF64" s="154"/>
      <c r="HG64" s="154"/>
      <c r="HH64" s="154"/>
      <c r="HI64" s="154"/>
      <c r="HJ64" s="154"/>
      <c r="HK64" s="154"/>
      <c r="HL64" s="154"/>
      <c r="HM64" s="154"/>
      <c r="HN64" s="154"/>
      <c r="HO64" s="154"/>
      <c r="HP64" s="154"/>
      <c r="HQ64" s="154"/>
      <c r="HR64" s="154"/>
      <c r="HS64" s="154"/>
      <c r="HT64" s="154"/>
      <c r="HU64" s="154"/>
      <c r="HV64" s="154"/>
      <c r="HW64" s="154"/>
      <c r="HX64" s="154"/>
      <c r="HY64" s="154"/>
      <c r="HZ64" s="154"/>
      <c r="IA64" s="154"/>
      <c r="IB64" s="154"/>
      <c r="IC64" s="154"/>
      <c r="ID64" s="154"/>
      <c r="IE64" s="154"/>
      <c r="IF64" s="154"/>
      <c r="IG64" s="154"/>
      <c r="IH64" s="154"/>
      <c r="II64" s="154"/>
      <c r="IJ64" s="154"/>
      <c r="IK64" s="154"/>
      <c r="IL64" s="154"/>
      <c r="IM64" s="154"/>
      <c r="IN64" s="154"/>
      <c r="IO64" s="154"/>
      <c r="IP64" s="154"/>
      <c r="IQ64" s="154"/>
      <c r="IR64" s="154"/>
      <c r="IS64" s="154"/>
      <c r="IT64" s="154"/>
    </row>
    <row r="65" spans="1:254" s="145" customFormat="1" ht="15.75" customHeight="1" x14ac:dyDescent="0.2">
      <c r="A65" s="361" t="s">
        <v>98</v>
      </c>
      <c r="B65" s="398"/>
      <c r="C65" s="425">
        <v>8</v>
      </c>
      <c r="D65" s="425">
        <v>4</v>
      </c>
      <c r="E65" s="154"/>
      <c r="F65" s="154"/>
      <c r="G65" s="154"/>
      <c r="H65" s="154"/>
      <c r="I65" s="154"/>
      <c r="J65" s="154"/>
      <c r="K65" s="154"/>
      <c r="L65" s="154"/>
      <c r="M65" s="154"/>
      <c r="N65" s="154"/>
      <c r="O65" s="154"/>
      <c r="P65" s="154"/>
      <c r="Q65" s="154"/>
      <c r="R65" s="154"/>
      <c r="S65" s="154"/>
      <c r="T65" s="154"/>
      <c r="U65" s="154"/>
      <c r="V65" s="154"/>
      <c r="W65" s="154"/>
      <c r="X65" s="154"/>
      <c r="Y65" s="154"/>
      <c r="Z65" s="154"/>
      <c r="AA65" s="154"/>
      <c r="AB65" s="154"/>
      <c r="AC65" s="154"/>
      <c r="AD65" s="154"/>
      <c r="AE65" s="154"/>
      <c r="AF65" s="154"/>
      <c r="AG65" s="154"/>
      <c r="AH65" s="154"/>
      <c r="AI65" s="154"/>
      <c r="AJ65" s="154"/>
      <c r="AK65" s="154"/>
      <c r="AL65" s="154"/>
      <c r="AM65" s="154"/>
      <c r="AN65" s="154"/>
      <c r="AO65" s="154"/>
      <c r="AP65" s="154"/>
      <c r="AQ65" s="154"/>
      <c r="AR65" s="154"/>
      <c r="AS65" s="154"/>
      <c r="AT65" s="154"/>
      <c r="AU65" s="154"/>
      <c r="AV65" s="154"/>
      <c r="AW65" s="154"/>
      <c r="AX65" s="154"/>
      <c r="AY65" s="154"/>
      <c r="AZ65" s="154"/>
      <c r="BA65" s="154"/>
      <c r="BB65" s="154"/>
      <c r="BC65" s="154"/>
      <c r="BD65" s="154"/>
      <c r="BE65" s="154"/>
      <c r="BF65" s="154"/>
      <c r="BG65" s="154"/>
      <c r="BH65" s="154"/>
      <c r="BI65" s="154"/>
      <c r="BJ65" s="154"/>
      <c r="BK65" s="154"/>
      <c r="BL65" s="154"/>
      <c r="BM65" s="154"/>
      <c r="BN65" s="154"/>
      <c r="BO65" s="154"/>
      <c r="BP65" s="154"/>
      <c r="BQ65" s="154"/>
      <c r="BR65" s="154"/>
      <c r="BS65" s="154"/>
      <c r="BT65" s="154"/>
      <c r="BU65" s="154"/>
      <c r="BV65" s="154"/>
      <c r="BW65" s="154"/>
      <c r="BX65" s="154"/>
      <c r="BY65" s="154"/>
      <c r="BZ65" s="154"/>
      <c r="CA65" s="154"/>
      <c r="CB65" s="154"/>
      <c r="CC65" s="154"/>
      <c r="CD65" s="154"/>
      <c r="CE65" s="154"/>
      <c r="CF65" s="154"/>
      <c r="CG65" s="154"/>
      <c r="CH65" s="154"/>
      <c r="CI65" s="154"/>
      <c r="CJ65" s="154"/>
      <c r="CK65" s="154"/>
      <c r="CL65" s="154"/>
      <c r="CM65" s="154"/>
      <c r="CN65" s="154"/>
      <c r="CO65" s="154"/>
      <c r="CP65" s="154"/>
      <c r="CQ65" s="154"/>
      <c r="CR65" s="154"/>
      <c r="CS65" s="154"/>
      <c r="CT65" s="154"/>
      <c r="CU65" s="154"/>
      <c r="CV65" s="154"/>
      <c r="CW65" s="154"/>
      <c r="CX65" s="154"/>
      <c r="CY65" s="154"/>
      <c r="CZ65" s="154"/>
      <c r="DA65" s="154"/>
      <c r="DB65" s="154"/>
      <c r="DC65" s="154"/>
      <c r="DD65" s="154"/>
      <c r="DE65" s="154"/>
      <c r="DF65" s="154"/>
      <c r="DG65" s="154"/>
      <c r="DH65" s="154"/>
      <c r="DI65" s="154"/>
      <c r="DJ65" s="154"/>
      <c r="DK65" s="154"/>
      <c r="DL65" s="154"/>
      <c r="DM65" s="154"/>
      <c r="DN65" s="154"/>
      <c r="DO65" s="154"/>
      <c r="DP65" s="154"/>
      <c r="DQ65" s="154"/>
      <c r="DR65" s="154"/>
      <c r="DS65" s="154"/>
      <c r="DT65" s="154"/>
      <c r="DU65" s="154"/>
      <c r="DV65" s="154"/>
      <c r="DW65" s="154"/>
      <c r="DX65" s="154"/>
      <c r="DY65" s="154"/>
      <c r="DZ65" s="154"/>
      <c r="EA65" s="154"/>
      <c r="EB65" s="154"/>
      <c r="EC65" s="154"/>
      <c r="ED65" s="154"/>
      <c r="EE65" s="154"/>
      <c r="EF65" s="154"/>
      <c r="EG65" s="154"/>
      <c r="EH65" s="154"/>
      <c r="EI65" s="154"/>
      <c r="EJ65" s="154"/>
      <c r="EK65" s="154"/>
      <c r="EL65" s="154"/>
      <c r="EM65" s="154"/>
      <c r="EN65" s="154"/>
      <c r="EO65" s="154"/>
      <c r="EP65" s="154"/>
      <c r="EQ65" s="154"/>
      <c r="ER65" s="154"/>
      <c r="ES65" s="154"/>
      <c r="ET65" s="154"/>
      <c r="EU65" s="154"/>
      <c r="EV65" s="154"/>
      <c r="EW65" s="154"/>
      <c r="EX65" s="154"/>
      <c r="EY65" s="154"/>
      <c r="EZ65" s="154"/>
      <c r="FA65" s="154"/>
      <c r="FB65" s="154"/>
      <c r="FC65" s="154"/>
      <c r="FD65" s="154"/>
      <c r="FE65" s="154"/>
      <c r="FF65" s="154"/>
      <c r="FG65" s="154"/>
      <c r="FH65" s="154"/>
      <c r="FI65" s="154"/>
      <c r="FJ65" s="154"/>
      <c r="FK65" s="154"/>
      <c r="FL65" s="154"/>
      <c r="FM65" s="154"/>
      <c r="FN65" s="154"/>
      <c r="FO65" s="154"/>
      <c r="FP65" s="154"/>
      <c r="FQ65" s="154"/>
      <c r="FR65" s="154"/>
      <c r="FS65" s="154"/>
      <c r="FT65" s="154"/>
      <c r="FU65" s="154"/>
      <c r="FV65" s="154"/>
      <c r="FW65" s="154"/>
      <c r="FX65" s="154"/>
      <c r="FY65" s="154"/>
      <c r="FZ65" s="154"/>
      <c r="GA65" s="154"/>
      <c r="GB65" s="154"/>
      <c r="GC65" s="154"/>
      <c r="GD65" s="154"/>
      <c r="GE65" s="154"/>
      <c r="GF65" s="154"/>
      <c r="GG65" s="154"/>
      <c r="GH65" s="154"/>
      <c r="GI65" s="154"/>
      <c r="GJ65" s="154"/>
      <c r="GK65" s="154"/>
      <c r="GL65" s="154"/>
      <c r="GM65" s="154"/>
      <c r="GN65" s="154"/>
      <c r="GO65" s="154"/>
      <c r="GP65" s="154"/>
      <c r="GQ65" s="154"/>
      <c r="GR65" s="154"/>
      <c r="GS65" s="154"/>
      <c r="GT65" s="154"/>
      <c r="GU65" s="154"/>
      <c r="GV65" s="154"/>
      <c r="GW65" s="154"/>
      <c r="GX65" s="154"/>
      <c r="GY65" s="154"/>
      <c r="GZ65" s="154"/>
      <c r="HA65" s="154"/>
      <c r="HB65" s="154"/>
      <c r="HC65" s="154"/>
      <c r="HD65" s="154"/>
      <c r="HE65" s="154"/>
      <c r="HF65" s="154"/>
      <c r="HG65" s="154"/>
      <c r="HH65" s="154"/>
      <c r="HI65" s="154"/>
      <c r="HJ65" s="154"/>
      <c r="HK65" s="154"/>
      <c r="HL65" s="154"/>
      <c r="HM65" s="154"/>
      <c r="HN65" s="154"/>
      <c r="HO65" s="154"/>
      <c r="HP65" s="154"/>
      <c r="HQ65" s="154"/>
      <c r="HR65" s="154"/>
      <c r="HS65" s="154"/>
      <c r="HT65" s="154"/>
      <c r="HU65" s="154"/>
      <c r="HV65" s="154"/>
      <c r="HW65" s="154"/>
      <c r="HX65" s="154"/>
      <c r="HY65" s="154"/>
      <c r="HZ65" s="154"/>
      <c r="IA65" s="154"/>
      <c r="IB65" s="154"/>
      <c r="IC65" s="154"/>
      <c r="ID65" s="154"/>
      <c r="IE65" s="154"/>
      <c r="IF65" s="154"/>
      <c r="IG65" s="154"/>
      <c r="IH65" s="154"/>
      <c r="II65" s="154"/>
      <c r="IJ65" s="154"/>
      <c r="IK65" s="154"/>
      <c r="IL65" s="154"/>
      <c r="IM65" s="154"/>
      <c r="IN65" s="154"/>
      <c r="IO65" s="154"/>
      <c r="IP65" s="154"/>
      <c r="IQ65" s="154"/>
      <c r="IR65" s="154"/>
      <c r="IS65" s="154"/>
      <c r="IT65" s="154"/>
    </row>
    <row r="66" spans="1:254" s="145" customFormat="1" ht="15.75" customHeight="1" x14ac:dyDescent="0.2">
      <c r="A66" s="365" t="s">
        <v>42</v>
      </c>
      <c r="B66" s="426"/>
      <c r="C66" s="427">
        <v>1</v>
      </c>
      <c r="D66" s="427">
        <v>1</v>
      </c>
      <c r="E66" s="154"/>
      <c r="F66" s="154"/>
      <c r="G66" s="154"/>
      <c r="H66" s="154"/>
      <c r="I66" s="154"/>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c r="AP66" s="154"/>
      <c r="AQ66" s="154"/>
      <c r="AR66" s="154"/>
      <c r="AS66" s="154"/>
      <c r="AT66" s="154"/>
      <c r="AU66" s="154"/>
      <c r="AV66" s="154"/>
      <c r="AW66" s="154"/>
      <c r="AX66" s="154"/>
      <c r="AY66" s="154"/>
      <c r="AZ66" s="154"/>
      <c r="BA66" s="154"/>
      <c r="BB66" s="154"/>
      <c r="BC66" s="154"/>
      <c r="BD66" s="154"/>
      <c r="BE66" s="154"/>
      <c r="BF66" s="154"/>
      <c r="BG66" s="154"/>
      <c r="BH66" s="154"/>
      <c r="BI66" s="154"/>
      <c r="BJ66" s="154"/>
      <c r="BK66" s="154"/>
      <c r="BL66" s="154"/>
      <c r="BM66" s="154"/>
      <c r="BN66" s="154"/>
      <c r="BO66" s="154"/>
      <c r="BP66" s="154"/>
      <c r="BQ66" s="154"/>
      <c r="BR66" s="154"/>
      <c r="BS66" s="154"/>
      <c r="BT66" s="154"/>
      <c r="BU66" s="154"/>
      <c r="BV66" s="154"/>
      <c r="BW66" s="154"/>
      <c r="BX66" s="154"/>
      <c r="BY66" s="154"/>
      <c r="BZ66" s="154"/>
      <c r="CA66" s="154"/>
      <c r="CB66" s="154"/>
      <c r="CC66" s="154"/>
      <c r="CD66" s="154"/>
      <c r="CE66" s="154"/>
      <c r="CF66" s="154"/>
      <c r="CG66" s="154"/>
      <c r="CH66" s="154"/>
      <c r="CI66" s="154"/>
      <c r="CJ66" s="154"/>
      <c r="CK66" s="154"/>
      <c r="CL66" s="154"/>
      <c r="CM66" s="154"/>
      <c r="CN66" s="154"/>
      <c r="CO66" s="154"/>
      <c r="CP66" s="154"/>
      <c r="CQ66" s="154"/>
      <c r="CR66" s="154"/>
      <c r="CS66" s="154"/>
      <c r="CT66" s="154"/>
      <c r="CU66" s="154"/>
      <c r="CV66" s="154"/>
      <c r="CW66" s="154"/>
      <c r="CX66" s="154"/>
      <c r="CY66" s="154"/>
      <c r="CZ66" s="154"/>
      <c r="DA66" s="154"/>
      <c r="DB66" s="154"/>
      <c r="DC66" s="154"/>
      <c r="DD66" s="154"/>
      <c r="DE66" s="154"/>
      <c r="DF66" s="154"/>
      <c r="DG66" s="154"/>
      <c r="DH66" s="154"/>
      <c r="DI66" s="154"/>
      <c r="DJ66" s="154"/>
      <c r="DK66" s="154"/>
      <c r="DL66" s="154"/>
      <c r="DM66" s="154"/>
      <c r="DN66" s="154"/>
      <c r="DO66" s="154"/>
      <c r="DP66" s="154"/>
      <c r="DQ66" s="154"/>
      <c r="DR66" s="154"/>
      <c r="DS66" s="154"/>
      <c r="DT66" s="154"/>
      <c r="DU66" s="154"/>
      <c r="DV66" s="154"/>
      <c r="DW66" s="154"/>
      <c r="DX66" s="154"/>
      <c r="DY66" s="154"/>
      <c r="DZ66" s="154"/>
      <c r="EA66" s="154"/>
      <c r="EB66" s="154"/>
      <c r="EC66" s="154"/>
      <c r="ED66" s="154"/>
      <c r="EE66" s="154"/>
      <c r="EF66" s="154"/>
      <c r="EG66" s="154"/>
      <c r="EH66" s="154"/>
      <c r="EI66" s="154"/>
      <c r="EJ66" s="154"/>
      <c r="EK66" s="154"/>
      <c r="EL66" s="154"/>
      <c r="EM66" s="154"/>
      <c r="EN66" s="154"/>
      <c r="EO66" s="154"/>
      <c r="EP66" s="154"/>
      <c r="EQ66" s="154"/>
      <c r="ER66" s="154"/>
      <c r="ES66" s="154"/>
      <c r="ET66" s="154"/>
      <c r="EU66" s="154"/>
      <c r="EV66" s="154"/>
      <c r="EW66" s="154"/>
      <c r="EX66" s="154"/>
      <c r="EY66" s="154"/>
      <c r="EZ66" s="154"/>
      <c r="FA66" s="154"/>
      <c r="FB66" s="154"/>
      <c r="FC66" s="154"/>
      <c r="FD66" s="154"/>
      <c r="FE66" s="154"/>
      <c r="FF66" s="154"/>
      <c r="FG66" s="154"/>
      <c r="FH66" s="154"/>
      <c r="FI66" s="154"/>
      <c r="FJ66" s="154"/>
      <c r="FK66" s="154"/>
      <c r="FL66" s="154"/>
      <c r="FM66" s="154"/>
      <c r="FN66" s="154"/>
      <c r="FO66" s="154"/>
      <c r="FP66" s="154"/>
      <c r="FQ66" s="154"/>
      <c r="FR66" s="154"/>
      <c r="FS66" s="154"/>
      <c r="FT66" s="154"/>
      <c r="FU66" s="154"/>
      <c r="FV66" s="154"/>
      <c r="FW66" s="154"/>
      <c r="FX66" s="154"/>
      <c r="FY66" s="154"/>
      <c r="FZ66" s="154"/>
      <c r="GA66" s="154"/>
      <c r="GB66" s="154"/>
      <c r="GC66" s="154"/>
      <c r="GD66" s="154"/>
      <c r="GE66" s="154"/>
      <c r="GF66" s="154"/>
      <c r="GG66" s="154"/>
      <c r="GH66" s="154"/>
      <c r="GI66" s="154"/>
      <c r="GJ66" s="154"/>
      <c r="GK66" s="154"/>
      <c r="GL66" s="154"/>
      <c r="GM66" s="154"/>
      <c r="GN66" s="154"/>
      <c r="GO66" s="154"/>
      <c r="GP66" s="154"/>
      <c r="GQ66" s="154"/>
      <c r="GR66" s="154"/>
      <c r="GS66" s="154"/>
      <c r="GT66" s="154"/>
      <c r="GU66" s="154"/>
      <c r="GV66" s="154"/>
      <c r="GW66" s="154"/>
      <c r="GX66" s="154"/>
      <c r="GY66" s="154"/>
      <c r="GZ66" s="154"/>
      <c r="HA66" s="154"/>
      <c r="HB66" s="154"/>
      <c r="HC66" s="154"/>
      <c r="HD66" s="154"/>
      <c r="HE66" s="154"/>
      <c r="HF66" s="154"/>
      <c r="HG66" s="154"/>
      <c r="HH66" s="154"/>
      <c r="HI66" s="154"/>
      <c r="HJ66" s="154"/>
      <c r="HK66" s="154"/>
      <c r="HL66" s="154"/>
      <c r="HM66" s="154"/>
      <c r="HN66" s="154"/>
      <c r="HO66" s="154"/>
      <c r="HP66" s="154"/>
      <c r="HQ66" s="154"/>
      <c r="HR66" s="154"/>
      <c r="HS66" s="154"/>
      <c r="HT66" s="154"/>
      <c r="HU66" s="154"/>
      <c r="HV66" s="154"/>
      <c r="HW66" s="154"/>
      <c r="HX66" s="154"/>
      <c r="HY66" s="154"/>
      <c r="HZ66" s="154"/>
      <c r="IA66" s="154"/>
      <c r="IB66" s="154"/>
      <c r="IC66" s="154"/>
      <c r="ID66" s="154"/>
      <c r="IE66" s="154"/>
      <c r="IF66" s="154"/>
      <c r="IG66" s="154"/>
      <c r="IH66" s="154"/>
      <c r="II66" s="154"/>
      <c r="IJ66" s="154"/>
      <c r="IK66" s="154"/>
      <c r="IL66" s="154"/>
      <c r="IM66" s="154"/>
      <c r="IN66" s="154"/>
      <c r="IO66" s="154"/>
      <c r="IP66" s="154"/>
      <c r="IQ66" s="154"/>
      <c r="IR66" s="154"/>
      <c r="IS66" s="154"/>
      <c r="IT66" s="154"/>
    </row>
    <row r="67" spans="1:254" s="145" customFormat="1" ht="15.75" customHeight="1" thickBot="1" x14ac:dyDescent="0.25">
      <c r="A67" s="428" t="s">
        <v>43</v>
      </c>
      <c r="B67" s="429"/>
      <c r="C67" s="430">
        <v>4</v>
      </c>
      <c r="D67" s="431">
        <v>4</v>
      </c>
      <c r="E67" s="154"/>
      <c r="F67" s="15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c r="AS67" s="154"/>
      <c r="AT67" s="154"/>
      <c r="AU67" s="154"/>
      <c r="AV67" s="154"/>
      <c r="AW67" s="154"/>
      <c r="AX67" s="154"/>
      <c r="AY67" s="154"/>
      <c r="AZ67" s="154"/>
      <c r="BA67" s="154"/>
      <c r="BB67" s="154"/>
      <c r="BC67" s="154"/>
      <c r="BD67" s="154"/>
      <c r="BE67" s="154"/>
      <c r="BF67" s="154"/>
      <c r="BG67" s="154"/>
      <c r="BH67" s="154"/>
      <c r="BI67" s="154"/>
      <c r="BJ67" s="154"/>
      <c r="BK67" s="154"/>
      <c r="BL67" s="154"/>
      <c r="BM67" s="154"/>
      <c r="BN67" s="154"/>
      <c r="BO67" s="154"/>
      <c r="BP67" s="154"/>
      <c r="BQ67" s="154"/>
      <c r="BR67" s="154"/>
      <c r="BS67" s="154"/>
      <c r="BT67" s="154"/>
      <c r="BU67" s="154"/>
      <c r="BV67" s="154"/>
      <c r="BW67" s="154"/>
      <c r="BX67" s="154"/>
      <c r="BY67" s="154"/>
      <c r="BZ67" s="154"/>
      <c r="CA67" s="154"/>
      <c r="CB67" s="154"/>
      <c r="CC67" s="154"/>
      <c r="CD67" s="154"/>
      <c r="CE67" s="154"/>
      <c r="CF67" s="154"/>
      <c r="CG67" s="154"/>
      <c r="CH67" s="154"/>
      <c r="CI67" s="154"/>
      <c r="CJ67" s="154"/>
      <c r="CK67" s="154"/>
      <c r="CL67" s="154"/>
      <c r="CM67" s="154"/>
      <c r="CN67" s="154"/>
      <c r="CO67" s="154"/>
      <c r="CP67" s="154"/>
      <c r="CQ67" s="154"/>
      <c r="CR67" s="154"/>
      <c r="CS67" s="154"/>
      <c r="CT67" s="154"/>
      <c r="CU67" s="154"/>
      <c r="CV67" s="154"/>
      <c r="CW67" s="154"/>
      <c r="CX67" s="154"/>
      <c r="CY67" s="154"/>
      <c r="CZ67" s="154"/>
      <c r="DA67" s="154"/>
      <c r="DB67" s="154"/>
      <c r="DC67" s="154"/>
      <c r="DD67" s="154"/>
      <c r="DE67" s="154"/>
      <c r="DF67" s="154"/>
      <c r="DG67" s="154"/>
      <c r="DH67" s="154"/>
      <c r="DI67" s="154"/>
      <c r="DJ67" s="154"/>
      <c r="DK67" s="154"/>
      <c r="DL67" s="154"/>
      <c r="DM67" s="154"/>
      <c r="DN67" s="154"/>
      <c r="DO67" s="154"/>
      <c r="DP67" s="154"/>
      <c r="DQ67" s="154"/>
      <c r="DR67" s="154"/>
      <c r="DS67" s="154"/>
      <c r="DT67" s="154"/>
      <c r="DU67" s="154"/>
      <c r="DV67" s="154"/>
      <c r="DW67" s="154"/>
      <c r="DX67" s="154"/>
      <c r="DY67" s="154"/>
      <c r="DZ67" s="154"/>
      <c r="EA67" s="154"/>
      <c r="EB67" s="154"/>
      <c r="EC67" s="154"/>
      <c r="ED67" s="154"/>
      <c r="EE67" s="154"/>
      <c r="EF67" s="154"/>
      <c r="EG67" s="154"/>
      <c r="EH67" s="154"/>
      <c r="EI67" s="154"/>
      <c r="EJ67" s="154"/>
      <c r="EK67" s="154"/>
      <c r="EL67" s="154"/>
      <c r="EM67" s="154"/>
      <c r="EN67" s="154"/>
      <c r="EO67" s="154"/>
      <c r="EP67" s="154"/>
      <c r="EQ67" s="154"/>
      <c r="ER67" s="154"/>
      <c r="ES67" s="154"/>
      <c r="ET67" s="154"/>
      <c r="EU67" s="154"/>
      <c r="EV67" s="154"/>
      <c r="EW67" s="154"/>
      <c r="EX67" s="154"/>
      <c r="EY67" s="154"/>
      <c r="EZ67" s="154"/>
      <c r="FA67" s="154"/>
      <c r="FB67" s="154"/>
      <c r="FC67" s="154"/>
      <c r="FD67" s="154"/>
      <c r="FE67" s="154"/>
      <c r="FF67" s="154"/>
      <c r="FG67" s="154"/>
      <c r="FH67" s="154"/>
      <c r="FI67" s="154"/>
      <c r="FJ67" s="154"/>
      <c r="FK67" s="154"/>
      <c r="FL67" s="154"/>
      <c r="FM67" s="154"/>
      <c r="FN67" s="154"/>
      <c r="FO67" s="154"/>
      <c r="FP67" s="154"/>
      <c r="FQ67" s="154"/>
      <c r="FR67" s="154"/>
      <c r="FS67" s="154"/>
      <c r="FT67" s="154"/>
      <c r="FU67" s="154"/>
      <c r="FV67" s="154"/>
      <c r="FW67" s="154"/>
      <c r="FX67" s="154"/>
      <c r="FY67" s="154"/>
      <c r="FZ67" s="154"/>
      <c r="GA67" s="154"/>
      <c r="GB67" s="154"/>
      <c r="GC67" s="154"/>
      <c r="GD67" s="154"/>
      <c r="GE67" s="154"/>
      <c r="GF67" s="154"/>
      <c r="GG67" s="154"/>
      <c r="GH67" s="154"/>
      <c r="GI67" s="154"/>
      <c r="GJ67" s="154"/>
      <c r="GK67" s="154"/>
      <c r="GL67" s="154"/>
      <c r="GM67" s="154"/>
      <c r="GN67" s="154"/>
      <c r="GO67" s="154"/>
      <c r="GP67" s="154"/>
      <c r="GQ67" s="154"/>
      <c r="GR67" s="154"/>
      <c r="GS67" s="154"/>
      <c r="GT67" s="154"/>
      <c r="GU67" s="154"/>
      <c r="GV67" s="154"/>
      <c r="GW67" s="154"/>
      <c r="GX67" s="154"/>
      <c r="GY67" s="154"/>
      <c r="GZ67" s="154"/>
      <c r="HA67" s="154"/>
      <c r="HB67" s="154"/>
      <c r="HC67" s="154"/>
      <c r="HD67" s="154"/>
      <c r="HE67" s="154"/>
      <c r="HF67" s="154"/>
      <c r="HG67" s="154"/>
      <c r="HH67" s="154"/>
      <c r="HI67" s="154"/>
      <c r="HJ67" s="154"/>
      <c r="HK67" s="154"/>
      <c r="HL67" s="154"/>
      <c r="HM67" s="154"/>
      <c r="HN67" s="154"/>
      <c r="HO67" s="154"/>
      <c r="HP67" s="154"/>
      <c r="HQ67" s="154"/>
      <c r="HR67" s="154"/>
      <c r="HS67" s="154"/>
      <c r="HT67" s="154"/>
      <c r="HU67" s="154"/>
      <c r="HV67" s="154"/>
      <c r="HW67" s="154"/>
      <c r="HX67" s="154"/>
      <c r="HY67" s="154"/>
      <c r="HZ67" s="154"/>
      <c r="IA67" s="154"/>
      <c r="IB67" s="154"/>
      <c r="IC67" s="154"/>
      <c r="ID67" s="154"/>
      <c r="IE67" s="154"/>
      <c r="IF67" s="154"/>
      <c r="IG67" s="154"/>
      <c r="IH67" s="154"/>
      <c r="II67" s="154"/>
      <c r="IJ67" s="154"/>
      <c r="IK67" s="154"/>
      <c r="IL67" s="154"/>
      <c r="IM67" s="154"/>
      <c r="IN67" s="154"/>
      <c r="IO67" s="154"/>
      <c r="IP67" s="154"/>
      <c r="IQ67" s="154"/>
      <c r="IR67" s="154"/>
      <c r="IS67" s="154"/>
      <c r="IT67" s="154"/>
    </row>
    <row r="68" spans="1:254" s="145" customFormat="1" ht="15.75" customHeight="1" thickBot="1" x14ac:dyDescent="0.25">
      <c r="A68" s="353"/>
      <c r="B68" s="419"/>
      <c r="C68" s="420"/>
      <c r="D68" s="432"/>
      <c r="E68" s="154"/>
      <c r="F68" s="154"/>
      <c r="G68" s="154"/>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W68" s="154"/>
      <c r="AX68" s="154"/>
      <c r="AY68" s="154"/>
      <c r="AZ68" s="154"/>
      <c r="BA68" s="154"/>
      <c r="BB68" s="154"/>
      <c r="BC68" s="154"/>
      <c r="BD68" s="154"/>
      <c r="BE68" s="154"/>
      <c r="BF68" s="154"/>
      <c r="BG68" s="154"/>
      <c r="BH68" s="154"/>
      <c r="BI68" s="154"/>
      <c r="BJ68" s="154"/>
      <c r="BK68" s="154"/>
      <c r="BL68" s="154"/>
      <c r="BM68" s="154"/>
      <c r="BN68" s="154"/>
      <c r="BO68" s="154"/>
      <c r="BP68" s="154"/>
      <c r="BQ68" s="154"/>
      <c r="BR68" s="154"/>
      <c r="BS68" s="154"/>
      <c r="BT68" s="154"/>
      <c r="BU68" s="154"/>
      <c r="BV68" s="154"/>
      <c r="BW68" s="154"/>
      <c r="BX68" s="154"/>
      <c r="BY68" s="154"/>
      <c r="BZ68" s="154"/>
      <c r="CA68" s="154"/>
      <c r="CB68" s="154"/>
      <c r="CC68" s="154"/>
      <c r="CD68" s="154"/>
      <c r="CE68" s="154"/>
      <c r="CF68" s="154"/>
      <c r="CG68" s="154"/>
      <c r="CH68" s="154"/>
      <c r="CI68" s="154"/>
      <c r="CJ68" s="154"/>
      <c r="CK68" s="154"/>
      <c r="CL68" s="154"/>
      <c r="CM68" s="154"/>
      <c r="CN68" s="154"/>
      <c r="CO68" s="154"/>
      <c r="CP68" s="154"/>
      <c r="CQ68" s="154"/>
      <c r="CR68" s="154"/>
      <c r="CS68" s="154"/>
      <c r="CT68" s="154"/>
      <c r="CU68" s="154"/>
      <c r="CV68" s="154"/>
      <c r="CW68" s="154"/>
      <c r="CX68" s="154"/>
      <c r="CY68" s="154"/>
      <c r="CZ68" s="154"/>
      <c r="DA68" s="154"/>
      <c r="DB68" s="154"/>
      <c r="DC68" s="154"/>
      <c r="DD68" s="154"/>
      <c r="DE68" s="154"/>
      <c r="DF68" s="154"/>
      <c r="DG68" s="154"/>
      <c r="DH68" s="154"/>
      <c r="DI68" s="154"/>
      <c r="DJ68" s="154"/>
      <c r="DK68" s="154"/>
      <c r="DL68" s="154"/>
      <c r="DM68" s="154"/>
      <c r="DN68" s="154"/>
      <c r="DO68" s="154"/>
      <c r="DP68" s="154"/>
      <c r="DQ68" s="154"/>
      <c r="DR68" s="154"/>
      <c r="DS68" s="154"/>
      <c r="DT68" s="154"/>
      <c r="DU68" s="154"/>
      <c r="DV68" s="154"/>
      <c r="DW68" s="154"/>
      <c r="DX68" s="154"/>
      <c r="DY68" s="154"/>
      <c r="DZ68" s="154"/>
      <c r="EA68" s="154"/>
      <c r="EB68" s="154"/>
      <c r="EC68" s="154"/>
      <c r="ED68" s="154"/>
      <c r="EE68" s="154"/>
      <c r="EF68" s="154"/>
      <c r="EG68" s="154"/>
      <c r="EH68" s="154"/>
      <c r="EI68" s="154"/>
      <c r="EJ68" s="154"/>
      <c r="EK68" s="154"/>
      <c r="EL68" s="154"/>
      <c r="EM68" s="154"/>
      <c r="EN68" s="154"/>
      <c r="EO68" s="154"/>
      <c r="EP68" s="154"/>
      <c r="EQ68" s="154"/>
      <c r="ER68" s="154"/>
      <c r="ES68" s="154"/>
      <c r="ET68" s="154"/>
      <c r="EU68" s="154"/>
      <c r="EV68" s="154"/>
      <c r="EW68" s="154"/>
      <c r="EX68" s="154"/>
      <c r="EY68" s="154"/>
      <c r="EZ68" s="154"/>
      <c r="FA68" s="154"/>
      <c r="FB68" s="154"/>
      <c r="FC68" s="154"/>
      <c r="FD68" s="154"/>
      <c r="FE68" s="154"/>
      <c r="FF68" s="154"/>
      <c r="FG68" s="154"/>
      <c r="FH68" s="154"/>
      <c r="FI68" s="154"/>
      <c r="FJ68" s="154"/>
      <c r="FK68" s="154"/>
      <c r="FL68" s="154"/>
      <c r="FM68" s="154"/>
      <c r="FN68" s="154"/>
      <c r="FO68" s="154"/>
      <c r="FP68" s="154"/>
      <c r="FQ68" s="154"/>
      <c r="FR68" s="154"/>
      <c r="FS68" s="154"/>
      <c r="FT68" s="154"/>
      <c r="FU68" s="154"/>
      <c r="FV68" s="154"/>
      <c r="FW68" s="154"/>
      <c r="FX68" s="154"/>
      <c r="FY68" s="154"/>
      <c r="FZ68" s="154"/>
      <c r="GA68" s="154"/>
      <c r="GB68" s="154"/>
      <c r="GC68" s="154"/>
      <c r="GD68" s="154"/>
      <c r="GE68" s="154"/>
      <c r="GF68" s="154"/>
      <c r="GG68" s="154"/>
      <c r="GH68" s="154"/>
      <c r="GI68" s="154"/>
      <c r="GJ68" s="154"/>
      <c r="GK68" s="154"/>
      <c r="GL68" s="154"/>
      <c r="GM68" s="154"/>
      <c r="GN68" s="154"/>
      <c r="GO68" s="154"/>
      <c r="GP68" s="154"/>
      <c r="GQ68" s="154"/>
      <c r="GR68" s="154"/>
      <c r="GS68" s="154"/>
      <c r="GT68" s="154"/>
      <c r="GU68" s="154"/>
      <c r="GV68" s="154"/>
      <c r="GW68" s="154"/>
      <c r="GX68" s="154"/>
      <c r="GY68" s="154"/>
      <c r="GZ68" s="154"/>
      <c r="HA68" s="154"/>
      <c r="HB68" s="154"/>
      <c r="HC68" s="154"/>
      <c r="HD68" s="154"/>
      <c r="HE68" s="154"/>
      <c r="HF68" s="154"/>
      <c r="HG68" s="154"/>
      <c r="HH68" s="154"/>
      <c r="HI68" s="154"/>
      <c r="HJ68" s="154"/>
      <c r="HK68" s="154"/>
      <c r="HL68" s="154"/>
      <c r="HM68" s="154"/>
      <c r="HN68" s="154"/>
      <c r="HO68" s="154"/>
      <c r="HP68" s="154"/>
      <c r="HQ68" s="154"/>
      <c r="HR68" s="154"/>
      <c r="HS68" s="154"/>
      <c r="HT68" s="154"/>
      <c r="HU68" s="154"/>
      <c r="HV68" s="154"/>
      <c r="HW68" s="154"/>
      <c r="HX68" s="154"/>
      <c r="HY68" s="154"/>
      <c r="HZ68" s="154"/>
      <c r="IA68" s="154"/>
      <c r="IB68" s="154"/>
      <c r="IC68" s="154"/>
      <c r="ID68" s="154"/>
      <c r="IE68" s="154"/>
      <c r="IF68" s="154"/>
      <c r="IG68" s="154"/>
      <c r="IH68" s="154"/>
      <c r="II68" s="154"/>
      <c r="IJ68" s="154"/>
      <c r="IK68" s="154"/>
      <c r="IL68" s="154"/>
      <c r="IM68" s="154"/>
      <c r="IN68" s="154"/>
      <c r="IO68" s="154"/>
      <c r="IP68" s="154"/>
      <c r="IQ68" s="154"/>
      <c r="IR68" s="154"/>
      <c r="IS68" s="154"/>
      <c r="IT68" s="154"/>
    </row>
    <row r="69" spans="1:254" s="145" customFormat="1" ht="34.5" customHeight="1" thickBot="1" x14ac:dyDescent="0.25">
      <c r="A69" s="433" t="s">
        <v>72</v>
      </c>
      <c r="B69" s="434"/>
      <c r="C69" s="435">
        <f>(C50/C59)*(C67/(C65/C66))+C36+((C62+(B44*C62)))</f>
        <v>35.531861554510535</v>
      </c>
      <c r="D69" s="435">
        <f>(D50/D59)*(D67/(D65/D66))+D36+((D62+(B44*D62)))</f>
        <v>61.458323109021066</v>
      </c>
      <c r="E69" s="154"/>
      <c r="F69" s="15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c r="AR69" s="154"/>
      <c r="AS69" s="154"/>
      <c r="AT69" s="154"/>
      <c r="AU69" s="154"/>
      <c r="AV69" s="154"/>
      <c r="AW69" s="154"/>
      <c r="AX69" s="154"/>
      <c r="AY69" s="154"/>
      <c r="AZ69" s="154"/>
      <c r="BA69" s="154"/>
      <c r="BB69" s="154"/>
      <c r="BC69" s="154"/>
      <c r="BD69" s="154"/>
      <c r="BE69" s="154"/>
      <c r="BF69" s="154"/>
      <c r="BG69" s="154"/>
      <c r="BH69" s="154"/>
      <c r="BI69" s="154"/>
      <c r="BJ69" s="154"/>
      <c r="BK69" s="154"/>
      <c r="BL69" s="154"/>
      <c r="BM69" s="154"/>
      <c r="BN69" s="154"/>
      <c r="BO69" s="154"/>
      <c r="BP69" s="154"/>
      <c r="BQ69" s="154"/>
      <c r="BR69" s="154"/>
      <c r="BS69" s="154"/>
      <c r="BT69" s="154"/>
      <c r="BU69" s="154"/>
      <c r="BV69" s="154"/>
      <c r="BW69" s="154"/>
      <c r="BX69" s="154"/>
      <c r="BY69" s="154"/>
      <c r="BZ69" s="154"/>
      <c r="CA69" s="154"/>
      <c r="CB69" s="154"/>
      <c r="CC69" s="154"/>
      <c r="CD69" s="154"/>
      <c r="CE69" s="154"/>
      <c r="CF69" s="154"/>
      <c r="CG69" s="154"/>
      <c r="CH69" s="154"/>
      <c r="CI69" s="154"/>
      <c r="CJ69" s="154"/>
      <c r="CK69" s="154"/>
      <c r="CL69" s="154"/>
      <c r="CM69" s="154"/>
      <c r="CN69" s="154"/>
      <c r="CO69" s="154"/>
      <c r="CP69" s="154"/>
      <c r="CQ69" s="154"/>
      <c r="CR69" s="154"/>
      <c r="CS69" s="154"/>
      <c r="CT69" s="154"/>
      <c r="CU69" s="154"/>
      <c r="CV69" s="154"/>
      <c r="CW69" s="154"/>
      <c r="CX69" s="154"/>
      <c r="CY69" s="154"/>
      <c r="CZ69" s="154"/>
      <c r="DA69" s="154"/>
      <c r="DB69" s="154"/>
      <c r="DC69" s="154"/>
      <c r="DD69" s="154"/>
      <c r="DE69" s="154"/>
      <c r="DF69" s="154"/>
      <c r="DG69" s="154"/>
      <c r="DH69" s="154"/>
      <c r="DI69" s="154"/>
      <c r="DJ69" s="154"/>
      <c r="DK69" s="154"/>
      <c r="DL69" s="154"/>
      <c r="DM69" s="154"/>
      <c r="DN69" s="154"/>
      <c r="DO69" s="154"/>
      <c r="DP69" s="154"/>
      <c r="DQ69" s="154"/>
      <c r="DR69" s="154"/>
      <c r="DS69" s="154"/>
      <c r="DT69" s="154"/>
      <c r="DU69" s="154"/>
      <c r="DV69" s="154"/>
      <c r="DW69" s="154"/>
      <c r="DX69" s="154"/>
      <c r="DY69" s="154"/>
      <c r="DZ69" s="154"/>
      <c r="EA69" s="154"/>
      <c r="EB69" s="154"/>
      <c r="EC69" s="154"/>
      <c r="ED69" s="154"/>
      <c r="EE69" s="154"/>
      <c r="EF69" s="154"/>
      <c r="EG69" s="154"/>
      <c r="EH69" s="154"/>
      <c r="EI69" s="154"/>
      <c r="EJ69" s="154"/>
      <c r="EK69" s="154"/>
      <c r="EL69" s="154"/>
      <c r="EM69" s="154"/>
      <c r="EN69" s="154"/>
      <c r="EO69" s="154"/>
      <c r="EP69" s="154"/>
      <c r="EQ69" s="154"/>
      <c r="ER69" s="154"/>
      <c r="ES69" s="154"/>
      <c r="ET69" s="154"/>
      <c r="EU69" s="154"/>
      <c r="EV69" s="154"/>
      <c r="EW69" s="154"/>
      <c r="EX69" s="154"/>
      <c r="EY69" s="154"/>
      <c r="EZ69" s="154"/>
      <c r="FA69" s="154"/>
      <c r="FB69" s="154"/>
      <c r="FC69" s="154"/>
      <c r="FD69" s="154"/>
      <c r="FE69" s="154"/>
      <c r="FF69" s="154"/>
      <c r="FG69" s="154"/>
      <c r="FH69" s="154"/>
      <c r="FI69" s="154"/>
      <c r="FJ69" s="154"/>
      <c r="FK69" s="154"/>
      <c r="FL69" s="154"/>
      <c r="FM69" s="154"/>
      <c r="FN69" s="154"/>
      <c r="FO69" s="154"/>
      <c r="FP69" s="154"/>
      <c r="FQ69" s="154"/>
      <c r="FR69" s="154"/>
      <c r="FS69" s="154"/>
      <c r="FT69" s="154"/>
      <c r="FU69" s="154"/>
      <c r="FV69" s="154"/>
      <c r="FW69" s="154"/>
      <c r="FX69" s="154"/>
      <c r="FY69" s="154"/>
      <c r="FZ69" s="154"/>
      <c r="GA69" s="154"/>
      <c r="GB69" s="154"/>
      <c r="GC69" s="154"/>
      <c r="GD69" s="154"/>
      <c r="GE69" s="154"/>
      <c r="GF69" s="154"/>
      <c r="GG69" s="154"/>
      <c r="GH69" s="154"/>
      <c r="GI69" s="154"/>
      <c r="GJ69" s="154"/>
      <c r="GK69" s="154"/>
      <c r="GL69" s="154"/>
      <c r="GM69" s="154"/>
      <c r="GN69" s="154"/>
      <c r="GO69" s="154"/>
      <c r="GP69" s="154"/>
      <c r="GQ69" s="154"/>
      <c r="GR69" s="154"/>
      <c r="GS69" s="154"/>
      <c r="GT69" s="154"/>
      <c r="GU69" s="154"/>
      <c r="GV69" s="154"/>
      <c r="GW69" s="154"/>
      <c r="GX69" s="154"/>
      <c r="GY69" s="154"/>
      <c r="GZ69" s="154"/>
      <c r="HA69" s="154"/>
      <c r="HB69" s="154"/>
      <c r="HC69" s="154"/>
      <c r="HD69" s="154"/>
      <c r="HE69" s="154"/>
      <c r="HF69" s="154"/>
      <c r="HG69" s="154"/>
      <c r="HH69" s="154"/>
      <c r="HI69" s="154"/>
      <c r="HJ69" s="154"/>
      <c r="HK69" s="154"/>
      <c r="HL69" s="154"/>
      <c r="HM69" s="154"/>
      <c r="HN69" s="154"/>
      <c r="HO69" s="154"/>
      <c r="HP69" s="154"/>
      <c r="HQ69" s="154"/>
      <c r="HR69" s="154"/>
      <c r="HS69" s="154"/>
      <c r="HT69" s="154"/>
      <c r="HU69" s="154"/>
      <c r="HV69" s="154"/>
      <c r="HW69" s="154"/>
      <c r="HX69" s="154"/>
      <c r="HY69" s="154"/>
      <c r="HZ69" s="154"/>
      <c r="IA69" s="154"/>
      <c r="IB69" s="154"/>
      <c r="IC69" s="154"/>
      <c r="ID69" s="154"/>
      <c r="IE69" s="154"/>
      <c r="IF69" s="154"/>
      <c r="IG69" s="154"/>
      <c r="IH69" s="154"/>
      <c r="II69" s="154"/>
      <c r="IJ69" s="154"/>
      <c r="IK69" s="154"/>
      <c r="IL69" s="154"/>
      <c r="IM69" s="154"/>
      <c r="IN69" s="154"/>
      <c r="IO69" s="154"/>
      <c r="IP69" s="154"/>
      <c r="IQ69" s="154"/>
      <c r="IR69" s="154"/>
      <c r="IS69" s="154"/>
      <c r="IT69" s="154"/>
    </row>
    <row r="70" spans="1:254" ht="15" customHeight="1" x14ac:dyDescent="0.2">
      <c r="A70" s="582"/>
      <c r="B70" s="582"/>
      <c r="C70" s="582"/>
      <c r="D70" s="556"/>
    </row>
    <row r="71" spans="1:254" ht="25.5" customHeight="1" x14ac:dyDescent="0.2">
      <c r="A71" s="556"/>
      <c r="B71" s="556"/>
      <c r="C71" s="556"/>
      <c r="D71" s="556"/>
    </row>
    <row r="72" spans="1:254" ht="15.75" customHeight="1" thickBot="1" x14ac:dyDescent="0.25">
      <c r="A72" s="557"/>
      <c r="B72" s="557"/>
      <c r="C72" s="556"/>
      <c r="D72" s="556"/>
    </row>
    <row r="73" spans="1:254" ht="15.75" customHeight="1" x14ac:dyDescent="0.2">
      <c r="A73" s="558" t="s">
        <v>34</v>
      </c>
      <c r="B73" s="559"/>
      <c r="C73" s="556"/>
      <c r="D73" s="556"/>
    </row>
    <row r="74" spans="1:254" ht="15" customHeight="1" x14ac:dyDescent="0.2">
      <c r="A74" s="560" t="s">
        <v>19</v>
      </c>
      <c r="B74" s="561"/>
      <c r="C74" s="556"/>
      <c r="D74" s="556"/>
    </row>
    <row r="75" spans="1:254" ht="15" customHeight="1" x14ac:dyDescent="0.2">
      <c r="A75" s="562" t="s">
        <v>20</v>
      </c>
      <c r="B75" s="563">
        <v>0.25800000000000001</v>
      </c>
      <c r="C75" s="556"/>
      <c r="D75" s="556"/>
    </row>
    <row r="76" spans="1:254" ht="15" customHeight="1" x14ac:dyDescent="0.2">
      <c r="A76" s="562" t="s">
        <v>21</v>
      </c>
      <c r="B76" s="564">
        <v>14714</v>
      </c>
      <c r="C76" s="565"/>
      <c r="D76" s="556"/>
    </row>
    <row r="77" spans="1:254" s="150" customFormat="1" ht="15" customHeight="1" x14ac:dyDescent="0.2">
      <c r="A77" s="562" t="s">
        <v>4</v>
      </c>
      <c r="B77" s="566">
        <v>1878</v>
      </c>
      <c r="C77" s="556"/>
      <c r="D77" s="556"/>
      <c r="E77" s="147"/>
      <c r="F77" s="147"/>
      <c r="G77" s="147"/>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c r="BI77" s="147"/>
      <c r="BJ77" s="147"/>
      <c r="BK77" s="147"/>
      <c r="BL77" s="147"/>
      <c r="BM77" s="147"/>
      <c r="BN77" s="147"/>
      <c r="BO77" s="147"/>
      <c r="BP77" s="147"/>
      <c r="BQ77" s="147"/>
      <c r="BR77" s="147"/>
      <c r="BS77" s="147"/>
      <c r="BT77" s="147"/>
      <c r="BU77" s="147"/>
      <c r="BV77" s="147"/>
      <c r="BW77" s="147"/>
      <c r="BX77" s="147"/>
      <c r="BY77" s="147"/>
      <c r="BZ77" s="147"/>
      <c r="CA77" s="147"/>
      <c r="CB77" s="147"/>
      <c r="CC77" s="147"/>
      <c r="CD77" s="147"/>
      <c r="CE77" s="147"/>
      <c r="CF77" s="147"/>
      <c r="CG77" s="147"/>
      <c r="CH77" s="147"/>
      <c r="CI77" s="147"/>
      <c r="CJ77" s="147"/>
      <c r="CK77" s="147"/>
      <c r="CL77" s="147"/>
      <c r="CM77" s="147"/>
      <c r="CN77" s="147"/>
      <c r="CO77" s="147"/>
      <c r="CP77" s="147"/>
      <c r="CQ77" s="147"/>
      <c r="CR77" s="147"/>
      <c r="CS77" s="147"/>
      <c r="CT77" s="147"/>
      <c r="CU77" s="147"/>
      <c r="CV77" s="147"/>
      <c r="CW77" s="147"/>
      <c r="CX77" s="147"/>
      <c r="CY77" s="147"/>
      <c r="CZ77" s="147"/>
      <c r="DA77" s="147"/>
      <c r="DB77" s="147"/>
      <c r="DC77" s="147"/>
      <c r="DD77" s="147"/>
      <c r="DE77" s="147"/>
      <c r="DF77" s="147"/>
      <c r="DG77" s="147"/>
      <c r="DH77" s="147"/>
      <c r="DI77" s="147"/>
      <c r="DJ77" s="147"/>
      <c r="DK77" s="147"/>
      <c r="DL77" s="147"/>
      <c r="DM77" s="147"/>
      <c r="DN77" s="147"/>
      <c r="DO77" s="147"/>
      <c r="DP77" s="147"/>
      <c r="DQ77" s="147"/>
      <c r="DR77" s="147"/>
      <c r="DS77" s="147"/>
      <c r="DT77" s="147"/>
      <c r="DU77" s="147"/>
      <c r="DV77" s="147"/>
      <c r="DW77" s="147"/>
      <c r="DX77" s="147"/>
      <c r="DY77" s="147"/>
      <c r="DZ77" s="147"/>
      <c r="EA77" s="147"/>
      <c r="EB77" s="147"/>
      <c r="EC77" s="147"/>
      <c r="ED77" s="147"/>
      <c r="EE77" s="147"/>
      <c r="EF77" s="147"/>
      <c r="EG77" s="147"/>
      <c r="EH77" s="147"/>
      <c r="EI77" s="147"/>
      <c r="EJ77" s="147"/>
      <c r="EK77" s="147"/>
      <c r="EL77" s="147"/>
      <c r="EM77" s="147"/>
      <c r="EN77" s="147"/>
      <c r="EO77" s="147"/>
      <c r="EP77" s="147"/>
      <c r="EQ77" s="147"/>
      <c r="ER77" s="147"/>
      <c r="ES77" s="147"/>
      <c r="ET77" s="147"/>
      <c r="EU77" s="147"/>
      <c r="EV77" s="147"/>
      <c r="EW77" s="147"/>
      <c r="EX77" s="147"/>
      <c r="EY77" s="147"/>
      <c r="EZ77" s="147"/>
      <c r="FA77" s="147"/>
      <c r="FB77" s="147"/>
      <c r="FC77" s="147"/>
      <c r="FD77" s="147"/>
      <c r="FE77" s="147"/>
      <c r="FF77" s="147"/>
      <c r="FG77" s="147"/>
      <c r="FH77" s="147"/>
      <c r="FI77" s="147"/>
      <c r="FJ77" s="147"/>
      <c r="FK77" s="147"/>
      <c r="FL77" s="147"/>
      <c r="FM77" s="147"/>
      <c r="FN77" s="147"/>
      <c r="FO77" s="147"/>
      <c r="FP77" s="147"/>
      <c r="FQ77" s="147"/>
      <c r="FR77" s="147"/>
      <c r="FS77" s="147"/>
      <c r="FT77" s="147"/>
      <c r="FU77" s="147"/>
      <c r="FV77" s="147"/>
      <c r="FW77" s="147"/>
      <c r="FX77" s="147"/>
      <c r="FY77" s="147"/>
      <c r="FZ77" s="147"/>
      <c r="GA77" s="147"/>
      <c r="GB77" s="147"/>
      <c r="GC77" s="147"/>
      <c r="GD77" s="147"/>
      <c r="GE77" s="147"/>
      <c r="GF77" s="147"/>
      <c r="GG77" s="147"/>
      <c r="GH77" s="147"/>
      <c r="GI77" s="147"/>
      <c r="GJ77" s="147"/>
      <c r="GK77" s="147"/>
      <c r="GL77" s="147"/>
      <c r="GM77" s="147"/>
      <c r="GN77" s="147"/>
      <c r="GO77" s="147"/>
      <c r="GP77" s="147"/>
      <c r="GQ77" s="147"/>
      <c r="GR77" s="147"/>
      <c r="GS77" s="147"/>
      <c r="GT77" s="147"/>
      <c r="GU77" s="147"/>
      <c r="GV77" s="147"/>
      <c r="GW77" s="147"/>
      <c r="GX77" s="147"/>
      <c r="GY77" s="147"/>
      <c r="GZ77" s="147"/>
      <c r="HA77" s="147"/>
      <c r="HB77" s="147"/>
      <c r="HC77" s="147"/>
      <c r="HD77" s="147"/>
      <c r="HE77" s="147"/>
      <c r="HF77" s="147"/>
      <c r="HG77" s="147"/>
      <c r="HH77" s="147"/>
      <c r="HI77" s="147"/>
      <c r="HJ77" s="147"/>
      <c r="HK77" s="147"/>
      <c r="HL77" s="147"/>
      <c r="HM77" s="147"/>
      <c r="HN77" s="147"/>
      <c r="HO77" s="147"/>
      <c r="HP77" s="147"/>
      <c r="HQ77" s="147"/>
      <c r="HR77" s="147"/>
      <c r="HS77" s="147"/>
      <c r="HT77" s="147"/>
      <c r="HU77" s="147"/>
      <c r="HV77" s="147"/>
      <c r="HW77" s="147"/>
      <c r="HX77" s="147"/>
      <c r="HY77" s="147"/>
      <c r="HZ77" s="147"/>
      <c r="IA77" s="147"/>
      <c r="IB77" s="147"/>
      <c r="IC77" s="147"/>
      <c r="ID77" s="147"/>
      <c r="IE77" s="147"/>
      <c r="IF77" s="147"/>
      <c r="IG77" s="147"/>
      <c r="IH77" s="147"/>
      <c r="II77" s="147"/>
      <c r="IJ77" s="147"/>
      <c r="IK77" s="147"/>
      <c r="IL77" s="147"/>
      <c r="IM77" s="147"/>
      <c r="IN77" s="147"/>
      <c r="IO77" s="147"/>
      <c r="IP77" s="147"/>
      <c r="IQ77" s="147"/>
      <c r="IR77" s="147"/>
      <c r="IS77" s="147"/>
      <c r="IT77" s="147"/>
    </row>
    <row r="78" spans="1:254" s="150" customFormat="1" ht="15" customHeight="1" x14ac:dyDescent="0.2">
      <c r="A78" s="562" t="s">
        <v>22</v>
      </c>
      <c r="B78" s="567">
        <f>C15*12</f>
        <v>43010.333473748411</v>
      </c>
      <c r="C78" s="556"/>
      <c r="D78" s="556"/>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c r="BI78" s="147"/>
      <c r="BJ78" s="147"/>
      <c r="BK78" s="147"/>
      <c r="BL78" s="147"/>
      <c r="BM78" s="147"/>
      <c r="BN78" s="147"/>
      <c r="BO78" s="147"/>
      <c r="BP78" s="147"/>
      <c r="BQ78" s="147"/>
      <c r="BR78" s="147"/>
      <c r="BS78" s="147"/>
      <c r="BT78" s="147"/>
      <c r="BU78" s="147"/>
      <c r="BV78" s="147"/>
      <c r="BW78" s="147"/>
      <c r="BX78" s="147"/>
      <c r="BY78" s="147"/>
      <c r="BZ78" s="147"/>
      <c r="CA78" s="147"/>
      <c r="CB78" s="147"/>
      <c r="CC78" s="147"/>
      <c r="CD78" s="147"/>
      <c r="CE78" s="147"/>
      <c r="CF78" s="147"/>
      <c r="CG78" s="147"/>
      <c r="CH78" s="147"/>
      <c r="CI78" s="147"/>
      <c r="CJ78" s="147"/>
      <c r="CK78" s="147"/>
      <c r="CL78" s="147"/>
      <c r="CM78" s="147"/>
      <c r="CN78" s="147"/>
      <c r="CO78" s="147"/>
      <c r="CP78" s="147"/>
      <c r="CQ78" s="147"/>
      <c r="CR78" s="147"/>
      <c r="CS78" s="147"/>
      <c r="CT78" s="147"/>
      <c r="CU78" s="147"/>
      <c r="CV78" s="147"/>
      <c r="CW78" s="147"/>
      <c r="CX78" s="147"/>
      <c r="CY78" s="147"/>
      <c r="CZ78" s="147"/>
      <c r="DA78" s="147"/>
      <c r="DB78" s="147"/>
      <c r="DC78" s="147"/>
      <c r="DD78" s="147"/>
      <c r="DE78" s="147"/>
      <c r="DF78" s="147"/>
      <c r="DG78" s="147"/>
      <c r="DH78" s="147"/>
      <c r="DI78" s="147"/>
      <c r="DJ78" s="147"/>
      <c r="DK78" s="147"/>
      <c r="DL78" s="147"/>
      <c r="DM78" s="147"/>
      <c r="DN78" s="147"/>
      <c r="DO78" s="147"/>
      <c r="DP78" s="147"/>
      <c r="DQ78" s="147"/>
      <c r="DR78" s="147"/>
      <c r="DS78" s="147"/>
      <c r="DT78" s="147"/>
      <c r="DU78" s="147"/>
      <c r="DV78" s="147"/>
      <c r="DW78" s="147"/>
      <c r="DX78" s="147"/>
      <c r="DY78" s="147"/>
      <c r="DZ78" s="147"/>
      <c r="EA78" s="147"/>
      <c r="EB78" s="147"/>
      <c r="EC78" s="147"/>
      <c r="ED78" s="147"/>
      <c r="EE78" s="147"/>
      <c r="EF78" s="147"/>
      <c r="EG78" s="147"/>
      <c r="EH78" s="147"/>
      <c r="EI78" s="147"/>
      <c r="EJ78" s="147"/>
      <c r="EK78" s="147"/>
      <c r="EL78" s="147"/>
      <c r="EM78" s="147"/>
      <c r="EN78" s="147"/>
      <c r="EO78" s="147"/>
      <c r="EP78" s="147"/>
      <c r="EQ78" s="147"/>
      <c r="ER78" s="147"/>
      <c r="ES78" s="147"/>
      <c r="ET78" s="147"/>
      <c r="EU78" s="147"/>
      <c r="EV78" s="147"/>
      <c r="EW78" s="147"/>
      <c r="EX78" s="147"/>
      <c r="EY78" s="147"/>
      <c r="EZ78" s="147"/>
      <c r="FA78" s="147"/>
      <c r="FB78" s="147"/>
      <c r="FC78" s="147"/>
      <c r="FD78" s="147"/>
      <c r="FE78" s="147"/>
      <c r="FF78" s="147"/>
      <c r="FG78" s="147"/>
      <c r="FH78" s="147"/>
      <c r="FI78" s="147"/>
      <c r="FJ78" s="147"/>
      <c r="FK78" s="147"/>
      <c r="FL78" s="147"/>
      <c r="FM78" s="147"/>
      <c r="FN78" s="147"/>
      <c r="FO78" s="147"/>
      <c r="FP78" s="147"/>
      <c r="FQ78" s="147"/>
      <c r="FR78" s="147"/>
      <c r="FS78" s="147"/>
      <c r="FT78" s="147"/>
      <c r="FU78" s="147"/>
      <c r="FV78" s="147"/>
      <c r="FW78" s="147"/>
      <c r="FX78" s="147"/>
      <c r="FY78" s="147"/>
      <c r="FZ78" s="147"/>
      <c r="GA78" s="147"/>
      <c r="GB78" s="147"/>
      <c r="GC78" s="147"/>
      <c r="GD78" s="147"/>
      <c r="GE78" s="147"/>
      <c r="GF78" s="147"/>
      <c r="GG78" s="147"/>
      <c r="GH78" s="147"/>
      <c r="GI78" s="147"/>
      <c r="GJ78" s="147"/>
      <c r="GK78" s="147"/>
      <c r="GL78" s="147"/>
      <c r="GM78" s="147"/>
      <c r="GN78" s="147"/>
      <c r="GO78" s="147"/>
      <c r="GP78" s="147"/>
      <c r="GQ78" s="147"/>
      <c r="GR78" s="147"/>
      <c r="GS78" s="147"/>
      <c r="GT78" s="147"/>
      <c r="GU78" s="147"/>
      <c r="GV78" s="147"/>
      <c r="GW78" s="147"/>
      <c r="GX78" s="147"/>
      <c r="GY78" s="147"/>
      <c r="GZ78" s="147"/>
      <c r="HA78" s="147"/>
      <c r="HB78" s="147"/>
      <c r="HC78" s="147"/>
      <c r="HD78" s="147"/>
      <c r="HE78" s="147"/>
      <c r="HF78" s="147"/>
      <c r="HG78" s="147"/>
      <c r="HH78" s="147"/>
      <c r="HI78" s="147"/>
      <c r="HJ78" s="147"/>
      <c r="HK78" s="147"/>
      <c r="HL78" s="147"/>
      <c r="HM78" s="147"/>
      <c r="HN78" s="147"/>
      <c r="HO78" s="147"/>
      <c r="HP78" s="147"/>
      <c r="HQ78" s="147"/>
      <c r="HR78" s="147"/>
      <c r="HS78" s="147"/>
      <c r="HT78" s="147"/>
      <c r="HU78" s="147"/>
      <c r="HV78" s="147"/>
      <c r="HW78" s="147"/>
      <c r="HX78" s="147"/>
      <c r="HY78" s="147"/>
      <c r="HZ78" s="147"/>
      <c r="IA78" s="147"/>
      <c r="IB78" s="147"/>
      <c r="IC78" s="147"/>
      <c r="ID78" s="147"/>
      <c r="IE78" s="147"/>
      <c r="IF78" s="147"/>
      <c r="IG78" s="147"/>
      <c r="IH78" s="147"/>
      <c r="II78" s="147"/>
      <c r="IJ78" s="147"/>
      <c r="IK78" s="147"/>
      <c r="IL78" s="147"/>
      <c r="IM78" s="147"/>
      <c r="IN78" s="147"/>
      <c r="IO78" s="147"/>
      <c r="IP78" s="147"/>
      <c r="IQ78" s="147"/>
      <c r="IR78" s="147"/>
      <c r="IS78" s="147"/>
      <c r="IT78" s="147"/>
    </row>
    <row r="79" spans="1:254" s="150" customFormat="1" ht="15" customHeight="1" x14ac:dyDescent="0.2">
      <c r="A79" s="562" t="s">
        <v>23</v>
      </c>
      <c r="B79" s="567">
        <f>B78-B76</f>
        <v>28296.333473748411</v>
      </c>
      <c r="C79" s="556"/>
      <c r="D79" s="556"/>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c r="BI79" s="147"/>
      <c r="BJ79" s="147"/>
      <c r="BK79" s="147"/>
      <c r="BL79" s="147"/>
      <c r="BM79" s="147"/>
      <c r="BN79" s="147"/>
      <c r="BO79" s="147"/>
      <c r="BP79" s="147"/>
      <c r="BQ79" s="147"/>
      <c r="BR79" s="147"/>
      <c r="BS79" s="147"/>
      <c r="BT79" s="147"/>
      <c r="BU79" s="147"/>
      <c r="BV79" s="147"/>
      <c r="BW79" s="147"/>
      <c r="BX79" s="147"/>
      <c r="BY79" s="147"/>
      <c r="BZ79" s="147"/>
      <c r="CA79" s="147"/>
      <c r="CB79" s="147"/>
      <c r="CC79" s="147"/>
      <c r="CD79" s="147"/>
      <c r="CE79" s="147"/>
      <c r="CF79" s="147"/>
      <c r="CG79" s="147"/>
      <c r="CH79" s="147"/>
      <c r="CI79" s="147"/>
      <c r="CJ79" s="147"/>
      <c r="CK79" s="147"/>
      <c r="CL79" s="147"/>
      <c r="CM79" s="147"/>
      <c r="CN79" s="147"/>
      <c r="CO79" s="147"/>
      <c r="CP79" s="147"/>
      <c r="CQ79" s="147"/>
      <c r="CR79" s="147"/>
      <c r="CS79" s="147"/>
      <c r="CT79" s="147"/>
      <c r="CU79" s="147"/>
      <c r="CV79" s="147"/>
      <c r="CW79" s="147"/>
      <c r="CX79" s="147"/>
      <c r="CY79" s="147"/>
      <c r="CZ79" s="147"/>
      <c r="DA79" s="147"/>
      <c r="DB79" s="147"/>
      <c r="DC79" s="147"/>
      <c r="DD79" s="147"/>
      <c r="DE79" s="147"/>
      <c r="DF79" s="147"/>
      <c r="DG79" s="147"/>
      <c r="DH79" s="147"/>
      <c r="DI79" s="147"/>
      <c r="DJ79" s="147"/>
      <c r="DK79" s="147"/>
      <c r="DL79" s="147"/>
      <c r="DM79" s="147"/>
      <c r="DN79" s="147"/>
      <c r="DO79" s="147"/>
      <c r="DP79" s="147"/>
      <c r="DQ79" s="147"/>
      <c r="DR79" s="147"/>
      <c r="DS79" s="147"/>
      <c r="DT79" s="147"/>
      <c r="DU79" s="147"/>
      <c r="DV79" s="147"/>
      <c r="DW79" s="147"/>
      <c r="DX79" s="147"/>
      <c r="DY79" s="147"/>
      <c r="DZ79" s="147"/>
      <c r="EA79" s="147"/>
      <c r="EB79" s="147"/>
      <c r="EC79" s="147"/>
      <c r="ED79" s="147"/>
      <c r="EE79" s="147"/>
      <c r="EF79" s="147"/>
      <c r="EG79" s="147"/>
      <c r="EH79" s="147"/>
      <c r="EI79" s="147"/>
      <c r="EJ79" s="147"/>
      <c r="EK79" s="147"/>
      <c r="EL79" s="147"/>
      <c r="EM79" s="147"/>
      <c r="EN79" s="147"/>
      <c r="EO79" s="147"/>
      <c r="EP79" s="147"/>
      <c r="EQ79" s="147"/>
      <c r="ER79" s="147"/>
      <c r="ES79" s="147"/>
      <c r="ET79" s="147"/>
      <c r="EU79" s="147"/>
      <c r="EV79" s="147"/>
      <c r="EW79" s="147"/>
      <c r="EX79" s="147"/>
      <c r="EY79" s="147"/>
      <c r="EZ79" s="147"/>
      <c r="FA79" s="147"/>
      <c r="FB79" s="147"/>
      <c r="FC79" s="147"/>
      <c r="FD79" s="147"/>
      <c r="FE79" s="147"/>
      <c r="FF79" s="147"/>
      <c r="FG79" s="147"/>
      <c r="FH79" s="147"/>
      <c r="FI79" s="147"/>
      <c r="FJ79" s="147"/>
      <c r="FK79" s="147"/>
      <c r="FL79" s="147"/>
      <c r="FM79" s="147"/>
      <c r="FN79" s="147"/>
      <c r="FO79" s="147"/>
      <c r="FP79" s="147"/>
      <c r="FQ79" s="147"/>
      <c r="FR79" s="147"/>
      <c r="FS79" s="147"/>
      <c r="FT79" s="147"/>
      <c r="FU79" s="147"/>
      <c r="FV79" s="147"/>
      <c r="FW79" s="147"/>
      <c r="FX79" s="147"/>
      <c r="FY79" s="147"/>
      <c r="FZ79" s="147"/>
      <c r="GA79" s="147"/>
      <c r="GB79" s="147"/>
      <c r="GC79" s="147"/>
      <c r="GD79" s="147"/>
      <c r="GE79" s="147"/>
      <c r="GF79" s="147"/>
      <c r="GG79" s="147"/>
      <c r="GH79" s="147"/>
      <c r="GI79" s="147"/>
      <c r="GJ79" s="147"/>
      <c r="GK79" s="147"/>
      <c r="GL79" s="147"/>
      <c r="GM79" s="147"/>
      <c r="GN79" s="147"/>
      <c r="GO79" s="147"/>
      <c r="GP79" s="147"/>
      <c r="GQ79" s="147"/>
      <c r="GR79" s="147"/>
      <c r="GS79" s="147"/>
      <c r="GT79" s="147"/>
      <c r="GU79" s="147"/>
      <c r="GV79" s="147"/>
      <c r="GW79" s="147"/>
      <c r="GX79" s="147"/>
      <c r="GY79" s="147"/>
      <c r="GZ79" s="147"/>
      <c r="HA79" s="147"/>
      <c r="HB79" s="147"/>
      <c r="HC79" s="147"/>
      <c r="HD79" s="147"/>
      <c r="HE79" s="147"/>
      <c r="HF79" s="147"/>
      <c r="HG79" s="147"/>
      <c r="HH79" s="147"/>
      <c r="HI79" s="147"/>
      <c r="HJ79" s="147"/>
      <c r="HK79" s="147"/>
      <c r="HL79" s="147"/>
      <c r="HM79" s="147"/>
      <c r="HN79" s="147"/>
      <c r="HO79" s="147"/>
      <c r="HP79" s="147"/>
      <c r="HQ79" s="147"/>
      <c r="HR79" s="147"/>
      <c r="HS79" s="147"/>
      <c r="HT79" s="147"/>
      <c r="HU79" s="147"/>
      <c r="HV79" s="147"/>
      <c r="HW79" s="147"/>
      <c r="HX79" s="147"/>
      <c r="HY79" s="147"/>
      <c r="HZ79" s="147"/>
      <c r="IA79" s="147"/>
      <c r="IB79" s="147"/>
      <c r="IC79" s="147"/>
      <c r="ID79" s="147"/>
      <c r="IE79" s="147"/>
      <c r="IF79" s="147"/>
      <c r="IG79" s="147"/>
      <c r="IH79" s="147"/>
      <c r="II79" s="147"/>
      <c r="IJ79" s="147"/>
      <c r="IK79" s="147"/>
      <c r="IL79" s="147"/>
      <c r="IM79" s="147"/>
      <c r="IN79" s="147"/>
      <c r="IO79" s="147"/>
      <c r="IP79" s="147"/>
      <c r="IQ79" s="147"/>
      <c r="IR79" s="147"/>
      <c r="IS79" s="147"/>
      <c r="IT79" s="147"/>
    </row>
    <row r="80" spans="1:254" s="150" customFormat="1" ht="15" customHeight="1" x14ac:dyDescent="0.2">
      <c r="A80" s="562" t="s">
        <v>24</v>
      </c>
      <c r="B80" s="567">
        <f>B75*B79</f>
        <v>7300.45403622709</v>
      </c>
      <c r="C80" s="556"/>
      <c r="D80" s="556"/>
      <c r="E80" s="147"/>
      <c r="F80" s="147"/>
      <c r="G80" s="147"/>
      <c r="H80" s="147"/>
      <c r="I80" s="147"/>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c r="BI80" s="147"/>
      <c r="BJ80" s="147"/>
      <c r="BK80" s="147"/>
      <c r="BL80" s="147"/>
      <c r="BM80" s="147"/>
      <c r="BN80" s="147"/>
      <c r="BO80" s="147"/>
      <c r="BP80" s="147"/>
      <c r="BQ80" s="147"/>
      <c r="BR80" s="147"/>
      <c r="BS80" s="147"/>
      <c r="BT80" s="147"/>
      <c r="BU80" s="147"/>
      <c r="BV80" s="147"/>
      <c r="BW80" s="147"/>
      <c r="BX80" s="147"/>
      <c r="BY80" s="147"/>
      <c r="BZ80" s="147"/>
      <c r="CA80" s="147"/>
      <c r="CB80" s="147"/>
      <c r="CC80" s="147"/>
      <c r="CD80" s="147"/>
      <c r="CE80" s="147"/>
      <c r="CF80" s="147"/>
      <c r="CG80" s="147"/>
      <c r="CH80" s="147"/>
      <c r="CI80" s="147"/>
      <c r="CJ80" s="147"/>
      <c r="CK80" s="147"/>
      <c r="CL80" s="147"/>
      <c r="CM80" s="147"/>
      <c r="CN80" s="147"/>
      <c r="CO80" s="147"/>
      <c r="CP80" s="147"/>
      <c r="CQ80" s="147"/>
      <c r="CR80" s="147"/>
      <c r="CS80" s="147"/>
      <c r="CT80" s="147"/>
      <c r="CU80" s="147"/>
      <c r="CV80" s="147"/>
      <c r="CW80" s="147"/>
      <c r="CX80" s="147"/>
      <c r="CY80" s="147"/>
      <c r="CZ80" s="147"/>
      <c r="DA80" s="147"/>
      <c r="DB80" s="147"/>
      <c r="DC80" s="147"/>
      <c r="DD80" s="147"/>
      <c r="DE80" s="147"/>
      <c r="DF80" s="147"/>
      <c r="DG80" s="147"/>
      <c r="DH80" s="147"/>
      <c r="DI80" s="147"/>
      <c r="DJ80" s="147"/>
      <c r="DK80" s="147"/>
      <c r="DL80" s="147"/>
      <c r="DM80" s="147"/>
      <c r="DN80" s="147"/>
      <c r="DO80" s="147"/>
      <c r="DP80" s="147"/>
      <c r="DQ80" s="147"/>
      <c r="DR80" s="147"/>
      <c r="DS80" s="147"/>
      <c r="DT80" s="147"/>
      <c r="DU80" s="147"/>
      <c r="DV80" s="147"/>
      <c r="DW80" s="147"/>
      <c r="DX80" s="147"/>
      <c r="DY80" s="147"/>
      <c r="DZ80" s="147"/>
      <c r="EA80" s="147"/>
      <c r="EB80" s="147"/>
      <c r="EC80" s="147"/>
      <c r="ED80" s="147"/>
      <c r="EE80" s="147"/>
      <c r="EF80" s="147"/>
      <c r="EG80" s="147"/>
      <c r="EH80" s="147"/>
      <c r="EI80" s="147"/>
      <c r="EJ80" s="147"/>
      <c r="EK80" s="147"/>
      <c r="EL80" s="147"/>
      <c r="EM80" s="147"/>
      <c r="EN80" s="147"/>
      <c r="EO80" s="147"/>
      <c r="EP80" s="147"/>
      <c r="EQ80" s="147"/>
      <c r="ER80" s="147"/>
      <c r="ES80" s="147"/>
      <c r="ET80" s="147"/>
      <c r="EU80" s="147"/>
      <c r="EV80" s="147"/>
      <c r="EW80" s="147"/>
      <c r="EX80" s="147"/>
      <c r="EY80" s="147"/>
      <c r="EZ80" s="147"/>
      <c r="FA80" s="147"/>
      <c r="FB80" s="147"/>
      <c r="FC80" s="147"/>
      <c r="FD80" s="147"/>
      <c r="FE80" s="147"/>
      <c r="FF80" s="147"/>
      <c r="FG80" s="147"/>
      <c r="FH80" s="147"/>
      <c r="FI80" s="147"/>
      <c r="FJ80" s="147"/>
      <c r="FK80" s="147"/>
      <c r="FL80" s="147"/>
      <c r="FM80" s="147"/>
      <c r="FN80" s="147"/>
      <c r="FO80" s="147"/>
      <c r="FP80" s="147"/>
      <c r="FQ80" s="147"/>
      <c r="FR80" s="147"/>
      <c r="FS80" s="147"/>
      <c r="FT80" s="147"/>
      <c r="FU80" s="147"/>
      <c r="FV80" s="147"/>
      <c r="FW80" s="147"/>
      <c r="FX80" s="147"/>
      <c r="FY80" s="147"/>
      <c r="FZ80" s="147"/>
      <c r="GA80" s="147"/>
      <c r="GB80" s="147"/>
      <c r="GC80" s="147"/>
      <c r="GD80" s="147"/>
      <c r="GE80" s="147"/>
      <c r="GF80" s="147"/>
      <c r="GG80" s="147"/>
      <c r="GH80" s="147"/>
      <c r="GI80" s="147"/>
      <c r="GJ80" s="147"/>
      <c r="GK80" s="147"/>
      <c r="GL80" s="147"/>
      <c r="GM80" s="147"/>
      <c r="GN80" s="147"/>
      <c r="GO80" s="147"/>
      <c r="GP80" s="147"/>
      <c r="GQ80" s="147"/>
      <c r="GR80" s="147"/>
      <c r="GS80" s="147"/>
      <c r="GT80" s="147"/>
      <c r="GU80" s="147"/>
      <c r="GV80" s="147"/>
      <c r="GW80" s="147"/>
      <c r="GX80" s="147"/>
      <c r="GY80" s="147"/>
      <c r="GZ80" s="147"/>
      <c r="HA80" s="147"/>
      <c r="HB80" s="147"/>
      <c r="HC80" s="147"/>
      <c r="HD80" s="147"/>
      <c r="HE80" s="147"/>
      <c r="HF80" s="147"/>
      <c r="HG80" s="147"/>
      <c r="HH80" s="147"/>
      <c r="HI80" s="147"/>
      <c r="HJ80" s="147"/>
      <c r="HK80" s="147"/>
      <c r="HL80" s="147"/>
      <c r="HM80" s="147"/>
      <c r="HN80" s="147"/>
      <c r="HO80" s="147"/>
      <c r="HP80" s="147"/>
      <c r="HQ80" s="147"/>
      <c r="HR80" s="147"/>
      <c r="HS80" s="147"/>
      <c r="HT80" s="147"/>
      <c r="HU80" s="147"/>
      <c r="HV80" s="147"/>
      <c r="HW80" s="147"/>
      <c r="HX80" s="147"/>
      <c r="HY80" s="147"/>
      <c r="HZ80" s="147"/>
      <c r="IA80" s="147"/>
      <c r="IB80" s="147"/>
      <c r="IC80" s="147"/>
      <c r="ID80" s="147"/>
      <c r="IE80" s="147"/>
      <c r="IF80" s="147"/>
      <c r="IG80" s="147"/>
      <c r="IH80" s="147"/>
      <c r="II80" s="147"/>
      <c r="IJ80" s="147"/>
      <c r="IK80" s="147"/>
      <c r="IL80" s="147"/>
      <c r="IM80" s="147"/>
      <c r="IN80" s="147"/>
      <c r="IO80" s="147"/>
      <c r="IP80" s="147"/>
      <c r="IQ80" s="147"/>
      <c r="IR80" s="147"/>
      <c r="IS80" s="147"/>
      <c r="IT80" s="147"/>
    </row>
    <row r="81" spans="1:254" s="150" customFormat="1" ht="15" customHeight="1" x14ac:dyDescent="0.2">
      <c r="A81" s="560" t="s">
        <v>25</v>
      </c>
      <c r="B81" s="568">
        <f>(B80/B78)*0.5</f>
        <v>8.4868605362975871E-2</v>
      </c>
      <c r="C81" s="556"/>
      <c r="D81" s="556"/>
      <c r="E81" s="147"/>
      <c r="F81" s="147"/>
      <c r="G81" s="147"/>
      <c r="H81" s="147"/>
      <c r="I81" s="147"/>
      <c r="J81" s="147"/>
      <c r="K81" s="147"/>
      <c r="L81" s="147"/>
      <c r="M81" s="147"/>
      <c r="N81" s="147"/>
      <c r="O81" s="147"/>
      <c r="P81" s="147"/>
      <c r="Q81" s="147"/>
      <c r="R81" s="147"/>
      <c r="S81" s="147"/>
      <c r="T81" s="147"/>
      <c r="U81" s="147"/>
      <c r="V81" s="147"/>
      <c r="W81" s="147"/>
      <c r="X81" s="147"/>
      <c r="Y81" s="147"/>
      <c r="Z81" s="147"/>
      <c r="AA81" s="147"/>
      <c r="AB81" s="147"/>
      <c r="AC81" s="147"/>
      <c r="AD81" s="147"/>
      <c r="AE81" s="147"/>
      <c r="AF81" s="147"/>
      <c r="AG81" s="147"/>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c r="BI81" s="147"/>
      <c r="BJ81" s="147"/>
      <c r="BK81" s="147"/>
      <c r="BL81" s="147"/>
      <c r="BM81" s="147"/>
      <c r="BN81" s="147"/>
      <c r="BO81" s="147"/>
      <c r="BP81" s="147"/>
      <c r="BQ81" s="147"/>
      <c r="BR81" s="147"/>
      <c r="BS81" s="147"/>
      <c r="BT81" s="147"/>
      <c r="BU81" s="147"/>
      <c r="BV81" s="147"/>
      <c r="BW81" s="147"/>
      <c r="BX81" s="147"/>
      <c r="BY81" s="147"/>
      <c r="BZ81" s="147"/>
      <c r="CA81" s="147"/>
      <c r="CB81" s="147"/>
      <c r="CC81" s="147"/>
      <c r="CD81" s="147"/>
      <c r="CE81" s="147"/>
      <c r="CF81" s="147"/>
      <c r="CG81" s="147"/>
      <c r="CH81" s="147"/>
      <c r="CI81" s="147"/>
      <c r="CJ81" s="147"/>
      <c r="CK81" s="147"/>
      <c r="CL81" s="147"/>
      <c r="CM81" s="147"/>
      <c r="CN81" s="147"/>
      <c r="CO81" s="147"/>
      <c r="CP81" s="147"/>
      <c r="CQ81" s="147"/>
      <c r="CR81" s="147"/>
      <c r="CS81" s="147"/>
      <c r="CT81" s="147"/>
      <c r="CU81" s="147"/>
      <c r="CV81" s="147"/>
      <c r="CW81" s="147"/>
      <c r="CX81" s="147"/>
      <c r="CY81" s="147"/>
      <c r="CZ81" s="147"/>
      <c r="DA81" s="147"/>
      <c r="DB81" s="147"/>
      <c r="DC81" s="147"/>
      <c r="DD81" s="147"/>
      <c r="DE81" s="147"/>
      <c r="DF81" s="147"/>
      <c r="DG81" s="147"/>
      <c r="DH81" s="147"/>
      <c r="DI81" s="147"/>
      <c r="DJ81" s="147"/>
      <c r="DK81" s="147"/>
      <c r="DL81" s="147"/>
      <c r="DM81" s="147"/>
      <c r="DN81" s="147"/>
      <c r="DO81" s="147"/>
      <c r="DP81" s="147"/>
      <c r="DQ81" s="147"/>
      <c r="DR81" s="147"/>
      <c r="DS81" s="147"/>
      <c r="DT81" s="147"/>
      <c r="DU81" s="147"/>
      <c r="DV81" s="147"/>
      <c r="DW81" s="147"/>
      <c r="DX81" s="147"/>
      <c r="DY81" s="147"/>
      <c r="DZ81" s="147"/>
      <c r="EA81" s="147"/>
      <c r="EB81" s="147"/>
      <c r="EC81" s="147"/>
      <c r="ED81" s="147"/>
      <c r="EE81" s="147"/>
      <c r="EF81" s="147"/>
      <c r="EG81" s="147"/>
      <c r="EH81" s="147"/>
      <c r="EI81" s="147"/>
      <c r="EJ81" s="147"/>
      <c r="EK81" s="147"/>
      <c r="EL81" s="147"/>
      <c r="EM81" s="147"/>
      <c r="EN81" s="147"/>
      <c r="EO81" s="147"/>
      <c r="EP81" s="147"/>
      <c r="EQ81" s="147"/>
      <c r="ER81" s="147"/>
      <c r="ES81" s="147"/>
      <c r="ET81" s="147"/>
      <c r="EU81" s="147"/>
      <c r="EV81" s="147"/>
      <c r="EW81" s="147"/>
      <c r="EX81" s="147"/>
      <c r="EY81" s="147"/>
      <c r="EZ81" s="147"/>
      <c r="FA81" s="147"/>
      <c r="FB81" s="147"/>
      <c r="FC81" s="147"/>
      <c r="FD81" s="147"/>
      <c r="FE81" s="147"/>
      <c r="FF81" s="147"/>
      <c r="FG81" s="147"/>
      <c r="FH81" s="147"/>
      <c r="FI81" s="147"/>
      <c r="FJ81" s="147"/>
      <c r="FK81" s="147"/>
      <c r="FL81" s="147"/>
      <c r="FM81" s="147"/>
      <c r="FN81" s="147"/>
      <c r="FO81" s="147"/>
      <c r="FP81" s="147"/>
      <c r="FQ81" s="147"/>
      <c r="FR81" s="147"/>
      <c r="FS81" s="147"/>
      <c r="FT81" s="147"/>
      <c r="FU81" s="147"/>
      <c r="FV81" s="147"/>
      <c r="FW81" s="147"/>
      <c r="FX81" s="147"/>
      <c r="FY81" s="147"/>
      <c r="FZ81" s="147"/>
      <c r="GA81" s="147"/>
      <c r="GB81" s="147"/>
      <c r="GC81" s="147"/>
      <c r="GD81" s="147"/>
      <c r="GE81" s="147"/>
      <c r="GF81" s="147"/>
      <c r="GG81" s="147"/>
      <c r="GH81" s="147"/>
      <c r="GI81" s="147"/>
      <c r="GJ81" s="147"/>
      <c r="GK81" s="147"/>
      <c r="GL81" s="147"/>
      <c r="GM81" s="147"/>
      <c r="GN81" s="147"/>
      <c r="GO81" s="147"/>
      <c r="GP81" s="147"/>
      <c r="GQ81" s="147"/>
      <c r="GR81" s="147"/>
      <c r="GS81" s="147"/>
      <c r="GT81" s="147"/>
      <c r="GU81" s="147"/>
      <c r="GV81" s="147"/>
      <c r="GW81" s="147"/>
      <c r="GX81" s="147"/>
      <c r="GY81" s="147"/>
      <c r="GZ81" s="147"/>
      <c r="HA81" s="147"/>
      <c r="HB81" s="147"/>
      <c r="HC81" s="147"/>
      <c r="HD81" s="147"/>
      <c r="HE81" s="147"/>
      <c r="HF81" s="147"/>
      <c r="HG81" s="147"/>
      <c r="HH81" s="147"/>
      <c r="HI81" s="147"/>
      <c r="HJ81" s="147"/>
      <c r="HK81" s="147"/>
      <c r="HL81" s="147"/>
      <c r="HM81" s="147"/>
      <c r="HN81" s="147"/>
      <c r="HO81" s="147"/>
      <c r="HP81" s="147"/>
      <c r="HQ81" s="147"/>
      <c r="HR81" s="147"/>
      <c r="HS81" s="147"/>
      <c r="HT81" s="147"/>
      <c r="HU81" s="147"/>
      <c r="HV81" s="147"/>
      <c r="HW81" s="147"/>
      <c r="HX81" s="147"/>
      <c r="HY81" s="147"/>
      <c r="HZ81" s="147"/>
      <c r="IA81" s="147"/>
      <c r="IB81" s="147"/>
      <c r="IC81" s="147"/>
      <c r="ID81" s="147"/>
      <c r="IE81" s="147"/>
      <c r="IF81" s="147"/>
      <c r="IG81" s="147"/>
      <c r="IH81" s="147"/>
      <c r="II81" s="147"/>
      <c r="IJ81" s="147"/>
      <c r="IK81" s="147"/>
      <c r="IL81" s="147"/>
      <c r="IM81" s="147"/>
      <c r="IN81" s="147"/>
      <c r="IO81" s="147"/>
      <c r="IP81" s="147"/>
      <c r="IQ81" s="147"/>
      <c r="IR81" s="147"/>
      <c r="IS81" s="147"/>
      <c r="IT81" s="147"/>
    </row>
    <row r="82" spans="1:254" s="150" customFormat="1" ht="15" customHeight="1" x14ac:dyDescent="0.2">
      <c r="A82" s="569"/>
      <c r="B82" s="570"/>
      <c r="C82" s="556"/>
      <c r="D82" s="556"/>
      <c r="E82" s="147"/>
      <c r="F82" s="147"/>
      <c r="G82" s="147"/>
      <c r="H82" s="147"/>
      <c r="I82" s="147"/>
      <c r="J82" s="147"/>
      <c r="K82" s="147"/>
      <c r="L82" s="147"/>
      <c r="M82" s="147"/>
      <c r="N82" s="147"/>
      <c r="O82" s="147"/>
      <c r="P82" s="147"/>
      <c r="Q82" s="147"/>
      <c r="R82" s="147"/>
      <c r="S82" s="147"/>
      <c r="T82" s="147"/>
      <c r="U82" s="147"/>
      <c r="V82" s="147"/>
      <c r="W82" s="147"/>
      <c r="X82" s="147"/>
      <c r="Y82" s="147"/>
      <c r="Z82" s="147"/>
      <c r="AA82" s="147"/>
      <c r="AB82" s="147"/>
      <c r="AC82" s="147"/>
      <c r="AD82" s="147"/>
      <c r="AE82" s="147"/>
      <c r="AF82" s="147"/>
      <c r="AG82" s="147"/>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c r="BI82" s="147"/>
      <c r="BJ82" s="147"/>
      <c r="BK82" s="147"/>
      <c r="BL82" s="147"/>
      <c r="BM82" s="147"/>
      <c r="BN82" s="147"/>
      <c r="BO82" s="147"/>
      <c r="BP82" s="147"/>
      <c r="BQ82" s="147"/>
      <c r="BR82" s="147"/>
      <c r="BS82" s="147"/>
      <c r="BT82" s="147"/>
      <c r="BU82" s="147"/>
      <c r="BV82" s="147"/>
      <c r="BW82" s="147"/>
      <c r="BX82" s="147"/>
      <c r="BY82" s="147"/>
      <c r="BZ82" s="147"/>
      <c r="CA82" s="147"/>
      <c r="CB82" s="147"/>
      <c r="CC82" s="147"/>
      <c r="CD82" s="147"/>
      <c r="CE82" s="147"/>
      <c r="CF82" s="147"/>
      <c r="CG82" s="147"/>
      <c r="CH82" s="147"/>
      <c r="CI82" s="147"/>
      <c r="CJ82" s="147"/>
      <c r="CK82" s="147"/>
      <c r="CL82" s="147"/>
      <c r="CM82" s="147"/>
      <c r="CN82" s="147"/>
      <c r="CO82" s="147"/>
      <c r="CP82" s="147"/>
      <c r="CQ82" s="147"/>
      <c r="CR82" s="147"/>
      <c r="CS82" s="147"/>
      <c r="CT82" s="147"/>
      <c r="CU82" s="147"/>
      <c r="CV82" s="147"/>
      <c r="CW82" s="147"/>
      <c r="CX82" s="147"/>
      <c r="CY82" s="147"/>
      <c r="CZ82" s="147"/>
      <c r="DA82" s="147"/>
      <c r="DB82" s="147"/>
      <c r="DC82" s="147"/>
      <c r="DD82" s="147"/>
      <c r="DE82" s="147"/>
      <c r="DF82" s="147"/>
      <c r="DG82" s="147"/>
      <c r="DH82" s="147"/>
      <c r="DI82" s="147"/>
      <c r="DJ82" s="147"/>
      <c r="DK82" s="147"/>
      <c r="DL82" s="147"/>
      <c r="DM82" s="147"/>
      <c r="DN82" s="147"/>
      <c r="DO82" s="147"/>
      <c r="DP82" s="147"/>
      <c r="DQ82" s="147"/>
      <c r="DR82" s="147"/>
      <c r="DS82" s="147"/>
      <c r="DT82" s="147"/>
      <c r="DU82" s="147"/>
      <c r="DV82" s="147"/>
      <c r="DW82" s="147"/>
      <c r="DX82" s="147"/>
      <c r="DY82" s="147"/>
      <c r="DZ82" s="147"/>
      <c r="EA82" s="147"/>
      <c r="EB82" s="147"/>
      <c r="EC82" s="147"/>
      <c r="ED82" s="147"/>
      <c r="EE82" s="147"/>
      <c r="EF82" s="147"/>
      <c r="EG82" s="147"/>
      <c r="EH82" s="147"/>
      <c r="EI82" s="147"/>
      <c r="EJ82" s="147"/>
      <c r="EK82" s="147"/>
      <c r="EL82" s="147"/>
      <c r="EM82" s="147"/>
      <c r="EN82" s="147"/>
      <c r="EO82" s="147"/>
      <c r="EP82" s="147"/>
      <c r="EQ82" s="147"/>
      <c r="ER82" s="147"/>
      <c r="ES82" s="147"/>
      <c r="ET82" s="147"/>
      <c r="EU82" s="147"/>
      <c r="EV82" s="147"/>
      <c r="EW82" s="147"/>
      <c r="EX82" s="147"/>
      <c r="EY82" s="147"/>
      <c r="EZ82" s="147"/>
      <c r="FA82" s="147"/>
      <c r="FB82" s="147"/>
      <c r="FC82" s="147"/>
      <c r="FD82" s="147"/>
      <c r="FE82" s="147"/>
      <c r="FF82" s="147"/>
      <c r="FG82" s="147"/>
      <c r="FH82" s="147"/>
      <c r="FI82" s="147"/>
      <c r="FJ82" s="147"/>
      <c r="FK82" s="147"/>
      <c r="FL82" s="147"/>
      <c r="FM82" s="147"/>
      <c r="FN82" s="147"/>
      <c r="FO82" s="147"/>
      <c r="FP82" s="147"/>
      <c r="FQ82" s="147"/>
      <c r="FR82" s="147"/>
      <c r="FS82" s="147"/>
      <c r="FT82" s="147"/>
      <c r="FU82" s="147"/>
      <c r="FV82" s="147"/>
      <c r="FW82" s="147"/>
      <c r="FX82" s="147"/>
      <c r="FY82" s="147"/>
      <c r="FZ82" s="147"/>
      <c r="GA82" s="147"/>
      <c r="GB82" s="147"/>
      <c r="GC82" s="147"/>
      <c r="GD82" s="147"/>
      <c r="GE82" s="147"/>
      <c r="GF82" s="147"/>
      <c r="GG82" s="147"/>
      <c r="GH82" s="147"/>
      <c r="GI82" s="147"/>
      <c r="GJ82" s="147"/>
      <c r="GK82" s="147"/>
      <c r="GL82" s="147"/>
      <c r="GM82" s="147"/>
      <c r="GN82" s="147"/>
      <c r="GO82" s="147"/>
      <c r="GP82" s="147"/>
      <c r="GQ82" s="147"/>
      <c r="GR82" s="147"/>
      <c r="GS82" s="147"/>
      <c r="GT82" s="147"/>
      <c r="GU82" s="147"/>
      <c r="GV82" s="147"/>
      <c r="GW82" s="147"/>
      <c r="GX82" s="147"/>
      <c r="GY82" s="147"/>
      <c r="GZ82" s="147"/>
      <c r="HA82" s="147"/>
      <c r="HB82" s="147"/>
      <c r="HC82" s="147"/>
      <c r="HD82" s="147"/>
      <c r="HE82" s="147"/>
      <c r="HF82" s="147"/>
      <c r="HG82" s="147"/>
      <c r="HH82" s="147"/>
      <c r="HI82" s="147"/>
      <c r="HJ82" s="147"/>
      <c r="HK82" s="147"/>
      <c r="HL82" s="147"/>
      <c r="HM82" s="147"/>
      <c r="HN82" s="147"/>
      <c r="HO82" s="147"/>
      <c r="HP82" s="147"/>
      <c r="HQ82" s="147"/>
      <c r="HR82" s="147"/>
      <c r="HS82" s="147"/>
      <c r="HT82" s="147"/>
      <c r="HU82" s="147"/>
      <c r="HV82" s="147"/>
      <c r="HW82" s="147"/>
      <c r="HX82" s="147"/>
      <c r="HY82" s="147"/>
      <c r="HZ82" s="147"/>
      <c r="IA82" s="147"/>
      <c r="IB82" s="147"/>
      <c r="IC82" s="147"/>
      <c r="ID82" s="147"/>
      <c r="IE82" s="147"/>
      <c r="IF82" s="147"/>
      <c r="IG82" s="147"/>
      <c r="IH82" s="147"/>
      <c r="II82" s="147"/>
      <c r="IJ82" s="147"/>
      <c r="IK82" s="147"/>
      <c r="IL82" s="147"/>
      <c r="IM82" s="147"/>
      <c r="IN82" s="147"/>
      <c r="IO82" s="147"/>
      <c r="IP82" s="147"/>
      <c r="IQ82" s="147"/>
      <c r="IR82" s="147"/>
      <c r="IS82" s="147"/>
      <c r="IT82" s="147"/>
    </row>
    <row r="83" spans="1:254" s="150" customFormat="1" ht="15" customHeight="1" x14ac:dyDescent="0.2">
      <c r="A83" s="560" t="s">
        <v>26</v>
      </c>
      <c r="B83" s="571"/>
      <c r="C83" s="556"/>
      <c r="D83" s="556"/>
      <c r="E83" s="147"/>
      <c r="F83" s="147"/>
      <c r="G83" s="147"/>
      <c r="H83" s="147"/>
      <c r="I83" s="147"/>
      <c r="J83" s="147"/>
      <c r="K83" s="147"/>
      <c r="L83" s="147"/>
      <c r="M83" s="147"/>
      <c r="N83" s="147"/>
      <c r="O83" s="147"/>
      <c r="P83" s="147"/>
      <c r="Q83" s="147"/>
      <c r="R83" s="147"/>
      <c r="S83" s="147"/>
      <c r="T83" s="147"/>
      <c r="U83" s="147"/>
      <c r="V83" s="147"/>
      <c r="W83" s="147"/>
      <c r="X83" s="147"/>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47"/>
      <c r="CO83" s="147"/>
      <c r="CP83" s="147"/>
      <c r="CQ83" s="147"/>
      <c r="CR83" s="147"/>
      <c r="CS83" s="147"/>
      <c r="CT83" s="147"/>
      <c r="CU83" s="147"/>
      <c r="CV83" s="147"/>
      <c r="CW83" s="147"/>
      <c r="CX83" s="147"/>
      <c r="CY83" s="147"/>
      <c r="CZ83" s="147"/>
      <c r="DA83" s="147"/>
      <c r="DB83" s="147"/>
      <c r="DC83" s="147"/>
      <c r="DD83" s="147"/>
      <c r="DE83" s="147"/>
      <c r="DF83" s="147"/>
      <c r="DG83" s="147"/>
      <c r="DH83" s="147"/>
      <c r="DI83" s="147"/>
      <c r="DJ83" s="147"/>
      <c r="DK83" s="147"/>
      <c r="DL83" s="147"/>
      <c r="DM83" s="147"/>
      <c r="DN83" s="147"/>
      <c r="DO83" s="147"/>
      <c r="DP83" s="147"/>
      <c r="DQ83" s="147"/>
      <c r="DR83" s="147"/>
      <c r="DS83" s="147"/>
      <c r="DT83" s="147"/>
      <c r="DU83" s="147"/>
      <c r="DV83" s="147"/>
      <c r="DW83" s="147"/>
      <c r="DX83" s="147"/>
      <c r="DY83" s="147"/>
      <c r="DZ83" s="147"/>
      <c r="EA83" s="147"/>
      <c r="EB83" s="147"/>
      <c r="EC83" s="147"/>
      <c r="ED83" s="147"/>
      <c r="EE83" s="147"/>
      <c r="EF83" s="147"/>
      <c r="EG83" s="147"/>
      <c r="EH83" s="147"/>
      <c r="EI83" s="147"/>
      <c r="EJ83" s="147"/>
      <c r="EK83" s="147"/>
      <c r="EL83" s="147"/>
      <c r="EM83" s="147"/>
      <c r="EN83" s="147"/>
      <c r="EO83" s="147"/>
      <c r="EP83" s="147"/>
      <c r="EQ83" s="147"/>
      <c r="ER83" s="147"/>
      <c r="ES83" s="147"/>
      <c r="ET83" s="147"/>
      <c r="EU83" s="147"/>
      <c r="EV83" s="147"/>
      <c r="EW83" s="147"/>
      <c r="EX83" s="147"/>
      <c r="EY83" s="147"/>
      <c r="EZ83" s="147"/>
      <c r="FA83" s="147"/>
      <c r="FB83" s="147"/>
      <c r="FC83" s="147"/>
      <c r="FD83" s="147"/>
      <c r="FE83" s="147"/>
      <c r="FF83" s="147"/>
      <c r="FG83" s="147"/>
      <c r="FH83" s="147"/>
      <c r="FI83" s="147"/>
      <c r="FJ83" s="147"/>
      <c r="FK83" s="147"/>
      <c r="FL83" s="147"/>
      <c r="FM83" s="147"/>
      <c r="FN83" s="147"/>
      <c r="FO83" s="147"/>
      <c r="FP83" s="147"/>
      <c r="FQ83" s="147"/>
      <c r="FR83" s="147"/>
      <c r="FS83" s="147"/>
      <c r="FT83" s="147"/>
      <c r="FU83" s="147"/>
      <c r="FV83" s="147"/>
      <c r="FW83" s="147"/>
      <c r="FX83" s="147"/>
      <c r="FY83" s="147"/>
      <c r="FZ83" s="147"/>
      <c r="GA83" s="147"/>
      <c r="GB83" s="147"/>
      <c r="GC83" s="147"/>
      <c r="GD83" s="147"/>
      <c r="GE83" s="147"/>
      <c r="GF83" s="147"/>
      <c r="GG83" s="147"/>
      <c r="GH83" s="147"/>
      <c r="GI83" s="147"/>
      <c r="GJ83" s="147"/>
      <c r="GK83" s="147"/>
      <c r="GL83" s="147"/>
      <c r="GM83" s="147"/>
      <c r="GN83" s="147"/>
      <c r="GO83" s="147"/>
      <c r="GP83" s="147"/>
      <c r="GQ83" s="147"/>
      <c r="GR83" s="147"/>
      <c r="GS83" s="147"/>
      <c r="GT83" s="147"/>
      <c r="GU83" s="147"/>
      <c r="GV83" s="147"/>
      <c r="GW83" s="147"/>
      <c r="GX83" s="147"/>
      <c r="GY83" s="147"/>
      <c r="GZ83" s="147"/>
      <c r="HA83" s="147"/>
      <c r="HB83" s="147"/>
      <c r="HC83" s="147"/>
      <c r="HD83" s="147"/>
      <c r="HE83" s="147"/>
      <c r="HF83" s="147"/>
      <c r="HG83" s="147"/>
      <c r="HH83" s="147"/>
      <c r="HI83" s="147"/>
      <c r="HJ83" s="147"/>
      <c r="HK83" s="147"/>
      <c r="HL83" s="147"/>
      <c r="HM83" s="147"/>
      <c r="HN83" s="147"/>
      <c r="HO83" s="147"/>
      <c r="HP83" s="147"/>
      <c r="HQ83" s="147"/>
      <c r="HR83" s="147"/>
      <c r="HS83" s="147"/>
      <c r="HT83" s="147"/>
      <c r="HU83" s="147"/>
      <c r="HV83" s="147"/>
      <c r="HW83" s="147"/>
      <c r="HX83" s="147"/>
      <c r="HY83" s="147"/>
      <c r="HZ83" s="147"/>
      <c r="IA83" s="147"/>
      <c r="IB83" s="147"/>
      <c r="IC83" s="147"/>
      <c r="ID83" s="147"/>
      <c r="IE83" s="147"/>
      <c r="IF83" s="147"/>
      <c r="IG83" s="147"/>
      <c r="IH83" s="147"/>
      <c r="II83" s="147"/>
      <c r="IJ83" s="147"/>
      <c r="IK83" s="147"/>
      <c r="IL83" s="147"/>
      <c r="IM83" s="147"/>
      <c r="IN83" s="147"/>
      <c r="IO83" s="147"/>
      <c r="IP83" s="147"/>
      <c r="IQ83" s="147"/>
      <c r="IR83" s="147"/>
      <c r="IS83" s="147"/>
      <c r="IT83" s="147"/>
    </row>
    <row r="84" spans="1:254" s="150" customFormat="1" ht="15" customHeight="1" x14ac:dyDescent="0.2">
      <c r="A84" s="562" t="s">
        <v>20</v>
      </c>
      <c r="B84" s="563">
        <v>5.0000000000000001E-3</v>
      </c>
      <c r="C84" s="556"/>
      <c r="D84" s="556"/>
      <c r="E84" s="147"/>
      <c r="F84" s="147"/>
      <c r="G84" s="147"/>
      <c r="H84" s="147"/>
      <c r="I84" s="147"/>
      <c r="J84" s="147"/>
      <c r="K84" s="147"/>
      <c r="L84" s="147"/>
      <c r="M84" s="147"/>
      <c r="N84" s="147"/>
      <c r="O84" s="147"/>
      <c r="P84" s="147"/>
      <c r="Q84" s="147"/>
      <c r="R84" s="147"/>
      <c r="S84" s="147"/>
      <c r="T84" s="147"/>
      <c r="U84" s="147"/>
      <c r="V84" s="147"/>
      <c r="W84" s="147"/>
      <c r="X84" s="147"/>
      <c r="Y84" s="147"/>
      <c r="Z84" s="147"/>
      <c r="AA84" s="147"/>
      <c r="AB84" s="147"/>
      <c r="AC84" s="147"/>
      <c r="AD84" s="147"/>
      <c r="AE84" s="147"/>
      <c r="AF84" s="147"/>
      <c r="AG84" s="147"/>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c r="BI84" s="147"/>
      <c r="BJ84" s="147"/>
      <c r="BK84" s="147"/>
      <c r="BL84" s="147"/>
      <c r="BM84" s="147"/>
      <c r="BN84" s="147"/>
      <c r="BO84" s="147"/>
      <c r="BP84" s="147"/>
      <c r="BQ84" s="147"/>
      <c r="BR84" s="147"/>
      <c r="BS84" s="147"/>
      <c r="BT84" s="147"/>
      <c r="BU84" s="147"/>
      <c r="BV84" s="147"/>
      <c r="BW84" s="147"/>
      <c r="BX84" s="147"/>
      <c r="BY84" s="147"/>
      <c r="BZ84" s="147"/>
      <c r="CA84" s="147"/>
      <c r="CB84" s="147"/>
      <c r="CC84" s="147"/>
      <c r="CD84" s="147"/>
      <c r="CE84" s="147"/>
      <c r="CF84" s="147"/>
      <c r="CG84" s="147"/>
      <c r="CH84" s="147"/>
      <c r="CI84" s="147"/>
      <c r="CJ84" s="147"/>
      <c r="CK84" s="147"/>
      <c r="CL84" s="147"/>
      <c r="CM84" s="147"/>
      <c r="CN84" s="147"/>
      <c r="CO84" s="147"/>
      <c r="CP84" s="147"/>
      <c r="CQ84" s="147"/>
      <c r="CR84" s="147"/>
      <c r="CS84" s="147"/>
      <c r="CT84" s="147"/>
      <c r="CU84" s="147"/>
      <c r="CV84" s="147"/>
      <c r="CW84" s="147"/>
      <c r="CX84" s="147"/>
      <c r="CY84" s="147"/>
      <c r="CZ84" s="147"/>
      <c r="DA84" s="147"/>
      <c r="DB84" s="147"/>
      <c r="DC84" s="147"/>
      <c r="DD84" s="147"/>
      <c r="DE84" s="147"/>
      <c r="DF84" s="147"/>
      <c r="DG84" s="147"/>
      <c r="DH84" s="147"/>
      <c r="DI84" s="147"/>
      <c r="DJ84" s="147"/>
      <c r="DK84" s="147"/>
      <c r="DL84" s="147"/>
      <c r="DM84" s="147"/>
      <c r="DN84" s="147"/>
      <c r="DO84" s="147"/>
      <c r="DP84" s="147"/>
      <c r="DQ84" s="147"/>
      <c r="DR84" s="147"/>
      <c r="DS84" s="147"/>
      <c r="DT84" s="147"/>
      <c r="DU84" s="147"/>
      <c r="DV84" s="147"/>
      <c r="DW84" s="147"/>
      <c r="DX84" s="147"/>
      <c r="DY84" s="147"/>
      <c r="DZ84" s="147"/>
      <c r="EA84" s="147"/>
      <c r="EB84" s="147"/>
      <c r="EC84" s="147"/>
      <c r="ED84" s="147"/>
      <c r="EE84" s="147"/>
      <c r="EF84" s="147"/>
      <c r="EG84" s="147"/>
      <c r="EH84" s="147"/>
      <c r="EI84" s="147"/>
      <c r="EJ84" s="147"/>
      <c r="EK84" s="147"/>
      <c r="EL84" s="147"/>
      <c r="EM84" s="147"/>
      <c r="EN84" s="147"/>
      <c r="EO84" s="147"/>
      <c r="EP84" s="147"/>
      <c r="EQ84" s="147"/>
      <c r="ER84" s="147"/>
      <c r="ES84" s="147"/>
      <c r="ET84" s="147"/>
      <c r="EU84" s="147"/>
      <c r="EV84" s="147"/>
      <c r="EW84" s="147"/>
      <c r="EX84" s="147"/>
      <c r="EY84" s="147"/>
      <c r="EZ84" s="147"/>
      <c r="FA84" s="147"/>
      <c r="FB84" s="147"/>
      <c r="FC84" s="147"/>
      <c r="FD84" s="147"/>
      <c r="FE84" s="147"/>
      <c r="FF84" s="147"/>
      <c r="FG84" s="147"/>
      <c r="FH84" s="147"/>
      <c r="FI84" s="147"/>
      <c r="FJ84" s="147"/>
      <c r="FK84" s="147"/>
      <c r="FL84" s="147"/>
      <c r="FM84" s="147"/>
      <c r="FN84" s="147"/>
      <c r="FO84" s="147"/>
      <c r="FP84" s="147"/>
      <c r="FQ84" s="147"/>
      <c r="FR84" s="147"/>
      <c r="FS84" s="147"/>
      <c r="FT84" s="147"/>
      <c r="FU84" s="147"/>
      <c r="FV84" s="147"/>
      <c r="FW84" s="147"/>
      <c r="FX84" s="147"/>
      <c r="FY84" s="147"/>
      <c r="FZ84" s="147"/>
      <c r="GA84" s="147"/>
      <c r="GB84" s="147"/>
      <c r="GC84" s="147"/>
      <c r="GD84" s="147"/>
      <c r="GE84" s="147"/>
      <c r="GF84" s="147"/>
      <c r="GG84" s="147"/>
      <c r="GH84" s="147"/>
      <c r="GI84" s="147"/>
      <c r="GJ84" s="147"/>
      <c r="GK84" s="147"/>
      <c r="GL84" s="147"/>
      <c r="GM84" s="147"/>
      <c r="GN84" s="147"/>
      <c r="GO84" s="147"/>
      <c r="GP84" s="147"/>
      <c r="GQ84" s="147"/>
      <c r="GR84" s="147"/>
      <c r="GS84" s="147"/>
      <c r="GT84" s="147"/>
      <c r="GU84" s="147"/>
      <c r="GV84" s="147"/>
      <c r="GW84" s="147"/>
      <c r="GX84" s="147"/>
      <c r="GY84" s="147"/>
      <c r="GZ84" s="147"/>
      <c r="HA84" s="147"/>
      <c r="HB84" s="147"/>
      <c r="HC84" s="147"/>
      <c r="HD84" s="147"/>
      <c r="HE84" s="147"/>
      <c r="HF84" s="147"/>
      <c r="HG84" s="147"/>
      <c r="HH84" s="147"/>
      <c r="HI84" s="147"/>
      <c r="HJ84" s="147"/>
      <c r="HK84" s="147"/>
      <c r="HL84" s="147"/>
      <c r="HM84" s="147"/>
      <c r="HN84" s="147"/>
      <c r="HO84" s="147"/>
      <c r="HP84" s="147"/>
      <c r="HQ84" s="147"/>
      <c r="HR84" s="147"/>
      <c r="HS84" s="147"/>
      <c r="HT84" s="147"/>
      <c r="HU84" s="147"/>
      <c r="HV84" s="147"/>
      <c r="HW84" s="147"/>
      <c r="HX84" s="147"/>
      <c r="HY84" s="147"/>
      <c r="HZ84" s="147"/>
      <c r="IA84" s="147"/>
      <c r="IB84" s="147"/>
      <c r="IC84" s="147"/>
      <c r="ID84" s="147"/>
      <c r="IE84" s="147"/>
      <c r="IF84" s="147"/>
      <c r="IG84" s="147"/>
      <c r="IH84" s="147"/>
      <c r="II84" s="147"/>
      <c r="IJ84" s="147"/>
      <c r="IK84" s="147"/>
      <c r="IL84" s="147"/>
      <c r="IM84" s="147"/>
      <c r="IN84" s="147"/>
      <c r="IO84" s="147"/>
      <c r="IP84" s="147"/>
      <c r="IQ84" s="147"/>
      <c r="IR84" s="147"/>
      <c r="IS84" s="147"/>
      <c r="IT84" s="147"/>
    </row>
    <row r="85" spans="1:254" s="150" customFormat="1" ht="15" customHeight="1" x14ac:dyDescent="0.2">
      <c r="A85" s="562" t="s">
        <v>27</v>
      </c>
      <c r="B85" s="564">
        <v>25069</v>
      </c>
      <c r="C85" s="565"/>
      <c r="D85" s="556"/>
      <c r="E85" s="147"/>
      <c r="F85" s="147"/>
      <c r="G85" s="147"/>
      <c r="H85" s="147"/>
      <c r="I85" s="147"/>
      <c r="J85" s="147"/>
      <c r="K85" s="147"/>
      <c r="L85" s="147"/>
      <c r="M85" s="147"/>
      <c r="N85" s="147"/>
      <c r="O85" s="147"/>
      <c r="P85" s="147"/>
      <c r="Q85" s="147"/>
      <c r="R85" s="147"/>
      <c r="S85" s="147"/>
      <c r="T85" s="147"/>
      <c r="U85" s="147"/>
      <c r="V85" s="147"/>
      <c r="W85" s="147"/>
      <c r="X85" s="147"/>
      <c r="Y85" s="147"/>
      <c r="Z85" s="147"/>
      <c r="AA85" s="147"/>
      <c r="AB85" s="147"/>
      <c r="AC85" s="147"/>
      <c r="AD85" s="147"/>
      <c r="AE85" s="147"/>
      <c r="AF85" s="147"/>
      <c r="AG85" s="147"/>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c r="BI85" s="147"/>
      <c r="BJ85" s="147"/>
      <c r="BK85" s="147"/>
      <c r="BL85" s="147"/>
      <c r="BM85" s="147"/>
      <c r="BN85" s="147"/>
      <c r="BO85" s="147"/>
      <c r="BP85" s="147"/>
      <c r="BQ85" s="147"/>
      <c r="BR85" s="147"/>
      <c r="BS85" s="147"/>
      <c r="BT85" s="147"/>
      <c r="BU85" s="147"/>
      <c r="BV85" s="147"/>
      <c r="BW85" s="147"/>
      <c r="BX85" s="147"/>
      <c r="BY85" s="147"/>
      <c r="BZ85" s="147"/>
      <c r="CA85" s="147"/>
      <c r="CB85" s="147"/>
      <c r="CC85" s="147"/>
      <c r="CD85" s="147"/>
      <c r="CE85" s="147"/>
      <c r="CF85" s="147"/>
      <c r="CG85" s="147"/>
      <c r="CH85" s="147"/>
      <c r="CI85" s="147"/>
      <c r="CJ85" s="147"/>
      <c r="CK85" s="147"/>
      <c r="CL85" s="147"/>
      <c r="CM85" s="147"/>
      <c r="CN85" s="147"/>
      <c r="CO85" s="147"/>
      <c r="CP85" s="147"/>
      <c r="CQ85" s="147"/>
      <c r="CR85" s="147"/>
      <c r="CS85" s="147"/>
      <c r="CT85" s="147"/>
      <c r="CU85" s="147"/>
      <c r="CV85" s="147"/>
      <c r="CW85" s="147"/>
      <c r="CX85" s="147"/>
      <c r="CY85" s="147"/>
      <c r="CZ85" s="147"/>
      <c r="DA85" s="147"/>
      <c r="DB85" s="147"/>
      <c r="DC85" s="147"/>
      <c r="DD85" s="147"/>
      <c r="DE85" s="147"/>
      <c r="DF85" s="147"/>
      <c r="DG85" s="147"/>
      <c r="DH85" s="147"/>
      <c r="DI85" s="147"/>
      <c r="DJ85" s="147"/>
      <c r="DK85" s="147"/>
      <c r="DL85" s="147"/>
      <c r="DM85" s="147"/>
      <c r="DN85" s="147"/>
      <c r="DO85" s="147"/>
      <c r="DP85" s="147"/>
      <c r="DQ85" s="147"/>
      <c r="DR85" s="147"/>
      <c r="DS85" s="147"/>
      <c r="DT85" s="147"/>
      <c r="DU85" s="147"/>
      <c r="DV85" s="147"/>
      <c r="DW85" s="147"/>
      <c r="DX85" s="147"/>
      <c r="DY85" s="147"/>
      <c r="DZ85" s="147"/>
      <c r="EA85" s="147"/>
      <c r="EB85" s="147"/>
      <c r="EC85" s="147"/>
      <c r="ED85" s="147"/>
      <c r="EE85" s="147"/>
      <c r="EF85" s="147"/>
      <c r="EG85" s="147"/>
      <c r="EH85" s="147"/>
      <c r="EI85" s="147"/>
      <c r="EJ85" s="147"/>
      <c r="EK85" s="147"/>
      <c r="EL85" s="147"/>
      <c r="EM85" s="147"/>
      <c r="EN85" s="147"/>
      <c r="EO85" s="147"/>
      <c r="EP85" s="147"/>
      <c r="EQ85" s="147"/>
      <c r="ER85" s="147"/>
      <c r="ES85" s="147"/>
      <c r="ET85" s="147"/>
      <c r="EU85" s="147"/>
      <c r="EV85" s="147"/>
      <c r="EW85" s="147"/>
      <c r="EX85" s="147"/>
      <c r="EY85" s="147"/>
      <c r="EZ85" s="147"/>
      <c r="FA85" s="147"/>
      <c r="FB85" s="147"/>
      <c r="FC85" s="147"/>
      <c r="FD85" s="147"/>
      <c r="FE85" s="147"/>
      <c r="FF85" s="147"/>
      <c r="FG85" s="147"/>
      <c r="FH85" s="147"/>
      <c r="FI85" s="147"/>
      <c r="FJ85" s="147"/>
      <c r="FK85" s="147"/>
      <c r="FL85" s="147"/>
      <c r="FM85" s="147"/>
      <c r="FN85" s="147"/>
      <c r="FO85" s="147"/>
      <c r="FP85" s="147"/>
      <c r="FQ85" s="147"/>
      <c r="FR85" s="147"/>
      <c r="FS85" s="147"/>
      <c r="FT85" s="147"/>
      <c r="FU85" s="147"/>
      <c r="FV85" s="147"/>
      <c r="FW85" s="147"/>
      <c r="FX85" s="147"/>
      <c r="FY85" s="147"/>
      <c r="FZ85" s="147"/>
      <c r="GA85" s="147"/>
      <c r="GB85" s="147"/>
      <c r="GC85" s="147"/>
      <c r="GD85" s="147"/>
      <c r="GE85" s="147"/>
      <c r="GF85" s="147"/>
      <c r="GG85" s="147"/>
      <c r="GH85" s="147"/>
      <c r="GI85" s="147"/>
      <c r="GJ85" s="147"/>
      <c r="GK85" s="147"/>
      <c r="GL85" s="147"/>
      <c r="GM85" s="147"/>
      <c r="GN85" s="147"/>
      <c r="GO85" s="147"/>
      <c r="GP85" s="147"/>
      <c r="GQ85" s="147"/>
      <c r="GR85" s="147"/>
      <c r="GS85" s="147"/>
      <c r="GT85" s="147"/>
      <c r="GU85" s="147"/>
      <c r="GV85" s="147"/>
      <c r="GW85" s="147"/>
      <c r="GX85" s="147"/>
      <c r="GY85" s="147"/>
      <c r="GZ85" s="147"/>
      <c r="HA85" s="147"/>
      <c r="HB85" s="147"/>
      <c r="HC85" s="147"/>
      <c r="HD85" s="147"/>
      <c r="HE85" s="147"/>
      <c r="HF85" s="147"/>
      <c r="HG85" s="147"/>
      <c r="HH85" s="147"/>
      <c r="HI85" s="147"/>
      <c r="HJ85" s="147"/>
      <c r="HK85" s="147"/>
      <c r="HL85" s="147"/>
      <c r="HM85" s="147"/>
      <c r="HN85" s="147"/>
      <c r="HO85" s="147"/>
      <c r="HP85" s="147"/>
      <c r="HQ85" s="147"/>
      <c r="HR85" s="147"/>
      <c r="HS85" s="147"/>
      <c r="HT85" s="147"/>
      <c r="HU85" s="147"/>
      <c r="HV85" s="147"/>
      <c r="HW85" s="147"/>
      <c r="HX85" s="147"/>
      <c r="HY85" s="147"/>
      <c r="HZ85" s="147"/>
      <c r="IA85" s="147"/>
      <c r="IB85" s="147"/>
      <c r="IC85" s="147"/>
      <c r="ID85" s="147"/>
      <c r="IE85" s="147"/>
      <c r="IF85" s="147"/>
      <c r="IG85" s="147"/>
      <c r="IH85" s="147"/>
      <c r="II85" s="147"/>
      <c r="IJ85" s="147"/>
      <c r="IK85" s="147"/>
      <c r="IL85" s="147"/>
      <c r="IM85" s="147"/>
      <c r="IN85" s="147"/>
      <c r="IO85" s="147"/>
      <c r="IP85" s="147"/>
      <c r="IQ85" s="147"/>
      <c r="IR85" s="147"/>
      <c r="IS85" s="147"/>
      <c r="IT85" s="147"/>
    </row>
    <row r="86" spans="1:254" s="150" customFormat="1" ht="15" customHeight="1" x14ac:dyDescent="0.2">
      <c r="A86" s="562" t="s">
        <v>4</v>
      </c>
      <c r="B86" s="566">
        <v>1878</v>
      </c>
      <c r="C86" s="556"/>
      <c r="D86" s="556"/>
      <c r="E86" s="147"/>
      <c r="F86" s="147"/>
      <c r="G86" s="147"/>
      <c r="H86" s="147"/>
      <c r="I86" s="147"/>
      <c r="J86" s="147"/>
      <c r="K86" s="147"/>
      <c r="L86" s="147"/>
      <c r="M86" s="147"/>
      <c r="N86" s="147"/>
      <c r="O86" s="147"/>
      <c r="P86" s="147"/>
      <c r="Q86" s="147"/>
      <c r="R86" s="147"/>
      <c r="S86" s="147"/>
      <c r="T86" s="147"/>
      <c r="U86" s="147"/>
      <c r="V86" s="147"/>
      <c r="W86" s="147"/>
      <c r="X86" s="147"/>
      <c r="Y86" s="147"/>
      <c r="Z86" s="147"/>
      <c r="AA86" s="147"/>
      <c r="AB86" s="147"/>
      <c r="AC86" s="147"/>
      <c r="AD86" s="147"/>
      <c r="AE86" s="147"/>
      <c r="AF86" s="147"/>
      <c r="AG86" s="147"/>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c r="BI86" s="147"/>
      <c r="BJ86" s="147"/>
      <c r="BK86" s="147"/>
      <c r="BL86" s="147"/>
      <c r="BM86" s="147"/>
      <c r="BN86" s="147"/>
      <c r="BO86" s="147"/>
      <c r="BP86" s="147"/>
      <c r="BQ86" s="147"/>
      <c r="BR86" s="147"/>
      <c r="BS86" s="147"/>
      <c r="BT86" s="147"/>
      <c r="BU86" s="147"/>
      <c r="BV86" s="147"/>
      <c r="BW86" s="147"/>
      <c r="BX86" s="147"/>
      <c r="BY86" s="147"/>
      <c r="BZ86" s="147"/>
      <c r="CA86" s="147"/>
      <c r="CB86" s="147"/>
      <c r="CC86" s="147"/>
      <c r="CD86" s="147"/>
      <c r="CE86" s="147"/>
      <c r="CF86" s="147"/>
      <c r="CG86" s="147"/>
      <c r="CH86" s="147"/>
      <c r="CI86" s="147"/>
      <c r="CJ86" s="147"/>
      <c r="CK86" s="147"/>
      <c r="CL86" s="147"/>
      <c r="CM86" s="147"/>
      <c r="CN86" s="147"/>
      <c r="CO86" s="147"/>
      <c r="CP86" s="147"/>
      <c r="CQ86" s="147"/>
      <c r="CR86" s="147"/>
      <c r="CS86" s="147"/>
      <c r="CT86" s="147"/>
      <c r="CU86" s="147"/>
      <c r="CV86" s="147"/>
      <c r="CW86" s="147"/>
      <c r="CX86" s="147"/>
      <c r="CY86" s="147"/>
      <c r="CZ86" s="147"/>
      <c r="DA86" s="147"/>
      <c r="DB86" s="147"/>
      <c r="DC86" s="147"/>
      <c r="DD86" s="147"/>
      <c r="DE86" s="147"/>
      <c r="DF86" s="147"/>
      <c r="DG86" s="147"/>
      <c r="DH86" s="147"/>
      <c r="DI86" s="147"/>
      <c r="DJ86" s="147"/>
      <c r="DK86" s="147"/>
      <c r="DL86" s="147"/>
      <c r="DM86" s="147"/>
      <c r="DN86" s="147"/>
      <c r="DO86" s="147"/>
      <c r="DP86" s="147"/>
      <c r="DQ86" s="147"/>
      <c r="DR86" s="147"/>
      <c r="DS86" s="147"/>
      <c r="DT86" s="147"/>
      <c r="DU86" s="147"/>
      <c r="DV86" s="147"/>
      <c r="DW86" s="147"/>
      <c r="DX86" s="147"/>
      <c r="DY86" s="147"/>
      <c r="DZ86" s="147"/>
      <c r="EA86" s="147"/>
      <c r="EB86" s="147"/>
      <c r="EC86" s="147"/>
      <c r="ED86" s="147"/>
      <c r="EE86" s="147"/>
      <c r="EF86" s="147"/>
      <c r="EG86" s="147"/>
      <c r="EH86" s="147"/>
      <c r="EI86" s="147"/>
      <c r="EJ86" s="147"/>
      <c r="EK86" s="147"/>
      <c r="EL86" s="147"/>
      <c r="EM86" s="147"/>
      <c r="EN86" s="147"/>
      <c r="EO86" s="147"/>
      <c r="EP86" s="147"/>
      <c r="EQ86" s="147"/>
      <c r="ER86" s="147"/>
      <c r="ES86" s="147"/>
      <c r="ET86" s="147"/>
      <c r="EU86" s="147"/>
      <c r="EV86" s="147"/>
      <c r="EW86" s="147"/>
      <c r="EX86" s="147"/>
      <c r="EY86" s="147"/>
      <c r="EZ86" s="147"/>
      <c r="FA86" s="147"/>
      <c r="FB86" s="147"/>
      <c r="FC86" s="147"/>
      <c r="FD86" s="147"/>
      <c r="FE86" s="147"/>
      <c r="FF86" s="147"/>
      <c r="FG86" s="147"/>
      <c r="FH86" s="147"/>
      <c r="FI86" s="147"/>
      <c r="FJ86" s="147"/>
      <c r="FK86" s="147"/>
      <c r="FL86" s="147"/>
      <c r="FM86" s="147"/>
      <c r="FN86" s="147"/>
      <c r="FO86" s="147"/>
      <c r="FP86" s="147"/>
      <c r="FQ86" s="147"/>
      <c r="FR86" s="147"/>
      <c r="FS86" s="147"/>
      <c r="FT86" s="147"/>
      <c r="FU86" s="147"/>
      <c r="FV86" s="147"/>
      <c r="FW86" s="147"/>
      <c r="FX86" s="147"/>
      <c r="FY86" s="147"/>
      <c r="FZ86" s="147"/>
      <c r="GA86" s="147"/>
      <c r="GB86" s="147"/>
      <c r="GC86" s="147"/>
      <c r="GD86" s="147"/>
      <c r="GE86" s="147"/>
      <c r="GF86" s="147"/>
      <c r="GG86" s="147"/>
      <c r="GH86" s="147"/>
      <c r="GI86" s="147"/>
      <c r="GJ86" s="147"/>
      <c r="GK86" s="147"/>
      <c r="GL86" s="147"/>
      <c r="GM86" s="147"/>
      <c r="GN86" s="147"/>
      <c r="GO86" s="147"/>
      <c r="GP86" s="147"/>
      <c r="GQ86" s="147"/>
      <c r="GR86" s="147"/>
      <c r="GS86" s="147"/>
      <c r="GT86" s="147"/>
      <c r="GU86" s="147"/>
      <c r="GV86" s="147"/>
      <c r="GW86" s="147"/>
      <c r="GX86" s="147"/>
      <c r="GY86" s="147"/>
      <c r="GZ86" s="147"/>
      <c r="HA86" s="147"/>
      <c r="HB86" s="147"/>
      <c r="HC86" s="147"/>
      <c r="HD86" s="147"/>
      <c r="HE86" s="147"/>
      <c r="HF86" s="147"/>
      <c r="HG86" s="147"/>
      <c r="HH86" s="147"/>
      <c r="HI86" s="147"/>
      <c r="HJ86" s="147"/>
      <c r="HK86" s="147"/>
      <c r="HL86" s="147"/>
      <c r="HM86" s="147"/>
      <c r="HN86" s="147"/>
      <c r="HO86" s="147"/>
      <c r="HP86" s="147"/>
      <c r="HQ86" s="147"/>
      <c r="HR86" s="147"/>
      <c r="HS86" s="147"/>
      <c r="HT86" s="147"/>
      <c r="HU86" s="147"/>
      <c r="HV86" s="147"/>
      <c r="HW86" s="147"/>
      <c r="HX86" s="147"/>
      <c r="HY86" s="147"/>
      <c r="HZ86" s="147"/>
      <c r="IA86" s="147"/>
      <c r="IB86" s="147"/>
      <c r="IC86" s="147"/>
      <c r="ID86" s="147"/>
      <c r="IE86" s="147"/>
      <c r="IF86" s="147"/>
      <c r="IG86" s="147"/>
      <c r="IH86" s="147"/>
      <c r="II86" s="147"/>
      <c r="IJ86" s="147"/>
      <c r="IK86" s="147"/>
      <c r="IL86" s="147"/>
      <c r="IM86" s="147"/>
      <c r="IN86" s="147"/>
      <c r="IO86" s="147"/>
      <c r="IP86" s="147"/>
      <c r="IQ86" s="147"/>
      <c r="IR86" s="147"/>
      <c r="IS86" s="147"/>
      <c r="IT86" s="147"/>
    </row>
    <row r="87" spans="1:254" s="150" customFormat="1" ht="15" customHeight="1" x14ac:dyDescent="0.2">
      <c r="A87" s="562" t="s">
        <v>22</v>
      </c>
      <c r="B87" s="572">
        <f>C15*12</f>
        <v>43010.333473748411</v>
      </c>
      <c r="C87" s="556"/>
      <c r="D87" s="556"/>
      <c r="E87" s="147"/>
      <c r="F87" s="147"/>
      <c r="G87" s="147"/>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c r="BI87" s="147"/>
      <c r="BJ87" s="147"/>
      <c r="BK87" s="147"/>
      <c r="BL87" s="147"/>
      <c r="BM87" s="147"/>
      <c r="BN87" s="147"/>
      <c r="BO87" s="147"/>
      <c r="BP87" s="147"/>
      <c r="BQ87" s="147"/>
      <c r="BR87" s="147"/>
      <c r="BS87" s="147"/>
      <c r="BT87" s="147"/>
      <c r="BU87" s="147"/>
      <c r="BV87" s="147"/>
      <c r="BW87" s="147"/>
      <c r="BX87" s="147"/>
      <c r="BY87" s="147"/>
      <c r="BZ87" s="147"/>
      <c r="CA87" s="147"/>
      <c r="CB87" s="147"/>
      <c r="CC87" s="147"/>
      <c r="CD87" s="147"/>
      <c r="CE87" s="147"/>
      <c r="CF87" s="147"/>
      <c r="CG87" s="147"/>
      <c r="CH87" s="147"/>
      <c r="CI87" s="147"/>
      <c r="CJ87" s="147"/>
      <c r="CK87" s="147"/>
      <c r="CL87" s="147"/>
      <c r="CM87" s="147"/>
      <c r="CN87" s="147"/>
      <c r="CO87" s="147"/>
      <c r="CP87" s="147"/>
      <c r="CQ87" s="147"/>
      <c r="CR87" s="147"/>
      <c r="CS87" s="147"/>
      <c r="CT87" s="147"/>
      <c r="CU87" s="147"/>
      <c r="CV87" s="147"/>
      <c r="CW87" s="147"/>
      <c r="CX87" s="147"/>
      <c r="CY87" s="147"/>
      <c r="CZ87" s="147"/>
      <c r="DA87" s="147"/>
      <c r="DB87" s="147"/>
      <c r="DC87" s="147"/>
      <c r="DD87" s="147"/>
      <c r="DE87" s="147"/>
      <c r="DF87" s="147"/>
      <c r="DG87" s="147"/>
      <c r="DH87" s="147"/>
      <c r="DI87" s="147"/>
      <c r="DJ87" s="147"/>
      <c r="DK87" s="147"/>
      <c r="DL87" s="147"/>
      <c r="DM87" s="147"/>
      <c r="DN87" s="147"/>
      <c r="DO87" s="147"/>
      <c r="DP87" s="147"/>
      <c r="DQ87" s="147"/>
      <c r="DR87" s="147"/>
      <c r="DS87" s="147"/>
      <c r="DT87" s="147"/>
      <c r="DU87" s="147"/>
      <c r="DV87" s="147"/>
      <c r="DW87" s="147"/>
      <c r="DX87" s="147"/>
      <c r="DY87" s="147"/>
      <c r="DZ87" s="147"/>
      <c r="EA87" s="147"/>
      <c r="EB87" s="147"/>
      <c r="EC87" s="147"/>
      <c r="ED87" s="147"/>
      <c r="EE87" s="147"/>
      <c r="EF87" s="147"/>
      <c r="EG87" s="147"/>
      <c r="EH87" s="147"/>
      <c r="EI87" s="147"/>
      <c r="EJ87" s="147"/>
      <c r="EK87" s="147"/>
      <c r="EL87" s="147"/>
      <c r="EM87" s="147"/>
      <c r="EN87" s="147"/>
      <c r="EO87" s="147"/>
      <c r="EP87" s="147"/>
      <c r="EQ87" s="147"/>
      <c r="ER87" s="147"/>
      <c r="ES87" s="147"/>
      <c r="ET87" s="147"/>
      <c r="EU87" s="147"/>
      <c r="EV87" s="147"/>
      <c r="EW87" s="147"/>
      <c r="EX87" s="147"/>
      <c r="EY87" s="147"/>
      <c r="EZ87" s="147"/>
      <c r="FA87" s="147"/>
      <c r="FB87" s="147"/>
      <c r="FC87" s="147"/>
      <c r="FD87" s="147"/>
      <c r="FE87" s="147"/>
      <c r="FF87" s="147"/>
      <c r="FG87" s="147"/>
      <c r="FH87" s="147"/>
      <c r="FI87" s="147"/>
      <c r="FJ87" s="147"/>
      <c r="FK87" s="147"/>
      <c r="FL87" s="147"/>
      <c r="FM87" s="147"/>
      <c r="FN87" s="147"/>
      <c r="FO87" s="147"/>
      <c r="FP87" s="147"/>
      <c r="FQ87" s="147"/>
      <c r="FR87" s="147"/>
      <c r="FS87" s="147"/>
      <c r="FT87" s="147"/>
      <c r="FU87" s="147"/>
      <c r="FV87" s="147"/>
      <c r="FW87" s="147"/>
      <c r="FX87" s="147"/>
      <c r="FY87" s="147"/>
      <c r="FZ87" s="147"/>
      <c r="GA87" s="147"/>
      <c r="GB87" s="147"/>
      <c r="GC87" s="147"/>
      <c r="GD87" s="147"/>
      <c r="GE87" s="147"/>
      <c r="GF87" s="147"/>
      <c r="GG87" s="147"/>
      <c r="GH87" s="147"/>
      <c r="GI87" s="147"/>
      <c r="GJ87" s="147"/>
      <c r="GK87" s="147"/>
      <c r="GL87" s="147"/>
      <c r="GM87" s="147"/>
      <c r="GN87" s="147"/>
      <c r="GO87" s="147"/>
      <c r="GP87" s="147"/>
      <c r="GQ87" s="147"/>
      <c r="GR87" s="147"/>
      <c r="GS87" s="147"/>
      <c r="GT87" s="147"/>
      <c r="GU87" s="147"/>
      <c r="GV87" s="147"/>
      <c r="GW87" s="147"/>
      <c r="GX87" s="147"/>
      <c r="GY87" s="147"/>
      <c r="GZ87" s="147"/>
      <c r="HA87" s="147"/>
      <c r="HB87" s="147"/>
      <c r="HC87" s="147"/>
      <c r="HD87" s="147"/>
      <c r="HE87" s="147"/>
      <c r="HF87" s="147"/>
      <c r="HG87" s="147"/>
      <c r="HH87" s="147"/>
      <c r="HI87" s="147"/>
      <c r="HJ87" s="147"/>
      <c r="HK87" s="147"/>
      <c r="HL87" s="147"/>
      <c r="HM87" s="147"/>
      <c r="HN87" s="147"/>
      <c r="HO87" s="147"/>
      <c r="HP87" s="147"/>
      <c r="HQ87" s="147"/>
      <c r="HR87" s="147"/>
      <c r="HS87" s="147"/>
      <c r="HT87" s="147"/>
      <c r="HU87" s="147"/>
      <c r="HV87" s="147"/>
      <c r="HW87" s="147"/>
      <c r="HX87" s="147"/>
      <c r="HY87" s="147"/>
      <c r="HZ87" s="147"/>
      <c r="IA87" s="147"/>
      <c r="IB87" s="147"/>
      <c r="IC87" s="147"/>
      <c r="ID87" s="147"/>
      <c r="IE87" s="147"/>
      <c r="IF87" s="147"/>
      <c r="IG87" s="147"/>
      <c r="IH87" s="147"/>
      <c r="II87" s="147"/>
      <c r="IJ87" s="147"/>
      <c r="IK87" s="147"/>
      <c r="IL87" s="147"/>
      <c r="IM87" s="147"/>
      <c r="IN87" s="147"/>
      <c r="IO87" s="147"/>
      <c r="IP87" s="147"/>
      <c r="IQ87" s="147"/>
      <c r="IR87" s="147"/>
      <c r="IS87" s="147"/>
      <c r="IT87" s="147"/>
    </row>
    <row r="88" spans="1:254" s="150" customFormat="1" ht="15" customHeight="1" x14ac:dyDescent="0.2">
      <c r="A88" s="562" t="s">
        <v>28</v>
      </c>
      <c r="B88" s="567">
        <f>B87-B85</f>
        <v>17941.333473748411</v>
      </c>
      <c r="C88" s="556"/>
      <c r="D88" s="556"/>
      <c r="E88" s="147"/>
      <c r="F88" s="147"/>
      <c r="G88" s="147"/>
      <c r="H88" s="147"/>
      <c r="I88" s="147"/>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c r="BI88" s="147"/>
      <c r="BJ88" s="147"/>
      <c r="BK88" s="147"/>
      <c r="BL88" s="147"/>
      <c r="BM88" s="147"/>
      <c r="BN88" s="147"/>
      <c r="BO88" s="147"/>
      <c r="BP88" s="147"/>
      <c r="BQ88" s="147"/>
      <c r="BR88" s="147"/>
      <c r="BS88" s="147"/>
      <c r="BT88" s="147"/>
      <c r="BU88" s="147"/>
      <c r="BV88" s="147"/>
      <c r="BW88" s="147"/>
      <c r="BX88" s="147"/>
      <c r="BY88" s="147"/>
      <c r="BZ88" s="147"/>
      <c r="CA88" s="147"/>
      <c r="CB88" s="147"/>
      <c r="CC88" s="147"/>
      <c r="CD88" s="147"/>
      <c r="CE88" s="147"/>
      <c r="CF88" s="147"/>
      <c r="CG88" s="147"/>
      <c r="CH88" s="147"/>
      <c r="CI88" s="147"/>
      <c r="CJ88" s="147"/>
      <c r="CK88" s="147"/>
      <c r="CL88" s="147"/>
      <c r="CM88" s="147"/>
      <c r="CN88" s="147"/>
      <c r="CO88" s="147"/>
      <c r="CP88" s="147"/>
      <c r="CQ88" s="147"/>
      <c r="CR88" s="147"/>
      <c r="CS88" s="147"/>
      <c r="CT88" s="147"/>
      <c r="CU88" s="147"/>
      <c r="CV88" s="147"/>
      <c r="CW88" s="147"/>
      <c r="CX88" s="147"/>
      <c r="CY88" s="147"/>
      <c r="CZ88" s="147"/>
      <c r="DA88" s="147"/>
      <c r="DB88" s="147"/>
      <c r="DC88" s="147"/>
      <c r="DD88" s="147"/>
      <c r="DE88" s="147"/>
      <c r="DF88" s="147"/>
      <c r="DG88" s="147"/>
      <c r="DH88" s="147"/>
      <c r="DI88" s="147"/>
      <c r="DJ88" s="147"/>
      <c r="DK88" s="147"/>
      <c r="DL88" s="147"/>
      <c r="DM88" s="147"/>
      <c r="DN88" s="147"/>
      <c r="DO88" s="147"/>
      <c r="DP88" s="147"/>
      <c r="DQ88" s="147"/>
      <c r="DR88" s="147"/>
      <c r="DS88" s="147"/>
      <c r="DT88" s="147"/>
      <c r="DU88" s="147"/>
      <c r="DV88" s="147"/>
      <c r="DW88" s="147"/>
      <c r="DX88" s="147"/>
      <c r="DY88" s="147"/>
      <c r="DZ88" s="147"/>
      <c r="EA88" s="147"/>
      <c r="EB88" s="147"/>
      <c r="EC88" s="147"/>
      <c r="ED88" s="147"/>
      <c r="EE88" s="147"/>
      <c r="EF88" s="147"/>
      <c r="EG88" s="147"/>
      <c r="EH88" s="147"/>
      <c r="EI88" s="147"/>
      <c r="EJ88" s="147"/>
      <c r="EK88" s="147"/>
      <c r="EL88" s="147"/>
      <c r="EM88" s="147"/>
      <c r="EN88" s="147"/>
      <c r="EO88" s="147"/>
      <c r="EP88" s="147"/>
      <c r="EQ88" s="147"/>
      <c r="ER88" s="147"/>
      <c r="ES88" s="147"/>
      <c r="ET88" s="147"/>
      <c r="EU88" s="147"/>
      <c r="EV88" s="147"/>
      <c r="EW88" s="147"/>
      <c r="EX88" s="147"/>
      <c r="EY88" s="147"/>
      <c r="EZ88" s="147"/>
      <c r="FA88" s="147"/>
      <c r="FB88" s="147"/>
      <c r="FC88" s="147"/>
      <c r="FD88" s="147"/>
      <c r="FE88" s="147"/>
      <c r="FF88" s="147"/>
      <c r="FG88" s="147"/>
      <c r="FH88" s="147"/>
      <c r="FI88" s="147"/>
      <c r="FJ88" s="147"/>
      <c r="FK88" s="147"/>
      <c r="FL88" s="147"/>
      <c r="FM88" s="147"/>
      <c r="FN88" s="147"/>
      <c r="FO88" s="147"/>
      <c r="FP88" s="147"/>
      <c r="FQ88" s="147"/>
      <c r="FR88" s="147"/>
      <c r="FS88" s="147"/>
      <c r="FT88" s="147"/>
      <c r="FU88" s="147"/>
      <c r="FV88" s="147"/>
      <c r="FW88" s="147"/>
      <c r="FX88" s="147"/>
      <c r="FY88" s="147"/>
      <c r="FZ88" s="147"/>
      <c r="GA88" s="147"/>
      <c r="GB88" s="147"/>
      <c r="GC88" s="147"/>
      <c r="GD88" s="147"/>
      <c r="GE88" s="147"/>
      <c r="GF88" s="147"/>
      <c r="GG88" s="147"/>
      <c r="GH88" s="147"/>
      <c r="GI88" s="147"/>
      <c r="GJ88" s="147"/>
      <c r="GK88" s="147"/>
      <c r="GL88" s="147"/>
      <c r="GM88" s="147"/>
      <c r="GN88" s="147"/>
      <c r="GO88" s="147"/>
      <c r="GP88" s="147"/>
      <c r="GQ88" s="147"/>
      <c r="GR88" s="147"/>
      <c r="GS88" s="147"/>
      <c r="GT88" s="147"/>
      <c r="GU88" s="147"/>
      <c r="GV88" s="147"/>
      <c r="GW88" s="147"/>
      <c r="GX88" s="147"/>
      <c r="GY88" s="147"/>
      <c r="GZ88" s="147"/>
      <c r="HA88" s="147"/>
      <c r="HB88" s="147"/>
      <c r="HC88" s="147"/>
      <c r="HD88" s="147"/>
      <c r="HE88" s="147"/>
      <c r="HF88" s="147"/>
      <c r="HG88" s="147"/>
      <c r="HH88" s="147"/>
      <c r="HI88" s="147"/>
      <c r="HJ88" s="147"/>
      <c r="HK88" s="147"/>
      <c r="HL88" s="147"/>
      <c r="HM88" s="147"/>
      <c r="HN88" s="147"/>
      <c r="HO88" s="147"/>
      <c r="HP88" s="147"/>
      <c r="HQ88" s="147"/>
      <c r="HR88" s="147"/>
      <c r="HS88" s="147"/>
      <c r="HT88" s="147"/>
      <c r="HU88" s="147"/>
      <c r="HV88" s="147"/>
      <c r="HW88" s="147"/>
      <c r="HX88" s="147"/>
      <c r="HY88" s="147"/>
      <c r="HZ88" s="147"/>
      <c r="IA88" s="147"/>
      <c r="IB88" s="147"/>
      <c r="IC88" s="147"/>
      <c r="ID88" s="147"/>
      <c r="IE88" s="147"/>
      <c r="IF88" s="147"/>
      <c r="IG88" s="147"/>
      <c r="IH88" s="147"/>
      <c r="II88" s="147"/>
      <c r="IJ88" s="147"/>
      <c r="IK88" s="147"/>
      <c r="IL88" s="147"/>
      <c r="IM88" s="147"/>
      <c r="IN88" s="147"/>
      <c r="IO88" s="147"/>
      <c r="IP88" s="147"/>
      <c r="IQ88" s="147"/>
      <c r="IR88" s="147"/>
      <c r="IS88" s="147"/>
      <c r="IT88" s="147"/>
    </row>
    <row r="89" spans="1:254" s="150" customFormat="1" ht="15" customHeight="1" x14ac:dyDescent="0.2">
      <c r="A89" s="562" t="s">
        <v>29</v>
      </c>
      <c r="B89" s="567">
        <f>B84*B88</f>
        <v>89.70666736874206</v>
      </c>
      <c r="C89" s="556"/>
      <c r="D89" s="556"/>
      <c r="E89" s="147"/>
      <c r="F89" s="147"/>
      <c r="G89" s="147"/>
      <c r="H89" s="147"/>
      <c r="I89" s="147"/>
      <c r="J89" s="147"/>
      <c r="K89" s="147"/>
      <c r="L89" s="147"/>
      <c r="M89" s="147"/>
      <c r="N89" s="147"/>
      <c r="O89" s="147"/>
      <c r="P89" s="147"/>
      <c r="Q89" s="147"/>
      <c r="R89" s="147"/>
      <c r="S89" s="147"/>
      <c r="T89" s="147"/>
      <c r="U89" s="147"/>
      <c r="V89" s="147"/>
      <c r="W89" s="147"/>
      <c r="X89" s="147"/>
      <c r="Y89" s="147"/>
      <c r="Z89" s="147"/>
      <c r="AA89" s="147"/>
      <c r="AB89" s="147"/>
      <c r="AC89" s="147"/>
      <c r="AD89" s="147"/>
      <c r="AE89" s="147"/>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c r="BI89" s="147"/>
      <c r="BJ89" s="147"/>
      <c r="BK89" s="147"/>
      <c r="BL89" s="147"/>
      <c r="BM89" s="147"/>
      <c r="BN89" s="147"/>
      <c r="BO89" s="147"/>
      <c r="BP89" s="147"/>
      <c r="BQ89" s="147"/>
      <c r="BR89" s="147"/>
      <c r="BS89" s="147"/>
      <c r="BT89" s="147"/>
      <c r="BU89" s="147"/>
      <c r="BV89" s="147"/>
      <c r="BW89" s="147"/>
      <c r="BX89" s="147"/>
      <c r="BY89" s="147"/>
      <c r="BZ89" s="147"/>
      <c r="CA89" s="147"/>
      <c r="CB89" s="147"/>
      <c r="CC89" s="147"/>
      <c r="CD89" s="147"/>
      <c r="CE89" s="147"/>
      <c r="CF89" s="147"/>
      <c r="CG89" s="147"/>
      <c r="CH89" s="147"/>
      <c r="CI89" s="147"/>
      <c r="CJ89" s="147"/>
      <c r="CK89" s="147"/>
      <c r="CL89" s="147"/>
      <c r="CM89" s="147"/>
      <c r="CN89" s="147"/>
      <c r="CO89" s="147"/>
      <c r="CP89" s="147"/>
      <c r="CQ89" s="147"/>
      <c r="CR89" s="147"/>
      <c r="CS89" s="147"/>
      <c r="CT89" s="147"/>
      <c r="CU89" s="147"/>
      <c r="CV89" s="147"/>
      <c r="CW89" s="147"/>
      <c r="CX89" s="147"/>
      <c r="CY89" s="147"/>
      <c r="CZ89" s="147"/>
      <c r="DA89" s="147"/>
      <c r="DB89" s="147"/>
      <c r="DC89" s="147"/>
      <c r="DD89" s="147"/>
      <c r="DE89" s="147"/>
      <c r="DF89" s="147"/>
      <c r="DG89" s="147"/>
      <c r="DH89" s="147"/>
      <c r="DI89" s="147"/>
      <c r="DJ89" s="147"/>
      <c r="DK89" s="147"/>
      <c r="DL89" s="147"/>
      <c r="DM89" s="147"/>
      <c r="DN89" s="147"/>
      <c r="DO89" s="147"/>
      <c r="DP89" s="147"/>
      <c r="DQ89" s="147"/>
      <c r="DR89" s="147"/>
      <c r="DS89" s="147"/>
      <c r="DT89" s="147"/>
      <c r="DU89" s="147"/>
      <c r="DV89" s="147"/>
      <c r="DW89" s="147"/>
      <c r="DX89" s="147"/>
      <c r="DY89" s="147"/>
      <c r="DZ89" s="147"/>
      <c r="EA89" s="147"/>
      <c r="EB89" s="147"/>
      <c r="EC89" s="147"/>
      <c r="ED89" s="147"/>
      <c r="EE89" s="147"/>
      <c r="EF89" s="147"/>
      <c r="EG89" s="147"/>
      <c r="EH89" s="147"/>
      <c r="EI89" s="147"/>
      <c r="EJ89" s="147"/>
      <c r="EK89" s="147"/>
      <c r="EL89" s="147"/>
      <c r="EM89" s="147"/>
      <c r="EN89" s="147"/>
      <c r="EO89" s="147"/>
      <c r="EP89" s="147"/>
      <c r="EQ89" s="147"/>
      <c r="ER89" s="147"/>
      <c r="ES89" s="147"/>
      <c r="ET89" s="147"/>
      <c r="EU89" s="147"/>
      <c r="EV89" s="147"/>
      <c r="EW89" s="147"/>
      <c r="EX89" s="147"/>
      <c r="EY89" s="147"/>
      <c r="EZ89" s="147"/>
      <c r="FA89" s="147"/>
      <c r="FB89" s="147"/>
      <c r="FC89" s="147"/>
      <c r="FD89" s="147"/>
      <c r="FE89" s="147"/>
      <c r="FF89" s="147"/>
      <c r="FG89" s="147"/>
      <c r="FH89" s="147"/>
      <c r="FI89" s="147"/>
      <c r="FJ89" s="147"/>
      <c r="FK89" s="147"/>
      <c r="FL89" s="147"/>
      <c r="FM89" s="147"/>
      <c r="FN89" s="147"/>
      <c r="FO89" s="147"/>
      <c r="FP89" s="147"/>
      <c r="FQ89" s="147"/>
      <c r="FR89" s="147"/>
      <c r="FS89" s="147"/>
      <c r="FT89" s="147"/>
      <c r="FU89" s="147"/>
      <c r="FV89" s="147"/>
      <c r="FW89" s="147"/>
      <c r="FX89" s="147"/>
      <c r="FY89" s="147"/>
      <c r="FZ89" s="147"/>
      <c r="GA89" s="147"/>
      <c r="GB89" s="147"/>
      <c r="GC89" s="147"/>
      <c r="GD89" s="147"/>
      <c r="GE89" s="147"/>
      <c r="GF89" s="147"/>
      <c r="GG89" s="147"/>
      <c r="GH89" s="147"/>
      <c r="GI89" s="147"/>
      <c r="GJ89" s="147"/>
      <c r="GK89" s="147"/>
      <c r="GL89" s="147"/>
      <c r="GM89" s="147"/>
      <c r="GN89" s="147"/>
      <c r="GO89" s="147"/>
      <c r="GP89" s="147"/>
      <c r="GQ89" s="147"/>
      <c r="GR89" s="147"/>
      <c r="GS89" s="147"/>
      <c r="GT89" s="147"/>
      <c r="GU89" s="147"/>
      <c r="GV89" s="147"/>
      <c r="GW89" s="147"/>
      <c r="GX89" s="147"/>
      <c r="GY89" s="147"/>
      <c r="GZ89" s="147"/>
      <c r="HA89" s="147"/>
      <c r="HB89" s="147"/>
      <c r="HC89" s="147"/>
      <c r="HD89" s="147"/>
      <c r="HE89" s="147"/>
      <c r="HF89" s="147"/>
      <c r="HG89" s="147"/>
      <c r="HH89" s="147"/>
      <c r="HI89" s="147"/>
      <c r="HJ89" s="147"/>
      <c r="HK89" s="147"/>
      <c r="HL89" s="147"/>
      <c r="HM89" s="147"/>
      <c r="HN89" s="147"/>
      <c r="HO89" s="147"/>
      <c r="HP89" s="147"/>
      <c r="HQ89" s="147"/>
      <c r="HR89" s="147"/>
      <c r="HS89" s="147"/>
      <c r="HT89" s="147"/>
      <c r="HU89" s="147"/>
      <c r="HV89" s="147"/>
      <c r="HW89" s="147"/>
      <c r="HX89" s="147"/>
      <c r="HY89" s="147"/>
      <c r="HZ89" s="147"/>
      <c r="IA89" s="147"/>
      <c r="IB89" s="147"/>
      <c r="IC89" s="147"/>
      <c r="ID89" s="147"/>
      <c r="IE89" s="147"/>
      <c r="IF89" s="147"/>
      <c r="IG89" s="147"/>
      <c r="IH89" s="147"/>
      <c r="II89" s="147"/>
      <c r="IJ89" s="147"/>
      <c r="IK89" s="147"/>
      <c r="IL89" s="147"/>
      <c r="IM89" s="147"/>
      <c r="IN89" s="147"/>
      <c r="IO89" s="147"/>
      <c r="IP89" s="147"/>
      <c r="IQ89" s="147"/>
      <c r="IR89" s="147"/>
      <c r="IS89" s="147"/>
      <c r="IT89" s="147"/>
    </row>
    <row r="90" spans="1:254" s="150" customFormat="1" ht="15" customHeight="1" x14ac:dyDescent="0.2">
      <c r="A90" s="560" t="s">
        <v>30</v>
      </c>
      <c r="B90" s="568">
        <f>(B89/B87)*0.5</f>
        <v>1.0428501725462673E-3</v>
      </c>
      <c r="C90" s="556"/>
      <c r="D90" s="556"/>
      <c r="E90" s="147"/>
      <c r="F90" s="147"/>
      <c r="G90" s="147"/>
      <c r="H90" s="147"/>
      <c r="I90" s="147"/>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c r="BI90" s="147"/>
      <c r="BJ90" s="147"/>
      <c r="BK90" s="147"/>
      <c r="BL90" s="147"/>
      <c r="BM90" s="147"/>
      <c r="BN90" s="147"/>
      <c r="BO90" s="147"/>
      <c r="BP90" s="147"/>
      <c r="BQ90" s="147"/>
      <c r="BR90" s="147"/>
      <c r="BS90" s="147"/>
      <c r="BT90" s="147"/>
      <c r="BU90" s="147"/>
      <c r="BV90" s="147"/>
      <c r="BW90" s="147"/>
      <c r="BX90" s="147"/>
      <c r="BY90" s="147"/>
      <c r="BZ90" s="147"/>
      <c r="CA90" s="147"/>
      <c r="CB90" s="147"/>
      <c r="CC90" s="147"/>
      <c r="CD90" s="147"/>
      <c r="CE90" s="147"/>
      <c r="CF90" s="147"/>
      <c r="CG90" s="147"/>
      <c r="CH90" s="147"/>
      <c r="CI90" s="147"/>
      <c r="CJ90" s="147"/>
      <c r="CK90" s="147"/>
      <c r="CL90" s="147"/>
      <c r="CM90" s="147"/>
      <c r="CN90" s="147"/>
      <c r="CO90" s="147"/>
      <c r="CP90" s="147"/>
      <c r="CQ90" s="147"/>
      <c r="CR90" s="147"/>
      <c r="CS90" s="147"/>
      <c r="CT90" s="147"/>
      <c r="CU90" s="147"/>
      <c r="CV90" s="147"/>
      <c r="CW90" s="147"/>
      <c r="CX90" s="147"/>
      <c r="CY90" s="147"/>
      <c r="CZ90" s="147"/>
      <c r="DA90" s="147"/>
      <c r="DB90" s="147"/>
      <c r="DC90" s="147"/>
      <c r="DD90" s="147"/>
      <c r="DE90" s="147"/>
      <c r="DF90" s="147"/>
      <c r="DG90" s="147"/>
      <c r="DH90" s="147"/>
      <c r="DI90" s="147"/>
      <c r="DJ90" s="147"/>
      <c r="DK90" s="147"/>
      <c r="DL90" s="147"/>
      <c r="DM90" s="147"/>
      <c r="DN90" s="147"/>
      <c r="DO90" s="147"/>
      <c r="DP90" s="147"/>
      <c r="DQ90" s="147"/>
      <c r="DR90" s="147"/>
      <c r="DS90" s="147"/>
      <c r="DT90" s="147"/>
      <c r="DU90" s="147"/>
      <c r="DV90" s="147"/>
      <c r="DW90" s="147"/>
      <c r="DX90" s="147"/>
      <c r="DY90" s="147"/>
      <c r="DZ90" s="147"/>
      <c r="EA90" s="147"/>
      <c r="EB90" s="147"/>
      <c r="EC90" s="147"/>
      <c r="ED90" s="147"/>
      <c r="EE90" s="147"/>
      <c r="EF90" s="147"/>
      <c r="EG90" s="147"/>
      <c r="EH90" s="147"/>
      <c r="EI90" s="147"/>
      <c r="EJ90" s="147"/>
      <c r="EK90" s="147"/>
      <c r="EL90" s="147"/>
      <c r="EM90" s="147"/>
      <c r="EN90" s="147"/>
      <c r="EO90" s="147"/>
      <c r="EP90" s="147"/>
      <c r="EQ90" s="147"/>
      <c r="ER90" s="147"/>
      <c r="ES90" s="147"/>
      <c r="ET90" s="147"/>
      <c r="EU90" s="147"/>
      <c r="EV90" s="147"/>
      <c r="EW90" s="147"/>
      <c r="EX90" s="147"/>
      <c r="EY90" s="147"/>
      <c r="EZ90" s="147"/>
      <c r="FA90" s="147"/>
      <c r="FB90" s="147"/>
      <c r="FC90" s="147"/>
      <c r="FD90" s="147"/>
      <c r="FE90" s="147"/>
      <c r="FF90" s="147"/>
      <c r="FG90" s="147"/>
      <c r="FH90" s="147"/>
      <c r="FI90" s="147"/>
      <c r="FJ90" s="147"/>
      <c r="FK90" s="147"/>
      <c r="FL90" s="147"/>
      <c r="FM90" s="147"/>
      <c r="FN90" s="147"/>
      <c r="FO90" s="147"/>
      <c r="FP90" s="147"/>
      <c r="FQ90" s="147"/>
      <c r="FR90" s="147"/>
      <c r="FS90" s="147"/>
      <c r="FT90" s="147"/>
      <c r="FU90" s="147"/>
      <c r="FV90" s="147"/>
      <c r="FW90" s="147"/>
      <c r="FX90" s="147"/>
      <c r="FY90" s="147"/>
      <c r="FZ90" s="147"/>
      <c r="GA90" s="147"/>
      <c r="GB90" s="147"/>
      <c r="GC90" s="147"/>
      <c r="GD90" s="147"/>
      <c r="GE90" s="147"/>
      <c r="GF90" s="147"/>
      <c r="GG90" s="147"/>
      <c r="GH90" s="147"/>
      <c r="GI90" s="147"/>
      <c r="GJ90" s="147"/>
      <c r="GK90" s="147"/>
      <c r="GL90" s="147"/>
      <c r="GM90" s="147"/>
      <c r="GN90" s="147"/>
      <c r="GO90" s="147"/>
      <c r="GP90" s="147"/>
      <c r="GQ90" s="147"/>
      <c r="GR90" s="147"/>
      <c r="GS90" s="147"/>
      <c r="GT90" s="147"/>
      <c r="GU90" s="147"/>
      <c r="GV90" s="147"/>
      <c r="GW90" s="147"/>
      <c r="GX90" s="147"/>
      <c r="GY90" s="147"/>
      <c r="GZ90" s="147"/>
      <c r="HA90" s="147"/>
      <c r="HB90" s="147"/>
      <c r="HC90" s="147"/>
      <c r="HD90" s="147"/>
      <c r="HE90" s="147"/>
      <c r="HF90" s="147"/>
      <c r="HG90" s="147"/>
      <c r="HH90" s="147"/>
      <c r="HI90" s="147"/>
      <c r="HJ90" s="147"/>
      <c r="HK90" s="147"/>
      <c r="HL90" s="147"/>
      <c r="HM90" s="147"/>
      <c r="HN90" s="147"/>
      <c r="HO90" s="147"/>
      <c r="HP90" s="147"/>
      <c r="HQ90" s="147"/>
      <c r="HR90" s="147"/>
      <c r="HS90" s="147"/>
      <c r="HT90" s="147"/>
      <c r="HU90" s="147"/>
      <c r="HV90" s="147"/>
      <c r="HW90" s="147"/>
      <c r="HX90" s="147"/>
      <c r="HY90" s="147"/>
      <c r="HZ90" s="147"/>
      <c r="IA90" s="147"/>
      <c r="IB90" s="147"/>
      <c r="IC90" s="147"/>
      <c r="ID90" s="147"/>
      <c r="IE90" s="147"/>
      <c r="IF90" s="147"/>
      <c r="IG90" s="147"/>
      <c r="IH90" s="147"/>
      <c r="II90" s="147"/>
      <c r="IJ90" s="147"/>
      <c r="IK90" s="147"/>
      <c r="IL90" s="147"/>
      <c r="IM90" s="147"/>
      <c r="IN90" s="147"/>
      <c r="IO90" s="147"/>
      <c r="IP90" s="147"/>
      <c r="IQ90" s="147"/>
      <c r="IR90" s="147"/>
      <c r="IS90" s="147"/>
      <c r="IT90" s="147"/>
    </row>
    <row r="91" spans="1:254" s="150" customFormat="1" ht="15" customHeight="1" thickBot="1" x14ac:dyDescent="0.25">
      <c r="A91" s="573"/>
      <c r="B91" s="574"/>
      <c r="C91" s="556"/>
      <c r="D91" s="556"/>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c r="BI91" s="147"/>
      <c r="BJ91" s="147"/>
      <c r="BK91" s="147"/>
      <c r="BL91" s="147"/>
      <c r="BM91" s="147"/>
      <c r="BN91" s="147"/>
      <c r="BO91" s="147"/>
      <c r="BP91" s="147"/>
      <c r="BQ91" s="147"/>
      <c r="BR91" s="147"/>
      <c r="BS91" s="147"/>
      <c r="BT91" s="147"/>
      <c r="BU91" s="147"/>
      <c r="BV91" s="147"/>
      <c r="BW91" s="147"/>
      <c r="BX91" s="147"/>
      <c r="BY91" s="147"/>
      <c r="BZ91" s="147"/>
      <c r="CA91" s="147"/>
      <c r="CB91" s="147"/>
      <c r="CC91" s="147"/>
      <c r="CD91" s="147"/>
      <c r="CE91" s="147"/>
      <c r="CF91" s="147"/>
      <c r="CG91" s="147"/>
      <c r="CH91" s="147"/>
      <c r="CI91" s="147"/>
      <c r="CJ91" s="147"/>
      <c r="CK91" s="147"/>
      <c r="CL91" s="147"/>
      <c r="CM91" s="147"/>
      <c r="CN91" s="147"/>
      <c r="CO91" s="147"/>
      <c r="CP91" s="147"/>
      <c r="CQ91" s="147"/>
      <c r="CR91" s="147"/>
      <c r="CS91" s="147"/>
      <c r="CT91" s="147"/>
      <c r="CU91" s="147"/>
      <c r="CV91" s="147"/>
      <c r="CW91" s="147"/>
      <c r="CX91" s="147"/>
      <c r="CY91" s="147"/>
      <c r="CZ91" s="147"/>
      <c r="DA91" s="147"/>
      <c r="DB91" s="147"/>
      <c r="DC91" s="147"/>
      <c r="DD91" s="147"/>
      <c r="DE91" s="147"/>
      <c r="DF91" s="147"/>
      <c r="DG91" s="147"/>
      <c r="DH91" s="147"/>
      <c r="DI91" s="147"/>
      <c r="DJ91" s="147"/>
      <c r="DK91" s="147"/>
      <c r="DL91" s="147"/>
      <c r="DM91" s="147"/>
      <c r="DN91" s="147"/>
      <c r="DO91" s="147"/>
      <c r="DP91" s="147"/>
      <c r="DQ91" s="147"/>
      <c r="DR91" s="147"/>
      <c r="DS91" s="147"/>
      <c r="DT91" s="147"/>
      <c r="DU91" s="147"/>
      <c r="DV91" s="147"/>
      <c r="DW91" s="147"/>
      <c r="DX91" s="147"/>
      <c r="DY91" s="147"/>
      <c r="DZ91" s="147"/>
      <c r="EA91" s="147"/>
      <c r="EB91" s="147"/>
      <c r="EC91" s="147"/>
      <c r="ED91" s="147"/>
      <c r="EE91" s="147"/>
      <c r="EF91" s="147"/>
      <c r="EG91" s="147"/>
      <c r="EH91" s="147"/>
      <c r="EI91" s="147"/>
      <c r="EJ91" s="147"/>
      <c r="EK91" s="147"/>
      <c r="EL91" s="147"/>
      <c r="EM91" s="147"/>
      <c r="EN91" s="147"/>
      <c r="EO91" s="147"/>
      <c r="EP91" s="147"/>
      <c r="EQ91" s="147"/>
      <c r="ER91" s="147"/>
      <c r="ES91" s="147"/>
      <c r="ET91" s="147"/>
      <c r="EU91" s="147"/>
      <c r="EV91" s="147"/>
      <c r="EW91" s="147"/>
      <c r="EX91" s="147"/>
      <c r="EY91" s="147"/>
      <c r="EZ91" s="147"/>
      <c r="FA91" s="147"/>
      <c r="FB91" s="147"/>
      <c r="FC91" s="147"/>
      <c r="FD91" s="147"/>
      <c r="FE91" s="147"/>
      <c r="FF91" s="147"/>
      <c r="FG91" s="147"/>
      <c r="FH91" s="147"/>
      <c r="FI91" s="147"/>
      <c r="FJ91" s="147"/>
      <c r="FK91" s="147"/>
      <c r="FL91" s="147"/>
      <c r="FM91" s="147"/>
      <c r="FN91" s="147"/>
      <c r="FO91" s="147"/>
      <c r="FP91" s="147"/>
      <c r="FQ91" s="147"/>
      <c r="FR91" s="147"/>
      <c r="FS91" s="147"/>
      <c r="FT91" s="147"/>
      <c r="FU91" s="147"/>
      <c r="FV91" s="147"/>
      <c r="FW91" s="147"/>
      <c r="FX91" s="147"/>
      <c r="FY91" s="147"/>
      <c r="FZ91" s="147"/>
      <c r="GA91" s="147"/>
      <c r="GB91" s="147"/>
      <c r="GC91" s="147"/>
      <c r="GD91" s="147"/>
      <c r="GE91" s="147"/>
      <c r="GF91" s="147"/>
      <c r="GG91" s="147"/>
      <c r="GH91" s="147"/>
      <c r="GI91" s="147"/>
      <c r="GJ91" s="147"/>
      <c r="GK91" s="147"/>
      <c r="GL91" s="147"/>
      <c r="GM91" s="147"/>
      <c r="GN91" s="147"/>
      <c r="GO91" s="147"/>
      <c r="GP91" s="147"/>
      <c r="GQ91" s="147"/>
      <c r="GR91" s="147"/>
      <c r="GS91" s="147"/>
      <c r="GT91" s="147"/>
      <c r="GU91" s="147"/>
      <c r="GV91" s="147"/>
      <c r="GW91" s="147"/>
      <c r="GX91" s="147"/>
      <c r="GY91" s="147"/>
      <c r="GZ91" s="147"/>
      <c r="HA91" s="147"/>
      <c r="HB91" s="147"/>
      <c r="HC91" s="147"/>
      <c r="HD91" s="147"/>
      <c r="HE91" s="147"/>
      <c r="HF91" s="147"/>
      <c r="HG91" s="147"/>
      <c r="HH91" s="147"/>
      <c r="HI91" s="147"/>
      <c r="HJ91" s="147"/>
      <c r="HK91" s="147"/>
      <c r="HL91" s="147"/>
      <c r="HM91" s="147"/>
      <c r="HN91" s="147"/>
      <c r="HO91" s="147"/>
      <c r="HP91" s="147"/>
      <c r="HQ91" s="147"/>
      <c r="HR91" s="147"/>
      <c r="HS91" s="147"/>
      <c r="HT91" s="147"/>
      <c r="HU91" s="147"/>
      <c r="HV91" s="147"/>
      <c r="HW91" s="147"/>
      <c r="HX91" s="147"/>
      <c r="HY91" s="147"/>
      <c r="HZ91" s="147"/>
      <c r="IA91" s="147"/>
      <c r="IB91" s="147"/>
      <c r="IC91" s="147"/>
      <c r="ID91" s="147"/>
      <c r="IE91" s="147"/>
      <c r="IF91" s="147"/>
      <c r="IG91" s="147"/>
      <c r="IH91" s="147"/>
      <c r="II91" s="147"/>
      <c r="IJ91" s="147"/>
      <c r="IK91" s="147"/>
      <c r="IL91" s="147"/>
      <c r="IM91" s="147"/>
      <c r="IN91" s="147"/>
      <c r="IO91" s="147"/>
      <c r="IP91" s="147"/>
      <c r="IQ91" s="147"/>
      <c r="IR91" s="147"/>
      <c r="IS91" s="147"/>
      <c r="IT91" s="147"/>
    </row>
    <row r="92" spans="1:254" s="150" customFormat="1" ht="15.75" customHeight="1" x14ac:dyDescent="0.2">
      <c r="A92" s="147"/>
      <c r="B92" s="147"/>
      <c r="C92" s="147"/>
      <c r="D92" s="151"/>
      <c r="E92" s="147"/>
      <c r="F92" s="147"/>
      <c r="G92" s="147"/>
      <c r="H92" s="147"/>
      <c r="I92" s="147"/>
      <c r="J92" s="147"/>
      <c r="K92" s="147"/>
      <c r="L92" s="147"/>
      <c r="M92" s="147"/>
      <c r="N92" s="147"/>
      <c r="O92" s="147"/>
      <c r="P92" s="147"/>
      <c r="Q92" s="147"/>
      <c r="R92" s="147"/>
      <c r="S92" s="147"/>
      <c r="T92" s="147"/>
      <c r="U92" s="147"/>
      <c r="V92" s="147"/>
      <c r="W92" s="147"/>
      <c r="X92" s="147"/>
      <c r="Y92" s="147"/>
      <c r="Z92" s="147"/>
      <c r="AA92" s="147"/>
      <c r="AB92" s="147"/>
      <c r="AC92" s="147"/>
      <c r="AD92" s="147"/>
      <c r="AE92" s="147"/>
      <c r="AF92" s="147"/>
      <c r="AG92" s="147"/>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c r="BI92" s="147"/>
      <c r="BJ92" s="147"/>
      <c r="BK92" s="147"/>
      <c r="BL92" s="147"/>
      <c r="BM92" s="147"/>
      <c r="BN92" s="147"/>
      <c r="BO92" s="147"/>
      <c r="BP92" s="147"/>
      <c r="BQ92" s="147"/>
      <c r="BR92" s="147"/>
      <c r="BS92" s="147"/>
      <c r="BT92" s="147"/>
      <c r="BU92" s="147"/>
      <c r="BV92" s="147"/>
      <c r="BW92" s="147"/>
      <c r="BX92" s="147"/>
      <c r="BY92" s="147"/>
      <c r="BZ92" s="147"/>
      <c r="CA92" s="147"/>
      <c r="CB92" s="147"/>
      <c r="CC92" s="147"/>
      <c r="CD92" s="147"/>
      <c r="CE92" s="147"/>
      <c r="CF92" s="147"/>
      <c r="CG92" s="147"/>
      <c r="CH92" s="147"/>
      <c r="CI92" s="147"/>
      <c r="CJ92" s="147"/>
      <c r="CK92" s="147"/>
      <c r="CL92" s="147"/>
      <c r="CM92" s="147"/>
      <c r="CN92" s="147"/>
      <c r="CO92" s="147"/>
      <c r="CP92" s="147"/>
      <c r="CQ92" s="147"/>
      <c r="CR92" s="147"/>
      <c r="CS92" s="147"/>
      <c r="CT92" s="147"/>
      <c r="CU92" s="147"/>
      <c r="CV92" s="147"/>
      <c r="CW92" s="147"/>
      <c r="CX92" s="147"/>
      <c r="CY92" s="147"/>
      <c r="CZ92" s="147"/>
      <c r="DA92" s="147"/>
      <c r="DB92" s="147"/>
      <c r="DC92" s="147"/>
      <c r="DD92" s="147"/>
      <c r="DE92" s="147"/>
      <c r="DF92" s="147"/>
      <c r="DG92" s="147"/>
      <c r="DH92" s="147"/>
      <c r="DI92" s="147"/>
      <c r="DJ92" s="147"/>
      <c r="DK92" s="147"/>
      <c r="DL92" s="147"/>
      <c r="DM92" s="147"/>
      <c r="DN92" s="147"/>
      <c r="DO92" s="147"/>
      <c r="DP92" s="147"/>
      <c r="DQ92" s="147"/>
      <c r="DR92" s="147"/>
      <c r="DS92" s="147"/>
      <c r="DT92" s="147"/>
      <c r="DU92" s="147"/>
      <c r="DV92" s="147"/>
      <c r="DW92" s="147"/>
      <c r="DX92" s="147"/>
      <c r="DY92" s="147"/>
      <c r="DZ92" s="147"/>
      <c r="EA92" s="147"/>
      <c r="EB92" s="147"/>
      <c r="EC92" s="147"/>
      <c r="ED92" s="147"/>
      <c r="EE92" s="147"/>
      <c r="EF92" s="147"/>
      <c r="EG92" s="147"/>
      <c r="EH92" s="147"/>
      <c r="EI92" s="147"/>
      <c r="EJ92" s="147"/>
      <c r="EK92" s="147"/>
      <c r="EL92" s="147"/>
      <c r="EM92" s="147"/>
      <c r="EN92" s="147"/>
      <c r="EO92" s="147"/>
      <c r="EP92" s="147"/>
      <c r="EQ92" s="147"/>
      <c r="ER92" s="147"/>
      <c r="ES92" s="147"/>
      <c r="ET92" s="147"/>
      <c r="EU92" s="147"/>
      <c r="EV92" s="147"/>
      <c r="EW92" s="147"/>
      <c r="EX92" s="147"/>
      <c r="EY92" s="147"/>
      <c r="EZ92" s="147"/>
      <c r="FA92" s="147"/>
      <c r="FB92" s="147"/>
      <c r="FC92" s="147"/>
      <c r="FD92" s="147"/>
      <c r="FE92" s="147"/>
      <c r="FF92" s="147"/>
      <c r="FG92" s="147"/>
      <c r="FH92" s="147"/>
      <c r="FI92" s="147"/>
      <c r="FJ92" s="147"/>
      <c r="FK92" s="147"/>
      <c r="FL92" s="147"/>
      <c r="FM92" s="147"/>
      <c r="FN92" s="147"/>
      <c r="FO92" s="147"/>
      <c r="FP92" s="147"/>
      <c r="FQ92" s="147"/>
      <c r="FR92" s="147"/>
      <c r="FS92" s="147"/>
      <c r="FT92" s="147"/>
      <c r="FU92" s="147"/>
      <c r="FV92" s="147"/>
      <c r="FW92" s="147"/>
      <c r="FX92" s="147"/>
      <c r="FY92" s="147"/>
      <c r="FZ92" s="147"/>
      <c r="GA92" s="147"/>
      <c r="GB92" s="147"/>
      <c r="GC92" s="147"/>
      <c r="GD92" s="147"/>
      <c r="GE92" s="147"/>
      <c r="GF92" s="147"/>
      <c r="GG92" s="147"/>
      <c r="GH92" s="147"/>
      <c r="GI92" s="147"/>
      <c r="GJ92" s="147"/>
      <c r="GK92" s="147"/>
      <c r="GL92" s="147"/>
      <c r="GM92" s="147"/>
      <c r="GN92" s="147"/>
      <c r="GO92" s="147"/>
      <c r="GP92" s="147"/>
      <c r="GQ92" s="147"/>
      <c r="GR92" s="147"/>
      <c r="GS92" s="147"/>
      <c r="GT92" s="147"/>
      <c r="GU92" s="147"/>
      <c r="GV92" s="147"/>
      <c r="GW92" s="147"/>
      <c r="GX92" s="147"/>
      <c r="GY92" s="147"/>
      <c r="GZ92" s="147"/>
      <c r="HA92" s="147"/>
      <c r="HB92" s="147"/>
      <c r="HC92" s="147"/>
      <c r="HD92" s="147"/>
      <c r="HE92" s="147"/>
      <c r="HF92" s="147"/>
      <c r="HG92" s="147"/>
      <c r="HH92" s="147"/>
      <c r="HI92" s="147"/>
      <c r="HJ92" s="147"/>
      <c r="HK92" s="147"/>
      <c r="HL92" s="147"/>
      <c r="HM92" s="147"/>
      <c r="HN92" s="147"/>
      <c r="HO92" s="147"/>
      <c r="HP92" s="147"/>
      <c r="HQ92" s="147"/>
      <c r="HR92" s="147"/>
      <c r="HS92" s="147"/>
      <c r="HT92" s="147"/>
      <c r="HU92" s="147"/>
      <c r="HV92" s="147"/>
      <c r="HW92" s="147"/>
      <c r="HX92" s="147"/>
      <c r="HY92" s="147"/>
      <c r="HZ92" s="147"/>
      <c r="IA92" s="147"/>
      <c r="IB92" s="147"/>
      <c r="IC92" s="147"/>
      <c r="ID92" s="147"/>
      <c r="IE92" s="147"/>
      <c r="IF92" s="147"/>
      <c r="IG92" s="147"/>
      <c r="IH92" s="147"/>
      <c r="II92" s="147"/>
      <c r="IJ92" s="147"/>
      <c r="IK92" s="147"/>
      <c r="IL92" s="147"/>
      <c r="IM92" s="147"/>
      <c r="IN92" s="147"/>
      <c r="IO92" s="147"/>
      <c r="IP92" s="147"/>
      <c r="IQ92" s="147"/>
      <c r="IR92" s="147"/>
      <c r="IS92" s="147"/>
      <c r="IT92" s="147"/>
    </row>
  </sheetData>
  <sheetProtection algorithmName="SHA-512" hashValue="Rv/yr93zH033bTE/Eiu5RcwkCwdbM1ren2X6oB2gEsogOtjYsKJ+XcVfnevwgjIUbVR3m1XQH3Sg6lHLsoKI8Q==" saltValue="9FHZ4kroHhZ15Of+4cDG3Q==" spinCount="100000" sheet="1" formatCells="0" formatColumns="0" formatRows="0" insertColumns="0" insertRows="0" insertHyperlinks="0" deleteColumns="0" deleteRows="0" sort="0" autoFilter="0" pivotTables="0"/>
  <mergeCells count="10">
    <mergeCell ref="A72:B72"/>
    <mergeCell ref="B6:C6"/>
    <mergeCell ref="B7:C7"/>
    <mergeCell ref="B8:C8"/>
    <mergeCell ref="A47:C47"/>
    <mergeCell ref="A1:C1"/>
    <mergeCell ref="A15:B15"/>
    <mergeCell ref="B5:D5"/>
    <mergeCell ref="B4:D4"/>
    <mergeCell ref="A38:C38"/>
  </mergeCells>
  <conditionalFormatting sqref="C15:C31 C32:D36">
    <cfRule type="cellIs" dxfId="52" priority="13" stopIfTrue="1" operator="lessThan">
      <formula>0</formula>
    </cfRule>
  </conditionalFormatting>
  <conditionalFormatting sqref="C37">
    <cfRule type="cellIs" dxfId="51" priority="2" stopIfTrue="1" operator="lessThan">
      <formula>0</formula>
    </cfRule>
  </conditionalFormatting>
  <conditionalFormatting sqref="C50:C59">
    <cfRule type="cellIs" dxfId="50" priority="5" stopIfTrue="1" operator="lessThan">
      <formula>0</formula>
    </cfRule>
  </conditionalFormatting>
  <conditionalFormatting sqref="C61:C68">
    <cfRule type="cellIs" dxfId="49" priority="12" stopIfTrue="1" operator="lessThan">
      <formula>0</formula>
    </cfRule>
  </conditionalFormatting>
  <conditionalFormatting sqref="C45:D46">
    <cfRule type="cellIs" dxfId="48" priority="3" stopIfTrue="1" operator="lessThan">
      <formula>0</formula>
    </cfRule>
  </conditionalFormatting>
  <conditionalFormatting sqref="D15">
    <cfRule type="cellIs" dxfId="47" priority="11" stopIfTrue="1" operator="lessThan">
      <formula>0</formula>
    </cfRule>
  </conditionalFormatting>
  <conditionalFormatting sqref="D31">
    <cfRule type="cellIs" dxfId="46" priority="10" stopIfTrue="1" operator="lessThan">
      <formula>0</formula>
    </cfRule>
  </conditionalFormatting>
  <conditionalFormatting sqref="D36:D37">
    <cfRule type="cellIs" dxfId="45" priority="1" stopIfTrue="1" operator="lessThan">
      <formula>0</formula>
    </cfRule>
  </conditionalFormatting>
  <conditionalFormatting sqref="D50">
    <cfRule type="cellIs" dxfId="44" priority="4" stopIfTrue="1" operator="lessThan">
      <formula>0</formula>
    </cfRule>
  </conditionalFormatting>
  <conditionalFormatting sqref="D57">
    <cfRule type="cellIs" dxfId="43" priority="9" stopIfTrue="1" operator="lessThan">
      <formula>0</formula>
    </cfRule>
  </conditionalFormatting>
  <conditionalFormatting sqref="D59">
    <cfRule type="cellIs" dxfId="42" priority="8" stopIfTrue="1" operator="lessThan">
      <formula>0</formula>
    </cfRule>
  </conditionalFormatting>
  <conditionalFormatting sqref="D62">
    <cfRule type="cellIs" dxfId="41" priority="7" stopIfTrue="1" operator="lessThan">
      <formula>0</formula>
    </cfRule>
  </conditionalFormatting>
  <conditionalFormatting sqref="D65:D67">
    <cfRule type="cellIs" dxfId="40" priority="6" stopIfTrue="1" operator="lessThan">
      <formula>0</formula>
    </cfRule>
  </conditionalFormatting>
  <dataValidations disablePrompts="1" count="1">
    <dataValidation type="decimal" allowBlank="1" showInputMessage="1" showErrorMessage="1" sqref="B9:B11" xr:uid="{E0110C39-BA57-4342-B29C-08DEA34AF0D4}">
      <formula1>0</formula1>
      <formula2>1</formula2>
    </dataValidation>
  </dataValidations>
  <pageMargins left="0.7" right="0.7" top="0.75" bottom="0.75" header="0.3" footer="0.3"/>
  <pageSetup scale="55" orientation="portrait" r:id="rId1"/>
  <headerFooter>
    <oddFooter>&amp;C&amp;"Helvetica,Regular"&amp;12&amp;K000000&amp;P</oddFooter>
  </headerFooter>
  <rowBreaks count="1" manualBreakCount="1">
    <brk id="51"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CA631-7A8A-4CF5-892D-CB8C957FE10F}">
  <sheetPr>
    <tabColor theme="5" tint="0.39997558519241921"/>
  </sheetPr>
  <dimension ref="A1:IT92"/>
  <sheetViews>
    <sheetView showGridLines="0" zoomScale="80" zoomScaleNormal="80" workbookViewId="0">
      <pane xSplit="1" ySplit="2" topLeftCell="B45" activePane="bottomRight" state="frozen"/>
      <selection pane="topRight" activeCell="B1" sqref="B1"/>
      <selection pane="bottomLeft" activeCell="A7" sqref="A7"/>
      <selection pane="bottomRight" sqref="A1:D1048576"/>
    </sheetView>
  </sheetViews>
  <sheetFormatPr defaultColWidth="8.85546875" defaultRowHeight="15" customHeight="1" x14ac:dyDescent="0.2"/>
  <cols>
    <col min="1" max="1" width="66.85546875" style="575" customWidth="1"/>
    <col min="2" max="2" width="14.5703125" style="575" customWidth="1"/>
    <col min="3" max="3" width="27.140625" style="575" customWidth="1"/>
    <col min="4" max="4" width="35" style="575" bestFit="1" customWidth="1"/>
    <col min="5" max="6" width="8.85546875" style="147" customWidth="1"/>
    <col min="7" max="7" width="9.85546875" style="147" bestFit="1" customWidth="1"/>
    <col min="8" max="254" width="8.85546875" style="147" customWidth="1"/>
    <col min="255" max="16384" width="8.85546875" style="148"/>
  </cols>
  <sheetData>
    <row r="1" spans="1:254" ht="15.75" customHeight="1" x14ac:dyDescent="0.2">
      <c r="A1" s="511" t="s">
        <v>523</v>
      </c>
      <c r="B1" s="512"/>
      <c r="C1" s="512"/>
      <c r="D1" s="576"/>
    </row>
    <row r="2" spans="1:254" ht="15.75" customHeight="1" thickBot="1" x14ac:dyDescent="0.25">
      <c r="A2" s="577"/>
      <c r="B2" s="578"/>
      <c r="C2" s="579" t="s">
        <v>148</v>
      </c>
      <c r="D2" s="580" t="s">
        <v>149</v>
      </c>
    </row>
    <row r="3" spans="1:254" ht="15.75" customHeight="1" thickBot="1" x14ac:dyDescent="0.25">
      <c r="A3" s="581"/>
      <c r="B3" s="581"/>
    </row>
    <row r="4" spans="1:254" ht="15.75" customHeight="1" thickBot="1" x14ac:dyDescent="0.25">
      <c r="A4" s="436" t="s">
        <v>51</v>
      </c>
      <c r="B4" s="485"/>
      <c r="C4" s="486"/>
      <c r="D4" s="487"/>
    </row>
    <row r="5" spans="1:254" ht="15.6" customHeight="1" x14ac:dyDescent="0.25">
      <c r="A5" s="311" t="s">
        <v>0</v>
      </c>
      <c r="B5" s="475" t="s">
        <v>150</v>
      </c>
      <c r="C5" s="476"/>
      <c r="D5" s="477"/>
      <c r="G5" s="307"/>
    </row>
    <row r="6" spans="1:254" ht="15" customHeight="1" x14ac:dyDescent="0.2">
      <c r="A6" s="312" t="s">
        <v>53</v>
      </c>
      <c r="B6" s="481">
        <f>[2]Rekenblad!J16</f>
        <v>2842.7781975000003</v>
      </c>
      <c r="C6" s="482"/>
      <c r="D6" s="313">
        <f>B6</f>
        <v>2842.7781975000003</v>
      </c>
    </row>
    <row r="7" spans="1:254" ht="15" customHeight="1" x14ac:dyDescent="0.2">
      <c r="A7" s="312" t="s">
        <v>54</v>
      </c>
      <c r="B7" s="481">
        <f>[2]Rekenblad!J17</f>
        <v>3081.4806000000003</v>
      </c>
      <c r="C7" s="482"/>
      <c r="D7" s="313">
        <f t="shared" ref="D7:D8" si="0">B7</f>
        <v>3081.4806000000003</v>
      </c>
    </row>
    <row r="8" spans="1:254" ht="15" customHeight="1" x14ac:dyDescent="0.2">
      <c r="A8" s="312" t="s">
        <v>55</v>
      </c>
      <c r="B8" s="481">
        <f>[2]Rekenblad!J18</f>
        <v>3556.7710500000003</v>
      </c>
      <c r="C8" s="482"/>
      <c r="D8" s="313">
        <f t="shared" si="0"/>
        <v>3556.7710500000003</v>
      </c>
    </row>
    <row r="9" spans="1:254" ht="38.25" x14ac:dyDescent="0.2">
      <c r="A9" s="315" t="s">
        <v>80</v>
      </c>
      <c r="B9" s="316">
        <v>0.3</v>
      </c>
      <c r="C9" s="317">
        <f>B9*B6</f>
        <v>852.83345925000003</v>
      </c>
      <c r="D9" s="318">
        <f t="shared" ref="D9:D14" si="1">C9</f>
        <v>852.83345925000003</v>
      </c>
    </row>
    <row r="10" spans="1:254" ht="38.25" x14ac:dyDescent="0.2">
      <c r="A10" s="315" t="s">
        <v>76</v>
      </c>
      <c r="B10" s="319">
        <v>0.4</v>
      </c>
      <c r="C10" s="317">
        <f>B10*B7</f>
        <v>1232.5922400000002</v>
      </c>
      <c r="D10" s="320">
        <f t="shared" si="1"/>
        <v>1232.5922400000002</v>
      </c>
      <c r="IO10" s="148"/>
      <c r="IP10" s="148"/>
      <c r="IQ10" s="148"/>
      <c r="IR10" s="148"/>
      <c r="IS10" s="148"/>
      <c r="IT10" s="148"/>
    </row>
    <row r="11" spans="1:254" ht="39" thickBot="1" x14ac:dyDescent="0.25">
      <c r="A11" s="321" t="s">
        <v>56</v>
      </c>
      <c r="B11" s="322">
        <v>0.3</v>
      </c>
      <c r="C11" s="323">
        <f>B11*B8</f>
        <v>1067.0313149999999</v>
      </c>
      <c r="D11" s="320">
        <f t="shared" si="1"/>
        <v>1067.0313149999999</v>
      </c>
      <c r="IO11" s="148"/>
      <c r="IP11" s="148"/>
      <c r="IQ11" s="148"/>
      <c r="IR11" s="148"/>
      <c r="IS11" s="148"/>
      <c r="IT11" s="148"/>
    </row>
    <row r="12" spans="1:254" ht="51" x14ac:dyDescent="0.2">
      <c r="A12" s="324" t="s">
        <v>48</v>
      </c>
      <c r="B12" s="325"/>
      <c r="C12" s="326">
        <f>IF(SUM(B9:B11)=1,SUM(C9:C11),"OPTELLINGSFOUT!")</f>
        <v>3152.4570142500006</v>
      </c>
      <c r="D12" s="320">
        <f t="shared" si="1"/>
        <v>3152.4570142500006</v>
      </c>
      <c r="IO12" s="148"/>
      <c r="IP12" s="148"/>
      <c r="IQ12" s="148"/>
      <c r="IR12" s="148"/>
      <c r="IS12" s="148"/>
      <c r="IT12" s="148"/>
    </row>
    <row r="13" spans="1:254" ht="15" customHeight="1" x14ac:dyDescent="0.2">
      <c r="A13" s="312" t="s">
        <v>1</v>
      </c>
      <c r="B13" s="327">
        <v>0.08</v>
      </c>
      <c r="C13" s="317">
        <f>B13*C12</f>
        <v>252.19656114000006</v>
      </c>
      <c r="D13" s="318">
        <f t="shared" si="1"/>
        <v>252.19656114000006</v>
      </c>
      <c r="IO13" s="148"/>
      <c r="IP13" s="148"/>
      <c r="IQ13" s="148"/>
      <c r="IR13" s="148"/>
      <c r="IS13" s="148"/>
      <c r="IT13" s="148"/>
    </row>
    <row r="14" spans="1:254" ht="15" customHeight="1" x14ac:dyDescent="0.2">
      <c r="A14" s="312" t="s">
        <v>2</v>
      </c>
      <c r="B14" s="327">
        <v>8.3299999999999999E-2</v>
      </c>
      <c r="C14" s="317">
        <f>B14*C12</f>
        <v>262.59966928702505</v>
      </c>
      <c r="D14" s="320">
        <f t="shared" si="1"/>
        <v>262.59966928702505</v>
      </c>
      <c r="IO14" s="148"/>
      <c r="IP14" s="148"/>
      <c r="IQ14" s="148"/>
      <c r="IR14" s="148"/>
      <c r="IS14" s="148"/>
      <c r="IT14" s="148"/>
    </row>
    <row r="15" spans="1:254" ht="15.75" customHeight="1" thickBot="1" x14ac:dyDescent="0.25">
      <c r="A15" s="473" t="s">
        <v>49</v>
      </c>
      <c r="B15" s="474"/>
      <c r="C15" s="328">
        <f>SUM(C12+C13+C14)</f>
        <v>3667.2532446770256</v>
      </c>
      <c r="D15" s="329">
        <f>SUM(C12+C13+C14)</f>
        <v>3667.2532446770256</v>
      </c>
      <c r="IO15" s="148"/>
      <c r="IP15" s="148"/>
      <c r="IQ15" s="148"/>
      <c r="IR15" s="148"/>
      <c r="IS15" s="148"/>
      <c r="IT15" s="148"/>
    </row>
    <row r="16" spans="1:254" ht="15" customHeight="1" x14ac:dyDescent="0.2">
      <c r="A16" s="330" t="s">
        <v>3</v>
      </c>
      <c r="B16" s="331"/>
      <c r="C16" s="332"/>
      <c r="D16" s="333"/>
      <c r="IO16" s="148"/>
      <c r="IP16" s="148"/>
      <c r="IQ16" s="148"/>
      <c r="IR16" s="148"/>
      <c r="IS16" s="148"/>
      <c r="IT16" s="148"/>
    </row>
    <row r="17" spans="1:254" ht="15" customHeight="1" x14ac:dyDescent="0.2">
      <c r="A17" s="334" t="s">
        <v>10</v>
      </c>
      <c r="B17" s="335"/>
      <c r="C17" s="336"/>
      <c r="D17" s="337"/>
    </row>
    <row r="18" spans="1:254" ht="15" customHeight="1" x14ac:dyDescent="0.2">
      <c r="A18" s="334" t="s">
        <v>492</v>
      </c>
      <c r="B18" s="327">
        <v>7.1099999999999997E-2</v>
      </c>
      <c r="C18" s="317">
        <f t="shared" ref="C18:C23" si="2">B18*$C$15</f>
        <v>260.74170569653648</v>
      </c>
      <c r="D18" s="338">
        <f t="shared" ref="D18:D23" si="3">C18</f>
        <v>260.74170569653648</v>
      </c>
    </row>
    <row r="19" spans="1:254" ht="15" customHeight="1" x14ac:dyDescent="0.2">
      <c r="A19" s="334" t="s">
        <v>11</v>
      </c>
      <c r="B19" s="327">
        <v>3.1399999999999997E-2</v>
      </c>
      <c r="C19" s="317">
        <f t="shared" si="2"/>
        <v>115.15175188285859</v>
      </c>
      <c r="D19" s="318">
        <f t="shared" si="3"/>
        <v>115.15175188285859</v>
      </c>
    </row>
    <row r="20" spans="1:254" ht="15" customHeight="1" x14ac:dyDescent="0.2">
      <c r="A20" s="334" t="s">
        <v>13</v>
      </c>
      <c r="B20" s="327">
        <v>6.6799999999999998E-2</v>
      </c>
      <c r="C20" s="317">
        <f t="shared" si="2"/>
        <v>244.97251674442529</v>
      </c>
      <c r="D20" s="318">
        <f t="shared" si="3"/>
        <v>244.97251674442529</v>
      </c>
    </row>
    <row r="21" spans="1:254" ht="15" customHeight="1" x14ac:dyDescent="0.2">
      <c r="A21" s="334" t="s">
        <v>493</v>
      </c>
      <c r="B21" s="327">
        <v>1.34E-2</v>
      </c>
      <c r="C21" s="317">
        <f t="shared" si="2"/>
        <v>49.141193478672143</v>
      </c>
      <c r="D21" s="318">
        <f t="shared" si="3"/>
        <v>49.141193478672143</v>
      </c>
    </row>
    <row r="22" spans="1:254" ht="15" customHeight="1" x14ac:dyDescent="0.2">
      <c r="A22" s="334" t="s">
        <v>494</v>
      </c>
      <c r="B22" s="327">
        <v>0</v>
      </c>
      <c r="C22" s="317">
        <f t="shared" si="2"/>
        <v>0</v>
      </c>
      <c r="D22" s="318">
        <f t="shared" si="3"/>
        <v>0</v>
      </c>
    </row>
    <row r="23" spans="1:254" ht="15" customHeight="1" x14ac:dyDescent="0.2">
      <c r="A23" s="334" t="s">
        <v>495</v>
      </c>
      <c r="B23" s="327">
        <v>1E-4</v>
      </c>
      <c r="C23" s="317">
        <f t="shared" si="2"/>
        <v>0.36672532446770256</v>
      </c>
      <c r="D23" s="318">
        <f t="shared" si="3"/>
        <v>0.36672532446770256</v>
      </c>
    </row>
    <row r="24" spans="1:254" ht="15" customHeight="1" x14ac:dyDescent="0.2">
      <c r="A24" s="340"/>
      <c r="B24" s="335"/>
      <c r="C24" s="336"/>
      <c r="D24" s="341"/>
    </row>
    <row r="25" spans="1:254" ht="15" customHeight="1" x14ac:dyDescent="0.2">
      <c r="A25" s="334" t="s">
        <v>15</v>
      </c>
      <c r="B25" s="335"/>
      <c r="C25" s="336"/>
      <c r="D25" s="337"/>
    </row>
    <row r="26" spans="1:254" ht="15" customHeight="1" x14ac:dyDescent="0.2">
      <c r="A26" s="334" t="s">
        <v>16</v>
      </c>
      <c r="B26" s="327">
        <f>B81</f>
        <v>8.5868127329469315E-2</v>
      </c>
      <c r="C26" s="317">
        <f>B26*$C$15</f>
        <v>314.90016856333631</v>
      </c>
      <c r="D26" s="338">
        <f>C26</f>
        <v>314.90016856333631</v>
      </c>
    </row>
    <row r="27" spans="1:254" ht="15" customHeight="1" x14ac:dyDescent="0.2">
      <c r="A27" s="334" t="s">
        <v>17</v>
      </c>
      <c r="B27" s="327">
        <f>B90</f>
        <v>1.0758528291128975E-3</v>
      </c>
      <c r="C27" s="317">
        <f>B27*$C$15</f>
        <v>3.9454247783592309</v>
      </c>
      <c r="D27" s="318">
        <f>C27</f>
        <v>3.9454247783592309</v>
      </c>
    </row>
    <row r="28" spans="1:254" ht="15" customHeight="1" x14ac:dyDescent="0.2">
      <c r="A28" s="340"/>
      <c r="B28" s="342"/>
      <c r="C28" s="336"/>
      <c r="D28" s="341"/>
    </row>
    <row r="29" spans="1:254" ht="15.75" customHeight="1" thickBot="1" x14ac:dyDescent="0.25">
      <c r="A29" s="343" t="s">
        <v>18</v>
      </c>
      <c r="B29" s="327">
        <f>SUM(B18:B27)</f>
        <v>0.2697439801585822</v>
      </c>
      <c r="C29" s="344">
        <f>B29*C15</f>
        <v>989.21948646865576</v>
      </c>
      <c r="D29" s="345">
        <f>C29</f>
        <v>989.21948646865576</v>
      </c>
    </row>
    <row r="30" spans="1:254" ht="39" thickBot="1" x14ac:dyDescent="0.25">
      <c r="A30" s="346" t="s">
        <v>50</v>
      </c>
      <c r="B30" s="347"/>
      <c r="C30" s="348">
        <f>C15+C29</f>
        <v>4656.4727311456809</v>
      </c>
      <c r="D30" s="349">
        <f>C30</f>
        <v>4656.4727311456809</v>
      </c>
    </row>
    <row r="31" spans="1:254" ht="15.75" customHeight="1" thickBot="1" x14ac:dyDescent="0.25">
      <c r="A31" s="350" t="s">
        <v>52</v>
      </c>
      <c r="B31" s="351"/>
      <c r="C31" s="352">
        <f>C30*12</f>
        <v>55877.672773748171</v>
      </c>
      <c r="D31" s="352">
        <f>C30*12</f>
        <v>55877.672773748171</v>
      </c>
    </row>
    <row r="32" spans="1:254" s="145" customFormat="1" ht="15.75" customHeight="1" thickBot="1" x14ac:dyDescent="0.25">
      <c r="A32" s="353"/>
      <c r="B32" s="354"/>
      <c r="C32" s="355"/>
      <c r="D32" s="356"/>
      <c r="E32" s="154"/>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4"/>
      <c r="BC32" s="154"/>
      <c r="BD32" s="154"/>
      <c r="BE32" s="154"/>
      <c r="BF32" s="154"/>
      <c r="BG32" s="154"/>
      <c r="BH32" s="154"/>
      <c r="BI32" s="154"/>
      <c r="BJ32" s="154"/>
      <c r="BK32" s="154"/>
      <c r="BL32" s="154"/>
      <c r="BM32" s="154"/>
      <c r="BN32" s="154"/>
      <c r="BO32" s="154"/>
      <c r="BP32" s="154"/>
      <c r="BQ32" s="154"/>
      <c r="BR32" s="154"/>
      <c r="BS32" s="154"/>
      <c r="BT32" s="154"/>
      <c r="BU32" s="154"/>
      <c r="BV32" s="154"/>
      <c r="BW32" s="154"/>
      <c r="BX32" s="154"/>
      <c r="BY32" s="154"/>
      <c r="BZ32" s="154"/>
      <c r="CA32" s="154"/>
      <c r="CB32" s="154"/>
      <c r="CC32" s="154"/>
      <c r="CD32" s="154"/>
      <c r="CE32" s="154"/>
      <c r="CF32" s="154"/>
      <c r="CG32" s="154"/>
      <c r="CH32" s="154"/>
      <c r="CI32" s="154"/>
      <c r="CJ32" s="154"/>
      <c r="CK32" s="154"/>
      <c r="CL32" s="154"/>
      <c r="CM32" s="154"/>
      <c r="CN32" s="154"/>
      <c r="CO32" s="154"/>
      <c r="CP32" s="154"/>
      <c r="CQ32" s="154"/>
      <c r="CR32" s="154"/>
      <c r="CS32" s="154"/>
      <c r="CT32" s="154"/>
      <c r="CU32" s="154"/>
      <c r="CV32" s="154"/>
      <c r="CW32" s="154"/>
      <c r="CX32" s="154"/>
      <c r="CY32" s="154"/>
      <c r="CZ32" s="154"/>
      <c r="DA32" s="154"/>
      <c r="DB32" s="154"/>
      <c r="DC32" s="154"/>
      <c r="DD32" s="154"/>
      <c r="DE32" s="154"/>
      <c r="DF32" s="154"/>
      <c r="DG32" s="154"/>
      <c r="DH32" s="154"/>
      <c r="DI32" s="154"/>
      <c r="DJ32" s="154"/>
      <c r="DK32" s="154"/>
      <c r="DL32" s="154"/>
      <c r="DM32" s="154"/>
      <c r="DN32" s="154"/>
      <c r="DO32" s="154"/>
      <c r="DP32" s="154"/>
      <c r="DQ32" s="154"/>
      <c r="DR32" s="154"/>
      <c r="DS32" s="154"/>
      <c r="DT32" s="154"/>
      <c r="DU32" s="154"/>
      <c r="DV32" s="154"/>
      <c r="DW32" s="154"/>
      <c r="DX32" s="154"/>
      <c r="DY32" s="154"/>
      <c r="DZ32" s="154"/>
      <c r="EA32" s="154"/>
      <c r="EB32" s="154"/>
      <c r="EC32" s="154"/>
      <c r="ED32" s="154"/>
      <c r="EE32" s="154"/>
      <c r="EF32" s="154"/>
      <c r="EG32" s="154"/>
      <c r="EH32" s="154"/>
      <c r="EI32" s="154"/>
      <c r="EJ32" s="154"/>
      <c r="EK32" s="154"/>
      <c r="EL32" s="154"/>
      <c r="EM32" s="154"/>
      <c r="EN32" s="154"/>
      <c r="EO32" s="154"/>
      <c r="EP32" s="154"/>
      <c r="EQ32" s="154"/>
      <c r="ER32" s="154"/>
      <c r="ES32" s="154"/>
      <c r="ET32" s="154"/>
      <c r="EU32" s="154"/>
      <c r="EV32" s="154"/>
      <c r="EW32" s="154"/>
      <c r="EX32" s="154"/>
      <c r="EY32" s="154"/>
      <c r="EZ32" s="154"/>
      <c r="FA32" s="154"/>
      <c r="FB32" s="154"/>
      <c r="FC32" s="154"/>
      <c r="FD32" s="154"/>
      <c r="FE32" s="154"/>
      <c r="FF32" s="154"/>
      <c r="FG32" s="154"/>
      <c r="FH32" s="154"/>
      <c r="FI32" s="154"/>
      <c r="FJ32" s="154"/>
      <c r="FK32" s="154"/>
      <c r="FL32" s="154"/>
      <c r="FM32" s="154"/>
      <c r="FN32" s="154"/>
      <c r="FO32" s="154"/>
      <c r="FP32" s="154"/>
      <c r="FQ32" s="154"/>
      <c r="FR32" s="154"/>
      <c r="FS32" s="154"/>
      <c r="FT32" s="154"/>
      <c r="FU32" s="154"/>
      <c r="FV32" s="154"/>
      <c r="FW32" s="154"/>
      <c r="FX32" s="154"/>
      <c r="FY32" s="154"/>
      <c r="FZ32" s="154"/>
      <c r="GA32" s="154"/>
      <c r="GB32" s="154"/>
      <c r="GC32" s="154"/>
      <c r="GD32" s="154"/>
      <c r="GE32" s="154"/>
      <c r="GF32" s="154"/>
      <c r="GG32" s="154"/>
      <c r="GH32" s="154"/>
      <c r="GI32" s="154"/>
      <c r="GJ32" s="154"/>
      <c r="GK32" s="154"/>
      <c r="GL32" s="154"/>
      <c r="GM32" s="154"/>
      <c r="GN32" s="154"/>
      <c r="GO32" s="154"/>
      <c r="GP32" s="154"/>
      <c r="GQ32" s="154"/>
      <c r="GR32" s="154"/>
      <c r="GS32" s="154"/>
      <c r="GT32" s="154"/>
      <c r="GU32" s="154"/>
      <c r="GV32" s="154"/>
      <c r="GW32" s="154"/>
      <c r="GX32" s="154"/>
      <c r="GY32" s="154"/>
      <c r="GZ32" s="154"/>
      <c r="HA32" s="154"/>
      <c r="HB32" s="154"/>
      <c r="HC32" s="154"/>
      <c r="HD32" s="154"/>
      <c r="HE32" s="154"/>
      <c r="HF32" s="154"/>
      <c r="HG32" s="154"/>
      <c r="HH32" s="154"/>
      <c r="HI32" s="154"/>
      <c r="HJ32" s="154"/>
      <c r="HK32" s="154"/>
      <c r="HL32" s="154"/>
      <c r="HM32" s="154"/>
      <c r="HN32" s="154"/>
      <c r="HO32" s="154"/>
      <c r="HP32" s="154"/>
      <c r="HQ32" s="154"/>
      <c r="HR32" s="154"/>
      <c r="HS32" s="154"/>
      <c r="HT32" s="154"/>
      <c r="HU32" s="154"/>
      <c r="HV32" s="154"/>
      <c r="HW32" s="154"/>
      <c r="HX32" s="154"/>
      <c r="HY32" s="154"/>
      <c r="HZ32" s="154"/>
      <c r="IA32" s="154"/>
      <c r="IB32" s="154"/>
      <c r="IC32" s="154"/>
      <c r="ID32" s="154"/>
      <c r="IE32" s="154"/>
      <c r="IF32" s="154"/>
      <c r="IG32" s="154"/>
      <c r="IH32" s="154"/>
      <c r="II32" s="154"/>
      <c r="IJ32" s="154"/>
      <c r="IK32" s="154"/>
      <c r="IL32" s="154"/>
      <c r="IM32" s="154"/>
      <c r="IN32" s="154"/>
      <c r="IO32" s="154"/>
      <c r="IP32" s="154"/>
      <c r="IQ32" s="154"/>
      <c r="IR32" s="154"/>
      <c r="IS32" s="154"/>
      <c r="IT32" s="154"/>
    </row>
    <row r="33" spans="1:254" s="145" customFormat="1" ht="39" thickBot="1" x14ac:dyDescent="0.25">
      <c r="A33" s="357" t="s">
        <v>59</v>
      </c>
      <c r="B33" s="358"/>
      <c r="C33" s="359"/>
      <c r="D33" s="360"/>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4"/>
      <c r="BE33" s="154"/>
      <c r="BF33" s="154"/>
      <c r="BG33" s="154"/>
      <c r="BH33" s="154"/>
      <c r="BI33" s="154"/>
      <c r="BJ33" s="154"/>
      <c r="BK33" s="154"/>
      <c r="BL33" s="154"/>
      <c r="BM33" s="154"/>
      <c r="BN33" s="154"/>
      <c r="BO33" s="154"/>
      <c r="BP33" s="154"/>
      <c r="BQ33" s="154"/>
      <c r="BR33" s="154"/>
      <c r="BS33" s="154"/>
      <c r="BT33" s="154"/>
      <c r="BU33" s="154"/>
      <c r="BV33" s="154"/>
      <c r="BW33" s="154"/>
      <c r="BX33" s="154"/>
      <c r="BY33" s="154"/>
      <c r="BZ33" s="154"/>
      <c r="CA33" s="154"/>
      <c r="CB33" s="154"/>
      <c r="CC33" s="154"/>
      <c r="CD33" s="154"/>
      <c r="CE33" s="154"/>
      <c r="CF33" s="154"/>
      <c r="CG33" s="154"/>
      <c r="CH33" s="154"/>
      <c r="CI33" s="154"/>
      <c r="CJ33" s="154"/>
      <c r="CK33" s="154"/>
      <c r="CL33" s="154"/>
      <c r="CM33" s="154"/>
      <c r="CN33" s="154"/>
      <c r="CO33" s="154"/>
      <c r="CP33" s="154"/>
      <c r="CQ33" s="154"/>
      <c r="CR33" s="154"/>
      <c r="CS33" s="154"/>
      <c r="CT33" s="154"/>
      <c r="CU33" s="154"/>
      <c r="CV33" s="154"/>
      <c r="CW33" s="154"/>
      <c r="CX33" s="154"/>
      <c r="CY33" s="154"/>
      <c r="CZ33" s="154"/>
      <c r="DA33" s="154"/>
      <c r="DB33" s="154"/>
      <c r="DC33" s="154"/>
      <c r="DD33" s="154"/>
      <c r="DE33" s="154"/>
      <c r="DF33" s="154"/>
      <c r="DG33" s="154"/>
      <c r="DH33" s="154"/>
      <c r="DI33" s="154"/>
      <c r="DJ33" s="154"/>
      <c r="DK33" s="154"/>
      <c r="DL33" s="154"/>
      <c r="DM33" s="154"/>
      <c r="DN33" s="154"/>
      <c r="DO33" s="154"/>
      <c r="DP33" s="154"/>
      <c r="DQ33" s="154"/>
      <c r="DR33" s="154"/>
      <c r="DS33" s="154"/>
      <c r="DT33" s="154"/>
      <c r="DU33" s="154"/>
      <c r="DV33" s="154"/>
      <c r="DW33" s="154"/>
      <c r="DX33" s="154"/>
      <c r="DY33" s="154"/>
      <c r="DZ33" s="154"/>
      <c r="EA33" s="154"/>
      <c r="EB33" s="154"/>
      <c r="EC33" s="154"/>
      <c r="ED33" s="154"/>
      <c r="EE33" s="154"/>
      <c r="EF33" s="154"/>
      <c r="EG33" s="154"/>
      <c r="EH33" s="154"/>
      <c r="EI33" s="154"/>
      <c r="EJ33" s="154"/>
      <c r="EK33" s="154"/>
      <c r="EL33" s="154"/>
      <c r="EM33" s="154"/>
      <c r="EN33" s="154"/>
      <c r="EO33" s="154"/>
      <c r="EP33" s="154"/>
      <c r="EQ33" s="154"/>
      <c r="ER33" s="154"/>
      <c r="ES33" s="154"/>
      <c r="ET33" s="154"/>
      <c r="EU33" s="154"/>
      <c r="EV33" s="154"/>
      <c r="EW33" s="154"/>
      <c r="EX33" s="154"/>
      <c r="EY33" s="154"/>
      <c r="EZ33" s="154"/>
      <c r="FA33" s="154"/>
      <c r="FB33" s="154"/>
      <c r="FC33" s="154"/>
      <c r="FD33" s="154"/>
      <c r="FE33" s="154"/>
      <c r="FF33" s="154"/>
      <c r="FG33" s="154"/>
      <c r="FH33" s="154"/>
      <c r="FI33" s="154"/>
      <c r="FJ33" s="154"/>
      <c r="FK33" s="154"/>
      <c r="FL33" s="154"/>
      <c r="FM33" s="154"/>
      <c r="FN33" s="154"/>
      <c r="FO33" s="154"/>
      <c r="FP33" s="154"/>
      <c r="FQ33" s="154"/>
      <c r="FR33" s="154"/>
      <c r="FS33" s="154"/>
      <c r="FT33" s="154"/>
      <c r="FU33" s="154"/>
      <c r="FV33" s="154"/>
      <c r="FW33" s="154"/>
      <c r="FX33" s="154"/>
      <c r="FY33" s="154"/>
      <c r="FZ33" s="154"/>
      <c r="GA33" s="154"/>
      <c r="GB33" s="154"/>
      <c r="GC33" s="154"/>
      <c r="GD33" s="154"/>
      <c r="GE33" s="154"/>
      <c r="GF33" s="154"/>
      <c r="GG33" s="154"/>
      <c r="GH33" s="154"/>
      <c r="GI33" s="154"/>
      <c r="GJ33" s="154"/>
      <c r="GK33" s="154"/>
      <c r="GL33" s="154"/>
      <c r="GM33" s="154"/>
      <c r="GN33" s="154"/>
      <c r="GO33" s="154"/>
      <c r="GP33" s="154"/>
      <c r="GQ33" s="154"/>
      <c r="GR33" s="154"/>
      <c r="GS33" s="154"/>
      <c r="GT33" s="154"/>
      <c r="GU33" s="154"/>
      <c r="GV33" s="154"/>
      <c r="GW33" s="154"/>
      <c r="GX33" s="154"/>
      <c r="GY33" s="154"/>
      <c r="GZ33" s="154"/>
      <c r="HA33" s="154"/>
      <c r="HB33" s="154"/>
      <c r="HC33" s="154"/>
      <c r="HD33" s="154"/>
      <c r="HE33" s="154"/>
      <c r="HF33" s="154"/>
      <c r="HG33" s="154"/>
      <c r="HH33" s="154"/>
      <c r="HI33" s="154"/>
      <c r="HJ33" s="154"/>
      <c r="HK33" s="154"/>
      <c r="HL33" s="154"/>
      <c r="HM33" s="154"/>
      <c r="HN33" s="154"/>
      <c r="HO33" s="154"/>
      <c r="HP33" s="154"/>
      <c r="HQ33" s="154"/>
      <c r="HR33" s="154"/>
      <c r="HS33" s="154"/>
      <c r="HT33" s="154"/>
      <c r="HU33" s="154"/>
      <c r="HV33" s="154"/>
      <c r="HW33" s="154"/>
      <c r="HX33" s="154"/>
      <c r="HY33" s="154"/>
      <c r="HZ33" s="154"/>
      <c r="IA33" s="154"/>
      <c r="IB33" s="154"/>
      <c r="IC33" s="154"/>
      <c r="ID33" s="154"/>
      <c r="IE33" s="154"/>
      <c r="IF33" s="154"/>
      <c r="IG33" s="154"/>
      <c r="IH33" s="154"/>
      <c r="II33" s="154"/>
      <c r="IJ33" s="154"/>
      <c r="IK33" s="154"/>
      <c r="IL33" s="154"/>
      <c r="IM33" s="154"/>
      <c r="IN33" s="154"/>
      <c r="IO33" s="154"/>
      <c r="IP33" s="154"/>
      <c r="IQ33" s="154"/>
      <c r="IR33" s="154"/>
      <c r="IS33" s="154"/>
      <c r="IT33" s="154"/>
    </row>
    <row r="34" spans="1:254" s="145" customFormat="1" ht="15.75" customHeight="1" x14ac:dyDescent="0.2">
      <c r="A34" s="361" t="s">
        <v>106</v>
      </c>
      <c r="B34" s="362"/>
      <c r="C34" s="363">
        <v>1.52</v>
      </c>
      <c r="D34" s="364">
        <f>C34</f>
        <v>1.52</v>
      </c>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4"/>
      <c r="BN34" s="154"/>
      <c r="BO34" s="154"/>
      <c r="BP34" s="154"/>
      <c r="BQ34" s="154"/>
      <c r="BR34" s="154"/>
      <c r="BS34" s="154"/>
      <c r="BT34" s="154"/>
      <c r="BU34" s="154"/>
      <c r="BV34" s="154"/>
      <c r="BW34" s="154"/>
      <c r="BX34" s="154"/>
      <c r="BY34" s="154"/>
      <c r="BZ34" s="154"/>
      <c r="CA34" s="154"/>
      <c r="CB34" s="154"/>
      <c r="CC34" s="154"/>
      <c r="CD34" s="154"/>
      <c r="CE34" s="154"/>
      <c r="CF34" s="154"/>
      <c r="CG34" s="154"/>
      <c r="CH34" s="154"/>
      <c r="CI34" s="154"/>
      <c r="CJ34" s="154"/>
      <c r="CK34" s="154"/>
      <c r="CL34" s="154"/>
      <c r="CM34" s="154"/>
      <c r="CN34" s="154"/>
      <c r="CO34" s="154"/>
      <c r="CP34" s="154"/>
      <c r="CQ34" s="154"/>
      <c r="CR34" s="154"/>
      <c r="CS34" s="154"/>
      <c r="CT34" s="154"/>
      <c r="CU34" s="154"/>
      <c r="CV34" s="154"/>
      <c r="CW34" s="154"/>
      <c r="CX34" s="154"/>
      <c r="CY34" s="154"/>
      <c r="CZ34" s="154"/>
      <c r="DA34" s="154"/>
      <c r="DB34" s="154"/>
      <c r="DC34" s="154"/>
      <c r="DD34" s="154"/>
      <c r="DE34" s="154"/>
      <c r="DF34" s="154"/>
      <c r="DG34" s="154"/>
      <c r="DH34" s="154"/>
      <c r="DI34" s="154"/>
      <c r="DJ34" s="154"/>
      <c r="DK34" s="154"/>
      <c r="DL34" s="154"/>
      <c r="DM34" s="154"/>
      <c r="DN34" s="154"/>
      <c r="DO34" s="154"/>
      <c r="DP34" s="154"/>
      <c r="DQ34" s="154"/>
      <c r="DR34" s="154"/>
      <c r="DS34" s="154"/>
      <c r="DT34" s="154"/>
      <c r="DU34" s="154"/>
      <c r="DV34" s="154"/>
      <c r="DW34" s="154"/>
      <c r="DX34" s="154"/>
      <c r="DY34" s="154"/>
      <c r="DZ34" s="154"/>
      <c r="EA34" s="154"/>
      <c r="EB34" s="154"/>
      <c r="EC34" s="154"/>
      <c r="ED34" s="154"/>
      <c r="EE34" s="154"/>
      <c r="EF34" s="154"/>
      <c r="EG34" s="154"/>
      <c r="EH34" s="154"/>
      <c r="EI34" s="154"/>
      <c r="EJ34" s="154"/>
      <c r="EK34" s="154"/>
      <c r="EL34" s="154"/>
      <c r="EM34" s="154"/>
      <c r="EN34" s="154"/>
      <c r="EO34" s="154"/>
      <c r="EP34" s="154"/>
      <c r="EQ34" s="154"/>
      <c r="ER34" s="154"/>
      <c r="ES34" s="154"/>
      <c r="ET34" s="154"/>
      <c r="EU34" s="154"/>
      <c r="EV34" s="154"/>
      <c r="EW34" s="154"/>
      <c r="EX34" s="154"/>
      <c r="EY34" s="154"/>
      <c r="EZ34" s="154"/>
      <c r="FA34" s="154"/>
      <c r="FB34" s="154"/>
      <c r="FC34" s="154"/>
      <c r="FD34" s="154"/>
      <c r="FE34" s="154"/>
      <c r="FF34" s="154"/>
      <c r="FG34" s="154"/>
      <c r="FH34" s="154"/>
      <c r="FI34" s="154"/>
      <c r="FJ34" s="154"/>
      <c r="FK34" s="154"/>
      <c r="FL34" s="154"/>
      <c r="FM34" s="154"/>
      <c r="FN34" s="154"/>
      <c r="FO34" s="154"/>
      <c r="FP34" s="154"/>
      <c r="FQ34" s="154"/>
      <c r="FR34" s="154"/>
      <c r="FS34" s="154"/>
      <c r="FT34" s="154"/>
      <c r="FU34" s="154"/>
      <c r="FV34" s="154"/>
      <c r="FW34" s="154"/>
      <c r="FX34" s="154"/>
      <c r="FY34" s="154"/>
      <c r="FZ34" s="154"/>
      <c r="GA34" s="154"/>
      <c r="GB34" s="154"/>
      <c r="GC34" s="154"/>
      <c r="GD34" s="154"/>
      <c r="GE34" s="154"/>
      <c r="GF34" s="154"/>
      <c r="GG34" s="154"/>
      <c r="GH34" s="154"/>
      <c r="GI34" s="154"/>
      <c r="GJ34" s="154"/>
      <c r="GK34" s="154"/>
      <c r="GL34" s="154"/>
      <c r="GM34" s="154"/>
      <c r="GN34" s="154"/>
      <c r="GO34" s="154"/>
      <c r="GP34" s="154"/>
      <c r="GQ34" s="154"/>
      <c r="GR34" s="154"/>
      <c r="GS34" s="154"/>
      <c r="GT34" s="154"/>
      <c r="GU34" s="154"/>
      <c r="GV34" s="154"/>
      <c r="GW34" s="154"/>
      <c r="GX34" s="154"/>
      <c r="GY34" s="154"/>
      <c r="GZ34" s="154"/>
      <c r="HA34" s="154"/>
      <c r="HB34" s="154"/>
      <c r="HC34" s="154"/>
      <c r="HD34" s="154"/>
      <c r="HE34" s="154"/>
      <c r="HF34" s="154"/>
      <c r="HG34" s="154"/>
      <c r="HH34" s="154"/>
      <c r="HI34" s="154"/>
      <c r="HJ34" s="154"/>
      <c r="HK34" s="154"/>
      <c r="HL34" s="154"/>
      <c r="HM34" s="154"/>
      <c r="HN34" s="154"/>
      <c r="HO34" s="154"/>
      <c r="HP34" s="154"/>
      <c r="HQ34" s="154"/>
      <c r="HR34" s="154"/>
      <c r="HS34" s="154"/>
      <c r="HT34" s="154"/>
      <c r="HU34" s="154"/>
      <c r="HV34" s="154"/>
      <c r="HW34" s="154"/>
      <c r="HX34" s="154"/>
      <c r="HY34" s="154"/>
      <c r="HZ34" s="154"/>
      <c r="IA34" s="154"/>
      <c r="IB34" s="154"/>
      <c r="IC34" s="154"/>
      <c r="ID34" s="154"/>
      <c r="IE34" s="154"/>
      <c r="IF34" s="154"/>
      <c r="IG34" s="154"/>
      <c r="IH34" s="154"/>
      <c r="II34" s="154"/>
      <c r="IJ34" s="154"/>
      <c r="IK34" s="154"/>
      <c r="IL34" s="154"/>
      <c r="IM34" s="154"/>
      <c r="IN34" s="154"/>
      <c r="IO34" s="154"/>
      <c r="IP34" s="154"/>
      <c r="IQ34" s="154"/>
      <c r="IR34" s="154"/>
      <c r="IS34" s="154"/>
      <c r="IT34" s="154"/>
    </row>
    <row r="35" spans="1:254" s="145" customFormat="1" ht="15.75" customHeight="1" x14ac:dyDescent="0.2">
      <c r="A35" s="365" t="s">
        <v>105</v>
      </c>
      <c r="B35" s="366"/>
      <c r="C35" s="367">
        <v>7.65</v>
      </c>
      <c r="D35" s="368">
        <f>C35</f>
        <v>7.65</v>
      </c>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c r="AY35" s="154"/>
      <c r="AZ35" s="154"/>
      <c r="BA35" s="154"/>
      <c r="BB35" s="154"/>
      <c r="BC35" s="154"/>
      <c r="BD35" s="154"/>
      <c r="BE35" s="154"/>
      <c r="BF35" s="154"/>
      <c r="BG35" s="154"/>
      <c r="BH35" s="154"/>
      <c r="BI35" s="154"/>
      <c r="BJ35" s="154"/>
      <c r="BK35" s="154"/>
      <c r="BL35" s="154"/>
      <c r="BM35" s="154"/>
      <c r="BN35" s="154"/>
      <c r="BO35" s="154"/>
      <c r="BP35" s="154"/>
      <c r="BQ35" s="154"/>
      <c r="BR35" s="154"/>
      <c r="BS35" s="154"/>
      <c r="BT35" s="154"/>
      <c r="BU35" s="154"/>
      <c r="BV35" s="154"/>
      <c r="BW35" s="154"/>
      <c r="BX35" s="154"/>
      <c r="BY35" s="154"/>
      <c r="BZ35" s="154"/>
      <c r="CA35" s="154"/>
      <c r="CB35" s="154"/>
      <c r="CC35" s="154"/>
      <c r="CD35" s="154"/>
      <c r="CE35" s="154"/>
      <c r="CF35" s="154"/>
      <c r="CG35" s="154"/>
      <c r="CH35" s="154"/>
      <c r="CI35" s="154"/>
      <c r="CJ35" s="154"/>
      <c r="CK35" s="154"/>
      <c r="CL35" s="154"/>
      <c r="CM35" s="154"/>
      <c r="CN35" s="154"/>
      <c r="CO35" s="154"/>
      <c r="CP35" s="154"/>
      <c r="CQ35" s="154"/>
      <c r="CR35" s="154"/>
      <c r="CS35" s="154"/>
      <c r="CT35" s="154"/>
      <c r="CU35" s="154"/>
      <c r="CV35" s="154"/>
      <c r="CW35" s="154"/>
      <c r="CX35" s="154"/>
      <c r="CY35" s="154"/>
      <c r="CZ35" s="154"/>
      <c r="DA35" s="154"/>
      <c r="DB35" s="154"/>
      <c r="DC35" s="154"/>
      <c r="DD35" s="154"/>
      <c r="DE35" s="154"/>
      <c r="DF35" s="154"/>
      <c r="DG35" s="154"/>
      <c r="DH35" s="154"/>
      <c r="DI35" s="154"/>
      <c r="DJ35" s="154"/>
      <c r="DK35" s="154"/>
      <c r="DL35" s="154"/>
      <c r="DM35" s="154"/>
      <c r="DN35" s="154"/>
      <c r="DO35" s="154"/>
      <c r="DP35" s="154"/>
      <c r="DQ35" s="154"/>
      <c r="DR35" s="154"/>
      <c r="DS35" s="154"/>
      <c r="DT35" s="154"/>
      <c r="DU35" s="154"/>
      <c r="DV35" s="154"/>
      <c r="DW35" s="154"/>
      <c r="DX35" s="154"/>
      <c r="DY35" s="154"/>
      <c r="DZ35" s="154"/>
      <c r="EA35" s="154"/>
      <c r="EB35" s="154"/>
      <c r="EC35" s="154"/>
      <c r="ED35" s="154"/>
      <c r="EE35" s="154"/>
      <c r="EF35" s="154"/>
      <c r="EG35" s="154"/>
      <c r="EH35" s="154"/>
      <c r="EI35" s="154"/>
      <c r="EJ35" s="154"/>
      <c r="EK35" s="154"/>
      <c r="EL35" s="154"/>
      <c r="EM35" s="154"/>
      <c r="EN35" s="154"/>
      <c r="EO35" s="154"/>
      <c r="EP35" s="154"/>
      <c r="EQ35" s="154"/>
      <c r="ER35" s="154"/>
      <c r="ES35" s="154"/>
      <c r="ET35" s="154"/>
      <c r="EU35" s="154"/>
      <c r="EV35" s="154"/>
      <c r="EW35" s="154"/>
      <c r="EX35" s="154"/>
      <c r="EY35" s="154"/>
      <c r="EZ35" s="154"/>
      <c r="FA35" s="154"/>
      <c r="FB35" s="154"/>
      <c r="FC35" s="154"/>
      <c r="FD35" s="154"/>
      <c r="FE35" s="154"/>
      <c r="FF35" s="154"/>
      <c r="FG35" s="154"/>
      <c r="FH35" s="154"/>
      <c r="FI35" s="154"/>
      <c r="FJ35" s="154"/>
      <c r="FK35" s="154"/>
      <c r="FL35" s="154"/>
      <c r="FM35" s="154"/>
      <c r="FN35" s="154"/>
      <c r="FO35" s="154"/>
      <c r="FP35" s="154"/>
      <c r="FQ35" s="154"/>
      <c r="FR35" s="154"/>
      <c r="FS35" s="154"/>
      <c r="FT35" s="154"/>
      <c r="FU35" s="154"/>
      <c r="FV35" s="154"/>
      <c r="FW35" s="154"/>
      <c r="FX35" s="154"/>
      <c r="FY35" s="154"/>
      <c r="FZ35" s="154"/>
      <c r="GA35" s="154"/>
      <c r="GB35" s="154"/>
      <c r="GC35" s="154"/>
      <c r="GD35" s="154"/>
      <c r="GE35" s="154"/>
      <c r="GF35" s="154"/>
      <c r="GG35" s="154"/>
      <c r="GH35" s="154"/>
      <c r="GI35" s="154"/>
      <c r="GJ35" s="154"/>
      <c r="GK35" s="154"/>
      <c r="GL35" s="154"/>
      <c r="GM35" s="154"/>
      <c r="GN35" s="154"/>
      <c r="GO35" s="154"/>
      <c r="GP35" s="154"/>
      <c r="GQ35" s="154"/>
      <c r="GR35" s="154"/>
      <c r="GS35" s="154"/>
      <c r="GT35" s="154"/>
      <c r="GU35" s="154"/>
      <c r="GV35" s="154"/>
      <c r="GW35" s="154"/>
      <c r="GX35" s="154"/>
      <c r="GY35" s="154"/>
      <c r="GZ35" s="154"/>
      <c r="HA35" s="154"/>
      <c r="HB35" s="154"/>
      <c r="HC35" s="154"/>
      <c r="HD35" s="154"/>
      <c r="HE35" s="154"/>
      <c r="HF35" s="154"/>
      <c r="HG35" s="154"/>
      <c r="HH35" s="154"/>
      <c r="HI35" s="154"/>
      <c r="HJ35" s="154"/>
      <c r="HK35" s="154"/>
      <c r="HL35" s="154"/>
      <c r="HM35" s="154"/>
      <c r="HN35" s="154"/>
      <c r="HO35" s="154"/>
      <c r="HP35" s="154"/>
      <c r="HQ35" s="154"/>
      <c r="HR35" s="154"/>
      <c r="HS35" s="154"/>
      <c r="HT35" s="154"/>
      <c r="HU35" s="154"/>
      <c r="HV35" s="154"/>
      <c r="HW35" s="154"/>
      <c r="HX35" s="154"/>
      <c r="HY35" s="154"/>
      <c r="HZ35" s="154"/>
      <c r="IA35" s="154"/>
      <c r="IB35" s="154"/>
      <c r="IC35" s="154"/>
      <c r="ID35" s="154"/>
      <c r="IE35" s="154"/>
      <c r="IF35" s="154"/>
      <c r="IG35" s="154"/>
      <c r="IH35" s="154"/>
      <c r="II35" s="154"/>
      <c r="IJ35" s="154"/>
      <c r="IK35" s="154"/>
      <c r="IL35" s="154"/>
      <c r="IM35" s="154"/>
      <c r="IN35" s="154"/>
      <c r="IO35" s="154"/>
      <c r="IP35" s="154"/>
      <c r="IQ35" s="154"/>
      <c r="IR35" s="154"/>
      <c r="IS35" s="154"/>
      <c r="IT35" s="154"/>
    </row>
    <row r="36" spans="1:254" s="145" customFormat="1" ht="31.5" customHeight="1" thickBot="1" x14ac:dyDescent="0.25">
      <c r="A36" s="369" t="s">
        <v>60</v>
      </c>
      <c r="B36" s="370"/>
      <c r="C36" s="371">
        <f>SUM(C34:C35)</f>
        <v>9.17</v>
      </c>
      <c r="D36" s="371">
        <f>SUM(C34:C35)</f>
        <v>9.17</v>
      </c>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W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c r="BX36" s="154"/>
      <c r="BY36" s="154"/>
      <c r="BZ36" s="154"/>
      <c r="CA36" s="154"/>
      <c r="CB36" s="154"/>
      <c r="CC36" s="154"/>
      <c r="CD36" s="154"/>
      <c r="CE36" s="154"/>
      <c r="CF36" s="154"/>
      <c r="CG36" s="154"/>
      <c r="CH36" s="154"/>
      <c r="CI36" s="154"/>
      <c r="CJ36" s="154"/>
      <c r="CK36" s="154"/>
      <c r="CL36" s="154"/>
      <c r="CM36" s="154"/>
      <c r="CN36" s="154"/>
      <c r="CO36" s="154"/>
      <c r="CP36" s="154"/>
      <c r="CQ36" s="154"/>
      <c r="CR36" s="154"/>
      <c r="CS36" s="154"/>
      <c r="CT36" s="154"/>
      <c r="CU36" s="154"/>
      <c r="CV36" s="154"/>
      <c r="CW36" s="154"/>
      <c r="CX36" s="154"/>
      <c r="CY36" s="154"/>
      <c r="CZ36" s="154"/>
      <c r="DA36" s="154"/>
      <c r="DB36" s="154"/>
      <c r="DC36" s="154"/>
      <c r="DD36" s="154"/>
      <c r="DE36" s="154"/>
      <c r="DF36" s="154"/>
      <c r="DG36" s="154"/>
      <c r="DH36" s="154"/>
      <c r="DI36" s="154"/>
      <c r="DJ36" s="154"/>
      <c r="DK36" s="154"/>
      <c r="DL36" s="154"/>
      <c r="DM36" s="154"/>
      <c r="DN36" s="154"/>
      <c r="DO36" s="154"/>
      <c r="DP36" s="154"/>
      <c r="DQ36" s="154"/>
      <c r="DR36" s="154"/>
      <c r="DS36" s="154"/>
      <c r="DT36" s="154"/>
      <c r="DU36" s="154"/>
      <c r="DV36" s="154"/>
      <c r="DW36" s="154"/>
      <c r="DX36" s="154"/>
      <c r="DY36" s="154"/>
      <c r="DZ36" s="154"/>
      <c r="EA36" s="154"/>
      <c r="EB36" s="154"/>
      <c r="EC36" s="154"/>
      <c r="ED36" s="154"/>
      <c r="EE36" s="154"/>
      <c r="EF36" s="154"/>
      <c r="EG36" s="154"/>
      <c r="EH36" s="154"/>
      <c r="EI36" s="154"/>
      <c r="EJ36" s="154"/>
      <c r="EK36" s="154"/>
      <c r="EL36" s="154"/>
      <c r="EM36" s="154"/>
      <c r="EN36" s="154"/>
      <c r="EO36" s="154"/>
      <c r="EP36" s="154"/>
      <c r="EQ36" s="154"/>
      <c r="ER36" s="154"/>
      <c r="ES36" s="154"/>
      <c r="ET36" s="154"/>
      <c r="EU36" s="154"/>
      <c r="EV36" s="154"/>
      <c r="EW36" s="154"/>
      <c r="EX36" s="154"/>
      <c r="EY36" s="154"/>
      <c r="EZ36" s="154"/>
      <c r="FA36" s="154"/>
      <c r="FB36" s="154"/>
      <c r="FC36" s="154"/>
      <c r="FD36" s="154"/>
      <c r="FE36" s="154"/>
      <c r="FF36" s="154"/>
      <c r="FG36" s="154"/>
      <c r="FH36" s="154"/>
      <c r="FI36" s="154"/>
      <c r="FJ36" s="154"/>
      <c r="FK36" s="154"/>
      <c r="FL36" s="154"/>
      <c r="FM36" s="154"/>
      <c r="FN36" s="154"/>
      <c r="FO36" s="154"/>
      <c r="FP36" s="154"/>
      <c r="FQ36" s="154"/>
      <c r="FR36" s="154"/>
      <c r="FS36" s="154"/>
      <c r="FT36" s="154"/>
      <c r="FU36" s="154"/>
      <c r="FV36" s="154"/>
      <c r="FW36" s="154"/>
      <c r="FX36" s="154"/>
      <c r="FY36" s="154"/>
      <c r="FZ36" s="154"/>
      <c r="GA36" s="154"/>
      <c r="GB36" s="154"/>
      <c r="GC36" s="154"/>
      <c r="GD36" s="154"/>
      <c r="GE36" s="154"/>
      <c r="GF36" s="154"/>
      <c r="GG36" s="154"/>
      <c r="GH36" s="154"/>
      <c r="GI36" s="154"/>
      <c r="GJ36" s="154"/>
      <c r="GK36" s="154"/>
      <c r="GL36" s="154"/>
      <c r="GM36" s="154"/>
      <c r="GN36" s="154"/>
      <c r="GO36" s="154"/>
      <c r="GP36" s="154"/>
      <c r="GQ36" s="154"/>
      <c r="GR36" s="154"/>
      <c r="GS36" s="154"/>
      <c r="GT36" s="154"/>
      <c r="GU36" s="154"/>
      <c r="GV36" s="154"/>
      <c r="GW36" s="154"/>
      <c r="GX36" s="154"/>
      <c r="GY36" s="154"/>
      <c r="GZ36" s="154"/>
      <c r="HA36" s="154"/>
      <c r="HB36" s="154"/>
      <c r="HC36" s="154"/>
      <c r="HD36" s="154"/>
      <c r="HE36" s="154"/>
      <c r="HF36" s="154"/>
      <c r="HG36" s="154"/>
      <c r="HH36" s="154"/>
      <c r="HI36" s="154"/>
      <c r="HJ36" s="154"/>
      <c r="HK36" s="154"/>
      <c r="HL36" s="154"/>
      <c r="HM36" s="154"/>
      <c r="HN36" s="154"/>
      <c r="HO36" s="154"/>
      <c r="HP36" s="154"/>
      <c r="HQ36" s="154"/>
      <c r="HR36" s="154"/>
      <c r="HS36" s="154"/>
      <c r="HT36" s="154"/>
      <c r="HU36" s="154"/>
      <c r="HV36" s="154"/>
      <c r="HW36" s="154"/>
      <c r="HX36" s="154"/>
      <c r="HY36" s="154"/>
      <c r="HZ36" s="154"/>
      <c r="IA36" s="154"/>
      <c r="IB36" s="154"/>
      <c r="IC36" s="154"/>
      <c r="ID36" s="154"/>
      <c r="IE36" s="154"/>
      <c r="IF36" s="154"/>
      <c r="IG36" s="154"/>
      <c r="IH36" s="154"/>
      <c r="II36" s="154"/>
      <c r="IJ36" s="154"/>
      <c r="IK36" s="154"/>
      <c r="IL36" s="154"/>
      <c r="IM36" s="154"/>
      <c r="IN36" s="154"/>
      <c r="IO36" s="154"/>
      <c r="IP36" s="154"/>
      <c r="IQ36" s="154"/>
      <c r="IR36" s="154"/>
      <c r="IS36" s="154"/>
      <c r="IT36" s="154"/>
    </row>
    <row r="37" spans="1:254" s="145" customFormat="1" ht="15.75" customHeight="1" thickBot="1" x14ac:dyDescent="0.25">
      <c r="A37" s="353"/>
      <c r="B37" s="354"/>
      <c r="C37" s="355"/>
      <c r="D37" s="356"/>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4"/>
      <c r="AP37" s="154"/>
      <c r="AQ37" s="154"/>
      <c r="AR37" s="154"/>
      <c r="AS37" s="154"/>
      <c r="AT37" s="154"/>
      <c r="AU37" s="154"/>
      <c r="AV37" s="154"/>
      <c r="AW37" s="154"/>
      <c r="AX37" s="154"/>
      <c r="AY37" s="154"/>
      <c r="AZ37" s="154"/>
      <c r="BA37" s="154"/>
      <c r="BB37" s="154"/>
      <c r="BC37" s="154"/>
      <c r="BD37" s="154"/>
      <c r="BE37" s="154"/>
      <c r="BF37" s="154"/>
      <c r="BG37" s="154"/>
      <c r="BH37" s="154"/>
      <c r="BI37" s="154"/>
      <c r="BJ37" s="154"/>
      <c r="BK37" s="154"/>
      <c r="BL37" s="154"/>
      <c r="BM37" s="154"/>
      <c r="BN37" s="154"/>
      <c r="BO37" s="154"/>
      <c r="BP37" s="154"/>
      <c r="BQ37" s="154"/>
      <c r="BR37" s="154"/>
      <c r="BS37" s="154"/>
      <c r="BT37" s="154"/>
      <c r="BU37" s="154"/>
      <c r="BV37" s="154"/>
      <c r="BW37" s="154"/>
      <c r="BX37" s="154"/>
      <c r="BY37" s="154"/>
      <c r="BZ37" s="154"/>
      <c r="CA37" s="154"/>
      <c r="CB37" s="154"/>
      <c r="CC37" s="154"/>
      <c r="CD37" s="154"/>
      <c r="CE37" s="154"/>
      <c r="CF37" s="154"/>
      <c r="CG37" s="154"/>
      <c r="CH37" s="154"/>
      <c r="CI37" s="154"/>
      <c r="CJ37" s="154"/>
      <c r="CK37" s="154"/>
      <c r="CL37" s="154"/>
      <c r="CM37" s="154"/>
      <c r="CN37" s="154"/>
      <c r="CO37" s="154"/>
      <c r="CP37" s="154"/>
      <c r="CQ37" s="154"/>
      <c r="CR37" s="154"/>
      <c r="CS37" s="154"/>
      <c r="CT37" s="154"/>
      <c r="CU37" s="154"/>
      <c r="CV37" s="154"/>
      <c r="CW37" s="154"/>
      <c r="CX37" s="154"/>
      <c r="CY37" s="154"/>
      <c r="CZ37" s="154"/>
      <c r="DA37" s="154"/>
      <c r="DB37" s="154"/>
      <c r="DC37" s="154"/>
      <c r="DD37" s="154"/>
      <c r="DE37" s="154"/>
      <c r="DF37" s="154"/>
      <c r="DG37" s="154"/>
      <c r="DH37" s="154"/>
      <c r="DI37" s="154"/>
      <c r="DJ37" s="154"/>
      <c r="DK37" s="154"/>
      <c r="DL37" s="154"/>
      <c r="DM37" s="154"/>
      <c r="DN37" s="154"/>
      <c r="DO37" s="154"/>
      <c r="DP37" s="154"/>
      <c r="DQ37" s="154"/>
      <c r="DR37" s="154"/>
      <c r="DS37" s="154"/>
      <c r="DT37" s="154"/>
      <c r="DU37" s="154"/>
      <c r="DV37" s="154"/>
      <c r="DW37" s="154"/>
      <c r="DX37" s="154"/>
      <c r="DY37" s="154"/>
      <c r="DZ37" s="154"/>
      <c r="EA37" s="154"/>
      <c r="EB37" s="154"/>
      <c r="EC37" s="154"/>
      <c r="ED37" s="154"/>
      <c r="EE37" s="154"/>
      <c r="EF37" s="154"/>
      <c r="EG37" s="154"/>
      <c r="EH37" s="154"/>
      <c r="EI37" s="154"/>
      <c r="EJ37" s="154"/>
      <c r="EK37" s="154"/>
      <c r="EL37" s="154"/>
      <c r="EM37" s="154"/>
      <c r="EN37" s="154"/>
      <c r="EO37" s="154"/>
      <c r="EP37" s="154"/>
      <c r="EQ37" s="154"/>
      <c r="ER37" s="154"/>
      <c r="ES37" s="154"/>
      <c r="ET37" s="154"/>
      <c r="EU37" s="154"/>
      <c r="EV37" s="154"/>
      <c r="EW37" s="154"/>
      <c r="EX37" s="154"/>
      <c r="EY37" s="154"/>
      <c r="EZ37" s="154"/>
      <c r="FA37" s="154"/>
      <c r="FB37" s="154"/>
      <c r="FC37" s="154"/>
      <c r="FD37" s="154"/>
      <c r="FE37" s="154"/>
      <c r="FF37" s="154"/>
      <c r="FG37" s="154"/>
      <c r="FH37" s="154"/>
      <c r="FI37" s="154"/>
      <c r="FJ37" s="154"/>
      <c r="FK37" s="154"/>
      <c r="FL37" s="154"/>
      <c r="FM37" s="154"/>
      <c r="FN37" s="154"/>
      <c r="FO37" s="154"/>
      <c r="FP37" s="154"/>
      <c r="FQ37" s="154"/>
      <c r="FR37" s="154"/>
      <c r="FS37" s="154"/>
      <c r="FT37" s="154"/>
      <c r="FU37" s="154"/>
      <c r="FV37" s="154"/>
      <c r="FW37" s="154"/>
      <c r="FX37" s="154"/>
      <c r="FY37" s="154"/>
      <c r="FZ37" s="154"/>
      <c r="GA37" s="154"/>
      <c r="GB37" s="154"/>
      <c r="GC37" s="154"/>
      <c r="GD37" s="154"/>
      <c r="GE37" s="154"/>
      <c r="GF37" s="154"/>
      <c r="GG37" s="154"/>
      <c r="GH37" s="154"/>
      <c r="GI37" s="154"/>
      <c r="GJ37" s="154"/>
      <c r="GK37" s="154"/>
      <c r="GL37" s="154"/>
      <c r="GM37" s="154"/>
      <c r="GN37" s="154"/>
      <c r="GO37" s="154"/>
      <c r="GP37" s="154"/>
      <c r="GQ37" s="154"/>
      <c r="GR37" s="154"/>
      <c r="GS37" s="154"/>
      <c r="GT37" s="154"/>
      <c r="GU37" s="154"/>
      <c r="GV37" s="154"/>
      <c r="GW37" s="154"/>
      <c r="GX37" s="154"/>
      <c r="GY37" s="154"/>
      <c r="GZ37" s="154"/>
      <c r="HA37" s="154"/>
      <c r="HB37" s="154"/>
      <c r="HC37" s="154"/>
      <c r="HD37" s="154"/>
      <c r="HE37" s="154"/>
      <c r="HF37" s="154"/>
      <c r="HG37" s="154"/>
      <c r="HH37" s="154"/>
      <c r="HI37" s="154"/>
      <c r="HJ37" s="154"/>
      <c r="HK37" s="154"/>
      <c r="HL37" s="154"/>
      <c r="HM37" s="154"/>
      <c r="HN37" s="154"/>
      <c r="HO37" s="154"/>
      <c r="HP37" s="154"/>
      <c r="HQ37" s="154"/>
      <c r="HR37" s="154"/>
      <c r="HS37" s="154"/>
      <c r="HT37" s="154"/>
      <c r="HU37" s="154"/>
      <c r="HV37" s="154"/>
      <c r="HW37" s="154"/>
      <c r="HX37" s="154"/>
      <c r="HY37" s="154"/>
      <c r="HZ37" s="154"/>
      <c r="IA37" s="154"/>
      <c r="IB37" s="154"/>
      <c r="IC37" s="154"/>
      <c r="ID37" s="154"/>
      <c r="IE37" s="154"/>
      <c r="IF37" s="154"/>
      <c r="IG37" s="154"/>
      <c r="IH37" s="154"/>
      <c r="II37" s="154"/>
      <c r="IJ37" s="154"/>
      <c r="IK37" s="154"/>
      <c r="IL37" s="154"/>
      <c r="IM37" s="154"/>
      <c r="IN37" s="154"/>
      <c r="IO37" s="154"/>
      <c r="IP37" s="154"/>
      <c r="IQ37" s="154"/>
      <c r="IR37" s="154"/>
      <c r="IS37" s="154"/>
      <c r="IT37" s="154"/>
    </row>
    <row r="38" spans="1:254" s="145" customFormat="1" ht="15.75" customHeight="1" thickBot="1" x14ac:dyDescent="0.25">
      <c r="A38" s="478" t="s">
        <v>509</v>
      </c>
      <c r="B38" s="479"/>
      <c r="C38" s="480"/>
      <c r="D38" s="360"/>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c r="BM38" s="154"/>
      <c r="BN38" s="154"/>
      <c r="BO38" s="154"/>
      <c r="BP38" s="154"/>
      <c r="BQ38" s="154"/>
      <c r="BR38" s="154"/>
      <c r="BS38" s="154"/>
      <c r="BT38" s="154"/>
      <c r="BU38" s="154"/>
      <c r="BV38" s="154"/>
      <c r="BW38" s="154"/>
      <c r="BX38" s="154"/>
      <c r="BY38" s="154"/>
      <c r="BZ38" s="154"/>
      <c r="CA38" s="154"/>
      <c r="CB38" s="154"/>
      <c r="CC38" s="154"/>
      <c r="CD38" s="154"/>
      <c r="CE38" s="154"/>
      <c r="CF38" s="154"/>
      <c r="CG38" s="154"/>
      <c r="CH38" s="154"/>
      <c r="CI38" s="154"/>
      <c r="CJ38" s="154"/>
      <c r="CK38" s="154"/>
      <c r="CL38" s="154"/>
      <c r="CM38" s="154"/>
      <c r="CN38" s="154"/>
      <c r="CO38" s="154"/>
      <c r="CP38" s="154"/>
      <c r="CQ38" s="154"/>
      <c r="CR38" s="154"/>
      <c r="CS38" s="154"/>
      <c r="CT38" s="154"/>
      <c r="CU38" s="154"/>
      <c r="CV38" s="154"/>
      <c r="CW38" s="154"/>
      <c r="CX38" s="154"/>
      <c r="CY38" s="154"/>
      <c r="CZ38" s="154"/>
      <c r="DA38" s="154"/>
      <c r="DB38" s="154"/>
      <c r="DC38" s="154"/>
      <c r="DD38" s="154"/>
      <c r="DE38" s="154"/>
      <c r="DF38" s="154"/>
      <c r="DG38" s="154"/>
      <c r="DH38" s="154"/>
      <c r="DI38" s="154"/>
      <c r="DJ38" s="154"/>
      <c r="DK38" s="154"/>
      <c r="DL38" s="154"/>
      <c r="DM38" s="154"/>
      <c r="DN38" s="154"/>
      <c r="DO38" s="154"/>
      <c r="DP38" s="154"/>
      <c r="DQ38" s="154"/>
      <c r="DR38" s="154"/>
      <c r="DS38" s="154"/>
      <c r="DT38" s="154"/>
      <c r="DU38" s="154"/>
      <c r="DV38" s="154"/>
      <c r="DW38" s="154"/>
      <c r="DX38" s="154"/>
      <c r="DY38" s="154"/>
      <c r="DZ38" s="154"/>
      <c r="EA38" s="154"/>
      <c r="EB38" s="154"/>
      <c r="EC38" s="154"/>
      <c r="ED38" s="154"/>
      <c r="EE38" s="154"/>
      <c r="EF38" s="154"/>
      <c r="EG38" s="154"/>
      <c r="EH38" s="154"/>
      <c r="EI38" s="154"/>
      <c r="EJ38" s="154"/>
      <c r="EK38" s="154"/>
      <c r="EL38" s="154"/>
      <c r="EM38" s="154"/>
      <c r="EN38" s="154"/>
      <c r="EO38" s="154"/>
      <c r="EP38" s="154"/>
      <c r="EQ38" s="154"/>
      <c r="ER38" s="154"/>
      <c r="ES38" s="154"/>
      <c r="ET38" s="154"/>
      <c r="EU38" s="154"/>
      <c r="EV38" s="154"/>
      <c r="EW38" s="154"/>
      <c r="EX38" s="154"/>
      <c r="EY38" s="154"/>
      <c r="EZ38" s="154"/>
      <c r="FA38" s="154"/>
      <c r="FB38" s="154"/>
      <c r="FC38" s="154"/>
      <c r="FD38" s="154"/>
      <c r="FE38" s="154"/>
      <c r="FF38" s="154"/>
      <c r="FG38" s="154"/>
      <c r="FH38" s="154"/>
      <c r="FI38" s="154"/>
      <c r="FJ38" s="154"/>
      <c r="FK38" s="154"/>
      <c r="FL38" s="154"/>
      <c r="FM38" s="154"/>
      <c r="FN38" s="154"/>
      <c r="FO38" s="154"/>
      <c r="FP38" s="154"/>
      <c r="FQ38" s="154"/>
      <c r="FR38" s="154"/>
      <c r="FS38" s="154"/>
      <c r="FT38" s="154"/>
      <c r="FU38" s="154"/>
      <c r="FV38" s="154"/>
      <c r="FW38" s="154"/>
      <c r="FX38" s="154"/>
      <c r="FY38" s="154"/>
      <c r="FZ38" s="154"/>
      <c r="GA38" s="154"/>
      <c r="GB38" s="154"/>
      <c r="GC38" s="154"/>
      <c r="GD38" s="154"/>
      <c r="GE38" s="154"/>
      <c r="GF38" s="154"/>
      <c r="GG38" s="154"/>
      <c r="GH38" s="154"/>
      <c r="GI38" s="154"/>
      <c r="GJ38" s="154"/>
      <c r="GK38" s="154"/>
      <c r="GL38" s="154"/>
      <c r="GM38" s="154"/>
      <c r="GN38" s="154"/>
      <c r="GO38" s="154"/>
      <c r="GP38" s="154"/>
      <c r="GQ38" s="154"/>
      <c r="GR38" s="154"/>
      <c r="GS38" s="154"/>
      <c r="GT38" s="154"/>
      <c r="GU38" s="154"/>
      <c r="GV38" s="154"/>
      <c r="GW38" s="154"/>
      <c r="GX38" s="154"/>
      <c r="GY38" s="154"/>
      <c r="GZ38" s="154"/>
      <c r="HA38" s="154"/>
      <c r="HB38" s="154"/>
      <c r="HC38" s="154"/>
      <c r="HD38" s="154"/>
      <c r="HE38" s="154"/>
      <c r="HF38" s="154"/>
      <c r="HG38" s="154"/>
      <c r="HH38" s="154"/>
      <c r="HI38" s="154"/>
      <c r="HJ38" s="154"/>
      <c r="HK38" s="154"/>
      <c r="HL38" s="154"/>
      <c r="HM38" s="154"/>
      <c r="HN38" s="154"/>
      <c r="HO38" s="154"/>
      <c r="HP38" s="154"/>
      <c r="HQ38" s="154"/>
      <c r="HR38" s="154"/>
      <c r="HS38" s="154"/>
      <c r="HT38" s="154"/>
      <c r="HU38" s="154"/>
      <c r="HV38" s="154"/>
      <c r="HW38" s="154"/>
      <c r="HX38" s="154"/>
      <c r="HY38" s="154"/>
      <c r="HZ38" s="154"/>
      <c r="IA38" s="154"/>
      <c r="IB38" s="154"/>
      <c r="IC38" s="154"/>
      <c r="ID38" s="154"/>
      <c r="IE38" s="154"/>
      <c r="IF38" s="154"/>
      <c r="IG38" s="154"/>
      <c r="IH38" s="154"/>
      <c r="II38" s="154"/>
      <c r="IJ38" s="154"/>
      <c r="IK38" s="154"/>
      <c r="IL38" s="154"/>
      <c r="IM38" s="154"/>
      <c r="IN38" s="154"/>
      <c r="IO38" s="154"/>
      <c r="IP38" s="154"/>
      <c r="IQ38" s="154"/>
      <c r="IR38" s="154"/>
      <c r="IS38" s="154"/>
      <c r="IT38" s="154"/>
    </row>
    <row r="39" spans="1:254" s="145" customFormat="1" ht="15.75" customHeight="1" x14ac:dyDescent="0.2">
      <c r="A39" s="372" t="s">
        <v>502</v>
      </c>
      <c r="B39" s="373">
        <v>0.123</v>
      </c>
      <c r="C39" s="363">
        <f>B39*C31</f>
        <v>6872.953751171025</v>
      </c>
      <c r="D39" s="364">
        <f>C39</f>
        <v>6872.953751171025</v>
      </c>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c r="BE39" s="154"/>
      <c r="BF39" s="154"/>
      <c r="BG39" s="154"/>
      <c r="BH39" s="154"/>
      <c r="BI39" s="154"/>
      <c r="BJ39" s="154"/>
      <c r="BK39" s="154"/>
      <c r="BL39" s="154"/>
      <c r="BM39" s="154"/>
      <c r="BN39" s="154"/>
      <c r="BO39" s="154"/>
      <c r="BP39" s="154"/>
      <c r="BQ39" s="154"/>
      <c r="BR39" s="154"/>
      <c r="BS39" s="154"/>
      <c r="BT39" s="154"/>
      <c r="BU39" s="154"/>
      <c r="BV39" s="154"/>
      <c r="BW39" s="154"/>
      <c r="BX39" s="154"/>
      <c r="BY39" s="154"/>
      <c r="BZ39" s="154"/>
      <c r="CA39" s="154"/>
      <c r="CB39" s="154"/>
      <c r="CC39" s="154"/>
      <c r="CD39" s="154"/>
      <c r="CE39" s="154"/>
      <c r="CF39" s="154"/>
      <c r="CG39" s="154"/>
      <c r="CH39" s="154"/>
      <c r="CI39" s="154"/>
      <c r="CJ39" s="154"/>
      <c r="CK39" s="154"/>
      <c r="CL39" s="154"/>
      <c r="CM39" s="154"/>
      <c r="CN39" s="154"/>
      <c r="CO39" s="154"/>
      <c r="CP39" s="154"/>
      <c r="CQ39" s="154"/>
      <c r="CR39" s="154"/>
      <c r="CS39" s="154"/>
      <c r="CT39" s="154"/>
      <c r="CU39" s="154"/>
      <c r="CV39" s="154"/>
      <c r="CW39" s="154"/>
      <c r="CX39" s="154"/>
      <c r="CY39" s="154"/>
      <c r="CZ39" s="154"/>
      <c r="DA39" s="154"/>
      <c r="DB39" s="154"/>
      <c r="DC39" s="154"/>
      <c r="DD39" s="154"/>
      <c r="DE39" s="154"/>
      <c r="DF39" s="154"/>
      <c r="DG39" s="154"/>
      <c r="DH39" s="154"/>
      <c r="DI39" s="154"/>
      <c r="DJ39" s="154"/>
      <c r="DK39" s="154"/>
      <c r="DL39" s="154"/>
      <c r="DM39" s="154"/>
      <c r="DN39" s="154"/>
      <c r="DO39" s="154"/>
      <c r="DP39" s="154"/>
      <c r="DQ39" s="154"/>
      <c r="DR39" s="154"/>
      <c r="DS39" s="154"/>
      <c r="DT39" s="154"/>
      <c r="DU39" s="154"/>
      <c r="DV39" s="154"/>
      <c r="DW39" s="154"/>
      <c r="DX39" s="154"/>
      <c r="DY39" s="154"/>
      <c r="DZ39" s="154"/>
      <c r="EA39" s="154"/>
      <c r="EB39" s="154"/>
      <c r="EC39" s="154"/>
      <c r="ED39" s="154"/>
      <c r="EE39" s="154"/>
      <c r="EF39" s="154"/>
      <c r="EG39" s="154"/>
      <c r="EH39" s="154"/>
      <c r="EI39" s="154"/>
      <c r="EJ39" s="154"/>
      <c r="EK39" s="154"/>
      <c r="EL39" s="154"/>
      <c r="EM39" s="154"/>
      <c r="EN39" s="154"/>
      <c r="EO39" s="154"/>
      <c r="EP39" s="154"/>
      <c r="EQ39" s="154"/>
      <c r="ER39" s="154"/>
      <c r="ES39" s="154"/>
      <c r="ET39" s="154"/>
      <c r="EU39" s="154"/>
      <c r="EV39" s="154"/>
      <c r="EW39" s="154"/>
      <c r="EX39" s="154"/>
      <c r="EY39" s="154"/>
      <c r="EZ39" s="154"/>
      <c r="FA39" s="154"/>
      <c r="FB39" s="154"/>
      <c r="FC39" s="154"/>
      <c r="FD39" s="154"/>
      <c r="FE39" s="154"/>
      <c r="FF39" s="154"/>
      <c r="FG39" s="154"/>
      <c r="FH39" s="154"/>
      <c r="FI39" s="154"/>
      <c r="FJ39" s="154"/>
      <c r="FK39" s="154"/>
      <c r="FL39" s="154"/>
      <c r="FM39" s="154"/>
      <c r="FN39" s="154"/>
      <c r="FO39" s="154"/>
      <c r="FP39" s="154"/>
      <c r="FQ39" s="154"/>
      <c r="FR39" s="154"/>
      <c r="FS39" s="154"/>
      <c r="FT39" s="154"/>
      <c r="FU39" s="154"/>
      <c r="FV39" s="154"/>
      <c r="FW39" s="154"/>
      <c r="FX39" s="154"/>
      <c r="FY39" s="154"/>
      <c r="FZ39" s="154"/>
      <c r="GA39" s="154"/>
      <c r="GB39" s="154"/>
      <c r="GC39" s="154"/>
      <c r="GD39" s="154"/>
      <c r="GE39" s="154"/>
      <c r="GF39" s="154"/>
      <c r="GG39" s="154"/>
      <c r="GH39" s="154"/>
      <c r="GI39" s="154"/>
      <c r="GJ39" s="154"/>
      <c r="GK39" s="154"/>
      <c r="GL39" s="154"/>
      <c r="GM39" s="154"/>
      <c r="GN39" s="154"/>
      <c r="GO39" s="154"/>
      <c r="GP39" s="154"/>
      <c r="GQ39" s="154"/>
      <c r="GR39" s="154"/>
      <c r="GS39" s="154"/>
      <c r="GT39" s="154"/>
      <c r="GU39" s="154"/>
      <c r="GV39" s="154"/>
      <c r="GW39" s="154"/>
      <c r="GX39" s="154"/>
      <c r="GY39" s="154"/>
      <c r="GZ39" s="154"/>
      <c r="HA39" s="154"/>
      <c r="HB39" s="154"/>
      <c r="HC39" s="154"/>
      <c r="HD39" s="154"/>
      <c r="HE39" s="154"/>
      <c r="HF39" s="154"/>
      <c r="HG39" s="154"/>
      <c r="HH39" s="154"/>
      <c r="HI39" s="154"/>
      <c r="HJ39" s="154"/>
      <c r="HK39" s="154"/>
      <c r="HL39" s="154"/>
      <c r="HM39" s="154"/>
      <c r="HN39" s="154"/>
      <c r="HO39" s="154"/>
      <c r="HP39" s="154"/>
      <c r="HQ39" s="154"/>
      <c r="HR39" s="154"/>
      <c r="HS39" s="154"/>
      <c r="HT39" s="154"/>
      <c r="HU39" s="154"/>
      <c r="HV39" s="154"/>
      <c r="HW39" s="154"/>
      <c r="HX39" s="154"/>
      <c r="HY39" s="154"/>
      <c r="HZ39" s="154"/>
      <c r="IA39" s="154"/>
      <c r="IB39" s="154"/>
      <c r="IC39" s="154"/>
      <c r="ID39" s="154"/>
      <c r="IE39" s="154"/>
      <c r="IF39" s="154"/>
      <c r="IG39" s="154"/>
      <c r="IH39" s="154"/>
      <c r="II39" s="154"/>
      <c r="IJ39" s="154"/>
      <c r="IK39" s="154"/>
      <c r="IL39" s="154"/>
      <c r="IM39" s="154"/>
      <c r="IN39" s="154"/>
      <c r="IO39" s="154"/>
      <c r="IP39" s="154"/>
      <c r="IQ39" s="154"/>
      <c r="IR39" s="154"/>
      <c r="IS39" s="154"/>
      <c r="IT39" s="154"/>
    </row>
    <row r="40" spans="1:254" s="145" customFormat="1" ht="15.75" customHeight="1" x14ac:dyDescent="0.2">
      <c r="A40" s="372" t="s">
        <v>503</v>
      </c>
      <c r="B40" s="374">
        <v>1.2E-2</v>
      </c>
      <c r="C40" s="363">
        <f>B40*C31</f>
        <v>670.53207328497808</v>
      </c>
      <c r="D40" s="364">
        <f t="shared" ref="D40:D44" si="4">C40</f>
        <v>670.53207328497808</v>
      </c>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c r="AX40" s="154"/>
      <c r="AY40" s="154"/>
      <c r="AZ40" s="154"/>
      <c r="BA40" s="154"/>
      <c r="BB40" s="154"/>
      <c r="BC40" s="154"/>
      <c r="BD40" s="154"/>
      <c r="BE40" s="154"/>
      <c r="BF40" s="154"/>
      <c r="BG40" s="154"/>
      <c r="BH40" s="154"/>
      <c r="BI40" s="154"/>
      <c r="BJ40" s="154"/>
      <c r="BK40" s="154"/>
      <c r="BL40" s="154"/>
      <c r="BM40" s="154"/>
      <c r="BN40" s="154"/>
      <c r="BO40" s="154"/>
      <c r="BP40" s="154"/>
      <c r="BQ40" s="154"/>
      <c r="BR40" s="154"/>
      <c r="BS40" s="154"/>
      <c r="BT40" s="154"/>
      <c r="BU40" s="154"/>
      <c r="BV40" s="154"/>
      <c r="BW40" s="154"/>
      <c r="BX40" s="154"/>
      <c r="BY40" s="154"/>
      <c r="BZ40" s="154"/>
      <c r="CA40" s="154"/>
      <c r="CB40" s="154"/>
      <c r="CC40" s="154"/>
      <c r="CD40" s="154"/>
      <c r="CE40" s="154"/>
      <c r="CF40" s="154"/>
      <c r="CG40" s="154"/>
      <c r="CH40" s="154"/>
      <c r="CI40" s="154"/>
      <c r="CJ40" s="154"/>
      <c r="CK40" s="154"/>
      <c r="CL40" s="154"/>
      <c r="CM40" s="154"/>
      <c r="CN40" s="154"/>
      <c r="CO40" s="154"/>
      <c r="CP40" s="154"/>
      <c r="CQ40" s="154"/>
      <c r="CR40" s="154"/>
      <c r="CS40" s="154"/>
      <c r="CT40" s="154"/>
      <c r="CU40" s="154"/>
      <c r="CV40" s="154"/>
      <c r="CW40" s="154"/>
      <c r="CX40" s="154"/>
      <c r="CY40" s="154"/>
      <c r="CZ40" s="154"/>
      <c r="DA40" s="154"/>
      <c r="DB40" s="154"/>
      <c r="DC40" s="154"/>
      <c r="DD40" s="154"/>
      <c r="DE40" s="154"/>
      <c r="DF40" s="154"/>
      <c r="DG40" s="154"/>
      <c r="DH40" s="154"/>
      <c r="DI40" s="154"/>
      <c r="DJ40" s="154"/>
      <c r="DK40" s="154"/>
      <c r="DL40" s="154"/>
      <c r="DM40" s="154"/>
      <c r="DN40" s="154"/>
      <c r="DO40" s="154"/>
      <c r="DP40" s="154"/>
      <c r="DQ40" s="154"/>
      <c r="DR40" s="154"/>
      <c r="DS40" s="154"/>
      <c r="DT40" s="154"/>
      <c r="DU40" s="154"/>
      <c r="DV40" s="154"/>
      <c r="DW40" s="154"/>
      <c r="DX40" s="154"/>
      <c r="DY40" s="154"/>
      <c r="DZ40" s="154"/>
      <c r="EA40" s="154"/>
      <c r="EB40" s="154"/>
      <c r="EC40" s="154"/>
      <c r="ED40" s="154"/>
      <c r="EE40" s="154"/>
      <c r="EF40" s="154"/>
      <c r="EG40" s="154"/>
      <c r="EH40" s="154"/>
      <c r="EI40" s="154"/>
      <c r="EJ40" s="154"/>
      <c r="EK40" s="154"/>
      <c r="EL40" s="154"/>
      <c r="EM40" s="154"/>
      <c r="EN40" s="154"/>
      <c r="EO40" s="154"/>
      <c r="EP40" s="154"/>
      <c r="EQ40" s="154"/>
      <c r="ER40" s="154"/>
      <c r="ES40" s="154"/>
      <c r="ET40" s="154"/>
      <c r="EU40" s="154"/>
      <c r="EV40" s="154"/>
      <c r="EW40" s="154"/>
      <c r="EX40" s="154"/>
      <c r="EY40" s="154"/>
      <c r="EZ40" s="154"/>
      <c r="FA40" s="154"/>
      <c r="FB40" s="154"/>
      <c r="FC40" s="154"/>
      <c r="FD40" s="154"/>
      <c r="FE40" s="154"/>
      <c r="FF40" s="154"/>
      <c r="FG40" s="154"/>
      <c r="FH40" s="154"/>
      <c r="FI40" s="154"/>
      <c r="FJ40" s="154"/>
      <c r="FK40" s="154"/>
      <c r="FL40" s="154"/>
      <c r="FM40" s="154"/>
      <c r="FN40" s="154"/>
      <c r="FO40" s="154"/>
      <c r="FP40" s="154"/>
      <c r="FQ40" s="154"/>
      <c r="FR40" s="154"/>
      <c r="FS40" s="154"/>
      <c r="FT40" s="154"/>
      <c r="FU40" s="154"/>
      <c r="FV40" s="154"/>
      <c r="FW40" s="154"/>
      <c r="FX40" s="154"/>
      <c r="FY40" s="154"/>
      <c r="FZ40" s="154"/>
      <c r="GA40" s="154"/>
      <c r="GB40" s="154"/>
      <c r="GC40" s="154"/>
      <c r="GD40" s="154"/>
      <c r="GE40" s="154"/>
      <c r="GF40" s="154"/>
      <c r="GG40" s="154"/>
      <c r="GH40" s="154"/>
      <c r="GI40" s="154"/>
      <c r="GJ40" s="154"/>
      <c r="GK40" s="154"/>
      <c r="GL40" s="154"/>
      <c r="GM40" s="154"/>
      <c r="GN40" s="154"/>
      <c r="GO40" s="154"/>
      <c r="GP40" s="154"/>
      <c r="GQ40" s="154"/>
      <c r="GR40" s="154"/>
      <c r="GS40" s="154"/>
      <c r="GT40" s="154"/>
      <c r="GU40" s="154"/>
      <c r="GV40" s="154"/>
      <c r="GW40" s="154"/>
      <c r="GX40" s="154"/>
      <c r="GY40" s="154"/>
      <c r="GZ40" s="154"/>
      <c r="HA40" s="154"/>
      <c r="HB40" s="154"/>
      <c r="HC40" s="154"/>
      <c r="HD40" s="154"/>
      <c r="HE40" s="154"/>
      <c r="HF40" s="154"/>
      <c r="HG40" s="154"/>
      <c r="HH40" s="154"/>
      <c r="HI40" s="154"/>
      <c r="HJ40" s="154"/>
      <c r="HK40" s="154"/>
      <c r="HL40" s="154"/>
      <c r="HM40" s="154"/>
      <c r="HN40" s="154"/>
      <c r="HO40" s="154"/>
      <c r="HP40" s="154"/>
      <c r="HQ40" s="154"/>
      <c r="HR40" s="154"/>
      <c r="HS40" s="154"/>
      <c r="HT40" s="154"/>
      <c r="HU40" s="154"/>
      <c r="HV40" s="154"/>
      <c r="HW40" s="154"/>
      <c r="HX40" s="154"/>
      <c r="HY40" s="154"/>
      <c r="HZ40" s="154"/>
      <c r="IA40" s="154"/>
      <c r="IB40" s="154"/>
      <c r="IC40" s="154"/>
      <c r="ID40" s="154"/>
      <c r="IE40" s="154"/>
      <c r="IF40" s="154"/>
      <c r="IG40" s="154"/>
      <c r="IH40" s="154"/>
      <c r="II40" s="154"/>
      <c r="IJ40" s="154"/>
      <c r="IK40" s="154"/>
      <c r="IL40" s="154"/>
      <c r="IM40" s="154"/>
      <c r="IN40" s="154"/>
      <c r="IO40" s="154"/>
      <c r="IP40" s="154"/>
      <c r="IQ40" s="154"/>
      <c r="IR40" s="154"/>
      <c r="IS40" s="154"/>
      <c r="IT40" s="154"/>
    </row>
    <row r="41" spans="1:254" s="145" customFormat="1" ht="15.75" customHeight="1" x14ac:dyDescent="0.2">
      <c r="A41" s="372" t="s">
        <v>504</v>
      </c>
      <c r="B41" s="374">
        <v>6.3E-2</v>
      </c>
      <c r="C41" s="363">
        <f>B41*C31</f>
        <v>3520.293384746135</v>
      </c>
      <c r="D41" s="364">
        <f t="shared" si="4"/>
        <v>3520.293384746135</v>
      </c>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4"/>
      <c r="BR41" s="154"/>
      <c r="BS41" s="154"/>
      <c r="BT41" s="154"/>
      <c r="BU41" s="154"/>
      <c r="BV41" s="154"/>
      <c r="BW41" s="154"/>
      <c r="BX41" s="154"/>
      <c r="BY41" s="154"/>
      <c r="BZ41" s="154"/>
      <c r="CA41" s="154"/>
      <c r="CB41" s="154"/>
      <c r="CC41" s="154"/>
      <c r="CD41" s="154"/>
      <c r="CE41" s="154"/>
      <c r="CF41" s="154"/>
      <c r="CG41" s="154"/>
      <c r="CH41" s="154"/>
      <c r="CI41" s="154"/>
      <c r="CJ41" s="154"/>
      <c r="CK41" s="154"/>
      <c r="CL41" s="154"/>
      <c r="CM41" s="154"/>
      <c r="CN41" s="154"/>
      <c r="CO41" s="154"/>
      <c r="CP41" s="154"/>
      <c r="CQ41" s="154"/>
      <c r="CR41" s="154"/>
      <c r="CS41" s="154"/>
      <c r="CT41" s="154"/>
      <c r="CU41" s="154"/>
      <c r="CV41" s="154"/>
      <c r="CW41" s="154"/>
      <c r="CX41" s="154"/>
      <c r="CY41" s="154"/>
      <c r="CZ41" s="154"/>
      <c r="DA41" s="154"/>
      <c r="DB41" s="154"/>
      <c r="DC41" s="154"/>
      <c r="DD41" s="154"/>
      <c r="DE41" s="154"/>
      <c r="DF41" s="154"/>
      <c r="DG41" s="154"/>
      <c r="DH41" s="154"/>
      <c r="DI41" s="154"/>
      <c r="DJ41" s="154"/>
      <c r="DK41" s="154"/>
      <c r="DL41" s="154"/>
      <c r="DM41" s="154"/>
      <c r="DN41" s="154"/>
      <c r="DO41" s="154"/>
      <c r="DP41" s="154"/>
      <c r="DQ41" s="154"/>
      <c r="DR41" s="154"/>
      <c r="DS41" s="154"/>
      <c r="DT41" s="154"/>
      <c r="DU41" s="154"/>
      <c r="DV41" s="154"/>
      <c r="DW41" s="154"/>
      <c r="DX41" s="154"/>
      <c r="DY41" s="154"/>
      <c r="DZ41" s="154"/>
      <c r="EA41" s="154"/>
      <c r="EB41" s="154"/>
      <c r="EC41" s="154"/>
      <c r="ED41" s="154"/>
      <c r="EE41" s="154"/>
      <c r="EF41" s="154"/>
      <c r="EG41" s="154"/>
      <c r="EH41" s="154"/>
      <c r="EI41" s="154"/>
      <c r="EJ41" s="154"/>
      <c r="EK41" s="154"/>
      <c r="EL41" s="154"/>
      <c r="EM41" s="154"/>
      <c r="EN41" s="154"/>
      <c r="EO41" s="154"/>
      <c r="EP41" s="154"/>
      <c r="EQ41" s="154"/>
      <c r="ER41" s="154"/>
      <c r="ES41" s="154"/>
      <c r="ET41" s="154"/>
      <c r="EU41" s="154"/>
      <c r="EV41" s="154"/>
      <c r="EW41" s="154"/>
      <c r="EX41" s="154"/>
      <c r="EY41" s="154"/>
      <c r="EZ41" s="154"/>
      <c r="FA41" s="154"/>
      <c r="FB41" s="154"/>
      <c r="FC41" s="154"/>
      <c r="FD41" s="154"/>
      <c r="FE41" s="154"/>
      <c r="FF41" s="154"/>
      <c r="FG41" s="154"/>
      <c r="FH41" s="154"/>
      <c r="FI41" s="154"/>
      <c r="FJ41" s="154"/>
      <c r="FK41" s="154"/>
      <c r="FL41" s="154"/>
      <c r="FM41" s="154"/>
      <c r="FN41" s="154"/>
      <c r="FO41" s="154"/>
      <c r="FP41" s="154"/>
      <c r="FQ41" s="154"/>
      <c r="FR41" s="154"/>
      <c r="FS41" s="154"/>
      <c r="FT41" s="154"/>
      <c r="FU41" s="154"/>
      <c r="FV41" s="154"/>
      <c r="FW41" s="154"/>
      <c r="FX41" s="154"/>
      <c r="FY41" s="154"/>
      <c r="FZ41" s="154"/>
      <c r="GA41" s="154"/>
      <c r="GB41" s="154"/>
      <c r="GC41" s="154"/>
      <c r="GD41" s="154"/>
      <c r="GE41" s="154"/>
      <c r="GF41" s="154"/>
      <c r="GG41" s="154"/>
      <c r="GH41" s="154"/>
      <c r="GI41" s="154"/>
      <c r="GJ41" s="154"/>
      <c r="GK41" s="154"/>
      <c r="GL41" s="154"/>
      <c r="GM41" s="154"/>
      <c r="GN41" s="154"/>
      <c r="GO41" s="154"/>
      <c r="GP41" s="154"/>
      <c r="GQ41" s="154"/>
      <c r="GR41" s="154"/>
      <c r="GS41" s="154"/>
      <c r="GT41" s="154"/>
      <c r="GU41" s="154"/>
      <c r="GV41" s="154"/>
      <c r="GW41" s="154"/>
      <c r="GX41" s="154"/>
      <c r="GY41" s="154"/>
      <c r="GZ41" s="154"/>
      <c r="HA41" s="154"/>
      <c r="HB41" s="154"/>
      <c r="HC41" s="154"/>
      <c r="HD41" s="154"/>
      <c r="HE41" s="154"/>
      <c r="HF41" s="154"/>
      <c r="HG41" s="154"/>
      <c r="HH41" s="154"/>
      <c r="HI41" s="154"/>
      <c r="HJ41" s="154"/>
      <c r="HK41" s="154"/>
      <c r="HL41" s="154"/>
      <c r="HM41" s="154"/>
      <c r="HN41" s="154"/>
      <c r="HO41" s="154"/>
      <c r="HP41" s="154"/>
      <c r="HQ41" s="154"/>
      <c r="HR41" s="154"/>
      <c r="HS41" s="154"/>
      <c r="HT41" s="154"/>
      <c r="HU41" s="154"/>
      <c r="HV41" s="154"/>
      <c r="HW41" s="154"/>
      <c r="HX41" s="154"/>
      <c r="HY41" s="154"/>
      <c r="HZ41" s="154"/>
      <c r="IA41" s="154"/>
      <c r="IB41" s="154"/>
      <c r="IC41" s="154"/>
      <c r="ID41" s="154"/>
      <c r="IE41" s="154"/>
      <c r="IF41" s="154"/>
      <c r="IG41" s="154"/>
      <c r="IH41" s="154"/>
      <c r="II41" s="154"/>
      <c r="IJ41" s="154"/>
      <c r="IK41" s="154"/>
      <c r="IL41" s="154"/>
      <c r="IM41" s="154"/>
      <c r="IN41" s="154"/>
      <c r="IO41" s="154"/>
      <c r="IP41" s="154"/>
      <c r="IQ41" s="154"/>
      <c r="IR41" s="154"/>
      <c r="IS41" s="154"/>
      <c r="IT41" s="154"/>
    </row>
    <row r="42" spans="1:254" s="145" customFormat="1" ht="15.75" customHeight="1" x14ac:dyDescent="0.2">
      <c r="A42" s="372" t="s">
        <v>505</v>
      </c>
      <c r="B42" s="374">
        <v>1.9E-2</v>
      </c>
      <c r="C42" s="363">
        <f>B42*C31</f>
        <v>1061.6757827012152</v>
      </c>
      <c r="D42" s="364">
        <f t="shared" si="4"/>
        <v>1061.6757827012152</v>
      </c>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c r="BB42" s="154"/>
      <c r="BC42" s="154"/>
      <c r="BD42" s="154"/>
      <c r="BE42" s="154"/>
      <c r="BF42" s="154"/>
      <c r="BG42" s="154"/>
      <c r="BH42" s="154"/>
      <c r="BI42" s="154"/>
      <c r="BJ42" s="154"/>
      <c r="BK42" s="154"/>
      <c r="BL42" s="154"/>
      <c r="BM42" s="154"/>
      <c r="BN42" s="154"/>
      <c r="BO42" s="154"/>
      <c r="BP42" s="154"/>
      <c r="BQ42" s="154"/>
      <c r="BR42" s="154"/>
      <c r="BS42" s="154"/>
      <c r="BT42" s="154"/>
      <c r="BU42" s="154"/>
      <c r="BV42" s="154"/>
      <c r="BW42" s="154"/>
      <c r="BX42" s="154"/>
      <c r="BY42" s="154"/>
      <c r="BZ42" s="154"/>
      <c r="CA42" s="154"/>
      <c r="CB42" s="154"/>
      <c r="CC42" s="154"/>
      <c r="CD42" s="154"/>
      <c r="CE42" s="154"/>
      <c r="CF42" s="154"/>
      <c r="CG42" s="154"/>
      <c r="CH42" s="154"/>
      <c r="CI42" s="154"/>
      <c r="CJ42" s="154"/>
      <c r="CK42" s="154"/>
      <c r="CL42" s="154"/>
      <c r="CM42" s="154"/>
      <c r="CN42" s="154"/>
      <c r="CO42" s="154"/>
      <c r="CP42" s="154"/>
      <c r="CQ42" s="154"/>
      <c r="CR42" s="154"/>
      <c r="CS42" s="154"/>
      <c r="CT42" s="154"/>
      <c r="CU42" s="154"/>
      <c r="CV42" s="154"/>
      <c r="CW42" s="154"/>
      <c r="CX42" s="154"/>
      <c r="CY42" s="154"/>
      <c r="CZ42" s="154"/>
      <c r="DA42" s="154"/>
      <c r="DB42" s="154"/>
      <c r="DC42" s="154"/>
      <c r="DD42" s="154"/>
      <c r="DE42" s="154"/>
      <c r="DF42" s="154"/>
      <c r="DG42" s="154"/>
      <c r="DH42" s="154"/>
      <c r="DI42" s="154"/>
      <c r="DJ42" s="154"/>
      <c r="DK42" s="154"/>
      <c r="DL42" s="154"/>
      <c r="DM42" s="154"/>
      <c r="DN42" s="154"/>
      <c r="DO42" s="154"/>
      <c r="DP42" s="154"/>
      <c r="DQ42" s="154"/>
      <c r="DR42" s="154"/>
      <c r="DS42" s="154"/>
      <c r="DT42" s="154"/>
      <c r="DU42" s="154"/>
      <c r="DV42" s="154"/>
      <c r="DW42" s="154"/>
      <c r="DX42" s="154"/>
      <c r="DY42" s="154"/>
      <c r="DZ42" s="154"/>
      <c r="EA42" s="154"/>
      <c r="EB42" s="154"/>
      <c r="EC42" s="154"/>
      <c r="ED42" s="154"/>
      <c r="EE42" s="154"/>
      <c r="EF42" s="154"/>
      <c r="EG42" s="154"/>
      <c r="EH42" s="154"/>
      <c r="EI42" s="154"/>
      <c r="EJ42" s="154"/>
      <c r="EK42" s="154"/>
      <c r="EL42" s="154"/>
      <c r="EM42" s="154"/>
      <c r="EN42" s="154"/>
      <c r="EO42" s="154"/>
      <c r="EP42" s="154"/>
      <c r="EQ42" s="154"/>
      <c r="ER42" s="154"/>
      <c r="ES42" s="154"/>
      <c r="ET42" s="154"/>
      <c r="EU42" s="154"/>
      <c r="EV42" s="154"/>
      <c r="EW42" s="154"/>
      <c r="EX42" s="154"/>
      <c r="EY42" s="154"/>
      <c r="EZ42" s="154"/>
      <c r="FA42" s="154"/>
      <c r="FB42" s="154"/>
      <c r="FC42" s="154"/>
      <c r="FD42" s="154"/>
      <c r="FE42" s="154"/>
      <c r="FF42" s="154"/>
      <c r="FG42" s="154"/>
      <c r="FH42" s="154"/>
      <c r="FI42" s="154"/>
      <c r="FJ42" s="154"/>
      <c r="FK42" s="154"/>
      <c r="FL42" s="154"/>
      <c r="FM42" s="154"/>
      <c r="FN42" s="154"/>
      <c r="FO42" s="154"/>
      <c r="FP42" s="154"/>
      <c r="FQ42" s="154"/>
      <c r="FR42" s="154"/>
      <c r="FS42" s="154"/>
      <c r="FT42" s="154"/>
      <c r="FU42" s="154"/>
      <c r="FV42" s="154"/>
      <c r="FW42" s="154"/>
      <c r="FX42" s="154"/>
      <c r="FY42" s="154"/>
      <c r="FZ42" s="154"/>
      <c r="GA42" s="154"/>
      <c r="GB42" s="154"/>
      <c r="GC42" s="154"/>
      <c r="GD42" s="154"/>
      <c r="GE42" s="154"/>
      <c r="GF42" s="154"/>
      <c r="GG42" s="154"/>
      <c r="GH42" s="154"/>
      <c r="GI42" s="154"/>
      <c r="GJ42" s="154"/>
      <c r="GK42" s="154"/>
      <c r="GL42" s="154"/>
      <c r="GM42" s="154"/>
      <c r="GN42" s="154"/>
      <c r="GO42" s="154"/>
      <c r="GP42" s="154"/>
      <c r="GQ42" s="154"/>
      <c r="GR42" s="154"/>
      <c r="GS42" s="154"/>
      <c r="GT42" s="154"/>
      <c r="GU42" s="154"/>
      <c r="GV42" s="154"/>
      <c r="GW42" s="154"/>
      <c r="GX42" s="154"/>
      <c r="GY42" s="154"/>
      <c r="GZ42" s="154"/>
      <c r="HA42" s="154"/>
      <c r="HB42" s="154"/>
      <c r="HC42" s="154"/>
      <c r="HD42" s="154"/>
      <c r="HE42" s="154"/>
      <c r="HF42" s="154"/>
      <c r="HG42" s="154"/>
      <c r="HH42" s="154"/>
      <c r="HI42" s="154"/>
      <c r="HJ42" s="154"/>
      <c r="HK42" s="154"/>
      <c r="HL42" s="154"/>
      <c r="HM42" s="154"/>
      <c r="HN42" s="154"/>
      <c r="HO42" s="154"/>
      <c r="HP42" s="154"/>
      <c r="HQ42" s="154"/>
      <c r="HR42" s="154"/>
      <c r="HS42" s="154"/>
      <c r="HT42" s="154"/>
      <c r="HU42" s="154"/>
      <c r="HV42" s="154"/>
      <c r="HW42" s="154"/>
      <c r="HX42" s="154"/>
      <c r="HY42" s="154"/>
      <c r="HZ42" s="154"/>
      <c r="IA42" s="154"/>
      <c r="IB42" s="154"/>
      <c r="IC42" s="154"/>
      <c r="ID42" s="154"/>
      <c r="IE42" s="154"/>
      <c r="IF42" s="154"/>
      <c r="IG42" s="154"/>
      <c r="IH42" s="154"/>
      <c r="II42" s="154"/>
      <c r="IJ42" s="154"/>
      <c r="IK42" s="154"/>
      <c r="IL42" s="154"/>
      <c r="IM42" s="154"/>
      <c r="IN42" s="154"/>
      <c r="IO42" s="154"/>
      <c r="IP42" s="154"/>
      <c r="IQ42" s="154"/>
      <c r="IR42" s="154"/>
      <c r="IS42" s="154"/>
      <c r="IT42" s="154"/>
    </row>
    <row r="43" spans="1:254" s="145" customFormat="1" ht="15.75" customHeight="1" thickBot="1" x14ac:dyDescent="0.25">
      <c r="A43" s="375" t="s">
        <v>506</v>
      </c>
      <c r="B43" s="376">
        <v>2.7E-2</v>
      </c>
      <c r="C43" s="377">
        <f>B43*C31</f>
        <v>1508.6971648912006</v>
      </c>
      <c r="D43" s="364">
        <f t="shared" si="4"/>
        <v>1508.6971648912006</v>
      </c>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c r="BB43" s="154"/>
      <c r="BC43" s="154"/>
      <c r="BD43" s="154"/>
      <c r="BE43" s="154"/>
      <c r="BF43" s="154"/>
      <c r="BG43" s="154"/>
      <c r="BH43" s="154"/>
      <c r="BI43" s="154"/>
      <c r="BJ43" s="154"/>
      <c r="BK43" s="154"/>
      <c r="BL43" s="154"/>
      <c r="BM43" s="154"/>
      <c r="BN43" s="154"/>
      <c r="BO43" s="154"/>
      <c r="BP43" s="154"/>
      <c r="BQ43" s="154"/>
      <c r="BR43" s="154"/>
      <c r="BS43" s="154"/>
      <c r="BT43" s="154"/>
      <c r="BU43" s="154"/>
      <c r="BV43" s="154"/>
      <c r="BW43" s="154"/>
      <c r="BX43" s="154"/>
      <c r="BY43" s="154"/>
      <c r="BZ43" s="154"/>
      <c r="CA43" s="154"/>
      <c r="CB43" s="154"/>
      <c r="CC43" s="154"/>
      <c r="CD43" s="154"/>
      <c r="CE43" s="154"/>
      <c r="CF43" s="154"/>
      <c r="CG43" s="154"/>
      <c r="CH43" s="154"/>
      <c r="CI43" s="154"/>
      <c r="CJ43" s="154"/>
      <c r="CK43" s="154"/>
      <c r="CL43" s="154"/>
      <c r="CM43" s="154"/>
      <c r="CN43" s="154"/>
      <c r="CO43" s="154"/>
      <c r="CP43" s="154"/>
      <c r="CQ43" s="154"/>
      <c r="CR43" s="154"/>
      <c r="CS43" s="154"/>
      <c r="CT43" s="154"/>
      <c r="CU43" s="154"/>
      <c r="CV43" s="154"/>
      <c r="CW43" s="154"/>
      <c r="CX43" s="154"/>
      <c r="CY43" s="154"/>
      <c r="CZ43" s="154"/>
      <c r="DA43" s="154"/>
      <c r="DB43" s="154"/>
      <c r="DC43" s="154"/>
      <c r="DD43" s="154"/>
      <c r="DE43" s="154"/>
      <c r="DF43" s="154"/>
      <c r="DG43" s="154"/>
      <c r="DH43" s="154"/>
      <c r="DI43" s="154"/>
      <c r="DJ43" s="154"/>
      <c r="DK43" s="154"/>
      <c r="DL43" s="154"/>
      <c r="DM43" s="154"/>
      <c r="DN43" s="154"/>
      <c r="DO43" s="154"/>
      <c r="DP43" s="154"/>
      <c r="DQ43" s="154"/>
      <c r="DR43" s="154"/>
      <c r="DS43" s="154"/>
      <c r="DT43" s="154"/>
      <c r="DU43" s="154"/>
      <c r="DV43" s="154"/>
      <c r="DW43" s="154"/>
      <c r="DX43" s="154"/>
      <c r="DY43" s="154"/>
      <c r="DZ43" s="154"/>
      <c r="EA43" s="154"/>
      <c r="EB43" s="154"/>
      <c r="EC43" s="154"/>
      <c r="ED43" s="154"/>
      <c r="EE43" s="154"/>
      <c r="EF43" s="154"/>
      <c r="EG43" s="154"/>
      <c r="EH43" s="154"/>
      <c r="EI43" s="154"/>
      <c r="EJ43" s="154"/>
      <c r="EK43" s="154"/>
      <c r="EL43" s="154"/>
      <c r="EM43" s="154"/>
      <c r="EN43" s="154"/>
      <c r="EO43" s="154"/>
      <c r="EP43" s="154"/>
      <c r="EQ43" s="154"/>
      <c r="ER43" s="154"/>
      <c r="ES43" s="154"/>
      <c r="ET43" s="154"/>
      <c r="EU43" s="154"/>
      <c r="EV43" s="154"/>
      <c r="EW43" s="154"/>
      <c r="EX43" s="154"/>
      <c r="EY43" s="154"/>
      <c r="EZ43" s="154"/>
      <c r="FA43" s="154"/>
      <c r="FB43" s="154"/>
      <c r="FC43" s="154"/>
      <c r="FD43" s="154"/>
      <c r="FE43" s="154"/>
      <c r="FF43" s="154"/>
      <c r="FG43" s="154"/>
      <c r="FH43" s="154"/>
      <c r="FI43" s="154"/>
      <c r="FJ43" s="154"/>
      <c r="FK43" s="154"/>
      <c r="FL43" s="154"/>
      <c r="FM43" s="154"/>
      <c r="FN43" s="154"/>
      <c r="FO43" s="154"/>
      <c r="FP43" s="154"/>
      <c r="FQ43" s="154"/>
      <c r="FR43" s="154"/>
      <c r="FS43" s="154"/>
      <c r="FT43" s="154"/>
      <c r="FU43" s="154"/>
      <c r="FV43" s="154"/>
      <c r="FW43" s="154"/>
      <c r="FX43" s="154"/>
      <c r="FY43" s="154"/>
      <c r="FZ43" s="154"/>
      <c r="GA43" s="154"/>
      <c r="GB43" s="154"/>
      <c r="GC43" s="154"/>
      <c r="GD43" s="154"/>
      <c r="GE43" s="154"/>
      <c r="GF43" s="154"/>
      <c r="GG43" s="154"/>
      <c r="GH43" s="154"/>
      <c r="GI43" s="154"/>
      <c r="GJ43" s="154"/>
      <c r="GK43" s="154"/>
      <c r="GL43" s="154"/>
      <c r="GM43" s="154"/>
      <c r="GN43" s="154"/>
      <c r="GO43" s="154"/>
      <c r="GP43" s="154"/>
      <c r="GQ43" s="154"/>
      <c r="GR43" s="154"/>
      <c r="GS43" s="154"/>
      <c r="GT43" s="154"/>
      <c r="GU43" s="154"/>
      <c r="GV43" s="154"/>
      <c r="GW43" s="154"/>
      <c r="GX43" s="154"/>
      <c r="GY43" s="154"/>
      <c r="GZ43" s="154"/>
      <c r="HA43" s="154"/>
      <c r="HB43" s="154"/>
      <c r="HC43" s="154"/>
      <c r="HD43" s="154"/>
      <c r="HE43" s="154"/>
      <c r="HF43" s="154"/>
      <c r="HG43" s="154"/>
      <c r="HH43" s="154"/>
      <c r="HI43" s="154"/>
      <c r="HJ43" s="154"/>
      <c r="HK43" s="154"/>
      <c r="HL43" s="154"/>
      <c r="HM43" s="154"/>
      <c r="HN43" s="154"/>
      <c r="HO43" s="154"/>
      <c r="HP43" s="154"/>
      <c r="HQ43" s="154"/>
      <c r="HR43" s="154"/>
      <c r="HS43" s="154"/>
      <c r="HT43" s="154"/>
      <c r="HU43" s="154"/>
      <c r="HV43" s="154"/>
      <c r="HW43" s="154"/>
      <c r="HX43" s="154"/>
      <c r="HY43" s="154"/>
      <c r="HZ43" s="154"/>
      <c r="IA43" s="154"/>
      <c r="IB43" s="154"/>
      <c r="IC43" s="154"/>
      <c r="ID43" s="154"/>
      <c r="IE43" s="154"/>
      <c r="IF43" s="154"/>
      <c r="IG43" s="154"/>
      <c r="IH43" s="154"/>
      <c r="II43" s="154"/>
      <c r="IJ43" s="154"/>
      <c r="IK43" s="154"/>
      <c r="IL43" s="154"/>
      <c r="IM43" s="154"/>
      <c r="IN43" s="154"/>
      <c r="IO43" s="154"/>
      <c r="IP43" s="154"/>
      <c r="IQ43" s="154"/>
      <c r="IR43" s="154"/>
      <c r="IS43" s="154"/>
      <c r="IT43" s="154"/>
    </row>
    <row r="44" spans="1:254" s="145" customFormat="1" ht="15.75" customHeight="1" thickBot="1" x14ac:dyDescent="0.25">
      <c r="A44" s="378" t="s">
        <v>507</v>
      </c>
      <c r="B44" s="379">
        <f>SUM(B39:B43)</f>
        <v>0.24399999999999999</v>
      </c>
      <c r="C44" s="380">
        <f>SUM(C39:C43)</f>
        <v>13634.152156794553</v>
      </c>
      <c r="D44" s="380">
        <f t="shared" si="4"/>
        <v>13634.152156794553</v>
      </c>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c r="BE44" s="154"/>
      <c r="BF44" s="154"/>
      <c r="BG44" s="154"/>
      <c r="BH44" s="154"/>
      <c r="BI44" s="154"/>
      <c r="BJ44" s="154"/>
      <c r="BK44" s="154"/>
      <c r="BL44" s="154"/>
      <c r="BM44" s="154"/>
      <c r="BN44" s="154"/>
      <c r="BO44" s="154"/>
      <c r="BP44" s="154"/>
      <c r="BQ44" s="154"/>
      <c r="BR44" s="154"/>
      <c r="BS44" s="154"/>
      <c r="BT44" s="154"/>
      <c r="BU44" s="154"/>
      <c r="BV44" s="154"/>
      <c r="BW44" s="154"/>
      <c r="BX44" s="154"/>
      <c r="BY44" s="154"/>
      <c r="BZ44" s="154"/>
      <c r="CA44" s="154"/>
      <c r="CB44" s="154"/>
      <c r="CC44" s="154"/>
      <c r="CD44" s="154"/>
      <c r="CE44" s="154"/>
      <c r="CF44" s="154"/>
      <c r="CG44" s="154"/>
      <c r="CH44" s="154"/>
      <c r="CI44" s="154"/>
      <c r="CJ44" s="154"/>
      <c r="CK44" s="154"/>
      <c r="CL44" s="154"/>
      <c r="CM44" s="154"/>
      <c r="CN44" s="154"/>
      <c r="CO44" s="154"/>
      <c r="CP44" s="154"/>
      <c r="CQ44" s="154"/>
      <c r="CR44" s="154"/>
      <c r="CS44" s="154"/>
      <c r="CT44" s="154"/>
      <c r="CU44" s="154"/>
      <c r="CV44" s="154"/>
      <c r="CW44" s="154"/>
      <c r="CX44" s="154"/>
      <c r="CY44" s="154"/>
      <c r="CZ44" s="154"/>
      <c r="DA44" s="154"/>
      <c r="DB44" s="154"/>
      <c r="DC44" s="154"/>
      <c r="DD44" s="154"/>
      <c r="DE44" s="154"/>
      <c r="DF44" s="154"/>
      <c r="DG44" s="154"/>
      <c r="DH44" s="154"/>
      <c r="DI44" s="154"/>
      <c r="DJ44" s="154"/>
      <c r="DK44" s="154"/>
      <c r="DL44" s="154"/>
      <c r="DM44" s="154"/>
      <c r="DN44" s="154"/>
      <c r="DO44" s="154"/>
      <c r="DP44" s="154"/>
      <c r="DQ44" s="154"/>
      <c r="DR44" s="154"/>
      <c r="DS44" s="154"/>
      <c r="DT44" s="154"/>
      <c r="DU44" s="154"/>
      <c r="DV44" s="154"/>
      <c r="DW44" s="154"/>
      <c r="DX44" s="154"/>
      <c r="DY44" s="154"/>
      <c r="DZ44" s="154"/>
      <c r="EA44" s="154"/>
      <c r="EB44" s="154"/>
      <c r="EC44" s="154"/>
      <c r="ED44" s="154"/>
      <c r="EE44" s="154"/>
      <c r="EF44" s="154"/>
      <c r="EG44" s="154"/>
      <c r="EH44" s="154"/>
      <c r="EI44" s="154"/>
      <c r="EJ44" s="154"/>
      <c r="EK44" s="154"/>
      <c r="EL44" s="154"/>
      <c r="EM44" s="154"/>
      <c r="EN44" s="154"/>
      <c r="EO44" s="154"/>
      <c r="EP44" s="154"/>
      <c r="EQ44" s="154"/>
      <c r="ER44" s="154"/>
      <c r="ES44" s="154"/>
      <c r="ET44" s="154"/>
      <c r="EU44" s="154"/>
      <c r="EV44" s="154"/>
      <c r="EW44" s="154"/>
      <c r="EX44" s="154"/>
      <c r="EY44" s="154"/>
      <c r="EZ44" s="154"/>
      <c r="FA44" s="154"/>
      <c r="FB44" s="154"/>
      <c r="FC44" s="154"/>
      <c r="FD44" s="154"/>
      <c r="FE44" s="154"/>
      <c r="FF44" s="154"/>
      <c r="FG44" s="154"/>
      <c r="FH44" s="154"/>
      <c r="FI44" s="154"/>
      <c r="FJ44" s="154"/>
      <c r="FK44" s="154"/>
      <c r="FL44" s="154"/>
      <c r="FM44" s="154"/>
      <c r="FN44" s="154"/>
      <c r="FO44" s="154"/>
      <c r="FP44" s="154"/>
      <c r="FQ44" s="154"/>
      <c r="FR44" s="154"/>
      <c r="FS44" s="154"/>
      <c r="FT44" s="154"/>
      <c r="FU44" s="154"/>
      <c r="FV44" s="154"/>
      <c r="FW44" s="154"/>
      <c r="FX44" s="154"/>
      <c r="FY44" s="154"/>
      <c r="FZ44" s="154"/>
      <c r="GA44" s="154"/>
      <c r="GB44" s="154"/>
      <c r="GC44" s="154"/>
      <c r="GD44" s="154"/>
      <c r="GE44" s="154"/>
      <c r="GF44" s="154"/>
      <c r="GG44" s="154"/>
      <c r="GH44" s="154"/>
      <c r="GI44" s="154"/>
      <c r="GJ44" s="154"/>
      <c r="GK44" s="154"/>
      <c r="GL44" s="154"/>
      <c r="GM44" s="154"/>
      <c r="GN44" s="154"/>
      <c r="GO44" s="154"/>
      <c r="GP44" s="154"/>
      <c r="GQ44" s="154"/>
      <c r="GR44" s="154"/>
      <c r="GS44" s="154"/>
      <c r="GT44" s="154"/>
      <c r="GU44" s="154"/>
      <c r="GV44" s="154"/>
      <c r="GW44" s="154"/>
      <c r="GX44" s="154"/>
      <c r="GY44" s="154"/>
      <c r="GZ44" s="154"/>
      <c r="HA44" s="154"/>
      <c r="HB44" s="154"/>
      <c r="HC44" s="154"/>
      <c r="HD44" s="154"/>
      <c r="HE44" s="154"/>
      <c r="HF44" s="154"/>
      <c r="HG44" s="154"/>
      <c r="HH44" s="154"/>
      <c r="HI44" s="154"/>
      <c r="HJ44" s="154"/>
      <c r="HK44" s="154"/>
      <c r="HL44" s="154"/>
      <c r="HM44" s="154"/>
      <c r="HN44" s="154"/>
      <c r="HO44" s="154"/>
      <c r="HP44" s="154"/>
      <c r="HQ44" s="154"/>
      <c r="HR44" s="154"/>
      <c r="HS44" s="154"/>
      <c r="HT44" s="154"/>
      <c r="HU44" s="154"/>
      <c r="HV44" s="154"/>
      <c r="HW44" s="154"/>
      <c r="HX44" s="154"/>
      <c r="HY44" s="154"/>
      <c r="HZ44" s="154"/>
      <c r="IA44" s="154"/>
      <c r="IB44" s="154"/>
      <c r="IC44" s="154"/>
      <c r="ID44" s="154"/>
      <c r="IE44" s="154"/>
      <c r="IF44" s="154"/>
      <c r="IG44" s="154"/>
      <c r="IH44" s="154"/>
      <c r="II44" s="154"/>
      <c r="IJ44" s="154"/>
      <c r="IK44" s="154"/>
      <c r="IL44" s="154"/>
      <c r="IM44" s="154"/>
      <c r="IN44" s="154"/>
      <c r="IO44" s="154"/>
      <c r="IP44" s="154"/>
      <c r="IQ44" s="154"/>
      <c r="IR44" s="154"/>
      <c r="IS44" s="154"/>
      <c r="IT44" s="154"/>
    </row>
    <row r="45" spans="1:254" s="145" customFormat="1" ht="39" thickBot="1" x14ac:dyDescent="0.25">
      <c r="A45" s="381" t="s">
        <v>158</v>
      </c>
      <c r="B45" s="382"/>
      <c r="C45" s="383">
        <f>C31+C44</f>
        <v>69511.824930542731</v>
      </c>
      <c r="D45" s="383">
        <f>C45</f>
        <v>69511.824930542731</v>
      </c>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c r="BK45" s="154"/>
      <c r="BL45" s="154"/>
      <c r="BM45" s="154"/>
      <c r="BN45" s="154"/>
      <c r="BO45" s="154"/>
      <c r="BP45" s="154"/>
      <c r="BQ45" s="154"/>
      <c r="BR45" s="154"/>
      <c r="BS45" s="154"/>
      <c r="BT45" s="154"/>
      <c r="BU45" s="154"/>
      <c r="BV45" s="154"/>
      <c r="BW45" s="154"/>
      <c r="BX45" s="154"/>
      <c r="BY45" s="154"/>
      <c r="BZ45" s="154"/>
      <c r="CA45" s="154"/>
      <c r="CB45" s="154"/>
      <c r="CC45" s="154"/>
      <c r="CD45" s="154"/>
      <c r="CE45" s="154"/>
      <c r="CF45" s="154"/>
      <c r="CG45" s="154"/>
      <c r="CH45" s="154"/>
      <c r="CI45" s="154"/>
      <c r="CJ45" s="154"/>
      <c r="CK45" s="154"/>
      <c r="CL45" s="154"/>
      <c r="CM45" s="154"/>
      <c r="CN45" s="154"/>
      <c r="CO45" s="154"/>
      <c r="CP45" s="154"/>
      <c r="CQ45" s="154"/>
      <c r="CR45" s="154"/>
      <c r="CS45" s="154"/>
      <c r="CT45" s="154"/>
      <c r="CU45" s="154"/>
      <c r="CV45" s="154"/>
      <c r="CW45" s="154"/>
      <c r="CX45" s="154"/>
      <c r="CY45" s="154"/>
      <c r="CZ45" s="154"/>
      <c r="DA45" s="154"/>
      <c r="DB45" s="154"/>
      <c r="DC45" s="154"/>
      <c r="DD45" s="154"/>
      <c r="DE45" s="154"/>
      <c r="DF45" s="154"/>
      <c r="DG45" s="154"/>
      <c r="DH45" s="154"/>
      <c r="DI45" s="154"/>
      <c r="DJ45" s="154"/>
      <c r="DK45" s="154"/>
      <c r="DL45" s="154"/>
      <c r="DM45" s="154"/>
      <c r="DN45" s="154"/>
      <c r="DO45" s="154"/>
      <c r="DP45" s="154"/>
      <c r="DQ45" s="154"/>
      <c r="DR45" s="154"/>
      <c r="DS45" s="154"/>
      <c r="DT45" s="154"/>
      <c r="DU45" s="154"/>
      <c r="DV45" s="154"/>
      <c r="DW45" s="154"/>
      <c r="DX45" s="154"/>
      <c r="DY45" s="154"/>
      <c r="DZ45" s="154"/>
      <c r="EA45" s="154"/>
      <c r="EB45" s="154"/>
      <c r="EC45" s="154"/>
      <c r="ED45" s="154"/>
      <c r="EE45" s="154"/>
      <c r="EF45" s="154"/>
      <c r="EG45" s="154"/>
      <c r="EH45" s="154"/>
      <c r="EI45" s="154"/>
      <c r="EJ45" s="154"/>
      <c r="EK45" s="154"/>
      <c r="EL45" s="154"/>
      <c r="EM45" s="154"/>
      <c r="EN45" s="154"/>
      <c r="EO45" s="154"/>
      <c r="EP45" s="154"/>
      <c r="EQ45" s="154"/>
      <c r="ER45" s="154"/>
      <c r="ES45" s="154"/>
      <c r="ET45" s="154"/>
      <c r="EU45" s="154"/>
      <c r="EV45" s="154"/>
      <c r="EW45" s="154"/>
      <c r="EX45" s="154"/>
      <c r="EY45" s="154"/>
      <c r="EZ45" s="154"/>
      <c r="FA45" s="154"/>
      <c r="FB45" s="154"/>
      <c r="FC45" s="154"/>
      <c r="FD45" s="154"/>
      <c r="FE45" s="154"/>
      <c r="FF45" s="154"/>
      <c r="FG45" s="154"/>
      <c r="FH45" s="154"/>
      <c r="FI45" s="154"/>
      <c r="FJ45" s="154"/>
      <c r="FK45" s="154"/>
      <c r="FL45" s="154"/>
      <c r="FM45" s="154"/>
      <c r="FN45" s="154"/>
      <c r="FO45" s="154"/>
      <c r="FP45" s="154"/>
      <c r="FQ45" s="154"/>
      <c r="FR45" s="154"/>
      <c r="FS45" s="154"/>
      <c r="FT45" s="154"/>
      <c r="FU45" s="154"/>
      <c r="FV45" s="154"/>
      <c r="FW45" s="154"/>
      <c r="FX45" s="154"/>
      <c r="FY45" s="154"/>
      <c r="FZ45" s="154"/>
      <c r="GA45" s="154"/>
      <c r="GB45" s="154"/>
      <c r="GC45" s="154"/>
      <c r="GD45" s="154"/>
      <c r="GE45" s="154"/>
      <c r="GF45" s="154"/>
      <c r="GG45" s="154"/>
      <c r="GH45" s="154"/>
      <c r="GI45" s="154"/>
      <c r="GJ45" s="154"/>
      <c r="GK45" s="154"/>
      <c r="GL45" s="154"/>
      <c r="GM45" s="154"/>
      <c r="GN45" s="154"/>
      <c r="GO45" s="154"/>
      <c r="GP45" s="154"/>
      <c r="GQ45" s="154"/>
      <c r="GR45" s="154"/>
      <c r="GS45" s="154"/>
      <c r="GT45" s="154"/>
      <c r="GU45" s="154"/>
      <c r="GV45" s="154"/>
      <c r="GW45" s="154"/>
      <c r="GX45" s="154"/>
      <c r="GY45" s="154"/>
      <c r="GZ45" s="154"/>
      <c r="HA45" s="154"/>
      <c r="HB45" s="154"/>
      <c r="HC45" s="154"/>
      <c r="HD45" s="154"/>
      <c r="HE45" s="154"/>
      <c r="HF45" s="154"/>
      <c r="HG45" s="154"/>
      <c r="HH45" s="154"/>
      <c r="HI45" s="154"/>
      <c r="HJ45" s="154"/>
      <c r="HK45" s="154"/>
      <c r="HL45" s="154"/>
      <c r="HM45" s="154"/>
      <c r="HN45" s="154"/>
      <c r="HO45" s="154"/>
      <c r="HP45" s="154"/>
      <c r="HQ45" s="154"/>
      <c r="HR45" s="154"/>
      <c r="HS45" s="154"/>
      <c r="HT45" s="154"/>
      <c r="HU45" s="154"/>
      <c r="HV45" s="154"/>
      <c r="HW45" s="154"/>
      <c r="HX45" s="154"/>
      <c r="HY45" s="154"/>
      <c r="HZ45" s="154"/>
      <c r="IA45" s="154"/>
      <c r="IB45" s="154"/>
      <c r="IC45" s="154"/>
      <c r="ID45" s="154"/>
      <c r="IE45" s="154"/>
      <c r="IF45" s="154"/>
      <c r="IG45" s="154"/>
      <c r="IH45" s="154"/>
      <c r="II45" s="154"/>
      <c r="IJ45" s="154"/>
      <c r="IK45" s="154"/>
      <c r="IL45" s="154"/>
      <c r="IM45" s="154"/>
      <c r="IN45" s="154"/>
      <c r="IO45" s="154"/>
      <c r="IP45" s="154"/>
      <c r="IQ45" s="154"/>
      <c r="IR45" s="154"/>
      <c r="IS45" s="154"/>
      <c r="IT45" s="154"/>
    </row>
    <row r="46" spans="1:254" s="145" customFormat="1" ht="13.5" thickBot="1" x14ac:dyDescent="0.25">
      <c r="A46" s="384"/>
      <c r="B46" s="354"/>
      <c r="C46" s="385"/>
      <c r="D46" s="385"/>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c r="BK46" s="154"/>
      <c r="BL46" s="154"/>
      <c r="BM46" s="154"/>
      <c r="BN46" s="154"/>
      <c r="BO46" s="154"/>
      <c r="BP46" s="154"/>
      <c r="BQ46" s="154"/>
      <c r="BR46" s="154"/>
      <c r="BS46" s="154"/>
      <c r="BT46" s="154"/>
      <c r="BU46" s="154"/>
      <c r="BV46" s="154"/>
      <c r="BW46" s="154"/>
      <c r="BX46" s="154"/>
      <c r="BY46" s="154"/>
      <c r="BZ46" s="154"/>
      <c r="CA46" s="154"/>
      <c r="CB46" s="154"/>
      <c r="CC46" s="154"/>
      <c r="CD46" s="154"/>
      <c r="CE46" s="154"/>
      <c r="CF46" s="154"/>
      <c r="CG46" s="154"/>
      <c r="CH46" s="154"/>
      <c r="CI46" s="154"/>
      <c r="CJ46" s="154"/>
      <c r="CK46" s="154"/>
      <c r="CL46" s="154"/>
      <c r="CM46" s="154"/>
      <c r="CN46" s="154"/>
      <c r="CO46" s="154"/>
      <c r="CP46" s="154"/>
      <c r="CQ46" s="154"/>
      <c r="CR46" s="154"/>
      <c r="CS46" s="154"/>
      <c r="CT46" s="154"/>
      <c r="CU46" s="154"/>
      <c r="CV46" s="154"/>
      <c r="CW46" s="154"/>
      <c r="CX46" s="154"/>
      <c r="CY46" s="154"/>
      <c r="CZ46" s="154"/>
      <c r="DA46" s="154"/>
      <c r="DB46" s="154"/>
      <c r="DC46" s="154"/>
      <c r="DD46" s="154"/>
      <c r="DE46" s="154"/>
      <c r="DF46" s="154"/>
      <c r="DG46" s="154"/>
      <c r="DH46" s="154"/>
      <c r="DI46" s="154"/>
      <c r="DJ46" s="154"/>
      <c r="DK46" s="154"/>
      <c r="DL46" s="154"/>
      <c r="DM46" s="154"/>
      <c r="DN46" s="154"/>
      <c r="DO46" s="154"/>
      <c r="DP46" s="154"/>
      <c r="DQ46" s="154"/>
      <c r="DR46" s="154"/>
      <c r="DS46" s="154"/>
      <c r="DT46" s="154"/>
      <c r="DU46" s="154"/>
      <c r="DV46" s="154"/>
      <c r="DW46" s="154"/>
      <c r="DX46" s="154"/>
      <c r="DY46" s="154"/>
      <c r="DZ46" s="154"/>
      <c r="EA46" s="154"/>
      <c r="EB46" s="154"/>
      <c r="EC46" s="154"/>
      <c r="ED46" s="154"/>
      <c r="EE46" s="154"/>
      <c r="EF46" s="154"/>
      <c r="EG46" s="154"/>
      <c r="EH46" s="154"/>
      <c r="EI46" s="154"/>
      <c r="EJ46" s="154"/>
      <c r="EK46" s="154"/>
      <c r="EL46" s="154"/>
      <c r="EM46" s="154"/>
      <c r="EN46" s="154"/>
      <c r="EO46" s="154"/>
      <c r="EP46" s="154"/>
      <c r="EQ46" s="154"/>
      <c r="ER46" s="154"/>
      <c r="ES46" s="154"/>
      <c r="ET46" s="154"/>
      <c r="EU46" s="154"/>
      <c r="EV46" s="154"/>
      <c r="EW46" s="154"/>
      <c r="EX46" s="154"/>
      <c r="EY46" s="154"/>
      <c r="EZ46" s="154"/>
      <c r="FA46" s="154"/>
      <c r="FB46" s="154"/>
      <c r="FC46" s="154"/>
      <c r="FD46" s="154"/>
      <c r="FE46" s="154"/>
      <c r="FF46" s="154"/>
      <c r="FG46" s="154"/>
      <c r="FH46" s="154"/>
      <c r="FI46" s="154"/>
      <c r="FJ46" s="154"/>
      <c r="FK46" s="154"/>
      <c r="FL46" s="154"/>
      <c r="FM46" s="154"/>
      <c r="FN46" s="154"/>
      <c r="FO46" s="154"/>
      <c r="FP46" s="154"/>
      <c r="FQ46" s="154"/>
      <c r="FR46" s="154"/>
      <c r="FS46" s="154"/>
      <c r="FT46" s="154"/>
      <c r="FU46" s="154"/>
      <c r="FV46" s="154"/>
      <c r="FW46" s="154"/>
      <c r="FX46" s="154"/>
      <c r="FY46" s="154"/>
      <c r="FZ46" s="154"/>
      <c r="GA46" s="154"/>
      <c r="GB46" s="154"/>
      <c r="GC46" s="154"/>
      <c r="GD46" s="154"/>
      <c r="GE46" s="154"/>
      <c r="GF46" s="154"/>
      <c r="GG46" s="154"/>
      <c r="GH46" s="154"/>
      <c r="GI46" s="154"/>
      <c r="GJ46" s="154"/>
      <c r="GK46" s="154"/>
      <c r="GL46" s="154"/>
      <c r="GM46" s="154"/>
      <c r="GN46" s="154"/>
      <c r="GO46" s="154"/>
      <c r="GP46" s="154"/>
      <c r="GQ46" s="154"/>
      <c r="GR46" s="154"/>
      <c r="GS46" s="154"/>
      <c r="GT46" s="154"/>
      <c r="GU46" s="154"/>
      <c r="GV46" s="154"/>
      <c r="GW46" s="154"/>
      <c r="GX46" s="154"/>
      <c r="GY46" s="154"/>
      <c r="GZ46" s="154"/>
      <c r="HA46" s="154"/>
      <c r="HB46" s="154"/>
      <c r="HC46" s="154"/>
      <c r="HD46" s="154"/>
      <c r="HE46" s="154"/>
      <c r="HF46" s="154"/>
      <c r="HG46" s="154"/>
      <c r="HH46" s="154"/>
      <c r="HI46" s="154"/>
      <c r="HJ46" s="154"/>
      <c r="HK46" s="154"/>
      <c r="HL46" s="154"/>
      <c r="HM46" s="154"/>
      <c r="HN46" s="154"/>
      <c r="HO46" s="154"/>
      <c r="HP46" s="154"/>
      <c r="HQ46" s="154"/>
      <c r="HR46" s="154"/>
      <c r="HS46" s="154"/>
      <c r="HT46" s="154"/>
      <c r="HU46" s="154"/>
      <c r="HV46" s="154"/>
      <c r="HW46" s="154"/>
      <c r="HX46" s="154"/>
      <c r="HY46" s="154"/>
      <c r="HZ46" s="154"/>
      <c r="IA46" s="154"/>
      <c r="IB46" s="154"/>
      <c r="IC46" s="154"/>
      <c r="ID46" s="154"/>
      <c r="IE46" s="154"/>
      <c r="IF46" s="154"/>
      <c r="IG46" s="154"/>
      <c r="IH46" s="154"/>
      <c r="II46" s="154"/>
      <c r="IJ46" s="154"/>
      <c r="IK46" s="154"/>
      <c r="IL46" s="154"/>
      <c r="IM46" s="154"/>
      <c r="IN46" s="154"/>
      <c r="IO46" s="154"/>
      <c r="IP46" s="154"/>
      <c r="IQ46" s="154"/>
      <c r="IR46" s="154"/>
      <c r="IS46" s="154"/>
      <c r="IT46" s="154"/>
    </row>
    <row r="47" spans="1:254" s="145" customFormat="1" ht="15.75" customHeight="1" thickBot="1" x14ac:dyDescent="0.25">
      <c r="A47" s="478" t="s">
        <v>156</v>
      </c>
      <c r="B47" s="479"/>
      <c r="C47" s="480"/>
      <c r="D47" s="386"/>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c r="BE47" s="154"/>
      <c r="BF47" s="154"/>
      <c r="BG47" s="154"/>
      <c r="BH47" s="154"/>
      <c r="BI47" s="154"/>
      <c r="BJ47" s="154"/>
      <c r="BK47" s="154"/>
      <c r="BL47" s="154"/>
      <c r="BM47" s="154"/>
      <c r="BN47" s="154"/>
      <c r="BO47" s="154"/>
      <c r="BP47" s="154"/>
      <c r="BQ47" s="154"/>
      <c r="BR47" s="154"/>
      <c r="BS47" s="154"/>
      <c r="BT47" s="154"/>
      <c r="BU47" s="154"/>
      <c r="BV47" s="154"/>
      <c r="BW47" s="154"/>
      <c r="BX47" s="154"/>
      <c r="BY47" s="154"/>
      <c r="BZ47" s="154"/>
      <c r="CA47" s="154"/>
      <c r="CB47" s="154"/>
      <c r="CC47" s="154"/>
      <c r="CD47" s="154"/>
      <c r="CE47" s="154"/>
      <c r="CF47" s="154"/>
      <c r="CG47" s="154"/>
      <c r="CH47" s="154"/>
      <c r="CI47" s="154"/>
      <c r="CJ47" s="154"/>
      <c r="CK47" s="154"/>
      <c r="CL47" s="154"/>
      <c r="CM47" s="154"/>
      <c r="CN47" s="154"/>
      <c r="CO47" s="154"/>
      <c r="CP47" s="154"/>
      <c r="CQ47" s="154"/>
      <c r="CR47" s="154"/>
      <c r="CS47" s="154"/>
      <c r="CT47" s="154"/>
      <c r="CU47" s="154"/>
      <c r="CV47" s="154"/>
      <c r="CW47" s="154"/>
      <c r="CX47" s="154"/>
      <c r="CY47" s="154"/>
      <c r="CZ47" s="154"/>
      <c r="DA47" s="154"/>
      <c r="DB47" s="154"/>
      <c r="DC47" s="154"/>
      <c r="DD47" s="154"/>
      <c r="DE47" s="154"/>
      <c r="DF47" s="154"/>
      <c r="DG47" s="154"/>
      <c r="DH47" s="154"/>
      <c r="DI47" s="154"/>
      <c r="DJ47" s="154"/>
      <c r="DK47" s="154"/>
      <c r="DL47" s="154"/>
      <c r="DM47" s="154"/>
      <c r="DN47" s="154"/>
      <c r="DO47" s="154"/>
      <c r="DP47" s="154"/>
      <c r="DQ47" s="154"/>
      <c r="DR47" s="154"/>
      <c r="DS47" s="154"/>
      <c r="DT47" s="154"/>
      <c r="DU47" s="154"/>
      <c r="DV47" s="154"/>
      <c r="DW47" s="154"/>
      <c r="DX47" s="154"/>
      <c r="DY47" s="154"/>
      <c r="DZ47" s="154"/>
      <c r="EA47" s="154"/>
      <c r="EB47" s="154"/>
      <c r="EC47" s="154"/>
      <c r="ED47" s="154"/>
      <c r="EE47" s="154"/>
      <c r="EF47" s="154"/>
      <c r="EG47" s="154"/>
      <c r="EH47" s="154"/>
      <c r="EI47" s="154"/>
      <c r="EJ47" s="154"/>
      <c r="EK47" s="154"/>
      <c r="EL47" s="154"/>
      <c r="EM47" s="154"/>
      <c r="EN47" s="154"/>
      <c r="EO47" s="154"/>
      <c r="EP47" s="154"/>
      <c r="EQ47" s="154"/>
      <c r="ER47" s="154"/>
      <c r="ES47" s="154"/>
      <c r="ET47" s="154"/>
      <c r="EU47" s="154"/>
      <c r="EV47" s="154"/>
      <c r="EW47" s="154"/>
      <c r="EX47" s="154"/>
      <c r="EY47" s="154"/>
      <c r="EZ47" s="154"/>
      <c r="FA47" s="154"/>
      <c r="FB47" s="154"/>
      <c r="FC47" s="154"/>
      <c r="FD47" s="154"/>
      <c r="FE47" s="154"/>
      <c r="FF47" s="154"/>
      <c r="FG47" s="154"/>
      <c r="FH47" s="154"/>
      <c r="FI47" s="154"/>
      <c r="FJ47" s="154"/>
      <c r="FK47" s="154"/>
      <c r="FL47" s="154"/>
      <c r="FM47" s="154"/>
      <c r="FN47" s="154"/>
      <c r="FO47" s="154"/>
      <c r="FP47" s="154"/>
      <c r="FQ47" s="154"/>
      <c r="FR47" s="154"/>
      <c r="FS47" s="154"/>
      <c r="FT47" s="154"/>
      <c r="FU47" s="154"/>
      <c r="FV47" s="154"/>
      <c r="FW47" s="154"/>
      <c r="FX47" s="154"/>
      <c r="FY47" s="154"/>
      <c r="FZ47" s="154"/>
      <c r="GA47" s="154"/>
      <c r="GB47" s="154"/>
      <c r="GC47" s="154"/>
      <c r="GD47" s="154"/>
      <c r="GE47" s="154"/>
      <c r="GF47" s="154"/>
      <c r="GG47" s="154"/>
      <c r="GH47" s="154"/>
      <c r="GI47" s="154"/>
      <c r="GJ47" s="154"/>
      <c r="GK47" s="154"/>
      <c r="GL47" s="154"/>
      <c r="GM47" s="154"/>
      <c r="GN47" s="154"/>
      <c r="GO47" s="154"/>
      <c r="GP47" s="154"/>
      <c r="GQ47" s="154"/>
      <c r="GR47" s="154"/>
      <c r="GS47" s="154"/>
      <c r="GT47" s="154"/>
      <c r="GU47" s="154"/>
      <c r="GV47" s="154"/>
      <c r="GW47" s="154"/>
      <c r="GX47" s="154"/>
      <c r="GY47" s="154"/>
      <c r="GZ47" s="154"/>
      <c r="HA47" s="154"/>
      <c r="HB47" s="154"/>
      <c r="HC47" s="154"/>
      <c r="HD47" s="154"/>
      <c r="HE47" s="154"/>
      <c r="HF47" s="154"/>
      <c r="HG47" s="154"/>
      <c r="HH47" s="154"/>
      <c r="HI47" s="154"/>
      <c r="HJ47" s="154"/>
      <c r="HK47" s="154"/>
      <c r="HL47" s="154"/>
      <c r="HM47" s="154"/>
      <c r="HN47" s="154"/>
      <c r="HO47" s="154"/>
      <c r="HP47" s="154"/>
      <c r="HQ47" s="154"/>
      <c r="HR47" s="154"/>
      <c r="HS47" s="154"/>
      <c r="HT47" s="154"/>
      <c r="HU47" s="154"/>
      <c r="HV47" s="154"/>
      <c r="HW47" s="154"/>
      <c r="HX47" s="154"/>
      <c r="HY47" s="154"/>
      <c r="HZ47" s="154"/>
      <c r="IA47" s="154"/>
      <c r="IB47" s="154"/>
      <c r="IC47" s="154"/>
      <c r="ID47" s="154"/>
      <c r="IE47" s="154"/>
      <c r="IF47" s="154"/>
      <c r="IG47" s="154"/>
      <c r="IH47" s="154"/>
      <c r="II47" s="154"/>
      <c r="IJ47" s="154"/>
      <c r="IK47" s="154"/>
      <c r="IL47" s="154"/>
      <c r="IM47" s="154"/>
      <c r="IN47" s="154"/>
      <c r="IO47" s="154"/>
      <c r="IP47" s="154"/>
      <c r="IQ47" s="154"/>
    </row>
    <row r="48" spans="1:254" s="145" customFormat="1" ht="15.75" customHeight="1" x14ac:dyDescent="0.2">
      <c r="A48" s="387" t="s">
        <v>155</v>
      </c>
      <c r="B48" s="388">
        <v>0</v>
      </c>
      <c r="C48" s="389">
        <f>B48*C45</f>
        <v>0</v>
      </c>
      <c r="D48" s="389">
        <f>C48</f>
        <v>0</v>
      </c>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c r="BK48" s="154"/>
      <c r="BL48" s="154"/>
      <c r="BM48" s="154"/>
      <c r="BN48" s="154"/>
      <c r="BO48" s="154"/>
      <c r="BP48" s="154"/>
      <c r="BQ48" s="154"/>
      <c r="BR48" s="154"/>
      <c r="BS48" s="154"/>
      <c r="BT48" s="154"/>
      <c r="BU48" s="154"/>
      <c r="BV48" s="154"/>
      <c r="BW48" s="154"/>
      <c r="BX48" s="154"/>
      <c r="BY48" s="154"/>
      <c r="BZ48" s="154"/>
      <c r="CA48" s="154"/>
      <c r="CB48" s="154"/>
      <c r="CC48" s="154"/>
      <c r="CD48" s="154"/>
      <c r="CE48" s="154"/>
      <c r="CF48" s="154"/>
      <c r="CG48" s="154"/>
      <c r="CH48" s="154"/>
      <c r="CI48" s="154"/>
      <c r="CJ48" s="154"/>
      <c r="CK48" s="154"/>
      <c r="CL48" s="154"/>
      <c r="CM48" s="154"/>
      <c r="CN48" s="154"/>
      <c r="CO48" s="154"/>
      <c r="CP48" s="154"/>
      <c r="CQ48" s="154"/>
      <c r="CR48" s="154"/>
      <c r="CS48" s="154"/>
      <c r="CT48" s="154"/>
      <c r="CU48" s="154"/>
      <c r="CV48" s="154"/>
      <c r="CW48" s="154"/>
      <c r="CX48" s="154"/>
      <c r="CY48" s="154"/>
      <c r="CZ48" s="154"/>
      <c r="DA48" s="154"/>
      <c r="DB48" s="154"/>
      <c r="DC48" s="154"/>
      <c r="DD48" s="154"/>
      <c r="DE48" s="154"/>
      <c r="DF48" s="154"/>
      <c r="DG48" s="154"/>
      <c r="DH48" s="154"/>
      <c r="DI48" s="154"/>
      <c r="DJ48" s="154"/>
      <c r="DK48" s="154"/>
      <c r="DL48" s="154"/>
      <c r="DM48" s="154"/>
      <c r="DN48" s="154"/>
      <c r="DO48" s="154"/>
      <c r="DP48" s="154"/>
      <c r="DQ48" s="154"/>
      <c r="DR48" s="154"/>
      <c r="DS48" s="154"/>
      <c r="DT48" s="154"/>
      <c r="DU48" s="154"/>
      <c r="DV48" s="154"/>
      <c r="DW48" s="154"/>
      <c r="DX48" s="154"/>
      <c r="DY48" s="154"/>
      <c r="DZ48" s="154"/>
      <c r="EA48" s="154"/>
      <c r="EB48" s="154"/>
      <c r="EC48" s="154"/>
      <c r="ED48" s="154"/>
      <c r="EE48" s="154"/>
      <c r="EF48" s="154"/>
      <c r="EG48" s="154"/>
      <c r="EH48" s="154"/>
      <c r="EI48" s="154"/>
      <c r="EJ48" s="154"/>
      <c r="EK48" s="154"/>
      <c r="EL48" s="154"/>
      <c r="EM48" s="154"/>
      <c r="EN48" s="154"/>
      <c r="EO48" s="154"/>
      <c r="EP48" s="154"/>
      <c r="EQ48" s="154"/>
      <c r="ER48" s="154"/>
      <c r="ES48" s="154"/>
      <c r="ET48" s="154"/>
      <c r="EU48" s="154"/>
      <c r="EV48" s="154"/>
      <c r="EW48" s="154"/>
      <c r="EX48" s="154"/>
      <c r="EY48" s="154"/>
      <c r="EZ48" s="154"/>
      <c r="FA48" s="154"/>
      <c r="FB48" s="154"/>
      <c r="FC48" s="154"/>
      <c r="FD48" s="154"/>
      <c r="FE48" s="154"/>
      <c r="FF48" s="154"/>
      <c r="FG48" s="154"/>
      <c r="FH48" s="154"/>
      <c r="FI48" s="154"/>
      <c r="FJ48" s="154"/>
      <c r="FK48" s="154"/>
      <c r="FL48" s="154"/>
      <c r="FM48" s="154"/>
      <c r="FN48" s="154"/>
      <c r="FO48" s="154"/>
      <c r="FP48" s="154"/>
      <c r="FQ48" s="154"/>
      <c r="FR48" s="154"/>
      <c r="FS48" s="154"/>
      <c r="FT48" s="154"/>
      <c r="FU48" s="154"/>
      <c r="FV48" s="154"/>
      <c r="FW48" s="154"/>
      <c r="FX48" s="154"/>
      <c r="FY48" s="154"/>
      <c r="FZ48" s="154"/>
      <c r="GA48" s="154"/>
      <c r="GB48" s="154"/>
      <c r="GC48" s="154"/>
      <c r="GD48" s="154"/>
      <c r="GE48" s="154"/>
      <c r="GF48" s="154"/>
      <c r="GG48" s="154"/>
      <c r="GH48" s="154"/>
      <c r="GI48" s="154"/>
      <c r="GJ48" s="154"/>
      <c r="GK48" s="154"/>
      <c r="GL48" s="154"/>
      <c r="GM48" s="154"/>
      <c r="GN48" s="154"/>
      <c r="GO48" s="154"/>
      <c r="GP48" s="154"/>
      <c r="GQ48" s="154"/>
      <c r="GR48" s="154"/>
      <c r="GS48" s="154"/>
      <c r="GT48" s="154"/>
      <c r="GU48" s="154"/>
      <c r="GV48" s="154"/>
      <c r="GW48" s="154"/>
      <c r="GX48" s="154"/>
      <c r="GY48" s="154"/>
      <c r="GZ48" s="154"/>
      <c r="HA48" s="154"/>
      <c r="HB48" s="154"/>
      <c r="HC48" s="154"/>
      <c r="HD48" s="154"/>
      <c r="HE48" s="154"/>
      <c r="HF48" s="154"/>
      <c r="HG48" s="154"/>
      <c r="HH48" s="154"/>
      <c r="HI48" s="154"/>
      <c r="HJ48" s="154"/>
      <c r="HK48" s="154"/>
      <c r="HL48" s="154"/>
      <c r="HM48" s="154"/>
      <c r="HN48" s="154"/>
      <c r="HO48" s="154"/>
      <c r="HP48" s="154"/>
      <c r="HQ48" s="154"/>
      <c r="HR48" s="154"/>
      <c r="HS48" s="154"/>
      <c r="HT48" s="154"/>
      <c r="HU48" s="154"/>
      <c r="HV48" s="154"/>
      <c r="HW48" s="154"/>
      <c r="HX48" s="154"/>
      <c r="HY48" s="154"/>
      <c r="HZ48" s="154"/>
      <c r="IA48" s="154"/>
      <c r="IB48" s="154"/>
      <c r="IC48" s="154"/>
      <c r="ID48" s="154"/>
      <c r="IE48" s="154"/>
      <c r="IF48" s="154"/>
      <c r="IG48" s="154"/>
      <c r="IH48" s="154"/>
      <c r="II48" s="154"/>
      <c r="IJ48" s="154"/>
      <c r="IK48" s="154"/>
      <c r="IL48" s="154"/>
      <c r="IM48" s="154"/>
      <c r="IN48" s="154"/>
      <c r="IO48" s="154"/>
      <c r="IP48" s="154"/>
      <c r="IQ48" s="154"/>
    </row>
    <row r="49" spans="1:254" s="145" customFormat="1" ht="15.75" customHeight="1" thickBot="1" x14ac:dyDescent="0.25">
      <c r="A49" s="390" t="s">
        <v>524</v>
      </c>
      <c r="B49" s="391">
        <v>0.03</v>
      </c>
      <c r="C49" s="392">
        <f>B49*C45</f>
        <v>2085.3547479162817</v>
      </c>
      <c r="D49" s="392">
        <f>C49</f>
        <v>2085.3547479162817</v>
      </c>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c r="BE49" s="154"/>
      <c r="BF49" s="154"/>
      <c r="BG49" s="154"/>
      <c r="BH49" s="154"/>
      <c r="BI49" s="154"/>
      <c r="BJ49" s="154"/>
      <c r="BK49" s="154"/>
      <c r="BL49" s="154"/>
      <c r="BM49" s="154"/>
      <c r="BN49" s="154"/>
      <c r="BO49" s="154"/>
      <c r="BP49" s="154"/>
      <c r="BQ49" s="154"/>
      <c r="BR49" s="154"/>
      <c r="BS49" s="154"/>
      <c r="BT49" s="154"/>
      <c r="BU49" s="154"/>
      <c r="BV49" s="154"/>
      <c r="BW49" s="154"/>
      <c r="BX49" s="154"/>
      <c r="BY49" s="154"/>
      <c r="BZ49" s="154"/>
      <c r="CA49" s="154"/>
      <c r="CB49" s="154"/>
      <c r="CC49" s="154"/>
      <c r="CD49" s="154"/>
      <c r="CE49" s="154"/>
      <c r="CF49" s="154"/>
      <c r="CG49" s="154"/>
      <c r="CH49" s="154"/>
      <c r="CI49" s="154"/>
      <c r="CJ49" s="154"/>
      <c r="CK49" s="154"/>
      <c r="CL49" s="154"/>
      <c r="CM49" s="154"/>
      <c r="CN49" s="154"/>
      <c r="CO49" s="154"/>
      <c r="CP49" s="154"/>
      <c r="CQ49" s="154"/>
      <c r="CR49" s="154"/>
      <c r="CS49" s="154"/>
      <c r="CT49" s="154"/>
      <c r="CU49" s="154"/>
      <c r="CV49" s="154"/>
      <c r="CW49" s="154"/>
      <c r="CX49" s="154"/>
      <c r="CY49" s="154"/>
      <c r="CZ49" s="154"/>
      <c r="DA49" s="154"/>
      <c r="DB49" s="154"/>
      <c r="DC49" s="154"/>
      <c r="DD49" s="154"/>
      <c r="DE49" s="154"/>
      <c r="DF49" s="154"/>
      <c r="DG49" s="154"/>
      <c r="DH49" s="154"/>
      <c r="DI49" s="154"/>
      <c r="DJ49" s="154"/>
      <c r="DK49" s="154"/>
      <c r="DL49" s="154"/>
      <c r="DM49" s="154"/>
      <c r="DN49" s="154"/>
      <c r="DO49" s="154"/>
      <c r="DP49" s="154"/>
      <c r="DQ49" s="154"/>
      <c r="DR49" s="154"/>
      <c r="DS49" s="154"/>
      <c r="DT49" s="154"/>
      <c r="DU49" s="154"/>
      <c r="DV49" s="154"/>
      <c r="DW49" s="154"/>
      <c r="DX49" s="154"/>
      <c r="DY49" s="154"/>
      <c r="DZ49" s="154"/>
      <c r="EA49" s="154"/>
      <c r="EB49" s="154"/>
      <c r="EC49" s="154"/>
      <c r="ED49" s="154"/>
      <c r="EE49" s="154"/>
      <c r="EF49" s="154"/>
      <c r="EG49" s="154"/>
      <c r="EH49" s="154"/>
      <c r="EI49" s="154"/>
      <c r="EJ49" s="154"/>
      <c r="EK49" s="154"/>
      <c r="EL49" s="154"/>
      <c r="EM49" s="154"/>
      <c r="EN49" s="154"/>
      <c r="EO49" s="154"/>
      <c r="EP49" s="154"/>
      <c r="EQ49" s="154"/>
      <c r="ER49" s="154"/>
      <c r="ES49" s="154"/>
      <c r="ET49" s="154"/>
      <c r="EU49" s="154"/>
      <c r="EV49" s="154"/>
      <c r="EW49" s="154"/>
      <c r="EX49" s="154"/>
      <c r="EY49" s="154"/>
      <c r="EZ49" s="154"/>
      <c r="FA49" s="154"/>
      <c r="FB49" s="154"/>
      <c r="FC49" s="154"/>
      <c r="FD49" s="154"/>
      <c r="FE49" s="154"/>
      <c r="FF49" s="154"/>
      <c r="FG49" s="154"/>
      <c r="FH49" s="154"/>
      <c r="FI49" s="154"/>
      <c r="FJ49" s="154"/>
      <c r="FK49" s="154"/>
      <c r="FL49" s="154"/>
      <c r="FM49" s="154"/>
      <c r="FN49" s="154"/>
      <c r="FO49" s="154"/>
      <c r="FP49" s="154"/>
      <c r="FQ49" s="154"/>
      <c r="FR49" s="154"/>
      <c r="FS49" s="154"/>
      <c r="FT49" s="154"/>
      <c r="FU49" s="154"/>
      <c r="FV49" s="154"/>
      <c r="FW49" s="154"/>
      <c r="FX49" s="154"/>
      <c r="FY49" s="154"/>
      <c r="FZ49" s="154"/>
      <c r="GA49" s="154"/>
      <c r="GB49" s="154"/>
      <c r="GC49" s="154"/>
      <c r="GD49" s="154"/>
      <c r="GE49" s="154"/>
      <c r="GF49" s="154"/>
      <c r="GG49" s="154"/>
      <c r="GH49" s="154"/>
      <c r="GI49" s="154"/>
      <c r="GJ49" s="154"/>
      <c r="GK49" s="154"/>
      <c r="GL49" s="154"/>
      <c r="GM49" s="154"/>
      <c r="GN49" s="154"/>
      <c r="GO49" s="154"/>
      <c r="GP49" s="154"/>
      <c r="GQ49" s="154"/>
      <c r="GR49" s="154"/>
      <c r="GS49" s="154"/>
      <c r="GT49" s="154"/>
      <c r="GU49" s="154"/>
      <c r="GV49" s="154"/>
      <c r="GW49" s="154"/>
      <c r="GX49" s="154"/>
      <c r="GY49" s="154"/>
      <c r="GZ49" s="154"/>
      <c r="HA49" s="154"/>
      <c r="HB49" s="154"/>
      <c r="HC49" s="154"/>
      <c r="HD49" s="154"/>
      <c r="HE49" s="154"/>
      <c r="HF49" s="154"/>
      <c r="HG49" s="154"/>
      <c r="HH49" s="154"/>
      <c r="HI49" s="154"/>
      <c r="HJ49" s="154"/>
      <c r="HK49" s="154"/>
      <c r="HL49" s="154"/>
      <c r="HM49" s="154"/>
      <c r="HN49" s="154"/>
      <c r="HO49" s="154"/>
      <c r="HP49" s="154"/>
      <c r="HQ49" s="154"/>
      <c r="HR49" s="154"/>
      <c r="HS49" s="154"/>
      <c r="HT49" s="154"/>
      <c r="HU49" s="154"/>
      <c r="HV49" s="154"/>
      <c r="HW49" s="154"/>
      <c r="HX49" s="154"/>
      <c r="HY49" s="154"/>
      <c r="HZ49" s="154"/>
      <c r="IA49" s="154"/>
      <c r="IB49" s="154"/>
      <c r="IC49" s="154"/>
      <c r="ID49" s="154"/>
      <c r="IE49" s="154"/>
      <c r="IF49" s="154"/>
      <c r="IG49" s="154"/>
      <c r="IH49" s="154"/>
      <c r="II49" s="154"/>
      <c r="IJ49" s="154"/>
      <c r="IK49" s="154"/>
      <c r="IL49" s="154"/>
      <c r="IM49" s="154"/>
      <c r="IN49" s="154"/>
      <c r="IO49" s="154"/>
      <c r="IP49" s="154"/>
      <c r="IQ49" s="154"/>
    </row>
    <row r="50" spans="1:254" s="145" customFormat="1" ht="51.75" thickBot="1" x14ac:dyDescent="0.25">
      <c r="A50" s="381" t="s">
        <v>159</v>
      </c>
      <c r="B50" s="382"/>
      <c r="C50" s="393">
        <f>C45+C48+C49</f>
        <v>71597.179678459011</v>
      </c>
      <c r="D50" s="393">
        <f>C50</f>
        <v>71597.179678459011</v>
      </c>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c r="AS50" s="154"/>
      <c r="AT50" s="154"/>
      <c r="AU50" s="154"/>
      <c r="AV50" s="154"/>
      <c r="AW50" s="154"/>
      <c r="AX50" s="154"/>
      <c r="AY50" s="154"/>
      <c r="AZ50" s="154"/>
      <c r="BA50" s="154"/>
      <c r="BB50" s="154"/>
      <c r="BC50" s="154"/>
      <c r="BD50" s="154"/>
      <c r="BE50" s="154"/>
      <c r="BF50" s="154"/>
      <c r="BG50" s="154"/>
      <c r="BH50" s="154"/>
      <c r="BI50" s="154"/>
      <c r="BJ50" s="154"/>
      <c r="BK50" s="154"/>
      <c r="BL50" s="154"/>
      <c r="BM50" s="154"/>
      <c r="BN50" s="154"/>
      <c r="BO50" s="154"/>
      <c r="BP50" s="154"/>
      <c r="BQ50" s="154"/>
      <c r="BR50" s="154"/>
      <c r="BS50" s="154"/>
      <c r="BT50" s="154"/>
      <c r="BU50" s="154"/>
      <c r="BV50" s="154"/>
      <c r="BW50" s="154"/>
      <c r="BX50" s="154"/>
      <c r="BY50" s="154"/>
      <c r="BZ50" s="154"/>
      <c r="CA50" s="154"/>
      <c r="CB50" s="154"/>
      <c r="CC50" s="154"/>
      <c r="CD50" s="154"/>
      <c r="CE50" s="154"/>
      <c r="CF50" s="154"/>
      <c r="CG50" s="154"/>
      <c r="CH50" s="154"/>
      <c r="CI50" s="154"/>
      <c r="CJ50" s="154"/>
      <c r="CK50" s="154"/>
      <c r="CL50" s="154"/>
      <c r="CM50" s="154"/>
      <c r="CN50" s="154"/>
      <c r="CO50" s="154"/>
      <c r="CP50" s="154"/>
      <c r="CQ50" s="154"/>
      <c r="CR50" s="154"/>
      <c r="CS50" s="154"/>
      <c r="CT50" s="154"/>
      <c r="CU50" s="154"/>
      <c r="CV50" s="154"/>
      <c r="CW50" s="154"/>
      <c r="CX50" s="154"/>
      <c r="CY50" s="154"/>
      <c r="CZ50" s="154"/>
      <c r="DA50" s="154"/>
      <c r="DB50" s="154"/>
      <c r="DC50" s="154"/>
      <c r="DD50" s="154"/>
      <c r="DE50" s="154"/>
      <c r="DF50" s="154"/>
      <c r="DG50" s="154"/>
      <c r="DH50" s="154"/>
      <c r="DI50" s="154"/>
      <c r="DJ50" s="154"/>
      <c r="DK50" s="154"/>
      <c r="DL50" s="154"/>
      <c r="DM50" s="154"/>
      <c r="DN50" s="154"/>
      <c r="DO50" s="154"/>
      <c r="DP50" s="154"/>
      <c r="DQ50" s="154"/>
      <c r="DR50" s="154"/>
      <c r="DS50" s="154"/>
      <c r="DT50" s="154"/>
      <c r="DU50" s="154"/>
      <c r="DV50" s="154"/>
      <c r="DW50" s="154"/>
      <c r="DX50" s="154"/>
      <c r="DY50" s="154"/>
      <c r="DZ50" s="154"/>
      <c r="EA50" s="154"/>
      <c r="EB50" s="154"/>
      <c r="EC50" s="154"/>
      <c r="ED50" s="154"/>
      <c r="EE50" s="154"/>
      <c r="EF50" s="154"/>
      <c r="EG50" s="154"/>
      <c r="EH50" s="154"/>
      <c r="EI50" s="154"/>
      <c r="EJ50" s="154"/>
      <c r="EK50" s="154"/>
      <c r="EL50" s="154"/>
      <c r="EM50" s="154"/>
      <c r="EN50" s="154"/>
      <c r="EO50" s="154"/>
      <c r="EP50" s="154"/>
      <c r="EQ50" s="154"/>
      <c r="ER50" s="154"/>
      <c r="ES50" s="154"/>
      <c r="ET50" s="154"/>
      <c r="EU50" s="154"/>
      <c r="EV50" s="154"/>
      <c r="EW50" s="154"/>
      <c r="EX50" s="154"/>
      <c r="EY50" s="154"/>
      <c r="EZ50" s="154"/>
      <c r="FA50" s="154"/>
      <c r="FB50" s="154"/>
      <c r="FC50" s="154"/>
      <c r="FD50" s="154"/>
      <c r="FE50" s="154"/>
      <c r="FF50" s="154"/>
      <c r="FG50" s="154"/>
      <c r="FH50" s="154"/>
      <c r="FI50" s="154"/>
      <c r="FJ50" s="154"/>
      <c r="FK50" s="154"/>
      <c r="FL50" s="154"/>
      <c r="FM50" s="154"/>
      <c r="FN50" s="154"/>
      <c r="FO50" s="154"/>
      <c r="FP50" s="154"/>
      <c r="FQ50" s="154"/>
      <c r="FR50" s="154"/>
      <c r="FS50" s="154"/>
      <c r="FT50" s="154"/>
      <c r="FU50" s="154"/>
      <c r="FV50" s="154"/>
      <c r="FW50" s="154"/>
      <c r="FX50" s="154"/>
      <c r="FY50" s="154"/>
      <c r="FZ50" s="154"/>
      <c r="GA50" s="154"/>
      <c r="GB50" s="154"/>
      <c r="GC50" s="154"/>
      <c r="GD50" s="154"/>
      <c r="GE50" s="154"/>
      <c r="GF50" s="154"/>
      <c r="GG50" s="154"/>
      <c r="GH50" s="154"/>
      <c r="GI50" s="154"/>
      <c r="GJ50" s="154"/>
      <c r="GK50" s="154"/>
      <c r="GL50" s="154"/>
      <c r="GM50" s="154"/>
      <c r="GN50" s="154"/>
      <c r="GO50" s="154"/>
      <c r="GP50" s="154"/>
      <c r="GQ50" s="154"/>
      <c r="GR50" s="154"/>
      <c r="GS50" s="154"/>
      <c r="GT50" s="154"/>
      <c r="GU50" s="154"/>
      <c r="GV50" s="154"/>
      <c r="GW50" s="154"/>
      <c r="GX50" s="154"/>
      <c r="GY50" s="154"/>
      <c r="GZ50" s="154"/>
      <c r="HA50" s="154"/>
      <c r="HB50" s="154"/>
      <c r="HC50" s="154"/>
      <c r="HD50" s="154"/>
      <c r="HE50" s="154"/>
      <c r="HF50" s="154"/>
      <c r="HG50" s="154"/>
      <c r="HH50" s="154"/>
      <c r="HI50" s="154"/>
      <c r="HJ50" s="154"/>
      <c r="HK50" s="154"/>
      <c r="HL50" s="154"/>
      <c r="HM50" s="154"/>
      <c r="HN50" s="154"/>
      <c r="HO50" s="154"/>
      <c r="HP50" s="154"/>
      <c r="HQ50" s="154"/>
      <c r="HR50" s="154"/>
      <c r="HS50" s="154"/>
      <c r="HT50" s="154"/>
      <c r="HU50" s="154"/>
      <c r="HV50" s="154"/>
      <c r="HW50" s="154"/>
      <c r="HX50" s="154"/>
      <c r="HY50" s="154"/>
      <c r="HZ50" s="154"/>
      <c r="IA50" s="154"/>
      <c r="IB50" s="154"/>
      <c r="IC50" s="154"/>
      <c r="ID50" s="154"/>
      <c r="IE50" s="154"/>
      <c r="IF50" s="154"/>
      <c r="IG50" s="154"/>
      <c r="IH50" s="154"/>
      <c r="II50" s="154"/>
      <c r="IJ50" s="154"/>
      <c r="IK50" s="154"/>
      <c r="IL50" s="154"/>
      <c r="IM50" s="154"/>
      <c r="IN50" s="154"/>
      <c r="IO50" s="154"/>
      <c r="IP50" s="154"/>
      <c r="IQ50" s="154"/>
    </row>
    <row r="51" spans="1:254" s="145" customFormat="1" ht="15.75" customHeight="1" thickBot="1" x14ac:dyDescent="0.25">
      <c r="A51" s="353"/>
      <c r="B51" s="354"/>
      <c r="C51" s="355"/>
      <c r="D51" s="394"/>
      <c r="E51" s="154"/>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c r="AS51" s="154"/>
      <c r="AT51" s="154"/>
      <c r="AU51" s="154"/>
      <c r="AV51" s="154"/>
      <c r="AW51" s="154"/>
      <c r="AX51" s="154"/>
      <c r="AY51" s="154"/>
      <c r="AZ51" s="154"/>
      <c r="BA51" s="154"/>
      <c r="BB51" s="154"/>
      <c r="BC51" s="154"/>
      <c r="BD51" s="154"/>
      <c r="BE51" s="154"/>
      <c r="BF51" s="154"/>
      <c r="BG51" s="154"/>
      <c r="BH51" s="154"/>
      <c r="BI51" s="154"/>
      <c r="BJ51" s="154"/>
      <c r="BK51" s="154"/>
      <c r="BL51" s="154"/>
      <c r="BM51" s="154"/>
      <c r="BN51" s="154"/>
      <c r="BO51" s="154"/>
      <c r="BP51" s="154"/>
      <c r="BQ51" s="154"/>
      <c r="BR51" s="154"/>
      <c r="BS51" s="154"/>
      <c r="BT51" s="154"/>
      <c r="BU51" s="154"/>
      <c r="BV51" s="154"/>
      <c r="BW51" s="154"/>
      <c r="BX51" s="154"/>
      <c r="BY51" s="154"/>
      <c r="BZ51" s="154"/>
      <c r="CA51" s="154"/>
      <c r="CB51" s="154"/>
      <c r="CC51" s="154"/>
      <c r="CD51" s="154"/>
      <c r="CE51" s="154"/>
      <c r="CF51" s="154"/>
      <c r="CG51" s="154"/>
      <c r="CH51" s="154"/>
      <c r="CI51" s="154"/>
      <c r="CJ51" s="154"/>
      <c r="CK51" s="154"/>
      <c r="CL51" s="154"/>
      <c r="CM51" s="154"/>
      <c r="CN51" s="154"/>
      <c r="CO51" s="154"/>
      <c r="CP51" s="154"/>
      <c r="CQ51" s="154"/>
      <c r="CR51" s="154"/>
      <c r="CS51" s="154"/>
      <c r="CT51" s="154"/>
      <c r="CU51" s="154"/>
      <c r="CV51" s="154"/>
      <c r="CW51" s="154"/>
      <c r="CX51" s="154"/>
      <c r="CY51" s="154"/>
      <c r="CZ51" s="154"/>
      <c r="DA51" s="154"/>
      <c r="DB51" s="154"/>
      <c r="DC51" s="154"/>
      <c r="DD51" s="154"/>
      <c r="DE51" s="154"/>
      <c r="DF51" s="154"/>
      <c r="DG51" s="154"/>
      <c r="DH51" s="154"/>
      <c r="DI51" s="154"/>
      <c r="DJ51" s="154"/>
      <c r="DK51" s="154"/>
      <c r="DL51" s="154"/>
      <c r="DM51" s="154"/>
      <c r="DN51" s="154"/>
      <c r="DO51" s="154"/>
      <c r="DP51" s="154"/>
      <c r="DQ51" s="154"/>
      <c r="DR51" s="154"/>
      <c r="DS51" s="154"/>
      <c r="DT51" s="154"/>
      <c r="DU51" s="154"/>
      <c r="DV51" s="154"/>
      <c r="DW51" s="154"/>
      <c r="DX51" s="154"/>
      <c r="DY51" s="154"/>
      <c r="DZ51" s="154"/>
      <c r="EA51" s="154"/>
      <c r="EB51" s="154"/>
      <c r="EC51" s="154"/>
      <c r="ED51" s="154"/>
      <c r="EE51" s="154"/>
      <c r="EF51" s="154"/>
      <c r="EG51" s="154"/>
      <c r="EH51" s="154"/>
      <c r="EI51" s="154"/>
      <c r="EJ51" s="154"/>
      <c r="EK51" s="154"/>
      <c r="EL51" s="154"/>
      <c r="EM51" s="154"/>
      <c r="EN51" s="154"/>
      <c r="EO51" s="154"/>
      <c r="EP51" s="154"/>
      <c r="EQ51" s="154"/>
      <c r="ER51" s="154"/>
      <c r="ES51" s="154"/>
      <c r="ET51" s="154"/>
      <c r="EU51" s="154"/>
      <c r="EV51" s="154"/>
      <c r="EW51" s="154"/>
      <c r="EX51" s="154"/>
      <c r="EY51" s="154"/>
      <c r="EZ51" s="154"/>
      <c r="FA51" s="154"/>
      <c r="FB51" s="154"/>
      <c r="FC51" s="154"/>
      <c r="FD51" s="154"/>
      <c r="FE51" s="154"/>
      <c r="FF51" s="154"/>
      <c r="FG51" s="154"/>
      <c r="FH51" s="154"/>
      <c r="FI51" s="154"/>
      <c r="FJ51" s="154"/>
      <c r="FK51" s="154"/>
      <c r="FL51" s="154"/>
      <c r="FM51" s="154"/>
      <c r="FN51" s="154"/>
      <c r="FO51" s="154"/>
      <c r="FP51" s="154"/>
      <c r="FQ51" s="154"/>
      <c r="FR51" s="154"/>
      <c r="FS51" s="154"/>
      <c r="FT51" s="154"/>
      <c r="FU51" s="154"/>
      <c r="FV51" s="154"/>
      <c r="FW51" s="154"/>
      <c r="FX51" s="154"/>
      <c r="FY51" s="154"/>
      <c r="FZ51" s="154"/>
      <c r="GA51" s="154"/>
      <c r="GB51" s="154"/>
      <c r="GC51" s="154"/>
      <c r="GD51" s="154"/>
      <c r="GE51" s="154"/>
      <c r="GF51" s="154"/>
      <c r="GG51" s="154"/>
      <c r="GH51" s="154"/>
      <c r="GI51" s="154"/>
      <c r="GJ51" s="154"/>
      <c r="GK51" s="154"/>
      <c r="GL51" s="154"/>
      <c r="GM51" s="154"/>
      <c r="GN51" s="154"/>
      <c r="GO51" s="154"/>
      <c r="GP51" s="154"/>
      <c r="GQ51" s="154"/>
      <c r="GR51" s="154"/>
      <c r="GS51" s="154"/>
      <c r="GT51" s="154"/>
      <c r="GU51" s="154"/>
      <c r="GV51" s="154"/>
      <c r="GW51" s="154"/>
      <c r="GX51" s="154"/>
      <c r="GY51" s="154"/>
      <c r="GZ51" s="154"/>
      <c r="HA51" s="154"/>
      <c r="HB51" s="154"/>
      <c r="HC51" s="154"/>
      <c r="HD51" s="154"/>
      <c r="HE51" s="154"/>
      <c r="HF51" s="154"/>
      <c r="HG51" s="154"/>
      <c r="HH51" s="154"/>
      <c r="HI51" s="154"/>
      <c r="HJ51" s="154"/>
      <c r="HK51" s="154"/>
      <c r="HL51" s="154"/>
      <c r="HM51" s="154"/>
      <c r="HN51" s="154"/>
      <c r="HO51" s="154"/>
      <c r="HP51" s="154"/>
      <c r="HQ51" s="154"/>
      <c r="HR51" s="154"/>
      <c r="HS51" s="154"/>
      <c r="HT51" s="154"/>
      <c r="HU51" s="154"/>
      <c r="HV51" s="154"/>
      <c r="HW51" s="154"/>
      <c r="HX51" s="154"/>
      <c r="HY51" s="154"/>
      <c r="HZ51" s="154"/>
      <c r="IA51" s="154"/>
      <c r="IB51" s="154"/>
      <c r="IC51" s="154"/>
      <c r="ID51" s="154"/>
      <c r="IE51" s="154"/>
      <c r="IF51" s="154"/>
      <c r="IG51" s="154"/>
      <c r="IH51" s="154"/>
      <c r="II51" s="154"/>
      <c r="IJ51" s="154"/>
      <c r="IK51" s="154"/>
      <c r="IL51" s="154"/>
      <c r="IM51" s="154"/>
      <c r="IN51" s="154"/>
      <c r="IO51" s="154"/>
      <c r="IP51" s="154"/>
      <c r="IQ51" s="154"/>
      <c r="IR51" s="154"/>
      <c r="IS51" s="154"/>
      <c r="IT51" s="154"/>
    </row>
    <row r="52" spans="1:254" s="145" customFormat="1" ht="15.75" customHeight="1" thickBot="1" x14ac:dyDescent="0.25">
      <c r="A52" s="395" t="s">
        <v>35</v>
      </c>
      <c r="B52" s="396"/>
      <c r="C52" s="397"/>
      <c r="D52" s="360"/>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c r="AY52" s="154"/>
      <c r="AZ52" s="154"/>
      <c r="BA52" s="154"/>
      <c r="BB52" s="154"/>
      <c r="BC52" s="154"/>
      <c r="BD52" s="154"/>
      <c r="BE52" s="154"/>
      <c r="BF52" s="154"/>
      <c r="BG52" s="154"/>
      <c r="BH52" s="154"/>
      <c r="BI52" s="154"/>
      <c r="BJ52" s="154"/>
      <c r="BK52" s="154"/>
      <c r="BL52" s="154"/>
      <c r="BM52" s="154"/>
      <c r="BN52" s="154"/>
      <c r="BO52" s="154"/>
      <c r="BP52" s="154"/>
      <c r="BQ52" s="154"/>
      <c r="BR52" s="154"/>
      <c r="BS52" s="154"/>
      <c r="BT52" s="154"/>
      <c r="BU52" s="154"/>
      <c r="BV52" s="154"/>
      <c r="BW52" s="154"/>
      <c r="BX52" s="154"/>
      <c r="BY52" s="154"/>
      <c r="BZ52" s="154"/>
      <c r="CA52" s="154"/>
      <c r="CB52" s="154"/>
      <c r="CC52" s="154"/>
      <c r="CD52" s="154"/>
      <c r="CE52" s="154"/>
      <c r="CF52" s="154"/>
      <c r="CG52" s="154"/>
      <c r="CH52" s="154"/>
      <c r="CI52" s="154"/>
      <c r="CJ52" s="154"/>
      <c r="CK52" s="154"/>
      <c r="CL52" s="154"/>
      <c r="CM52" s="154"/>
      <c r="CN52" s="154"/>
      <c r="CO52" s="154"/>
      <c r="CP52" s="154"/>
      <c r="CQ52" s="154"/>
      <c r="CR52" s="154"/>
      <c r="CS52" s="154"/>
      <c r="CT52" s="154"/>
      <c r="CU52" s="154"/>
      <c r="CV52" s="154"/>
      <c r="CW52" s="154"/>
      <c r="CX52" s="154"/>
      <c r="CY52" s="154"/>
      <c r="CZ52" s="154"/>
      <c r="DA52" s="154"/>
      <c r="DB52" s="154"/>
      <c r="DC52" s="154"/>
      <c r="DD52" s="154"/>
      <c r="DE52" s="154"/>
      <c r="DF52" s="154"/>
      <c r="DG52" s="154"/>
      <c r="DH52" s="154"/>
      <c r="DI52" s="154"/>
      <c r="DJ52" s="154"/>
      <c r="DK52" s="154"/>
      <c r="DL52" s="154"/>
      <c r="DM52" s="154"/>
      <c r="DN52" s="154"/>
      <c r="DO52" s="154"/>
      <c r="DP52" s="154"/>
      <c r="DQ52" s="154"/>
      <c r="DR52" s="154"/>
      <c r="DS52" s="154"/>
      <c r="DT52" s="154"/>
      <c r="DU52" s="154"/>
      <c r="DV52" s="154"/>
      <c r="DW52" s="154"/>
      <c r="DX52" s="154"/>
      <c r="DY52" s="154"/>
      <c r="DZ52" s="154"/>
      <c r="EA52" s="154"/>
      <c r="EB52" s="154"/>
      <c r="EC52" s="154"/>
      <c r="ED52" s="154"/>
      <c r="EE52" s="154"/>
      <c r="EF52" s="154"/>
      <c r="EG52" s="154"/>
      <c r="EH52" s="154"/>
      <c r="EI52" s="154"/>
      <c r="EJ52" s="154"/>
      <c r="EK52" s="154"/>
      <c r="EL52" s="154"/>
      <c r="EM52" s="154"/>
      <c r="EN52" s="154"/>
      <c r="EO52" s="154"/>
      <c r="EP52" s="154"/>
      <c r="EQ52" s="154"/>
      <c r="ER52" s="154"/>
      <c r="ES52" s="154"/>
      <c r="ET52" s="154"/>
      <c r="EU52" s="154"/>
      <c r="EV52" s="154"/>
      <c r="EW52" s="154"/>
      <c r="EX52" s="154"/>
      <c r="EY52" s="154"/>
      <c r="EZ52" s="154"/>
      <c r="FA52" s="154"/>
      <c r="FB52" s="154"/>
      <c r="FC52" s="154"/>
      <c r="FD52" s="154"/>
      <c r="FE52" s="154"/>
      <c r="FF52" s="154"/>
      <c r="FG52" s="154"/>
      <c r="FH52" s="154"/>
      <c r="FI52" s="154"/>
      <c r="FJ52" s="154"/>
      <c r="FK52" s="154"/>
      <c r="FL52" s="154"/>
      <c r="FM52" s="154"/>
      <c r="FN52" s="154"/>
      <c r="FO52" s="154"/>
      <c r="FP52" s="154"/>
      <c r="FQ52" s="154"/>
      <c r="FR52" s="154"/>
      <c r="FS52" s="154"/>
      <c r="FT52" s="154"/>
      <c r="FU52" s="154"/>
      <c r="FV52" s="154"/>
      <c r="FW52" s="154"/>
      <c r="FX52" s="154"/>
      <c r="FY52" s="154"/>
      <c r="FZ52" s="154"/>
      <c r="GA52" s="154"/>
      <c r="GB52" s="154"/>
      <c r="GC52" s="154"/>
      <c r="GD52" s="154"/>
      <c r="GE52" s="154"/>
      <c r="GF52" s="154"/>
      <c r="GG52" s="154"/>
      <c r="GH52" s="154"/>
      <c r="GI52" s="154"/>
      <c r="GJ52" s="154"/>
      <c r="GK52" s="154"/>
      <c r="GL52" s="154"/>
      <c r="GM52" s="154"/>
      <c r="GN52" s="154"/>
      <c r="GO52" s="154"/>
      <c r="GP52" s="154"/>
      <c r="GQ52" s="154"/>
      <c r="GR52" s="154"/>
      <c r="GS52" s="154"/>
      <c r="GT52" s="154"/>
      <c r="GU52" s="154"/>
      <c r="GV52" s="154"/>
      <c r="GW52" s="154"/>
      <c r="GX52" s="154"/>
      <c r="GY52" s="154"/>
      <c r="GZ52" s="154"/>
      <c r="HA52" s="154"/>
      <c r="HB52" s="154"/>
      <c r="HC52" s="154"/>
      <c r="HD52" s="154"/>
      <c r="HE52" s="154"/>
      <c r="HF52" s="154"/>
      <c r="HG52" s="154"/>
      <c r="HH52" s="154"/>
      <c r="HI52" s="154"/>
      <c r="HJ52" s="154"/>
      <c r="HK52" s="154"/>
      <c r="HL52" s="154"/>
      <c r="HM52" s="154"/>
      <c r="HN52" s="154"/>
      <c r="HO52" s="154"/>
      <c r="HP52" s="154"/>
      <c r="HQ52" s="154"/>
      <c r="HR52" s="154"/>
      <c r="HS52" s="154"/>
      <c r="HT52" s="154"/>
      <c r="HU52" s="154"/>
      <c r="HV52" s="154"/>
      <c r="HW52" s="154"/>
      <c r="HX52" s="154"/>
      <c r="HY52" s="154"/>
      <c r="HZ52" s="154"/>
      <c r="IA52" s="154"/>
      <c r="IB52" s="154"/>
      <c r="IC52" s="154"/>
      <c r="ID52" s="154"/>
      <c r="IE52" s="154"/>
      <c r="IF52" s="154"/>
      <c r="IG52" s="154"/>
      <c r="IH52" s="154"/>
      <c r="II52" s="154"/>
      <c r="IJ52" s="154"/>
      <c r="IK52" s="154"/>
      <c r="IL52" s="154"/>
      <c r="IM52" s="154"/>
      <c r="IN52" s="154"/>
      <c r="IO52" s="154"/>
      <c r="IP52" s="154"/>
      <c r="IQ52" s="154"/>
      <c r="IR52" s="154"/>
      <c r="IS52" s="154"/>
      <c r="IT52" s="154"/>
    </row>
    <row r="53" spans="1:254" s="145" customFormat="1" ht="15.75" customHeight="1" x14ac:dyDescent="0.2">
      <c r="A53" s="361" t="s">
        <v>31</v>
      </c>
      <c r="B53" s="398"/>
      <c r="C53" s="399">
        <v>1878</v>
      </c>
      <c r="D53" s="400">
        <v>1878</v>
      </c>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4"/>
      <c r="BR53" s="154"/>
      <c r="BS53" s="154"/>
      <c r="BT53" s="154"/>
      <c r="BU53" s="154"/>
      <c r="BV53" s="154"/>
      <c r="BW53" s="154"/>
      <c r="BX53" s="154"/>
      <c r="BY53" s="154"/>
      <c r="BZ53" s="154"/>
      <c r="CA53" s="154"/>
      <c r="CB53" s="154"/>
      <c r="CC53" s="154"/>
      <c r="CD53" s="154"/>
      <c r="CE53" s="154"/>
      <c r="CF53" s="154"/>
      <c r="CG53" s="154"/>
      <c r="CH53" s="154"/>
      <c r="CI53" s="154"/>
      <c r="CJ53" s="154"/>
      <c r="CK53" s="154"/>
      <c r="CL53" s="154"/>
      <c r="CM53" s="154"/>
      <c r="CN53" s="154"/>
      <c r="CO53" s="154"/>
      <c r="CP53" s="154"/>
      <c r="CQ53" s="154"/>
      <c r="CR53" s="154"/>
      <c r="CS53" s="154"/>
      <c r="CT53" s="154"/>
      <c r="CU53" s="154"/>
      <c r="CV53" s="154"/>
      <c r="CW53" s="154"/>
      <c r="CX53" s="154"/>
      <c r="CY53" s="154"/>
      <c r="CZ53" s="154"/>
      <c r="DA53" s="154"/>
      <c r="DB53" s="154"/>
      <c r="DC53" s="154"/>
      <c r="DD53" s="154"/>
      <c r="DE53" s="154"/>
      <c r="DF53" s="154"/>
      <c r="DG53" s="154"/>
      <c r="DH53" s="154"/>
      <c r="DI53" s="154"/>
      <c r="DJ53" s="154"/>
      <c r="DK53" s="154"/>
      <c r="DL53" s="154"/>
      <c r="DM53" s="154"/>
      <c r="DN53" s="154"/>
      <c r="DO53" s="154"/>
      <c r="DP53" s="154"/>
      <c r="DQ53" s="154"/>
      <c r="DR53" s="154"/>
      <c r="DS53" s="154"/>
      <c r="DT53" s="154"/>
      <c r="DU53" s="154"/>
      <c r="DV53" s="154"/>
      <c r="DW53" s="154"/>
      <c r="DX53" s="154"/>
      <c r="DY53" s="154"/>
      <c r="DZ53" s="154"/>
      <c r="EA53" s="154"/>
      <c r="EB53" s="154"/>
      <c r="EC53" s="154"/>
      <c r="ED53" s="154"/>
      <c r="EE53" s="154"/>
      <c r="EF53" s="154"/>
      <c r="EG53" s="154"/>
      <c r="EH53" s="154"/>
      <c r="EI53" s="154"/>
      <c r="EJ53" s="154"/>
      <c r="EK53" s="154"/>
      <c r="EL53" s="154"/>
      <c r="EM53" s="154"/>
      <c r="EN53" s="154"/>
      <c r="EO53" s="154"/>
      <c r="EP53" s="154"/>
      <c r="EQ53" s="154"/>
      <c r="ER53" s="154"/>
      <c r="ES53" s="154"/>
      <c r="ET53" s="154"/>
      <c r="EU53" s="154"/>
      <c r="EV53" s="154"/>
      <c r="EW53" s="154"/>
      <c r="EX53" s="154"/>
      <c r="EY53" s="154"/>
      <c r="EZ53" s="154"/>
      <c r="FA53" s="154"/>
      <c r="FB53" s="154"/>
      <c r="FC53" s="154"/>
      <c r="FD53" s="154"/>
      <c r="FE53" s="154"/>
      <c r="FF53" s="154"/>
      <c r="FG53" s="154"/>
      <c r="FH53" s="154"/>
      <c r="FI53" s="154"/>
      <c r="FJ53" s="154"/>
      <c r="FK53" s="154"/>
      <c r="FL53" s="154"/>
      <c r="FM53" s="154"/>
      <c r="FN53" s="154"/>
      <c r="FO53" s="154"/>
      <c r="FP53" s="154"/>
      <c r="FQ53" s="154"/>
      <c r="FR53" s="154"/>
      <c r="FS53" s="154"/>
      <c r="FT53" s="154"/>
      <c r="FU53" s="154"/>
      <c r="FV53" s="154"/>
      <c r="FW53" s="154"/>
      <c r="FX53" s="154"/>
      <c r="FY53" s="154"/>
      <c r="FZ53" s="154"/>
      <c r="GA53" s="154"/>
      <c r="GB53" s="154"/>
      <c r="GC53" s="154"/>
      <c r="GD53" s="154"/>
      <c r="GE53" s="154"/>
      <c r="GF53" s="154"/>
      <c r="GG53" s="154"/>
      <c r="GH53" s="154"/>
      <c r="GI53" s="154"/>
      <c r="GJ53" s="154"/>
      <c r="GK53" s="154"/>
      <c r="GL53" s="154"/>
      <c r="GM53" s="154"/>
      <c r="GN53" s="154"/>
      <c r="GO53" s="154"/>
      <c r="GP53" s="154"/>
      <c r="GQ53" s="154"/>
      <c r="GR53" s="154"/>
      <c r="GS53" s="154"/>
      <c r="GT53" s="154"/>
      <c r="GU53" s="154"/>
      <c r="GV53" s="154"/>
      <c r="GW53" s="154"/>
      <c r="GX53" s="154"/>
      <c r="GY53" s="154"/>
      <c r="GZ53" s="154"/>
      <c r="HA53" s="154"/>
      <c r="HB53" s="154"/>
      <c r="HC53" s="154"/>
      <c r="HD53" s="154"/>
      <c r="HE53" s="154"/>
      <c r="HF53" s="154"/>
      <c r="HG53" s="154"/>
      <c r="HH53" s="154"/>
      <c r="HI53" s="154"/>
      <c r="HJ53" s="154"/>
      <c r="HK53" s="154"/>
      <c r="HL53" s="154"/>
      <c r="HM53" s="154"/>
      <c r="HN53" s="154"/>
      <c r="HO53" s="154"/>
      <c r="HP53" s="154"/>
      <c r="HQ53" s="154"/>
      <c r="HR53" s="154"/>
      <c r="HS53" s="154"/>
      <c r="HT53" s="154"/>
      <c r="HU53" s="154"/>
      <c r="HV53" s="154"/>
      <c r="HW53" s="154"/>
      <c r="HX53" s="154"/>
      <c r="HY53" s="154"/>
      <c r="HZ53" s="154"/>
      <c r="IA53" s="154"/>
      <c r="IB53" s="154"/>
      <c r="IC53" s="154"/>
      <c r="ID53" s="154"/>
      <c r="IE53" s="154"/>
      <c r="IF53" s="154"/>
      <c r="IG53" s="154"/>
      <c r="IH53" s="154"/>
      <c r="II53" s="154"/>
      <c r="IJ53" s="154"/>
      <c r="IK53" s="154"/>
      <c r="IL53" s="154"/>
      <c r="IM53" s="154"/>
      <c r="IN53" s="154"/>
      <c r="IO53" s="154"/>
      <c r="IP53" s="154"/>
      <c r="IQ53" s="154"/>
      <c r="IR53" s="154"/>
      <c r="IS53" s="154"/>
      <c r="IT53" s="154"/>
    </row>
    <row r="54" spans="1:254" s="145" customFormat="1" ht="15.75" customHeight="1" x14ac:dyDescent="0.2">
      <c r="A54" s="365" t="s">
        <v>508</v>
      </c>
      <c r="B54" s="401">
        <v>0.13300000000000001</v>
      </c>
      <c r="C54" s="402">
        <f>B54*C53</f>
        <v>249.774</v>
      </c>
      <c r="D54" s="403">
        <f>C54</f>
        <v>249.774</v>
      </c>
      <c r="E54" s="154"/>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154"/>
      <c r="AN54" s="154"/>
      <c r="AO54" s="154"/>
      <c r="AP54" s="154"/>
      <c r="AQ54" s="154"/>
      <c r="AR54" s="154"/>
      <c r="AS54" s="154"/>
      <c r="AT54" s="154"/>
      <c r="AU54" s="154"/>
      <c r="AV54" s="154"/>
      <c r="AW54" s="154"/>
      <c r="AX54" s="154"/>
      <c r="AY54" s="154"/>
      <c r="AZ54" s="154"/>
      <c r="BA54" s="154"/>
      <c r="BB54" s="154"/>
      <c r="BC54" s="154"/>
      <c r="BD54" s="154"/>
      <c r="BE54" s="154"/>
      <c r="BF54" s="154"/>
      <c r="BG54" s="154"/>
      <c r="BH54" s="154"/>
      <c r="BI54" s="154"/>
      <c r="BJ54" s="154"/>
      <c r="BK54" s="154"/>
      <c r="BL54" s="154"/>
      <c r="BM54" s="154"/>
      <c r="BN54" s="154"/>
      <c r="BO54" s="154"/>
      <c r="BP54" s="154"/>
      <c r="BQ54" s="154"/>
      <c r="BR54" s="154"/>
      <c r="BS54" s="154"/>
      <c r="BT54" s="154"/>
      <c r="BU54" s="154"/>
      <c r="BV54" s="154"/>
      <c r="BW54" s="154"/>
      <c r="BX54" s="154"/>
      <c r="BY54" s="154"/>
      <c r="BZ54" s="154"/>
      <c r="CA54" s="154"/>
      <c r="CB54" s="154"/>
      <c r="CC54" s="154"/>
      <c r="CD54" s="154"/>
      <c r="CE54" s="154"/>
      <c r="CF54" s="154"/>
      <c r="CG54" s="154"/>
      <c r="CH54" s="154"/>
      <c r="CI54" s="154"/>
      <c r="CJ54" s="154"/>
      <c r="CK54" s="154"/>
      <c r="CL54" s="154"/>
      <c r="CM54" s="154"/>
      <c r="CN54" s="154"/>
      <c r="CO54" s="154"/>
      <c r="CP54" s="154"/>
      <c r="CQ54" s="154"/>
      <c r="CR54" s="154"/>
      <c r="CS54" s="154"/>
      <c r="CT54" s="154"/>
      <c r="CU54" s="154"/>
      <c r="CV54" s="154"/>
      <c r="CW54" s="154"/>
      <c r="CX54" s="154"/>
      <c r="CY54" s="154"/>
      <c r="CZ54" s="154"/>
      <c r="DA54" s="154"/>
      <c r="DB54" s="154"/>
      <c r="DC54" s="154"/>
      <c r="DD54" s="154"/>
      <c r="DE54" s="154"/>
      <c r="DF54" s="154"/>
      <c r="DG54" s="154"/>
      <c r="DH54" s="154"/>
      <c r="DI54" s="154"/>
      <c r="DJ54" s="154"/>
      <c r="DK54" s="154"/>
      <c r="DL54" s="154"/>
      <c r="DM54" s="154"/>
      <c r="DN54" s="154"/>
      <c r="DO54" s="154"/>
      <c r="DP54" s="154"/>
      <c r="DQ54" s="154"/>
      <c r="DR54" s="154"/>
      <c r="DS54" s="154"/>
      <c r="DT54" s="154"/>
      <c r="DU54" s="154"/>
      <c r="DV54" s="154"/>
      <c r="DW54" s="154"/>
      <c r="DX54" s="154"/>
      <c r="DY54" s="154"/>
      <c r="DZ54" s="154"/>
      <c r="EA54" s="154"/>
      <c r="EB54" s="154"/>
      <c r="EC54" s="154"/>
      <c r="ED54" s="154"/>
      <c r="EE54" s="154"/>
      <c r="EF54" s="154"/>
      <c r="EG54" s="154"/>
      <c r="EH54" s="154"/>
      <c r="EI54" s="154"/>
      <c r="EJ54" s="154"/>
      <c r="EK54" s="154"/>
      <c r="EL54" s="154"/>
      <c r="EM54" s="154"/>
      <c r="EN54" s="154"/>
      <c r="EO54" s="154"/>
      <c r="EP54" s="154"/>
      <c r="EQ54" s="154"/>
      <c r="ER54" s="154"/>
      <c r="ES54" s="154"/>
      <c r="ET54" s="154"/>
      <c r="EU54" s="154"/>
      <c r="EV54" s="154"/>
      <c r="EW54" s="154"/>
      <c r="EX54" s="154"/>
      <c r="EY54" s="154"/>
      <c r="EZ54" s="154"/>
      <c r="FA54" s="154"/>
      <c r="FB54" s="154"/>
      <c r="FC54" s="154"/>
      <c r="FD54" s="154"/>
      <c r="FE54" s="154"/>
      <c r="FF54" s="154"/>
      <c r="FG54" s="154"/>
      <c r="FH54" s="154"/>
      <c r="FI54" s="154"/>
      <c r="FJ54" s="154"/>
      <c r="FK54" s="154"/>
      <c r="FL54" s="154"/>
      <c r="FM54" s="154"/>
      <c r="FN54" s="154"/>
      <c r="FO54" s="154"/>
      <c r="FP54" s="154"/>
      <c r="FQ54" s="154"/>
      <c r="FR54" s="154"/>
      <c r="FS54" s="154"/>
      <c r="FT54" s="154"/>
      <c r="FU54" s="154"/>
      <c r="FV54" s="154"/>
      <c r="FW54" s="154"/>
      <c r="FX54" s="154"/>
      <c r="FY54" s="154"/>
      <c r="FZ54" s="154"/>
      <c r="GA54" s="154"/>
      <c r="GB54" s="154"/>
      <c r="GC54" s="154"/>
      <c r="GD54" s="154"/>
      <c r="GE54" s="154"/>
      <c r="GF54" s="154"/>
      <c r="GG54" s="154"/>
      <c r="GH54" s="154"/>
      <c r="GI54" s="154"/>
      <c r="GJ54" s="154"/>
      <c r="GK54" s="154"/>
      <c r="GL54" s="154"/>
      <c r="GM54" s="154"/>
      <c r="GN54" s="154"/>
      <c r="GO54" s="154"/>
      <c r="GP54" s="154"/>
      <c r="GQ54" s="154"/>
      <c r="GR54" s="154"/>
      <c r="GS54" s="154"/>
      <c r="GT54" s="154"/>
      <c r="GU54" s="154"/>
      <c r="GV54" s="154"/>
      <c r="GW54" s="154"/>
      <c r="GX54" s="154"/>
      <c r="GY54" s="154"/>
      <c r="GZ54" s="154"/>
      <c r="HA54" s="154"/>
      <c r="HB54" s="154"/>
      <c r="HC54" s="154"/>
      <c r="HD54" s="154"/>
      <c r="HE54" s="154"/>
      <c r="HF54" s="154"/>
      <c r="HG54" s="154"/>
      <c r="HH54" s="154"/>
      <c r="HI54" s="154"/>
      <c r="HJ54" s="154"/>
      <c r="HK54" s="154"/>
      <c r="HL54" s="154"/>
      <c r="HM54" s="154"/>
      <c r="HN54" s="154"/>
      <c r="HO54" s="154"/>
      <c r="HP54" s="154"/>
      <c r="HQ54" s="154"/>
      <c r="HR54" s="154"/>
      <c r="HS54" s="154"/>
      <c r="HT54" s="154"/>
      <c r="HU54" s="154"/>
      <c r="HV54" s="154"/>
      <c r="HW54" s="154"/>
      <c r="HX54" s="154"/>
      <c r="HY54" s="154"/>
      <c r="HZ54" s="154"/>
      <c r="IA54" s="154"/>
      <c r="IB54" s="154"/>
      <c r="IC54" s="154"/>
      <c r="ID54" s="154"/>
      <c r="IE54" s="154"/>
      <c r="IF54" s="154"/>
      <c r="IG54" s="154"/>
      <c r="IH54" s="154"/>
      <c r="II54" s="154"/>
      <c r="IJ54" s="154"/>
      <c r="IK54" s="154"/>
      <c r="IL54" s="154"/>
      <c r="IM54" s="154"/>
      <c r="IN54" s="154"/>
      <c r="IO54" s="154"/>
      <c r="IP54" s="154"/>
      <c r="IQ54" s="154"/>
      <c r="IR54" s="154"/>
      <c r="IS54" s="154"/>
      <c r="IT54" s="154"/>
    </row>
    <row r="55" spans="1:254" s="145" customFormat="1" ht="15.75" customHeight="1" x14ac:dyDescent="0.2">
      <c r="A55" s="365" t="s">
        <v>32</v>
      </c>
      <c r="B55" s="404">
        <v>7.4999999999999997E-2</v>
      </c>
      <c r="C55" s="402">
        <f>B55*C53</f>
        <v>140.85</v>
      </c>
      <c r="D55" s="403">
        <f>C55</f>
        <v>140.85</v>
      </c>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4"/>
      <c r="AP55" s="154"/>
      <c r="AQ55" s="154"/>
      <c r="AR55" s="154"/>
      <c r="AS55" s="154"/>
      <c r="AT55" s="154"/>
      <c r="AU55" s="154"/>
      <c r="AV55" s="154"/>
      <c r="AW55" s="154"/>
      <c r="AX55" s="154"/>
      <c r="AY55" s="154"/>
      <c r="AZ55" s="154"/>
      <c r="BA55" s="154"/>
      <c r="BB55" s="154"/>
      <c r="BC55" s="154"/>
      <c r="BD55" s="154"/>
      <c r="BE55" s="154"/>
      <c r="BF55" s="154"/>
      <c r="BG55" s="154"/>
      <c r="BH55" s="154"/>
      <c r="BI55" s="154"/>
      <c r="BJ55" s="154"/>
      <c r="BK55" s="154"/>
      <c r="BL55" s="154"/>
      <c r="BM55" s="154"/>
      <c r="BN55" s="154"/>
      <c r="BO55" s="154"/>
      <c r="BP55" s="154"/>
      <c r="BQ55" s="154"/>
      <c r="BR55" s="154"/>
      <c r="BS55" s="154"/>
      <c r="BT55" s="154"/>
      <c r="BU55" s="154"/>
      <c r="BV55" s="154"/>
      <c r="BW55" s="154"/>
      <c r="BX55" s="154"/>
      <c r="BY55" s="154"/>
      <c r="BZ55" s="154"/>
      <c r="CA55" s="154"/>
      <c r="CB55" s="154"/>
      <c r="CC55" s="154"/>
      <c r="CD55" s="154"/>
      <c r="CE55" s="154"/>
      <c r="CF55" s="154"/>
      <c r="CG55" s="154"/>
      <c r="CH55" s="154"/>
      <c r="CI55" s="154"/>
      <c r="CJ55" s="154"/>
      <c r="CK55" s="154"/>
      <c r="CL55" s="154"/>
      <c r="CM55" s="154"/>
      <c r="CN55" s="154"/>
      <c r="CO55" s="154"/>
      <c r="CP55" s="154"/>
      <c r="CQ55" s="154"/>
      <c r="CR55" s="154"/>
      <c r="CS55" s="154"/>
      <c r="CT55" s="154"/>
      <c r="CU55" s="154"/>
      <c r="CV55" s="154"/>
      <c r="CW55" s="154"/>
      <c r="CX55" s="154"/>
      <c r="CY55" s="154"/>
      <c r="CZ55" s="154"/>
      <c r="DA55" s="154"/>
      <c r="DB55" s="154"/>
      <c r="DC55" s="154"/>
      <c r="DD55" s="154"/>
      <c r="DE55" s="154"/>
      <c r="DF55" s="154"/>
      <c r="DG55" s="154"/>
      <c r="DH55" s="154"/>
      <c r="DI55" s="154"/>
      <c r="DJ55" s="154"/>
      <c r="DK55" s="154"/>
      <c r="DL55" s="154"/>
      <c r="DM55" s="154"/>
      <c r="DN55" s="154"/>
      <c r="DO55" s="154"/>
      <c r="DP55" s="154"/>
      <c r="DQ55" s="154"/>
      <c r="DR55" s="154"/>
      <c r="DS55" s="154"/>
      <c r="DT55" s="154"/>
      <c r="DU55" s="154"/>
      <c r="DV55" s="154"/>
      <c r="DW55" s="154"/>
      <c r="DX55" s="154"/>
      <c r="DY55" s="154"/>
      <c r="DZ55" s="154"/>
      <c r="EA55" s="154"/>
      <c r="EB55" s="154"/>
      <c r="EC55" s="154"/>
      <c r="ED55" s="154"/>
      <c r="EE55" s="154"/>
      <c r="EF55" s="154"/>
      <c r="EG55" s="154"/>
      <c r="EH55" s="154"/>
      <c r="EI55" s="154"/>
      <c r="EJ55" s="154"/>
      <c r="EK55" s="154"/>
      <c r="EL55" s="154"/>
      <c r="EM55" s="154"/>
      <c r="EN55" s="154"/>
      <c r="EO55" s="154"/>
      <c r="EP55" s="154"/>
      <c r="EQ55" s="154"/>
      <c r="ER55" s="154"/>
      <c r="ES55" s="154"/>
      <c r="ET55" s="154"/>
      <c r="EU55" s="154"/>
      <c r="EV55" s="154"/>
      <c r="EW55" s="154"/>
      <c r="EX55" s="154"/>
      <c r="EY55" s="154"/>
      <c r="EZ55" s="154"/>
      <c r="FA55" s="154"/>
      <c r="FB55" s="154"/>
      <c r="FC55" s="154"/>
      <c r="FD55" s="154"/>
      <c r="FE55" s="154"/>
      <c r="FF55" s="154"/>
      <c r="FG55" s="154"/>
      <c r="FH55" s="154"/>
      <c r="FI55" s="154"/>
      <c r="FJ55" s="154"/>
      <c r="FK55" s="154"/>
      <c r="FL55" s="154"/>
      <c r="FM55" s="154"/>
      <c r="FN55" s="154"/>
      <c r="FO55" s="154"/>
      <c r="FP55" s="154"/>
      <c r="FQ55" s="154"/>
      <c r="FR55" s="154"/>
      <c r="FS55" s="154"/>
      <c r="FT55" s="154"/>
      <c r="FU55" s="154"/>
      <c r="FV55" s="154"/>
      <c r="FW55" s="154"/>
      <c r="FX55" s="154"/>
      <c r="FY55" s="154"/>
      <c r="FZ55" s="154"/>
      <c r="GA55" s="154"/>
      <c r="GB55" s="154"/>
      <c r="GC55" s="154"/>
      <c r="GD55" s="154"/>
      <c r="GE55" s="154"/>
      <c r="GF55" s="154"/>
      <c r="GG55" s="154"/>
      <c r="GH55" s="154"/>
      <c r="GI55" s="154"/>
      <c r="GJ55" s="154"/>
      <c r="GK55" s="154"/>
      <c r="GL55" s="154"/>
      <c r="GM55" s="154"/>
      <c r="GN55" s="154"/>
      <c r="GO55" s="154"/>
      <c r="GP55" s="154"/>
      <c r="GQ55" s="154"/>
      <c r="GR55" s="154"/>
      <c r="GS55" s="154"/>
      <c r="GT55" s="154"/>
      <c r="GU55" s="154"/>
      <c r="GV55" s="154"/>
      <c r="GW55" s="154"/>
      <c r="GX55" s="154"/>
      <c r="GY55" s="154"/>
      <c r="GZ55" s="154"/>
      <c r="HA55" s="154"/>
      <c r="HB55" s="154"/>
      <c r="HC55" s="154"/>
      <c r="HD55" s="154"/>
      <c r="HE55" s="154"/>
      <c r="HF55" s="154"/>
      <c r="HG55" s="154"/>
      <c r="HH55" s="154"/>
      <c r="HI55" s="154"/>
      <c r="HJ55" s="154"/>
      <c r="HK55" s="154"/>
      <c r="HL55" s="154"/>
      <c r="HM55" s="154"/>
      <c r="HN55" s="154"/>
      <c r="HO55" s="154"/>
      <c r="HP55" s="154"/>
      <c r="HQ55" s="154"/>
      <c r="HR55" s="154"/>
      <c r="HS55" s="154"/>
      <c r="HT55" s="154"/>
      <c r="HU55" s="154"/>
      <c r="HV55" s="154"/>
      <c r="HW55" s="154"/>
      <c r="HX55" s="154"/>
      <c r="HY55" s="154"/>
      <c r="HZ55" s="154"/>
      <c r="IA55" s="154"/>
      <c r="IB55" s="154"/>
      <c r="IC55" s="154"/>
      <c r="ID55" s="154"/>
      <c r="IE55" s="154"/>
      <c r="IF55" s="154"/>
      <c r="IG55" s="154"/>
      <c r="IH55" s="154"/>
      <c r="II55" s="154"/>
      <c r="IJ55" s="154"/>
      <c r="IK55" s="154"/>
      <c r="IL55" s="154"/>
      <c r="IM55" s="154"/>
      <c r="IN55" s="154"/>
      <c r="IO55" s="154"/>
      <c r="IP55" s="154"/>
      <c r="IQ55" s="154"/>
      <c r="IR55" s="154"/>
      <c r="IS55" s="154"/>
      <c r="IT55" s="154"/>
    </row>
    <row r="56" spans="1:254" s="145" customFormat="1" ht="15.75" customHeight="1" thickBot="1" x14ac:dyDescent="0.25">
      <c r="A56" s="405" t="s">
        <v>75</v>
      </c>
      <c r="B56" s="406">
        <v>0.02</v>
      </c>
      <c r="C56" s="402">
        <f>B56*C53</f>
        <v>37.56</v>
      </c>
      <c r="D56" s="407">
        <v>37.56</v>
      </c>
      <c r="E56" s="154"/>
      <c r="F56" s="154"/>
      <c r="G56" s="154"/>
      <c r="H56" s="154"/>
      <c r="I56" s="154"/>
      <c r="J56" s="154"/>
      <c r="K56" s="154"/>
      <c r="L56" s="154"/>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c r="AR56" s="154"/>
      <c r="AS56" s="154"/>
      <c r="AT56" s="154"/>
      <c r="AU56" s="154"/>
      <c r="AV56" s="154"/>
      <c r="AW56" s="154"/>
      <c r="AX56" s="154"/>
      <c r="AY56" s="154"/>
      <c r="AZ56" s="154"/>
      <c r="BA56" s="154"/>
      <c r="BB56" s="154"/>
      <c r="BC56" s="154"/>
      <c r="BD56" s="154"/>
      <c r="BE56" s="154"/>
      <c r="BF56" s="154"/>
      <c r="BG56" s="154"/>
      <c r="BH56" s="154"/>
      <c r="BI56" s="154"/>
      <c r="BJ56" s="154"/>
      <c r="BK56" s="154"/>
      <c r="BL56" s="154"/>
      <c r="BM56" s="154"/>
      <c r="BN56" s="154"/>
      <c r="BO56" s="154"/>
      <c r="BP56" s="154"/>
      <c r="BQ56" s="154"/>
      <c r="BR56" s="154"/>
      <c r="BS56" s="154"/>
      <c r="BT56" s="154"/>
      <c r="BU56" s="154"/>
      <c r="BV56" s="154"/>
      <c r="BW56" s="154"/>
      <c r="BX56" s="154"/>
      <c r="BY56" s="154"/>
      <c r="BZ56" s="154"/>
      <c r="CA56" s="154"/>
      <c r="CB56" s="154"/>
      <c r="CC56" s="154"/>
      <c r="CD56" s="154"/>
      <c r="CE56" s="154"/>
      <c r="CF56" s="154"/>
      <c r="CG56" s="154"/>
      <c r="CH56" s="154"/>
      <c r="CI56" s="154"/>
      <c r="CJ56" s="154"/>
      <c r="CK56" s="154"/>
      <c r="CL56" s="154"/>
      <c r="CM56" s="154"/>
      <c r="CN56" s="154"/>
      <c r="CO56" s="154"/>
      <c r="CP56" s="154"/>
      <c r="CQ56" s="154"/>
      <c r="CR56" s="154"/>
      <c r="CS56" s="154"/>
      <c r="CT56" s="154"/>
      <c r="CU56" s="154"/>
      <c r="CV56" s="154"/>
      <c r="CW56" s="154"/>
      <c r="CX56" s="154"/>
      <c r="CY56" s="154"/>
      <c r="CZ56" s="154"/>
      <c r="DA56" s="154"/>
      <c r="DB56" s="154"/>
      <c r="DC56" s="154"/>
      <c r="DD56" s="154"/>
      <c r="DE56" s="154"/>
      <c r="DF56" s="154"/>
      <c r="DG56" s="154"/>
      <c r="DH56" s="154"/>
      <c r="DI56" s="154"/>
      <c r="DJ56" s="154"/>
      <c r="DK56" s="154"/>
      <c r="DL56" s="154"/>
      <c r="DM56" s="154"/>
      <c r="DN56" s="154"/>
      <c r="DO56" s="154"/>
      <c r="DP56" s="154"/>
      <c r="DQ56" s="154"/>
      <c r="DR56" s="154"/>
      <c r="DS56" s="154"/>
      <c r="DT56" s="154"/>
      <c r="DU56" s="154"/>
      <c r="DV56" s="154"/>
      <c r="DW56" s="154"/>
      <c r="DX56" s="154"/>
      <c r="DY56" s="154"/>
      <c r="DZ56" s="154"/>
      <c r="EA56" s="154"/>
      <c r="EB56" s="154"/>
      <c r="EC56" s="154"/>
      <c r="ED56" s="154"/>
      <c r="EE56" s="154"/>
      <c r="EF56" s="154"/>
      <c r="EG56" s="154"/>
      <c r="EH56" s="154"/>
      <c r="EI56" s="154"/>
      <c r="EJ56" s="154"/>
      <c r="EK56" s="154"/>
      <c r="EL56" s="154"/>
      <c r="EM56" s="154"/>
      <c r="EN56" s="154"/>
      <c r="EO56" s="154"/>
      <c r="EP56" s="154"/>
      <c r="EQ56" s="154"/>
      <c r="ER56" s="154"/>
      <c r="ES56" s="154"/>
      <c r="ET56" s="154"/>
      <c r="EU56" s="154"/>
      <c r="EV56" s="154"/>
      <c r="EW56" s="154"/>
      <c r="EX56" s="154"/>
      <c r="EY56" s="154"/>
      <c r="EZ56" s="154"/>
      <c r="FA56" s="154"/>
      <c r="FB56" s="154"/>
      <c r="FC56" s="154"/>
      <c r="FD56" s="154"/>
      <c r="FE56" s="154"/>
      <c r="FF56" s="154"/>
      <c r="FG56" s="154"/>
      <c r="FH56" s="154"/>
      <c r="FI56" s="154"/>
      <c r="FJ56" s="154"/>
      <c r="FK56" s="154"/>
      <c r="FL56" s="154"/>
      <c r="FM56" s="154"/>
      <c r="FN56" s="154"/>
      <c r="FO56" s="154"/>
      <c r="FP56" s="154"/>
      <c r="FQ56" s="154"/>
      <c r="FR56" s="154"/>
      <c r="FS56" s="154"/>
      <c r="FT56" s="154"/>
      <c r="FU56" s="154"/>
      <c r="FV56" s="154"/>
      <c r="FW56" s="154"/>
      <c r="FX56" s="154"/>
      <c r="FY56" s="154"/>
      <c r="FZ56" s="154"/>
      <c r="GA56" s="154"/>
      <c r="GB56" s="154"/>
      <c r="GC56" s="154"/>
      <c r="GD56" s="154"/>
      <c r="GE56" s="154"/>
      <c r="GF56" s="154"/>
      <c r="GG56" s="154"/>
      <c r="GH56" s="154"/>
      <c r="GI56" s="154"/>
      <c r="GJ56" s="154"/>
      <c r="GK56" s="154"/>
      <c r="GL56" s="154"/>
      <c r="GM56" s="154"/>
      <c r="GN56" s="154"/>
      <c r="GO56" s="154"/>
      <c r="GP56" s="154"/>
      <c r="GQ56" s="154"/>
      <c r="GR56" s="154"/>
      <c r="GS56" s="154"/>
      <c r="GT56" s="154"/>
      <c r="GU56" s="154"/>
      <c r="GV56" s="154"/>
      <c r="GW56" s="154"/>
      <c r="GX56" s="154"/>
      <c r="GY56" s="154"/>
      <c r="GZ56" s="154"/>
      <c r="HA56" s="154"/>
      <c r="HB56" s="154"/>
      <c r="HC56" s="154"/>
      <c r="HD56" s="154"/>
      <c r="HE56" s="154"/>
      <c r="HF56" s="154"/>
      <c r="HG56" s="154"/>
      <c r="HH56" s="154"/>
      <c r="HI56" s="154"/>
      <c r="HJ56" s="154"/>
      <c r="HK56" s="154"/>
      <c r="HL56" s="154"/>
      <c r="HM56" s="154"/>
      <c r="HN56" s="154"/>
      <c r="HO56" s="154"/>
      <c r="HP56" s="154"/>
      <c r="HQ56" s="154"/>
      <c r="HR56" s="154"/>
      <c r="HS56" s="154"/>
      <c r="HT56" s="154"/>
      <c r="HU56" s="154"/>
      <c r="HV56" s="154"/>
      <c r="HW56" s="154"/>
      <c r="HX56" s="154"/>
      <c r="HY56" s="154"/>
      <c r="HZ56" s="154"/>
      <c r="IA56" s="154"/>
      <c r="IB56" s="154"/>
      <c r="IC56" s="154"/>
      <c r="ID56" s="154"/>
      <c r="IE56" s="154"/>
      <c r="IF56" s="154"/>
      <c r="IG56" s="154"/>
      <c r="IH56" s="154"/>
      <c r="II56" s="154"/>
      <c r="IJ56" s="154"/>
      <c r="IK56" s="154"/>
      <c r="IL56" s="154"/>
      <c r="IM56" s="154"/>
      <c r="IN56" s="154"/>
      <c r="IO56" s="154"/>
      <c r="IP56" s="154"/>
      <c r="IQ56" s="154"/>
      <c r="IR56" s="154"/>
      <c r="IS56" s="154"/>
      <c r="IT56" s="154"/>
    </row>
    <row r="57" spans="1:254" s="145" customFormat="1" ht="39" thickBot="1" x14ac:dyDescent="0.25">
      <c r="A57" s="408" t="s">
        <v>69</v>
      </c>
      <c r="B57" s="358"/>
      <c r="C57" s="409">
        <f>C53-C54-C55-C56</f>
        <v>1449.8160000000003</v>
      </c>
      <c r="D57" s="409">
        <f>C53-C54-C55-C56</f>
        <v>1449.8160000000003</v>
      </c>
      <c r="E57" s="154"/>
      <c r="F57" s="154"/>
      <c r="G57" s="154"/>
      <c r="H57" s="154"/>
      <c r="I57" s="154"/>
      <c r="J57" s="154"/>
      <c r="K57" s="154"/>
      <c r="L57" s="154"/>
      <c r="M57" s="154"/>
      <c r="N57" s="154"/>
      <c r="O57" s="154"/>
      <c r="P57" s="154"/>
      <c r="Q57" s="154"/>
      <c r="R57" s="154"/>
      <c r="S57" s="154"/>
      <c r="T57" s="154"/>
      <c r="U57" s="154"/>
      <c r="V57" s="154"/>
      <c r="W57" s="154"/>
      <c r="X57" s="154"/>
      <c r="Y57" s="154"/>
      <c r="Z57" s="154"/>
      <c r="AA57" s="154"/>
      <c r="AB57" s="154"/>
      <c r="AC57" s="154"/>
      <c r="AD57" s="154"/>
      <c r="AE57" s="154"/>
      <c r="AF57" s="154"/>
      <c r="AG57" s="154"/>
      <c r="AH57" s="154"/>
      <c r="AI57" s="154"/>
      <c r="AJ57" s="154"/>
      <c r="AK57" s="154"/>
      <c r="AL57" s="154"/>
      <c r="AM57" s="154"/>
      <c r="AN57" s="154"/>
      <c r="AO57" s="154"/>
      <c r="AP57" s="154"/>
      <c r="AQ57" s="154"/>
      <c r="AR57" s="154"/>
      <c r="AS57" s="154"/>
      <c r="AT57" s="154"/>
      <c r="AU57" s="154"/>
      <c r="AV57" s="154"/>
      <c r="AW57" s="154"/>
      <c r="AX57" s="154"/>
      <c r="AY57" s="154"/>
      <c r="AZ57" s="154"/>
      <c r="BA57" s="154"/>
      <c r="BB57" s="154"/>
      <c r="BC57" s="154"/>
      <c r="BD57" s="154"/>
      <c r="BE57" s="154"/>
      <c r="BF57" s="154"/>
      <c r="BG57" s="154"/>
      <c r="BH57" s="154"/>
      <c r="BI57" s="154"/>
      <c r="BJ57" s="154"/>
      <c r="BK57" s="154"/>
      <c r="BL57" s="154"/>
      <c r="BM57" s="154"/>
      <c r="BN57" s="154"/>
      <c r="BO57" s="154"/>
      <c r="BP57" s="154"/>
      <c r="BQ57" s="154"/>
      <c r="BR57" s="154"/>
      <c r="BS57" s="154"/>
      <c r="BT57" s="154"/>
      <c r="BU57" s="154"/>
      <c r="BV57" s="154"/>
      <c r="BW57" s="154"/>
      <c r="BX57" s="154"/>
      <c r="BY57" s="154"/>
      <c r="BZ57" s="154"/>
      <c r="CA57" s="154"/>
      <c r="CB57" s="154"/>
      <c r="CC57" s="154"/>
      <c r="CD57" s="154"/>
      <c r="CE57" s="154"/>
      <c r="CF57" s="154"/>
      <c r="CG57" s="154"/>
      <c r="CH57" s="154"/>
      <c r="CI57" s="154"/>
      <c r="CJ57" s="154"/>
      <c r="CK57" s="154"/>
      <c r="CL57" s="154"/>
      <c r="CM57" s="154"/>
      <c r="CN57" s="154"/>
      <c r="CO57" s="154"/>
      <c r="CP57" s="154"/>
      <c r="CQ57" s="154"/>
      <c r="CR57" s="154"/>
      <c r="CS57" s="154"/>
      <c r="CT57" s="154"/>
      <c r="CU57" s="154"/>
      <c r="CV57" s="154"/>
      <c r="CW57" s="154"/>
      <c r="CX57" s="154"/>
      <c r="CY57" s="154"/>
      <c r="CZ57" s="154"/>
      <c r="DA57" s="154"/>
      <c r="DB57" s="154"/>
      <c r="DC57" s="154"/>
      <c r="DD57" s="154"/>
      <c r="DE57" s="154"/>
      <c r="DF57" s="154"/>
      <c r="DG57" s="154"/>
      <c r="DH57" s="154"/>
      <c r="DI57" s="154"/>
      <c r="DJ57" s="154"/>
      <c r="DK57" s="154"/>
      <c r="DL57" s="154"/>
      <c r="DM57" s="154"/>
      <c r="DN57" s="154"/>
      <c r="DO57" s="154"/>
      <c r="DP57" s="154"/>
      <c r="DQ57" s="154"/>
      <c r="DR57" s="154"/>
      <c r="DS57" s="154"/>
      <c r="DT57" s="154"/>
      <c r="DU57" s="154"/>
      <c r="DV57" s="154"/>
      <c r="DW57" s="154"/>
      <c r="DX57" s="154"/>
      <c r="DY57" s="154"/>
      <c r="DZ57" s="154"/>
      <c r="EA57" s="154"/>
      <c r="EB57" s="154"/>
      <c r="EC57" s="154"/>
      <c r="ED57" s="154"/>
      <c r="EE57" s="154"/>
      <c r="EF57" s="154"/>
      <c r="EG57" s="154"/>
      <c r="EH57" s="154"/>
      <c r="EI57" s="154"/>
      <c r="EJ57" s="154"/>
      <c r="EK57" s="154"/>
      <c r="EL57" s="154"/>
      <c r="EM57" s="154"/>
      <c r="EN57" s="154"/>
      <c r="EO57" s="154"/>
      <c r="EP57" s="154"/>
      <c r="EQ57" s="154"/>
      <c r="ER57" s="154"/>
      <c r="ES57" s="154"/>
      <c r="ET57" s="154"/>
      <c r="EU57" s="154"/>
      <c r="EV57" s="154"/>
      <c r="EW57" s="154"/>
      <c r="EX57" s="154"/>
      <c r="EY57" s="154"/>
      <c r="EZ57" s="154"/>
      <c r="FA57" s="154"/>
      <c r="FB57" s="154"/>
      <c r="FC57" s="154"/>
      <c r="FD57" s="154"/>
      <c r="FE57" s="154"/>
      <c r="FF57" s="154"/>
      <c r="FG57" s="154"/>
      <c r="FH57" s="154"/>
      <c r="FI57" s="154"/>
      <c r="FJ57" s="154"/>
      <c r="FK57" s="154"/>
      <c r="FL57" s="154"/>
      <c r="FM57" s="154"/>
      <c r="FN57" s="154"/>
      <c r="FO57" s="154"/>
      <c r="FP57" s="154"/>
      <c r="FQ57" s="154"/>
      <c r="FR57" s="154"/>
      <c r="FS57" s="154"/>
      <c r="FT57" s="154"/>
      <c r="FU57" s="154"/>
      <c r="FV57" s="154"/>
      <c r="FW57" s="154"/>
      <c r="FX57" s="154"/>
      <c r="FY57" s="154"/>
      <c r="FZ57" s="154"/>
      <c r="GA57" s="154"/>
      <c r="GB57" s="154"/>
      <c r="GC57" s="154"/>
      <c r="GD57" s="154"/>
      <c r="GE57" s="154"/>
      <c r="GF57" s="154"/>
      <c r="GG57" s="154"/>
      <c r="GH57" s="154"/>
      <c r="GI57" s="154"/>
      <c r="GJ57" s="154"/>
      <c r="GK57" s="154"/>
      <c r="GL57" s="154"/>
      <c r="GM57" s="154"/>
      <c r="GN57" s="154"/>
      <c r="GO57" s="154"/>
      <c r="GP57" s="154"/>
      <c r="GQ57" s="154"/>
      <c r="GR57" s="154"/>
      <c r="GS57" s="154"/>
      <c r="GT57" s="154"/>
      <c r="GU57" s="154"/>
      <c r="GV57" s="154"/>
      <c r="GW57" s="154"/>
      <c r="GX57" s="154"/>
      <c r="GY57" s="154"/>
      <c r="GZ57" s="154"/>
      <c r="HA57" s="154"/>
      <c r="HB57" s="154"/>
      <c r="HC57" s="154"/>
      <c r="HD57" s="154"/>
      <c r="HE57" s="154"/>
      <c r="HF57" s="154"/>
      <c r="HG57" s="154"/>
      <c r="HH57" s="154"/>
      <c r="HI57" s="154"/>
      <c r="HJ57" s="154"/>
      <c r="HK57" s="154"/>
      <c r="HL57" s="154"/>
      <c r="HM57" s="154"/>
      <c r="HN57" s="154"/>
      <c r="HO57" s="154"/>
      <c r="HP57" s="154"/>
      <c r="HQ57" s="154"/>
      <c r="HR57" s="154"/>
      <c r="HS57" s="154"/>
      <c r="HT57" s="154"/>
      <c r="HU57" s="154"/>
      <c r="HV57" s="154"/>
      <c r="HW57" s="154"/>
      <c r="HX57" s="154"/>
      <c r="HY57" s="154"/>
      <c r="HZ57" s="154"/>
      <c r="IA57" s="154"/>
      <c r="IB57" s="154"/>
      <c r="IC57" s="154"/>
      <c r="ID57" s="154"/>
      <c r="IE57" s="154"/>
      <c r="IF57" s="154"/>
      <c r="IG57" s="154"/>
      <c r="IH57" s="154"/>
      <c r="II57" s="154"/>
      <c r="IJ57" s="154"/>
      <c r="IK57" s="154"/>
      <c r="IL57" s="154"/>
      <c r="IM57" s="154"/>
      <c r="IN57" s="154"/>
      <c r="IO57" s="154"/>
      <c r="IP57" s="154"/>
      <c r="IQ57" s="154"/>
      <c r="IR57" s="154"/>
      <c r="IS57" s="154"/>
      <c r="IT57" s="154"/>
    </row>
    <row r="58" spans="1:254" s="145" customFormat="1" ht="27" customHeight="1" thickBot="1" x14ac:dyDescent="0.25">
      <c r="A58" s="410" t="s">
        <v>85</v>
      </c>
      <c r="B58" s="411">
        <v>5.3999999999999999E-2</v>
      </c>
      <c r="C58" s="402">
        <f>$C$53*B58</f>
        <v>101.41199999999999</v>
      </c>
      <c r="D58" s="407">
        <f>C58</f>
        <v>101.41199999999999</v>
      </c>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c r="BD58" s="154"/>
      <c r="BE58" s="154"/>
      <c r="BF58" s="154"/>
      <c r="BG58" s="154"/>
      <c r="BH58" s="154"/>
      <c r="BI58" s="154"/>
      <c r="BJ58" s="154"/>
      <c r="BK58" s="154"/>
      <c r="BL58" s="154"/>
      <c r="BM58" s="154"/>
      <c r="BN58" s="154"/>
      <c r="BO58" s="154"/>
      <c r="BP58" s="154"/>
      <c r="BQ58" s="154"/>
      <c r="BR58" s="154"/>
      <c r="BS58" s="154"/>
      <c r="BT58" s="154"/>
      <c r="BU58" s="154"/>
      <c r="BV58" s="154"/>
      <c r="BW58" s="154"/>
      <c r="BX58" s="154"/>
      <c r="BY58" s="154"/>
      <c r="BZ58" s="154"/>
      <c r="CA58" s="154"/>
      <c r="CB58" s="154"/>
      <c r="CC58" s="154"/>
      <c r="CD58" s="154"/>
      <c r="CE58" s="154"/>
      <c r="CF58" s="154"/>
      <c r="CG58" s="154"/>
      <c r="CH58" s="154"/>
      <c r="CI58" s="154"/>
      <c r="CJ58" s="154"/>
      <c r="CK58" s="154"/>
      <c r="CL58" s="154"/>
      <c r="CM58" s="154"/>
      <c r="CN58" s="154"/>
      <c r="CO58" s="154"/>
      <c r="CP58" s="154"/>
      <c r="CQ58" s="154"/>
      <c r="CR58" s="154"/>
      <c r="CS58" s="154"/>
      <c r="CT58" s="154"/>
      <c r="CU58" s="154"/>
      <c r="CV58" s="154"/>
      <c r="CW58" s="154"/>
      <c r="CX58" s="154"/>
      <c r="CY58" s="154"/>
      <c r="CZ58" s="154"/>
      <c r="DA58" s="154"/>
      <c r="DB58" s="154"/>
      <c r="DC58" s="154"/>
      <c r="DD58" s="154"/>
      <c r="DE58" s="154"/>
      <c r="DF58" s="154"/>
      <c r="DG58" s="154"/>
      <c r="DH58" s="154"/>
      <c r="DI58" s="154"/>
      <c r="DJ58" s="154"/>
      <c r="DK58" s="154"/>
      <c r="DL58" s="154"/>
      <c r="DM58" s="154"/>
      <c r="DN58" s="154"/>
      <c r="DO58" s="154"/>
      <c r="DP58" s="154"/>
      <c r="DQ58" s="154"/>
      <c r="DR58" s="154"/>
      <c r="DS58" s="154"/>
      <c r="DT58" s="154"/>
      <c r="DU58" s="154"/>
      <c r="DV58" s="154"/>
      <c r="DW58" s="154"/>
      <c r="DX58" s="154"/>
      <c r="DY58" s="154"/>
      <c r="DZ58" s="154"/>
      <c r="EA58" s="154"/>
      <c r="EB58" s="154"/>
      <c r="EC58" s="154"/>
      <c r="ED58" s="154"/>
      <c r="EE58" s="154"/>
      <c r="EF58" s="154"/>
      <c r="EG58" s="154"/>
      <c r="EH58" s="154"/>
      <c r="EI58" s="154"/>
      <c r="EJ58" s="154"/>
      <c r="EK58" s="154"/>
      <c r="EL58" s="154"/>
      <c r="EM58" s="154"/>
      <c r="EN58" s="154"/>
      <c r="EO58" s="154"/>
      <c r="EP58" s="154"/>
      <c r="EQ58" s="154"/>
      <c r="ER58" s="154"/>
      <c r="ES58" s="154"/>
      <c r="ET58" s="154"/>
      <c r="EU58" s="154"/>
      <c r="EV58" s="154"/>
      <c r="EW58" s="154"/>
      <c r="EX58" s="154"/>
      <c r="EY58" s="154"/>
      <c r="EZ58" s="154"/>
      <c r="FA58" s="154"/>
      <c r="FB58" s="154"/>
      <c r="FC58" s="154"/>
      <c r="FD58" s="154"/>
      <c r="FE58" s="154"/>
      <c r="FF58" s="154"/>
      <c r="FG58" s="154"/>
      <c r="FH58" s="154"/>
      <c r="FI58" s="154"/>
      <c r="FJ58" s="154"/>
      <c r="FK58" s="154"/>
      <c r="FL58" s="154"/>
      <c r="FM58" s="154"/>
      <c r="FN58" s="154"/>
      <c r="FO58" s="154"/>
      <c r="FP58" s="154"/>
      <c r="FQ58" s="154"/>
      <c r="FR58" s="154"/>
      <c r="FS58" s="154"/>
      <c r="FT58" s="154"/>
      <c r="FU58" s="154"/>
      <c r="FV58" s="154"/>
      <c r="FW58" s="154"/>
      <c r="FX58" s="154"/>
      <c r="FY58" s="154"/>
      <c r="FZ58" s="154"/>
      <c r="GA58" s="154"/>
      <c r="GB58" s="154"/>
      <c r="GC58" s="154"/>
      <c r="GD58" s="154"/>
      <c r="GE58" s="154"/>
      <c r="GF58" s="154"/>
      <c r="GG58" s="154"/>
      <c r="GH58" s="154"/>
      <c r="GI58" s="154"/>
      <c r="GJ58" s="154"/>
      <c r="GK58" s="154"/>
      <c r="GL58" s="154"/>
      <c r="GM58" s="154"/>
      <c r="GN58" s="154"/>
      <c r="GO58" s="154"/>
      <c r="GP58" s="154"/>
      <c r="GQ58" s="154"/>
      <c r="GR58" s="154"/>
      <c r="GS58" s="154"/>
      <c r="GT58" s="154"/>
      <c r="GU58" s="154"/>
      <c r="GV58" s="154"/>
      <c r="GW58" s="154"/>
      <c r="GX58" s="154"/>
      <c r="GY58" s="154"/>
      <c r="GZ58" s="154"/>
      <c r="HA58" s="154"/>
      <c r="HB58" s="154"/>
      <c r="HC58" s="154"/>
      <c r="HD58" s="154"/>
      <c r="HE58" s="154"/>
      <c r="HF58" s="154"/>
      <c r="HG58" s="154"/>
      <c r="HH58" s="154"/>
      <c r="HI58" s="154"/>
      <c r="HJ58" s="154"/>
      <c r="HK58" s="154"/>
      <c r="HL58" s="154"/>
      <c r="HM58" s="154"/>
      <c r="HN58" s="154"/>
      <c r="HO58" s="154"/>
      <c r="HP58" s="154"/>
      <c r="HQ58" s="154"/>
      <c r="HR58" s="154"/>
      <c r="HS58" s="154"/>
      <c r="HT58" s="154"/>
      <c r="HU58" s="154"/>
      <c r="HV58" s="154"/>
      <c r="HW58" s="154"/>
      <c r="HX58" s="154"/>
      <c r="HY58" s="154"/>
      <c r="HZ58" s="154"/>
      <c r="IA58" s="154"/>
      <c r="IB58" s="154"/>
      <c r="IC58" s="154"/>
      <c r="ID58" s="154"/>
      <c r="IE58" s="154"/>
      <c r="IF58" s="154"/>
      <c r="IG58" s="154"/>
      <c r="IH58" s="154"/>
      <c r="II58" s="154"/>
      <c r="IJ58" s="154"/>
      <c r="IK58" s="154"/>
      <c r="IL58" s="154"/>
      <c r="IM58" s="154"/>
      <c r="IN58" s="154"/>
      <c r="IO58" s="154"/>
      <c r="IP58" s="154"/>
      <c r="IQ58" s="154"/>
      <c r="IR58" s="154"/>
      <c r="IS58" s="154"/>
      <c r="IT58" s="154"/>
    </row>
    <row r="59" spans="1:254" s="145" customFormat="1" ht="39" thickBot="1" x14ac:dyDescent="0.25">
      <c r="A59" s="408" t="s">
        <v>147</v>
      </c>
      <c r="B59" s="412"/>
      <c r="C59" s="409">
        <f>C57-SUM(C58:C58)</f>
        <v>1348.4040000000002</v>
      </c>
      <c r="D59" s="409">
        <f>C57-SUM(C58:C58)</f>
        <v>1348.4040000000002</v>
      </c>
      <c r="E59" s="154"/>
      <c r="F59" s="15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W59" s="154"/>
      <c r="AX59" s="154"/>
      <c r="AY59" s="154"/>
      <c r="AZ59" s="154"/>
      <c r="BA59" s="154"/>
      <c r="BB59" s="154"/>
      <c r="BC59" s="154"/>
      <c r="BD59" s="154"/>
      <c r="BE59" s="154"/>
      <c r="BF59" s="154"/>
      <c r="BG59" s="154"/>
      <c r="BH59" s="154"/>
      <c r="BI59" s="154"/>
      <c r="BJ59" s="154"/>
      <c r="BK59" s="154"/>
      <c r="BL59" s="154"/>
      <c r="BM59" s="154"/>
      <c r="BN59" s="154"/>
      <c r="BO59" s="154"/>
      <c r="BP59" s="154"/>
      <c r="BQ59" s="154"/>
      <c r="BR59" s="154"/>
      <c r="BS59" s="154"/>
      <c r="BT59" s="154"/>
      <c r="BU59" s="154"/>
      <c r="BV59" s="154"/>
      <c r="BW59" s="154"/>
      <c r="BX59" s="154"/>
      <c r="BY59" s="154"/>
      <c r="BZ59" s="154"/>
      <c r="CA59" s="154"/>
      <c r="CB59" s="154"/>
      <c r="CC59" s="154"/>
      <c r="CD59" s="154"/>
      <c r="CE59" s="154"/>
      <c r="CF59" s="154"/>
      <c r="CG59" s="154"/>
      <c r="CH59" s="154"/>
      <c r="CI59" s="154"/>
      <c r="CJ59" s="154"/>
      <c r="CK59" s="154"/>
      <c r="CL59" s="154"/>
      <c r="CM59" s="154"/>
      <c r="CN59" s="154"/>
      <c r="CO59" s="154"/>
      <c r="CP59" s="154"/>
      <c r="CQ59" s="154"/>
      <c r="CR59" s="154"/>
      <c r="CS59" s="154"/>
      <c r="CT59" s="154"/>
      <c r="CU59" s="154"/>
      <c r="CV59" s="154"/>
      <c r="CW59" s="154"/>
      <c r="CX59" s="154"/>
      <c r="CY59" s="154"/>
      <c r="CZ59" s="154"/>
      <c r="DA59" s="154"/>
      <c r="DB59" s="154"/>
      <c r="DC59" s="154"/>
      <c r="DD59" s="154"/>
      <c r="DE59" s="154"/>
      <c r="DF59" s="154"/>
      <c r="DG59" s="154"/>
      <c r="DH59" s="154"/>
      <c r="DI59" s="154"/>
      <c r="DJ59" s="154"/>
      <c r="DK59" s="154"/>
      <c r="DL59" s="154"/>
      <c r="DM59" s="154"/>
      <c r="DN59" s="154"/>
      <c r="DO59" s="154"/>
      <c r="DP59" s="154"/>
      <c r="DQ59" s="154"/>
      <c r="DR59" s="154"/>
      <c r="DS59" s="154"/>
      <c r="DT59" s="154"/>
      <c r="DU59" s="154"/>
      <c r="DV59" s="154"/>
      <c r="DW59" s="154"/>
      <c r="DX59" s="154"/>
      <c r="DY59" s="154"/>
      <c r="DZ59" s="154"/>
      <c r="EA59" s="154"/>
      <c r="EB59" s="154"/>
      <c r="EC59" s="154"/>
      <c r="ED59" s="154"/>
      <c r="EE59" s="154"/>
      <c r="EF59" s="154"/>
      <c r="EG59" s="154"/>
      <c r="EH59" s="154"/>
      <c r="EI59" s="154"/>
      <c r="EJ59" s="154"/>
      <c r="EK59" s="154"/>
      <c r="EL59" s="154"/>
      <c r="EM59" s="154"/>
      <c r="EN59" s="154"/>
      <c r="EO59" s="154"/>
      <c r="EP59" s="154"/>
      <c r="EQ59" s="154"/>
      <c r="ER59" s="154"/>
      <c r="ES59" s="154"/>
      <c r="ET59" s="154"/>
      <c r="EU59" s="154"/>
      <c r="EV59" s="154"/>
      <c r="EW59" s="154"/>
      <c r="EX59" s="154"/>
      <c r="EY59" s="154"/>
      <c r="EZ59" s="154"/>
      <c r="FA59" s="154"/>
      <c r="FB59" s="154"/>
      <c r="FC59" s="154"/>
      <c r="FD59" s="154"/>
      <c r="FE59" s="154"/>
      <c r="FF59" s="154"/>
      <c r="FG59" s="154"/>
      <c r="FH59" s="154"/>
      <c r="FI59" s="154"/>
      <c r="FJ59" s="154"/>
      <c r="FK59" s="154"/>
      <c r="FL59" s="154"/>
      <c r="FM59" s="154"/>
      <c r="FN59" s="154"/>
      <c r="FO59" s="154"/>
      <c r="FP59" s="154"/>
      <c r="FQ59" s="154"/>
      <c r="FR59" s="154"/>
      <c r="FS59" s="154"/>
      <c r="FT59" s="154"/>
      <c r="FU59" s="154"/>
      <c r="FV59" s="154"/>
      <c r="FW59" s="154"/>
      <c r="FX59" s="154"/>
      <c r="FY59" s="154"/>
      <c r="FZ59" s="154"/>
      <c r="GA59" s="154"/>
      <c r="GB59" s="154"/>
      <c r="GC59" s="154"/>
      <c r="GD59" s="154"/>
      <c r="GE59" s="154"/>
      <c r="GF59" s="154"/>
      <c r="GG59" s="154"/>
      <c r="GH59" s="154"/>
      <c r="GI59" s="154"/>
      <c r="GJ59" s="154"/>
      <c r="GK59" s="154"/>
      <c r="GL59" s="154"/>
      <c r="GM59" s="154"/>
      <c r="GN59" s="154"/>
      <c r="GO59" s="154"/>
      <c r="GP59" s="154"/>
      <c r="GQ59" s="154"/>
      <c r="GR59" s="154"/>
      <c r="GS59" s="154"/>
      <c r="GT59" s="154"/>
      <c r="GU59" s="154"/>
      <c r="GV59" s="154"/>
      <c r="GW59" s="154"/>
      <c r="GX59" s="154"/>
      <c r="GY59" s="154"/>
      <c r="GZ59" s="154"/>
      <c r="HA59" s="154"/>
      <c r="HB59" s="154"/>
      <c r="HC59" s="154"/>
      <c r="HD59" s="154"/>
      <c r="HE59" s="154"/>
      <c r="HF59" s="154"/>
      <c r="HG59" s="154"/>
      <c r="HH59" s="154"/>
      <c r="HI59" s="154"/>
      <c r="HJ59" s="154"/>
      <c r="HK59" s="154"/>
      <c r="HL59" s="154"/>
      <c r="HM59" s="154"/>
      <c r="HN59" s="154"/>
      <c r="HO59" s="154"/>
      <c r="HP59" s="154"/>
      <c r="HQ59" s="154"/>
      <c r="HR59" s="154"/>
      <c r="HS59" s="154"/>
      <c r="HT59" s="154"/>
      <c r="HU59" s="154"/>
      <c r="HV59" s="154"/>
      <c r="HW59" s="154"/>
      <c r="HX59" s="154"/>
      <c r="HY59" s="154"/>
      <c r="HZ59" s="154"/>
      <c r="IA59" s="154"/>
      <c r="IB59" s="154"/>
      <c r="IC59" s="154"/>
      <c r="ID59" s="154"/>
      <c r="IE59" s="154"/>
      <c r="IF59" s="154"/>
      <c r="IG59" s="154"/>
      <c r="IH59" s="154"/>
      <c r="II59" s="154"/>
      <c r="IJ59" s="154"/>
      <c r="IK59" s="154"/>
      <c r="IL59" s="154"/>
      <c r="IM59" s="154"/>
      <c r="IN59" s="154"/>
      <c r="IO59" s="154"/>
      <c r="IP59" s="154"/>
      <c r="IQ59" s="154"/>
      <c r="IR59" s="154"/>
      <c r="IS59" s="154"/>
      <c r="IT59" s="154"/>
    </row>
    <row r="60" spans="1:254" s="145" customFormat="1" ht="15.75" customHeight="1" thickBot="1" x14ac:dyDescent="0.25">
      <c r="A60" s="413" t="s">
        <v>33</v>
      </c>
      <c r="B60" s="414"/>
      <c r="C60" s="415">
        <f>(C59)/C53</f>
        <v>0.71800000000000008</v>
      </c>
      <c r="D60" s="415">
        <f>(C59)/C53</f>
        <v>0.71800000000000008</v>
      </c>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c r="BA60" s="154"/>
      <c r="BB60" s="154"/>
      <c r="BC60" s="154"/>
      <c r="BD60" s="154"/>
      <c r="BE60" s="154"/>
      <c r="BF60" s="154"/>
      <c r="BG60" s="154"/>
      <c r="BH60" s="154"/>
      <c r="BI60" s="154"/>
      <c r="BJ60" s="154"/>
      <c r="BK60" s="154"/>
      <c r="BL60" s="154"/>
      <c r="BM60" s="154"/>
      <c r="BN60" s="154"/>
      <c r="BO60" s="154"/>
      <c r="BP60" s="154"/>
      <c r="BQ60" s="154"/>
      <c r="BR60" s="154"/>
      <c r="BS60" s="154"/>
      <c r="BT60" s="154"/>
      <c r="BU60" s="154"/>
      <c r="BV60" s="154"/>
      <c r="BW60" s="154"/>
      <c r="BX60" s="154"/>
      <c r="BY60" s="154"/>
      <c r="BZ60" s="154"/>
      <c r="CA60" s="154"/>
      <c r="CB60" s="154"/>
      <c r="CC60" s="154"/>
      <c r="CD60" s="154"/>
      <c r="CE60" s="154"/>
      <c r="CF60" s="154"/>
      <c r="CG60" s="154"/>
      <c r="CH60" s="154"/>
      <c r="CI60" s="154"/>
      <c r="CJ60" s="154"/>
      <c r="CK60" s="154"/>
      <c r="CL60" s="154"/>
      <c r="CM60" s="154"/>
      <c r="CN60" s="154"/>
      <c r="CO60" s="154"/>
      <c r="CP60" s="154"/>
      <c r="CQ60" s="154"/>
      <c r="CR60" s="154"/>
      <c r="CS60" s="154"/>
      <c r="CT60" s="154"/>
      <c r="CU60" s="154"/>
      <c r="CV60" s="154"/>
      <c r="CW60" s="154"/>
      <c r="CX60" s="154"/>
      <c r="CY60" s="154"/>
      <c r="CZ60" s="154"/>
      <c r="DA60" s="154"/>
      <c r="DB60" s="154"/>
      <c r="DC60" s="154"/>
      <c r="DD60" s="154"/>
      <c r="DE60" s="154"/>
      <c r="DF60" s="154"/>
      <c r="DG60" s="154"/>
      <c r="DH60" s="154"/>
      <c r="DI60" s="154"/>
      <c r="DJ60" s="154"/>
      <c r="DK60" s="154"/>
      <c r="DL60" s="154"/>
      <c r="DM60" s="154"/>
      <c r="DN60" s="154"/>
      <c r="DO60" s="154"/>
      <c r="DP60" s="154"/>
      <c r="DQ60" s="154"/>
      <c r="DR60" s="154"/>
      <c r="DS60" s="154"/>
      <c r="DT60" s="154"/>
      <c r="DU60" s="154"/>
      <c r="DV60" s="154"/>
      <c r="DW60" s="154"/>
      <c r="DX60" s="154"/>
      <c r="DY60" s="154"/>
      <c r="DZ60" s="154"/>
      <c r="EA60" s="154"/>
      <c r="EB60" s="154"/>
      <c r="EC60" s="154"/>
      <c r="ED60" s="154"/>
      <c r="EE60" s="154"/>
      <c r="EF60" s="154"/>
      <c r="EG60" s="154"/>
      <c r="EH60" s="154"/>
      <c r="EI60" s="154"/>
      <c r="EJ60" s="154"/>
      <c r="EK60" s="154"/>
      <c r="EL60" s="154"/>
      <c r="EM60" s="154"/>
      <c r="EN60" s="154"/>
      <c r="EO60" s="154"/>
      <c r="EP60" s="154"/>
      <c r="EQ60" s="154"/>
      <c r="ER60" s="154"/>
      <c r="ES60" s="154"/>
      <c r="ET60" s="154"/>
      <c r="EU60" s="154"/>
      <c r="EV60" s="154"/>
      <c r="EW60" s="154"/>
      <c r="EX60" s="154"/>
      <c r="EY60" s="154"/>
      <c r="EZ60" s="154"/>
      <c r="FA60" s="154"/>
      <c r="FB60" s="154"/>
      <c r="FC60" s="154"/>
      <c r="FD60" s="154"/>
      <c r="FE60" s="154"/>
      <c r="FF60" s="154"/>
      <c r="FG60" s="154"/>
      <c r="FH60" s="154"/>
      <c r="FI60" s="154"/>
      <c r="FJ60" s="154"/>
      <c r="FK60" s="154"/>
      <c r="FL60" s="154"/>
      <c r="FM60" s="154"/>
      <c r="FN60" s="154"/>
      <c r="FO60" s="154"/>
      <c r="FP60" s="154"/>
      <c r="FQ60" s="154"/>
      <c r="FR60" s="154"/>
      <c r="FS60" s="154"/>
      <c r="FT60" s="154"/>
      <c r="FU60" s="154"/>
      <c r="FV60" s="154"/>
      <c r="FW60" s="154"/>
      <c r="FX60" s="154"/>
      <c r="FY60" s="154"/>
      <c r="FZ60" s="154"/>
      <c r="GA60" s="154"/>
      <c r="GB60" s="154"/>
      <c r="GC60" s="154"/>
      <c r="GD60" s="154"/>
      <c r="GE60" s="154"/>
      <c r="GF60" s="154"/>
      <c r="GG60" s="154"/>
      <c r="GH60" s="154"/>
      <c r="GI60" s="154"/>
      <c r="GJ60" s="154"/>
      <c r="GK60" s="154"/>
      <c r="GL60" s="154"/>
      <c r="GM60" s="154"/>
      <c r="GN60" s="154"/>
      <c r="GO60" s="154"/>
      <c r="GP60" s="154"/>
      <c r="GQ60" s="154"/>
      <c r="GR60" s="154"/>
      <c r="GS60" s="154"/>
      <c r="GT60" s="154"/>
      <c r="GU60" s="154"/>
      <c r="GV60" s="154"/>
      <c r="GW60" s="154"/>
      <c r="GX60" s="154"/>
      <c r="GY60" s="154"/>
      <c r="GZ60" s="154"/>
      <c r="HA60" s="154"/>
      <c r="HB60" s="154"/>
      <c r="HC60" s="154"/>
      <c r="HD60" s="154"/>
      <c r="HE60" s="154"/>
      <c r="HF60" s="154"/>
      <c r="HG60" s="154"/>
      <c r="HH60" s="154"/>
      <c r="HI60" s="154"/>
      <c r="HJ60" s="154"/>
      <c r="HK60" s="154"/>
      <c r="HL60" s="154"/>
      <c r="HM60" s="154"/>
      <c r="HN60" s="154"/>
      <c r="HO60" s="154"/>
      <c r="HP60" s="154"/>
      <c r="HQ60" s="154"/>
      <c r="HR60" s="154"/>
      <c r="HS60" s="154"/>
      <c r="HT60" s="154"/>
      <c r="HU60" s="154"/>
      <c r="HV60" s="154"/>
      <c r="HW60" s="154"/>
      <c r="HX60" s="154"/>
      <c r="HY60" s="154"/>
      <c r="HZ60" s="154"/>
      <c r="IA60" s="154"/>
      <c r="IB60" s="154"/>
      <c r="IC60" s="154"/>
      <c r="ID60" s="154"/>
      <c r="IE60" s="154"/>
      <c r="IF60" s="154"/>
      <c r="IG60" s="154"/>
      <c r="IH60" s="154"/>
      <c r="II60" s="154"/>
      <c r="IJ60" s="154"/>
      <c r="IK60" s="154"/>
      <c r="IL60" s="154"/>
      <c r="IM60" s="154"/>
      <c r="IN60" s="154"/>
      <c r="IO60" s="154"/>
      <c r="IP60" s="154"/>
      <c r="IQ60" s="154"/>
      <c r="IR60" s="154"/>
      <c r="IS60" s="154"/>
      <c r="IT60" s="154"/>
    </row>
    <row r="61" spans="1:254" s="145" customFormat="1" ht="15.75" customHeight="1" thickBot="1" x14ac:dyDescent="0.25">
      <c r="A61" s="353"/>
      <c r="B61" s="354"/>
      <c r="C61" s="355"/>
      <c r="D61" s="416"/>
      <c r="E61" s="154"/>
      <c r="F61" s="154"/>
      <c r="G61" s="154"/>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154"/>
      <c r="BD61" s="154"/>
      <c r="BE61" s="154"/>
      <c r="BF61" s="154"/>
      <c r="BG61" s="154"/>
      <c r="BH61" s="154"/>
      <c r="BI61" s="154"/>
      <c r="BJ61" s="154"/>
      <c r="BK61" s="154"/>
      <c r="BL61" s="154"/>
      <c r="BM61" s="154"/>
      <c r="BN61" s="154"/>
      <c r="BO61" s="154"/>
      <c r="BP61" s="154"/>
      <c r="BQ61" s="154"/>
      <c r="BR61" s="154"/>
      <c r="BS61" s="154"/>
      <c r="BT61" s="154"/>
      <c r="BU61" s="154"/>
      <c r="BV61" s="154"/>
      <c r="BW61" s="154"/>
      <c r="BX61" s="154"/>
      <c r="BY61" s="154"/>
      <c r="BZ61" s="154"/>
      <c r="CA61" s="154"/>
      <c r="CB61" s="154"/>
      <c r="CC61" s="154"/>
      <c r="CD61" s="154"/>
      <c r="CE61" s="154"/>
      <c r="CF61" s="154"/>
      <c r="CG61" s="154"/>
      <c r="CH61" s="154"/>
      <c r="CI61" s="154"/>
      <c r="CJ61" s="154"/>
      <c r="CK61" s="154"/>
      <c r="CL61" s="154"/>
      <c r="CM61" s="154"/>
      <c r="CN61" s="154"/>
      <c r="CO61" s="154"/>
      <c r="CP61" s="154"/>
      <c r="CQ61" s="154"/>
      <c r="CR61" s="154"/>
      <c r="CS61" s="154"/>
      <c r="CT61" s="154"/>
      <c r="CU61" s="154"/>
      <c r="CV61" s="154"/>
      <c r="CW61" s="154"/>
      <c r="CX61" s="154"/>
      <c r="CY61" s="154"/>
      <c r="CZ61" s="154"/>
      <c r="DA61" s="154"/>
      <c r="DB61" s="154"/>
      <c r="DC61" s="154"/>
      <c r="DD61" s="154"/>
      <c r="DE61" s="154"/>
      <c r="DF61" s="154"/>
      <c r="DG61" s="154"/>
      <c r="DH61" s="154"/>
      <c r="DI61" s="154"/>
      <c r="DJ61" s="154"/>
      <c r="DK61" s="154"/>
      <c r="DL61" s="154"/>
      <c r="DM61" s="154"/>
      <c r="DN61" s="154"/>
      <c r="DO61" s="154"/>
      <c r="DP61" s="154"/>
      <c r="DQ61" s="154"/>
      <c r="DR61" s="154"/>
      <c r="DS61" s="154"/>
      <c r="DT61" s="154"/>
      <c r="DU61" s="154"/>
      <c r="DV61" s="154"/>
      <c r="DW61" s="154"/>
      <c r="DX61" s="154"/>
      <c r="DY61" s="154"/>
      <c r="DZ61" s="154"/>
      <c r="EA61" s="154"/>
      <c r="EB61" s="154"/>
      <c r="EC61" s="154"/>
      <c r="ED61" s="154"/>
      <c r="EE61" s="154"/>
      <c r="EF61" s="154"/>
      <c r="EG61" s="154"/>
      <c r="EH61" s="154"/>
      <c r="EI61" s="154"/>
      <c r="EJ61" s="154"/>
      <c r="EK61" s="154"/>
      <c r="EL61" s="154"/>
      <c r="EM61" s="154"/>
      <c r="EN61" s="154"/>
      <c r="EO61" s="154"/>
      <c r="EP61" s="154"/>
      <c r="EQ61" s="154"/>
      <c r="ER61" s="154"/>
      <c r="ES61" s="154"/>
      <c r="ET61" s="154"/>
      <c r="EU61" s="154"/>
      <c r="EV61" s="154"/>
      <c r="EW61" s="154"/>
      <c r="EX61" s="154"/>
      <c r="EY61" s="154"/>
      <c r="EZ61" s="154"/>
      <c r="FA61" s="154"/>
      <c r="FB61" s="154"/>
      <c r="FC61" s="154"/>
      <c r="FD61" s="154"/>
      <c r="FE61" s="154"/>
      <c r="FF61" s="154"/>
      <c r="FG61" s="154"/>
      <c r="FH61" s="154"/>
      <c r="FI61" s="154"/>
      <c r="FJ61" s="154"/>
      <c r="FK61" s="154"/>
      <c r="FL61" s="154"/>
      <c r="FM61" s="154"/>
      <c r="FN61" s="154"/>
      <c r="FO61" s="154"/>
      <c r="FP61" s="154"/>
      <c r="FQ61" s="154"/>
      <c r="FR61" s="154"/>
      <c r="FS61" s="154"/>
      <c r="FT61" s="154"/>
      <c r="FU61" s="154"/>
      <c r="FV61" s="154"/>
      <c r="FW61" s="154"/>
      <c r="FX61" s="154"/>
      <c r="FY61" s="154"/>
      <c r="FZ61" s="154"/>
      <c r="GA61" s="154"/>
      <c r="GB61" s="154"/>
      <c r="GC61" s="154"/>
      <c r="GD61" s="154"/>
      <c r="GE61" s="154"/>
      <c r="GF61" s="154"/>
      <c r="GG61" s="154"/>
      <c r="GH61" s="154"/>
      <c r="GI61" s="154"/>
      <c r="GJ61" s="154"/>
      <c r="GK61" s="154"/>
      <c r="GL61" s="154"/>
      <c r="GM61" s="154"/>
      <c r="GN61" s="154"/>
      <c r="GO61" s="154"/>
      <c r="GP61" s="154"/>
      <c r="GQ61" s="154"/>
      <c r="GR61" s="154"/>
      <c r="GS61" s="154"/>
      <c r="GT61" s="154"/>
      <c r="GU61" s="154"/>
      <c r="GV61" s="154"/>
      <c r="GW61" s="154"/>
      <c r="GX61" s="154"/>
      <c r="GY61" s="154"/>
      <c r="GZ61" s="154"/>
      <c r="HA61" s="154"/>
      <c r="HB61" s="154"/>
      <c r="HC61" s="154"/>
      <c r="HD61" s="154"/>
      <c r="HE61" s="154"/>
      <c r="HF61" s="154"/>
      <c r="HG61" s="154"/>
      <c r="HH61" s="154"/>
      <c r="HI61" s="154"/>
      <c r="HJ61" s="154"/>
      <c r="HK61" s="154"/>
      <c r="HL61" s="154"/>
      <c r="HM61" s="154"/>
      <c r="HN61" s="154"/>
      <c r="HO61" s="154"/>
      <c r="HP61" s="154"/>
      <c r="HQ61" s="154"/>
      <c r="HR61" s="154"/>
      <c r="HS61" s="154"/>
      <c r="HT61" s="154"/>
      <c r="HU61" s="154"/>
      <c r="HV61" s="154"/>
      <c r="HW61" s="154"/>
      <c r="HX61" s="154"/>
      <c r="HY61" s="154"/>
      <c r="HZ61" s="154"/>
      <c r="IA61" s="154"/>
      <c r="IB61" s="154"/>
      <c r="IC61" s="154"/>
      <c r="ID61" s="154"/>
      <c r="IE61" s="154"/>
      <c r="IF61" s="154"/>
      <c r="IG61" s="154"/>
      <c r="IH61" s="154"/>
      <c r="II61" s="154"/>
      <c r="IJ61" s="154"/>
      <c r="IK61" s="154"/>
      <c r="IL61" s="154"/>
      <c r="IM61" s="154"/>
      <c r="IN61" s="154"/>
      <c r="IO61" s="154"/>
      <c r="IP61" s="154"/>
      <c r="IQ61" s="154"/>
      <c r="IR61" s="154"/>
      <c r="IS61" s="154"/>
      <c r="IT61" s="154"/>
    </row>
    <row r="62" spans="1:254" s="145" customFormat="1" ht="39" thickBot="1" x14ac:dyDescent="0.25">
      <c r="A62" s="417" t="s">
        <v>108</v>
      </c>
      <c r="B62" s="358"/>
      <c r="C62" s="418">
        <v>0.35</v>
      </c>
      <c r="D62" s="418">
        <f>C62</f>
        <v>0.35</v>
      </c>
      <c r="E62" s="154"/>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c r="BC62" s="154"/>
      <c r="BD62" s="154"/>
      <c r="BE62" s="154"/>
      <c r="BF62" s="154"/>
      <c r="BG62" s="154"/>
      <c r="BH62" s="154"/>
      <c r="BI62" s="154"/>
      <c r="BJ62" s="154"/>
      <c r="BK62" s="154"/>
      <c r="BL62" s="154"/>
      <c r="BM62" s="154"/>
      <c r="BN62" s="154"/>
      <c r="BO62" s="154"/>
      <c r="BP62" s="154"/>
      <c r="BQ62" s="154"/>
      <c r="BR62" s="154"/>
      <c r="BS62" s="154"/>
      <c r="BT62" s="154"/>
      <c r="BU62" s="154"/>
      <c r="BV62" s="154"/>
      <c r="BW62" s="154"/>
      <c r="BX62" s="154"/>
      <c r="BY62" s="154"/>
      <c r="BZ62" s="154"/>
      <c r="CA62" s="154"/>
      <c r="CB62" s="154"/>
      <c r="CC62" s="154"/>
      <c r="CD62" s="154"/>
      <c r="CE62" s="154"/>
      <c r="CF62" s="154"/>
      <c r="CG62" s="154"/>
      <c r="CH62" s="154"/>
      <c r="CI62" s="154"/>
      <c r="CJ62" s="154"/>
      <c r="CK62" s="154"/>
      <c r="CL62" s="154"/>
      <c r="CM62" s="154"/>
      <c r="CN62" s="154"/>
      <c r="CO62" s="154"/>
      <c r="CP62" s="154"/>
      <c r="CQ62" s="154"/>
      <c r="CR62" s="154"/>
      <c r="CS62" s="154"/>
      <c r="CT62" s="154"/>
      <c r="CU62" s="154"/>
      <c r="CV62" s="154"/>
      <c r="CW62" s="154"/>
      <c r="CX62" s="154"/>
      <c r="CY62" s="154"/>
      <c r="CZ62" s="154"/>
      <c r="DA62" s="154"/>
      <c r="DB62" s="154"/>
      <c r="DC62" s="154"/>
      <c r="DD62" s="154"/>
      <c r="DE62" s="154"/>
      <c r="DF62" s="154"/>
      <c r="DG62" s="154"/>
      <c r="DH62" s="154"/>
      <c r="DI62" s="154"/>
      <c r="DJ62" s="154"/>
      <c r="DK62" s="154"/>
      <c r="DL62" s="154"/>
      <c r="DM62" s="154"/>
      <c r="DN62" s="154"/>
      <c r="DO62" s="154"/>
      <c r="DP62" s="154"/>
      <c r="DQ62" s="154"/>
      <c r="DR62" s="154"/>
      <c r="DS62" s="154"/>
      <c r="DT62" s="154"/>
      <c r="DU62" s="154"/>
      <c r="DV62" s="154"/>
      <c r="DW62" s="154"/>
      <c r="DX62" s="154"/>
      <c r="DY62" s="154"/>
      <c r="DZ62" s="154"/>
      <c r="EA62" s="154"/>
      <c r="EB62" s="154"/>
      <c r="EC62" s="154"/>
      <c r="ED62" s="154"/>
      <c r="EE62" s="154"/>
      <c r="EF62" s="154"/>
      <c r="EG62" s="154"/>
      <c r="EH62" s="154"/>
      <c r="EI62" s="154"/>
      <c r="EJ62" s="154"/>
      <c r="EK62" s="154"/>
      <c r="EL62" s="154"/>
      <c r="EM62" s="154"/>
      <c r="EN62" s="154"/>
      <c r="EO62" s="154"/>
      <c r="EP62" s="154"/>
      <c r="EQ62" s="154"/>
      <c r="ER62" s="154"/>
      <c r="ES62" s="154"/>
      <c r="ET62" s="154"/>
      <c r="EU62" s="154"/>
      <c r="EV62" s="154"/>
      <c r="EW62" s="154"/>
      <c r="EX62" s="154"/>
      <c r="EY62" s="154"/>
      <c r="EZ62" s="154"/>
      <c r="FA62" s="154"/>
      <c r="FB62" s="154"/>
      <c r="FC62" s="154"/>
      <c r="FD62" s="154"/>
      <c r="FE62" s="154"/>
      <c r="FF62" s="154"/>
      <c r="FG62" s="154"/>
      <c r="FH62" s="154"/>
      <c r="FI62" s="154"/>
      <c r="FJ62" s="154"/>
      <c r="FK62" s="154"/>
      <c r="FL62" s="154"/>
      <c r="FM62" s="154"/>
      <c r="FN62" s="154"/>
      <c r="FO62" s="154"/>
      <c r="FP62" s="154"/>
      <c r="FQ62" s="154"/>
      <c r="FR62" s="154"/>
      <c r="FS62" s="154"/>
      <c r="FT62" s="154"/>
      <c r="FU62" s="154"/>
      <c r="FV62" s="154"/>
      <c r="FW62" s="154"/>
      <c r="FX62" s="154"/>
      <c r="FY62" s="154"/>
      <c r="FZ62" s="154"/>
      <c r="GA62" s="154"/>
      <c r="GB62" s="154"/>
      <c r="GC62" s="154"/>
      <c r="GD62" s="154"/>
      <c r="GE62" s="154"/>
      <c r="GF62" s="154"/>
      <c r="GG62" s="154"/>
      <c r="GH62" s="154"/>
      <c r="GI62" s="154"/>
      <c r="GJ62" s="154"/>
      <c r="GK62" s="154"/>
      <c r="GL62" s="154"/>
      <c r="GM62" s="154"/>
      <c r="GN62" s="154"/>
      <c r="GO62" s="154"/>
      <c r="GP62" s="154"/>
      <c r="GQ62" s="154"/>
      <c r="GR62" s="154"/>
      <c r="GS62" s="154"/>
      <c r="GT62" s="154"/>
      <c r="GU62" s="154"/>
      <c r="GV62" s="154"/>
      <c r="GW62" s="154"/>
      <c r="GX62" s="154"/>
      <c r="GY62" s="154"/>
      <c r="GZ62" s="154"/>
      <c r="HA62" s="154"/>
      <c r="HB62" s="154"/>
      <c r="HC62" s="154"/>
      <c r="HD62" s="154"/>
      <c r="HE62" s="154"/>
      <c r="HF62" s="154"/>
      <c r="HG62" s="154"/>
      <c r="HH62" s="154"/>
      <c r="HI62" s="154"/>
      <c r="HJ62" s="154"/>
      <c r="HK62" s="154"/>
      <c r="HL62" s="154"/>
      <c r="HM62" s="154"/>
      <c r="HN62" s="154"/>
      <c r="HO62" s="154"/>
      <c r="HP62" s="154"/>
      <c r="HQ62" s="154"/>
      <c r="HR62" s="154"/>
      <c r="HS62" s="154"/>
      <c r="HT62" s="154"/>
      <c r="HU62" s="154"/>
      <c r="HV62" s="154"/>
      <c r="HW62" s="154"/>
      <c r="HX62" s="154"/>
      <c r="HY62" s="154"/>
      <c r="HZ62" s="154"/>
      <c r="IA62" s="154"/>
      <c r="IB62" s="154"/>
      <c r="IC62" s="154"/>
      <c r="ID62" s="154"/>
      <c r="IE62" s="154"/>
      <c r="IF62" s="154"/>
      <c r="IG62" s="154"/>
      <c r="IH62" s="154"/>
      <c r="II62" s="154"/>
      <c r="IJ62" s="154"/>
      <c r="IK62" s="154"/>
      <c r="IL62" s="154"/>
      <c r="IM62" s="154"/>
      <c r="IN62" s="154"/>
      <c r="IO62" s="154"/>
      <c r="IP62" s="154"/>
      <c r="IQ62" s="154"/>
      <c r="IR62" s="154"/>
      <c r="IS62" s="154"/>
      <c r="IT62" s="154"/>
    </row>
    <row r="63" spans="1:254" s="145" customFormat="1" ht="15.75" customHeight="1" thickBot="1" x14ac:dyDescent="0.25">
      <c r="A63" s="353"/>
      <c r="B63" s="419"/>
      <c r="C63" s="420"/>
      <c r="D63" s="356"/>
      <c r="E63" s="154"/>
      <c r="F63" s="15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4"/>
      <c r="AU63" s="154"/>
      <c r="AV63" s="154"/>
      <c r="AW63" s="154"/>
      <c r="AX63" s="154"/>
      <c r="AY63" s="154"/>
      <c r="AZ63" s="154"/>
      <c r="BA63" s="154"/>
      <c r="BB63" s="154"/>
      <c r="BC63" s="154"/>
      <c r="BD63" s="154"/>
      <c r="BE63" s="154"/>
      <c r="BF63" s="154"/>
      <c r="BG63" s="154"/>
      <c r="BH63" s="154"/>
      <c r="BI63" s="154"/>
      <c r="BJ63" s="154"/>
      <c r="BK63" s="154"/>
      <c r="BL63" s="154"/>
      <c r="BM63" s="154"/>
      <c r="BN63" s="154"/>
      <c r="BO63" s="154"/>
      <c r="BP63" s="154"/>
      <c r="BQ63" s="154"/>
      <c r="BR63" s="154"/>
      <c r="BS63" s="154"/>
      <c r="BT63" s="154"/>
      <c r="BU63" s="154"/>
      <c r="BV63" s="154"/>
      <c r="BW63" s="154"/>
      <c r="BX63" s="154"/>
      <c r="BY63" s="154"/>
      <c r="BZ63" s="154"/>
      <c r="CA63" s="154"/>
      <c r="CB63" s="154"/>
      <c r="CC63" s="154"/>
      <c r="CD63" s="154"/>
      <c r="CE63" s="154"/>
      <c r="CF63" s="154"/>
      <c r="CG63" s="154"/>
      <c r="CH63" s="154"/>
      <c r="CI63" s="154"/>
      <c r="CJ63" s="154"/>
      <c r="CK63" s="154"/>
      <c r="CL63" s="154"/>
      <c r="CM63" s="154"/>
      <c r="CN63" s="154"/>
      <c r="CO63" s="154"/>
      <c r="CP63" s="154"/>
      <c r="CQ63" s="154"/>
      <c r="CR63" s="154"/>
      <c r="CS63" s="154"/>
      <c r="CT63" s="154"/>
      <c r="CU63" s="154"/>
      <c r="CV63" s="154"/>
      <c r="CW63" s="154"/>
      <c r="CX63" s="154"/>
      <c r="CY63" s="154"/>
      <c r="CZ63" s="154"/>
      <c r="DA63" s="154"/>
      <c r="DB63" s="154"/>
      <c r="DC63" s="154"/>
      <c r="DD63" s="154"/>
      <c r="DE63" s="154"/>
      <c r="DF63" s="154"/>
      <c r="DG63" s="154"/>
      <c r="DH63" s="154"/>
      <c r="DI63" s="154"/>
      <c r="DJ63" s="154"/>
      <c r="DK63" s="154"/>
      <c r="DL63" s="154"/>
      <c r="DM63" s="154"/>
      <c r="DN63" s="154"/>
      <c r="DO63" s="154"/>
      <c r="DP63" s="154"/>
      <c r="DQ63" s="154"/>
      <c r="DR63" s="154"/>
      <c r="DS63" s="154"/>
      <c r="DT63" s="154"/>
      <c r="DU63" s="154"/>
      <c r="DV63" s="154"/>
      <c r="DW63" s="154"/>
      <c r="DX63" s="154"/>
      <c r="DY63" s="154"/>
      <c r="DZ63" s="154"/>
      <c r="EA63" s="154"/>
      <c r="EB63" s="154"/>
      <c r="EC63" s="154"/>
      <c r="ED63" s="154"/>
      <c r="EE63" s="154"/>
      <c r="EF63" s="154"/>
      <c r="EG63" s="154"/>
      <c r="EH63" s="154"/>
      <c r="EI63" s="154"/>
      <c r="EJ63" s="154"/>
      <c r="EK63" s="154"/>
      <c r="EL63" s="154"/>
      <c r="EM63" s="154"/>
      <c r="EN63" s="154"/>
      <c r="EO63" s="154"/>
      <c r="EP63" s="154"/>
      <c r="EQ63" s="154"/>
      <c r="ER63" s="154"/>
      <c r="ES63" s="154"/>
      <c r="ET63" s="154"/>
      <c r="EU63" s="154"/>
      <c r="EV63" s="154"/>
      <c r="EW63" s="154"/>
      <c r="EX63" s="154"/>
      <c r="EY63" s="154"/>
      <c r="EZ63" s="154"/>
      <c r="FA63" s="154"/>
      <c r="FB63" s="154"/>
      <c r="FC63" s="154"/>
      <c r="FD63" s="154"/>
      <c r="FE63" s="154"/>
      <c r="FF63" s="154"/>
      <c r="FG63" s="154"/>
      <c r="FH63" s="154"/>
      <c r="FI63" s="154"/>
      <c r="FJ63" s="154"/>
      <c r="FK63" s="154"/>
      <c r="FL63" s="154"/>
      <c r="FM63" s="154"/>
      <c r="FN63" s="154"/>
      <c r="FO63" s="154"/>
      <c r="FP63" s="154"/>
      <c r="FQ63" s="154"/>
      <c r="FR63" s="154"/>
      <c r="FS63" s="154"/>
      <c r="FT63" s="154"/>
      <c r="FU63" s="154"/>
      <c r="FV63" s="154"/>
      <c r="FW63" s="154"/>
      <c r="FX63" s="154"/>
      <c r="FY63" s="154"/>
      <c r="FZ63" s="154"/>
      <c r="GA63" s="154"/>
      <c r="GB63" s="154"/>
      <c r="GC63" s="154"/>
      <c r="GD63" s="154"/>
      <c r="GE63" s="154"/>
      <c r="GF63" s="154"/>
      <c r="GG63" s="154"/>
      <c r="GH63" s="154"/>
      <c r="GI63" s="154"/>
      <c r="GJ63" s="154"/>
      <c r="GK63" s="154"/>
      <c r="GL63" s="154"/>
      <c r="GM63" s="154"/>
      <c r="GN63" s="154"/>
      <c r="GO63" s="154"/>
      <c r="GP63" s="154"/>
      <c r="GQ63" s="154"/>
      <c r="GR63" s="154"/>
      <c r="GS63" s="154"/>
      <c r="GT63" s="154"/>
      <c r="GU63" s="154"/>
      <c r="GV63" s="154"/>
      <c r="GW63" s="154"/>
      <c r="GX63" s="154"/>
      <c r="GY63" s="154"/>
      <c r="GZ63" s="154"/>
      <c r="HA63" s="154"/>
      <c r="HB63" s="154"/>
      <c r="HC63" s="154"/>
      <c r="HD63" s="154"/>
      <c r="HE63" s="154"/>
      <c r="HF63" s="154"/>
      <c r="HG63" s="154"/>
      <c r="HH63" s="154"/>
      <c r="HI63" s="154"/>
      <c r="HJ63" s="154"/>
      <c r="HK63" s="154"/>
      <c r="HL63" s="154"/>
      <c r="HM63" s="154"/>
      <c r="HN63" s="154"/>
      <c r="HO63" s="154"/>
      <c r="HP63" s="154"/>
      <c r="HQ63" s="154"/>
      <c r="HR63" s="154"/>
      <c r="HS63" s="154"/>
      <c r="HT63" s="154"/>
      <c r="HU63" s="154"/>
      <c r="HV63" s="154"/>
      <c r="HW63" s="154"/>
      <c r="HX63" s="154"/>
      <c r="HY63" s="154"/>
      <c r="HZ63" s="154"/>
      <c r="IA63" s="154"/>
      <c r="IB63" s="154"/>
      <c r="IC63" s="154"/>
      <c r="ID63" s="154"/>
      <c r="IE63" s="154"/>
      <c r="IF63" s="154"/>
      <c r="IG63" s="154"/>
      <c r="IH63" s="154"/>
      <c r="II63" s="154"/>
      <c r="IJ63" s="154"/>
      <c r="IK63" s="154"/>
      <c r="IL63" s="154"/>
      <c r="IM63" s="154"/>
      <c r="IN63" s="154"/>
      <c r="IO63" s="154"/>
      <c r="IP63" s="154"/>
      <c r="IQ63" s="154"/>
      <c r="IR63" s="154"/>
      <c r="IS63" s="154"/>
      <c r="IT63" s="154"/>
    </row>
    <row r="64" spans="1:254" s="145" customFormat="1" ht="15.75" customHeight="1" x14ac:dyDescent="0.2">
      <c r="A64" s="421" t="s">
        <v>61</v>
      </c>
      <c r="B64" s="422"/>
      <c r="C64" s="423"/>
      <c r="D64" s="424"/>
      <c r="E64" s="154"/>
      <c r="F64" s="154"/>
      <c r="G64" s="154"/>
      <c r="H64" s="154"/>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c r="BC64" s="154"/>
      <c r="BD64" s="154"/>
      <c r="BE64" s="154"/>
      <c r="BF64" s="154"/>
      <c r="BG64" s="154"/>
      <c r="BH64" s="154"/>
      <c r="BI64" s="154"/>
      <c r="BJ64" s="154"/>
      <c r="BK64" s="154"/>
      <c r="BL64" s="154"/>
      <c r="BM64" s="154"/>
      <c r="BN64" s="154"/>
      <c r="BO64" s="154"/>
      <c r="BP64" s="154"/>
      <c r="BQ64" s="154"/>
      <c r="BR64" s="154"/>
      <c r="BS64" s="154"/>
      <c r="BT64" s="154"/>
      <c r="BU64" s="154"/>
      <c r="BV64" s="154"/>
      <c r="BW64" s="154"/>
      <c r="BX64" s="154"/>
      <c r="BY64" s="154"/>
      <c r="BZ64" s="154"/>
      <c r="CA64" s="154"/>
      <c r="CB64" s="154"/>
      <c r="CC64" s="154"/>
      <c r="CD64" s="154"/>
      <c r="CE64" s="154"/>
      <c r="CF64" s="154"/>
      <c r="CG64" s="154"/>
      <c r="CH64" s="154"/>
      <c r="CI64" s="154"/>
      <c r="CJ64" s="154"/>
      <c r="CK64" s="154"/>
      <c r="CL64" s="154"/>
      <c r="CM64" s="154"/>
      <c r="CN64" s="154"/>
      <c r="CO64" s="154"/>
      <c r="CP64" s="154"/>
      <c r="CQ64" s="154"/>
      <c r="CR64" s="154"/>
      <c r="CS64" s="154"/>
      <c r="CT64" s="154"/>
      <c r="CU64" s="154"/>
      <c r="CV64" s="154"/>
      <c r="CW64" s="154"/>
      <c r="CX64" s="154"/>
      <c r="CY64" s="154"/>
      <c r="CZ64" s="154"/>
      <c r="DA64" s="154"/>
      <c r="DB64" s="154"/>
      <c r="DC64" s="154"/>
      <c r="DD64" s="154"/>
      <c r="DE64" s="154"/>
      <c r="DF64" s="154"/>
      <c r="DG64" s="154"/>
      <c r="DH64" s="154"/>
      <c r="DI64" s="154"/>
      <c r="DJ64" s="154"/>
      <c r="DK64" s="154"/>
      <c r="DL64" s="154"/>
      <c r="DM64" s="154"/>
      <c r="DN64" s="154"/>
      <c r="DO64" s="154"/>
      <c r="DP64" s="154"/>
      <c r="DQ64" s="154"/>
      <c r="DR64" s="154"/>
      <c r="DS64" s="154"/>
      <c r="DT64" s="154"/>
      <c r="DU64" s="154"/>
      <c r="DV64" s="154"/>
      <c r="DW64" s="154"/>
      <c r="DX64" s="154"/>
      <c r="DY64" s="154"/>
      <c r="DZ64" s="154"/>
      <c r="EA64" s="154"/>
      <c r="EB64" s="154"/>
      <c r="EC64" s="154"/>
      <c r="ED64" s="154"/>
      <c r="EE64" s="154"/>
      <c r="EF64" s="154"/>
      <c r="EG64" s="154"/>
      <c r="EH64" s="154"/>
      <c r="EI64" s="154"/>
      <c r="EJ64" s="154"/>
      <c r="EK64" s="154"/>
      <c r="EL64" s="154"/>
      <c r="EM64" s="154"/>
      <c r="EN64" s="154"/>
      <c r="EO64" s="154"/>
      <c r="EP64" s="154"/>
      <c r="EQ64" s="154"/>
      <c r="ER64" s="154"/>
      <c r="ES64" s="154"/>
      <c r="ET64" s="154"/>
      <c r="EU64" s="154"/>
      <c r="EV64" s="154"/>
      <c r="EW64" s="154"/>
      <c r="EX64" s="154"/>
      <c r="EY64" s="154"/>
      <c r="EZ64" s="154"/>
      <c r="FA64" s="154"/>
      <c r="FB64" s="154"/>
      <c r="FC64" s="154"/>
      <c r="FD64" s="154"/>
      <c r="FE64" s="154"/>
      <c r="FF64" s="154"/>
      <c r="FG64" s="154"/>
      <c r="FH64" s="154"/>
      <c r="FI64" s="154"/>
      <c r="FJ64" s="154"/>
      <c r="FK64" s="154"/>
      <c r="FL64" s="154"/>
      <c r="FM64" s="154"/>
      <c r="FN64" s="154"/>
      <c r="FO64" s="154"/>
      <c r="FP64" s="154"/>
      <c r="FQ64" s="154"/>
      <c r="FR64" s="154"/>
      <c r="FS64" s="154"/>
      <c r="FT64" s="154"/>
      <c r="FU64" s="154"/>
      <c r="FV64" s="154"/>
      <c r="FW64" s="154"/>
      <c r="FX64" s="154"/>
      <c r="FY64" s="154"/>
      <c r="FZ64" s="154"/>
      <c r="GA64" s="154"/>
      <c r="GB64" s="154"/>
      <c r="GC64" s="154"/>
      <c r="GD64" s="154"/>
      <c r="GE64" s="154"/>
      <c r="GF64" s="154"/>
      <c r="GG64" s="154"/>
      <c r="GH64" s="154"/>
      <c r="GI64" s="154"/>
      <c r="GJ64" s="154"/>
      <c r="GK64" s="154"/>
      <c r="GL64" s="154"/>
      <c r="GM64" s="154"/>
      <c r="GN64" s="154"/>
      <c r="GO64" s="154"/>
      <c r="GP64" s="154"/>
      <c r="GQ64" s="154"/>
      <c r="GR64" s="154"/>
      <c r="GS64" s="154"/>
      <c r="GT64" s="154"/>
      <c r="GU64" s="154"/>
      <c r="GV64" s="154"/>
      <c r="GW64" s="154"/>
      <c r="GX64" s="154"/>
      <c r="GY64" s="154"/>
      <c r="GZ64" s="154"/>
      <c r="HA64" s="154"/>
      <c r="HB64" s="154"/>
      <c r="HC64" s="154"/>
      <c r="HD64" s="154"/>
      <c r="HE64" s="154"/>
      <c r="HF64" s="154"/>
      <c r="HG64" s="154"/>
      <c r="HH64" s="154"/>
      <c r="HI64" s="154"/>
      <c r="HJ64" s="154"/>
      <c r="HK64" s="154"/>
      <c r="HL64" s="154"/>
      <c r="HM64" s="154"/>
      <c r="HN64" s="154"/>
      <c r="HO64" s="154"/>
      <c r="HP64" s="154"/>
      <c r="HQ64" s="154"/>
      <c r="HR64" s="154"/>
      <c r="HS64" s="154"/>
      <c r="HT64" s="154"/>
      <c r="HU64" s="154"/>
      <c r="HV64" s="154"/>
      <c r="HW64" s="154"/>
      <c r="HX64" s="154"/>
      <c r="HY64" s="154"/>
      <c r="HZ64" s="154"/>
      <c r="IA64" s="154"/>
      <c r="IB64" s="154"/>
      <c r="IC64" s="154"/>
      <c r="ID64" s="154"/>
      <c r="IE64" s="154"/>
      <c r="IF64" s="154"/>
      <c r="IG64" s="154"/>
      <c r="IH64" s="154"/>
      <c r="II64" s="154"/>
      <c r="IJ64" s="154"/>
      <c r="IK64" s="154"/>
      <c r="IL64" s="154"/>
      <c r="IM64" s="154"/>
      <c r="IN64" s="154"/>
      <c r="IO64" s="154"/>
      <c r="IP64" s="154"/>
      <c r="IQ64" s="154"/>
      <c r="IR64" s="154"/>
      <c r="IS64" s="154"/>
      <c r="IT64" s="154"/>
    </row>
    <row r="65" spans="1:254" s="145" customFormat="1" ht="15.75" customHeight="1" x14ac:dyDescent="0.2">
      <c r="A65" s="361" t="s">
        <v>98</v>
      </c>
      <c r="B65" s="398"/>
      <c r="C65" s="425">
        <v>8</v>
      </c>
      <c r="D65" s="425">
        <v>4</v>
      </c>
      <c r="E65" s="154"/>
      <c r="F65" s="154"/>
      <c r="G65" s="154"/>
      <c r="H65" s="154"/>
      <c r="I65" s="154"/>
      <c r="J65" s="154"/>
      <c r="K65" s="154"/>
      <c r="L65" s="154"/>
      <c r="M65" s="154"/>
      <c r="N65" s="154"/>
      <c r="O65" s="154"/>
      <c r="P65" s="154"/>
      <c r="Q65" s="154"/>
      <c r="R65" s="154"/>
      <c r="S65" s="154"/>
      <c r="T65" s="154"/>
      <c r="U65" s="154"/>
      <c r="V65" s="154"/>
      <c r="W65" s="154"/>
      <c r="X65" s="154"/>
      <c r="Y65" s="154"/>
      <c r="Z65" s="154"/>
      <c r="AA65" s="154"/>
      <c r="AB65" s="154"/>
      <c r="AC65" s="154"/>
      <c r="AD65" s="154"/>
      <c r="AE65" s="154"/>
      <c r="AF65" s="154"/>
      <c r="AG65" s="154"/>
      <c r="AH65" s="154"/>
      <c r="AI65" s="154"/>
      <c r="AJ65" s="154"/>
      <c r="AK65" s="154"/>
      <c r="AL65" s="154"/>
      <c r="AM65" s="154"/>
      <c r="AN65" s="154"/>
      <c r="AO65" s="154"/>
      <c r="AP65" s="154"/>
      <c r="AQ65" s="154"/>
      <c r="AR65" s="154"/>
      <c r="AS65" s="154"/>
      <c r="AT65" s="154"/>
      <c r="AU65" s="154"/>
      <c r="AV65" s="154"/>
      <c r="AW65" s="154"/>
      <c r="AX65" s="154"/>
      <c r="AY65" s="154"/>
      <c r="AZ65" s="154"/>
      <c r="BA65" s="154"/>
      <c r="BB65" s="154"/>
      <c r="BC65" s="154"/>
      <c r="BD65" s="154"/>
      <c r="BE65" s="154"/>
      <c r="BF65" s="154"/>
      <c r="BG65" s="154"/>
      <c r="BH65" s="154"/>
      <c r="BI65" s="154"/>
      <c r="BJ65" s="154"/>
      <c r="BK65" s="154"/>
      <c r="BL65" s="154"/>
      <c r="BM65" s="154"/>
      <c r="BN65" s="154"/>
      <c r="BO65" s="154"/>
      <c r="BP65" s="154"/>
      <c r="BQ65" s="154"/>
      <c r="BR65" s="154"/>
      <c r="BS65" s="154"/>
      <c r="BT65" s="154"/>
      <c r="BU65" s="154"/>
      <c r="BV65" s="154"/>
      <c r="BW65" s="154"/>
      <c r="BX65" s="154"/>
      <c r="BY65" s="154"/>
      <c r="BZ65" s="154"/>
      <c r="CA65" s="154"/>
      <c r="CB65" s="154"/>
      <c r="CC65" s="154"/>
      <c r="CD65" s="154"/>
      <c r="CE65" s="154"/>
      <c r="CF65" s="154"/>
      <c r="CG65" s="154"/>
      <c r="CH65" s="154"/>
      <c r="CI65" s="154"/>
      <c r="CJ65" s="154"/>
      <c r="CK65" s="154"/>
      <c r="CL65" s="154"/>
      <c r="CM65" s="154"/>
      <c r="CN65" s="154"/>
      <c r="CO65" s="154"/>
      <c r="CP65" s="154"/>
      <c r="CQ65" s="154"/>
      <c r="CR65" s="154"/>
      <c r="CS65" s="154"/>
      <c r="CT65" s="154"/>
      <c r="CU65" s="154"/>
      <c r="CV65" s="154"/>
      <c r="CW65" s="154"/>
      <c r="CX65" s="154"/>
      <c r="CY65" s="154"/>
      <c r="CZ65" s="154"/>
      <c r="DA65" s="154"/>
      <c r="DB65" s="154"/>
      <c r="DC65" s="154"/>
      <c r="DD65" s="154"/>
      <c r="DE65" s="154"/>
      <c r="DF65" s="154"/>
      <c r="DG65" s="154"/>
      <c r="DH65" s="154"/>
      <c r="DI65" s="154"/>
      <c r="DJ65" s="154"/>
      <c r="DK65" s="154"/>
      <c r="DL65" s="154"/>
      <c r="DM65" s="154"/>
      <c r="DN65" s="154"/>
      <c r="DO65" s="154"/>
      <c r="DP65" s="154"/>
      <c r="DQ65" s="154"/>
      <c r="DR65" s="154"/>
      <c r="DS65" s="154"/>
      <c r="DT65" s="154"/>
      <c r="DU65" s="154"/>
      <c r="DV65" s="154"/>
      <c r="DW65" s="154"/>
      <c r="DX65" s="154"/>
      <c r="DY65" s="154"/>
      <c r="DZ65" s="154"/>
      <c r="EA65" s="154"/>
      <c r="EB65" s="154"/>
      <c r="EC65" s="154"/>
      <c r="ED65" s="154"/>
      <c r="EE65" s="154"/>
      <c r="EF65" s="154"/>
      <c r="EG65" s="154"/>
      <c r="EH65" s="154"/>
      <c r="EI65" s="154"/>
      <c r="EJ65" s="154"/>
      <c r="EK65" s="154"/>
      <c r="EL65" s="154"/>
      <c r="EM65" s="154"/>
      <c r="EN65" s="154"/>
      <c r="EO65" s="154"/>
      <c r="EP65" s="154"/>
      <c r="EQ65" s="154"/>
      <c r="ER65" s="154"/>
      <c r="ES65" s="154"/>
      <c r="ET65" s="154"/>
      <c r="EU65" s="154"/>
      <c r="EV65" s="154"/>
      <c r="EW65" s="154"/>
      <c r="EX65" s="154"/>
      <c r="EY65" s="154"/>
      <c r="EZ65" s="154"/>
      <c r="FA65" s="154"/>
      <c r="FB65" s="154"/>
      <c r="FC65" s="154"/>
      <c r="FD65" s="154"/>
      <c r="FE65" s="154"/>
      <c r="FF65" s="154"/>
      <c r="FG65" s="154"/>
      <c r="FH65" s="154"/>
      <c r="FI65" s="154"/>
      <c r="FJ65" s="154"/>
      <c r="FK65" s="154"/>
      <c r="FL65" s="154"/>
      <c r="FM65" s="154"/>
      <c r="FN65" s="154"/>
      <c r="FO65" s="154"/>
      <c r="FP65" s="154"/>
      <c r="FQ65" s="154"/>
      <c r="FR65" s="154"/>
      <c r="FS65" s="154"/>
      <c r="FT65" s="154"/>
      <c r="FU65" s="154"/>
      <c r="FV65" s="154"/>
      <c r="FW65" s="154"/>
      <c r="FX65" s="154"/>
      <c r="FY65" s="154"/>
      <c r="FZ65" s="154"/>
      <c r="GA65" s="154"/>
      <c r="GB65" s="154"/>
      <c r="GC65" s="154"/>
      <c r="GD65" s="154"/>
      <c r="GE65" s="154"/>
      <c r="GF65" s="154"/>
      <c r="GG65" s="154"/>
      <c r="GH65" s="154"/>
      <c r="GI65" s="154"/>
      <c r="GJ65" s="154"/>
      <c r="GK65" s="154"/>
      <c r="GL65" s="154"/>
      <c r="GM65" s="154"/>
      <c r="GN65" s="154"/>
      <c r="GO65" s="154"/>
      <c r="GP65" s="154"/>
      <c r="GQ65" s="154"/>
      <c r="GR65" s="154"/>
      <c r="GS65" s="154"/>
      <c r="GT65" s="154"/>
      <c r="GU65" s="154"/>
      <c r="GV65" s="154"/>
      <c r="GW65" s="154"/>
      <c r="GX65" s="154"/>
      <c r="GY65" s="154"/>
      <c r="GZ65" s="154"/>
      <c r="HA65" s="154"/>
      <c r="HB65" s="154"/>
      <c r="HC65" s="154"/>
      <c r="HD65" s="154"/>
      <c r="HE65" s="154"/>
      <c r="HF65" s="154"/>
      <c r="HG65" s="154"/>
      <c r="HH65" s="154"/>
      <c r="HI65" s="154"/>
      <c r="HJ65" s="154"/>
      <c r="HK65" s="154"/>
      <c r="HL65" s="154"/>
      <c r="HM65" s="154"/>
      <c r="HN65" s="154"/>
      <c r="HO65" s="154"/>
      <c r="HP65" s="154"/>
      <c r="HQ65" s="154"/>
      <c r="HR65" s="154"/>
      <c r="HS65" s="154"/>
      <c r="HT65" s="154"/>
      <c r="HU65" s="154"/>
      <c r="HV65" s="154"/>
      <c r="HW65" s="154"/>
      <c r="HX65" s="154"/>
      <c r="HY65" s="154"/>
      <c r="HZ65" s="154"/>
      <c r="IA65" s="154"/>
      <c r="IB65" s="154"/>
      <c r="IC65" s="154"/>
      <c r="ID65" s="154"/>
      <c r="IE65" s="154"/>
      <c r="IF65" s="154"/>
      <c r="IG65" s="154"/>
      <c r="IH65" s="154"/>
      <c r="II65" s="154"/>
      <c r="IJ65" s="154"/>
      <c r="IK65" s="154"/>
      <c r="IL65" s="154"/>
      <c r="IM65" s="154"/>
      <c r="IN65" s="154"/>
      <c r="IO65" s="154"/>
      <c r="IP65" s="154"/>
      <c r="IQ65" s="154"/>
      <c r="IR65" s="154"/>
      <c r="IS65" s="154"/>
      <c r="IT65" s="154"/>
    </row>
    <row r="66" spans="1:254" s="145" customFormat="1" ht="15.75" customHeight="1" x14ac:dyDescent="0.2">
      <c r="A66" s="365" t="s">
        <v>42</v>
      </c>
      <c r="B66" s="426"/>
      <c r="C66" s="427">
        <v>1</v>
      </c>
      <c r="D66" s="427">
        <v>1</v>
      </c>
      <c r="E66" s="154"/>
      <c r="F66" s="154"/>
      <c r="G66" s="154"/>
      <c r="H66" s="154"/>
      <c r="I66" s="154"/>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c r="AP66" s="154"/>
      <c r="AQ66" s="154"/>
      <c r="AR66" s="154"/>
      <c r="AS66" s="154"/>
      <c r="AT66" s="154"/>
      <c r="AU66" s="154"/>
      <c r="AV66" s="154"/>
      <c r="AW66" s="154"/>
      <c r="AX66" s="154"/>
      <c r="AY66" s="154"/>
      <c r="AZ66" s="154"/>
      <c r="BA66" s="154"/>
      <c r="BB66" s="154"/>
      <c r="BC66" s="154"/>
      <c r="BD66" s="154"/>
      <c r="BE66" s="154"/>
      <c r="BF66" s="154"/>
      <c r="BG66" s="154"/>
      <c r="BH66" s="154"/>
      <c r="BI66" s="154"/>
      <c r="BJ66" s="154"/>
      <c r="BK66" s="154"/>
      <c r="BL66" s="154"/>
      <c r="BM66" s="154"/>
      <c r="BN66" s="154"/>
      <c r="BO66" s="154"/>
      <c r="BP66" s="154"/>
      <c r="BQ66" s="154"/>
      <c r="BR66" s="154"/>
      <c r="BS66" s="154"/>
      <c r="BT66" s="154"/>
      <c r="BU66" s="154"/>
      <c r="BV66" s="154"/>
      <c r="BW66" s="154"/>
      <c r="BX66" s="154"/>
      <c r="BY66" s="154"/>
      <c r="BZ66" s="154"/>
      <c r="CA66" s="154"/>
      <c r="CB66" s="154"/>
      <c r="CC66" s="154"/>
      <c r="CD66" s="154"/>
      <c r="CE66" s="154"/>
      <c r="CF66" s="154"/>
      <c r="CG66" s="154"/>
      <c r="CH66" s="154"/>
      <c r="CI66" s="154"/>
      <c r="CJ66" s="154"/>
      <c r="CK66" s="154"/>
      <c r="CL66" s="154"/>
      <c r="CM66" s="154"/>
      <c r="CN66" s="154"/>
      <c r="CO66" s="154"/>
      <c r="CP66" s="154"/>
      <c r="CQ66" s="154"/>
      <c r="CR66" s="154"/>
      <c r="CS66" s="154"/>
      <c r="CT66" s="154"/>
      <c r="CU66" s="154"/>
      <c r="CV66" s="154"/>
      <c r="CW66" s="154"/>
      <c r="CX66" s="154"/>
      <c r="CY66" s="154"/>
      <c r="CZ66" s="154"/>
      <c r="DA66" s="154"/>
      <c r="DB66" s="154"/>
      <c r="DC66" s="154"/>
      <c r="DD66" s="154"/>
      <c r="DE66" s="154"/>
      <c r="DF66" s="154"/>
      <c r="DG66" s="154"/>
      <c r="DH66" s="154"/>
      <c r="DI66" s="154"/>
      <c r="DJ66" s="154"/>
      <c r="DK66" s="154"/>
      <c r="DL66" s="154"/>
      <c r="DM66" s="154"/>
      <c r="DN66" s="154"/>
      <c r="DO66" s="154"/>
      <c r="DP66" s="154"/>
      <c r="DQ66" s="154"/>
      <c r="DR66" s="154"/>
      <c r="DS66" s="154"/>
      <c r="DT66" s="154"/>
      <c r="DU66" s="154"/>
      <c r="DV66" s="154"/>
      <c r="DW66" s="154"/>
      <c r="DX66" s="154"/>
      <c r="DY66" s="154"/>
      <c r="DZ66" s="154"/>
      <c r="EA66" s="154"/>
      <c r="EB66" s="154"/>
      <c r="EC66" s="154"/>
      <c r="ED66" s="154"/>
      <c r="EE66" s="154"/>
      <c r="EF66" s="154"/>
      <c r="EG66" s="154"/>
      <c r="EH66" s="154"/>
      <c r="EI66" s="154"/>
      <c r="EJ66" s="154"/>
      <c r="EK66" s="154"/>
      <c r="EL66" s="154"/>
      <c r="EM66" s="154"/>
      <c r="EN66" s="154"/>
      <c r="EO66" s="154"/>
      <c r="EP66" s="154"/>
      <c r="EQ66" s="154"/>
      <c r="ER66" s="154"/>
      <c r="ES66" s="154"/>
      <c r="ET66" s="154"/>
      <c r="EU66" s="154"/>
      <c r="EV66" s="154"/>
      <c r="EW66" s="154"/>
      <c r="EX66" s="154"/>
      <c r="EY66" s="154"/>
      <c r="EZ66" s="154"/>
      <c r="FA66" s="154"/>
      <c r="FB66" s="154"/>
      <c r="FC66" s="154"/>
      <c r="FD66" s="154"/>
      <c r="FE66" s="154"/>
      <c r="FF66" s="154"/>
      <c r="FG66" s="154"/>
      <c r="FH66" s="154"/>
      <c r="FI66" s="154"/>
      <c r="FJ66" s="154"/>
      <c r="FK66" s="154"/>
      <c r="FL66" s="154"/>
      <c r="FM66" s="154"/>
      <c r="FN66" s="154"/>
      <c r="FO66" s="154"/>
      <c r="FP66" s="154"/>
      <c r="FQ66" s="154"/>
      <c r="FR66" s="154"/>
      <c r="FS66" s="154"/>
      <c r="FT66" s="154"/>
      <c r="FU66" s="154"/>
      <c r="FV66" s="154"/>
      <c r="FW66" s="154"/>
      <c r="FX66" s="154"/>
      <c r="FY66" s="154"/>
      <c r="FZ66" s="154"/>
      <c r="GA66" s="154"/>
      <c r="GB66" s="154"/>
      <c r="GC66" s="154"/>
      <c r="GD66" s="154"/>
      <c r="GE66" s="154"/>
      <c r="GF66" s="154"/>
      <c r="GG66" s="154"/>
      <c r="GH66" s="154"/>
      <c r="GI66" s="154"/>
      <c r="GJ66" s="154"/>
      <c r="GK66" s="154"/>
      <c r="GL66" s="154"/>
      <c r="GM66" s="154"/>
      <c r="GN66" s="154"/>
      <c r="GO66" s="154"/>
      <c r="GP66" s="154"/>
      <c r="GQ66" s="154"/>
      <c r="GR66" s="154"/>
      <c r="GS66" s="154"/>
      <c r="GT66" s="154"/>
      <c r="GU66" s="154"/>
      <c r="GV66" s="154"/>
      <c r="GW66" s="154"/>
      <c r="GX66" s="154"/>
      <c r="GY66" s="154"/>
      <c r="GZ66" s="154"/>
      <c r="HA66" s="154"/>
      <c r="HB66" s="154"/>
      <c r="HC66" s="154"/>
      <c r="HD66" s="154"/>
      <c r="HE66" s="154"/>
      <c r="HF66" s="154"/>
      <c r="HG66" s="154"/>
      <c r="HH66" s="154"/>
      <c r="HI66" s="154"/>
      <c r="HJ66" s="154"/>
      <c r="HK66" s="154"/>
      <c r="HL66" s="154"/>
      <c r="HM66" s="154"/>
      <c r="HN66" s="154"/>
      <c r="HO66" s="154"/>
      <c r="HP66" s="154"/>
      <c r="HQ66" s="154"/>
      <c r="HR66" s="154"/>
      <c r="HS66" s="154"/>
      <c r="HT66" s="154"/>
      <c r="HU66" s="154"/>
      <c r="HV66" s="154"/>
      <c r="HW66" s="154"/>
      <c r="HX66" s="154"/>
      <c r="HY66" s="154"/>
      <c r="HZ66" s="154"/>
      <c r="IA66" s="154"/>
      <c r="IB66" s="154"/>
      <c r="IC66" s="154"/>
      <c r="ID66" s="154"/>
      <c r="IE66" s="154"/>
      <c r="IF66" s="154"/>
      <c r="IG66" s="154"/>
      <c r="IH66" s="154"/>
      <c r="II66" s="154"/>
      <c r="IJ66" s="154"/>
      <c r="IK66" s="154"/>
      <c r="IL66" s="154"/>
      <c r="IM66" s="154"/>
      <c r="IN66" s="154"/>
      <c r="IO66" s="154"/>
      <c r="IP66" s="154"/>
      <c r="IQ66" s="154"/>
      <c r="IR66" s="154"/>
      <c r="IS66" s="154"/>
      <c r="IT66" s="154"/>
    </row>
    <row r="67" spans="1:254" s="145" customFormat="1" ht="15.75" customHeight="1" thickBot="1" x14ac:dyDescent="0.25">
      <c r="A67" s="428" t="s">
        <v>43</v>
      </c>
      <c r="B67" s="429"/>
      <c r="C67" s="437">
        <v>4</v>
      </c>
      <c r="D67" s="438">
        <v>4</v>
      </c>
      <c r="E67" s="154"/>
      <c r="F67" s="15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c r="AS67" s="154"/>
      <c r="AT67" s="154"/>
      <c r="AU67" s="154"/>
      <c r="AV67" s="154"/>
      <c r="AW67" s="154"/>
      <c r="AX67" s="154"/>
      <c r="AY67" s="154"/>
      <c r="AZ67" s="154"/>
      <c r="BA67" s="154"/>
      <c r="BB67" s="154"/>
      <c r="BC67" s="154"/>
      <c r="BD67" s="154"/>
      <c r="BE67" s="154"/>
      <c r="BF67" s="154"/>
      <c r="BG67" s="154"/>
      <c r="BH67" s="154"/>
      <c r="BI67" s="154"/>
      <c r="BJ67" s="154"/>
      <c r="BK67" s="154"/>
      <c r="BL67" s="154"/>
      <c r="BM67" s="154"/>
      <c r="BN67" s="154"/>
      <c r="BO67" s="154"/>
      <c r="BP67" s="154"/>
      <c r="BQ67" s="154"/>
      <c r="BR67" s="154"/>
      <c r="BS67" s="154"/>
      <c r="BT67" s="154"/>
      <c r="BU67" s="154"/>
      <c r="BV67" s="154"/>
      <c r="BW67" s="154"/>
      <c r="BX67" s="154"/>
      <c r="BY67" s="154"/>
      <c r="BZ67" s="154"/>
      <c r="CA67" s="154"/>
      <c r="CB67" s="154"/>
      <c r="CC67" s="154"/>
      <c r="CD67" s="154"/>
      <c r="CE67" s="154"/>
      <c r="CF67" s="154"/>
      <c r="CG67" s="154"/>
      <c r="CH67" s="154"/>
      <c r="CI67" s="154"/>
      <c r="CJ67" s="154"/>
      <c r="CK67" s="154"/>
      <c r="CL67" s="154"/>
      <c r="CM67" s="154"/>
      <c r="CN67" s="154"/>
      <c r="CO67" s="154"/>
      <c r="CP67" s="154"/>
      <c r="CQ67" s="154"/>
      <c r="CR67" s="154"/>
      <c r="CS67" s="154"/>
      <c r="CT67" s="154"/>
      <c r="CU67" s="154"/>
      <c r="CV67" s="154"/>
      <c r="CW67" s="154"/>
      <c r="CX67" s="154"/>
      <c r="CY67" s="154"/>
      <c r="CZ67" s="154"/>
      <c r="DA67" s="154"/>
      <c r="DB67" s="154"/>
      <c r="DC67" s="154"/>
      <c r="DD67" s="154"/>
      <c r="DE67" s="154"/>
      <c r="DF67" s="154"/>
      <c r="DG67" s="154"/>
      <c r="DH67" s="154"/>
      <c r="DI67" s="154"/>
      <c r="DJ67" s="154"/>
      <c r="DK67" s="154"/>
      <c r="DL67" s="154"/>
      <c r="DM67" s="154"/>
      <c r="DN67" s="154"/>
      <c r="DO67" s="154"/>
      <c r="DP67" s="154"/>
      <c r="DQ67" s="154"/>
      <c r="DR67" s="154"/>
      <c r="DS67" s="154"/>
      <c r="DT67" s="154"/>
      <c r="DU67" s="154"/>
      <c r="DV67" s="154"/>
      <c r="DW67" s="154"/>
      <c r="DX67" s="154"/>
      <c r="DY67" s="154"/>
      <c r="DZ67" s="154"/>
      <c r="EA67" s="154"/>
      <c r="EB67" s="154"/>
      <c r="EC67" s="154"/>
      <c r="ED67" s="154"/>
      <c r="EE67" s="154"/>
      <c r="EF67" s="154"/>
      <c r="EG67" s="154"/>
      <c r="EH67" s="154"/>
      <c r="EI67" s="154"/>
      <c r="EJ67" s="154"/>
      <c r="EK67" s="154"/>
      <c r="EL67" s="154"/>
      <c r="EM67" s="154"/>
      <c r="EN67" s="154"/>
      <c r="EO67" s="154"/>
      <c r="EP67" s="154"/>
      <c r="EQ67" s="154"/>
      <c r="ER67" s="154"/>
      <c r="ES67" s="154"/>
      <c r="ET67" s="154"/>
      <c r="EU67" s="154"/>
      <c r="EV67" s="154"/>
      <c r="EW67" s="154"/>
      <c r="EX67" s="154"/>
      <c r="EY67" s="154"/>
      <c r="EZ67" s="154"/>
      <c r="FA67" s="154"/>
      <c r="FB67" s="154"/>
      <c r="FC67" s="154"/>
      <c r="FD67" s="154"/>
      <c r="FE67" s="154"/>
      <c r="FF67" s="154"/>
      <c r="FG67" s="154"/>
      <c r="FH67" s="154"/>
      <c r="FI67" s="154"/>
      <c r="FJ67" s="154"/>
      <c r="FK67" s="154"/>
      <c r="FL67" s="154"/>
      <c r="FM67" s="154"/>
      <c r="FN67" s="154"/>
      <c r="FO67" s="154"/>
      <c r="FP67" s="154"/>
      <c r="FQ67" s="154"/>
      <c r="FR67" s="154"/>
      <c r="FS67" s="154"/>
      <c r="FT67" s="154"/>
      <c r="FU67" s="154"/>
      <c r="FV67" s="154"/>
      <c r="FW67" s="154"/>
      <c r="FX67" s="154"/>
      <c r="FY67" s="154"/>
      <c r="FZ67" s="154"/>
      <c r="GA67" s="154"/>
      <c r="GB67" s="154"/>
      <c r="GC67" s="154"/>
      <c r="GD67" s="154"/>
      <c r="GE67" s="154"/>
      <c r="GF67" s="154"/>
      <c r="GG67" s="154"/>
      <c r="GH67" s="154"/>
      <c r="GI67" s="154"/>
      <c r="GJ67" s="154"/>
      <c r="GK67" s="154"/>
      <c r="GL67" s="154"/>
      <c r="GM67" s="154"/>
      <c r="GN67" s="154"/>
      <c r="GO67" s="154"/>
      <c r="GP67" s="154"/>
      <c r="GQ67" s="154"/>
      <c r="GR67" s="154"/>
      <c r="GS67" s="154"/>
      <c r="GT67" s="154"/>
      <c r="GU67" s="154"/>
      <c r="GV67" s="154"/>
      <c r="GW67" s="154"/>
      <c r="GX67" s="154"/>
      <c r="GY67" s="154"/>
      <c r="GZ67" s="154"/>
      <c r="HA67" s="154"/>
      <c r="HB67" s="154"/>
      <c r="HC67" s="154"/>
      <c r="HD67" s="154"/>
      <c r="HE67" s="154"/>
      <c r="HF67" s="154"/>
      <c r="HG67" s="154"/>
      <c r="HH67" s="154"/>
      <c r="HI67" s="154"/>
      <c r="HJ67" s="154"/>
      <c r="HK67" s="154"/>
      <c r="HL67" s="154"/>
      <c r="HM67" s="154"/>
      <c r="HN67" s="154"/>
      <c r="HO67" s="154"/>
      <c r="HP67" s="154"/>
      <c r="HQ67" s="154"/>
      <c r="HR67" s="154"/>
      <c r="HS67" s="154"/>
      <c r="HT67" s="154"/>
      <c r="HU67" s="154"/>
      <c r="HV67" s="154"/>
      <c r="HW67" s="154"/>
      <c r="HX67" s="154"/>
      <c r="HY67" s="154"/>
      <c r="HZ67" s="154"/>
      <c r="IA67" s="154"/>
      <c r="IB67" s="154"/>
      <c r="IC67" s="154"/>
      <c r="ID67" s="154"/>
      <c r="IE67" s="154"/>
      <c r="IF67" s="154"/>
      <c r="IG67" s="154"/>
      <c r="IH67" s="154"/>
      <c r="II67" s="154"/>
      <c r="IJ67" s="154"/>
      <c r="IK67" s="154"/>
      <c r="IL67" s="154"/>
      <c r="IM67" s="154"/>
      <c r="IN67" s="154"/>
      <c r="IO67" s="154"/>
      <c r="IP67" s="154"/>
      <c r="IQ67" s="154"/>
      <c r="IR67" s="154"/>
      <c r="IS67" s="154"/>
      <c r="IT67" s="154"/>
    </row>
    <row r="68" spans="1:254" s="145" customFormat="1" ht="15.75" customHeight="1" thickBot="1" x14ac:dyDescent="0.25">
      <c r="A68" s="353"/>
      <c r="B68" s="419"/>
      <c r="C68" s="420"/>
      <c r="D68" s="432"/>
      <c r="E68" s="154"/>
      <c r="F68" s="154"/>
      <c r="G68" s="154"/>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W68" s="154"/>
      <c r="AX68" s="154"/>
      <c r="AY68" s="154"/>
      <c r="AZ68" s="154"/>
      <c r="BA68" s="154"/>
      <c r="BB68" s="154"/>
      <c r="BC68" s="154"/>
      <c r="BD68" s="154"/>
      <c r="BE68" s="154"/>
      <c r="BF68" s="154"/>
      <c r="BG68" s="154"/>
      <c r="BH68" s="154"/>
      <c r="BI68" s="154"/>
      <c r="BJ68" s="154"/>
      <c r="BK68" s="154"/>
      <c r="BL68" s="154"/>
      <c r="BM68" s="154"/>
      <c r="BN68" s="154"/>
      <c r="BO68" s="154"/>
      <c r="BP68" s="154"/>
      <c r="BQ68" s="154"/>
      <c r="BR68" s="154"/>
      <c r="BS68" s="154"/>
      <c r="BT68" s="154"/>
      <c r="BU68" s="154"/>
      <c r="BV68" s="154"/>
      <c r="BW68" s="154"/>
      <c r="BX68" s="154"/>
      <c r="BY68" s="154"/>
      <c r="BZ68" s="154"/>
      <c r="CA68" s="154"/>
      <c r="CB68" s="154"/>
      <c r="CC68" s="154"/>
      <c r="CD68" s="154"/>
      <c r="CE68" s="154"/>
      <c r="CF68" s="154"/>
      <c r="CG68" s="154"/>
      <c r="CH68" s="154"/>
      <c r="CI68" s="154"/>
      <c r="CJ68" s="154"/>
      <c r="CK68" s="154"/>
      <c r="CL68" s="154"/>
      <c r="CM68" s="154"/>
      <c r="CN68" s="154"/>
      <c r="CO68" s="154"/>
      <c r="CP68" s="154"/>
      <c r="CQ68" s="154"/>
      <c r="CR68" s="154"/>
      <c r="CS68" s="154"/>
      <c r="CT68" s="154"/>
      <c r="CU68" s="154"/>
      <c r="CV68" s="154"/>
      <c r="CW68" s="154"/>
      <c r="CX68" s="154"/>
      <c r="CY68" s="154"/>
      <c r="CZ68" s="154"/>
      <c r="DA68" s="154"/>
      <c r="DB68" s="154"/>
      <c r="DC68" s="154"/>
      <c r="DD68" s="154"/>
      <c r="DE68" s="154"/>
      <c r="DF68" s="154"/>
      <c r="DG68" s="154"/>
      <c r="DH68" s="154"/>
      <c r="DI68" s="154"/>
      <c r="DJ68" s="154"/>
      <c r="DK68" s="154"/>
      <c r="DL68" s="154"/>
      <c r="DM68" s="154"/>
      <c r="DN68" s="154"/>
      <c r="DO68" s="154"/>
      <c r="DP68" s="154"/>
      <c r="DQ68" s="154"/>
      <c r="DR68" s="154"/>
      <c r="DS68" s="154"/>
      <c r="DT68" s="154"/>
      <c r="DU68" s="154"/>
      <c r="DV68" s="154"/>
      <c r="DW68" s="154"/>
      <c r="DX68" s="154"/>
      <c r="DY68" s="154"/>
      <c r="DZ68" s="154"/>
      <c r="EA68" s="154"/>
      <c r="EB68" s="154"/>
      <c r="EC68" s="154"/>
      <c r="ED68" s="154"/>
      <c r="EE68" s="154"/>
      <c r="EF68" s="154"/>
      <c r="EG68" s="154"/>
      <c r="EH68" s="154"/>
      <c r="EI68" s="154"/>
      <c r="EJ68" s="154"/>
      <c r="EK68" s="154"/>
      <c r="EL68" s="154"/>
      <c r="EM68" s="154"/>
      <c r="EN68" s="154"/>
      <c r="EO68" s="154"/>
      <c r="EP68" s="154"/>
      <c r="EQ68" s="154"/>
      <c r="ER68" s="154"/>
      <c r="ES68" s="154"/>
      <c r="ET68" s="154"/>
      <c r="EU68" s="154"/>
      <c r="EV68" s="154"/>
      <c r="EW68" s="154"/>
      <c r="EX68" s="154"/>
      <c r="EY68" s="154"/>
      <c r="EZ68" s="154"/>
      <c r="FA68" s="154"/>
      <c r="FB68" s="154"/>
      <c r="FC68" s="154"/>
      <c r="FD68" s="154"/>
      <c r="FE68" s="154"/>
      <c r="FF68" s="154"/>
      <c r="FG68" s="154"/>
      <c r="FH68" s="154"/>
      <c r="FI68" s="154"/>
      <c r="FJ68" s="154"/>
      <c r="FK68" s="154"/>
      <c r="FL68" s="154"/>
      <c r="FM68" s="154"/>
      <c r="FN68" s="154"/>
      <c r="FO68" s="154"/>
      <c r="FP68" s="154"/>
      <c r="FQ68" s="154"/>
      <c r="FR68" s="154"/>
      <c r="FS68" s="154"/>
      <c r="FT68" s="154"/>
      <c r="FU68" s="154"/>
      <c r="FV68" s="154"/>
      <c r="FW68" s="154"/>
      <c r="FX68" s="154"/>
      <c r="FY68" s="154"/>
      <c r="FZ68" s="154"/>
      <c r="GA68" s="154"/>
      <c r="GB68" s="154"/>
      <c r="GC68" s="154"/>
      <c r="GD68" s="154"/>
      <c r="GE68" s="154"/>
      <c r="GF68" s="154"/>
      <c r="GG68" s="154"/>
      <c r="GH68" s="154"/>
      <c r="GI68" s="154"/>
      <c r="GJ68" s="154"/>
      <c r="GK68" s="154"/>
      <c r="GL68" s="154"/>
      <c r="GM68" s="154"/>
      <c r="GN68" s="154"/>
      <c r="GO68" s="154"/>
      <c r="GP68" s="154"/>
      <c r="GQ68" s="154"/>
      <c r="GR68" s="154"/>
      <c r="GS68" s="154"/>
      <c r="GT68" s="154"/>
      <c r="GU68" s="154"/>
      <c r="GV68" s="154"/>
      <c r="GW68" s="154"/>
      <c r="GX68" s="154"/>
      <c r="GY68" s="154"/>
      <c r="GZ68" s="154"/>
      <c r="HA68" s="154"/>
      <c r="HB68" s="154"/>
      <c r="HC68" s="154"/>
      <c r="HD68" s="154"/>
      <c r="HE68" s="154"/>
      <c r="HF68" s="154"/>
      <c r="HG68" s="154"/>
      <c r="HH68" s="154"/>
      <c r="HI68" s="154"/>
      <c r="HJ68" s="154"/>
      <c r="HK68" s="154"/>
      <c r="HL68" s="154"/>
      <c r="HM68" s="154"/>
      <c r="HN68" s="154"/>
      <c r="HO68" s="154"/>
      <c r="HP68" s="154"/>
      <c r="HQ68" s="154"/>
      <c r="HR68" s="154"/>
      <c r="HS68" s="154"/>
      <c r="HT68" s="154"/>
      <c r="HU68" s="154"/>
      <c r="HV68" s="154"/>
      <c r="HW68" s="154"/>
      <c r="HX68" s="154"/>
      <c r="HY68" s="154"/>
      <c r="HZ68" s="154"/>
      <c r="IA68" s="154"/>
      <c r="IB68" s="154"/>
      <c r="IC68" s="154"/>
      <c r="ID68" s="154"/>
      <c r="IE68" s="154"/>
      <c r="IF68" s="154"/>
      <c r="IG68" s="154"/>
      <c r="IH68" s="154"/>
      <c r="II68" s="154"/>
      <c r="IJ68" s="154"/>
      <c r="IK68" s="154"/>
      <c r="IL68" s="154"/>
      <c r="IM68" s="154"/>
      <c r="IN68" s="154"/>
      <c r="IO68" s="154"/>
      <c r="IP68" s="154"/>
      <c r="IQ68" s="154"/>
      <c r="IR68" s="154"/>
      <c r="IS68" s="154"/>
      <c r="IT68" s="154"/>
    </row>
    <row r="69" spans="1:254" s="145" customFormat="1" ht="34.5" customHeight="1" thickBot="1" x14ac:dyDescent="0.25">
      <c r="A69" s="433" t="s">
        <v>72</v>
      </c>
      <c r="B69" s="434"/>
      <c r="C69" s="435">
        <f>(C50/C59)*(C67/(C65/C66))+C36+((C62+(B44*C62)))</f>
        <v>36.154260607970237</v>
      </c>
      <c r="D69" s="435">
        <f>(D50/D59)*(D67/(D65/D66))+D36+((D62+(B44*D62)))</f>
        <v>62.703121215940477</v>
      </c>
      <c r="E69" s="154"/>
      <c r="F69" s="15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c r="AR69" s="154"/>
      <c r="AS69" s="154"/>
      <c r="AT69" s="154"/>
      <c r="AU69" s="154"/>
      <c r="AV69" s="154"/>
      <c r="AW69" s="154"/>
      <c r="AX69" s="154"/>
      <c r="AY69" s="154"/>
      <c r="AZ69" s="154"/>
      <c r="BA69" s="154"/>
      <c r="BB69" s="154"/>
      <c r="BC69" s="154"/>
      <c r="BD69" s="154"/>
      <c r="BE69" s="154"/>
      <c r="BF69" s="154"/>
      <c r="BG69" s="154"/>
      <c r="BH69" s="154"/>
      <c r="BI69" s="154"/>
      <c r="BJ69" s="154"/>
      <c r="BK69" s="154"/>
      <c r="BL69" s="154"/>
      <c r="BM69" s="154"/>
      <c r="BN69" s="154"/>
      <c r="BO69" s="154"/>
      <c r="BP69" s="154"/>
      <c r="BQ69" s="154"/>
      <c r="BR69" s="154"/>
      <c r="BS69" s="154"/>
      <c r="BT69" s="154"/>
      <c r="BU69" s="154"/>
      <c r="BV69" s="154"/>
      <c r="BW69" s="154"/>
      <c r="BX69" s="154"/>
      <c r="BY69" s="154"/>
      <c r="BZ69" s="154"/>
      <c r="CA69" s="154"/>
      <c r="CB69" s="154"/>
      <c r="CC69" s="154"/>
      <c r="CD69" s="154"/>
      <c r="CE69" s="154"/>
      <c r="CF69" s="154"/>
      <c r="CG69" s="154"/>
      <c r="CH69" s="154"/>
      <c r="CI69" s="154"/>
      <c r="CJ69" s="154"/>
      <c r="CK69" s="154"/>
      <c r="CL69" s="154"/>
      <c r="CM69" s="154"/>
      <c r="CN69" s="154"/>
      <c r="CO69" s="154"/>
      <c r="CP69" s="154"/>
      <c r="CQ69" s="154"/>
      <c r="CR69" s="154"/>
      <c r="CS69" s="154"/>
      <c r="CT69" s="154"/>
      <c r="CU69" s="154"/>
      <c r="CV69" s="154"/>
      <c r="CW69" s="154"/>
      <c r="CX69" s="154"/>
      <c r="CY69" s="154"/>
      <c r="CZ69" s="154"/>
      <c r="DA69" s="154"/>
      <c r="DB69" s="154"/>
      <c r="DC69" s="154"/>
      <c r="DD69" s="154"/>
      <c r="DE69" s="154"/>
      <c r="DF69" s="154"/>
      <c r="DG69" s="154"/>
      <c r="DH69" s="154"/>
      <c r="DI69" s="154"/>
      <c r="DJ69" s="154"/>
      <c r="DK69" s="154"/>
      <c r="DL69" s="154"/>
      <c r="DM69" s="154"/>
      <c r="DN69" s="154"/>
      <c r="DO69" s="154"/>
      <c r="DP69" s="154"/>
      <c r="DQ69" s="154"/>
      <c r="DR69" s="154"/>
      <c r="DS69" s="154"/>
      <c r="DT69" s="154"/>
      <c r="DU69" s="154"/>
      <c r="DV69" s="154"/>
      <c r="DW69" s="154"/>
      <c r="DX69" s="154"/>
      <c r="DY69" s="154"/>
      <c r="DZ69" s="154"/>
      <c r="EA69" s="154"/>
      <c r="EB69" s="154"/>
      <c r="EC69" s="154"/>
      <c r="ED69" s="154"/>
      <c r="EE69" s="154"/>
      <c r="EF69" s="154"/>
      <c r="EG69" s="154"/>
      <c r="EH69" s="154"/>
      <c r="EI69" s="154"/>
      <c r="EJ69" s="154"/>
      <c r="EK69" s="154"/>
      <c r="EL69" s="154"/>
      <c r="EM69" s="154"/>
      <c r="EN69" s="154"/>
      <c r="EO69" s="154"/>
      <c r="EP69" s="154"/>
      <c r="EQ69" s="154"/>
      <c r="ER69" s="154"/>
      <c r="ES69" s="154"/>
      <c r="ET69" s="154"/>
      <c r="EU69" s="154"/>
      <c r="EV69" s="154"/>
      <c r="EW69" s="154"/>
      <c r="EX69" s="154"/>
      <c r="EY69" s="154"/>
      <c r="EZ69" s="154"/>
      <c r="FA69" s="154"/>
      <c r="FB69" s="154"/>
      <c r="FC69" s="154"/>
      <c r="FD69" s="154"/>
      <c r="FE69" s="154"/>
      <c r="FF69" s="154"/>
      <c r="FG69" s="154"/>
      <c r="FH69" s="154"/>
      <c r="FI69" s="154"/>
      <c r="FJ69" s="154"/>
      <c r="FK69" s="154"/>
      <c r="FL69" s="154"/>
      <c r="FM69" s="154"/>
      <c r="FN69" s="154"/>
      <c r="FO69" s="154"/>
      <c r="FP69" s="154"/>
      <c r="FQ69" s="154"/>
      <c r="FR69" s="154"/>
      <c r="FS69" s="154"/>
      <c r="FT69" s="154"/>
      <c r="FU69" s="154"/>
      <c r="FV69" s="154"/>
      <c r="FW69" s="154"/>
      <c r="FX69" s="154"/>
      <c r="FY69" s="154"/>
      <c r="FZ69" s="154"/>
      <c r="GA69" s="154"/>
      <c r="GB69" s="154"/>
      <c r="GC69" s="154"/>
      <c r="GD69" s="154"/>
      <c r="GE69" s="154"/>
      <c r="GF69" s="154"/>
      <c r="GG69" s="154"/>
      <c r="GH69" s="154"/>
      <c r="GI69" s="154"/>
      <c r="GJ69" s="154"/>
      <c r="GK69" s="154"/>
      <c r="GL69" s="154"/>
      <c r="GM69" s="154"/>
      <c r="GN69" s="154"/>
      <c r="GO69" s="154"/>
      <c r="GP69" s="154"/>
      <c r="GQ69" s="154"/>
      <c r="GR69" s="154"/>
      <c r="GS69" s="154"/>
      <c r="GT69" s="154"/>
      <c r="GU69" s="154"/>
      <c r="GV69" s="154"/>
      <c r="GW69" s="154"/>
      <c r="GX69" s="154"/>
      <c r="GY69" s="154"/>
      <c r="GZ69" s="154"/>
      <c r="HA69" s="154"/>
      <c r="HB69" s="154"/>
      <c r="HC69" s="154"/>
      <c r="HD69" s="154"/>
      <c r="HE69" s="154"/>
      <c r="HF69" s="154"/>
      <c r="HG69" s="154"/>
      <c r="HH69" s="154"/>
      <c r="HI69" s="154"/>
      <c r="HJ69" s="154"/>
      <c r="HK69" s="154"/>
      <c r="HL69" s="154"/>
      <c r="HM69" s="154"/>
      <c r="HN69" s="154"/>
      <c r="HO69" s="154"/>
      <c r="HP69" s="154"/>
      <c r="HQ69" s="154"/>
      <c r="HR69" s="154"/>
      <c r="HS69" s="154"/>
      <c r="HT69" s="154"/>
      <c r="HU69" s="154"/>
      <c r="HV69" s="154"/>
      <c r="HW69" s="154"/>
      <c r="HX69" s="154"/>
      <c r="HY69" s="154"/>
      <c r="HZ69" s="154"/>
      <c r="IA69" s="154"/>
      <c r="IB69" s="154"/>
      <c r="IC69" s="154"/>
      <c r="ID69" s="154"/>
      <c r="IE69" s="154"/>
      <c r="IF69" s="154"/>
      <c r="IG69" s="154"/>
      <c r="IH69" s="154"/>
      <c r="II69" s="154"/>
      <c r="IJ69" s="154"/>
      <c r="IK69" s="154"/>
      <c r="IL69" s="154"/>
      <c r="IM69" s="154"/>
      <c r="IN69" s="154"/>
      <c r="IO69" s="154"/>
      <c r="IP69" s="154"/>
      <c r="IQ69" s="154"/>
      <c r="IR69" s="154"/>
      <c r="IS69" s="154"/>
      <c r="IT69" s="154"/>
    </row>
    <row r="70" spans="1:254" ht="15" customHeight="1" x14ac:dyDescent="0.2">
      <c r="A70" s="582"/>
      <c r="B70" s="582"/>
      <c r="C70" s="582"/>
      <c r="D70" s="556"/>
    </row>
    <row r="71" spans="1:254" ht="25.5" customHeight="1" x14ac:dyDescent="0.2">
      <c r="A71" s="556"/>
      <c r="B71" s="556"/>
      <c r="C71" s="556"/>
      <c r="D71" s="556"/>
    </row>
    <row r="72" spans="1:254" ht="15.75" customHeight="1" thickBot="1" x14ac:dyDescent="0.25">
      <c r="A72" s="557"/>
      <c r="B72" s="557"/>
      <c r="C72" s="556"/>
      <c r="D72" s="556"/>
    </row>
    <row r="73" spans="1:254" ht="15.75" customHeight="1" x14ac:dyDescent="0.2">
      <c r="A73" s="558" t="s">
        <v>34</v>
      </c>
      <c r="B73" s="559"/>
      <c r="C73" s="556"/>
      <c r="D73" s="556"/>
    </row>
    <row r="74" spans="1:254" ht="15" customHeight="1" x14ac:dyDescent="0.2">
      <c r="A74" s="560" t="s">
        <v>19</v>
      </c>
      <c r="B74" s="561"/>
      <c r="C74" s="556"/>
      <c r="D74" s="556"/>
    </row>
    <row r="75" spans="1:254" ht="15" customHeight="1" x14ac:dyDescent="0.2">
      <c r="A75" s="562" t="s">
        <v>20</v>
      </c>
      <c r="B75" s="563">
        <v>0.25800000000000001</v>
      </c>
      <c r="C75" s="556"/>
      <c r="D75" s="556"/>
    </row>
    <row r="76" spans="1:254" ht="15" customHeight="1" x14ac:dyDescent="0.2">
      <c r="A76" s="562" t="s">
        <v>21</v>
      </c>
      <c r="B76" s="564">
        <v>14714</v>
      </c>
      <c r="C76" s="565"/>
      <c r="D76" s="556"/>
    </row>
    <row r="77" spans="1:254" s="150" customFormat="1" ht="15" customHeight="1" x14ac:dyDescent="0.2">
      <c r="A77" s="562" t="s">
        <v>4</v>
      </c>
      <c r="B77" s="566">
        <v>1878</v>
      </c>
      <c r="C77" s="556"/>
      <c r="D77" s="556"/>
      <c r="E77" s="147"/>
      <c r="F77" s="147"/>
      <c r="G77" s="147"/>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c r="BI77" s="147"/>
      <c r="BJ77" s="147"/>
      <c r="BK77" s="147"/>
      <c r="BL77" s="147"/>
      <c r="BM77" s="147"/>
      <c r="BN77" s="147"/>
      <c r="BO77" s="147"/>
      <c r="BP77" s="147"/>
      <c r="BQ77" s="147"/>
      <c r="BR77" s="147"/>
      <c r="BS77" s="147"/>
      <c r="BT77" s="147"/>
      <c r="BU77" s="147"/>
      <c r="BV77" s="147"/>
      <c r="BW77" s="147"/>
      <c r="BX77" s="147"/>
      <c r="BY77" s="147"/>
      <c r="BZ77" s="147"/>
      <c r="CA77" s="147"/>
      <c r="CB77" s="147"/>
      <c r="CC77" s="147"/>
      <c r="CD77" s="147"/>
      <c r="CE77" s="147"/>
      <c r="CF77" s="147"/>
      <c r="CG77" s="147"/>
      <c r="CH77" s="147"/>
      <c r="CI77" s="147"/>
      <c r="CJ77" s="147"/>
      <c r="CK77" s="147"/>
      <c r="CL77" s="147"/>
      <c r="CM77" s="147"/>
      <c r="CN77" s="147"/>
      <c r="CO77" s="147"/>
      <c r="CP77" s="147"/>
      <c r="CQ77" s="147"/>
      <c r="CR77" s="147"/>
      <c r="CS77" s="147"/>
      <c r="CT77" s="147"/>
      <c r="CU77" s="147"/>
      <c r="CV77" s="147"/>
      <c r="CW77" s="147"/>
      <c r="CX77" s="147"/>
      <c r="CY77" s="147"/>
      <c r="CZ77" s="147"/>
      <c r="DA77" s="147"/>
      <c r="DB77" s="147"/>
      <c r="DC77" s="147"/>
      <c r="DD77" s="147"/>
      <c r="DE77" s="147"/>
      <c r="DF77" s="147"/>
      <c r="DG77" s="147"/>
      <c r="DH77" s="147"/>
      <c r="DI77" s="147"/>
      <c r="DJ77" s="147"/>
      <c r="DK77" s="147"/>
      <c r="DL77" s="147"/>
      <c r="DM77" s="147"/>
      <c r="DN77" s="147"/>
      <c r="DO77" s="147"/>
      <c r="DP77" s="147"/>
      <c r="DQ77" s="147"/>
      <c r="DR77" s="147"/>
      <c r="DS77" s="147"/>
      <c r="DT77" s="147"/>
      <c r="DU77" s="147"/>
      <c r="DV77" s="147"/>
      <c r="DW77" s="147"/>
      <c r="DX77" s="147"/>
      <c r="DY77" s="147"/>
      <c r="DZ77" s="147"/>
      <c r="EA77" s="147"/>
      <c r="EB77" s="147"/>
      <c r="EC77" s="147"/>
      <c r="ED77" s="147"/>
      <c r="EE77" s="147"/>
      <c r="EF77" s="147"/>
      <c r="EG77" s="147"/>
      <c r="EH77" s="147"/>
      <c r="EI77" s="147"/>
      <c r="EJ77" s="147"/>
      <c r="EK77" s="147"/>
      <c r="EL77" s="147"/>
      <c r="EM77" s="147"/>
      <c r="EN77" s="147"/>
      <c r="EO77" s="147"/>
      <c r="EP77" s="147"/>
      <c r="EQ77" s="147"/>
      <c r="ER77" s="147"/>
      <c r="ES77" s="147"/>
      <c r="ET77" s="147"/>
      <c r="EU77" s="147"/>
      <c r="EV77" s="147"/>
      <c r="EW77" s="147"/>
      <c r="EX77" s="147"/>
      <c r="EY77" s="147"/>
      <c r="EZ77" s="147"/>
      <c r="FA77" s="147"/>
      <c r="FB77" s="147"/>
      <c r="FC77" s="147"/>
      <c r="FD77" s="147"/>
      <c r="FE77" s="147"/>
      <c r="FF77" s="147"/>
      <c r="FG77" s="147"/>
      <c r="FH77" s="147"/>
      <c r="FI77" s="147"/>
      <c r="FJ77" s="147"/>
      <c r="FK77" s="147"/>
      <c r="FL77" s="147"/>
      <c r="FM77" s="147"/>
      <c r="FN77" s="147"/>
      <c r="FO77" s="147"/>
      <c r="FP77" s="147"/>
      <c r="FQ77" s="147"/>
      <c r="FR77" s="147"/>
      <c r="FS77" s="147"/>
      <c r="FT77" s="147"/>
      <c r="FU77" s="147"/>
      <c r="FV77" s="147"/>
      <c r="FW77" s="147"/>
      <c r="FX77" s="147"/>
      <c r="FY77" s="147"/>
      <c r="FZ77" s="147"/>
      <c r="GA77" s="147"/>
      <c r="GB77" s="147"/>
      <c r="GC77" s="147"/>
      <c r="GD77" s="147"/>
      <c r="GE77" s="147"/>
      <c r="GF77" s="147"/>
      <c r="GG77" s="147"/>
      <c r="GH77" s="147"/>
      <c r="GI77" s="147"/>
      <c r="GJ77" s="147"/>
      <c r="GK77" s="147"/>
      <c r="GL77" s="147"/>
      <c r="GM77" s="147"/>
      <c r="GN77" s="147"/>
      <c r="GO77" s="147"/>
      <c r="GP77" s="147"/>
      <c r="GQ77" s="147"/>
      <c r="GR77" s="147"/>
      <c r="GS77" s="147"/>
      <c r="GT77" s="147"/>
      <c r="GU77" s="147"/>
      <c r="GV77" s="147"/>
      <c r="GW77" s="147"/>
      <c r="GX77" s="147"/>
      <c r="GY77" s="147"/>
      <c r="GZ77" s="147"/>
      <c r="HA77" s="147"/>
      <c r="HB77" s="147"/>
      <c r="HC77" s="147"/>
      <c r="HD77" s="147"/>
      <c r="HE77" s="147"/>
      <c r="HF77" s="147"/>
      <c r="HG77" s="147"/>
      <c r="HH77" s="147"/>
      <c r="HI77" s="147"/>
      <c r="HJ77" s="147"/>
      <c r="HK77" s="147"/>
      <c r="HL77" s="147"/>
      <c r="HM77" s="147"/>
      <c r="HN77" s="147"/>
      <c r="HO77" s="147"/>
      <c r="HP77" s="147"/>
      <c r="HQ77" s="147"/>
      <c r="HR77" s="147"/>
      <c r="HS77" s="147"/>
      <c r="HT77" s="147"/>
      <c r="HU77" s="147"/>
      <c r="HV77" s="147"/>
      <c r="HW77" s="147"/>
      <c r="HX77" s="147"/>
      <c r="HY77" s="147"/>
      <c r="HZ77" s="147"/>
      <c r="IA77" s="147"/>
      <c r="IB77" s="147"/>
      <c r="IC77" s="147"/>
      <c r="ID77" s="147"/>
      <c r="IE77" s="147"/>
      <c r="IF77" s="147"/>
      <c r="IG77" s="147"/>
      <c r="IH77" s="147"/>
      <c r="II77" s="147"/>
      <c r="IJ77" s="147"/>
      <c r="IK77" s="147"/>
      <c r="IL77" s="147"/>
      <c r="IM77" s="147"/>
      <c r="IN77" s="147"/>
      <c r="IO77" s="147"/>
      <c r="IP77" s="147"/>
      <c r="IQ77" s="147"/>
      <c r="IR77" s="147"/>
      <c r="IS77" s="147"/>
      <c r="IT77" s="147"/>
    </row>
    <row r="78" spans="1:254" s="150" customFormat="1" ht="15" customHeight="1" x14ac:dyDescent="0.2">
      <c r="A78" s="562" t="s">
        <v>22</v>
      </c>
      <c r="B78" s="567">
        <f>C15*12</f>
        <v>44007.038936124307</v>
      </c>
      <c r="C78" s="556"/>
      <c r="D78" s="556"/>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c r="BI78" s="147"/>
      <c r="BJ78" s="147"/>
      <c r="BK78" s="147"/>
      <c r="BL78" s="147"/>
      <c r="BM78" s="147"/>
      <c r="BN78" s="147"/>
      <c r="BO78" s="147"/>
      <c r="BP78" s="147"/>
      <c r="BQ78" s="147"/>
      <c r="BR78" s="147"/>
      <c r="BS78" s="147"/>
      <c r="BT78" s="147"/>
      <c r="BU78" s="147"/>
      <c r="BV78" s="147"/>
      <c r="BW78" s="147"/>
      <c r="BX78" s="147"/>
      <c r="BY78" s="147"/>
      <c r="BZ78" s="147"/>
      <c r="CA78" s="147"/>
      <c r="CB78" s="147"/>
      <c r="CC78" s="147"/>
      <c r="CD78" s="147"/>
      <c r="CE78" s="147"/>
      <c r="CF78" s="147"/>
      <c r="CG78" s="147"/>
      <c r="CH78" s="147"/>
      <c r="CI78" s="147"/>
      <c r="CJ78" s="147"/>
      <c r="CK78" s="147"/>
      <c r="CL78" s="147"/>
      <c r="CM78" s="147"/>
      <c r="CN78" s="147"/>
      <c r="CO78" s="147"/>
      <c r="CP78" s="147"/>
      <c r="CQ78" s="147"/>
      <c r="CR78" s="147"/>
      <c r="CS78" s="147"/>
      <c r="CT78" s="147"/>
      <c r="CU78" s="147"/>
      <c r="CV78" s="147"/>
      <c r="CW78" s="147"/>
      <c r="CX78" s="147"/>
      <c r="CY78" s="147"/>
      <c r="CZ78" s="147"/>
      <c r="DA78" s="147"/>
      <c r="DB78" s="147"/>
      <c r="DC78" s="147"/>
      <c r="DD78" s="147"/>
      <c r="DE78" s="147"/>
      <c r="DF78" s="147"/>
      <c r="DG78" s="147"/>
      <c r="DH78" s="147"/>
      <c r="DI78" s="147"/>
      <c r="DJ78" s="147"/>
      <c r="DK78" s="147"/>
      <c r="DL78" s="147"/>
      <c r="DM78" s="147"/>
      <c r="DN78" s="147"/>
      <c r="DO78" s="147"/>
      <c r="DP78" s="147"/>
      <c r="DQ78" s="147"/>
      <c r="DR78" s="147"/>
      <c r="DS78" s="147"/>
      <c r="DT78" s="147"/>
      <c r="DU78" s="147"/>
      <c r="DV78" s="147"/>
      <c r="DW78" s="147"/>
      <c r="DX78" s="147"/>
      <c r="DY78" s="147"/>
      <c r="DZ78" s="147"/>
      <c r="EA78" s="147"/>
      <c r="EB78" s="147"/>
      <c r="EC78" s="147"/>
      <c r="ED78" s="147"/>
      <c r="EE78" s="147"/>
      <c r="EF78" s="147"/>
      <c r="EG78" s="147"/>
      <c r="EH78" s="147"/>
      <c r="EI78" s="147"/>
      <c r="EJ78" s="147"/>
      <c r="EK78" s="147"/>
      <c r="EL78" s="147"/>
      <c r="EM78" s="147"/>
      <c r="EN78" s="147"/>
      <c r="EO78" s="147"/>
      <c r="EP78" s="147"/>
      <c r="EQ78" s="147"/>
      <c r="ER78" s="147"/>
      <c r="ES78" s="147"/>
      <c r="ET78" s="147"/>
      <c r="EU78" s="147"/>
      <c r="EV78" s="147"/>
      <c r="EW78" s="147"/>
      <c r="EX78" s="147"/>
      <c r="EY78" s="147"/>
      <c r="EZ78" s="147"/>
      <c r="FA78" s="147"/>
      <c r="FB78" s="147"/>
      <c r="FC78" s="147"/>
      <c r="FD78" s="147"/>
      <c r="FE78" s="147"/>
      <c r="FF78" s="147"/>
      <c r="FG78" s="147"/>
      <c r="FH78" s="147"/>
      <c r="FI78" s="147"/>
      <c r="FJ78" s="147"/>
      <c r="FK78" s="147"/>
      <c r="FL78" s="147"/>
      <c r="FM78" s="147"/>
      <c r="FN78" s="147"/>
      <c r="FO78" s="147"/>
      <c r="FP78" s="147"/>
      <c r="FQ78" s="147"/>
      <c r="FR78" s="147"/>
      <c r="FS78" s="147"/>
      <c r="FT78" s="147"/>
      <c r="FU78" s="147"/>
      <c r="FV78" s="147"/>
      <c r="FW78" s="147"/>
      <c r="FX78" s="147"/>
      <c r="FY78" s="147"/>
      <c r="FZ78" s="147"/>
      <c r="GA78" s="147"/>
      <c r="GB78" s="147"/>
      <c r="GC78" s="147"/>
      <c r="GD78" s="147"/>
      <c r="GE78" s="147"/>
      <c r="GF78" s="147"/>
      <c r="GG78" s="147"/>
      <c r="GH78" s="147"/>
      <c r="GI78" s="147"/>
      <c r="GJ78" s="147"/>
      <c r="GK78" s="147"/>
      <c r="GL78" s="147"/>
      <c r="GM78" s="147"/>
      <c r="GN78" s="147"/>
      <c r="GO78" s="147"/>
      <c r="GP78" s="147"/>
      <c r="GQ78" s="147"/>
      <c r="GR78" s="147"/>
      <c r="GS78" s="147"/>
      <c r="GT78" s="147"/>
      <c r="GU78" s="147"/>
      <c r="GV78" s="147"/>
      <c r="GW78" s="147"/>
      <c r="GX78" s="147"/>
      <c r="GY78" s="147"/>
      <c r="GZ78" s="147"/>
      <c r="HA78" s="147"/>
      <c r="HB78" s="147"/>
      <c r="HC78" s="147"/>
      <c r="HD78" s="147"/>
      <c r="HE78" s="147"/>
      <c r="HF78" s="147"/>
      <c r="HG78" s="147"/>
      <c r="HH78" s="147"/>
      <c r="HI78" s="147"/>
      <c r="HJ78" s="147"/>
      <c r="HK78" s="147"/>
      <c r="HL78" s="147"/>
      <c r="HM78" s="147"/>
      <c r="HN78" s="147"/>
      <c r="HO78" s="147"/>
      <c r="HP78" s="147"/>
      <c r="HQ78" s="147"/>
      <c r="HR78" s="147"/>
      <c r="HS78" s="147"/>
      <c r="HT78" s="147"/>
      <c r="HU78" s="147"/>
      <c r="HV78" s="147"/>
      <c r="HW78" s="147"/>
      <c r="HX78" s="147"/>
      <c r="HY78" s="147"/>
      <c r="HZ78" s="147"/>
      <c r="IA78" s="147"/>
      <c r="IB78" s="147"/>
      <c r="IC78" s="147"/>
      <c r="ID78" s="147"/>
      <c r="IE78" s="147"/>
      <c r="IF78" s="147"/>
      <c r="IG78" s="147"/>
      <c r="IH78" s="147"/>
      <c r="II78" s="147"/>
      <c r="IJ78" s="147"/>
      <c r="IK78" s="147"/>
      <c r="IL78" s="147"/>
      <c r="IM78" s="147"/>
      <c r="IN78" s="147"/>
      <c r="IO78" s="147"/>
      <c r="IP78" s="147"/>
      <c r="IQ78" s="147"/>
      <c r="IR78" s="147"/>
      <c r="IS78" s="147"/>
      <c r="IT78" s="147"/>
    </row>
    <row r="79" spans="1:254" s="150" customFormat="1" ht="15" customHeight="1" x14ac:dyDescent="0.2">
      <c r="A79" s="562" t="s">
        <v>23</v>
      </c>
      <c r="B79" s="567">
        <f>B78-B76</f>
        <v>29293.038936124307</v>
      </c>
      <c r="C79" s="556"/>
      <c r="D79" s="556"/>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c r="BI79" s="147"/>
      <c r="BJ79" s="147"/>
      <c r="BK79" s="147"/>
      <c r="BL79" s="147"/>
      <c r="BM79" s="147"/>
      <c r="BN79" s="147"/>
      <c r="BO79" s="147"/>
      <c r="BP79" s="147"/>
      <c r="BQ79" s="147"/>
      <c r="BR79" s="147"/>
      <c r="BS79" s="147"/>
      <c r="BT79" s="147"/>
      <c r="BU79" s="147"/>
      <c r="BV79" s="147"/>
      <c r="BW79" s="147"/>
      <c r="BX79" s="147"/>
      <c r="BY79" s="147"/>
      <c r="BZ79" s="147"/>
      <c r="CA79" s="147"/>
      <c r="CB79" s="147"/>
      <c r="CC79" s="147"/>
      <c r="CD79" s="147"/>
      <c r="CE79" s="147"/>
      <c r="CF79" s="147"/>
      <c r="CG79" s="147"/>
      <c r="CH79" s="147"/>
      <c r="CI79" s="147"/>
      <c r="CJ79" s="147"/>
      <c r="CK79" s="147"/>
      <c r="CL79" s="147"/>
      <c r="CM79" s="147"/>
      <c r="CN79" s="147"/>
      <c r="CO79" s="147"/>
      <c r="CP79" s="147"/>
      <c r="CQ79" s="147"/>
      <c r="CR79" s="147"/>
      <c r="CS79" s="147"/>
      <c r="CT79" s="147"/>
      <c r="CU79" s="147"/>
      <c r="CV79" s="147"/>
      <c r="CW79" s="147"/>
      <c r="CX79" s="147"/>
      <c r="CY79" s="147"/>
      <c r="CZ79" s="147"/>
      <c r="DA79" s="147"/>
      <c r="DB79" s="147"/>
      <c r="DC79" s="147"/>
      <c r="DD79" s="147"/>
      <c r="DE79" s="147"/>
      <c r="DF79" s="147"/>
      <c r="DG79" s="147"/>
      <c r="DH79" s="147"/>
      <c r="DI79" s="147"/>
      <c r="DJ79" s="147"/>
      <c r="DK79" s="147"/>
      <c r="DL79" s="147"/>
      <c r="DM79" s="147"/>
      <c r="DN79" s="147"/>
      <c r="DO79" s="147"/>
      <c r="DP79" s="147"/>
      <c r="DQ79" s="147"/>
      <c r="DR79" s="147"/>
      <c r="DS79" s="147"/>
      <c r="DT79" s="147"/>
      <c r="DU79" s="147"/>
      <c r="DV79" s="147"/>
      <c r="DW79" s="147"/>
      <c r="DX79" s="147"/>
      <c r="DY79" s="147"/>
      <c r="DZ79" s="147"/>
      <c r="EA79" s="147"/>
      <c r="EB79" s="147"/>
      <c r="EC79" s="147"/>
      <c r="ED79" s="147"/>
      <c r="EE79" s="147"/>
      <c r="EF79" s="147"/>
      <c r="EG79" s="147"/>
      <c r="EH79" s="147"/>
      <c r="EI79" s="147"/>
      <c r="EJ79" s="147"/>
      <c r="EK79" s="147"/>
      <c r="EL79" s="147"/>
      <c r="EM79" s="147"/>
      <c r="EN79" s="147"/>
      <c r="EO79" s="147"/>
      <c r="EP79" s="147"/>
      <c r="EQ79" s="147"/>
      <c r="ER79" s="147"/>
      <c r="ES79" s="147"/>
      <c r="ET79" s="147"/>
      <c r="EU79" s="147"/>
      <c r="EV79" s="147"/>
      <c r="EW79" s="147"/>
      <c r="EX79" s="147"/>
      <c r="EY79" s="147"/>
      <c r="EZ79" s="147"/>
      <c r="FA79" s="147"/>
      <c r="FB79" s="147"/>
      <c r="FC79" s="147"/>
      <c r="FD79" s="147"/>
      <c r="FE79" s="147"/>
      <c r="FF79" s="147"/>
      <c r="FG79" s="147"/>
      <c r="FH79" s="147"/>
      <c r="FI79" s="147"/>
      <c r="FJ79" s="147"/>
      <c r="FK79" s="147"/>
      <c r="FL79" s="147"/>
      <c r="FM79" s="147"/>
      <c r="FN79" s="147"/>
      <c r="FO79" s="147"/>
      <c r="FP79" s="147"/>
      <c r="FQ79" s="147"/>
      <c r="FR79" s="147"/>
      <c r="FS79" s="147"/>
      <c r="FT79" s="147"/>
      <c r="FU79" s="147"/>
      <c r="FV79" s="147"/>
      <c r="FW79" s="147"/>
      <c r="FX79" s="147"/>
      <c r="FY79" s="147"/>
      <c r="FZ79" s="147"/>
      <c r="GA79" s="147"/>
      <c r="GB79" s="147"/>
      <c r="GC79" s="147"/>
      <c r="GD79" s="147"/>
      <c r="GE79" s="147"/>
      <c r="GF79" s="147"/>
      <c r="GG79" s="147"/>
      <c r="GH79" s="147"/>
      <c r="GI79" s="147"/>
      <c r="GJ79" s="147"/>
      <c r="GK79" s="147"/>
      <c r="GL79" s="147"/>
      <c r="GM79" s="147"/>
      <c r="GN79" s="147"/>
      <c r="GO79" s="147"/>
      <c r="GP79" s="147"/>
      <c r="GQ79" s="147"/>
      <c r="GR79" s="147"/>
      <c r="GS79" s="147"/>
      <c r="GT79" s="147"/>
      <c r="GU79" s="147"/>
      <c r="GV79" s="147"/>
      <c r="GW79" s="147"/>
      <c r="GX79" s="147"/>
      <c r="GY79" s="147"/>
      <c r="GZ79" s="147"/>
      <c r="HA79" s="147"/>
      <c r="HB79" s="147"/>
      <c r="HC79" s="147"/>
      <c r="HD79" s="147"/>
      <c r="HE79" s="147"/>
      <c r="HF79" s="147"/>
      <c r="HG79" s="147"/>
      <c r="HH79" s="147"/>
      <c r="HI79" s="147"/>
      <c r="HJ79" s="147"/>
      <c r="HK79" s="147"/>
      <c r="HL79" s="147"/>
      <c r="HM79" s="147"/>
      <c r="HN79" s="147"/>
      <c r="HO79" s="147"/>
      <c r="HP79" s="147"/>
      <c r="HQ79" s="147"/>
      <c r="HR79" s="147"/>
      <c r="HS79" s="147"/>
      <c r="HT79" s="147"/>
      <c r="HU79" s="147"/>
      <c r="HV79" s="147"/>
      <c r="HW79" s="147"/>
      <c r="HX79" s="147"/>
      <c r="HY79" s="147"/>
      <c r="HZ79" s="147"/>
      <c r="IA79" s="147"/>
      <c r="IB79" s="147"/>
      <c r="IC79" s="147"/>
      <c r="ID79" s="147"/>
      <c r="IE79" s="147"/>
      <c r="IF79" s="147"/>
      <c r="IG79" s="147"/>
      <c r="IH79" s="147"/>
      <c r="II79" s="147"/>
      <c r="IJ79" s="147"/>
      <c r="IK79" s="147"/>
      <c r="IL79" s="147"/>
      <c r="IM79" s="147"/>
      <c r="IN79" s="147"/>
      <c r="IO79" s="147"/>
      <c r="IP79" s="147"/>
      <c r="IQ79" s="147"/>
      <c r="IR79" s="147"/>
      <c r="IS79" s="147"/>
      <c r="IT79" s="147"/>
    </row>
    <row r="80" spans="1:254" s="150" customFormat="1" ht="15" customHeight="1" x14ac:dyDescent="0.2">
      <c r="A80" s="562" t="s">
        <v>24</v>
      </c>
      <c r="B80" s="567">
        <f>B75*B79</f>
        <v>7557.6040455200718</v>
      </c>
      <c r="C80" s="556"/>
      <c r="D80" s="556"/>
      <c r="E80" s="147"/>
      <c r="F80" s="147"/>
      <c r="G80" s="147"/>
      <c r="H80" s="147"/>
      <c r="I80" s="147"/>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c r="BI80" s="147"/>
      <c r="BJ80" s="147"/>
      <c r="BK80" s="147"/>
      <c r="BL80" s="147"/>
      <c r="BM80" s="147"/>
      <c r="BN80" s="147"/>
      <c r="BO80" s="147"/>
      <c r="BP80" s="147"/>
      <c r="BQ80" s="147"/>
      <c r="BR80" s="147"/>
      <c r="BS80" s="147"/>
      <c r="BT80" s="147"/>
      <c r="BU80" s="147"/>
      <c r="BV80" s="147"/>
      <c r="BW80" s="147"/>
      <c r="BX80" s="147"/>
      <c r="BY80" s="147"/>
      <c r="BZ80" s="147"/>
      <c r="CA80" s="147"/>
      <c r="CB80" s="147"/>
      <c r="CC80" s="147"/>
      <c r="CD80" s="147"/>
      <c r="CE80" s="147"/>
      <c r="CF80" s="147"/>
      <c r="CG80" s="147"/>
      <c r="CH80" s="147"/>
      <c r="CI80" s="147"/>
      <c r="CJ80" s="147"/>
      <c r="CK80" s="147"/>
      <c r="CL80" s="147"/>
      <c r="CM80" s="147"/>
      <c r="CN80" s="147"/>
      <c r="CO80" s="147"/>
      <c r="CP80" s="147"/>
      <c r="CQ80" s="147"/>
      <c r="CR80" s="147"/>
      <c r="CS80" s="147"/>
      <c r="CT80" s="147"/>
      <c r="CU80" s="147"/>
      <c r="CV80" s="147"/>
      <c r="CW80" s="147"/>
      <c r="CX80" s="147"/>
      <c r="CY80" s="147"/>
      <c r="CZ80" s="147"/>
      <c r="DA80" s="147"/>
      <c r="DB80" s="147"/>
      <c r="DC80" s="147"/>
      <c r="DD80" s="147"/>
      <c r="DE80" s="147"/>
      <c r="DF80" s="147"/>
      <c r="DG80" s="147"/>
      <c r="DH80" s="147"/>
      <c r="DI80" s="147"/>
      <c r="DJ80" s="147"/>
      <c r="DK80" s="147"/>
      <c r="DL80" s="147"/>
      <c r="DM80" s="147"/>
      <c r="DN80" s="147"/>
      <c r="DO80" s="147"/>
      <c r="DP80" s="147"/>
      <c r="DQ80" s="147"/>
      <c r="DR80" s="147"/>
      <c r="DS80" s="147"/>
      <c r="DT80" s="147"/>
      <c r="DU80" s="147"/>
      <c r="DV80" s="147"/>
      <c r="DW80" s="147"/>
      <c r="DX80" s="147"/>
      <c r="DY80" s="147"/>
      <c r="DZ80" s="147"/>
      <c r="EA80" s="147"/>
      <c r="EB80" s="147"/>
      <c r="EC80" s="147"/>
      <c r="ED80" s="147"/>
      <c r="EE80" s="147"/>
      <c r="EF80" s="147"/>
      <c r="EG80" s="147"/>
      <c r="EH80" s="147"/>
      <c r="EI80" s="147"/>
      <c r="EJ80" s="147"/>
      <c r="EK80" s="147"/>
      <c r="EL80" s="147"/>
      <c r="EM80" s="147"/>
      <c r="EN80" s="147"/>
      <c r="EO80" s="147"/>
      <c r="EP80" s="147"/>
      <c r="EQ80" s="147"/>
      <c r="ER80" s="147"/>
      <c r="ES80" s="147"/>
      <c r="ET80" s="147"/>
      <c r="EU80" s="147"/>
      <c r="EV80" s="147"/>
      <c r="EW80" s="147"/>
      <c r="EX80" s="147"/>
      <c r="EY80" s="147"/>
      <c r="EZ80" s="147"/>
      <c r="FA80" s="147"/>
      <c r="FB80" s="147"/>
      <c r="FC80" s="147"/>
      <c r="FD80" s="147"/>
      <c r="FE80" s="147"/>
      <c r="FF80" s="147"/>
      <c r="FG80" s="147"/>
      <c r="FH80" s="147"/>
      <c r="FI80" s="147"/>
      <c r="FJ80" s="147"/>
      <c r="FK80" s="147"/>
      <c r="FL80" s="147"/>
      <c r="FM80" s="147"/>
      <c r="FN80" s="147"/>
      <c r="FO80" s="147"/>
      <c r="FP80" s="147"/>
      <c r="FQ80" s="147"/>
      <c r="FR80" s="147"/>
      <c r="FS80" s="147"/>
      <c r="FT80" s="147"/>
      <c r="FU80" s="147"/>
      <c r="FV80" s="147"/>
      <c r="FW80" s="147"/>
      <c r="FX80" s="147"/>
      <c r="FY80" s="147"/>
      <c r="FZ80" s="147"/>
      <c r="GA80" s="147"/>
      <c r="GB80" s="147"/>
      <c r="GC80" s="147"/>
      <c r="GD80" s="147"/>
      <c r="GE80" s="147"/>
      <c r="GF80" s="147"/>
      <c r="GG80" s="147"/>
      <c r="GH80" s="147"/>
      <c r="GI80" s="147"/>
      <c r="GJ80" s="147"/>
      <c r="GK80" s="147"/>
      <c r="GL80" s="147"/>
      <c r="GM80" s="147"/>
      <c r="GN80" s="147"/>
      <c r="GO80" s="147"/>
      <c r="GP80" s="147"/>
      <c r="GQ80" s="147"/>
      <c r="GR80" s="147"/>
      <c r="GS80" s="147"/>
      <c r="GT80" s="147"/>
      <c r="GU80" s="147"/>
      <c r="GV80" s="147"/>
      <c r="GW80" s="147"/>
      <c r="GX80" s="147"/>
      <c r="GY80" s="147"/>
      <c r="GZ80" s="147"/>
      <c r="HA80" s="147"/>
      <c r="HB80" s="147"/>
      <c r="HC80" s="147"/>
      <c r="HD80" s="147"/>
      <c r="HE80" s="147"/>
      <c r="HF80" s="147"/>
      <c r="HG80" s="147"/>
      <c r="HH80" s="147"/>
      <c r="HI80" s="147"/>
      <c r="HJ80" s="147"/>
      <c r="HK80" s="147"/>
      <c r="HL80" s="147"/>
      <c r="HM80" s="147"/>
      <c r="HN80" s="147"/>
      <c r="HO80" s="147"/>
      <c r="HP80" s="147"/>
      <c r="HQ80" s="147"/>
      <c r="HR80" s="147"/>
      <c r="HS80" s="147"/>
      <c r="HT80" s="147"/>
      <c r="HU80" s="147"/>
      <c r="HV80" s="147"/>
      <c r="HW80" s="147"/>
      <c r="HX80" s="147"/>
      <c r="HY80" s="147"/>
      <c r="HZ80" s="147"/>
      <c r="IA80" s="147"/>
      <c r="IB80" s="147"/>
      <c r="IC80" s="147"/>
      <c r="ID80" s="147"/>
      <c r="IE80" s="147"/>
      <c r="IF80" s="147"/>
      <c r="IG80" s="147"/>
      <c r="IH80" s="147"/>
      <c r="II80" s="147"/>
      <c r="IJ80" s="147"/>
      <c r="IK80" s="147"/>
      <c r="IL80" s="147"/>
      <c r="IM80" s="147"/>
      <c r="IN80" s="147"/>
      <c r="IO80" s="147"/>
      <c r="IP80" s="147"/>
      <c r="IQ80" s="147"/>
      <c r="IR80" s="147"/>
      <c r="IS80" s="147"/>
      <c r="IT80" s="147"/>
    </row>
    <row r="81" spans="1:254" s="150" customFormat="1" ht="15" customHeight="1" x14ac:dyDescent="0.2">
      <c r="A81" s="560" t="s">
        <v>25</v>
      </c>
      <c r="B81" s="568">
        <f>(B80/B78)*0.5</f>
        <v>8.5868127329469315E-2</v>
      </c>
      <c r="C81" s="556"/>
      <c r="D81" s="556"/>
      <c r="E81" s="147"/>
      <c r="F81" s="147"/>
      <c r="G81" s="147"/>
      <c r="H81" s="147"/>
      <c r="I81" s="147"/>
      <c r="J81" s="147"/>
      <c r="K81" s="147"/>
      <c r="L81" s="147"/>
      <c r="M81" s="147"/>
      <c r="N81" s="147"/>
      <c r="O81" s="147"/>
      <c r="P81" s="147"/>
      <c r="Q81" s="147"/>
      <c r="R81" s="147"/>
      <c r="S81" s="147"/>
      <c r="T81" s="147"/>
      <c r="U81" s="147"/>
      <c r="V81" s="147"/>
      <c r="W81" s="147"/>
      <c r="X81" s="147"/>
      <c r="Y81" s="147"/>
      <c r="Z81" s="147"/>
      <c r="AA81" s="147"/>
      <c r="AB81" s="147"/>
      <c r="AC81" s="147"/>
      <c r="AD81" s="147"/>
      <c r="AE81" s="147"/>
      <c r="AF81" s="147"/>
      <c r="AG81" s="147"/>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c r="BI81" s="147"/>
      <c r="BJ81" s="147"/>
      <c r="BK81" s="147"/>
      <c r="BL81" s="147"/>
      <c r="BM81" s="147"/>
      <c r="BN81" s="147"/>
      <c r="BO81" s="147"/>
      <c r="BP81" s="147"/>
      <c r="BQ81" s="147"/>
      <c r="BR81" s="147"/>
      <c r="BS81" s="147"/>
      <c r="BT81" s="147"/>
      <c r="BU81" s="147"/>
      <c r="BV81" s="147"/>
      <c r="BW81" s="147"/>
      <c r="BX81" s="147"/>
      <c r="BY81" s="147"/>
      <c r="BZ81" s="147"/>
      <c r="CA81" s="147"/>
      <c r="CB81" s="147"/>
      <c r="CC81" s="147"/>
      <c r="CD81" s="147"/>
      <c r="CE81" s="147"/>
      <c r="CF81" s="147"/>
      <c r="CG81" s="147"/>
      <c r="CH81" s="147"/>
      <c r="CI81" s="147"/>
      <c r="CJ81" s="147"/>
      <c r="CK81" s="147"/>
      <c r="CL81" s="147"/>
      <c r="CM81" s="147"/>
      <c r="CN81" s="147"/>
      <c r="CO81" s="147"/>
      <c r="CP81" s="147"/>
      <c r="CQ81" s="147"/>
      <c r="CR81" s="147"/>
      <c r="CS81" s="147"/>
      <c r="CT81" s="147"/>
      <c r="CU81" s="147"/>
      <c r="CV81" s="147"/>
      <c r="CW81" s="147"/>
      <c r="CX81" s="147"/>
      <c r="CY81" s="147"/>
      <c r="CZ81" s="147"/>
      <c r="DA81" s="147"/>
      <c r="DB81" s="147"/>
      <c r="DC81" s="147"/>
      <c r="DD81" s="147"/>
      <c r="DE81" s="147"/>
      <c r="DF81" s="147"/>
      <c r="DG81" s="147"/>
      <c r="DH81" s="147"/>
      <c r="DI81" s="147"/>
      <c r="DJ81" s="147"/>
      <c r="DK81" s="147"/>
      <c r="DL81" s="147"/>
      <c r="DM81" s="147"/>
      <c r="DN81" s="147"/>
      <c r="DO81" s="147"/>
      <c r="DP81" s="147"/>
      <c r="DQ81" s="147"/>
      <c r="DR81" s="147"/>
      <c r="DS81" s="147"/>
      <c r="DT81" s="147"/>
      <c r="DU81" s="147"/>
      <c r="DV81" s="147"/>
      <c r="DW81" s="147"/>
      <c r="DX81" s="147"/>
      <c r="DY81" s="147"/>
      <c r="DZ81" s="147"/>
      <c r="EA81" s="147"/>
      <c r="EB81" s="147"/>
      <c r="EC81" s="147"/>
      <c r="ED81" s="147"/>
      <c r="EE81" s="147"/>
      <c r="EF81" s="147"/>
      <c r="EG81" s="147"/>
      <c r="EH81" s="147"/>
      <c r="EI81" s="147"/>
      <c r="EJ81" s="147"/>
      <c r="EK81" s="147"/>
      <c r="EL81" s="147"/>
      <c r="EM81" s="147"/>
      <c r="EN81" s="147"/>
      <c r="EO81" s="147"/>
      <c r="EP81" s="147"/>
      <c r="EQ81" s="147"/>
      <c r="ER81" s="147"/>
      <c r="ES81" s="147"/>
      <c r="ET81" s="147"/>
      <c r="EU81" s="147"/>
      <c r="EV81" s="147"/>
      <c r="EW81" s="147"/>
      <c r="EX81" s="147"/>
      <c r="EY81" s="147"/>
      <c r="EZ81" s="147"/>
      <c r="FA81" s="147"/>
      <c r="FB81" s="147"/>
      <c r="FC81" s="147"/>
      <c r="FD81" s="147"/>
      <c r="FE81" s="147"/>
      <c r="FF81" s="147"/>
      <c r="FG81" s="147"/>
      <c r="FH81" s="147"/>
      <c r="FI81" s="147"/>
      <c r="FJ81" s="147"/>
      <c r="FK81" s="147"/>
      <c r="FL81" s="147"/>
      <c r="FM81" s="147"/>
      <c r="FN81" s="147"/>
      <c r="FO81" s="147"/>
      <c r="FP81" s="147"/>
      <c r="FQ81" s="147"/>
      <c r="FR81" s="147"/>
      <c r="FS81" s="147"/>
      <c r="FT81" s="147"/>
      <c r="FU81" s="147"/>
      <c r="FV81" s="147"/>
      <c r="FW81" s="147"/>
      <c r="FX81" s="147"/>
      <c r="FY81" s="147"/>
      <c r="FZ81" s="147"/>
      <c r="GA81" s="147"/>
      <c r="GB81" s="147"/>
      <c r="GC81" s="147"/>
      <c r="GD81" s="147"/>
      <c r="GE81" s="147"/>
      <c r="GF81" s="147"/>
      <c r="GG81" s="147"/>
      <c r="GH81" s="147"/>
      <c r="GI81" s="147"/>
      <c r="GJ81" s="147"/>
      <c r="GK81" s="147"/>
      <c r="GL81" s="147"/>
      <c r="GM81" s="147"/>
      <c r="GN81" s="147"/>
      <c r="GO81" s="147"/>
      <c r="GP81" s="147"/>
      <c r="GQ81" s="147"/>
      <c r="GR81" s="147"/>
      <c r="GS81" s="147"/>
      <c r="GT81" s="147"/>
      <c r="GU81" s="147"/>
      <c r="GV81" s="147"/>
      <c r="GW81" s="147"/>
      <c r="GX81" s="147"/>
      <c r="GY81" s="147"/>
      <c r="GZ81" s="147"/>
      <c r="HA81" s="147"/>
      <c r="HB81" s="147"/>
      <c r="HC81" s="147"/>
      <c r="HD81" s="147"/>
      <c r="HE81" s="147"/>
      <c r="HF81" s="147"/>
      <c r="HG81" s="147"/>
      <c r="HH81" s="147"/>
      <c r="HI81" s="147"/>
      <c r="HJ81" s="147"/>
      <c r="HK81" s="147"/>
      <c r="HL81" s="147"/>
      <c r="HM81" s="147"/>
      <c r="HN81" s="147"/>
      <c r="HO81" s="147"/>
      <c r="HP81" s="147"/>
      <c r="HQ81" s="147"/>
      <c r="HR81" s="147"/>
      <c r="HS81" s="147"/>
      <c r="HT81" s="147"/>
      <c r="HU81" s="147"/>
      <c r="HV81" s="147"/>
      <c r="HW81" s="147"/>
      <c r="HX81" s="147"/>
      <c r="HY81" s="147"/>
      <c r="HZ81" s="147"/>
      <c r="IA81" s="147"/>
      <c r="IB81" s="147"/>
      <c r="IC81" s="147"/>
      <c r="ID81" s="147"/>
      <c r="IE81" s="147"/>
      <c r="IF81" s="147"/>
      <c r="IG81" s="147"/>
      <c r="IH81" s="147"/>
      <c r="II81" s="147"/>
      <c r="IJ81" s="147"/>
      <c r="IK81" s="147"/>
      <c r="IL81" s="147"/>
      <c r="IM81" s="147"/>
      <c r="IN81" s="147"/>
      <c r="IO81" s="147"/>
      <c r="IP81" s="147"/>
      <c r="IQ81" s="147"/>
      <c r="IR81" s="147"/>
      <c r="IS81" s="147"/>
      <c r="IT81" s="147"/>
    </row>
    <row r="82" spans="1:254" s="150" customFormat="1" ht="15" customHeight="1" x14ac:dyDescent="0.2">
      <c r="A82" s="569"/>
      <c r="B82" s="570"/>
      <c r="C82" s="556"/>
      <c r="D82" s="556"/>
      <c r="E82" s="147"/>
      <c r="F82" s="147"/>
      <c r="G82" s="147"/>
      <c r="H82" s="147"/>
      <c r="I82" s="147"/>
      <c r="J82" s="147"/>
      <c r="K82" s="147"/>
      <c r="L82" s="147"/>
      <c r="M82" s="147"/>
      <c r="N82" s="147"/>
      <c r="O82" s="147"/>
      <c r="P82" s="147"/>
      <c r="Q82" s="147"/>
      <c r="R82" s="147"/>
      <c r="S82" s="147"/>
      <c r="T82" s="147"/>
      <c r="U82" s="147"/>
      <c r="V82" s="147"/>
      <c r="W82" s="147"/>
      <c r="X82" s="147"/>
      <c r="Y82" s="147"/>
      <c r="Z82" s="147"/>
      <c r="AA82" s="147"/>
      <c r="AB82" s="147"/>
      <c r="AC82" s="147"/>
      <c r="AD82" s="147"/>
      <c r="AE82" s="147"/>
      <c r="AF82" s="147"/>
      <c r="AG82" s="147"/>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c r="BI82" s="147"/>
      <c r="BJ82" s="147"/>
      <c r="BK82" s="147"/>
      <c r="BL82" s="147"/>
      <c r="BM82" s="147"/>
      <c r="BN82" s="147"/>
      <c r="BO82" s="147"/>
      <c r="BP82" s="147"/>
      <c r="BQ82" s="147"/>
      <c r="BR82" s="147"/>
      <c r="BS82" s="147"/>
      <c r="BT82" s="147"/>
      <c r="BU82" s="147"/>
      <c r="BV82" s="147"/>
      <c r="BW82" s="147"/>
      <c r="BX82" s="147"/>
      <c r="BY82" s="147"/>
      <c r="BZ82" s="147"/>
      <c r="CA82" s="147"/>
      <c r="CB82" s="147"/>
      <c r="CC82" s="147"/>
      <c r="CD82" s="147"/>
      <c r="CE82" s="147"/>
      <c r="CF82" s="147"/>
      <c r="CG82" s="147"/>
      <c r="CH82" s="147"/>
      <c r="CI82" s="147"/>
      <c r="CJ82" s="147"/>
      <c r="CK82" s="147"/>
      <c r="CL82" s="147"/>
      <c r="CM82" s="147"/>
      <c r="CN82" s="147"/>
      <c r="CO82" s="147"/>
      <c r="CP82" s="147"/>
      <c r="CQ82" s="147"/>
      <c r="CR82" s="147"/>
      <c r="CS82" s="147"/>
      <c r="CT82" s="147"/>
      <c r="CU82" s="147"/>
      <c r="CV82" s="147"/>
      <c r="CW82" s="147"/>
      <c r="CX82" s="147"/>
      <c r="CY82" s="147"/>
      <c r="CZ82" s="147"/>
      <c r="DA82" s="147"/>
      <c r="DB82" s="147"/>
      <c r="DC82" s="147"/>
      <c r="DD82" s="147"/>
      <c r="DE82" s="147"/>
      <c r="DF82" s="147"/>
      <c r="DG82" s="147"/>
      <c r="DH82" s="147"/>
      <c r="DI82" s="147"/>
      <c r="DJ82" s="147"/>
      <c r="DK82" s="147"/>
      <c r="DL82" s="147"/>
      <c r="DM82" s="147"/>
      <c r="DN82" s="147"/>
      <c r="DO82" s="147"/>
      <c r="DP82" s="147"/>
      <c r="DQ82" s="147"/>
      <c r="DR82" s="147"/>
      <c r="DS82" s="147"/>
      <c r="DT82" s="147"/>
      <c r="DU82" s="147"/>
      <c r="DV82" s="147"/>
      <c r="DW82" s="147"/>
      <c r="DX82" s="147"/>
      <c r="DY82" s="147"/>
      <c r="DZ82" s="147"/>
      <c r="EA82" s="147"/>
      <c r="EB82" s="147"/>
      <c r="EC82" s="147"/>
      <c r="ED82" s="147"/>
      <c r="EE82" s="147"/>
      <c r="EF82" s="147"/>
      <c r="EG82" s="147"/>
      <c r="EH82" s="147"/>
      <c r="EI82" s="147"/>
      <c r="EJ82" s="147"/>
      <c r="EK82" s="147"/>
      <c r="EL82" s="147"/>
      <c r="EM82" s="147"/>
      <c r="EN82" s="147"/>
      <c r="EO82" s="147"/>
      <c r="EP82" s="147"/>
      <c r="EQ82" s="147"/>
      <c r="ER82" s="147"/>
      <c r="ES82" s="147"/>
      <c r="ET82" s="147"/>
      <c r="EU82" s="147"/>
      <c r="EV82" s="147"/>
      <c r="EW82" s="147"/>
      <c r="EX82" s="147"/>
      <c r="EY82" s="147"/>
      <c r="EZ82" s="147"/>
      <c r="FA82" s="147"/>
      <c r="FB82" s="147"/>
      <c r="FC82" s="147"/>
      <c r="FD82" s="147"/>
      <c r="FE82" s="147"/>
      <c r="FF82" s="147"/>
      <c r="FG82" s="147"/>
      <c r="FH82" s="147"/>
      <c r="FI82" s="147"/>
      <c r="FJ82" s="147"/>
      <c r="FK82" s="147"/>
      <c r="FL82" s="147"/>
      <c r="FM82" s="147"/>
      <c r="FN82" s="147"/>
      <c r="FO82" s="147"/>
      <c r="FP82" s="147"/>
      <c r="FQ82" s="147"/>
      <c r="FR82" s="147"/>
      <c r="FS82" s="147"/>
      <c r="FT82" s="147"/>
      <c r="FU82" s="147"/>
      <c r="FV82" s="147"/>
      <c r="FW82" s="147"/>
      <c r="FX82" s="147"/>
      <c r="FY82" s="147"/>
      <c r="FZ82" s="147"/>
      <c r="GA82" s="147"/>
      <c r="GB82" s="147"/>
      <c r="GC82" s="147"/>
      <c r="GD82" s="147"/>
      <c r="GE82" s="147"/>
      <c r="GF82" s="147"/>
      <c r="GG82" s="147"/>
      <c r="GH82" s="147"/>
      <c r="GI82" s="147"/>
      <c r="GJ82" s="147"/>
      <c r="GK82" s="147"/>
      <c r="GL82" s="147"/>
      <c r="GM82" s="147"/>
      <c r="GN82" s="147"/>
      <c r="GO82" s="147"/>
      <c r="GP82" s="147"/>
      <c r="GQ82" s="147"/>
      <c r="GR82" s="147"/>
      <c r="GS82" s="147"/>
      <c r="GT82" s="147"/>
      <c r="GU82" s="147"/>
      <c r="GV82" s="147"/>
      <c r="GW82" s="147"/>
      <c r="GX82" s="147"/>
      <c r="GY82" s="147"/>
      <c r="GZ82" s="147"/>
      <c r="HA82" s="147"/>
      <c r="HB82" s="147"/>
      <c r="HC82" s="147"/>
      <c r="HD82" s="147"/>
      <c r="HE82" s="147"/>
      <c r="HF82" s="147"/>
      <c r="HG82" s="147"/>
      <c r="HH82" s="147"/>
      <c r="HI82" s="147"/>
      <c r="HJ82" s="147"/>
      <c r="HK82" s="147"/>
      <c r="HL82" s="147"/>
      <c r="HM82" s="147"/>
      <c r="HN82" s="147"/>
      <c r="HO82" s="147"/>
      <c r="HP82" s="147"/>
      <c r="HQ82" s="147"/>
      <c r="HR82" s="147"/>
      <c r="HS82" s="147"/>
      <c r="HT82" s="147"/>
      <c r="HU82" s="147"/>
      <c r="HV82" s="147"/>
      <c r="HW82" s="147"/>
      <c r="HX82" s="147"/>
      <c r="HY82" s="147"/>
      <c r="HZ82" s="147"/>
      <c r="IA82" s="147"/>
      <c r="IB82" s="147"/>
      <c r="IC82" s="147"/>
      <c r="ID82" s="147"/>
      <c r="IE82" s="147"/>
      <c r="IF82" s="147"/>
      <c r="IG82" s="147"/>
      <c r="IH82" s="147"/>
      <c r="II82" s="147"/>
      <c r="IJ82" s="147"/>
      <c r="IK82" s="147"/>
      <c r="IL82" s="147"/>
      <c r="IM82" s="147"/>
      <c r="IN82" s="147"/>
      <c r="IO82" s="147"/>
      <c r="IP82" s="147"/>
      <c r="IQ82" s="147"/>
      <c r="IR82" s="147"/>
      <c r="IS82" s="147"/>
      <c r="IT82" s="147"/>
    </row>
    <row r="83" spans="1:254" s="150" customFormat="1" ht="15" customHeight="1" x14ac:dyDescent="0.2">
      <c r="A83" s="560" t="s">
        <v>26</v>
      </c>
      <c r="B83" s="571"/>
      <c r="C83" s="556"/>
      <c r="D83" s="556"/>
      <c r="E83" s="147"/>
      <c r="F83" s="147"/>
      <c r="G83" s="147"/>
      <c r="H83" s="147"/>
      <c r="I83" s="147"/>
      <c r="J83" s="147"/>
      <c r="K83" s="147"/>
      <c r="L83" s="147"/>
      <c r="M83" s="147"/>
      <c r="N83" s="147"/>
      <c r="O83" s="147"/>
      <c r="P83" s="147"/>
      <c r="Q83" s="147"/>
      <c r="R83" s="147"/>
      <c r="S83" s="147"/>
      <c r="T83" s="147"/>
      <c r="U83" s="147"/>
      <c r="V83" s="147"/>
      <c r="W83" s="147"/>
      <c r="X83" s="147"/>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47"/>
      <c r="CO83" s="147"/>
      <c r="CP83" s="147"/>
      <c r="CQ83" s="147"/>
      <c r="CR83" s="147"/>
      <c r="CS83" s="147"/>
      <c r="CT83" s="147"/>
      <c r="CU83" s="147"/>
      <c r="CV83" s="147"/>
      <c r="CW83" s="147"/>
      <c r="CX83" s="147"/>
      <c r="CY83" s="147"/>
      <c r="CZ83" s="147"/>
      <c r="DA83" s="147"/>
      <c r="DB83" s="147"/>
      <c r="DC83" s="147"/>
      <c r="DD83" s="147"/>
      <c r="DE83" s="147"/>
      <c r="DF83" s="147"/>
      <c r="DG83" s="147"/>
      <c r="DH83" s="147"/>
      <c r="DI83" s="147"/>
      <c r="DJ83" s="147"/>
      <c r="DK83" s="147"/>
      <c r="DL83" s="147"/>
      <c r="DM83" s="147"/>
      <c r="DN83" s="147"/>
      <c r="DO83" s="147"/>
      <c r="DP83" s="147"/>
      <c r="DQ83" s="147"/>
      <c r="DR83" s="147"/>
      <c r="DS83" s="147"/>
      <c r="DT83" s="147"/>
      <c r="DU83" s="147"/>
      <c r="DV83" s="147"/>
      <c r="DW83" s="147"/>
      <c r="DX83" s="147"/>
      <c r="DY83" s="147"/>
      <c r="DZ83" s="147"/>
      <c r="EA83" s="147"/>
      <c r="EB83" s="147"/>
      <c r="EC83" s="147"/>
      <c r="ED83" s="147"/>
      <c r="EE83" s="147"/>
      <c r="EF83" s="147"/>
      <c r="EG83" s="147"/>
      <c r="EH83" s="147"/>
      <c r="EI83" s="147"/>
      <c r="EJ83" s="147"/>
      <c r="EK83" s="147"/>
      <c r="EL83" s="147"/>
      <c r="EM83" s="147"/>
      <c r="EN83" s="147"/>
      <c r="EO83" s="147"/>
      <c r="EP83" s="147"/>
      <c r="EQ83" s="147"/>
      <c r="ER83" s="147"/>
      <c r="ES83" s="147"/>
      <c r="ET83" s="147"/>
      <c r="EU83" s="147"/>
      <c r="EV83" s="147"/>
      <c r="EW83" s="147"/>
      <c r="EX83" s="147"/>
      <c r="EY83" s="147"/>
      <c r="EZ83" s="147"/>
      <c r="FA83" s="147"/>
      <c r="FB83" s="147"/>
      <c r="FC83" s="147"/>
      <c r="FD83" s="147"/>
      <c r="FE83" s="147"/>
      <c r="FF83" s="147"/>
      <c r="FG83" s="147"/>
      <c r="FH83" s="147"/>
      <c r="FI83" s="147"/>
      <c r="FJ83" s="147"/>
      <c r="FK83" s="147"/>
      <c r="FL83" s="147"/>
      <c r="FM83" s="147"/>
      <c r="FN83" s="147"/>
      <c r="FO83" s="147"/>
      <c r="FP83" s="147"/>
      <c r="FQ83" s="147"/>
      <c r="FR83" s="147"/>
      <c r="FS83" s="147"/>
      <c r="FT83" s="147"/>
      <c r="FU83" s="147"/>
      <c r="FV83" s="147"/>
      <c r="FW83" s="147"/>
      <c r="FX83" s="147"/>
      <c r="FY83" s="147"/>
      <c r="FZ83" s="147"/>
      <c r="GA83" s="147"/>
      <c r="GB83" s="147"/>
      <c r="GC83" s="147"/>
      <c r="GD83" s="147"/>
      <c r="GE83" s="147"/>
      <c r="GF83" s="147"/>
      <c r="GG83" s="147"/>
      <c r="GH83" s="147"/>
      <c r="GI83" s="147"/>
      <c r="GJ83" s="147"/>
      <c r="GK83" s="147"/>
      <c r="GL83" s="147"/>
      <c r="GM83" s="147"/>
      <c r="GN83" s="147"/>
      <c r="GO83" s="147"/>
      <c r="GP83" s="147"/>
      <c r="GQ83" s="147"/>
      <c r="GR83" s="147"/>
      <c r="GS83" s="147"/>
      <c r="GT83" s="147"/>
      <c r="GU83" s="147"/>
      <c r="GV83" s="147"/>
      <c r="GW83" s="147"/>
      <c r="GX83" s="147"/>
      <c r="GY83" s="147"/>
      <c r="GZ83" s="147"/>
      <c r="HA83" s="147"/>
      <c r="HB83" s="147"/>
      <c r="HC83" s="147"/>
      <c r="HD83" s="147"/>
      <c r="HE83" s="147"/>
      <c r="HF83" s="147"/>
      <c r="HG83" s="147"/>
      <c r="HH83" s="147"/>
      <c r="HI83" s="147"/>
      <c r="HJ83" s="147"/>
      <c r="HK83" s="147"/>
      <c r="HL83" s="147"/>
      <c r="HM83" s="147"/>
      <c r="HN83" s="147"/>
      <c r="HO83" s="147"/>
      <c r="HP83" s="147"/>
      <c r="HQ83" s="147"/>
      <c r="HR83" s="147"/>
      <c r="HS83" s="147"/>
      <c r="HT83" s="147"/>
      <c r="HU83" s="147"/>
      <c r="HV83" s="147"/>
      <c r="HW83" s="147"/>
      <c r="HX83" s="147"/>
      <c r="HY83" s="147"/>
      <c r="HZ83" s="147"/>
      <c r="IA83" s="147"/>
      <c r="IB83" s="147"/>
      <c r="IC83" s="147"/>
      <c r="ID83" s="147"/>
      <c r="IE83" s="147"/>
      <c r="IF83" s="147"/>
      <c r="IG83" s="147"/>
      <c r="IH83" s="147"/>
      <c r="II83" s="147"/>
      <c r="IJ83" s="147"/>
      <c r="IK83" s="147"/>
      <c r="IL83" s="147"/>
      <c r="IM83" s="147"/>
      <c r="IN83" s="147"/>
      <c r="IO83" s="147"/>
      <c r="IP83" s="147"/>
      <c r="IQ83" s="147"/>
      <c r="IR83" s="147"/>
      <c r="IS83" s="147"/>
      <c r="IT83" s="147"/>
    </row>
    <row r="84" spans="1:254" s="150" customFormat="1" ht="15" customHeight="1" x14ac:dyDescent="0.2">
      <c r="A84" s="562" t="s">
        <v>20</v>
      </c>
      <c r="B84" s="563">
        <v>5.0000000000000001E-3</v>
      </c>
      <c r="C84" s="556"/>
      <c r="D84" s="556"/>
      <c r="E84" s="147"/>
      <c r="F84" s="147"/>
      <c r="G84" s="147"/>
      <c r="H84" s="147"/>
      <c r="I84" s="147"/>
      <c r="J84" s="147"/>
      <c r="K84" s="147"/>
      <c r="L84" s="147"/>
      <c r="M84" s="147"/>
      <c r="N84" s="147"/>
      <c r="O84" s="147"/>
      <c r="P84" s="147"/>
      <c r="Q84" s="147"/>
      <c r="R84" s="147"/>
      <c r="S84" s="147"/>
      <c r="T84" s="147"/>
      <c r="U84" s="147"/>
      <c r="V84" s="147"/>
      <c r="W84" s="147"/>
      <c r="X84" s="147"/>
      <c r="Y84" s="147"/>
      <c r="Z84" s="147"/>
      <c r="AA84" s="147"/>
      <c r="AB84" s="147"/>
      <c r="AC84" s="147"/>
      <c r="AD84" s="147"/>
      <c r="AE84" s="147"/>
      <c r="AF84" s="147"/>
      <c r="AG84" s="147"/>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c r="BI84" s="147"/>
      <c r="BJ84" s="147"/>
      <c r="BK84" s="147"/>
      <c r="BL84" s="147"/>
      <c r="BM84" s="147"/>
      <c r="BN84" s="147"/>
      <c r="BO84" s="147"/>
      <c r="BP84" s="147"/>
      <c r="BQ84" s="147"/>
      <c r="BR84" s="147"/>
      <c r="BS84" s="147"/>
      <c r="BT84" s="147"/>
      <c r="BU84" s="147"/>
      <c r="BV84" s="147"/>
      <c r="BW84" s="147"/>
      <c r="BX84" s="147"/>
      <c r="BY84" s="147"/>
      <c r="BZ84" s="147"/>
      <c r="CA84" s="147"/>
      <c r="CB84" s="147"/>
      <c r="CC84" s="147"/>
      <c r="CD84" s="147"/>
      <c r="CE84" s="147"/>
      <c r="CF84" s="147"/>
      <c r="CG84" s="147"/>
      <c r="CH84" s="147"/>
      <c r="CI84" s="147"/>
      <c r="CJ84" s="147"/>
      <c r="CK84" s="147"/>
      <c r="CL84" s="147"/>
      <c r="CM84" s="147"/>
      <c r="CN84" s="147"/>
      <c r="CO84" s="147"/>
      <c r="CP84" s="147"/>
      <c r="CQ84" s="147"/>
      <c r="CR84" s="147"/>
      <c r="CS84" s="147"/>
      <c r="CT84" s="147"/>
      <c r="CU84" s="147"/>
      <c r="CV84" s="147"/>
      <c r="CW84" s="147"/>
      <c r="CX84" s="147"/>
      <c r="CY84" s="147"/>
      <c r="CZ84" s="147"/>
      <c r="DA84" s="147"/>
      <c r="DB84" s="147"/>
      <c r="DC84" s="147"/>
      <c r="DD84" s="147"/>
      <c r="DE84" s="147"/>
      <c r="DF84" s="147"/>
      <c r="DG84" s="147"/>
      <c r="DH84" s="147"/>
      <c r="DI84" s="147"/>
      <c r="DJ84" s="147"/>
      <c r="DK84" s="147"/>
      <c r="DL84" s="147"/>
      <c r="DM84" s="147"/>
      <c r="DN84" s="147"/>
      <c r="DO84" s="147"/>
      <c r="DP84" s="147"/>
      <c r="DQ84" s="147"/>
      <c r="DR84" s="147"/>
      <c r="DS84" s="147"/>
      <c r="DT84" s="147"/>
      <c r="DU84" s="147"/>
      <c r="DV84" s="147"/>
      <c r="DW84" s="147"/>
      <c r="DX84" s="147"/>
      <c r="DY84" s="147"/>
      <c r="DZ84" s="147"/>
      <c r="EA84" s="147"/>
      <c r="EB84" s="147"/>
      <c r="EC84" s="147"/>
      <c r="ED84" s="147"/>
      <c r="EE84" s="147"/>
      <c r="EF84" s="147"/>
      <c r="EG84" s="147"/>
      <c r="EH84" s="147"/>
      <c r="EI84" s="147"/>
      <c r="EJ84" s="147"/>
      <c r="EK84" s="147"/>
      <c r="EL84" s="147"/>
      <c r="EM84" s="147"/>
      <c r="EN84" s="147"/>
      <c r="EO84" s="147"/>
      <c r="EP84" s="147"/>
      <c r="EQ84" s="147"/>
      <c r="ER84" s="147"/>
      <c r="ES84" s="147"/>
      <c r="ET84" s="147"/>
      <c r="EU84" s="147"/>
      <c r="EV84" s="147"/>
      <c r="EW84" s="147"/>
      <c r="EX84" s="147"/>
      <c r="EY84" s="147"/>
      <c r="EZ84" s="147"/>
      <c r="FA84" s="147"/>
      <c r="FB84" s="147"/>
      <c r="FC84" s="147"/>
      <c r="FD84" s="147"/>
      <c r="FE84" s="147"/>
      <c r="FF84" s="147"/>
      <c r="FG84" s="147"/>
      <c r="FH84" s="147"/>
      <c r="FI84" s="147"/>
      <c r="FJ84" s="147"/>
      <c r="FK84" s="147"/>
      <c r="FL84" s="147"/>
      <c r="FM84" s="147"/>
      <c r="FN84" s="147"/>
      <c r="FO84" s="147"/>
      <c r="FP84" s="147"/>
      <c r="FQ84" s="147"/>
      <c r="FR84" s="147"/>
      <c r="FS84" s="147"/>
      <c r="FT84" s="147"/>
      <c r="FU84" s="147"/>
      <c r="FV84" s="147"/>
      <c r="FW84" s="147"/>
      <c r="FX84" s="147"/>
      <c r="FY84" s="147"/>
      <c r="FZ84" s="147"/>
      <c r="GA84" s="147"/>
      <c r="GB84" s="147"/>
      <c r="GC84" s="147"/>
      <c r="GD84" s="147"/>
      <c r="GE84" s="147"/>
      <c r="GF84" s="147"/>
      <c r="GG84" s="147"/>
      <c r="GH84" s="147"/>
      <c r="GI84" s="147"/>
      <c r="GJ84" s="147"/>
      <c r="GK84" s="147"/>
      <c r="GL84" s="147"/>
      <c r="GM84" s="147"/>
      <c r="GN84" s="147"/>
      <c r="GO84" s="147"/>
      <c r="GP84" s="147"/>
      <c r="GQ84" s="147"/>
      <c r="GR84" s="147"/>
      <c r="GS84" s="147"/>
      <c r="GT84" s="147"/>
      <c r="GU84" s="147"/>
      <c r="GV84" s="147"/>
      <c r="GW84" s="147"/>
      <c r="GX84" s="147"/>
      <c r="GY84" s="147"/>
      <c r="GZ84" s="147"/>
      <c r="HA84" s="147"/>
      <c r="HB84" s="147"/>
      <c r="HC84" s="147"/>
      <c r="HD84" s="147"/>
      <c r="HE84" s="147"/>
      <c r="HF84" s="147"/>
      <c r="HG84" s="147"/>
      <c r="HH84" s="147"/>
      <c r="HI84" s="147"/>
      <c r="HJ84" s="147"/>
      <c r="HK84" s="147"/>
      <c r="HL84" s="147"/>
      <c r="HM84" s="147"/>
      <c r="HN84" s="147"/>
      <c r="HO84" s="147"/>
      <c r="HP84" s="147"/>
      <c r="HQ84" s="147"/>
      <c r="HR84" s="147"/>
      <c r="HS84" s="147"/>
      <c r="HT84" s="147"/>
      <c r="HU84" s="147"/>
      <c r="HV84" s="147"/>
      <c r="HW84" s="147"/>
      <c r="HX84" s="147"/>
      <c r="HY84" s="147"/>
      <c r="HZ84" s="147"/>
      <c r="IA84" s="147"/>
      <c r="IB84" s="147"/>
      <c r="IC84" s="147"/>
      <c r="ID84" s="147"/>
      <c r="IE84" s="147"/>
      <c r="IF84" s="147"/>
      <c r="IG84" s="147"/>
      <c r="IH84" s="147"/>
      <c r="II84" s="147"/>
      <c r="IJ84" s="147"/>
      <c r="IK84" s="147"/>
      <c r="IL84" s="147"/>
      <c r="IM84" s="147"/>
      <c r="IN84" s="147"/>
      <c r="IO84" s="147"/>
      <c r="IP84" s="147"/>
      <c r="IQ84" s="147"/>
      <c r="IR84" s="147"/>
      <c r="IS84" s="147"/>
      <c r="IT84" s="147"/>
    </row>
    <row r="85" spans="1:254" s="150" customFormat="1" ht="15" customHeight="1" x14ac:dyDescent="0.2">
      <c r="A85" s="562" t="s">
        <v>27</v>
      </c>
      <c r="B85" s="564">
        <v>25069</v>
      </c>
      <c r="C85" s="565"/>
      <c r="D85" s="556"/>
      <c r="E85" s="147"/>
      <c r="F85" s="147"/>
      <c r="G85" s="147"/>
      <c r="H85" s="147"/>
      <c r="I85" s="147"/>
      <c r="J85" s="147"/>
      <c r="K85" s="147"/>
      <c r="L85" s="147"/>
      <c r="M85" s="147"/>
      <c r="N85" s="147"/>
      <c r="O85" s="147"/>
      <c r="P85" s="147"/>
      <c r="Q85" s="147"/>
      <c r="R85" s="147"/>
      <c r="S85" s="147"/>
      <c r="T85" s="147"/>
      <c r="U85" s="147"/>
      <c r="V85" s="147"/>
      <c r="W85" s="147"/>
      <c r="X85" s="147"/>
      <c r="Y85" s="147"/>
      <c r="Z85" s="147"/>
      <c r="AA85" s="147"/>
      <c r="AB85" s="147"/>
      <c r="AC85" s="147"/>
      <c r="AD85" s="147"/>
      <c r="AE85" s="147"/>
      <c r="AF85" s="147"/>
      <c r="AG85" s="147"/>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c r="BI85" s="147"/>
      <c r="BJ85" s="147"/>
      <c r="BK85" s="147"/>
      <c r="BL85" s="147"/>
      <c r="BM85" s="147"/>
      <c r="BN85" s="147"/>
      <c r="BO85" s="147"/>
      <c r="BP85" s="147"/>
      <c r="BQ85" s="147"/>
      <c r="BR85" s="147"/>
      <c r="BS85" s="147"/>
      <c r="BT85" s="147"/>
      <c r="BU85" s="147"/>
      <c r="BV85" s="147"/>
      <c r="BW85" s="147"/>
      <c r="BX85" s="147"/>
      <c r="BY85" s="147"/>
      <c r="BZ85" s="147"/>
      <c r="CA85" s="147"/>
      <c r="CB85" s="147"/>
      <c r="CC85" s="147"/>
      <c r="CD85" s="147"/>
      <c r="CE85" s="147"/>
      <c r="CF85" s="147"/>
      <c r="CG85" s="147"/>
      <c r="CH85" s="147"/>
      <c r="CI85" s="147"/>
      <c r="CJ85" s="147"/>
      <c r="CK85" s="147"/>
      <c r="CL85" s="147"/>
      <c r="CM85" s="147"/>
      <c r="CN85" s="147"/>
      <c r="CO85" s="147"/>
      <c r="CP85" s="147"/>
      <c r="CQ85" s="147"/>
      <c r="CR85" s="147"/>
      <c r="CS85" s="147"/>
      <c r="CT85" s="147"/>
      <c r="CU85" s="147"/>
      <c r="CV85" s="147"/>
      <c r="CW85" s="147"/>
      <c r="CX85" s="147"/>
      <c r="CY85" s="147"/>
      <c r="CZ85" s="147"/>
      <c r="DA85" s="147"/>
      <c r="DB85" s="147"/>
      <c r="DC85" s="147"/>
      <c r="DD85" s="147"/>
      <c r="DE85" s="147"/>
      <c r="DF85" s="147"/>
      <c r="DG85" s="147"/>
      <c r="DH85" s="147"/>
      <c r="DI85" s="147"/>
      <c r="DJ85" s="147"/>
      <c r="DK85" s="147"/>
      <c r="DL85" s="147"/>
      <c r="DM85" s="147"/>
      <c r="DN85" s="147"/>
      <c r="DO85" s="147"/>
      <c r="DP85" s="147"/>
      <c r="DQ85" s="147"/>
      <c r="DR85" s="147"/>
      <c r="DS85" s="147"/>
      <c r="DT85" s="147"/>
      <c r="DU85" s="147"/>
      <c r="DV85" s="147"/>
      <c r="DW85" s="147"/>
      <c r="DX85" s="147"/>
      <c r="DY85" s="147"/>
      <c r="DZ85" s="147"/>
      <c r="EA85" s="147"/>
      <c r="EB85" s="147"/>
      <c r="EC85" s="147"/>
      <c r="ED85" s="147"/>
      <c r="EE85" s="147"/>
      <c r="EF85" s="147"/>
      <c r="EG85" s="147"/>
      <c r="EH85" s="147"/>
      <c r="EI85" s="147"/>
      <c r="EJ85" s="147"/>
      <c r="EK85" s="147"/>
      <c r="EL85" s="147"/>
      <c r="EM85" s="147"/>
      <c r="EN85" s="147"/>
      <c r="EO85" s="147"/>
      <c r="EP85" s="147"/>
      <c r="EQ85" s="147"/>
      <c r="ER85" s="147"/>
      <c r="ES85" s="147"/>
      <c r="ET85" s="147"/>
      <c r="EU85" s="147"/>
      <c r="EV85" s="147"/>
      <c r="EW85" s="147"/>
      <c r="EX85" s="147"/>
      <c r="EY85" s="147"/>
      <c r="EZ85" s="147"/>
      <c r="FA85" s="147"/>
      <c r="FB85" s="147"/>
      <c r="FC85" s="147"/>
      <c r="FD85" s="147"/>
      <c r="FE85" s="147"/>
      <c r="FF85" s="147"/>
      <c r="FG85" s="147"/>
      <c r="FH85" s="147"/>
      <c r="FI85" s="147"/>
      <c r="FJ85" s="147"/>
      <c r="FK85" s="147"/>
      <c r="FL85" s="147"/>
      <c r="FM85" s="147"/>
      <c r="FN85" s="147"/>
      <c r="FO85" s="147"/>
      <c r="FP85" s="147"/>
      <c r="FQ85" s="147"/>
      <c r="FR85" s="147"/>
      <c r="FS85" s="147"/>
      <c r="FT85" s="147"/>
      <c r="FU85" s="147"/>
      <c r="FV85" s="147"/>
      <c r="FW85" s="147"/>
      <c r="FX85" s="147"/>
      <c r="FY85" s="147"/>
      <c r="FZ85" s="147"/>
      <c r="GA85" s="147"/>
      <c r="GB85" s="147"/>
      <c r="GC85" s="147"/>
      <c r="GD85" s="147"/>
      <c r="GE85" s="147"/>
      <c r="GF85" s="147"/>
      <c r="GG85" s="147"/>
      <c r="GH85" s="147"/>
      <c r="GI85" s="147"/>
      <c r="GJ85" s="147"/>
      <c r="GK85" s="147"/>
      <c r="GL85" s="147"/>
      <c r="GM85" s="147"/>
      <c r="GN85" s="147"/>
      <c r="GO85" s="147"/>
      <c r="GP85" s="147"/>
      <c r="GQ85" s="147"/>
      <c r="GR85" s="147"/>
      <c r="GS85" s="147"/>
      <c r="GT85" s="147"/>
      <c r="GU85" s="147"/>
      <c r="GV85" s="147"/>
      <c r="GW85" s="147"/>
      <c r="GX85" s="147"/>
      <c r="GY85" s="147"/>
      <c r="GZ85" s="147"/>
      <c r="HA85" s="147"/>
      <c r="HB85" s="147"/>
      <c r="HC85" s="147"/>
      <c r="HD85" s="147"/>
      <c r="HE85" s="147"/>
      <c r="HF85" s="147"/>
      <c r="HG85" s="147"/>
      <c r="HH85" s="147"/>
      <c r="HI85" s="147"/>
      <c r="HJ85" s="147"/>
      <c r="HK85" s="147"/>
      <c r="HL85" s="147"/>
      <c r="HM85" s="147"/>
      <c r="HN85" s="147"/>
      <c r="HO85" s="147"/>
      <c r="HP85" s="147"/>
      <c r="HQ85" s="147"/>
      <c r="HR85" s="147"/>
      <c r="HS85" s="147"/>
      <c r="HT85" s="147"/>
      <c r="HU85" s="147"/>
      <c r="HV85" s="147"/>
      <c r="HW85" s="147"/>
      <c r="HX85" s="147"/>
      <c r="HY85" s="147"/>
      <c r="HZ85" s="147"/>
      <c r="IA85" s="147"/>
      <c r="IB85" s="147"/>
      <c r="IC85" s="147"/>
      <c r="ID85" s="147"/>
      <c r="IE85" s="147"/>
      <c r="IF85" s="147"/>
      <c r="IG85" s="147"/>
      <c r="IH85" s="147"/>
      <c r="II85" s="147"/>
      <c r="IJ85" s="147"/>
      <c r="IK85" s="147"/>
      <c r="IL85" s="147"/>
      <c r="IM85" s="147"/>
      <c r="IN85" s="147"/>
      <c r="IO85" s="147"/>
      <c r="IP85" s="147"/>
      <c r="IQ85" s="147"/>
      <c r="IR85" s="147"/>
      <c r="IS85" s="147"/>
      <c r="IT85" s="147"/>
    </row>
    <row r="86" spans="1:254" s="150" customFormat="1" ht="15" customHeight="1" x14ac:dyDescent="0.2">
      <c r="A86" s="562" t="s">
        <v>4</v>
      </c>
      <c r="B86" s="566">
        <v>1878</v>
      </c>
      <c r="C86" s="556"/>
      <c r="D86" s="556"/>
      <c r="E86" s="147"/>
      <c r="F86" s="147"/>
      <c r="G86" s="147"/>
      <c r="H86" s="147"/>
      <c r="I86" s="147"/>
      <c r="J86" s="147"/>
      <c r="K86" s="147"/>
      <c r="L86" s="147"/>
      <c r="M86" s="147"/>
      <c r="N86" s="147"/>
      <c r="O86" s="147"/>
      <c r="P86" s="147"/>
      <c r="Q86" s="147"/>
      <c r="R86" s="147"/>
      <c r="S86" s="147"/>
      <c r="T86" s="147"/>
      <c r="U86" s="147"/>
      <c r="V86" s="147"/>
      <c r="W86" s="147"/>
      <c r="X86" s="147"/>
      <c r="Y86" s="147"/>
      <c r="Z86" s="147"/>
      <c r="AA86" s="147"/>
      <c r="AB86" s="147"/>
      <c r="AC86" s="147"/>
      <c r="AD86" s="147"/>
      <c r="AE86" s="147"/>
      <c r="AF86" s="147"/>
      <c r="AG86" s="147"/>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c r="BI86" s="147"/>
      <c r="BJ86" s="147"/>
      <c r="BK86" s="147"/>
      <c r="BL86" s="147"/>
      <c r="BM86" s="147"/>
      <c r="BN86" s="147"/>
      <c r="BO86" s="147"/>
      <c r="BP86" s="147"/>
      <c r="BQ86" s="147"/>
      <c r="BR86" s="147"/>
      <c r="BS86" s="147"/>
      <c r="BT86" s="147"/>
      <c r="BU86" s="147"/>
      <c r="BV86" s="147"/>
      <c r="BW86" s="147"/>
      <c r="BX86" s="147"/>
      <c r="BY86" s="147"/>
      <c r="BZ86" s="147"/>
      <c r="CA86" s="147"/>
      <c r="CB86" s="147"/>
      <c r="CC86" s="147"/>
      <c r="CD86" s="147"/>
      <c r="CE86" s="147"/>
      <c r="CF86" s="147"/>
      <c r="CG86" s="147"/>
      <c r="CH86" s="147"/>
      <c r="CI86" s="147"/>
      <c r="CJ86" s="147"/>
      <c r="CK86" s="147"/>
      <c r="CL86" s="147"/>
      <c r="CM86" s="147"/>
      <c r="CN86" s="147"/>
      <c r="CO86" s="147"/>
      <c r="CP86" s="147"/>
      <c r="CQ86" s="147"/>
      <c r="CR86" s="147"/>
      <c r="CS86" s="147"/>
      <c r="CT86" s="147"/>
      <c r="CU86" s="147"/>
      <c r="CV86" s="147"/>
      <c r="CW86" s="147"/>
      <c r="CX86" s="147"/>
      <c r="CY86" s="147"/>
      <c r="CZ86" s="147"/>
      <c r="DA86" s="147"/>
      <c r="DB86" s="147"/>
      <c r="DC86" s="147"/>
      <c r="DD86" s="147"/>
      <c r="DE86" s="147"/>
      <c r="DF86" s="147"/>
      <c r="DG86" s="147"/>
      <c r="DH86" s="147"/>
      <c r="DI86" s="147"/>
      <c r="DJ86" s="147"/>
      <c r="DK86" s="147"/>
      <c r="DL86" s="147"/>
      <c r="DM86" s="147"/>
      <c r="DN86" s="147"/>
      <c r="DO86" s="147"/>
      <c r="DP86" s="147"/>
      <c r="DQ86" s="147"/>
      <c r="DR86" s="147"/>
      <c r="DS86" s="147"/>
      <c r="DT86" s="147"/>
      <c r="DU86" s="147"/>
      <c r="DV86" s="147"/>
      <c r="DW86" s="147"/>
      <c r="DX86" s="147"/>
      <c r="DY86" s="147"/>
      <c r="DZ86" s="147"/>
      <c r="EA86" s="147"/>
      <c r="EB86" s="147"/>
      <c r="EC86" s="147"/>
      <c r="ED86" s="147"/>
      <c r="EE86" s="147"/>
      <c r="EF86" s="147"/>
      <c r="EG86" s="147"/>
      <c r="EH86" s="147"/>
      <c r="EI86" s="147"/>
      <c r="EJ86" s="147"/>
      <c r="EK86" s="147"/>
      <c r="EL86" s="147"/>
      <c r="EM86" s="147"/>
      <c r="EN86" s="147"/>
      <c r="EO86" s="147"/>
      <c r="EP86" s="147"/>
      <c r="EQ86" s="147"/>
      <c r="ER86" s="147"/>
      <c r="ES86" s="147"/>
      <c r="ET86" s="147"/>
      <c r="EU86" s="147"/>
      <c r="EV86" s="147"/>
      <c r="EW86" s="147"/>
      <c r="EX86" s="147"/>
      <c r="EY86" s="147"/>
      <c r="EZ86" s="147"/>
      <c r="FA86" s="147"/>
      <c r="FB86" s="147"/>
      <c r="FC86" s="147"/>
      <c r="FD86" s="147"/>
      <c r="FE86" s="147"/>
      <c r="FF86" s="147"/>
      <c r="FG86" s="147"/>
      <c r="FH86" s="147"/>
      <c r="FI86" s="147"/>
      <c r="FJ86" s="147"/>
      <c r="FK86" s="147"/>
      <c r="FL86" s="147"/>
      <c r="FM86" s="147"/>
      <c r="FN86" s="147"/>
      <c r="FO86" s="147"/>
      <c r="FP86" s="147"/>
      <c r="FQ86" s="147"/>
      <c r="FR86" s="147"/>
      <c r="FS86" s="147"/>
      <c r="FT86" s="147"/>
      <c r="FU86" s="147"/>
      <c r="FV86" s="147"/>
      <c r="FW86" s="147"/>
      <c r="FX86" s="147"/>
      <c r="FY86" s="147"/>
      <c r="FZ86" s="147"/>
      <c r="GA86" s="147"/>
      <c r="GB86" s="147"/>
      <c r="GC86" s="147"/>
      <c r="GD86" s="147"/>
      <c r="GE86" s="147"/>
      <c r="GF86" s="147"/>
      <c r="GG86" s="147"/>
      <c r="GH86" s="147"/>
      <c r="GI86" s="147"/>
      <c r="GJ86" s="147"/>
      <c r="GK86" s="147"/>
      <c r="GL86" s="147"/>
      <c r="GM86" s="147"/>
      <c r="GN86" s="147"/>
      <c r="GO86" s="147"/>
      <c r="GP86" s="147"/>
      <c r="GQ86" s="147"/>
      <c r="GR86" s="147"/>
      <c r="GS86" s="147"/>
      <c r="GT86" s="147"/>
      <c r="GU86" s="147"/>
      <c r="GV86" s="147"/>
      <c r="GW86" s="147"/>
      <c r="GX86" s="147"/>
      <c r="GY86" s="147"/>
      <c r="GZ86" s="147"/>
      <c r="HA86" s="147"/>
      <c r="HB86" s="147"/>
      <c r="HC86" s="147"/>
      <c r="HD86" s="147"/>
      <c r="HE86" s="147"/>
      <c r="HF86" s="147"/>
      <c r="HG86" s="147"/>
      <c r="HH86" s="147"/>
      <c r="HI86" s="147"/>
      <c r="HJ86" s="147"/>
      <c r="HK86" s="147"/>
      <c r="HL86" s="147"/>
      <c r="HM86" s="147"/>
      <c r="HN86" s="147"/>
      <c r="HO86" s="147"/>
      <c r="HP86" s="147"/>
      <c r="HQ86" s="147"/>
      <c r="HR86" s="147"/>
      <c r="HS86" s="147"/>
      <c r="HT86" s="147"/>
      <c r="HU86" s="147"/>
      <c r="HV86" s="147"/>
      <c r="HW86" s="147"/>
      <c r="HX86" s="147"/>
      <c r="HY86" s="147"/>
      <c r="HZ86" s="147"/>
      <c r="IA86" s="147"/>
      <c r="IB86" s="147"/>
      <c r="IC86" s="147"/>
      <c r="ID86" s="147"/>
      <c r="IE86" s="147"/>
      <c r="IF86" s="147"/>
      <c r="IG86" s="147"/>
      <c r="IH86" s="147"/>
      <c r="II86" s="147"/>
      <c r="IJ86" s="147"/>
      <c r="IK86" s="147"/>
      <c r="IL86" s="147"/>
      <c r="IM86" s="147"/>
      <c r="IN86" s="147"/>
      <c r="IO86" s="147"/>
      <c r="IP86" s="147"/>
      <c r="IQ86" s="147"/>
      <c r="IR86" s="147"/>
      <c r="IS86" s="147"/>
      <c r="IT86" s="147"/>
    </row>
    <row r="87" spans="1:254" s="150" customFormat="1" ht="15" customHeight="1" x14ac:dyDescent="0.2">
      <c r="A87" s="562" t="s">
        <v>22</v>
      </c>
      <c r="B87" s="572">
        <f>C15*12</f>
        <v>44007.038936124307</v>
      </c>
      <c r="C87" s="556"/>
      <c r="D87" s="556"/>
      <c r="E87" s="147"/>
      <c r="F87" s="147"/>
      <c r="G87" s="147"/>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c r="BI87" s="147"/>
      <c r="BJ87" s="147"/>
      <c r="BK87" s="147"/>
      <c r="BL87" s="147"/>
      <c r="BM87" s="147"/>
      <c r="BN87" s="147"/>
      <c r="BO87" s="147"/>
      <c r="BP87" s="147"/>
      <c r="BQ87" s="147"/>
      <c r="BR87" s="147"/>
      <c r="BS87" s="147"/>
      <c r="BT87" s="147"/>
      <c r="BU87" s="147"/>
      <c r="BV87" s="147"/>
      <c r="BW87" s="147"/>
      <c r="BX87" s="147"/>
      <c r="BY87" s="147"/>
      <c r="BZ87" s="147"/>
      <c r="CA87" s="147"/>
      <c r="CB87" s="147"/>
      <c r="CC87" s="147"/>
      <c r="CD87" s="147"/>
      <c r="CE87" s="147"/>
      <c r="CF87" s="147"/>
      <c r="CG87" s="147"/>
      <c r="CH87" s="147"/>
      <c r="CI87" s="147"/>
      <c r="CJ87" s="147"/>
      <c r="CK87" s="147"/>
      <c r="CL87" s="147"/>
      <c r="CM87" s="147"/>
      <c r="CN87" s="147"/>
      <c r="CO87" s="147"/>
      <c r="CP87" s="147"/>
      <c r="CQ87" s="147"/>
      <c r="CR87" s="147"/>
      <c r="CS87" s="147"/>
      <c r="CT87" s="147"/>
      <c r="CU87" s="147"/>
      <c r="CV87" s="147"/>
      <c r="CW87" s="147"/>
      <c r="CX87" s="147"/>
      <c r="CY87" s="147"/>
      <c r="CZ87" s="147"/>
      <c r="DA87" s="147"/>
      <c r="DB87" s="147"/>
      <c r="DC87" s="147"/>
      <c r="DD87" s="147"/>
      <c r="DE87" s="147"/>
      <c r="DF87" s="147"/>
      <c r="DG87" s="147"/>
      <c r="DH87" s="147"/>
      <c r="DI87" s="147"/>
      <c r="DJ87" s="147"/>
      <c r="DK87" s="147"/>
      <c r="DL87" s="147"/>
      <c r="DM87" s="147"/>
      <c r="DN87" s="147"/>
      <c r="DO87" s="147"/>
      <c r="DP87" s="147"/>
      <c r="DQ87" s="147"/>
      <c r="DR87" s="147"/>
      <c r="DS87" s="147"/>
      <c r="DT87" s="147"/>
      <c r="DU87" s="147"/>
      <c r="DV87" s="147"/>
      <c r="DW87" s="147"/>
      <c r="DX87" s="147"/>
      <c r="DY87" s="147"/>
      <c r="DZ87" s="147"/>
      <c r="EA87" s="147"/>
      <c r="EB87" s="147"/>
      <c r="EC87" s="147"/>
      <c r="ED87" s="147"/>
      <c r="EE87" s="147"/>
      <c r="EF87" s="147"/>
      <c r="EG87" s="147"/>
      <c r="EH87" s="147"/>
      <c r="EI87" s="147"/>
      <c r="EJ87" s="147"/>
      <c r="EK87" s="147"/>
      <c r="EL87" s="147"/>
      <c r="EM87" s="147"/>
      <c r="EN87" s="147"/>
      <c r="EO87" s="147"/>
      <c r="EP87" s="147"/>
      <c r="EQ87" s="147"/>
      <c r="ER87" s="147"/>
      <c r="ES87" s="147"/>
      <c r="ET87" s="147"/>
      <c r="EU87" s="147"/>
      <c r="EV87" s="147"/>
      <c r="EW87" s="147"/>
      <c r="EX87" s="147"/>
      <c r="EY87" s="147"/>
      <c r="EZ87" s="147"/>
      <c r="FA87" s="147"/>
      <c r="FB87" s="147"/>
      <c r="FC87" s="147"/>
      <c r="FD87" s="147"/>
      <c r="FE87" s="147"/>
      <c r="FF87" s="147"/>
      <c r="FG87" s="147"/>
      <c r="FH87" s="147"/>
      <c r="FI87" s="147"/>
      <c r="FJ87" s="147"/>
      <c r="FK87" s="147"/>
      <c r="FL87" s="147"/>
      <c r="FM87" s="147"/>
      <c r="FN87" s="147"/>
      <c r="FO87" s="147"/>
      <c r="FP87" s="147"/>
      <c r="FQ87" s="147"/>
      <c r="FR87" s="147"/>
      <c r="FS87" s="147"/>
      <c r="FT87" s="147"/>
      <c r="FU87" s="147"/>
      <c r="FV87" s="147"/>
      <c r="FW87" s="147"/>
      <c r="FX87" s="147"/>
      <c r="FY87" s="147"/>
      <c r="FZ87" s="147"/>
      <c r="GA87" s="147"/>
      <c r="GB87" s="147"/>
      <c r="GC87" s="147"/>
      <c r="GD87" s="147"/>
      <c r="GE87" s="147"/>
      <c r="GF87" s="147"/>
      <c r="GG87" s="147"/>
      <c r="GH87" s="147"/>
      <c r="GI87" s="147"/>
      <c r="GJ87" s="147"/>
      <c r="GK87" s="147"/>
      <c r="GL87" s="147"/>
      <c r="GM87" s="147"/>
      <c r="GN87" s="147"/>
      <c r="GO87" s="147"/>
      <c r="GP87" s="147"/>
      <c r="GQ87" s="147"/>
      <c r="GR87" s="147"/>
      <c r="GS87" s="147"/>
      <c r="GT87" s="147"/>
      <c r="GU87" s="147"/>
      <c r="GV87" s="147"/>
      <c r="GW87" s="147"/>
      <c r="GX87" s="147"/>
      <c r="GY87" s="147"/>
      <c r="GZ87" s="147"/>
      <c r="HA87" s="147"/>
      <c r="HB87" s="147"/>
      <c r="HC87" s="147"/>
      <c r="HD87" s="147"/>
      <c r="HE87" s="147"/>
      <c r="HF87" s="147"/>
      <c r="HG87" s="147"/>
      <c r="HH87" s="147"/>
      <c r="HI87" s="147"/>
      <c r="HJ87" s="147"/>
      <c r="HK87" s="147"/>
      <c r="HL87" s="147"/>
      <c r="HM87" s="147"/>
      <c r="HN87" s="147"/>
      <c r="HO87" s="147"/>
      <c r="HP87" s="147"/>
      <c r="HQ87" s="147"/>
      <c r="HR87" s="147"/>
      <c r="HS87" s="147"/>
      <c r="HT87" s="147"/>
      <c r="HU87" s="147"/>
      <c r="HV87" s="147"/>
      <c r="HW87" s="147"/>
      <c r="HX87" s="147"/>
      <c r="HY87" s="147"/>
      <c r="HZ87" s="147"/>
      <c r="IA87" s="147"/>
      <c r="IB87" s="147"/>
      <c r="IC87" s="147"/>
      <c r="ID87" s="147"/>
      <c r="IE87" s="147"/>
      <c r="IF87" s="147"/>
      <c r="IG87" s="147"/>
      <c r="IH87" s="147"/>
      <c r="II87" s="147"/>
      <c r="IJ87" s="147"/>
      <c r="IK87" s="147"/>
      <c r="IL87" s="147"/>
      <c r="IM87" s="147"/>
      <c r="IN87" s="147"/>
      <c r="IO87" s="147"/>
      <c r="IP87" s="147"/>
      <c r="IQ87" s="147"/>
      <c r="IR87" s="147"/>
      <c r="IS87" s="147"/>
      <c r="IT87" s="147"/>
    </row>
    <row r="88" spans="1:254" s="150" customFormat="1" ht="15" customHeight="1" x14ac:dyDescent="0.2">
      <c r="A88" s="562" t="s">
        <v>28</v>
      </c>
      <c r="B88" s="567">
        <f>B87-B85</f>
        <v>18938.038936124307</v>
      </c>
      <c r="C88" s="556"/>
      <c r="D88" s="556"/>
      <c r="E88" s="147"/>
      <c r="F88" s="147"/>
      <c r="G88" s="147"/>
      <c r="H88" s="147"/>
      <c r="I88" s="147"/>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c r="BI88" s="147"/>
      <c r="BJ88" s="147"/>
      <c r="BK88" s="147"/>
      <c r="BL88" s="147"/>
      <c r="BM88" s="147"/>
      <c r="BN88" s="147"/>
      <c r="BO88" s="147"/>
      <c r="BP88" s="147"/>
      <c r="BQ88" s="147"/>
      <c r="BR88" s="147"/>
      <c r="BS88" s="147"/>
      <c r="BT88" s="147"/>
      <c r="BU88" s="147"/>
      <c r="BV88" s="147"/>
      <c r="BW88" s="147"/>
      <c r="BX88" s="147"/>
      <c r="BY88" s="147"/>
      <c r="BZ88" s="147"/>
      <c r="CA88" s="147"/>
      <c r="CB88" s="147"/>
      <c r="CC88" s="147"/>
      <c r="CD88" s="147"/>
      <c r="CE88" s="147"/>
      <c r="CF88" s="147"/>
      <c r="CG88" s="147"/>
      <c r="CH88" s="147"/>
      <c r="CI88" s="147"/>
      <c r="CJ88" s="147"/>
      <c r="CK88" s="147"/>
      <c r="CL88" s="147"/>
      <c r="CM88" s="147"/>
      <c r="CN88" s="147"/>
      <c r="CO88" s="147"/>
      <c r="CP88" s="147"/>
      <c r="CQ88" s="147"/>
      <c r="CR88" s="147"/>
      <c r="CS88" s="147"/>
      <c r="CT88" s="147"/>
      <c r="CU88" s="147"/>
      <c r="CV88" s="147"/>
      <c r="CW88" s="147"/>
      <c r="CX88" s="147"/>
      <c r="CY88" s="147"/>
      <c r="CZ88" s="147"/>
      <c r="DA88" s="147"/>
      <c r="DB88" s="147"/>
      <c r="DC88" s="147"/>
      <c r="DD88" s="147"/>
      <c r="DE88" s="147"/>
      <c r="DF88" s="147"/>
      <c r="DG88" s="147"/>
      <c r="DH88" s="147"/>
      <c r="DI88" s="147"/>
      <c r="DJ88" s="147"/>
      <c r="DK88" s="147"/>
      <c r="DL88" s="147"/>
      <c r="DM88" s="147"/>
      <c r="DN88" s="147"/>
      <c r="DO88" s="147"/>
      <c r="DP88" s="147"/>
      <c r="DQ88" s="147"/>
      <c r="DR88" s="147"/>
      <c r="DS88" s="147"/>
      <c r="DT88" s="147"/>
      <c r="DU88" s="147"/>
      <c r="DV88" s="147"/>
      <c r="DW88" s="147"/>
      <c r="DX88" s="147"/>
      <c r="DY88" s="147"/>
      <c r="DZ88" s="147"/>
      <c r="EA88" s="147"/>
      <c r="EB88" s="147"/>
      <c r="EC88" s="147"/>
      <c r="ED88" s="147"/>
      <c r="EE88" s="147"/>
      <c r="EF88" s="147"/>
      <c r="EG88" s="147"/>
      <c r="EH88" s="147"/>
      <c r="EI88" s="147"/>
      <c r="EJ88" s="147"/>
      <c r="EK88" s="147"/>
      <c r="EL88" s="147"/>
      <c r="EM88" s="147"/>
      <c r="EN88" s="147"/>
      <c r="EO88" s="147"/>
      <c r="EP88" s="147"/>
      <c r="EQ88" s="147"/>
      <c r="ER88" s="147"/>
      <c r="ES88" s="147"/>
      <c r="ET88" s="147"/>
      <c r="EU88" s="147"/>
      <c r="EV88" s="147"/>
      <c r="EW88" s="147"/>
      <c r="EX88" s="147"/>
      <c r="EY88" s="147"/>
      <c r="EZ88" s="147"/>
      <c r="FA88" s="147"/>
      <c r="FB88" s="147"/>
      <c r="FC88" s="147"/>
      <c r="FD88" s="147"/>
      <c r="FE88" s="147"/>
      <c r="FF88" s="147"/>
      <c r="FG88" s="147"/>
      <c r="FH88" s="147"/>
      <c r="FI88" s="147"/>
      <c r="FJ88" s="147"/>
      <c r="FK88" s="147"/>
      <c r="FL88" s="147"/>
      <c r="FM88" s="147"/>
      <c r="FN88" s="147"/>
      <c r="FO88" s="147"/>
      <c r="FP88" s="147"/>
      <c r="FQ88" s="147"/>
      <c r="FR88" s="147"/>
      <c r="FS88" s="147"/>
      <c r="FT88" s="147"/>
      <c r="FU88" s="147"/>
      <c r="FV88" s="147"/>
      <c r="FW88" s="147"/>
      <c r="FX88" s="147"/>
      <c r="FY88" s="147"/>
      <c r="FZ88" s="147"/>
      <c r="GA88" s="147"/>
      <c r="GB88" s="147"/>
      <c r="GC88" s="147"/>
      <c r="GD88" s="147"/>
      <c r="GE88" s="147"/>
      <c r="GF88" s="147"/>
      <c r="GG88" s="147"/>
      <c r="GH88" s="147"/>
      <c r="GI88" s="147"/>
      <c r="GJ88" s="147"/>
      <c r="GK88" s="147"/>
      <c r="GL88" s="147"/>
      <c r="GM88" s="147"/>
      <c r="GN88" s="147"/>
      <c r="GO88" s="147"/>
      <c r="GP88" s="147"/>
      <c r="GQ88" s="147"/>
      <c r="GR88" s="147"/>
      <c r="GS88" s="147"/>
      <c r="GT88" s="147"/>
      <c r="GU88" s="147"/>
      <c r="GV88" s="147"/>
      <c r="GW88" s="147"/>
      <c r="GX88" s="147"/>
      <c r="GY88" s="147"/>
      <c r="GZ88" s="147"/>
      <c r="HA88" s="147"/>
      <c r="HB88" s="147"/>
      <c r="HC88" s="147"/>
      <c r="HD88" s="147"/>
      <c r="HE88" s="147"/>
      <c r="HF88" s="147"/>
      <c r="HG88" s="147"/>
      <c r="HH88" s="147"/>
      <c r="HI88" s="147"/>
      <c r="HJ88" s="147"/>
      <c r="HK88" s="147"/>
      <c r="HL88" s="147"/>
      <c r="HM88" s="147"/>
      <c r="HN88" s="147"/>
      <c r="HO88" s="147"/>
      <c r="HP88" s="147"/>
      <c r="HQ88" s="147"/>
      <c r="HR88" s="147"/>
      <c r="HS88" s="147"/>
      <c r="HT88" s="147"/>
      <c r="HU88" s="147"/>
      <c r="HV88" s="147"/>
      <c r="HW88" s="147"/>
      <c r="HX88" s="147"/>
      <c r="HY88" s="147"/>
      <c r="HZ88" s="147"/>
      <c r="IA88" s="147"/>
      <c r="IB88" s="147"/>
      <c r="IC88" s="147"/>
      <c r="ID88" s="147"/>
      <c r="IE88" s="147"/>
      <c r="IF88" s="147"/>
      <c r="IG88" s="147"/>
      <c r="IH88" s="147"/>
      <c r="II88" s="147"/>
      <c r="IJ88" s="147"/>
      <c r="IK88" s="147"/>
      <c r="IL88" s="147"/>
      <c r="IM88" s="147"/>
      <c r="IN88" s="147"/>
      <c r="IO88" s="147"/>
      <c r="IP88" s="147"/>
      <c r="IQ88" s="147"/>
      <c r="IR88" s="147"/>
      <c r="IS88" s="147"/>
      <c r="IT88" s="147"/>
    </row>
    <row r="89" spans="1:254" s="150" customFormat="1" ht="15" customHeight="1" x14ac:dyDescent="0.2">
      <c r="A89" s="562" t="s">
        <v>29</v>
      </c>
      <c r="B89" s="567">
        <f>B84*B88</f>
        <v>94.690194680621531</v>
      </c>
      <c r="C89" s="556"/>
      <c r="D89" s="556"/>
      <c r="E89" s="147"/>
      <c r="F89" s="147"/>
      <c r="G89" s="147"/>
      <c r="H89" s="147"/>
      <c r="I89" s="147"/>
      <c r="J89" s="147"/>
      <c r="K89" s="147"/>
      <c r="L89" s="147"/>
      <c r="M89" s="147"/>
      <c r="N89" s="147"/>
      <c r="O89" s="147"/>
      <c r="P89" s="147"/>
      <c r="Q89" s="147"/>
      <c r="R89" s="147"/>
      <c r="S89" s="147"/>
      <c r="T89" s="147"/>
      <c r="U89" s="147"/>
      <c r="V89" s="147"/>
      <c r="W89" s="147"/>
      <c r="X89" s="147"/>
      <c r="Y89" s="147"/>
      <c r="Z89" s="147"/>
      <c r="AA89" s="147"/>
      <c r="AB89" s="147"/>
      <c r="AC89" s="147"/>
      <c r="AD89" s="147"/>
      <c r="AE89" s="147"/>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c r="BI89" s="147"/>
      <c r="BJ89" s="147"/>
      <c r="BK89" s="147"/>
      <c r="BL89" s="147"/>
      <c r="BM89" s="147"/>
      <c r="BN89" s="147"/>
      <c r="BO89" s="147"/>
      <c r="BP89" s="147"/>
      <c r="BQ89" s="147"/>
      <c r="BR89" s="147"/>
      <c r="BS89" s="147"/>
      <c r="BT89" s="147"/>
      <c r="BU89" s="147"/>
      <c r="BV89" s="147"/>
      <c r="BW89" s="147"/>
      <c r="BX89" s="147"/>
      <c r="BY89" s="147"/>
      <c r="BZ89" s="147"/>
      <c r="CA89" s="147"/>
      <c r="CB89" s="147"/>
      <c r="CC89" s="147"/>
      <c r="CD89" s="147"/>
      <c r="CE89" s="147"/>
      <c r="CF89" s="147"/>
      <c r="CG89" s="147"/>
      <c r="CH89" s="147"/>
      <c r="CI89" s="147"/>
      <c r="CJ89" s="147"/>
      <c r="CK89" s="147"/>
      <c r="CL89" s="147"/>
      <c r="CM89" s="147"/>
      <c r="CN89" s="147"/>
      <c r="CO89" s="147"/>
      <c r="CP89" s="147"/>
      <c r="CQ89" s="147"/>
      <c r="CR89" s="147"/>
      <c r="CS89" s="147"/>
      <c r="CT89" s="147"/>
      <c r="CU89" s="147"/>
      <c r="CV89" s="147"/>
      <c r="CW89" s="147"/>
      <c r="CX89" s="147"/>
      <c r="CY89" s="147"/>
      <c r="CZ89" s="147"/>
      <c r="DA89" s="147"/>
      <c r="DB89" s="147"/>
      <c r="DC89" s="147"/>
      <c r="DD89" s="147"/>
      <c r="DE89" s="147"/>
      <c r="DF89" s="147"/>
      <c r="DG89" s="147"/>
      <c r="DH89" s="147"/>
      <c r="DI89" s="147"/>
      <c r="DJ89" s="147"/>
      <c r="DK89" s="147"/>
      <c r="DL89" s="147"/>
      <c r="DM89" s="147"/>
      <c r="DN89" s="147"/>
      <c r="DO89" s="147"/>
      <c r="DP89" s="147"/>
      <c r="DQ89" s="147"/>
      <c r="DR89" s="147"/>
      <c r="DS89" s="147"/>
      <c r="DT89" s="147"/>
      <c r="DU89" s="147"/>
      <c r="DV89" s="147"/>
      <c r="DW89" s="147"/>
      <c r="DX89" s="147"/>
      <c r="DY89" s="147"/>
      <c r="DZ89" s="147"/>
      <c r="EA89" s="147"/>
      <c r="EB89" s="147"/>
      <c r="EC89" s="147"/>
      <c r="ED89" s="147"/>
      <c r="EE89" s="147"/>
      <c r="EF89" s="147"/>
      <c r="EG89" s="147"/>
      <c r="EH89" s="147"/>
      <c r="EI89" s="147"/>
      <c r="EJ89" s="147"/>
      <c r="EK89" s="147"/>
      <c r="EL89" s="147"/>
      <c r="EM89" s="147"/>
      <c r="EN89" s="147"/>
      <c r="EO89" s="147"/>
      <c r="EP89" s="147"/>
      <c r="EQ89" s="147"/>
      <c r="ER89" s="147"/>
      <c r="ES89" s="147"/>
      <c r="ET89" s="147"/>
      <c r="EU89" s="147"/>
      <c r="EV89" s="147"/>
      <c r="EW89" s="147"/>
      <c r="EX89" s="147"/>
      <c r="EY89" s="147"/>
      <c r="EZ89" s="147"/>
      <c r="FA89" s="147"/>
      <c r="FB89" s="147"/>
      <c r="FC89" s="147"/>
      <c r="FD89" s="147"/>
      <c r="FE89" s="147"/>
      <c r="FF89" s="147"/>
      <c r="FG89" s="147"/>
      <c r="FH89" s="147"/>
      <c r="FI89" s="147"/>
      <c r="FJ89" s="147"/>
      <c r="FK89" s="147"/>
      <c r="FL89" s="147"/>
      <c r="FM89" s="147"/>
      <c r="FN89" s="147"/>
      <c r="FO89" s="147"/>
      <c r="FP89" s="147"/>
      <c r="FQ89" s="147"/>
      <c r="FR89" s="147"/>
      <c r="FS89" s="147"/>
      <c r="FT89" s="147"/>
      <c r="FU89" s="147"/>
      <c r="FV89" s="147"/>
      <c r="FW89" s="147"/>
      <c r="FX89" s="147"/>
      <c r="FY89" s="147"/>
      <c r="FZ89" s="147"/>
      <c r="GA89" s="147"/>
      <c r="GB89" s="147"/>
      <c r="GC89" s="147"/>
      <c r="GD89" s="147"/>
      <c r="GE89" s="147"/>
      <c r="GF89" s="147"/>
      <c r="GG89" s="147"/>
      <c r="GH89" s="147"/>
      <c r="GI89" s="147"/>
      <c r="GJ89" s="147"/>
      <c r="GK89" s="147"/>
      <c r="GL89" s="147"/>
      <c r="GM89" s="147"/>
      <c r="GN89" s="147"/>
      <c r="GO89" s="147"/>
      <c r="GP89" s="147"/>
      <c r="GQ89" s="147"/>
      <c r="GR89" s="147"/>
      <c r="GS89" s="147"/>
      <c r="GT89" s="147"/>
      <c r="GU89" s="147"/>
      <c r="GV89" s="147"/>
      <c r="GW89" s="147"/>
      <c r="GX89" s="147"/>
      <c r="GY89" s="147"/>
      <c r="GZ89" s="147"/>
      <c r="HA89" s="147"/>
      <c r="HB89" s="147"/>
      <c r="HC89" s="147"/>
      <c r="HD89" s="147"/>
      <c r="HE89" s="147"/>
      <c r="HF89" s="147"/>
      <c r="HG89" s="147"/>
      <c r="HH89" s="147"/>
      <c r="HI89" s="147"/>
      <c r="HJ89" s="147"/>
      <c r="HK89" s="147"/>
      <c r="HL89" s="147"/>
      <c r="HM89" s="147"/>
      <c r="HN89" s="147"/>
      <c r="HO89" s="147"/>
      <c r="HP89" s="147"/>
      <c r="HQ89" s="147"/>
      <c r="HR89" s="147"/>
      <c r="HS89" s="147"/>
      <c r="HT89" s="147"/>
      <c r="HU89" s="147"/>
      <c r="HV89" s="147"/>
      <c r="HW89" s="147"/>
      <c r="HX89" s="147"/>
      <c r="HY89" s="147"/>
      <c r="HZ89" s="147"/>
      <c r="IA89" s="147"/>
      <c r="IB89" s="147"/>
      <c r="IC89" s="147"/>
      <c r="ID89" s="147"/>
      <c r="IE89" s="147"/>
      <c r="IF89" s="147"/>
      <c r="IG89" s="147"/>
      <c r="IH89" s="147"/>
      <c r="II89" s="147"/>
      <c r="IJ89" s="147"/>
      <c r="IK89" s="147"/>
      <c r="IL89" s="147"/>
      <c r="IM89" s="147"/>
      <c r="IN89" s="147"/>
      <c r="IO89" s="147"/>
      <c r="IP89" s="147"/>
      <c r="IQ89" s="147"/>
      <c r="IR89" s="147"/>
      <c r="IS89" s="147"/>
      <c r="IT89" s="147"/>
    </row>
    <row r="90" spans="1:254" s="150" customFormat="1" ht="15" customHeight="1" x14ac:dyDescent="0.2">
      <c r="A90" s="560" t="s">
        <v>30</v>
      </c>
      <c r="B90" s="568">
        <f>(B89/B87)*0.5</f>
        <v>1.0758528291128975E-3</v>
      </c>
      <c r="C90" s="556"/>
      <c r="D90" s="556"/>
      <c r="E90" s="147"/>
      <c r="F90" s="147"/>
      <c r="G90" s="147"/>
      <c r="H90" s="147"/>
      <c r="I90" s="147"/>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c r="BI90" s="147"/>
      <c r="BJ90" s="147"/>
      <c r="BK90" s="147"/>
      <c r="BL90" s="147"/>
      <c r="BM90" s="147"/>
      <c r="BN90" s="147"/>
      <c r="BO90" s="147"/>
      <c r="BP90" s="147"/>
      <c r="BQ90" s="147"/>
      <c r="BR90" s="147"/>
      <c r="BS90" s="147"/>
      <c r="BT90" s="147"/>
      <c r="BU90" s="147"/>
      <c r="BV90" s="147"/>
      <c r="BW90" s="147"/>
      <c r="BX90" s="147"/>
      <c r="BY90" s="147"/>
      <c r="BZ90" s="147"/>
      <c r="CA90" s="147"/>
      <c r="CB90" s="147"/>
      <c r="CC90" s="147"/>
      <c r="CD90" s="147"/>
      <c r="CE90" s="147"/>
      <c r="CF90" s="147"/>
      <c r="CG90" s="147"/>
      <c r="CH90" s="147"/>
      <c r="CI90" s="147"/>
      <c r="CJ90" s="147"/>
      <c r="CK90" s="147"/>
      <c r="CL90" s="147"/>
      <c r="CM90" s="147"/>
      <c r="CN90" s="147"/>
      <c r="CO90" s="147"/>
      <c r="CP90" s="147"/>
      <c r="CQ90" s="147"/>
      <c r="CR90" s="147"/>
      <c r="CS90" s="147"/>
      <c r="CT90" s="147"/>
      <c r="CU90" s="147"/>
      <c r="CV90" s="147"/>
      <c r="CW90" s="147"/>
      <c r="CX90" s="147"/>
      <c r="CY90" s="147"/>
      <c r="CZ90" s="147"/>
      <c r="DA90" s="147"/>
      <c r="DB90" s="147"/>
      <c r="DC90" s="147"/>
      <c r="DD90" s="147"/>
      <c r="DE90" s="147"/>
      <c r="DF90" s="147"/>
      <c r="DG90" s="147"/>
      <c r="DH90" s="147"/>
      <c r="DI90" s="147"/>
      <c r="DJ90" s="147"/>
      <c r="DK90" s="147"/>
      <c r="DL90" s="147"/>
      <c r="DM90" s="147"/>
      <c r="DN90" s="147"/>
      <c r="DO90" s="147"/>
      <c r="DP90" s="147"/>
      <c r="DQ90" s="147"/>
      <c r="DR90" s="147"/>
      <c r="DS90" s="147"/>
      <c r="DT90" s="147"/>
      <c r="DU90" s="147"/>
      <c r="DV90" s="147"/>
      <c r="DW90" s="147"/>
      <c r="DX90" s="147"/>
      <c r="DY90" s="147"/>
      <c r="DZ90" s="147"/>
      <c r="EA90" s="147"/>
      <c r="EB90" s="147"/>
      <c r="EC90" s="147"/>
      <c r="ED90" s="147"/>
      <c r="EE90" s="147"/>
      <c r="EF90" s="147"/>
      <c r="EG90" s="147"/>
      <c r="EH90" s="147"/>
      <c r="EI90" s="147"/>
      <c r="EJ90" s="147"/>
      <c r="EK90" s="147"/>
      <c r="EL90" s="147"/>
      <c r="EM90" s="147"/>
      <c r="EN90" s="147"/>
      <c r="EO90" s="147"/>
      <c r="EP90" s="147"/>
      <c r="EQ90" s="147"/>
      <c r="ER90" s="147"/>
      <c r="ES90" s="147"/>
      <c r="ET90" s="147"/>
      <c r="EU90" s="147"/>
      <c r="EV90" s="147"/>
      <c r="EW90" s="147"/>
      <c r="EX90" s="147"/>
      <c r="EY90" s="147"/>
      <c r="EZ90" s="147"/>
      <c r="FA90" s="147"/>
      <c r="FB90" s="147"/>
      <c r="FC90" s="147"/>
      <c r="FD90" s="147"/>
      <c r="FE90" s="147"/>
      <c r="FF90" s="147"/>
      <c r="FG90" s="147"/>
      <c r="FH90" s="147"/>
      <c r="FI90" s="147"/>
      <c r="FJ90" s="147"/>
      <c r="FK90" s="147"/>
      <c r="FL90" s="147"/>
      <c r="FM90" s="147"/>
      <c r="FN90" s="147"/>
      <c r="FO90" s="147"/>
      <c r="FP90" s="147"/>
      <c r="FQ90" s="147"/>
      <c r="FR90" s="147"/>
      <c r="FS90" s="147"/>
      <c r="FT90" s="147"/>
      <c r="FU90" s="147"/>
      <c r="FV90" s="147"/>
      <c r="FW90" s="147"/>
      <c r="FX90" s="147"/>
      <c r="FY90" s="147"/>
      <c r="FZ90" s="147"/>
      <c r="GA90" s="147"/>
      <c r="GB90" s="147"/>
      <c r="GC90" s="147"/>
      <c r="GD90" s="147"/>
      <c r="GE90" s="147"/>
      <c r="GF90" s="147"/>
      <c r="GG90" s="147"/>
      <c r="GH90" s="147"/>
      <c r="GI90" s="147"/>
      <c r="GJ90" s="147"/>
      <c r="GK90" s="147"/>
      <c r="GL90" s="147"/>
      <c r="GM90" s="147"/>
      <c r="GN90" s="147"/>
      <c r="GO90" s="147"/>
      <c r="GP90" s="147"/>
      <c r="GQ90" s="147"/>
      <c r="GR90" s="147"/>
      <c r="GS90" s="147"/>
      <c r="GT90" s="147"/>
      <c r="GU90" s="147"/>
      <c r="GV90" s="147"/>
      <c r="GW90" s="147"/>
      <c r="GX90" s="147"/>
      <c r="GY90" s="147"/>
      <c r="GZ90" s="147"/>
      <c r="HA90" s="147"/>
      <c r="HB90" s="147"/>
      <c r="HC90" s="147"/>
      <c r="HD90" s="147"/>
      <c r="HE90" s="147"/>
      <c r="HF90" s="147"/>
      <c r="HG90" s="147"/>
      <c r="HH90" s="147"/>
      <c r="HI90" s="147"/>
      <c r="HJ90" s="147"/>
      <c r="HK90" s="147"/>
      <c r="HL90" s="147"/>
      <c r="HM90" s="147"/>
      <c r="HN90" s="147"/>
      <c r="HO90" s="147"/>
      <c r="HP90" s="147"/>
      <c r="HQ90" s="147"/>
      <c r="HR90" s="147"/>
      <c r="HS90" s="147"/>
      <c r="HT90" s="147"/>
      <c r="HU90" s="147"/>
      <c r="HV90" s="147"/>
      <c r="HW90" s="147"/>
      <c r="HX90" s="147"/>
      <c r="HY90" s="147"/>
      <c r="HZ90" s="147"/>
      <c r="IA90" s="147"/>
      <c r="IB90" s="147"/>
      <c r="IC90" s="147"/>
      <c r="ID90" s="147"/>
      <c r="IE90" s="147"/>
      <c r="IF90" s="147"/>
      <c r="IG90" s="147"/>
      <c r="IH90" s="147"/>
      <c r="II90" s="147"/>
      <c r="IJ90" s="147"/>
      <c r="IK90" s="147"/>
      <c r="IL90" s="147"/>
      <c r="IM90" s="147"/>
      <c r="IN90" s="147"/>
      <c r="IO90" s="147"/>
      <c r="IP90" s="147"/>
      <c r="IQ90" s="147"/>
      <c r="IR90" s="147"/>
      <c r="IS90" s="147"/>
      <c r="IT90" s="147"/>
    </row>
    <row r="91" spans="1:254" s="150" customFormat="1" ht="15" customHeight="1" thickBot="1" x14ac:dyDescent="0.25">
      <c r="A91" s="573"/>
      <c r="B91" s="574"/>
      <c r="C91" s="556"/>
      <c r="D91" s="556"/>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c r="BI91" s="147"/>
      <c r="BJ91" s="147"/>
      <c r="BK91" s="147"/>
      <c r="BL91" s="147"/>
      <c r="BM91" s="147"/>
      <c r="BN91" s="147"/>
      <c r="BO91" s="147"/>
      <c r="BP91" s="147"/>
      <c r="BQ91" s="147"/>
      <c r="BR91" s="147"/>
      <c r="BS91" s="147"/>
      <c r="BT91" s="147"/>
      <c r="BU91" s="147"/>
      <c r="BV91" s="147"/>
      <c r="BW91" s="147"/>
      <c r="BX91" s="147"/>
      <c r="BY91" s="147"/>
      <c r="BZ91" s="147"/>
      <c r="CA91" s="147"/>
      <c r="CB91" s="147"/>
      <c r="CC91" s="147"/>
      <c r="CD91" s="147"/>
      <c r="CE91" s="147"/>
      <c r="CF91" s="147"/>
      <c r="CG91" s="147"/>
      <c r="CH91" s="147"/>
      <c r="CI91" s="147"/>
      <c r="CJ91" s="147"/>
      <c r="CK91" s="147"/>
      <c r="CL91" s="147"/>
      <c r="CM91" s="147"/>
      <c r="CN91" s="147"/>
      <c r="CO91" s="147"/>
      <c r="CP91" s="147"/>
      <c r="CQ91" s="147"/>
      <c r="CR91" s="147"/>
      <c r="CS91" s="147"/>
      <c r="CT91" s="147"/>
      <c r="CU91" s="147"/>
      <c r="CV91" s="147"/>
      <c r="CW91" s="147"/>
      <c r="CX91" s="147"/>
      <c r="CY91" s="147"/>
      <c r="CZ91" s="147"/>
      <c r="DA91" s="147"/>
      <c r="DB91" s="147"/>
      <c r="DC91" s="147"/>
      <c r="DD91" s="147"/>
      <c r="DE91" s="147"/>
      <c r="DF91" s="147"/>
      <c r="DG91" s="147"/>
      <c r="DH91" s="147"/>
      <c r="DI91" s="147"/>
      <c r="DJ91" s="147"/>
      <c r="DK91" s="147"/>
      <c r="DL91" s="147"/>
      <c r="DM91" s="147"/>
      <c r="DN91" s="147"/>
      <c r="DO91" s="147"/>
      <c r="DP91" s="147"/>
      <c r="DQ91" s="147"/>
      <c r="DR91" s="147"/>
      <c r="DS91" s="147"/>
      <c r="DT91" s="147"/>
      <c r="DU91" s="147"/>
      <c r="DV91" s="147"/>
      <c r="DW91" s="147"/>
      <c r="DX91" s="147"/>
      <c r="DY91" s="147"/>
      <c r="DZ91" s="147"/>
      <c r="EA91" s="147"/>
      <c r="EB91" s="147"/>
      <c r="EC91" s="147"/>
      <c r="ED91" s="147"/>
      <c r="EE91" s="147"/>
      <c r="EF91" s="147"/>
      <c r="EG91" s="147"/>
      <c r="EH91" s="147"/>
      <c r="EI91" s="147"/>
      <c r="EJ91" s="147"/>
      <c r="EK91" s="147"/>
      <c r="EL91" s="147"/>
      <c r="EM91" s="147"/>
      <c r="EN91" s="147"/>
      <c r="EO91" s="147"/>
      <c r="EP91" s="147"/>
      <c r="EQ91" s="147"/>
      <c r="ER91" s="147"/>
      <c r="ES91" s="147"/>
      <c r="ET91" s="147"/>
      <c r="EU91" s="147"/>
      <c r="EV91" s="147"/>
      <c r="EW91" s="147"/>
      <c r="EX91" s="147"/>
      <c r="EY91" s="147"/>
      <c r="EZ91" s="147"/>
      <c r="FA91" s="147"/>
      <c r="FB91" s="147"/>
      <c r="FC91" s="147"/>
      <c r="FD91" s="147"/>
      <c r="FE91" s="147"/>
      <c r="FF91" s="147"/>
      <c r="FG91" s="147"/>
      <c r="FH91" s="147"/>
      <c r="FI91" s="147"/>
      <c r="FJ91" s="147"/>
      <c r="FK91" s="147"/>
      <c r="FL91" s="147"/>
      <c r="FM91" s="147"/>
      <c r="FN91" s="147"/>
      <c r="FO91" s="147"/>
      <c r="FP91" s="147"/>
      <c r="FQ91" s="147"/>
      <c r="FR91" s="147"/>
      <c r="FS91" s="147"/>
      <c r="FT91" s="147"/>
      <c r="FU91" s="147"/>
      <c r="FV91" s="147"/>
      <c r="FW91" s="147"/>
      <c r="FX91" s="147"/>
      <c r="FY91" s="147"/>
      <c r="FZ91" s="147"/>
      <c r="GA91" s="147"/>
      <c r="GB91" s="147"/>
      <c r="GC91" s="147"/>
      <c r="GD91" s="147"/>
      <c r="GE91" s="147"/>
      <c r="GF91" s="147"/>
      <c r="GG91" s="147"/>
      <c r="GH91" s="147"/>
      <c r="GI91" s="147"/>
      <c r="GJ91" s="147"/>
      <c r="GK91" s="147"/>
      <c r="GL91" s="147"/>
      <c r="GM91" s="147"/>
      <c r="GN91" s="147"/>
      <c r="GO91" s="147"/>
      <c r="GP91" s="147"/>
      <c r="GQ91" s="147"/>
      <c r="GR91" s="147"/>
      <c r="GS91" s="147"/>
      <c r="GT91" s="147"/>
      <c r="GU91" s="147"/>
      <c r="GV91" s="147"/>
      <c r="GW91" s="147"/>
      <c r="GX91" s="147"/>
      <c r="GY91" s="147"/>
      <c r="GZ91" s="147"/>
      <c r="HA91" s="147"/>
      <c r="HB91" s="147"/>
      <c r="HC91" s="147"/>
      <c r="HD91" s="147"/>
      <c r="HE91" s="147"/>
      <c r="HF91" s="147"/>
      <c r="HG91" s="147"/>
      <c r="HH91" s="147"/>
      <c r="HI91" s="147"/>
      <c r="HJ91" s="147"/>
      <c r="HK91" s="147"/>
      <c r="HL91" s="147"/>
      <c r="HM91" s="147"/>
      <c r="HN91" s="147"/>
      <c r="HO91" s="147"/>
      <c r="HP91" s="147"/>
      <c r="HQ91" s="147"/>
      <c r="HR91" s="147"/>
      <c r="HS91" s="147"/>
      <c r="HT91" s="147"/>
      <c r="HU91" s="147"/>
      <c r="HV91" s="147"/>
      <c r="HW91" s="147"/>
      <c r="HX91" s="147"/>
      <c r="HY91" s="147"/>
      <c r="HZ91" s="147"/>
      <c r="IA91" s="147"/>
      <c r="IB91" s="147"/>
      <c r="IC91" s="147"/>
      <c r="ID91" s="147"/>
      <c r="IE91" s="147"/>
      <c r="IF91" s="147"/>
      <c r="IG91" s="147"/>
      <c r="IH91" s="147"/>
      <c r="II91" s="147"/>
      <c r="IJ91" s="147"/>
      <c r="IK91" s="147"/>
      <c r="IL91" s="147"/>
      <c r="IM91" s="147"/>
      <c r="IN91" s="147"/>
      <c r="IO91" s="147"/>
      <c r="IP91" s="147"/>
      <c r="IQ91" s="147"/>
      <c r="IR91" s="147"/>
      <c r="IS91" s="147"/>
      <c r="IT91" s="147"/>
    </row>
    <row r="92" spans="1:254" s="150" customFormat="1" ht="15.75" customHeight="1" x14ac:dyDescent="0.2">
      <c r="A92" s="575"/>
      <c r="B92" s="575"/>
      <c r="C92" s="575"/>
      <c r="D92" s="556"/>
      <c r="E92" s="147"/>
      <c r="F92" s="147"/>
      <c r="G92" s="147"/>
      <c r="H92" s="147"/>
      <c r="I92" s="147"/>
      <c r="J92" s="147"/>
      <c r="K92" s="147"/>
      <c r="L92" s="147"/>
      <c r="M92" s="147"/>
      <c r="N92" s="147"/>
      <c r="O92" s="147"/>
      <c r="P92" s="147"/>
      <c r="Q92" s="147"/>
      <c r="R92" s="147"/>
      <c r="S92" s="147"/>
      <c r="T92" s="147"/>
      <c r="U92" s="147"/>
      <c r="V92" s="147"/>
      <c r="W92" s="147"/>
      <c r="X92" s="147"/>
      <c r="Y92" s="147"/>
      <c r="Z92" s="147"/>
      <c r="AA92" s="147"/>
      <c r="AB92" s="147"/>
      <c r="AC92" s="147"/>
      <c r="AD92" s="147"/>
      <c r="AE92" s="147"/>
      <c r="AF92" s="147"/>
      <c r="AG92" s="147"/>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c r="BI92" s="147"/>
      <c r="BJ92" s="147"/>
      <c r="BK92" s="147"/>
      <c r="BL92" s="147"/>
      <c r="BM92" s="147"/>
      <c r="BN92" s="147"/>
      <c r="BO92" s="147"/>
      <c r="BP92" s="147"/>
      <c r="BQ92" s="147"/>
      <c r="BR92" s="147"/>
      <c r="BS92" s="147"/>
      <c r="BT92" s="147"/>
      <c r="BU92" s="147"/>
      <c r="BV92" s="147"/>
      <c r="BW92" s="147"/>
      <c r="BX92" s="147"/>
      <c r="BY92" s="147"/>
      <c r="BZ92" s="147"/>
      <c r="CA92" s="147"/>
      <c r="CB92" s="147"/>
      <c r="CC92" s="147"/>
      <c r="CD92" s="147"/>
      <c r="CE92" s="147"/>
      <c r="CF92" s="147"/>
      <c r="CG92" s="147"/>
      <c r="CH92" s="147"/>
      <c r="CI92" s="147"/>
      <c r="CJ92" s="147"/>
      <c r="CK92" s="147"/>
      <c r="CL92" s="147"/>
      <c r="CM92" s="147"/>
      <c r="CN92" s="147"/>
      <c r="CO92" s="147"/>
      <c r="CP92" s="147"/>
      <c r="CQ92" s="147"/>
      <c r="CR92" s="147"/>
      <c r="CS92" s="147"/>
      <c r="CT92" s="147"/>
      <c r="CU92" s="147"/>
      <c r="CV92" s="147"/>
      <c r="CW92" s="147"/>
      <c r="CX92" s="147"/>
      <c r="CY92" s="147"/>
      <c r="CZ92" s="147"/>
      <c r="DA92" s="147"/>
      <c r="DB92" s="147"/>
      <c r="DC92" s="147"/>
      <c r="DD92" s="147"/>
      <c r="DE92" s="147"/>
      <c r="DF92" s="147"/>
      <c r="DG92" s="147"/>
      <c r="DH92" s="147"/>
      <c r="DI92" s="147"/>
      <c r="DJ92" s="147"/>
      <c r="DK92" s="147"/>
      <c r="DL92" s="147"/>
      <c r="DM92" s="147"/>
      <c r="DN92" s="147"/>
      <c r="DO92" s="147"/>
      <c r="DP92" s="147"/>
      <c r="DQ92" s="147"/>
      <c r="DR92" s="147"/>
      <c r="DS92" s="147"/>
      <c r="DT92" s="147"/>
      <c r="DU92" s="147"/>
      <c r="DV92" s="147"/>
      <c r="DW92" s="147"/>
      <c r="DX92" s="147"/>
      <c r="DY92" s="147"/>
      <c r="DZ92" s="147"/>
      <c r="EA92" s="147"/>
      <c r="EB92" s="147"/>
      <c r="EC92" s="147"/>
      <c r="ED92" s="147"/>
      <c r="EE92" s="147"/>
      <c r="EF92" s="147"/>
      <c r="EG92" s="147"/>
      <c r="EH92" s="147"/>
      <c r="EI92" s="147"/>
      <c r="EJ92" s="147"/>
      <c r="EK92" s="147"/>
      <c r="EL92" s="147"/>
      <c r="EM92" s="147"/>
      <c r="EN92" s="147"/>
      <c r="EO92" s="147"/>
      <c r="EP92" s="147"/>
      <c r="EQ92" s="147"/>
      <c r="ER92" s="147"/>
      <c r="ES92" s="147"/>
      <c r="ET92" s="147"/>
      <c r="EU92" s="147"/>
      <c r="EV92" s="147"/>
      <c r="EW92" s="147"/>
      <c r="EX92" s="147"/>
      <c r="EY92" s="147"/>
      <c r="EZ92" s="147"/>
      <c r="FA92" s="147"/>
      <c r="FB92" s="147"/>
      <c r="FC92" s="147"/>
      <c r="FD92" s="147"/>
      <c r="FE92" s="147"/>
      <c r="FF92" s="147"/>
      <c r="FG92" s="147"/>
      <c r="FH92" s="147"/>
      <c r="FI92" s="147"/>
      <c r="FJ92" s="147"/>
      <c r="FK92" s="147"/>
      <c r="FL92" s="147"/>
      <c r="FM92" s="147"/>
      <c r="FN92" s="147"/>
      <c r="FO92" s="147"/>
      <c r="FP92" s="147"/>
      <c r="FQ92" s="147"/>
      <c r="FR92" s="147"/>
      <c r="FS92" s="147"/>
      <c r="FT92" s="147"/>
      <c r="FU92" s="147"/>
      <c r="FV92" s="147"/>
      <c r="FW92" s="147"/>
      <c r="FX92" s="147"/>
      <c r="FY92" s="147"/>
      <c r="FZ92" s="147"/>
      <c r="GA92" s="147"/>
      <c r="GB92" s="147"/>
      <c r="GC92" s="147"/>
      <c r="GD92" s="147"/>
      <c r="GE92" s="147"/>
      <c r="GF92" s="147"/>
      <c r="GG92" s="147"/>
      <c r="GH92" s="147"/>
      <c r="GI92" s="147"/>
      <c r="GJ92" s="147"/>
      <c r="GK92" s="147"/>
      <c r="GL92" s="147"/>
      <c r="GM92" s="147"/>
      <c r="GN92" s="147"/>
      <c r="GO92" s="147"/>
      <c r="GP92" s="147"/>
      <c r="GQ92" s="147"/>
      <c r="GR92" s="147"/>
      <c r="GS92" s="147"/>
      <c r="GT92" s="147"/>
      <c r="GU92" s="147"/>
      <c r="GV92" s="147"/>
      <c r="GW92" s="147"/>
      <c r="GX92" s="147"/>
      <c r="GY92" s="147"/>
      <c r="GZ92" s="147"/>
      <c r="HA92" s="147"/>
      <c r="HB92" s="147"/>
      <c r="HC92" s="147"/>
      <c r="HD92" s="147"/>
      <c r="HE92" s="147"/>
      <c r="HF92" s="147"/>
      <c r="HG92" s="147"/>
      <c r="HH92" s="147"/>
      <c r="HI92" s="147"/>
      <c r="HJ92" s="147"/>
      <c r="HK92" s="147"/>
      <c r="HL92" s="147"/>
      <c r="HM92" s="147"/>
      <c r="HN92" s="147"/>
      <c r="HO92" s="147"/>
      <c r="HP92" s="147"/>
      <c r="HQ92" s="147"/>
      <c r="HR92" s="147"/>
      <c r="HS92" s="147"/>
      <c r="HT92" s="147"/>
      <c r="HU92" s="147"/>
      <c r="HV92" s="147"/>
      <c r="HW92" s="147"/>
      <c r="HX92" s="147"/>
      <c r="HY92" s="147"/>
      <c r="HZ92" s="147"/>
      <c r="IA92" s="147"/>
      <c r="IB92" s="147"/>
      <c r="IC92" s="147"/>
      <c r="ID92" s="147"/>
      <c r="IE92" s="147"/>
      <c r="IF92" s="147"/>
      <c r="IG92" s="147"/>
      <c r="IH92" s="147"/>
      <c r="II92" s="147"/>
      <c r="IJ92" s="147"/>
      <c r="IK92" s="147"/>
      <c r="IL92" s="147"/>
      <c r="IM92" s="147"/>
      <c r="IN92" s="147"/>
      <c r="IO92" s="147"/>
      <c r="IP92" s="147"/>
      <c r="IQ92" s="147"/>
      <c r="IR92" s="147"/>
      <c r="IS92" s="147"/>
      <c r="IT92" s="147"/>
    </row>
  </sheetData>
  <sheetProtection algorithmName="SHA-512" hashValue="4Gwhs5GheitQE+qkxT1VguTFw070bEkiE99hkerPDAL3024VPV7g7Ou84U8pNtV7Mbpd5Ik1dpSvk1XnUX8DGA==" saltValue="43+gkotCjr6Wt+08rpIp2w==" spinCount="100000" sheet="1" formatCells="0" formatColumns="0" formatRows="0" insertColumns="0" insertRows="0" insertHyperlinks="0" deleteColumns="0" deleteRows="0" sort="0" autoFilter="0" pivotTables="0"/>
  <mergeCells count="10">
    <mergeCell ref="A15:B15"/>
    <mergeCell ref="A38:C38"/>
    <mergeCell ref="A47:C47"/>
    <mergeCell ref="A72:B72"/>
    <mergeCell ref="A1:C1"/>
    <mergeCell ref="B4:D4"/>
    <mergeCell ref="B5:D5"/>
    <mergeCell ref="B6:C6"/>
    <mergeCell ref="B7:C7"/>
    <mergeCell ref="B8:C8"/>
  </mergeCells>
  <conditionalFormatting sqref="C15:C31">
    <cfRule type="cellIs" dxfId="39" priority="14" stopIfTrue="1" operator="lessThan">
      <formula>0</formula>
    </cfRule>
  </conditionalFormatting>
  <conditionalFormatting sqref="C37">
    <cfRule type="cellIs" dxfId="38" priority="3" stopIfTrue="1" operator="lessThan">
      <formula>0</formula>
    </cfRule>
  </conditionalFormatting>
  <conditionalFormatting sqref="C50:C59">
    <cfRule type="cellIs" dxfId="37" priority="6" stopIfTrue="1" operator="lessThan">
      <formula>0</formula>
    </cfRule>
  </conditionalFormatting>
  <conditionalFormatting sqref="C61:C68">
    <cfRule type="cellIs" dxfId="36" priority="13" stopIfTrue="1" operator="lessThan">
      <formula>0</formula>
    </cfRule>
  </conditionalFormatting>
  <conditionalFormatting sqref="C32:D36">
    <cfRule type="cellIs" dxfId="35" priority="1" stopIfTrue="1" operator="lessThan">
      <formula>0</formula>
    </cfRule>
  </conditionalFormatting>
  <conditionalFormatting sqref="C45:D46">
    <cfRule type="cellIs" dxfId="34" priority="4" stopIfTrue="1" operator="lessThan">
      <formula>0</formula>
    </cfRule>
  </conditionalFormatting>
  <conditionalFormatting sqref="D15">
    <cfRule type="cellIs" dxfId="33" priority="12" stopIfTrue="1" operator="lessThan">
      <formula>0</formula>
    </cfRule>
  </conditionalFormatting>
  <conditionalFormatting sqref="D31">
    <cfRule type="cellIs" dxfId="32" priority="11" stopIfTrue="1" operator="lessThan">
      <formula>0</formula>
    </cfRule>
  </conditionalFormatting>
  <conditionalFormatting sqref="D36:D37">
    <cfRule type="cellIs" dxfId="31" priority="2" stopIfTrue="1" operator="lessThan">
      <formula>0</formula>
    </cfRule>
  </conditionalFormatting>
  <conditionalFormatting sqref="D50">
    <cfRule type="cellIs" dxfId="30" priority="5" stopIfTrue="1" operator="lessThan">
      <formula>0</formula>
    </cfRule>
  </conditionalFormatting>
  <conditionalFormatting sqref="D57">
    <cfRule type="cellIs" dxfId="29" priority="10" stopIfTrue="1" operator="lessThan">
      <formula>0</formula>
    </cfRule>
  </conditionalFormatting>
  <conditionalFormatting sqref="D59">
    <cfRule type="cellIs" dxfId="28" priority="9" stopIfTrue="1" operator="lessThan">
      <formula>0</formula>
    </cfRule>
  </conditionalFormatting>
  <conditionalFormatting sqref="D62">
    <cfRule type="cellIs" dxfId="27" priority="8" stopIfTrue="1" operator="lessThan">
      <formula>0</formula>
    </cfRule>
  </conditionalFormatting>
  <conditionalFormatting sqref="D65:D67">
    <cfRule type="cellIs" dxfId="26" priority="7" stopIfTrue="1" operator="lessThan">
      <formula>0</formula>
    </cfRule>
  </conditionalFormatting>
  <dataValidations count="1">
    <dataValidation type="decimal" allowBlank="1" showInputMessage="1" showErrorMessage="1" sqref="B9:B11" xr:uid="{C13927D3-A30A-4CDC-8DB6-D8451C337CBD}">
      <formula1>0</formula1>
      <formula2>1</formula2>
    </dataValidation>
  </dataValidations>
  <pageMargins left="0.7" right="0.7" top="0.75" bottom="0.75" header="0.3" footer="0.3"/>
  <pageSetup scale="55" orientation="portrait" r:id="rId1"/>
  <headerFooter>
    <oddFooter>&amp;C&amp;"Helvetica,Regular"&amp;12&amp;K000000&amp;P</oddFooter>
  </headerFooter>
  <rowBreaks count="1" manualBreakCount="1">
    <brk id="51"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IW91"/>
  <sheetViews>
    <sheetView showGridLines="0" zoomScale="80" zoomScaleNormal="80" workbookViewId="0">
      <pane xSplit="1" ySplit="2" topLeftCell="B57" activePane="bottomRight" state="frozen"/>
      <selection pane="topRight" activeCell="B1" sqref="B1"/>
      <selection pane="bottomLeft" activeCell="A7" sqref="A7"/>
      <selection pane="bottomRight" activeCell="D68" sqref="D68"/>
    </sheetView>
  </sheetViews>
  <sheetFormatPr defaultColWidth="8.85546875" defaultRowHeight="15" customHeight="1" x14ac:dyDescent="0.25"/>
  <cols>
    <col min="1" max="1" width="66.85546875" style="3" customWidth="1"/>
    <col min="2" max="2" width="14.5703125" style="3" bestFit="1" customWidth="1"/>
    <col min="3" max="3" width="24.42578125" style="3" customWidth="1"/>
    <col min="4" max="4" width="27" style="3" customWidth="1"/>
    <col min="5" max="5" width="19.7109375" style="18" customWidth="1"/>
    <col min="6" max="12" width="8.85546875" style="3" customWidth="1"/>
    <col min="13" max="13" width="8.85546875" style="3" hidden="1" customWidth="1"/>
    <col min="14" max="257" width="8.85546875" style="3" customWidth="1"/>
  </cols>
  <sheetData>
    <row r="1" spans="1:13" ht="15.75" customHeight="1" x14ac:dyDescent="0.25">
      <c r="A1" s="492" t="s">
        <v>124</v>
      </c>
      <c r="B1" s="492"/>
      <c r="C1" s="492"/>
      <c r="D1" s="4"/>
      <c r="E1" s="17"/>
    </row>
    <row r="2" spans="1:13" ht="15.75" customHeight="1" thickBot="1" x14ac:dyDescent="0.3">
      <c r="A2" s="493"/>
      <c r="B2" s="493"/>
      <c r="C2" s="493"/>
      <c r="D2" s="4"/>
      <c r="E2" s="17"/>
    </row>
    <row r="3" spans="1:13" ht="15.75" customHeight="1" thickBot="1" x14ac:dyDescent="0.3">
      <c r="A3" s="91" t="s">
        <v>51</v>
      </c>
      <c r="B3" s="57"/>
      <c r="C3" s="56"/>
      <c r="D3" s="84"/>
    </row>
    <row r="4" spans="1:13" ht="15.6" customHeight="1" x14ac:dyDescent="0.25">
      <c r="A4" s="105" t="s">
        <v>0</v>
      </c>
      <c r="B4" s="490" t="s">
        <v>87</v>
      </c>
      <c r="C4" s="491"/>
      <c r="D4" s="5"/>
      <c r="M4" s="3" t="s">
        <v>40</v>
      </c>
    </row>
    <row r="5" spans="1:13" ht="15" customHeight="1" x14ac:dyDescent="0.25">
      <c r="A5" s="7" t="s">
        <v>7</v>
      </c>
      <c r="B5" s="488" t="s">
        <v>37</v>
      </c>
      <c r="C5" s="489"/>
      <c r="D5" s="5"/>
      <c r="M5" s="3" t="s">
        <v>39</v>
      </c>
    </row>
    <row r="6" spans="1:13" ht="15" customHeight="1" x14ac:dyDescent="0.25">
      <c r="A6" s="7" t="s">
        <v>8</v>
      </c>
      <c r="B6" s="488" t="s">
        <v>38</v>
      </c>
      <c r="C6" s="489"/>
      <c r="D6" s="5"/>
      <c r="M6" s="88" t="s">
        <v>47</v>
      </c>
    </row>
    <row r="7" spans="1:13" ht="15" customHeight="1" x14ac:dyDescent="0.25">
      <c r="A7" s="7" t="s">
        <v>9</v>
      </c>
      <c r="B7" s="488"/>
      <c r="C7" s="489"/>
      <c r="D7" s="5"/>
      <c r="M7" s="88" t="s">
        <v>87</v>
      </c>
    </row>
    <row r="8" spans="1:13" ht="15" customHeight="1" x14ac:dyDescent="0.25">
      <c r="A8" s="7" t="s">
        <v>53</v>
      </c>
      <c r="B8" s="455" t="e">
        <f>IF(B5&lt;&gt;"",VLOOKUP(B5,#REF!,2,FALSE),0)</f>
        <v>#REF!</v>
      </c>
      <c r="C8" s="456"/>
      <c r="D8" s="5"/>
      <c r="M8" s="88" t="s">
        <v>88</v>
      </c>
    </row>
    <row r="9" spans="1:13" ht="15" customHeight="1" x14ac:dyDescent="0.25">
      <c r="A9" s="7" t="s">
        <v>54</v>
      </c>
      <c r="B9" s="455" t="e">
        <f>IF(B6&lt;&gt;"",VLOOKUP(B6,#REF!,2,FALSE),0)</f>
        <v>#REF!</v>
      </c>
      <c r="C9" s="456"/>
      <c r="D9" s="5"/>
    </row>
    <row r="10" spans="1:13" ht="15" customHeight="1" x14ac:dyDescent="0.25">
      <c r="A10" s="7" t="s">
        <v>55</v>
      </c>
      <c r="B10" s="455">
        <f>IF(B7&lt;&gt;"",VLOOKUP(B7,#REF!,2,FALSE),0)</f>
        <v>0</v>
      </c>
      <c r="C10" s="456"/>
      <c r="D10" s="5"/>
    </row>
    <row r="11" spans="1:13" ht="38.25" x14ac:dyDescent="0.25">
      <c r="A11" s="101" t="s">
        <v>58</v>
      </c>
      <c r="B11" s="52">
        <v>0.9</v>
      </c>
      <c r="C11" s="59" t="e">
        <f>B11*B8</f>
        <v>#REF!</v>
      </c>
      <c r="D11" s="51" t="str">
        <f>IF(AND(B5&lt;&gt;"",B11=""),"HIER DIENT NU EEN PERCENTAGE INGEVULD TE WORDEN!","")</f>
        <v/>
      </c>
    </row>
    <row r="12" spans="1:13" ht="38.25" x14ac:dyDescent="0.25">
      <c r="A12" s="81" t="s">
        <v>57</v>
      </c>
      <c r="B12" s="129">
        <v>0.1</v>
      </c>
      <c r="C12" s="122" t="e">
        <f>B12*B9</f>
        <v>#REF!</v>
      </c>
      <c r="D12" s="51" t="str">
        <f t="shared" ref="D12:D13" si="0">IF(AND(B6&lt;&gt;"",B12=""),"HIER DIENT NU EEN PERCENTAGE INGEVULD TE WORDEN!","")</f>
        <v/>
      </c>
    </row>
    <row r="13" spans="1:13" ht="39" thickBot="1" x14ac:dyDescent="0.3">
      <c r="A13" s="134" t="s">
        <v>56</v>
      </c>
      <c r="B13" s="135"/>
      <c r="C13" s="136">
        <f>B13*B10</f>
        <v>0</v>
      </c>
      <c r="D13" s="130" t="str">
        <f t="shared" si="0"/>
        <v/>
      </c>
    </row>
    <row r="14" spans="1:13" ht="51" x14ac:dyDescent="0.25">
      <c r="A14" s="102" t="s">
        <v>48</v>
      </c>
      <c r="B14" s="103"/>
      <c r="C14" s="104" t="e">
        <f>IF(SUM(B11:B13)=1,SUM(C11:C13),"OPTELLINGSFOUT!")</f>
        <v>#REF!</v>
      </c>
      <c r="D14" s="51" t="str">
        <f>IF(SUM(B11:B13)&lt;&gt;1,"CORRIGEER DE PERCENTAGES in rij 15 t/m 17 ZODAT ZE OPTELLEN TOT 100%!","")</f>
        <v/>
      </c>
    </row>
    <row r="15" spans="1:13" ht="15" customHeight="1" x14ac:dyDescent="0.25">
      <c r="A15" s="7" t="s">
        <v>1</v>
      </c>
      <c r="B15" s="52">
        <v>0.08</v>
      </c>
      <c r="C15" s="59" t="e">
        <f>B15*C14</f>
        <v>#REF!</v>
      </c>
      <c r="D15" s="6"/>
    </row>
    <row r="16" spans="1:13" ht="15" customHeight="1" x14ac:dyDescent="0.25">
      <c r="A16" s="7" t="s">
        <v>2</v>
      </c>
      <c r="B16" s="52">
        <v>8.3199999999999996E-2</v>
      </c>
      <c r="C16" s="59" t="e">
        <f>B16*C14</f>
        <v>#REF!</v>
      </c>
      <c r="D16" s="5"/>
    </row>
    <row r="17" spans="1:5" ht="15.75" customHeight="1" thickBot="1" x14ac:dyDescent="0.3">
      <c r="A17" s="453" t="s">
        <v>49</v>
      </c>
      <c r="B17" s="454"/>
      <c r="C17" s="58" t="e">
        <f>SUM(C14+C15+C16)</f>
        <v>#REF!</v>
      </c>
      <c r="D17" s="5"/>
    </row>
    <row r="18" spans="1:5" ht="15" customHeight="1" x14ac:dyDescent="0.25">
      <c r="A18" s="8" t="s">
        <v>3</v>
      </c>
      <c r="B18" s="1"/>
      <c r="C18" s="40"/>
      <c r="D18" s="5"/>
    </row>
    <row r="19" spans="1:5" ht="15" customHeight="1" x14ac:dyDescent="0.25">
      <c r="A19" s="9" t="s">
        <v>10</v>
      </c>
      <c r="B19" s="2"/>
      <c r="C19" s="41"/>
      <c r="D19" s="5"/>
    </row>
    <row r="20" spans="1:5" ht="15" customHeight="1" x14ac:dyDescent="0.25">
      <c r="A20" s="9" t="s">
        <v>92</v>
      </c>
      <c r="B20" s="68">
        <v>7.0300000000000001E-2</v>
      </c>
      <c r="C20" s="59" t="e">
        <f>B20*$C$17</f>
        <v>#REF!</v>
      </c>
      <c r="D20" s="5"/>
    </row>
    <row r="21" spans="1:5" ht="15" customHeight="1" x14ac:dyDescent="0.25">
      <c r="A21" s="9" t="s">
        <v>93</v>
      </c>
      <c r="B21" s="68">
        <v>5.0000000000000001E-3</v>
      </c>
      <c r="C21" s="59" t="e">
        <f>B21*$C$17</f>
        <v>#REF!</v>
      </c>
      <c r="D21" s="5"/>
    </row>
    <row r="22" spans="1:5" ht="15" customHeight="1" x14ac:dyDescent="0.25">
      <c r="A22" s="9" t="s">
        <v>11</v>
      </c>
      <c r="B22" s="68">
        <v>2.7E-2</v>
      </c>
      <c r="C22" s="59" t="e">
        <f t="shared" ref="C22:C27" si="1">B22*$C$17</f>
        <v>#REF!</v>
      </c>
      <c r="D22" s="5"/>
    </row>
    <row r="23" spans="1:5" ht="15" customHeight="1" x14ac:dyDescent="0.25">
      <c r="A23" s="9" t="s">
        <v>12</v>
      </c>
      <c r="B23" s="68">
        <v>0</v>
      </c>
      <c r="C23" s="59" t="e">
        <f t="shared" si="1"/>
        <v>#REF!</v>
      </c>
      <c r="D23" s="5"/>
    </row>
    <row r="24" spans="1:5" ht="15" customHeight="1" x14ac:dyDescent="0.25">
      <c r="A24" s="9" t="s">
        <v>13</v>
      </c>
      <c r="B24" s="68">
        <v>7.0000000000000007E-2</v>
      </c>
      <c r="C24" s="59" t="e">
        <f t="shared" si="1"/>
        <v>#REF!</v>
      </c>
      <c r="D24" s="5"/>
    </row>
    <row r="25" spans="1:5" ht="15" customHeight="1" x14ac:dyDescent="0.25">
      <c r="A25" s="9" t="s">
        <v>90</v>
      </c>
      <c r="B25" s="68">
        <v>7.7999999999999996E-3</v>
      </c>
      <c r="C25" s="59" t="e">
        <f t="shared" si="1"/>
        <v>#REF!</v>
      </c>
      <c r="D25" s="5"/>
    </row>
    <row r="26" spans="1:5" ht="15" customHeight="1" x14ac:dyDescent="0.25">
      <c r="A26" s="9" t="s">
        <v>89</v>
      </c>
      <c r="B26" s="68">
        <v>5.7999999999999996E-3</v>
      </c>
      <c r="C26" s="59" t="e">
        <f t="shared" si="1"/>
        <v>#REF!</v>
      </c>
      <c r="D26" s="5"/>
    </row>
    <row r="27" spans="1:5" ht="15" customHeight="1" x14ac:dyDescent="0.25">
      <c r="A27" s="9" t="s">
        <v>14</v>
      </c>
      <c r="B27" s="68">
        <v>0</v>
      </c>
      <c r="C27" s="59" t="e">
        <f t="shared" si="1"/>
        <v>#REF!</v>
      </c>
      <c r="D27" s="5"/>
    </row>
    <row r="28" spans="1:5" ht="15" customHeight="1" x14ac:dyDescent="0.25">
      <c r="A28" s="10"/>
      <c r="B28" s="2"/>
      <c r="C28" s="41"/>
      <c r="D28" s="5"/>
    </row>
    <row r="29" spans="1:5" ht="15" customHeight="1" x14ac:dyDescent="0.25">
      <c r="A29" s="9" t="s">
        <v>15</v>
      </c>
      <c r="B29" s="2"/>
      <c r="C29" s="41"/>
      <c r="D29" s="5"/>
    </row>
    <row r="30" spans="1:5" ht="15" customHeight="1" x14ac:dyDescent="0.25">
      <c r="A30" s="9" t="s">
        <v>16</v>
      </c>
      <c r="B30" s="68" t="e">
        <f>B80</f>
        <v>#REF!</v>
      </c>
      <c r="C30" s="59" t="e">
        <f t="shared" ref="C30:C31" si="2">B30*$C$17</f>
        <v>#REF!</v>
      </c>
      <c r="D30" s="5"/>
    </row>
    <row r="31" spans="1:5" ht="15" customHeight="1" x14ac:dyDescent="0.25">
      <c r="A31" s="9" t="s">
        <v>17</v>
      </c>
      <c r="B31" s="68" t="e">
        <f>B89</f>
        <v>#REF!</v>
      </c>
      <c r="C31" s="59" t="e">
        <f t="shared" si="2"/>
        <v>#REF!</v>
      </c>
      <c r="D31" s="5"/>
    </row>
    <row r="32" spans="1:5" ht="15" customHeight="1" x14ac:dyDescent="0.25">
      <c r="A32" s="10"/>
      <c r="B32" s="42"/>
      <c r="C32" s="41"/>
      <c r="D32" s="5"/>
      <c r="E32" s="19"/>
    </row>
    <row r="33" spans="1:257" ht="15.75" customHeight="1" thickBot="1" x14ac:dyDescent="0.3">
      <c r="A33" s="14" t="s">
        <v>18</v>
      </c>
      <c r="B33" s="68" t="e">
        <f>SUM(B20:B31)</f>
        <v>#REF!</v>
      </c>
      <c r="C33" s="60" t="e">
        <f>B33*C17</f>
        <v>#REF!</v>
      </c>
      <c r="D33" s="5"/>
    </row>
    <row r="34" spans="1:257" ht="39" thickBot="1" x14ac:dyDescent="0.3">
      <c r="A34" s="90" t="s">
        <v>50</v>
      </c>
      <c r="B34" s="90"/>
      <c r="C34" s="61" t="e">
        <f>C17+C33</f>
        <v>#REF!</v>
      </c>
      <c r="D34" s="5"/>
    </row>
    <row r="35" spans="1:257" ht="15.75" customHeight="1" thickBot="1" x14ac:dyDescent="0.3">
      <c r="A35" s="92" t="s">
        <v>52</v>
      </c>
      <c r="B35" s="16"/>
      <c r="C35" s="62" t="e">
        <f>C34*12</f>
        <v>#REF!</v>
      </c>
      <c r="D35" s="5"/>
    </row>
    <row r="36" spans="1:257" s="4" customFormat="1" ht="15.75" customHeight="1" thickBot="1" x14ac:dyDescent="0.3">
      <c r="A36" s="13"/>
      <c r="B36" s="11"/>
      <c r="C36" s="22"/>
      <c r="D36" s="5"/>
      <c r="E36" s="18"/>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c r="IW36" s="12"/>
    </row>
    <row r="37" spans="1:257" s="4" customFormat="1" ht="38.25" x14ac:dyDescent="0.25">
      <c r="A37" s="95" t="s">
        <v>59</v>
      </c>
      <c r="B37" s="65"/>
      <c r="C37" s="66"/>
      <c r="D37" s="84"/>
      <c r="E37" s="18"/>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c r="IW37" s="12"/>
    </row>
    <row r="38" spans="1:257" s="4" customFormat="1" ht="15.75" customHeight="1" x14ac:dyDescent="0.25">
      <c r="A38" s="81" t="s">
        <v>109</v>
      </c>
      <c r="B38" s="68"/>
      <c r="C38" s="59">
        <v>1.02</v>
      </c>
      <c r="D38" s="5"/>
      <c r="E38" s="18"/>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row>
    <row r="39" spans="1:257" s="4" customFormat="1" ht="15.75" customHeight="1" x14ac:dyDescent="0.25">
      <c r="A39" s="81" t="s">
        <v>95</v>
      </c>
      <c r="B39" s="68"/>
      <c r="C39" s="59">
        <v>4.49</v>
      </c>
      <c r="D39" s="5"/>
      <c r="E39" s="18"/>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c r="IM39" s="12"/>
      <c r="IN39" s="12"/>
      <c r="IO39" s="12"/>
      <c r="IP39" s="12"/>
      <c r="IQ39" s="12"/>
      <c r="IR39" s="12"/>
      <c r="IS39" s="12"/>
      <c r="IT39" s="12"/>
      <c r="IU39" s="12"/>
      <c r="IV39" s="12"/>
      <c r="IW39" s="12"/>
    </row>
    <row r="40" spans="1:257" s="4" customFormat="1" ht="34.5" customHeight="1" thickBot="1" x14ac:dyDescent="0.3">
      <c r="A40" s="96" t="s">
        <v>60</v>
      </c>
      <c r="B40" s="68"/>
      <c r="C40" s="117">
        <f>SUM(C38:C39)</f>
        <v>5.51</v>
      </c>
      <c r="D40" s="116"/>
      <c r="E40" s="18"/>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c r="IM40" s="12"/>
      <c r="IN40" s="12"/>
      <c r="IO40" s="12"/>
      <c r="IP40" s="12"/>
      <c r="IQ40" s="12"/>
      <c r="IR40" s="12"/>
      <c r="IS40" s="12"/>
      <c r="IT40" s="12"/>
      <c r="IU40" s="12"/>
      <c r="IV40" s="12"/>
      <c r="IW40" s="12"/>
    </row>
    <row r="41" spans="1:257" s="4" customFormat="1" ht="21.6" customHeight="1" thickBot="1" x14ac:dyDescent="0.3">
      <c r="A41" s="494"/>
      <c r="B41" s="494"/>
      <c r="C41" s="494"/>
      <c r="D41" s="495"/>
      <c r="E41" s="18"/>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c r="IM41" s="12"/>
      <c r="IN41" s="12"/>
      <c r="IO41" s="12"/>
      <c r="IP41" s="12"/>
      <c r="IQ41" s="12"/>
      <c r="IR41" s="12"/>
      <c r="IS41" s="12"/>
      <c r="IT41" s="12"/>
      <c r="IU41" s="12"/>
      <c r="IV41" s="12"/>
      <c r="IW41" s="12"/>
    </row>
    <row r="42" spans="1:257" s="4" customFormat="1" ht="15.75" customHeight="1" x14ac:dyDescent="0.25">
      <c r="A42" s="496" t="s">
        <v>6</v>
      </c>
      <c r="B42" s="497"/>
      <c r="C42" s="498"/>
      <c r="D42" s="84"/>
      <c r="E42" s="18"/>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c r="IM42" s="12"/>
      <c r="IN42" s="12"/>
      <c r="IO42" s="12"/>
      <c r="IP42" s="12"/>
      <c r="IQ42" s="12"/>
      <c r="IR42" s="12"/>
      <c r="IS42" s="12"/>
      <c r="IT42" s="12"/>
      <c r="IU42" s="12"/>
      <c r="IV42" s="12"/>
      <c r="IW42" s="12"/>
    </row>
    <row r="43" spans="1:257" s="4" customFormat="1" ht="15.75" customHeight="1" x14ac:dyDescent="0.25">
      <c r="A43" s="121" t="s">
        <v>94</v>
      </c>
      <c r="B43" s="53">
        <v>0.17799999999999999</v>
      </c>
      <c r="C43" s="59" t="e">
        <f>B43*C46</f>
        <v>#REF!</v>
      </c>
      <c r="D43" s="51"/>
      <c r="E43" s="18"/>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c r="IW43" s="12"/>
    </row>
    <row r="44" spans="1:257" s="4" customFormat="1" ht="15.75" customHeight="1" x14ac:dyDescent="0.25">
      <c r="A44" s="120" t="s">
        <v>41</v>
      </c>
      <c r="B44" s="53">
        <v>0</v>
      </c>
      <c r="C44" s="59"/>
      <c r="D44" s="51"/>
      <c r="E44" s="18"/>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IT44" s="12"/>
      <c r="IU44" s="12"/>
      <c r="IV44" s="12"/>
      <c r="IW44" s="12"/>
    </row>
    <row r="45" spans="1:257" s="4" customFormat="1" ht="15.75" customHeight="1" thickBot="1" x14ac:dyDescent="0.3">
      <c r="A45" s="77" t="s">
        <v>46</v>
      </c>
      <c r="B45" s="76">
        <v>1.6E-2</v>
      </c>
      <c r="C45" s="78" t="e">
        <f>B45*C46</f>
        <v>#REF!</v>
      </c>
      <c r="D45" s="51"/>
      <c r="E45" s="18"/>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c r="IW45" s="12"/>
    </row>
    <row r="46" spans="1:257" s="4" customFormat="1" ht="51.75" thickBot="1" x14ac:dyDescent="0.3">
      <c r="A46" s="74" t="s">
        <v>82</v>
      </c>
      <c r="B46" s="75"/>
      <c r="C46" s="97" t="e">
        <f>IF(AND(B43&lt;&gt;"",B44&lt;&gt;"",B45&lt;&gt;""),(C35)/(1-B43-B44-B45),C35)</f>
        <v>#REF!</v>
      </c>
      <c r="D46" s="51"/>
      <c r="E46" s="18"/>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IT46" s="12"/>
      <c r="IU46" s="12"/>
      <c r="IV46" s="12"/>
      <c r="IW46" s="12"/>
    </row>
    <row r="47" spans="1:257" s="4" customFormat="1" ht="15.75" customHeight="1" thickBot="1" x14ac:dyDescent="0.3">
      <c r="A47" s="13"/>
      <c r="B47" s="11"/>
      <c r="C47" s="22"/>
      <c r="D47" s="5"/>
      <c r="E47" s="18"/>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IT47" s="12"/>
      <c r="IU47" s="12"/>
      <c r="IV47" s="12"/>
      <c r="IW47" s="12"/>
    </row>
    <row r="48" spans="1:257" s="4" customFormat="1" ht="15.75" customHeight="1" thickBot="1" x14ac:dyDescent="0.3">
      <c r="A48" s="94" t="s">
        <v>35</v>
      </c>
      <c r="B48" s="15"/>
      <c r="C48" s="24"/>
      <c r="D48" s="84"/>
      <c r="E48" s="18"/>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2"/>
      <c r="IO48" s="12"/>
      <c r="IP48" s="12"/>
      <c r="IQ48" s="12"/>
      <c r="IR48" s="12"/>
      <c r="IS48" s="12"/>
      <c r="IT48" s="12"/>
      <c r="IU48" s="12"/>
      <c r="IV48" s="12"/>
      <c r="IW48" s="12"/>
    </row>
    <row r="49" spans="1:257" s="4" customFormat="1" ht="15.75" customHeight="1" x14ac:dyDescent="0.25">
      <c r="A49" s="25" t="s">
        <v>31</v>
      </c>
      <c r="B49" s="23"/>
      <c r="C49" s="43">
        <v>1878</v>
      </c>
      <c r="D49" s="5"/>
      <c r="E49" s="18"/>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2"/>
      <c r="IO49" s="12"/>
      <c r="IP49" s="12"/>
      <c r="IQ49" s="12"/>
      <c r="IR49" s="12"/>
      <c r="IS49" s="12"/>
      <c r="IT49" s="12"/>
      <c r="IU49" s="12"/>
      <c r="IV49" s="12"/>
      <c r="IW49" s="12"/>
    </row>
    <row r="50" spans="1:257" s="4" customFormat="1" ht="15.75" customHeight="1" x14ac:dyDescent="0.25">
      <c r="A50" s="26" t="s">
        <v>5</v>
      </c>
      <c r="B50" s="54">
        <v>0.13200000000000001</v>
      </c>
      <c r="C50" s="114">
        <f>B50*C49</f>
        <v>247.89600000000002</v>
      </c>
      <c r="D50" s="5"/>
      <c r="E50" s="18"/>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2"/>
      <c r="IO50" s="12"/>
      <c r="IP50" s="12"/>
      <c r="IQ50" s="12"/>
      <c r="IR50" s="12"/>
      <c r="IS50" s="12"/>
      <c r="IT50" s="12"/>
      <c r="IU50" s="12"/>
      <c r="IV50" s="12"/>
      <c r="IW50" s="12"/>
    </row>
    <row r="51" spans="1:257" s="4" customFormat="1" ht="15.75" customHeight="1" x14ac:dyDescent="0.25">
      <c r="A51" s="26" t="s">
        <v>32</v>
      </c>
      <c r="B51" s="55">
        <v>6.3E-2</v>
      </c>
      <c r="C51" s="114">
        <f>B51*C49</f>
        <v>118.31400000000001</v>
      </c>
      <c r="D51" s="5"/>
      <c r="E51" s="18"/>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2"/>
      <c r="IO51" s="12"/>
      <c r="IP51" s="12"/>
      <c r="IQ51" s="12"/>
      <c r="IR51" s="12"/>
      <c r="IS51" s="12"/>
      <c r="IT51" s="12"/>
      <c r="IU51" s="12"/>
      <c r="IV51" s="12"/>
      <c r="IW51" s="12"/>
    </row>
    <row r="52" spans="1:257" s="4" customFormat="1" ht="15.75" customHeight="1" thickBot="1" x14ac:dyDescent="0.3">
      <c r="A52" s="111" t="s">
        <v>75</v>
      </c>
      <c r="B52" s="55">
        <v>1.4999999999999999E-2</v>
      </c>
      <c r="C52" s="114">
        <f>B52*C49</f>
        <v>28.169999999999998</v>
      </c>
      <c r="D52" s="5"/>
      <c r="E52" s="18"/>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2"/>
      <c r="IO52" s="12"/>
      <c r="IP52" s="12"/>
      <c r="IQ52" s="12"/>
      <c r="IR52" s="12"/>
      <c r="IS52" s="12"/>
      <c r="IT52" s="12"/>
      <c r="IU52" s="12"/>
      <c r="IV52" s="12"/>
      <c r="IW52" s="12"/>
    </row>
    <row r="53" spans="1:257" s="4" customFormat="1" ht="39" thickBot="1" x14ac:dyDescent="0.3">
      <c r="A53" s="89" t="s">
        <v>69</v>
      </c>
      <c r="B53" s="83"/>
      <c r="C53" s="109">
        <f>C49-C50-C51-C52</f>
        <v>1483.62</v>
      </c>
      <c r="D53" s="5"/>
      <c r="E53" s="18"/>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c r="IP53" s="12"/>
      <c r="IQ53" s="12"/>
      <c r="IR53" s="12"/>
      <c r="IS53" s="12"/>
      <c r="IT53" s="12"/>
      <c r="IU53" s="12"/>
      <c r="IV53" s="12"/>
      <c r="IW53" s="12"/>
    </row>
    <row r="54" spans="1:257" s="4" customFormat="1" ht="32.450000000000003" customHeight="1" x14ac:dyDescent="0.25">
      <c r="A54" s="112" t="s">
        <v>97</v>
      </c>
      <c r="B54" s="82">
        <v>2.6599999999999999E-2</v>
      </c>
      <c r="C54" s="114">
        <f>$C$49*B54</f>
        <v>49.954799999999999</v>
      </c>
      <c r="D54" s="5"/>
      <c r="E54" s="18"/>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c r="IV54" s="12"/>
      <c r="IW54" s="12"/>
    </row>
    <row r="55" spans="1:257" s="4" customFormat="1" ht="38.25" x14ac:dyDescent="0.25">
      <c r="A55" s="111" t="s">
        <v>83</v>
      </c>
      <c r="B55" s="82"/>
      <c r="C55" s="114">
        <f>$C$49*B55</f>
        <v>0</v>
      </c>
      <c r="D55" s="5"/>
      <c r="E55" s="18"/>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c r="IT55" s="12"/>
      <c r="IU55" s="12"/>
      <c r="IV55" s="12"/>
      <c r="IW55" s="12"/>
    </row>
    <row r="56" spans="1:257" s="4" customFormat="1" ht="38.25" x14ac:dyDescent="0.25">
      <c r="A56" s="113" t="s">
        <v>84</v>
      </c>
      <c r="B56" s="55">
        <v>3.4599999999999999E-2</v>
      </c>
      <c r="C56" s="114">
        <f>$C$49*B56</f>
        <v>64.978799999999993</v>
      </c>
      <c r="D56" s="5"/>
      <c r="E56" s="18"/>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c r="IM56" s="12"/>
      <c r="IN56" s="12"/>
      <c r="IO56" s="12"/>
      <c r="IP56" s="12"/>
      <c r="IQ56" s="12"/>
      <c r="IR56" s="12"/>
      <c r="IS56" s="12"/>
      <c r="IT56" s="12"/>
      <c r="IU56" s="12"/>
      <c r="IV56" s="12"/>
      <c r="IW56" s="12"/>
    </row>
    <row r="57" spans="1:257" s="4" customFormat="1" ht="39" thickBot="1" x14ac:dyDescent="0.3">
      <c r="A57" s="111" t="s">
        <v>86</v>
      </c>
      <c r="B57" s="118"/>
      <c r="C57" s="119">
        <f>$C$49*B57</f>
        <v>0</v>
      </c>
      <c r="D57" s="128"/>
      <c r="E57" s="18"/>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c r="IL57" s="12"/>
      <c r="IM57" s="12"/>
      <c r="IN57" s="12"/>
      <c r="IO57" s="12"/>
      <c r="IP57" s="12"/>
      <c r="IQ57" s="12"/>
      <c r="IR57" s="12"/>
      <c r="IS57" s="12"/>
      <c r="IT57" s="12"/>
    </row>
    <row r="58" spans="1:257" s="4" customFormat="1" ht="39" thickBot="1" x14ac:dyDescent="0.3">
      <c r="A58" s="89" t="s">
        <v>70</v>
      </c>
      <c r="B58" s="85"/>
      <c r="C58" s="109">
        <f>C53-SUM(C54:C57)</f>
        <v>1368.6863999999998</v>
      </c>
      <c r="D58" s="5"/>
      <c r="E58" s="18"/>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c r="IH58" s="12"/>
      <c r="II58" s="12"/>
      <c r="IJ58" s="12"/>
      <c r="IK58" s="12"/>
      <c r="IL58" s="12"/>
      <c r="IM58" s="12"/>
      <c r="IN58" s="12"/>
      <c r="IO58" s="12"/>
      <c r="IP58" s="12"/>
      <c r="IQ58" s="12"/>
      <c r="IR58" s="12"/>
      <c r="IS58" s="12"/>
      <c r="IT58" s="12"/>
      <c r="IU58" s="12"/>
      <c r="IV58" s="12"/>
      <c r="IW58" s="12"/>
    </row>
    <row r="59" spans="1:257" s="4" customFormat="1" ht="15.75" customHeight="1" thickBot="1" x14ac:dyDescent="0.3">
      <c r="A59" s="79" t="s">
        <v>33</v>
      </c>
      <c r="B59" s="80"/>
      <c r="C59" s="93">
        <f>(C58)/C49</f>
        <v>0.72879999999999989</v>
      </c>
      <c r="D59" s="5"/>
      <c r="E59" s="18"/>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c r="IL59" s="12"/>
      <c r="IM59" s="12"/>
      <c r="IN59" s="12"/>
      <c r="IO59" s="12"/>
      <c r="IP59" s="12"/>
      <c r="IQ59" s="12"/>
      <c r="IR59" s="12"/>
      <c r="IS59" s="12"/>
      <c r="IT59" s="12"/>
      <c r="IU59" s="12"/>
      <c r="IV59" s="12"/>
      <c r="IW59" s="12"/>
    </row>
    <row r="60" spans="1:257" s="4" customFormat="1" ht="15.75" customHeight="1" thickBot="1" x14ac:dyDescent="0.3">
      <c r="A60" s="13"/>
      <c r="B60" s="72"/>
      <c r="C60" s="127"/>
      <c r="D60" s="5"/>
      <c r="E60" s="18"/>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c r="IV60" s="12"/>
      <c r="IW60" s="12"/>
    </row>
    <row r="61" spans="1:257" s="4" customFormat="1" ht="15.75" customHeight="1" thickBot="1" x14ac:dyDescent="0.3">
      <c r="A61" s="125" t="s">
        <v>108</v>
      </c>
      <c r="B61" s="124"/>
      <c r="C61" s="126">
        <v>0.22</v>
      </c>
      <c r="D61" s="5"/>
      <c r="E61" s="18"/>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c r="IH61" s="12"/>
      <c r="II61" s="12"/>
      <c r="IJ61" s="12"/>
      <c r="IK61" s="12"/>
      <c r="IL61" s="12"/>
      <c r="IM61" s="12"/>
      <c r="IN61" s="12"/>
      <c r="IO61" s="12"/>
      <c r="IP61" s="12"/>
      <c r="IQ61" s="12"/>
      <c r="IR61" s="12"/>
      <c r="IS61" s="12"/>
      <c r="IT61" s="12"/>
      <c r="IU61" s="12"/>
      <c r="IV61" s="12"/>
      <c r="IW61" s="12"/>
    </row>
    <row r="62" spans="1:257" s="4" customFormat="1" ht="15.75" customHeight="1" thickBot="1" x14ac:dyDescent="0.3">
      <c r="A62" s="13"/>
      <c r="B62" s="20"/>
      <c r="C62" s="21"/>
      <c r="D62" s="5"/>
      <c r="E62" s="18"/>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c r="IH62" s="12"/>
      <c r="II62" s="12"/>
      <c r="IJ62" s="12"/>
      <c r="IK62" s="12"/>
      <c r="IL62" s="12"/>
      <c r="IM62" s="12"/>
      <c r="IN62" s="12"/>
      <c r="IO62" s="12"/>
      <c r="IP62" s="12"/>
      <c r="IQ62" s="12"/>
      <c r="IR62" s="12"/>
      <c r="IS62" s="12"/>
      <c r="IT62" s="12"/>
      <c r="IU62" s="12"/>
      <c r="IV62" s="12"/>
      <c r="IW62" s="12"/>
    </row>
    <row r="63" spans="1:257" s="4" customFormat="1" ht="15.75" customHeight="1" x14ac:dyDescent="0.25">
      <c r="A63" s="98" t="s">
        <v>61</v>
      </c>
      <c r="B63" s="69"/>
      <c r="C63" s="70"/>
      <c r="D63" s="84"/>
      <c r="E63" s="18"/>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c r="IH63" s="12"/>
      <c r="II63" s="12"/>
      <c r="IJ63" s="12"/>
      <c r="IK63" s="12"/>
      <c r="IL63" s="12"/>
      <c r="IM63" s="12"/>
      <c r="IN63" s="12"/>
      <c r="IO63" s="12"/>
      <c r="IP63" s="12"/>
      <c r="IQ63" s="12"/>
      <c r="IR63" s="12"/>
      <c r="IS63" s="12"/>
      <c r="IT63" s="12"/>
      <c r="IU63" s="12"/>
      <c r="IV63" s="12"/>
      <c r="IW63" s="12"/>
    </row>
    <row r="64" spans="1:257" s="4" customFormat="1" ht="15.75" customHeight="1" x14ac:dyDescent="0.25">
      <c r="A64" s="123" t="s">
        <v>98</v>
      </c>
      <c r="B64" s="23"/>
      <c r="C64" s="86">
        <v>5</v>
      </c>
      <c r="D64" s="131" t="s">
        <v>119</v>
      </c>
      <c r="E64" s="18"/>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c r="IH64" s="12"/>
      <c r="II64" s="12"/>
      <c r="IJ64" s="12"/>
      <c r="IK64" s="12"/>
      <c r="IL64" s="12"/>
      <c r="IM64" s="12"/>
      <c r="IN64" s="12"/>
      <c r="IO64" s="12"/>
      <c r="IP64" s="12"/>
      <c r="IQ64" s="12"/>
      <c r="IR64" s="12"/>
      <c r="IS64" s="12"/>
      <c r="IT64" s="12"/>
      <c r="IU64" s="12"/>
      <c r="IV64" s="12"/>
      <c r="IW64" s="12"/>
    </row>
    <row r="65" spans="1:257" s="4" customFormat="1" ht="15.75" customHeight="1" x14ac:dyDescent="0.25">
      <c r="A65" s="26" t="s">
        <v>42</v>
      </c>
      <c r="B65" s="67"/>
      <c r="C65" s="87">
        <v>1</v>
      </c>
      <c r="D65" s="5"/>
      <c r="E65" s="18"/>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c r="IH65" s="12"/>
      <c r="II65" s="12"/>
      <c r="IJ65" s="12"/>
      <c r="IK65" s="12"/>
      <c r="IL65" s="12"/>
      <c r="IM65" s="12"/>
      <c r="IN65" s="12"/>
      <c r="IO65" s="12"/>
      <c r="IP65" s="12"/>
      <c r="IQ65" s="12"/>
      <c r="IR65" s="12"/>
      <c r="IS65" s="12"/>
      <c r="IT65" s="12"/>
      <c r="IU65" s="12"/>
      <c r="IV65" s="12"/>
      <c r="IW65" s="12"/>
    </row>
    <row r="66" spans="1:257" s="4" customFormat="1" ht="15.75" customHeight="1" thickBot="1" x14ac:dyDescent="0.3">
      <c r="A66" s="44" t="s">
        <v>43</v>
      </c>
      <c r="B66" s="27"/>
      <c r="C66" s="71">
        <v>4</v>
      </c>
      <c r="D66" s="5"/>
      <c r="E66" s="18"/>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row>
    <row r="67" spans="1:257" s="4" customFormat="1" ht="15.75" customHeight="1" thickBot="1" x14ac:dyDescent="0.3">
      <c r="A67" s="64"/>
      <c r="B67" s="20"/>
      <c r="C67" s="73"/>
      <c r="D67" s="5"/>
      <c r="E67" s="18"/>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c r="IU67" s="12"/>
      <c r="IV67" s="12"/>
      <c r="IW67" s="12"/>
    </row>
    <row r="68" spans="1:257" s="4" customFormat="1" ht="33" customHeight="1" thickBot="1" x14ac:dyDescent="0.3">
      <c r="A68" s="99" t="s">
        <v>72</v>
      </c>
      <c r="B68" s="28"/>
      <c r="C68" s="100" t="e">
        <f>(C46/C58)*(C66/(C64/C65))+C40+C61</f>
        <v>#REF!</v>
      </c>
      <c r="D68" s="116"/>
      <c r="E68" s="18"/>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c r="IH68" s="12"/>
      <c r="II68" s="12"/>
      <c r="IJ68" s="12"/>
      <c r="IK68" s="12"/>
      <c r="IL68" s="12"/>
      <c r="IM68" s="12"/>
      <c r="IN68" s="12"/>
      <c r="IO68" s="12"/>
      <c r="IP68" s="12"/>
      <c r="IQ68" s="12"/>
      <c r="IR68" s="12"/>
      <c r="IS68" s="12"/>
      <c r="IT68" s="12"/>
      <c r="IU68" s="12"/>
      <c r="IV68" s="12"/>
      <c r="IW68" s="12"/>
    </row>
    <row r="69" spans="1:257" ht="15" customHeight="1" x14ac:dyDescent="0.25">
      <c r="A69" s="63"/>
      <c r="B69" s="63"/>
      <c r="C69" s="63"/>
      <c r="D69" s="5"/>
    </row>
    <row r="70" spans="1:257" ht="25.5" customHeight="1" x14ac:dyDescent="0.25">
      <c r="A70" s="5"/>
      <c r="B70" s="5"/>
      <c r="C70" s="5"/>
      <c r="D70" s="5"/>
    </row>
    <row r="71" spans="1:257" ht="15.75" customHeight="1" thickBot="1" x14ac:dyDescent="0.3">
      <c r="A71" s="452"/>
      <c r="B71" s="452"/>
      <c r="C71" s="5"/>
      <c r="D71" s="5"/>
    </row>
    <row r="72" spans="1:257" ht="15.75" customHeight="1" x14ac:dyDescent="0.25">
      <c r="A72" s="38" t="s">
        <v>34</v>
      </c>
      <c r="B72" s="30"/>
      <c r="C72" s="5"/>
      <c r="D72" s="5"/>
    </row>
    <row r="73" spans="1:257" ht="15" customHeight="1" x14ac:dyDescent="0.25">
      <c r="A73" s="31" t="s">
        <v>19</v>
      </c>
      <c r="B73" s="49"/>
      <c r="C73" s="5"/>
      <c r="D73" s="5"/>
    </row>
    <row r="74" spans="1:257" ht="15" customHeight="1" x14ac:dyDescent="0.25">
      <c r="A74" s="32" t="s">
        <v>20</v>
      </c>
      <c r="B74" s="45">
        <v>0.25</v>
      </c>
      <c r="C74" s="5"/>
      <c r="D74" s="5"/>
    </row>
    <row r="75" spans="1:257" ht="15" customHeight="1" x14ac:dyDescent="0.25">
      <c r="A75" s="32" t="s">
        <v>21</v>
      </c>
      <c r="B75" s="46">
        <v>13111</v>
      </c>
      <c r="C75" s="29" t="s">
        <v>91</v>
      </c>
      <c r="D75" s="5"/>
    </row>
    <row r="76" spans="1:257" s="18" customFormat="1" ht="15" customHeight="1" x14ac:dyDescent="0.25">
      <c r="A76" s="32" t="s">
        <v>4</v>
      </c>
      <c r="B76" s="47">
        <v>1878</v>
      </c>
      <c r="C76" s="5"/>
      <c r="D76" s="5"/>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row>
    <row r="77" spans="1:257" s="18" customFormat="1" ht="15" customHeight="1" x14ac:dyDescent="0.25">
      <c r="A77" s="32" t="s">
        <v>22</v>
      </c>
      <c r="B77" s="39" t="e">
        <f>C17*12</f>
        <v>#REF!</v>
      </c>
      <c r="C77" s="5"/>
      <c r="D77" s="5"/>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row>
    <row r="78" spans="1:257" s="18" customFormat="1" ht="15" customHeight="1" x14ac:dyDescent="0.25">
      <c r="A78" s="32" t="s">
        <v>23</v>
      </c>
      <c r="B78" s="39" t="e">
        <f>B77-B75</f>
        <v>#REF!</v>
      </c>
      <c r="C78" s="5"/>
      <c r="D78" s="5"/>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row>
    <row r="79" spans="1:257" s="18" customFormat="1" ht="15" customHeight="1" x14ac:dyDescent="0.25">
      <c r="A79" s="32" t="s">
        <v>24</v>
      </c>
      <c r="B79" s="39" t="e">
        <f>B74*B78</f>
        <v>#REF!</v>
      </c>
      <c r="C79" s="5"/>
      <c r="D79" s="5"/>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row>
    <row r="80" spans="1:257" s="18" customFormat="1" ht="15" customHeight="1" x14ac:dyDescent="0.25">
      <c r="A80" s="31" t="s">
        <v>25</v>
      </c>
      <c r="B80" s="48" t="e">
        <f>(B79/B77)*0.5</f>
        <v>#REF!</v>
      </c>
      <c r="C80" s="5"/>
      <c r="D80" s="5"/>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row>
    <row r="81" spans="1:257" s="18" customFormat="1" ht="15" customHeight="1" x14ac:dyDescent="0.25">
      <c r="A81" s="33"/>
      <c r="B81" s="34"/>
      <c r="C81" s="5"/>
      <c r="D81" s="5"/>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row>
    <row r="82" spans="1:257" s="18" customFormat="1" ht="15" customHeight="1" x14ac:dyDescent="0.25">
      <c r="A82" s="31" t="s">
        <v>26</v>
      </c>
      <c r="B82" s="35"/>
      <c r="C82" s="5"/>
      <c r="D82" s="5"/>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row>
    <row r="83" spans="1:257" s="18" customFormat="1" ht="15" customHeight="1" x14ac:dyDescent="0.25">
      <c r="A83" s="32" t="s">
        <v>20</v>
      </c>
      <c r="B83" s="45">
        <v>5.0000000000000001E-3</v>
      </c>
      <c r="C83" s="5"/>
      <c r="D83" s="5"/>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row>
    <row r="84" spans="1:257" s="18" customFormat="1" ht="15" customHeight="1" x14ac:dyDescent="0.25">
      <c r="A84" s="32" t="s">
        <v>27</v>
      </c>
      <c r="B84" s="46">
        <v>21835</v>
      </c>
      <c r="C84" s="29" t="s">
        <v>91</v>
      </c>
      <c r="D84" s="5"/>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row>
    <row r="85" spans="1:257" s="18" customFormat="1" ht="15" customHeight="1" x14ac:dyDescent="0.25">
      <c r="A85" s="32" t="s">
        <v>4</v>
      </c>
      <c r="B85" s="47">
        <v>1878</v>
      </c>
      <c r="C85" s="5"/>
      <c r="D85" s="5"/>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row>
    <row r="86" spans="1:257" s="18" customFormat="1" ht="15" customHeight="1" x14ac:dyDescent="0.25">
      <c r="A86" s="32" t="s">
        <v>22</v>
      </c>
      <c r="B86" s="50" t="e">
        <f>C17*12</f>
        <v>#REF!</v>
      </c>
      <c r="C86" s="5"/>
      <c r="D86" s="5"/>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row>
    <row r="87" spans="1:257" s="18" customFormat="1" ht="15" customHeight="1" x14ac:dyDescent="0.25">
      <c r="A87" s="32" t="s">
        <v>28</v>
      </c>
      <c r="B87" s="39" t="e">
        <f>B86-B84</f>
        <v>#REF!</v>
      </c>
      <c r="C87" s="5"/>
      <c r="D87" s="5"/>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row>
    <row r="88" spans="1:257" s="18" customFormat="1" ht="15" customHeight="1" x14ac:dyDescent="0.25">
      <c r="A88" s="32" t="s">
        <v>29</v>
      </c>
      <c r="B88" s="39" t="e">
        <f>B83*B87</f>
        <v>#REF!</v>
      </c>
      <c r="C88" s="5"/>
      <c r="D88" s="5"/>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c r="IW88" s="3"/>
    </row>
    <row r="89" spans="1:257" s="18" customFormat="1" ht="15" customHeight="1" x14ac:dyDescent="0.25">
      <c r="A89" s="31" t="s">
        <v>30</v>
      </c>
      <c r="B89" s="48" t="e">
        <f>(B88/B86)*0.5</f>
        <v>#REF!</v>
      </c>
      <c r="C89" s="5"/>
      <c r="D89" s="5"/>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c r="IW89" s="3"/>
    </row>
    <row r="90" spans="1:257" s="18" customFormat="1" ht="15" customHeight="1" thickBot="1" x14ac:dyDescent="0.3">
      <c r="A90" s="36"/>
      <c r="B90" s="37"/>
      <c r="C90" s="5"/>
      <c r="D90" s="5"/>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c r="IW90" s="3"/>
    </row>
    <row r="91" spans="1:257" s="18" customFormat="1" ht="15.75" customHeight="1" x14ac:dyDescent="0.25">
      <c r="A91" s="3"/>
      <c r="B91" s="3"/>
      <c r="C91" s="3"/>
      <c r="D91" s="5"/>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c r="IW91" s="3"/>
    </row>
  </sheetData>
  <mergeCells count="12">
    <mergeCell ref="B5:C5"/>
    <mergeCell ref="B4:C4"/>
    <mergeCell ref="A1:C2"/>
    <mergeCell ref="A41:D41"/>
    <mergeCell ref="A42:C42"/>
    <mergeCell ref="A71:B71"/>
    <mergeCell ref="B6:C6"/>
    <mergeCell ref="B7:C7"/>
    <mergeCell ref="B8:C8"/>
    <mergeCell ref="B9:C9"/>
    <mergeCell ref="B10:C10"/>
    <mergeCell ref="A17:B17"/>
  </mergeCells>
  <conditionalFormatting sqref="E32 C47:C49 C58 C62:C67 C54:C56 C17:C40">
    <cfRule type="cellIs" dxfId="25" priority="8" stopIfTrue="1" operator="lessThan">
      <formula>0</formula>
    </cfRule>
  </conditionalFormatting>
  <conditionalFormatting sqref="C46">
    <cfRule type="cellIs" dxfId="24" priority="7" stopIfTrue="1" operator="lessThan">
      <formula>0</formula>
    </cfRule>
  </conditionalFormatting>
  <conditionalFormatting sqref="C50:C52">
    <cfRule type="cellIs" dxfId="23" priority="6" stopIfTrue="1" operator="lessThan">
      <formula>0</formula>
    </cfRule>
  </conditionalFormatting>
  <conditionalFormatting sqref="C53">
    <cfRule type="cellIs" dxfId="22" priority="5" stopIfTrue="1" operator="lessThan">
      <formula>0</formula>
    </cfRule>
  </conditionalFormatting>
  <conditionalFormatting sqref="C57">
    <cfRule type="cellIs" dxfId="21" priority="3" stopIfTrue="1" operator="lessThan">
      <formula>0</formula>
    </cfRule>
  </conditionalFormatting>
  <conditionalFormatting sqref="C61">
    <cfRule type="cellIs" dxfId="20" priority="1" stopIfTrue="1" operator="lessThan">
      <formula>0</formula>
    </cfRule>
  </conditionalFormatting>
  <dataValidations count="3">
    <dataValidation type="list" allowBlank="1" showInputMessage="1" showErrorMessage="1" sqref="B4:C4" xr:uid="{00000000-0002-0000-0700-000000000000}">
      <formula1>$M$4:$M$8</formula1>
    </dataValidation>
    <dataValidation type="decimal" allowBlank="1" showInputMessage="1" showErrorMessage="1" sqref="B11:B13" xr:uid="{00000000-0002-0000-0700-000001000000}">
      <formula1>0</formula1>
      <formula2>1</formula2>
    </dataValidation>
    <dataValidation type="list" allowBlank="1" showInputMessage="1" showErrorMessage="1" sqref="B5:C7" xr:uid="{00000000-0002-0000-0700-000002000000}">
      <formula1>#REF!</formula1>
    </dataValidation>
  </dataValidations>
  <pageMargins left="0.7" right="0.7" top="0.75" bottom="0.75" header="0.3" footer="0.3"/>
  <pageSetup scale="55" orientation="portrait" r:id="rId1"/>
  <headerFooter>
    <oddFooter>&amp;C&amp;"Helvetica,Regular"&amp;12&amp;K000000&amp;P</oddFooter>
  </headerFooter>
  <rowBreaks count="1" manualBreakCount="1">
    <brk id="47"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IW92"/>
  <sheetViews>
    <sheetView topLeftCell="A58" zoomScale="80" zoomScaleNormal="80" workbookViewId="0">
      <selection activeCell="A70" sqref="A70"/>
    </sheetView>
  </sheetViews>
  <sheetFormatPr defaultColWidth="8.85546875" defaultRowHeight="15" x14ac:dyDescent="0.25"/>
  <cols>
    <col min="1" max="1" width="66.85546875" style="3" customWidth="1"/>
    <col min="2" max="2" width="14.5703125" style="3" bestFit="1" customWidth="1"/>
    <col min="3" max="3" width="24.42578125" style="3" customWidth="1"/>
    <col min="4" max="4" width="27" style="3" customWidth="1"/>
    <col min="5" max="5" width="2.85546875" style="18" customWidth="1"/>
    <col min="6" max="6" width="41.7109375" style="3" customWidth="1"/>
    <col min="7" max="12" width="8.85546875" style="3"/>
    <col min="13" max="13" width="8.85546875" style="3" hidden="1" customWidth="1"/>
    <col min="14" max="257" width="8.85546875" style="3"/>
  </cols>
  <sheetData>
    <row r="1" spans="1:13" ht="15.75" customHeight="1" x14ac:dyDescent="0.25">
      <c r="A1" s="492" t="s">
        <v>132</v>
      </c>
      <c r="B1" s="492"/>
      <c r="C1" s="492"/>
      <c r="D1" s="51" t="str">
        <f>IF(AND(B5&lt;&gt;"",B11=""),"HIER DIENT NU EEN PERCENTAGE INGEVULD TE WORDEN!","")</f>
        <v/>
      </c>
      <c r="E1" s="17"/>
    </row>
    <row r="2" spans="1:13" ht="15.75" customHeight="1" thickBot="1" x14ac:dyDescent="0.3">
      <c r="A2" s="493"/>
      <c r="B2" s="493"/>
      <c r="C2" s="493"/>
      <c r="D2" s="51"/>
      <c r="E2" s="17"/>
    </row>
    <row r="3" spans="1:13" ht="15.75" customHeight="1" thickBot="1" x14ac:dyDescent="0.3">
      <c r="A3" s="91" t="s">
        <v>51</v>
      </c>
      <c r="B3" s="57"/>
      <c r="C3" s="56"/>
      <c r="D3" s="51"/>
      <c r="H3" s="88"/>
    </row>
    <row r="4" spans="1:13" ht="15.6" customHeight="1" x14ac:dyDescent="0.25">
      <c r="A4" s="105" t="s">
        <v>0</v>
      </c>
      <c r="B4" s="490" t="s">
        <v>87</v>
      </c>
      <c r="C4" s="491"/>
      <c r="D4" s="51"/>
      <c r="F4" s="88" t="s">
        <v>129</v>
      </c>
      <c r="G4" s="137" t="e">
        <f>'Berekening BGG Plus'!C68</f>
        <v>#REF!</v>
      </c>
      <c r="H4" s="88"/>
      <c r="M4" s="3" t="s">
        <v>40</v>
      </c>
    </row>
    <row r="5" spans="1:13" ht="15" customHeight="1" thickBot="1" x14ac:dyDescent="0.3">
      <c r="A5" s="7" t="s">
        <v>7</v>
      </c>
      <c r="B5" s="488" t="s">
        <v>38</v>
      </c>
      <c r="C5" s="489"/>
      <c r="D5" s="51"/>
      <c r="F5" s="88" t="s">
        <v>130</v>
      </c>
      <c r="G5" s="138" t="e">
        <f>C68</f>
        <v>#REF!</v>
      </c>
      <c r="H5" s="88"/>
      <c r="M5" s="3" t="s">
        <v>39</v>
      </c>
    </row>
    <row r="6" spans="1:13" ht="15" customHeight="1" x14ac:dyDescent="0.25">
      <c r="A6" s="7" t="s">
        <v>8</v>
      </c>
      <c r="B6" s="488"/>
      <c r="C6" s="489"/>
      <c r="D6" s="51"/>
      <c r="F6" s="139" t="s">
        <v>131</v>
      </c>
      <c r="G6" s="140" t="e">
        <f>G5-G4</f>
        <v>#REF!</v>
      </c>
      <c r="M6" s="88" t="s">
        <v>47</v>
      </c>
    </row>
    <row r="7" spans="1:13" ht="15" customHeight="1" x14ac:dyDescent="0.25">
      <c r="A7" s="7" t="s">
        <v>9</v>
      </c>
      <c r="B7" s="488"/>
      <c r="C7" s="489"/>
      <c r="D7" s="51"/>
      <c r="M7" s="88" t="s">
        <v>87</v>
      </c>
    </row>
    <row r="8" spans="1:13" ht="15" customHeight="1" x14ac:dyDescent="0.25">
      <c r="A8" s="7" t="s">
        <v>53</v>
      </c>
      <c r="B8" s="455" t="e">
        <f>IF(B5&lt;&gt;"",VLOOKUP(B5,#REF!,2,FALSE),0)</f>
        <v>#REF!</v>
      </c>
      <c r="C8" s="456"/>
      <c r="D8" s="51"/>
      <c r="M8" s="88" t="s">
        <v>88</v>
      </c>
    </row>
    <row r="9" spans="1:13" ht="15" customHeight="1" x14ac:dyDescent="0.25">
      <c r="A9" s="7" t="s">
        <v>54</v>
      </c>
      <c r="B9" s="455">
        <f>IF(B6&lt;&gt;"",VLOOKUP(B6,#REF!,2,FALSE),0)</f>
        <v>0</v>
      </c>
      <c r="C9" s="456"/>
      <c r="D9" s="51"/>
    </row>
    <row r="10" spans="1:13" ht="15" customHeight="1" x14ac:dyDescent="0.25">
      <c r="A10" s="7" t="s">
        <v>55</v>
      </c>
      <c r="B10" s="455">
        <f>IF(B7&lt;&gt;"",VLOOKUP(B7,#REF!,2,FALSE),0)</f>
        <v>0</v>
      </c>
      <c r="C10" s="456"/>
      <c r="D10" s="51"/>
    </row>
    <row r="11" spans="1:13" ht="38.25" x14ac:dyDescent="0.25">
      <c r="A11" s="101" t="s">
        <v>58</v>
      </c>
      <c r="B11" s="52">
        <v>1</v>
      </c>
      <c r="C11" s="59" t="e">
        <f>B11*B8</f>
        <v>#REF!</v>
      </c>
      <c r="D11" s="51"/>
    </row>
    <row r="12" spans="1:13" ht="38.25" x14ac:dyDescent="0.25">
      <c r="A12" s="81" t="s">
        <v>57</v>
      </c>
      <c r="B12" s="129">
        <v>0</v>
      </c>
      <c r="C12" s="122">
        <f>B12*B9</f>
        <v>0</v>
      </c>
      <c r="D12" s="51"/>
    </row>
    <row r="13" spans="1:13" ht="39" thickBot="1" x14ac:dyDescent="0.3">
      <c r="A13" s="134" t="s">
        <v>56</v>
      </c>
      <c r="B13" s="135"/>
      <c r="C13" s="136">
        <f>B13*B10</f>
        <v>0</v>
      </c>
      <c r="D13" s="51"/>
    </row>
    <row r="14" spans="1:13" ht="51" x14ac:dyDescent="0.25">
      <c r="A14" s="102" t="s">
        <v>48</v>
      </c>
      <c r="B14" s="103"/>
      <c r="C14" s="104" t="e">
        <f>IF(SUM(B11:B13)=1,SUM(C11:C13),"OPTELLINGSFOUT!")</f>
        <v>#REF!</v>
      </c>
      <c r="D14" s="51"/>
    </row>
    <row r="15" spans="1:13" ht="15" customHeight="1" x14ac:dyDescent="0.25">
      <c r="A15" s="7" t="s">
        <v>1</v>
      </c>
      <c r="B15" s="52">
        <v>0.08</v>
      </c>
      <c r="C15" s="59" t="e">
        <f>B15*C14</f>
        <v>#REF!</v>
      </c>
      <c r="D15" s="51"/>
    </row>
    <row r="16" spans="1:13" ht="15" customHeight="1" x14ac:dyDescent="0.25">
      <c r="A16" s="7" t="s">
        <v>2</v>
      </c>
      <c r="B16" s="52">
        <v>8.3199999999999996E-2</v>
      </c>
      <c r="C16" s="59" t="e">
        <f>B16*C14</f>
        <v>#REF!</v>
      </c>
      <c r="D16" s="51"/>
    </row>
    <row r="17" spans="1:5" ht="15.75" customHeight="1" thickBot="1" x14ac:dyDescent="0.3">
      <c r="A17" s="453" t="s">
        <v>49</v>
      </c>
      <c r="B17" s="454"/>
      <c r="C17" s="58" t="e">
        <f>SUM(C14+C15+C16)</f>
        <v>#REF!</v>
      </c>
      <c r="D17" s="51"/>
    </row>
    <row r="18" spans="1:5" ht="15" customHeight="1" x14ac:dyDescent="0.25">
      <c r="A18" s="8" t="s">
        <v>3</v>
      </c>
      <c r="B18" s="1"/>
      <c r="C18" s="40"/>
      <c r="D18" s="51"/>
    </row>
    <row r="19" spans="1:5" ht="15" customHeight="1" x14ac:dyDescent="0.25">
      <c r="A19" s="9" t="s">
        <v>10</v>
      </c>
      <c r="B19" s="2"/>
      <c r="C19" s="41"/>
      <c r="D19" s="51"/>
    </row>
    <row r="20" spans="1:5" ht="15" customHeight="1" x14ac:dyDescent="0.25">
      <c r="A20" s="9" t="s">
        <v>92</v>
      </c>
      <c r="B20" s="68">
        <v>7.0300000000000001E-2</v>
      </c>
      <c r="C20" s="59" t="e">
        <f>B20*$C$17</f>
        <v>#REF!</v>
      </c>
      <c r="D20" s="51"/>
    </row>
    <row r="21" spans="1:5" ht="15" customHeight="1" x14ac:dyDescent="0.25">
      <c r="A21" s="9" t="s">
        <v>93</v>
      </c>
      <c r="B21" s="68">
        <v>5.0000000000000001E-3</v>
      </c>
      <c r="C21" s="59" t="e">
        <f>B21*$C$17</f>
        <v>#REF!</v>
      </c>
      <c r="D21" s="51"/>
    </row>
    <row r="22" spans="1:5" ht="15" customHeight="1" x14ac:dyDescent="0.25">
      <c r="A22" s="9" t="s">
        <v>11</v>
      </c>
      <c r="B22" s="68">
        <v>2.7E-2</v>
      </c>
      <c r="C22" s="59" t="e">
        <f t="shared" ref="C22:C27" si="0">B22*$C$17</f>
        <v>#REF!</v>
      </c>
      <c r="D22" s="51"/>
    </row>
    <row r="23" spans="1:5" ht="15" customHeight="1" x14ac:dyDescent="0.25">
      <c r="A23" s="9" t="s">
        <v>12</v>
      </c>
      <c r="B23" s="68">
        <v>0</v>
      </c>
      <c r="C23" s="59" t="e">
        <f t="shared" si="0"/>
        <v>#REF!</v>
      </c>
      <c r="D23" s="51"/>
    </row>
    <row r="24" spans="1:5" ht="15" customHeight="1" x14ac:dyDescent="0.25">
      <c r="A24" s="9" t="s">
        <v>13</v>
      </c>
      <c r="B24" s="68">
        <v>7.0000000000000007E-2</v>
      </c>
      <c r="C24" s="59" t="e">
        <f t="shared" si="0"/>
        <v>#REF!</v>
      </c>
      <c r="D24" s="51"/>
    </row>
    <row r="25" spans="1:5" ht="15" customHeight="1" x14ac:dyDescent="0.25">
      <c r="A25" s="9" t="s">
        <v>90</v>
      </c>
      <c r="B25" s="68">
        <v>7.7999999999999996E-3</v>
      </c>
      <c r="C25" s="59" t="e">
        <f t="shared" si="0"/>
        <v>#REF!</v>
      </c>
      <c r="D25" s="51"/>
    </row>
    <row r="26" spans="1:5" ht="15" customHeight="1" x14ac:dyDescent="0.25">
      <c r="A26" s="9" t="s">
        <v>89</v>
      </c>
      <c r="B26" s="68">
        <v>5.7999999999999996E-3</v>
      </c>
      <c r="C26" s="59" t="e">
        <f t="shared" si="0"/>
        <v>#REF!</v>
      </c>
      <c r="D26" s="51"/>
    </row>
    <row r="27" spans="1:5" ht="15" customHeight="1" x14ac:dyDescent="0.25">
      <c r="A27" s="9" t="s">
        <v>14</v>
      </c>
      <c r="B27" s="68">
        <v>0</v>
      </c>
      <c r="C27" s="59" t="e">
        <f t="shared" si="0"/>
        <v>#REF!</v>
      </c>
      <c r="D27" s="51"/>
    </row>
    <row r="28" spans="1:5" ht="15" customHeight="1" x14ac:dyDescent="0.25">
      <c r="A28" s="10"/>
      <c r="B28" s="2"/>
      <c r="C28" s="41"/>
      <c r="D28" s="51"/>
    </row>
    <row r="29" spans="1:5" ht="15" customHeight="1" x14ac:dyDescent="0.25">
      <c r="A29" s="9" t="s">
        <v>15</v>
      </c>
      <c r="B29" s="2"/>
      <c r="C29" s="41"/>
      <c r="D29" s="51"/>
    </row>
    <row r="30" spans="1:5" ht="15" customHeight="1" x14ac:dyDescent="0.25">
      <c r="A30" s="9" t="s">
        <v>16</v>
      </c>
      <c r="B30" s="68" t="e">
        <f>B81</f>
        <v>#REF!</v>
      </c>
      <c r="C30" s="59" t="e">
        <f t="shared" ref="C30:C31" si="1">B30*$C$17</f>
        <v>#REF!</v>
      </c>
      <c r="D30" s="51"/>
    </row>
    <row r="31" spans="1:5" ht="15" customHeight="1" x14ac:dyDescent="0.25">
      <c r="A31" s="9" t="s">
        <v>17</v>
      </c>
      <c r="B31" s="68" t="e">
        <f>B90</f>
        <v>#REF!</v>
      </c>
      <c r="C31" s="59" t="e">
        <f t="shared" si="1"/>
        <v>#REF!</v>
      </c>
      <c r="D31" s="51"/>
    </row>
    <row r="32" spans="1:5" ht="15" customHeight="1" x14ac:dyDescent="0.25">
      <c r="A32" s="10"/>
      <c r="B32" s="42"/>
      <c r="C32" s="41"/>
      <c r="D32" s="51"/>
      <c r="E32" s="19"/>
    </row>
    <row r="33" spans="1:257" ht="15.75" customHeight="1" thickBot="1" x14ac:dyDescent="0.3">
      <c r="A33" s="14" t="s">
        <v>18</v>
      </c>
      <c r="B33" s="68" t="e">
        <f>SUM(B20:B31)</f>
        <v>#REF!</v>
      </c>
      <c r="C33" s="60" t="e">
        <f>B33*C17</f>
        <v>#REF!</v>
      </c>
      <c r="D33" s="51"/>
    </row>
    <row r="34" spans="1:257" ht="39" thickBot="1" x14ac:dyDescent="0.3">
      <c r="A34" s="90" t="s">
        <v>50</v>
      </c>
      <c r="B34" s="90"/>
      <c r="C34" s="61" t="e">
        <f>C17+C33</f>
        <v>#REF!</v>
      </c>
      <c r="D34" s="51"/>
    </row>
    <row r="35" spans="1:257" ht="15.75" customHeight="1" thickBot="1" x14ac:dyDescent="0.3">
      <c r="A35" s="92" t="s">
        <v>52</v>
      </c>
      <c r="B35" s="16"/>
      <c r="C35" s="62" t="e">
        <f>C34*12</f>
        <v>#REF!</v>
      </c>
      <c r="D35" s="51"/>
    </row>
    <row r="36" spans="1:257" s="4" customFormat="1" ht="15.75" customHeight="1" thickBot="1" x14ac:dyDescent="0.3">
      <c r="A36" s="13"/>
      <c r="B36" s="11"/>
      <c r="C36" s="22"/>
      <c r="D36" s="51"/>
      <c r="E36" s="18"/>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c r="IW36" s="12"/>
    </row>
    <row r="37" spans="1:257" s="4" customFormat="1" ht="38.25" x14ac:dyDescent="0.25">
      <c r="A37" s="95" t="s">
        <v>59</v>
      </c>
      <c r="B37" s="65"/>
      <c r="C37" s="66"/>
      <c r="D37" s="84"/>
      <c r="E37" s="18"/>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c r="IW37" s="12"/>
    </row>
    <row r="38" spans="1:257" s="4" customFormat="1" ht="15.75" customHeight="1" x14ac:dyDescent="0.25">
      <c r="A38" s="81" t="s">
        <v>109</v>
      </c>
      <c r="B38" s="68"/>
      <c r="C38" s="59">
        <v>1.02</v>
      </c>
      <c r="D38" s="5"/>
      <c r="E38" s="18"/>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row>
    <row r="39" spans="1:257" s="4" customFormat="1" ht="15.75" customHeight="1" x14ac:dyDescent="0.25">
      <c r="A39" s="81" t="s">
        <v>95</v>
      </c>
      <c r="B39" s="68"/>
      <c r="C39" s="59">
        <v>4.49</v>
      </c>
      <c r="D39" s="5"/>
      <c r="E39" s="18"/>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c r="IM39" s="12"/>
      <c r="IN39" s="12"/>
      <c r="IO39" s="12"/>
      <c r="IP39" s="12"/>
      <c r="IQ39" s="12"/>
      <c r="IR39" s="12"/>
      <c r="IS39" s="12"/>
      <c r="IT39" s="12"/>
      <c r="IU39" s="12"/>
      <c r="IV39" s="12"/>
      <c r="IW39" s="12"/>
    </row>
    <row r="40" spans="1:257" s="4" customFormat="1" ht="34.5" customHeight="1" thickBot="1" x14ac:dyDescent="0.3">
      <c r="A40" s="96" t="s">
        <v>60</v>
      </c>
      <c r="B40" s="68"/>
      <c r="C40" s="117">
        <f>SUM(C38:C39)</f>
        <v>5.51</v>
      </c>
      <c r="D40" s="116"/>
      <c r="E40" s="18"/>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c r="IM40" s="12"/>
      <c r="IN40" s="12"/>
      <c r="IO40" s="12"/>
      <c r="IP40" s="12"/>
      <c r="IQ40" s="12"/>
      <c r="IR40" s="12"/>
      <c r="IS40" s="12"/>
      <c r="IT40" s="12"/>
      <c r="IU40" s="12"/>
      <c r="IV40" s="12"/>
      <c r="IW40" s="12"/>
    </row>
    <row r="41" spans="1:257" s="4" customFormat="1" ht="21.6" customHeight="1" thickBot="1" x14ac:dyDescent="0.3">
      <c r="A41" s="494"/>
      <c r="B41" s="494"/>
      <c r="C41" s="494"/>
      <c r="D41" s="495"/>
      <c r="E41" s="18"/>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c r="IM41" s="12"/>
      <c r="IN41" s="12"/>
      <c r="IO41" s="12"/>
      <c r="IP41" s="12"/>
      <c r="IQ41" s="12"/>
      <c r="IR41" s="12"/>
      <c r="IS41" s="12"/>
      <c r="IT41" s="12"/>
      <c r="IU41" s="12"/>
      <c r="IV41" s="12"/>
      <c r="IW41" s="12"/>
    </row>
    <row r="42" spans="1:257" s="4" customFormat="1" ht="15.75" customHeight="1" x14ac:dyDescent="0.25">
      <c r="A42" s="496" t="s">
        <v>6</v>
      </c>
      <c r="B42" s="497"/>
      <c r="C42" s="498"/>
      <c r="D42" s="84"/>
      <c r="E42" s="18"/>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c r="IM42" s="12"/>
      <c r="IN42" s="12"/>
      <c r="IO42" s="12"/>
      <c r="IP42" s="12"/>
      <c r="IQ42" s="12"/>
      <c r="IR42" s="12"/>
      <c r="IS42" s="12"/>
      <c r="IT42" s="12"/>
      <c r="IU42" s="12"/>
      <c r="IV42" s="12"/>
      <c r="IW42" s="12"/>
    </row>
    <row r="43" spans="1:257" s="4" customFormat="1" ht="15.75" customHeight="1" x14ac:dyDescent="0.25">
      <c r="A43" s="121" t="s">
        <v>94</v>
      </c>
      <c r="B43" s="53">
        <v>0.17799999999999999</v>
      </c>
      <c r="C43" s="59" t="e">
        <f>B43*C46</f>
        <v>#REF!</v>
      </c>
      <c r="D43" s="51"/>
      <c r="E43" s="18"/>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c r="IW43" s="12"/>
    </row>
    <row r="44" spans="1:257" s="4" customFormat="1" ht="15.75" customHeight="1" x14ac:dyDescent="0.25">
      <c r="A44" s="120" t="s">
        <v>41</v>
      </c>
      <c r="B44" s="53">
        <v>0</v>
      </c>
      <c r="C44" s="59"/>
      <c r="D44" s="51"/>
      <c r="E44" s="18"/>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IT44" s="12"/>
      <c r="IU44" s="12"/>
      <c r="IV44" s="12"/>
      <c r="IW44" s="12"/>
    </row>
    <row r="45" spans="1:257" s="4" customFormat="1" ht="15.75" customHeight="1" thickBot="1" x14ac:dyDescent="0.3">
      <c r="A45" s="77" t="s">
        <v>46</v>
      </c>
      <c r="B45" s="76">
        <v>1.6E-2</v>
      </c>
      <c r="C45" s="78" t="e">
        <f>B45*C46</f>
        <v>#REF!</v>
      </c>
      <c r="D45" s="51"/>
      <c r="E45" s="18"/>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c r="IW45" s="12"/>
    </row>
    <row r="46" spans="1:257" s="4" customFormat="1" ht="51.75" thickBot="1" x14ac:dyDescent="0.3">
      <c r="A46" s="74" t="s">
        <v>82</v>
      </c>
      <c r="B46" s="75"/>
      <c r="C46" s="97" t="e">
        <f>IF(AND(B43&lt;&gt;"",B44&lt;&gt;"",B45&lt;&gt;""),(C35)/(1-B43-B44-B45),C35)</f>
        <v>#REF!</v>
      </c>
      <c r="D46" s="51"/>
      <c r="E46" s="18"/>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IT46" s="12"/>
      <c r="IU46" s="12"/>
      <c r="IV46" s="12"/>
      <c r="IW46" s="12"/>
    </row>
    <row r="47" spans="1:257" s="4" customFormat="1" ht="15.75" customHeight="1" thickBot="1" x14ac:dyDescent="0.3">
      <c r="A47" s="13"/>
      <c r="B47" s="11"/>
      <c r="C47" s="22"/>
      <c r="D47" s="5"/>
      <c r="E47" s="18"/>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IT47" s="12"/>
      <c r="IU47" s="12"/>
      <c r="IV47" s="12"/>
      <c r="IW47" s="12"/>
    </row>
    <row r="48" spans="1:257" s="4" customFormat="1" ht="15.75" customHeight="1" thickBot="1" x14ac:dyDescent="0.3">
      <c r="A48" s="94" t="s">
        <v>35</v>
      </c>
      <c r="B48" s="15"/>
      <c r="C48" s="24"/>
      <c r="D48" s="84"/>
      <c r="E48" s="18"/>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2"/>
      <c r="IO48" s="12"/>
      <c r="IP48" s="12"/>
      <c r="IQ48" s="12"/>
      <c r="IR48" s="12"/>
      <c r="IS48" s="12"/>
      <c r="IT48" s="12"/>
      <c r="IU48" s="12"/>
      <c r="IV48" s="12"/>
      <c r="IW48" s="12"/>
    </row>
    <row r="49" spans="1:257" s="4" customFormat="1" ht="15.75" customHeight="1" x14ac:dyDescent="0.25">
      <c r="A49" s="25" t="s">
        <v>31</v>
      </c>
      <c r="B49" s="23"/>
      <c r="C49" s="43">
        <v>1878</v>
      </c>
      <c r="D49" s="5"/>
      <c r="E49" s="18"/>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2"/>
      <c r="IO49" s="12"/>
      <c r="IP49" s="12"/>
      <c r="IQ49" s="12"/>
      <c r="IR49" s="12"/>
      <c r="IS49" s="12"/>
      <c r="IT49" s="12"/>
      <c r="IU49" s="12"/>
      <c r="IV49" s="12"/>
      <c r="IW49" s="12"/>
    </row>
    <row r="50" spans="1:257" s="4" customFormat="1" ht="15.75" customHeight="1" x14ac:dyDescent="0.25">
      <c r="A50" s="26" t="s">
        <v>5</v>
      </c>
      <c r="B50" s="54">
        <v>0.13200000000000001</v>
      </c>
      <c r="C50" s="114">
        <f>B50*C49</f>
        <v>247.89600000000002</v>
      </c>
      <c r="D50" s="5"/>
      <c r="E50" s="18"/>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2"/>
      <c r="IO50" s="12"/>
      <c r="IP50" s="12"/>
      <c r="IQ50" s="12"/>
      <c r="IR50" s="12"/>
      <c r="IS50" s="12"/>
      <c r="IT50" s="12"/>
      <c r="IU50" s="12"/>
      <c r="IV50" s="12"/>
      <c r="IW50" s="12"/>
    </row>
    <row r="51" spans="1:257" s="4" customFormat="1" ht="15.75" customHeight="1" x14ac:dyDescent="0.25">
      <c r="A51" s="26" t="s">
        <v>32</v>
      </c>
      <c r="B51" s="55">
        <v>6.3E-2</v>
      </c>
      <c r="C51" s="114">
        <f>B51*C49</f>
        <v>118.31400000000001</v>
      </c>
      <c r="D51" s="5"/>
      <c r="E51" s="18"/>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2"/>
      <c r="IO51" s="12"/>
      <c r="IP51" s="12"/>
      <c r="IQ51" s="12"/>
      <c r="IR51" s="12"/>
      <c r="IS51" s="12"/>
      <c r="IT51" s="12"/>
      <c r="IU51" s="12"/>
      <c r="IV51" s="12"/>
      <c r="IW51" s="12"/>
    </row>
    <row r="52" spans="1:257" s="4" customFormat="1" ht="15.75" customHeight="1" thickBot="1" x14ac:dyDescent="0.3">
      <c r="A52" s="111" t="s">
        <v>75</v>
      </c>
      <c r="B52" s="55">
        <v>1.4999999999999999E-2</v>
      </c>
      <c r="C52" s="114">
        <f>B52*C49</f>
        <v>28.169999999999998</v>
      </c>
      <c r="D52" s="5"/>
      <c r="E52" s="18"/>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2"/>
      <c r="IO52" s="12"/>
      <c r="IP52" s="12"/>
      <c r="IQ52" s="12"/>
      <c r="IR52" s="12"/>
      <c r="IS52" s="12"/>
      <c r="IT52" s="12"/>
      <c r="IU52" s="12"/>
      <c r="IV52" s="12"/>
      <c r="IW52" s="12"/>
    </row>
    <row r="53" spans="1:257" s="4" customFormat="1" ht="39" thickBot="1" x14ac:dyDescent="0.3">
      <c r="A53" s="89" t="s">
        <v>69</v>
      </c>
      <c r="B53" s="83"/>
      <c r="C53" s="109">
        <f>C49-C50-C51-C52</f>
        <v>1483.62</v>
      </c>
      <c r="D53" s="5"/>
      <c r="E53" s="18"/>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c r="IP53" s="12"/>
      <c r="IQ53" s="12"/>
      <c r="IR53" s="12"/>
      <c r="IS53" s="12"/>
      <c r="IT53" s="12"/>
      <c r="IU53" s="12"/>
      <c r="IV53" s="12"/>
      <c r="IW53" s="12"/>
    </row>
    <row r="54" spans="1:257" s="4" customFormat="1" ht="32.450000000000003" customHeight="1" x14ac:dyDescent="0.25">
      <c r="A54" s="112" t="s">
        <v>97</v>
      </c>
      <c r="B54" s="82">
        <v>2.6599999999999999E-2</v>
      </c>
      <c r="C54" s="114">
        <f>$C$49*B54</f>
        <v>49.954799999999999</v>
      </c>
      <c r="D54" s="5"/>
      <c r="E54" s="18"/>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c r="IV54" s="12"/>
      <c r="IW54" s="12"/>
    </row>
    <row r="55" spans="1:257" s="4" customFormat="1" ht="38.25" x14ac:dyDescent="0.25">
      <c r="A55" s="111" t="s">
        <v>83</v>
      </c>
      <c r="B55" s="82"/>
      <c r="C55" s="114">
        <f>$C$49*B55</f>
        <v>0</v>
      </c>
      <c r="D55" s="5"/>
      <c r="E55" s="18"/>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c r="IT55" s="12"/>
      <c r="IU55" s="12"/>
      <c r="IV55" s="12"/>
      <c r="IW55" s="12"/>
    </row>
    <row r="56" spans="1:257" s="4" customFormat="1" ht="38.25" x14ac:dyDescent="0.25">
      <c r="A56" s="113" t="s">
        <v>84</v>
      </c>
      <c r="B56" s="55">
        <v>3.4599999999999999E-2</v>
      </c>
      <c r="C56" s="114">
        <f>$C$49*B56</f>
        <v>64.978799999999993</v>
      </c>
      <c r="D56" s="5"/>
      <c r="E56" s="18"/>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c r="IM56" s="12"/>
      <c r="IN56" s="12"/>
      <c r="IO56" s="12"/>
      <c r="IP56" s="12"/>
      <c r="IQ56" s="12"/>
      <c r="IR56" s="12"/>
      <c r="IS56" s="12"/>
      <c r="IT56" s="12"/>
      <c r="IU56" s="12"/>
      <c r="IV56" s="12"/>
      <c r="IW56" s="12"/>
    </row>
    <row r="57" spans="1:257" s="4" customFormat="1" ht="39" thickBot="1" x14ac:dyDescent="0.3">
      <c r="A57" s="111" t="s">
        <v>86</v>
      </c>
      <c r="B57" s="118"/>
      <c r="C57" s="119">
        <f>$C$49*B57</f>
        <v>0</v>
      </c>
      <c r="D57" s="128"/>
      <c r="E57" s="18"/>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c r="IL57" s="12"/>
      <c r="IM57" s="12"/>
      <c r="IN57" s="12"/>
      <c r="IO57" s="12"/>
      <c r="IP57" s="12"/>
      <c r="IQ57" s="12"/>
      <c r="IR57" s="12"/>
      <c r="IS57" s="12"/>
      <c r="IT57" s="12"/>
    </row>
    <row r="58" spans="1:257" s="4" customFormat="1" ht="39" thickBot="1" x14ac:dyDescent="0.3">
      <c r="A58" s="89" t="s">
        <v>70</v>
      </c>
      <c r="B58" s="85"/>
      <c r="C58" s="109">
        <f>C53-SUM(C54:C57)</f>
        <v>1368.6863999999998</v>
      </c>
      <c r="D58" s="5"/>
      <c r="E58" s="18"/>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c r="IH58" s="12"/>
      <c r="II58" s="12"/>
      <c r="IJ58" s="12"/>
      <c r="IK58" s="12"/>
      <c r="IL58" s="12"/>
      <c r="IM58" s="12"/>
      <c r="IN58" s="12"/>
      <c r="IO58" s="12"/>
      <c r="IP58" s="12"/>
      <c r="IQ58" s="12"/>
      <c r="IR58" s="12"/>
      <c r="IS58" s="12"/>
      <c r="IT58" s="12"/>
      <c r="IU58" s="12"/>
      <c r="IV58" s="12"/>
      <c r="IW58" s="12"/>
    </row>
    <row r="59" spans="1:257" s="4" customFormat="1" ht="15.75" customHeight="1" thickBot="1" x14ac:dyDescent="0.3">
      <c r="A59" s="79" t="s">
        <v>33</v>
      </c>
      <c r="B59" s="80"/>
      <c r="C59" s="93">
        <f>(C58)/C49</f>
        <v>0.72879999999999989</v>
      </c>
      <c r="D59" s="5"/>
      <c r="E59" s="18"/>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c r="IL59" s="12"/>
      <c r="IM59" s="12"/>
      <c r="IN59" s="12"/>
      <c r="IO59" s="12"/>
      <c r="IP59" s="12"/>
      <c r="IQ59" s="12"/>
      <c r="IR59" s="12"/>
      <c r="IS59" s="12"/>
      <c r="IT59" s="12"/>
      <c r="IU59" s="12"/>
      <c r="IV59" s="12"/>
      <c r="IW59" s="12"/>
    </row>
    <row r="60" spans="1:257" s="4" customFormat="1" ht="15.75" customHeight="1" thickBot="1" x14ac:dyDescent="0.3">
      <c r="A60" s="13"/>
      <c r="B60" s="72"/>
      <c r="C60" s="127"/>
      <c r="D60" s="5"/>
      <c r="E60" s="18"/>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c r="IV60" s="12"/>
      <c r="IW60" s="12"/>
    </row>
    <row r="61" spans="1:257" s="4" customFormat="1" ht="15.75" customHeight="1" thickBot="1" x14ac:dyDescent="0.3">
      <c r="A61" s="125" t="s">
        <v>108</v>
      </c>
      <c r="B61" s="124"/>
      <c r="C61" s="126">
        <v>0.22</v>
      </c>
      <c r="D61" s="5"/>
      <c r="E61" s="18"/>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c r="IH61" s="12"/>
      <c r="II61" s="12"/>
      <c r="IJ61" s="12"/>
      <c r="IK61" s="12"/>
      <c r="IL61" s="12"/>
      <c r="IM61" s="12"/>
      <c r="IN61" s="12"/>
      <c r="IO61" s="12"/>
      <c r="IP61" s="12"/>
      <c r="IQ61" s="12"/>
      <c r="IR61" s="12"/>
      <c r="IS61" s="12"/>
      <c r="IT61" s="12"/>
      <c r="IU61" s="12"/>
      <c r="IV61" s="12"/>
      <c r="IW61" s="12"/>
    </row>
    <row r="62" spans="1:257" s="4" customFormat="1" ht="15.75" customHeight="1" thickBot="1" x14ac:dyDescent="0.3">
      <c r="A62" s="13"/>
      <c r="B62" s="20"/>
      <c r="C62" s="21"/>
      <c r="D62" s="5"/>
      <c r="E62" s="18"/>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c r="IH62" s="12"/>
      <c r="II62" s="12"/>
      <c r="IJ62" s="12"/>
      <c r="IK62" s="12"/>
      <c r="IL62" s="12"/>
      <c r="IM62" s="12"/>
      <c r="IN62" s="12"/>
      <c r="IO62" s="12"/>
      <c r="IP62" s="12"/>
      <c r="IQ62" s="12"/>
      <c r="IR62" s="12"/>
      <c r="IS62" s="12"/>
      <c r="IT62" s="12"/>
      <c r="IU62" s="12"/>
      <c r="IV62" s="12"/>
      <c r="IW62" s="12"/>
    </row>
    <row r="63" spans="1:257" s="4" customFormat="1" ht="15.75" customHeight="1" x14ac:dyDescent="0.25">
      <c r="A63" s="98" t="s">
        <v>61</v>
      </c>
      <c r="B63" s="69"/>
      <c r="C63" s="70"/>
      <c r="D63" s="84"/>
      <c r="E63" s="18"/>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c r="IH63" s="12"/>
      <c r="II63" s="12"/>
      <c r="IJ63" s="12"/>
      <c r="IK63" s="12"/>
      <c r="IL63" s="12"/>
      <c r="IM63" s="12"/>
      <c r="IN63" s="12"/>
      <c r="IO63" s="12"/>
      <c r="IP63" s="12"/>
      <c r="IQ63" s="12"/>
      <c r="IR63" s="12"/>
      <c r="IS63" s="12"/>
      <c r="IT63" s="12"/>
      <c r="IU63" s="12"/>
      <c r="IV63" s="12"/>
      <c r="IW63" s="12"/>
    </row>
    <row r="64" spans="1:257" s="4" customFormat="1" ht="15.75" customHeight="1" x14ac:dyDescent="0.25">
      <c r="A64" s="123" t="s">
        <v>98</v>
      </c>
      <c r="B64" s="23"/>
      <c r="C64" s="86">
        <v>5</v>
      </c>
      <c r="D64" s="131" t="s">
        <v>119</v>
      </c>
      <c r="E64" s="18"/>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c r="IH64" s="12"/>
      <c r="II64" s="12"/>
      <c r="IJ64" s="12"/>
      <c r="IK64" s="12"/>
      <c r="IL64" s="12"/>
      <c r="IM64" s="12"/>
      <c r="IN64" s="12"/>
      <c r="IO64" s="12"/>
      <c r="IP64" s="12"/>
      <c r="IQ64" s="12"/>
      <c r="IR64" s="12"/>
      <c r="IS64" s="12"/>
      <c r="IT64" s="12"/>
      <c r="IU64" s="12"/>
      <c r="IV64" s="12"/>
      <c r="IW64" s="12"/>
    </row>
    <row r="65" spans="1:257" s="4" customFormat="1" ht="15.75" customHeight="1" x14ac:dyDescent="0.25">
      <c r="A65" s="26" t="s">
        <v>42</v>
      </c>
      <c r="B65" s="67"/>
      <c r="C65" s="87">
        <v>1</v>
      </c>
      <c r="D65" s="5"/>
      <c r="E65" s="18"/>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c r="IH65" s="12"/>
      <c r="II65" s="12"/>
      <c r="IJ65" s="12"/>
      <c r="IK65" s="12"/>
      <c r="IL65" s="12"/>
      <c r="IM65" s="12"/>
      <c r="IN65" s="12"/>
      <c r="IO65" s="12"/>
      <c r="IP65" s="12"/>
      <c r="IQ65" s="12"/>
      <c r="IR65" s="12"/>
      <c r="IS65" s="12"/>
      <c r="IT65" s="12"/>
      <c r="IU65" s="12"/>
      <c r="IV65" s="12"/>
      <c r="IW65" s="12"/>
    </row>
    <row r="66" spans="1:257" s="4" customFormat="1" ht="15.75" customHeight="1" thickBot="1" x14ac:dyDescent="0.3">
      <c r="A66" s="44" t="s">
        <v>43</v>
      </c>
      <c r="B66" s="27"/>
      <c r="C66" s="71">
        <v>4</v>
      </c>
      <c r="D66" s="5"/>
      <c r="E66" s="18"/>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row>
    <row r="67" spans="1:257" s="4" customFormat="1" ht="15.75" customHeight="1" thickBot="1" x14ac:dyDescent="0.3">
      <c r="A67" s="64"/>
      <c r="B67" s="20"/>
      <c r="C67" s="73"/>
      <c r="D67" s="5"/>
      <c r="E67" s="18"/>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c r="IU67" s="12"/>
      <c r="IV67" s="12"/>
      <c r="IW67" s="12"/>
    </row>
    <row r="68" spans="1:257" s="4" customFormat="1" ht="33" customHeight="1" thickBot="1" x14ac:dyDescent="0.3">
      <c r="A68" s="142" t="s">
        <v>133</v>
      </c>
      <c r="B68" s="28"/>
      <c r="C68" s="143" t="e">
        <f>(C46/C58)*(C66/(C64/C65))+C40+C61</f>
        <v>#REF!</v>
      </c>
      <c r="D68" s="116"/>
      <c r="E68" s="18"/>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c r="IH68" s="12"/>
      <c r="II68" s="12"/>
      <c r="IJ68" s="12"/>
      <c r="IK68" s="12"/>
      <c r="IL68" s="12"/>
      <c r="IM68" s="12"/>
      <c r="IN68" s="12"/>
      <c r="IO68" s="12"/>
      <c r="IP68" s="12"/>
      <c r="IQ68" s="12"/>
      <c r="IR68" s="12"/>
      <c r="IS68" s="12"/>
      <c r="IT68" s="12"/>
      <c r="IU68" s="12"/>
      <c r="IV68" s="12"/>
      <c r="IW68" s="12"/>
    </row>
    <row r="69" spans="1:257" ht="31.15" customHeight="1" thickBot="1" x14ac:dyDescent="0.3">
      <c r="A69" s="142" t="s">
        <v>134</v>
      </c>
      <c r="B69" s="28"/>
      <c r="C69" s="143" t="e">
        <f>'Berekening BGG Plus'!C68</f>
        <v>#REF!</v>
      </c>
      <c r="D69" s="5"/>
    </row>
    <row r="70" spans="1:257" ht="30.6" customHeight="1" thickBot="1" x14ac:dyDescent="0.3">
      <c r="A70" s="141" t="s">
        <v>135</v>
      </c>
      <c r="B70" s="28"/>
      <c r="C70" s="100" t="e">
        <f>C68-C69</f>
        <v>#REF!</v>
      </c>
      <c r="D70" s="5"/>
    </row>
    <row r="71" spans="1:257" ht="25.5" customHeight="1" x14ac:dyDescent="0.25">
      <c r="A71" s="5"/>
      <c r="B71" s="5"/>
      <c r="C71" s="5"/>
      <c r="D71" s="5"/>
    </row>
    <row r="72" spans="1:257" ht="15.75" customHeight="1" thickBot="1" x14ac:dyDescent="0.3">
      <c r="A72" s="452"/>
      <c r="B72" s="452"/>
      <c r="C72" s="5"/>
      <c r="D72" s="5"/>
    </row>
    <row r="73" spans="1:257" ht="15.75" customHeight="1" x14ac:dyDescent="0.25">
      <c r="A73" s="38" t="s">
        <v>34</v>
      </c>
      <c r="B73" s="30"/>
      <c r="C73" s="5"/>
      <c r="D73" s="5"/>
    </row>
    <row r="74" spans="1:257" ht="15" customHeight="1" x14ac:dyDescent="0.25">
      <c r="A74" s="31" t="s">
        <v>19</v>
      </c>
      <c r="B74" s="49"/>
      <c r="C74" s="5"/>
      <c r="D74" s="5"/>
    </row>
    <row r="75" spans="1:257" ht="15" customHeight="1" x14ac:dyDescent="0.25">
      <c r="A75" s="32" t="s">
        <v>20</v>
      </c>
      <c r="B75" s="45">
        <v>0.25</v>
      </c>
      <c r="C75" s="5"/>
      <c r="D75" s="5"/>
    </row>
    <row r="76" spans="1:257" ht="15" customHeight="1" x14ac:dyDescent="0.25">
      <c r="A76" s="32" t="s">
        <v>21</v>
      </c>
      <c r="B76" s="46">
        <v>13111</v>
      </c>
      <c r="C76" s="29" t="s">
        <v>91</v>
      </c>
      <c r="D76" s="5"/>
    </row>
    <row r="77" spans="1:257" s="18" customFormat="1" ht="15" customHeight="1" x14ac:dyDescent="0.25">
      <c r="A77" s="32" t="s">
        <v>4</v>
      </c>
      <c r="B77" s="47">
        <v>1878</v>
      </c>
      <c r="C77" s="5"/>
      <c r="D77" s="5"/>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row>
    <row r="78" spans="1:257" s="18" customFormat="1" ht="15" customHeight="1" x14ac:dyDescent="0.25">
      <c r="A78" s="32" t="s">
        <v>22</v>
      </c>
      <c r="B78" s="39" t="e">
        <f>C17*12</f>
        <v>#REF!</v>
      </c>
      <c r="C78" s="5"/>
      <c r="D78" s="5"/>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row>
    <row r="79" spans="1:257" s="18" customFormat="1" ht="15" customHeight="1" x14ac:dyDescent="0.25">
      <c r="A79" s="32" t="s">
        <v>23</v>
      </c>
      <c r="B79" s="39" t="e">
        <f>B78-B76</f>
        <v>#REF!</v>
      </c>
      <c r="C79" s="5"/>
      <c r="D79" s="5"/>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row>
    <row r="80" spans="1:257" s="18" customFormat="1" ht="15" customHeight="1" x14ac:dyDescent="0.25">
      <c r="A80" s="32" t="s">
        <v>24</v>
      </c>
      <c r="B80" s="39" t="e">
        <f>B75*B79</f>
        <v>#REF!</v>
      </c>
      <c r="C80" s="5"/>
      <c r="D80" s="5"/>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row>
    <row r="81" spans="1:257" s="18" customFormat="1" ht="15" customHeight="1" x14ac:dyDescent="0.25">
      <c r="A81" s="31" t="s">
        <v>25</v>
      </c>
      <c r="B81" s="48" t="e">
        <f>(B80/B78)*0.5</f>
        <v>#REF!</v>
      </c>
      <c r="C81" s="5"/>
      <c r="D81" s="5"/>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row>
    <row r="82" spans="1:257" s="18" customFormat="1" ht="15" customHeight="1" x14ac:dyDescent="0.25">
      <c r="A82" s="33"/>
      <c r="B82" s="34"/>
      <c r="C82" s="5"/>
      <c r="D82" s="5"/>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row>
    <row r="83" spans="1:257" s="18" customFormat="1" ht="15" customHeight="1" x14ac:dyDescent="0.25">
      <c r="A83" s="31" t="s">
        <v>26</v>
      </c>
      <c r="B83" s="35"/>
      <c r="C83" s="5"/>
      <c r="D83" s="5"/>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row>
    <row r="84" spans="1:257" s="18" customFormat="1" ht="15" customHeight="1" x14ac:dyDescent="0.25">
      <c r="A84" s="32" t="s">
        <v>20</v>
      </c>
      <c r="B84" s="45">
        <v>5.0000000000000001E-3</v>
      </c>
      <c r="C84" s="5"/>
      <c r="D84" s="5"/>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row>
    <row r="85" spans="1:257" s="18" customFormat="1" ht="15" customHeight="1" x14ac:dyDescent="0.25">
      <c r="A85" s="32" t="s">
        <v>27</v>
      </c>
      <c r="B85" s="46">
        <v>21835</v>
      </c>
      <c r="C85" s="29" t="s">
        <v>91</v>
      </c>
      <c r="D85" s="5"/>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row>
    <row r="86" spans="1:257" s="18" customFormat="1" ht="15" customHeight="1" x14ac:dyDescent="0.25">
      <c r="A86" s="32" t="s">
        <v>4</v>
      </c>
      <c r="B86" s="47">
        <v>1878</v>
      </c>
      <c r="C86" s="5"/>
      <c r="D86" s="5"/>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row>
    <row r="87" spans="1:257" s="18" customFormat="1" ht="15" customHeight="1" x14ac:dyDescent="0.25">
      <c r="A87" s="32" t="s">
        <v>22</v>
      </c>
      <c r="B87" s="50" t="e">
        <f>C17*12</f>
        <v>#REF!</v>
      </c>
      <c r="C87" s="5"/>
      <c r="D87" s="5"/>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row>
    <row r="88" spans="1:257" s="18" customFormat="1" ht="15" customHeight="1" x14ac:dyDescent="0.25">
      <c r="A88" s="32" t="s">
        <v>28</v>
      </c>
      <c r="B88" s="39" t="e">
        <f>B87-B85</f>
        <v>#REF!</v>
      </c>
      <c r="C88" s="5"/>
      <c r="D88" s="5"/>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c r="IW88" s="3"/>
    </row>
    <row r="89" spans="1:257" s="18" customFormat="1" ht="15" customHeight="1" x14ac:dyDescent="0.25">
      <c r="A89" s="32" t="s">
        <v>29</v>
      </c>
      <c r="B89" s="39" t="e">
        <f>B84*B88</f>
        <v>#REF!</v>
      </c>
      <c r="C89" s="5"/>
      <c r="D89" s="5"/>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c r="IW89" s="3"/>
    </row>
    <row r="90" spans="1:257" s="18" customFormat="1" ht="15" customHeight="1" x14ac:dyDescent="0.25">
      <c r="A90" s="31" t="s">
        <v>30</v>
      </c>
      <c r="B90" s="48" t="e">
        <f>(B89/B87)*0.5</f>
        <v>#REF!</v>
      </c>
      <c r="C90" s="5"/>
      <c r="D90" s="5"/>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c r="IW90" s="3"/>
    </row>
    <row r="91" spans="1:257" s="18" customFormat="1" ht="15" customHeight="1" thickBot="1" x14ac:dyDescent="0.3">
      <c r="A91" s="36"/>
      <c r="B91" s="37"/>
      <c r="C91" s="5"/>
      <c r="D91" s="5"/>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c r="IW91" s="3"/>
    </row>
    <row r="92" spans="1:257" s="18" customFormat="1" ht="15.75" customHeight="1" x14ac:dyDescent="0.25">
      <c r="A92" s="3"/>
      <c r="B92" s="3"/>
      <c r="C92" s="3"/>
      <c r="D92" s="5"/>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row>
  </sheetData>
  <mergeCells count="12">
    <mergeCell ref="A72:B72"/>
    <mergeCell ref="A1:C2"/>
    <mergeCell ref="B4:C4"/>
    <mergeCell ref="B5:C5"/>
    <mergeCell ref="B6:C6"/>
    <mergeCell ref="B7:C7"/>
    <mergeCell ref="B8:C8"/>
    <mergeCell ref="B9:C9"/>
    <mergeCell ref="B10:C10"/>
    <mergeCell ref="A17:B17"/>
    <mergeCell ref="A41:D41"/>
    <mergeCell ref="A42:C42"/>
  </mergeCells>
  <conditionalFormatting sqref="E32 C47:C49 C58 C62:C67 C54:C56 C17:C40">
    <cfRule type="cellIs" dxfId="19" priority="6" stopIfTrue="1" operator="lessThan">
      <formula>0</formula>
    </cfRule>
  </conditionalFormatting>
  <conditionalFormatting sqref="C46">
    <cfRule type="cellIs" dxfId="18" priority="5" stopIfTrue="1" operator="lessThan">
      <formula>0</formula>
    </cfRule>
  </conditionalFormatting>
  <conditionalFormatting sqref="C50:C52">
    <cfRule type="cellIs" dxfId="17" priority="4" stopIfTrue="1" operator="lessThan">
      <formula>0</formula>
    </cfRule>
  </conditionalFormatting>
  <conditionalFormatting sqref="C53">
    <cfRule type="cellIs" dxfId="16" priority="3" stopIfTrue="1" operator="lessThan">
      <formula>0</formula>
    </cfRule>
  </conditionalFormatting>
  <conditionalFormatting sqref="C57">
    <cfRule type="cellIs" dxfId="15" priority="2" stopIfTrue="1" operator="lessThan">
      <formula>0</formula>
    </cfRule>
  </conditionalFormatting>
  <conditionalFormatting sqref="C61">
    <cfRule type="cellIs" dxfId="14" priority="1" stopIfTrue="1" operator="lessThan">
      <formula>0</formula>
    </cfRule>
  </conditionalFormatting>
  <dataValidations count="3">
    <dataValidation type="decimal" allowBlank="1" showInputMessage="1" showErrorMessage="1" sqref="B11:B13" xr:uid="{00000000-0002-0000-0800-000000000000}">
      <formula1>0</formula1>
      <formula2>1</formula2>
    </dataValidation>
    <dataValidation type="list" allowBlank="1" showInputMessage="1" showErrorMessage="1" sqref="B4:C4" xr:uid="{00000000-0002-0000-0800-000001000000}">
      <formula1>$M$4:$M$8</formula1>
    </dataValidation>
    <dataValidation type="list" allowBlank="1" showInputMessage="1" showErrorMessage="1" sqref="B5:C7" xr:uid="{00000000-0002-0000-0800-000002000000}">
      <formula1>#REF!</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F5E33-90F9-45E6-8B1F-7DC310C0518B}">
  <sheetPr>
    <tabColor theme="4"/>
  </sheetPr>
  <dimension ref="A1:XJ214"/>
  <sheetViews>
    <sheetView topLeftCell="A5" zoomScaleNormal="100" workbookViewId="0">
      <selection activeCell="B5" sqref="B5"/>
    </sheetView>
  </sheetViews>
  <sheetFormatPr defaultRowHeight="15" x14ac:dyDescent="0.25"/>
  <cols>
    <col min="1" max="1" width="33.28515625" customWidth="1"/>
    <col min="2" max="2" width="101.7109375" customWidth="1"/>
    <col min="3" max="3" width="3.140625" customWidth="1"/>
    <col min="4" max="4" width="23" customWidth="1"/>
    <col min="5" max="5" width="22.42578125" customWidth="1"/>
  </cols>
  <sheetData>
    <row r="1" spans="1:634" x14ac:dyDescent="0.25">
      <c r="A1" s="457" t="s">
        <v>123</v>
      </c>
      <c r="B1" s="457"/>
      <c r="C1" s="106"/>
      <c r="D1" s="108"/>
      <c r="E1" s="108"/>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c r="CE1" s="64"/>
      <c r="CF1" s="64"/>
      <c r="CG1" s="64"/>
      <c r="CH1" s="64"/>
      <c r="CI1" s="64"/>
      <c r="CJ1" s="64"/>
      <c r="CK1" s="64"/>
      <c r="CL1" s="64"/>
      <c r="CM1" s="64"/>
      <c r="CN1" s="64"/>
      <c r="CO1" s="64"/>
      <c r="CP1" s="64"/>
      <c r="CQ1" s="64"/>
      <c r="CR1" s="64"/>
      <c r="CS1" s="64"/>
      <c r="CT1" s="64"/>
      <c r="CU1" s="64"/>
      <c r="CV1" s="64"/>
      <c r="CW1" s="64"/>
      <c r="CX1" s="64"/>
      <c r="CY1" s="64"/>
      <c r="CZ1" s="64"/>
      <c r="DA1" s="64"/>
      <c r="DB1" s="64"/>
      <c r="DC1" s="64"/>
      <c r="DD1" s="64"/>
      <c r="DE1" s="64"/>
      <c r="DF1" s="64"/>
      <c r="DG1" s="64"/>
      <c r="DH1" s="64"/>
      <c r="DI1" s="64"/>
      <c r="DJ1" s="64"/>
      <c r="DK1" s="64"/>
      <c r="DL1" s="64"/>
      <c r="DM1" s="64"/>
      <c r="DN1" s="64"/>
      <c r="DO1" s="64"/>
      <c r="DP1" s="64"/>
      <c r="DQ1" s="64"/>
      <c r="DR1" s="64"/>
      <c r="DS1" s="64"/>
      <c r="DT1" s="64"/>
      <c r="DU1" s="64"/>
      <c r="DV1" s="64"/>
      <c r="DW1" s="64"/>
      <c r="DX1" s="64"/>
      <c r="DY1" s="64"/>
      <c r="DZ1" s="64"/>
      <c r="EA1" s="64"/>
      <c r="EB1" s="64"/>
      <c r="EC1" s="64"/>
      <c r="ED1" s="64"/>
      <c r="EE1" s="64"/>
      <c r="EF1" s="64"/>
      <c r="EG1" s="64"/>
      <c r="EH1" s="64"/>
      <c r="EI1" s="64"/>
      <c r="EJ1" s="64"/>
      <c r="EK1" s="64"/>
      <c r="EL1" s="64"/>
      <c r="EM1" s="64"/>
      <c r="EN1" s="64"/>
      <c r="EO1" s="64"/>
      <c r="EP1" s="64"/>
      <c r="EQ1" s="64"/>
      <c r="ER1" s="64"/>
      <c r="ES1" s="64"/>
      <c r="ET1" s="64"/>
      <c r="EU1" s="64"/>
      <c r="EV1" s="64"/>
      <c r="EW1" s="64"/>
      <c r="EX1" s="64"/>
      <c r="EY1" s="64"/>
      <c r="EZ1" s="64"/>
      <c r="FA1" s="64"/>
      <c r="FB1" s="64"/>
      <c r="FC1" s="64"/>
      <c r="FD1" s="64"/>
      <c r="FE1" s="64"/>
      <c r="FF1" s="64"/>
      <c r="FG1" s="64"/>
      <c r="FH1" s="64"/>
      <c r="FI1" s="64"/>
      <c r="FJ1" s="64"/>
      <c r="FK1" s="64"/>
      <c r="FL1" s="64"/>
      <c r="FM1" s="64"/>
      <c r="FN1" s="64"/>
      <c r="FO1" s="64"/>
      <c r="FP1" s="64"/>
      <c r="FQ1" s="64"/>
      <c r="FR1" s="64"/>
      <c r="FS1" s="64"/>
      <c r="FT1" s="64"/>
      <c r="FU1" s="64"/>
      <c r="FV1" s="64"/>
      <c r="FW1" s="64"/>
      <c r="FX1" s="64"/>
      <c r="FY1" s="64"/>
      <c r="FZ1" s="64"/>
      <c r="GA1" s="64"/>
      <c r="GB1" s="64"/>
      <c r="GC1" s="64"/>
      <c r="GD1" s="64"/>
      <c r="GE1" s="64"/>
      <c r="GF1" s="64"/>
      <c r="GG1" s="64"/>
      <c r="GH1" s="64"/>
      <c r="GI1" s="64"/>
      <c r="GJ1" s="64"/>
      <c r="GK1" s="64"/>
      <c r="GL1" s="64"/>
      <c r="GM1" s="64"/>
      <c r="GN1" s="64"/>
      <c r="GO1" s="64"/>
      <c r="GP1" s="64"/>
      <c r="GQ1" s="64"/>
      <c r="GR1" s="64"/>
      <c r="GS1" s="64"/>
      <c r="GT1" s="64"/>
      <c r="GU1" s="64"/>
      <c r="GV1" s="64"/>
      <c r="GW1" s="64"/>
      <c r="GX1" s="64"/>
      <c r="GY1" s="64"/>
      <c r="GZ1" s="64"/>
      <c r="HA1" s="64"/>
      <c r="HB1" s="64"/>
      <c r="HC1" s="64"/>
      <c r="HD1" s="64"/>
      <c r="HE1" s="64"/>
      <c r="HF1" s="64"/>
      <c r="HG1" s="64"/>
      <c r="HH1" s="64"/>
      <c r="HI1" s="64"/>
      <c r="HJ1" s="64"/>
      <c r="HK1" s="64"/>
      <c r="HL1" s="64"/>
      <c r="HM1" s="64"/>
      <c r="HN1" s="64"/>
      <c r="HO1" s="64"/>
      <c r="HP1" s="64"/>
      <c r="HQ1" s="64"/>
      <c r="HR1" s="64"/>
      <c r="HS1" s="64"/>
      <c r="HT1" s="64"/>
      <c r="HU1" s="64"/>
      <c r="HV1" s="64"/>
      <c r="HW1" s="64"/>
      <c r="HX1" s="64"/>
      <c r="HY1" s="64"/>
      <c r="HZ1" s="64"/>
      <c r="IA1" s="64"/>
      <c r="IB1" s="64"/>
      <c r="IC1" s="64"/>
      <c r="ID1" s="64"/>
      <c r="IE1" s="64"/>
      <c r="IF1" s="64"/>
      <c r="IG1" s="64"/>
      <c r="IH1" s="64"/>
      <c r="II1" s="64"/>
      <c r="IJ1" s="64"/>
      <c r="IK1" s="64"/>
      <c r="IL1" s="64"/>
      <c r="IM1" s="64"/>
      <c r="IN1" s="64"/>
      <c r="IO1" s="64"/>
      <c r="IP1" s="64"/>
      <c r="IQ1" s="64"/>
      <c r="IR1" s="64"/>
      <c r="IS1" s="64"/>
      <c r="IT1" s="64"/>
      <c r="IU1" s="64"/>
      <c r="IV1" s="64"/>
      <c r="IW1" s="64"/>
      <c r="IX1" s="64"/>
      <c r="IY1" s="64"/>
      <c r="IZ1" s="64"/>
      <c r="JA1" s="64"/>
      <c r="JB1" s="64"/>
      <c r="JC1" s="64"/>
      <c r="JD1" s="64"/>
      <c r="JE1" s="64"/>
      <c r="JF1" s="64"/>
      <c r="JG1" s="64"/>
      <c r="JH1" s="64"/>
      <c r="JI1" s="64"/>
      <c r="JJ1" s="64"/>
      <c r="JK1" s="64"/>
      <c r="JL1" s="64"/>
      <c r="JM1" s="64"/>
      <c r="JN1" s="64"/>
      <c r="JO1" s="64"/>
      <c r="JP1" s="64"/>
      <c r="JQ1" s="64"/>
      <c r="JR1" s="64"/>
      <c r="JS1" s="64"/>
      <c r="JT1" s="64"/>
      <c r="JU1" s="64"/>
      <c r="JV1" s="64"/>
      <c r="JW1" s="64"/>
      <c r="JX1" s="64"/>
      <c r="JY1" s="64"/>
      <c r="JZ1" s="64"/>
      <c r="KA1" s="64"/>
      <c r="KB1" s="64"/>
      <c r="KC1" s="64"/>
      <c r="KD1" s="64"/>
      <c r="KE1" s="64"/>
      <c r="KF1" s="64"/>
      <c r="KG1" s="64"/>
      <c r="KH1" s="64"/>
      <c r="KI1" s="64"/>
      <c r="KJ1" s="64"/>
      <c r="KK1" s="64"/>
      <c r="KL1" s="64"/>
      <c r="KM1" s="64"/>
      <c r="KN1" s="64"/>
      <c r="KO1" s="64"/>
      <c r="KP1" s="64"/>
      <c r="KQ1" s="64"/>
      <c r="KR1" s="64"/>
      <c r="KS1" s="64"/>
      <c r="KT1" s="64"/>
      <c r="KU1" s="64"/>
      <c r="KV1" s="64"/>
      <c r="KW1" s="64"/>
      <c r="KX1" s="64"/>
      <c r="KY1" s="64"/>
      <c r="KZ1" s="64"/>
      <c r="LA1" s="64"/>
      <c r="LB1" s="64"/>
      <c r="LC1" s="64"/>
      <c r="LD1" s="64"/>
      <c r="LE1" s="64"/>
      <c r="LF1" s="64"/>
      <c r="LG1" s="64"/>
      <c r="LH1" s="64"/>
      <c r="LI1" s="64"/>
      <c r="LJ1" s="64"/>
      <c r="LK1" s="64"/>
      <c r="LL1" s="64"/>
      <c r="LM1" s="64"/>
      <c r="LN1" s="64"/>
      <c r="LO1" s="64"/>
      <c r="LP1" s="64"/>
      <c r="LQ1" s="64"/>
      <c r="LR1" s="64"/>
      <c r="LS1" s="64"/>
      <c r="LT1" s="64"/>
      <c r="LU1" s="64"/>
      <c r="LV1" s="64"/>
      <c r="LW1" s="64"/>
      <c r="LX1" s="64"/>
      <c r="LY1" s="64"/>
      <c r="LZ1" s="64"/>
      <c r="MA1" s="64"/>
      <c r="MB1" s="64"/>
      <c r="MC1" s="64"/>
      <c r="MD1" s="64"/>
      <c r="ME1" s="64"/>
      <c r="MF1" s="64"/>
      <c r="MG1" s="64"/>
      <c r="MH1" s="64"/>
      <c r="MI1" s="64"/>
      <c r="MJ1" s="64"/>
      <c r="MK1" s="64"/>
      <c r="ML1" s="64"/>
      <c r="MM1" s="64"/>
      <c r="MN1" s="64"/>
      <c r="MO1" s="64"/>
      <c r="MP1" s="64"/>
      <c r="MQ1" s="64"/>
      <c r="MR1" s="64"/>
      <c r="MS1" s="64"/>
      <c r="MT1" s="64"/>
      <c r="MU1" s="64"/>
      <c r="MV1" s="64"/>
      <c r="MW1" s="64"/>
      <c r="MX1" s="64"/>
      <c r="MY1" s="64"/>
      <c r="MZ1" s="64"/>
      <c r="NA1" s="64"/>
      <c r="NB1" s="64"/>
      <c r="NC1" s="64"/>
      <c r="ND1" s="64"/>
      <c r="NE1" s="64"/>
      <c r="NF1" s="64"/>
      <c r="NG1" s="64"/>
      <c r="NH1" s="64"/>
      <c r="NI1" s="64"/>
      <c r="NJ1" s="64"/>
      <c r="NK1" s="64"/>
      <c r="NL1" s="64"/>
      <c r="NM1" s="64"/>
      <c r="NN1" s="64"/>
      <c r="NO1" s="64"/>
      <c r="NP1" s="64"/>
      <c r="NQ1" s="64"/>
      <c r="NR1" s="64"/>
      <c r="NS1" s="64"/>
      <c r="NT1" s="64"/>
      <c r="NU1" s="64"/>
      <c r="NV1" s="64"/>
      <c r="NW1" s="64"/>
      <c r="NX1" s="64"/>
      <c r="NY1" s="64"/>
      <c r="NZ1" s="64"/>
      <c r="OA1" s="64"/>
      <c r="OB1" s="64"/>
      <c r="OC1" s="64"/>
      <c r="OD1" s="64"/>
      <c r="OE1" s="64"/>
      <c r="OF1" s="64"/>
      <c r="OG1" s="64"/>
      <c r="OH1" s="64"/>
      <c r="OI1" s="64"/>
      <c r="OJ1" s="64"/>
      <c r="OK1" s="64"/>
      <c r="OL1" s="64"/>
      <c r="OM1" s="64"/>
      <c r="ON1" s="64"/>
      <c r="OO1" s="64"/>
      <c r="OP1" s="64"/>
      <c r="OQ1" s="64"/>
      <c r="OR1" s="64"/>
      <c r="OS1" s="64"/>
      <c r="OT1" s="64"/>
      <c r="OU1" s="64"/>
      <c r="OV1" s="64"/>
      <c r="OW1" s="64"/>
      <c r="OX1" s="64"/>
      <c r="OY1" s="64"/>
      <c r="OZ1" s="64"/>
      <c r="PA1" s="64"/>
      <c r="PB1" s="64"/>
      <c r="PC1" s="64"/>
      <c r="PD1" s="64"/>
      <c r="PE1" s="64"/>
      <c r="PF1" s="64"/>
      <c r="PG1" s="64"/>
      <c r="PH1" s="64"/>
      <c r="PI1" s="64"/>
      <c r="PJ1" s="64"/>
      <c r="PK1" s="64"/>
      <c r="PL1" s="64"/>
      <c r="PM1" s="64"/>
      <c r="PN1" s="64"/>
      <c r="PO1" s="64"/>
      <c r="PP1" s="64"/>
      <c r="PQ1" s="64"/>
      <c r="PR1" s="64"/>
      <c r="PS1" s="64"/>
      <c r="PT1" s="64"/>
      <c r="PU1" s="64"/>
      <c r="PV1" s="64"/>
      <c r="PW1" s="64"/>
      <c r="PX1" s="64"/>
      <c r="PY1" s="64"/>
      <c r="PZ1" s="64"/>
      <c r="QA1" s="64"/>
      <c r="QB1" s="64"/>
      <c r="QC1" s="64"/>
      <c r="QD1" s="64"/>
      <c r="QE1" s="64"/>
      <c r="QF1" s="64"/>
      <c r="QG1" s="64"/>
      <c r="QH1" s="64"/>
      <c r="QI1" s="64"/>
      <c r="QJ1" s="64"/>
      <c r="QK1" s="64"/>
      <c r="QL1" s="64"/>
      <c r="QM1" s="64"/>
      <c r="QN1" s="64"/>
      <c r="QO1" s="64"/>
      <c r="QP1" s="64"/>
      <c r="QQ1" s="64"/>
      <c r="QR1" s="64"/>
      <c r="QS1" s="64"/>
      <c r="QT1" s="64"/>
      <c r="QU1" s="64"/>
      <c r="QV1" s="64"/>
      <c r="QW1" s="64"/>
      <c r="QX1" s="64"/>
      <c r="QY1" s="64"/>
      <c r="QZ1" s="64"/>
      <c r="RA1" s="64"/>
      <c r="RB1" s="64"/>
      <c r="RC1" s="64"/>
      <c r="RD1" s="64"/>
      <c r="RE1" s="64"/>
      <c r="RF1" s="64"/>
      <c r="RG1" s="64"/>
      <c r="RH1" s="64"/>
      <c r="RI1" s="64"/>
      <c r="RJ1" s="64"/>
      <c r="RK1" s="64"/>
      <c r="RL1" s="64"/>
      <c r="RM1" s="64"/>
      <c r="RN1" s="64"/>
      <c r="RO1" s="64"/>
      <c r="RP1" s="64"/>
      <c r="RQ1" s="64"/>
      <c r="RR1" s="64"/>
      <c r="RS1" s="64"/>
      <c r="RT1" s="64"/>
      <c r="RU1" s="64"/>
      <c r="RV1" s="64"/>
      <c r="RW1" s="64"/>
      <c r="RX1" s="64"/>
      <c r="RY1" s="64"/>
      <c r="RZ1" s="64"/>
      <c r="SA1" s="64"/>
      <c r="SB1" s="64"/>
      <c r="SC1" s="64"/>
      <c r="SD1" s="64"/>
      <c r="SE1" s="64"/>
      <c r="SF1" s="64"/>
      <c r="SG1" s="64"/>
      <c r="SH1" s="64"/>
      <c r="SI1" s="64"/>
      <c r="SJ1" s="64"/>
      <c r="SK1" s="64"/>
      <c r="SL1" s="64"/>
      <c r="SM1" s="64"/>
      <c r="SN1" s="64"/>
      <c r="SO1" s="64"/>
      <c r="SP1" s="64"/>
      <c r="SQ1" s="64"/>
      <c r="SR1" s="64"/>
      <c r="SS1" s="64"/>
      <c r="ST1" s="64"/>
      <c r="SU1" s="64"/>
      <c r="SV1" s="64"/>
      <c r="SW1" s="64"/>
      <c r="SX1" s="64"/>
      <c r="SY1" s="64"/>
      <c r="SZ1" s="64"/>
      <c r="TA1" s="64"/>
      <c r="TB1" s="64"/>
      <c r="TC1" s="64"/>
      <c r="TD1" s="64"/>
      <c r="TE1" s="64"/>
      <c r="TF1" s="64"/>
      <c r="TG1" s="64"/>
      <c r="TH1" s="64"/>
      <c r="TI1" s="64"/>
      <c r="TJ1" s="64"/>
      <c r="TK1" s="64"/>
      <c r="TL1" s="64"/>
      <c r="TM1" s="64"/>
      <c r="TN1" s="64"/>
      <c r="TO1" s="64"/>
      <c r="TP1" s="64"/>
      <c r="TQ1" s="64"/>
      <c r="TR1" s="64"/>
      <c r="TS1" s="64"/>
      <c r="TT1" s="64"/>
      <c r="TU1" s="64"/>
      <c r="TV1" s="64"/>
      <c r="TW1" s="64"/>
      <c r="TX1" s="64"/>
      <c r="TY1" s="64"/>
      <c r="TZ1" s="64"/>
      <c r="UA1" s="64"/>
      <c r="UB1" s="64"/>
      <c r="UC1" s="64"/>
      <c r="UD1" s="64"/>
      <c r="UE1" s="64"/>
      <c r="UF1" s="64"/>
      <c r="UG1" s="64"/>
      <c r="UH1" s="64"/>
      <c r="UI1" s="64"/>
      <c r="UJ1" s="64"/>
      <c r="UK1" s="64"/>
      <c r="UL1" s="64"/>
      <c r="UM1" s="64"/>
      <c r="UN1" s="64"/>
      <c r="UO1" s="64"/>
      <c r="UP1" s="64"/>
      <c r="UQ1" s="64"/>
      <c r="UR1" s="64"/>
      <c r="US1" s="64"/>
      <c r="UT1" s="64"/>
      <c r="UU1" s="64"/>
      <c r="UV1" s="64"/>
      <c r="UW1" s="64"/>
      <c r="UX1" s="64"/>
      <c r="UY1" s="64"/>
      <c r="UZ1" s="64"/>
      <c r="VA1" s="64"/>
      <c r="VB1" s="64"/>
      <c r="VC1" s="64"/>
      <c r="VD1" s="64"/>
      <c r="VE1" s="64"/>
      <c r="VF1" s="64"/>
      <c r="VG1" s="64"/>
      <c r="VH1" s="64"/>
      <c r="VI1" s="64"/>
      <c r="VJ1" s="64"/>
      <c r="VK1" s="64"/>
      <c r="VL1" s="64"/>
      <c r="VM1" s="64"/>
      <c r="VN1" s="64"/>
      <c r="VO1" s="64"/>
      <c r="VP1" s="64"/>
      <c r="VQ1" s="64"/>
      <c r="VR1" s="64"/>
      <c r="VS1" s="64"/>
      <c r="VT1" s="64"/>
      <c r="VU1" s="64"/>
      <c r="VV1" s="64"/>
      <c r="VW1" s="64"/>
      <c r="VX1" s="64"/>
      <c r="VY1" s="64"/>
      <c r="VZ1" s="64"/>
      <c r="WA1" s="64"/>
      <c r="WB1" s="64"/>
      <c r="WC1" s="64"/>
      <c r="WD1" s="64"/>
      <c r="WE1" s="64"/>
      <c r="WF1" s="64"/>
      <c r="WG1" s="64"/>
      <c r="WH1" s="64"/>
      <c r="WI1" s="64"/>
      <c r="WJ1" s="64"/>
      <c r="WK1" s="64"/>
      <c r="WL1" s="64"/>
      <c r="WM1" s="64"/>
      <c r="WN1" s="64"/>
      <c r="WO1" s="64"/>
      <c r="WP1" s="64"/>
      <c r="WQ1" s="64"/>
      <c r="WR1" s="64"/>
      <c r="WS1" s="64"/>
      <c r="WT1" s="64"/>
      <c r="WU1" s="64"/>
      <c r="WV1" s="64"/>
      <c r="WW1" s="64"/>
      <c r="WX1" s="64"/>
      <c r="WY1" s="64"/>
      <c r="WZ1" s="64"/>
      <c r="XA1" s="64"/>
      <c r="XB1" s="64"/>
      <c r="XC1" s="64"/>
      <c r="XD1" s="64"/>
      <c r="XE1" s="64"/>
      <c r="XF1" s="64"/>
      <c r="XG1" s="64"/>
      <c r="XH1" s="64"/>
      <c r="XI1" s="64"/>
      <c r="XJ1" s="64"/>
    </row>
    <row r="2" spans="1:634" x14ac:dyDescent="0.25">
      <c r="A2" s="64"/>
      <c r="B2" s="64"/>
      <c r="C2" s="64"/>
      <c r="D2" s="108"/>
      <c r="E2" s="108"/>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c r="NY2" s="64"/>
      <c r="NZ2" s="64"/>
      <c r="OA2" s="64"/>
      <c r="OB2" s="64"/>
      <c r="OC2" s="64"/>
      <c r="OD2" s="64"/>
      <c r="OE2" s="64"/>
      <c r="OF2" s="64"/>
      <c r="OG2" s="64"/>
      <c r="OH2" s="64"/>
      <c r="OI2" s="64"/>
      <c r="OJ2" s="64"/>
      <c r="OK2" s="64"/>
      <c r="OL2" s="64"/>
      <c r="OM2" s="64"/>
      <c r="ON2" s="64"/>
      <c r="OO2" s="64"/>
      <c r="OP2" s="64"/>
      <c r="OQ2" s="64"/>
      <c r="OR2" s="64"/>
      <c r="OS2" s="64"/>
      <c r="OT2" s="64"/>
      <c r="OU2" s="64"/>
      <c r="OV2" s="64"/>
      <c r="OW2" s="64"/>
      <c r="OX2" s="64"/>
      <c r="OY2" s="64"/>
      <c r="OZ2" s="64"/>
      <c r="PA2" s="64"/>
      <c r="PB2" s="64"/>
      <c r="PC2" s="64"/>
      <c r="PD2" s="64"/>
      <c r="PE2" s="64"/>
      <c r="PF2" s="64"/>
      <c r="PG2" s="64"/>
      <c r="PH2" s="64"/>
      <c r="PI2" s="64"/>
      <c r="PJ2" s="64"/>
      <c r="PK2" s="64"/>
      <c r="PL2" s="64"/>
      <c r="PM2" s="64"/>
      <c r="PN2" s="64"/>
      <c r="PO2" s="64"/>
      <c r="PP2" s="64"/>
      <c r="PQ2" s="64"/>
      <c r="PR2" s="64"/>
      <c r="PS2" s="64"/>
      <c r="PT2" s="64"/>
      <c r="PU2" s="64"/>
      <c r="PV2" s="64"/>
      <c r="PW2" s="64"/>
      <c r="PX2" s="64"/>
      <c r="PY2" s="64"/>
      <c r="PZ2" s="64"/>
      <c r="QA2" s="64"/>
      <c r="QB2" s="64"/>
      <c r="QC2" s="64"/>
      <c r="QD2" s="64"/>
      <c r="QE2" s="64"/>
      <c r="QF2" s="64"/>
      <c r="QG2" s="64"/>
      <c r="QH2" s="64"/>
      <c r="QI2" s="64"/>
      <c r="QJ2" s="64"/>
      <c r="QK2" s="64"/>
      <c r="QL2" s="64"/>
      <c r="QM2" s="64"/>
      <c r="QN2" s="64"/>
      <c r="QO2" s="64"/>
      <c r="QP2" s="64"/>
      <c r="QQ2" s="64"/>
      <c r="QR2" s="64"/>
      <c r="QS2" s="64"/>
      <c r="QT2" s="64"/>
      <c r="QU2" s="64"/>
      <c r="QV2" s="64"/>
      <c r="QW2" s="64"/>
      <c r="QX2" s="64"/>
      <c r="QY2" s="64"/>
      <c r="QZ2" s="64"/>
      <c r="RA2" s="64"/>
      <c r="RB2" s="64"/>
      <c r="RC2" s="64"/>
      <c r="RD2" s="64"/>
      <c r="RE2" s="64"/>
      <c r="RF2" s="64"/>
      <c r="RG2" s="64"/>
      <c r="RH2" s="64"/>
      <c r="RI2" s="64"/>
      <c r="RJ2" s="64"/>
      <c r="RK2" s="64"/>
      <c r="RL2" s="64"/>
      <c r="RM2" s="64"/>
      <c r="RN2" s="64"/>
      <c r="RO2" s="64"/>
      <c r="RP2" s="64"/>
      <c r="RQ2" s="64"/>
      <c r="RR2" s="64"/>
      <c r="RS2" s="64"/>
      <c r="RT2" s="64"/>
      <c r="RU2" s="64"/>
      <c r="RV2" s="64"/>
      <c r="RW2" s="64"/>
      <c r="RX2" s="64"/>
      <c r="RY2" s="64"/>
      <c r="RZ2" s="64"/>
      <c r="SA2" s="64"/>
      <c r="SB2" s="64"/>
      <c r="SC2" s="64"/>
      <c r="SD2" s="64"/>
      <c r="SE2" s="64"/>
      <c r="SF2" s="64"/>
      <c r="SG2" s="64"/>
      <c r="SH2" s="64"/>
      <c r="SI2" s="64"/>
      <c r="SJ2" s="64"/>
      <c r="SK2" s="64"/>
      <c r="SL2" s="64"/>
      <c r="SM2" s="64"/>
      <c r="SN2" s="64"/>
      <c r="SO2" s="64"/>
      <c r="SP2" s="64"/>
      <c r="SQ2" s="64"/>
      <c r="SR2" s="64"/>
      <c r="SS2" s="64"/>
      <c r="ST2" s="64"/>
      <c r="SU2" s="64"/>
      <c r="SV2" s="64"/>
      <c r="SW2" s="64"/>
      <c r="SX2" s="64"/>
      <c r="SY2" s="64"/>
      <c r="SZ2" s="64"/>
      <c r="TA2" s="64"/>
      <c r="TB2" s="64"/>
      <c r="TC2" s="64"/>
      <c r="TD2" s="64"/>
      <c r="TE2" s="64"/>
      <c r="TF2" s="64"/>
      <c r="TG2" s="64"/>
      <c r="TH2" s="64"/>
      <c r="TI2" s="64"/>
      <c r="TJ2" s="64"/>
      <c r="TK2" s="64"/>
      <c r="TL2" s="64"/>
      <c r="TM2" s="64"/>
      <c r="TN2" s="64"/>
      <c r="TO2" s="64"/>
      <c r="TP2" s="64"/>
      <c r="TQ2" s="64"/>
      <c r="TR2" s="64"/>
      <c r="TS2" s="64"/>
      <c r="TT2" s="64"/>
      <c r="TU2" s="64"/>
      <c r="TV2" s="64"/>
      <c r="TW2" s="64"/>
      <c r="TX2" s="64"/>
      <c r="TY2" s="64"/>
      <c r="TZ2" s="64"/>
      <c r="UA2" s="64"/>
      <c r="UB2" s="64"/>
      <c r="UC2" s="64"/>
      <c r="UD2" s="64"/>
      <c r="UE2" s="64"/>
      <c r="UF2" s="64"/>
      <c r="UG2" s="64"/>
      <c r="UH2" s="64"/>
      <c r="UI2" s="64"/>
      <c r="UJ2" s="64"/>
      <c r="UK2" s="64"/>
      <c r="UL2" s="64"/>
      <c r="UM2" s="64"/>
      <c r="UN2" s="64"/>
      <c r="UO2" s="64"/>
      <c r="UP2" s="64"/>
      <c r="UQ2" s="64"/>
      <c r="UR2" s="64"/>
      <c r="US2" s="64"/>
      <c r="UT2" s="64"/>
      <c r="UU2" s="64"/>
      <c r="UV2" s="64"/>
      <c r="UW2" s="64"/>
      <c r="UX2" s="64"/>
      <c r="UY2" s="64"/>
      <c r="UZ2" s="64"/>
      <c r="VA2" s="64"/>
      <c r="VB2" s="64"/>
      <c r="VC2" s="64"/>
      <c r="VD2" s="64"/>
      <c r="VE2" s="64"/>
      <c r="VF2" s="64"/>
      <c r="VG2" s="64"/>
      <c r="VH2" s="64"/>
      <c r="VI2" s="64"/>
      <c r="VJ2" s="64"/>
      <c r="VK2" s="64"/>
      <c r="VL2" s="64"/>
      <c r="VM2" s="64"/>
      <c r="VN2" s="64"/>
      <c r="VO2" s="64"/>
      <c r="VP2" s="64"/>
      <c r="VQ2" s="64"/>
      <c r="VR2" s="64"/>
      <c r="VS2" s="64"/>
      <c r="VT2" s="64"/>
      <c r="VU2" s="64"/>
      <c r="VV2" s="64"/>
      <c r="VW2" s="64"/>
      <c r="VX2" s="64"/>
      <c r="VY2" s="64"/>
      <c r="VZ2" s="64"/>
      <c r="WA2" s="64"/>
      <c r="WB2" s="64"/>
      <c r="WC2" s="64"/>
      <c r="WD2" s="64"/>
      <c r="WE2" s="64"/>
      <c r="WF2" s="64"/>
      <c r="WG2" s="64"/>
      <c r="WH2" s="64"/>
      <c r="WI2" s="64"/>
      <c r="WJ2" s="64"/>
      <c r="WK2" s="64"/>
      <c r="WL2" s="64"/>
      <c r="WM2" s="64"/>
      <c r="WN2" s="64"/>
      <c r="WO2" s="64"/>
      <c r="WP2" s="64"/>
      <c r="WQ2" s="64"/>
      <c r="WR2" s="64"/>
      <c r="WS2" s="64"/>
      <c r="WT2" s="64"/>
      <c r="WU2" s="64"/>
      <c r="WV2" s="64"/>
      <c r="WW2" s="64"/>
      <c r="WX2" s="64"/>
      <c r="WY2" s="64"/>
      <c r="WZ2" s="64"/>
      <c r="XA2" s="64"/>
      <c r="XB2" s="64"/>
      <c r="XC2" s="64"/>
      <c r="XD2" s="64"/>
      <c r="XE2" s="64"/>
      <c r="XF2" s="64"/>
      <c r="XG2" s="64"/>
      <c r="XH2" s="64"/>
      <c r="XI2" s="64"/>
      <c r="XJ2" s="64"/>
    </row>
    <row r="3" spans="1:634" ht="89.25" x14ac:dyDescent="0.25">
      <c r="A3" s="310" t="s">
        <v>63</v>
      </c>
      <c r="B3" s="132" t="s">
        <v>498</v>
      </c>
      <c r="C3" s="107"/>
      <c r="D3" s="108"/>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c r="NY3" s="64"/>
      <c r="NZ3" s="64"/>
      <c r="OA3" s="64"/>
      <c r="OB3" s="64"/>
      <c r="OC3" s="64"/>
      <c r="OD3" s="64"/>
      <c r="OE3" s="64"/>
      <c r="OF3" s="64"/>
      <c r="OG3" s="64"/>
      <c r="OH3" s="64"/>
      <c r="OI3" s="64"/>
      <c r="OJ3" s="64"/>
      <c r="OK3" s="64"/>
      <c r="OL3" s="64"/>
      <c r="OM3" s="64"/>
      <c r="ON3" s="64"/>
      <c r="OO3" s="64"/>
      <c r="OP3" s="64"/>
      <c r="OQ3" s="64"/>
      <c r="OR3" s="64"/>
      <c r="OS3" s="64"/>
      <c r="OT3" s="64"/>
      <c r="OU3" s="64"/>
      <c r="OV3" s="64"/>
      <c r="OW3" s="64"/>
      <c r="OX3" s="64"/>
      <c r="OY3" s="64"/>
      <c r="OZ3" s="64"/>
      <c r="PA3" s="64"/>
      <c r="PB3" s="64"/>
      <c r="PC3" s="64"/>
      <c r="PD3" s="64"/>
      <c r="PE3" s="64"/>
      <c r="PF3" s="64"/>
      <c r="PG3" s="64"/>
      <c r="PH3" s="64"/>
      <c r="PI3" s="64"/>
      <c r="PJ3" s="64"/>
      <c r="PK3" s="64"/>
      <c r="PL3" s="64"/>
      <c r="PM3" s="64"/>
      <c r="PN3" s="64"/>
      <c r="PO3" s="64"/>
      <c r="PP3" s="64"/>
      <c r="PQ3" s="64"/>
      <c r="PR3" s="64"/>
      <c r="PS3" s="64"/>
      <c r="PT3" s="64"/>
      <c r="PU3" s="64"/>
      <c r="PV3" s="64"/>
      <c r="PW3" s="64"/>
      <c r="PX3" s="64"/>
      <c r="PY3" s="64"/>
      <c r="PZ3" s="64"/>
      <c r="QA3" s="64"/>
      <c r="QB3" s="64"/>
      <c r="QC3" s="64"/>
      <c r="QD3" s="64"/>
      <c r="QE3" s="64"/>
      <c r="QF3" s="64"/>
      <c r="QG3" s="64"/>
      <c r="QH3" s="64"/>
      <c r="QI3" s="64"/>
      <c r="QJ3" s="64"/>
      <c r="QK3" s="64"/>
      <c r="QL3" s="64"/>
      <c r="QM3" s="64"/>
      <c r="QN3" s="64"/>
      <c r="QO3" s="64"/>
      <c r="QP3" s="64"/>
      <c r="QQ3" s="64"/>
      <c r="QR3" s="64"/>
      <c r="QS3" s="64"/>
      <c r="QT3" s="64"/>
      <c r="QU3" s="64"/>
      <c r="QV3" s="64"/>
      <c r="QW3" s="64"/>
      <c r="QX3" s="64"/>
      <c r="QY3" s="64"/>
      <c r="QZ3" s="64"/>
      <c r="RA3" s="64"/>
      <c r="RB3" s="64"/>
      <c r="RC3" s="64"/>
      <c r="RD3" s="64"/>
      <c r="RE3" s="64"/>
      <c r="RF3" s="64"/>
      <c r="RG3" s="64"/>
      <c r="RH3" s="64"/>
      <c r="RI3" s="64"/>
      <c r="RJ3" s="64"/>
      <c r="RK3" s="64"/>
      <c r="RL3" s="64"/>
      <c r="RM3" s="64"/>
      <c r="RN3" s="64"/>
      <c r="RO3" s="64"/>
      <c r="RP3" s="64"/>
      <c r="RQ3" s="64"/>
      <c r="RR3" s="64"/>
      <c r="RS3" s="64"/>
      <c r="RT3" s="64"/>
      <c r="RU3" s="64"/>
      <c r="RV3" s="64"/>
      <c r="RW3" s="64"/>
      <c r="RX3" s="64"/>
      <c r="RY3" s="64"/>
      <c r="RZ3" s="64"/>
      <c r="SA3" s="64"/>
      <c r="SB3" s="64"/>
      <c r="SC3" s="64"/>
      <c r="SD3" s="64"/>
      <c r="SE3" s="64"/>
      <c r="SF3" s="64"/>
      <c r="SG3" s="64"/>
      <c r="SH3" s="64"/>
      <c r="SI3" s="64"/>
      <c r="SJ3" s="64"/>
      <c r="SK3" s="64"/>
      <c r="SL3" s="64"/>
      <c r="SM3" s="64"/>
      <c r="SN3" s="64"/>
      <c r="SO3" s="64"/>
      <c r="SP3" s="64"/>
      <c r="SQ3" s="64"/>
      <c r="SR3" s="64"/>
      <c r="SS3" s="64"/>
      <c r="ST3" s="64"/>
      <c r="SU3" s="64"/>
      <c r="SV3" s="64"/>
      <c r="SW3" s="64"/>
      <c r="SX3" s="64"/>
      <c r="SY3" s="64"/>
      <c r="SZ3" s="64"/>
      <c r="TA3" s="64"/>
      <c r="TB3" s="64"/>
      <c r="TC3" s="64"/>
      <c r="TD3" s="64"/>
      <c r="TE3" s="64"/>
      <c r="TF3" s="64"/>
      <c r="TG3" s="64"/>
      <c r="TH3" s="64"/>
      <c r="TI3" s="64"/>
      <c r="TJ3" s="64"/>
      <c r="TK3" s="64"/>
      <c r="TL3" s="64"/>
      <c r="TM3" s="64"/>
      <c r="TN3" s="64"/>
      <c r="TO3" s="64"/>
      <c r="TP3" s="64"/>
      <c r="TQ3" s="64"/>
      <c r="TR3" s="64"/>
      <c r="TS3" s="64"/>
      <c r="TT3" s="64"/>
      <c r="TU3" s="64"/>
      <c r="TV3" s="64"/>
      <c r="TW3" s="64"/>
      <c r="TX3" s="64"/>
      <c r="TY3" s="64"/>
      <c r="TZ3" s="64"/>
      <c r="UA3" s="64"/>
      <c r="UB3" s="64"/>
      <c r="UC3" s="64"/>
      <c r="UD3" s="64"/>
      <c r="UE3" s="64"/>
      <c r="UF3" s="64"/>
      <c r="UG3" s="64"/>
      <c r="UH3" s="64"/>
      <c r="UI3" s="64"/>
      <c r="UJ3" s="64"/>
      <c r="UK3" s="64"/>
      <c r="UL3" s="64"/>
      <c r="UM3" s="64"/>
      <c r="UN3" s="64"/>
      <c r="UO3" s="64"/>
      <c r="UP3" s="64"/>
      <c r="UQ3" s="64"/>
      <c r="UR3" s="64"/>
      <c r="US3" s="64"/>
      <c r="UT3" s="64"/>
      <c r="UU3" s="64"/>
      <c r="UV3" s="64"/>
      <c r="UW3" s="64"/>
      <c r="UX3" s="64"/>
      <c r="UY3" s="64"/>
      <c r="UZ3" s="64"/>
      <c r="VA3" s="64"/>
      <c r="VB3" s="64"/>
      <c r="VC3" s="64"/>
      <c r="VD3" s="64"/>
      <c r="VE3" s="64"/>
      <c r="VF3" s="64"/>
      <c r="VG3" s="64"/>
      <c r="VH3" s="64"/>
      <c r="VI3" s="64"/>
      <c r="VJ3" s="64"/>
      <c r="VK3" s="64"/>
      <c r="VL3" s="64"/>
      <c r="VM3" s="64"/>
      <c r="VN3" s="64"/>
      <c r="VO3" s="64"/>
      <c r="VP3" s="64"/>
      <c r="VQ3" s="64"/>
      <c r="VR3" s="64"/>
      <c r="VS3" s="64"/>
      <c r="VT3" s="64"/>
      <c r="VU3" s="64"/>
      <c r="VV3" s="64"/>
      <c r="VW3" s="64"/>
      <c r="VX3" s="64"/>
      <c r="VY3" s="64"/>
      <c r="VZ3" s="64"/>
      <c r="WA3" s="64"/>
      <c r="WB3" s="64"/>
      <c r="WC3" s="64"/>
      <c r="WD3" s="64"/>
      <c r="WE3" s="64"/>
      <c r="WF3" s="64"/>
      <c r="WG3" s="64"/>
      <c r="WH3" s="64"/>
      <c r="WI3" s="64"/>
      <c r="WJ3" s="64"/>
      <c r="WK3" s="64"/>
      <c r="WL3" s="64"/>
      <c r="WM3" s="64"/>
      <c r="WN3" s="64"/>
      <c r="WO3" s="64"/>
      <c r="WP3" s="64"/>
      <c r="WQ3" s="64"/>
      <c r="WR3" s="64"/>
      <c r="WS3" s="64"/>
      <c r="WT3" s="64"/>
      <c r="WU3" s="64"/>
      <c r="WV3" s="64"/>
      <c r="WW3" s="64"/>
      <c r="WX3" s="64"/>
      <c r="WY3" s="64"/>
      <c r="WZ3" s="64"/>
      <c r="XA3" s="64"/>
      <c r="XB3" s="64"/>
      <c r="XC3" s="64"/>
      <c r="XD3" s="64"/>
      <c r="XE3" s="64"/>
      <c r="XF3" s="64"/>
      <c r="XG3" s="64"/>
      <c r="XH3" s="64"/>
      <c r="XI3" s="64"/>
      <c r="XJ3" s="64"/>
    </row>
    <row r="4" spans="1:634" ht="108.75" customHeight="1" x14ac:dyDescent="0.25">
      <c r="A4" s="310" t="s">
        <v>102</v>
      </c>
      <c r="B4" s="132" t="s">
        <v>496</v>
      </c>
      <c r="C4" s="107"/>
      <c r="D4" s="107"/>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c r="NY4" s="64"/>
      <c r="NZ4" s="64"/>
      <c r="OA4" s="64"/>
      <c r="OB4" s="64"/>
      <c r="OC4" s="64"/>
      <c r="OD4" s="64"/>
      <c r="OE4" s="64"/>
      <c r="OF4" s="64"/>
      <c r="OG4" s="64"/>
      <c r="OH4" s="64"/>
      <c r="OI4" s="64"/>
      <c r="OJ4" s="64"/>
      <c r="OK4" s="64"/>
      <c r="OL4" s="64"/>
      <c r="OM4" s="64"/>
      <c r="ON4" s="64"/>
      <c r="OO4" s="64"/>
      <c r="OP4" s="64"/>
      <c r="OQ4" s="64"/>
      <c r="OR4" s="64"/>
      <c r="OS4" s="64"/>
      <c r="OT4" s="64"/>
      <c r="OU4" s="64"/>
      <c r="OV4" s="64"/>
      <c r="OW4" s="64"/>
      <c r="OX4" s="64"/>
      <c r="OY4" s="64"/>
      <c r="OZ4" s="64"/>
      <c r="PA4" s="64"/>
      <c r="PB4" s="64"/>
      <c r="PC4" s="64"/>
      <c r="PD4" s="64"/>
      <c r="PE4" s="64"/>
      <c r="PF4" s="64"/>
      <c r="PG4" s="64"/>
      <c r="PH4" s="64"/>
      <c r="PI4" s="64"/>
      <c r="PJ4" s="64"/>
      <c r="PK4" s="64"/>
      <c r="PL4" s="64"/>
      <c r="PM4" s="64"/>
      <c r="PN4" s="64"/>
      <c r="PO4" s="64"/>
      <c r="PP4" s="64"/>
      <c r="PQ4" s="64"/>
      <c r="PR4" s="64"/>
      <c r="PS4" s="64"/>
      <c r="PT4" s="64"/>
      <c r="PU4" s="64"/>
      <c r="PV4" s="64"/>
      <c r="PW4" s="64"/>
      <c r="PX4" s="64"/>
      <c r="PY4" s="64"/>
      <c r="PZ4" s="64"/>
      <c r="QA4" s="64"/>
      <c r="QB4" s="64"/>
      <c r="QC4" s="64"/>
      <c r="QD4" s="64"/>
      <c r="QE4" s="64"/>
      <c r="QF4" s="64"/>
      <c r="QG4" s="64"/>
      <c r="QH4" s="64"/>
      <c r="QI4" s="64"/>
      <c r="QJ4" s="64"/>
      <c r="QK4" s="64"/>
      <c r="QL4" s="64"/>
      <c r="QM4" s="64"/>
      <c r="QN4" s="64"/>
      <c r="QO4" s="64"/>
      <c r="QP4" s="64"/>
      <c r="QQ4" s="64"/>
      <c r="QR4" s="64"/>
      <c r="QS4" s="64"/>
      <c r="QT4" s="64"/>
      <c r="QU4" s="64"/>
      <c r="QV4" s="64"/>
      <c r="QW4" s="64"/>
      <c r="QX4" s="64"/>
      <c r="QY4" s="64"/>
      <c r="QZ4" s="64"/>
      <c r="RA4" s="64"/>
      <c r="RB4" s="64"/>
      <c r="RC4" s="64"/>
      <c r="RD4" s="64"/>
      <c r="RE4" s="64"/>
      <c r="RF4" s="64"/>
      <c r="RG4" s="64"/>
      <c r="RH4" s="64"/>
      <c r="RI4" s="64"/>
      <c r="RJ4" s="64"/>
      <c r="RK4" s="64"/>
      <c r="RL4" s="64"/>
      <c r="RM4" s="64"/>
      <c r="RN4" s="64"/>
      <c r="RO4" s="64"/>
      <c r="RP4" s="64"/>
      <c r="RQ4" s="64"/>
      <c r="RR4" s="64"/>
      <c r="RS4" s="64"/>
      <c r="RT4" s="64"/>
      <c r="RU4" s="64"/>
      <c r="RV4" s="64"/>
      <c r="RW4" s="64"/>
      <c r="RX4" s="64"/>
      <c r="RY4" s="64"/>
      <c r="RZ4" s="64"/>
      <c r="SA4" s="64"/>
      <c r="SB4" s="64"/>
      <c r="SC4" s="64"/>
      <c r="SD4" s="64"/>
      <c r="SE4" s="64"/>
      <c r="SF4" s="64"/>
      <c r="SG4" s="64"/>
      <c r="SH4" s="64"/>
      <c r="SI4" s="64"/>
      <c r="SJ4" s="64"/>
      <c r="SK4" s="64"/>
      <c r="SL4" s="64"/>
      <c r="SM4" s="64"/>
      <c r="SN4" s="64"/>
      <c r="SO4" s="64"/>
      <c r="SP4" s="64"/>
      <c r="SQ4" s="64"/>
      <c r="SR4" s="64"/>
      <c r="SS4" s="64"/>
      <c r="ST4" s="64"/>
      <c r="SU4" s="64"/>
      <c r="SV4" s="64"/>
      <c r="SW4" s="64"/>
      <c r="SX4" s="64"/>
      <c r="SY4" s="64"/>
      <c r="SZ4" s="64"/>
      <c r="TA4" s="64"/>
      <c r="TB4" s="64"/>
      <c r="TC4" s="64"/>
      <c r="TD4" s="64"/>
      <c r="TE4" s="64"/>
      <c r="TF4" s="64"/>
      <c r="TG4" s="64"/>
      <c r="TH4" s="64"/>
      <c r="TI4" s="64"/>
      <c r="TJ4" s="64"/>
      <c r="TK4" s="64"/>
      <c r="TL4" s="64"/>
      <c r="TM4" s="64"/>
      <c r="TN4" s="64"/>
      <c r="TO4" s="64"/>
      <c r="TP4" s="64"/>
      <c r="TQ4" s="64"/>
      <c r="TR4" s="64"/>
      <c r="TS4" s="64"/>
      <c r="TT4" s="64"/>
      <c r="TU4" s="64"/>
      <c r="TV4" s="64"/>
      <c r="TW4" s="64"/>
      <c r="TX4" s="64"/>
      <c r="TY4" s="64"/>
      <c r="TZ4" s="64"/>
      <c r="UA4" s="64"/>
      <c r="UB4" s="64"/>
      <c r="UC4" s="64"/>
      <c r="UD4" s="64"/>
      <c r="UE4" s="64"/>
      <c r="UF4" s="64"/>
      <c r="UG4" s="64"/>
      <c r="UH4" s="64"/>
      <c r="UI4" s="64"/>
      <c r="UJ4" s="64"/>
      <c r="UK4" s="64"/>
      <c r="UL4" s="64"/>
      <c r="UM4" s="64"/>
      <c r="UN4" s="64"/>
      <c r="UO4" s="64"/>
      <c r="UP4" s="64"/>
      <c r="UQ4" s="64"/>
      <c r="UR4" s="64"/>
      <c r="US4" s="64"/>
      <c r="UT4" s="64"/>
      <c r="UU4" s="64"/>
      <c r="UV4" s="64"/>
      <c r="UW4" s="64"/>
      <c r="UX4" s="64"/>
      <c r="UY4" s="64"/>
      <c r="UZ4" s="64"/>
      <c r="VA4" s="64"/>
      <c r="VB4" s="64"/>
      <c r="VC4" s="64"/>
      <c r="VD4" s="64"/>
      <c r="VE4" s="64"/>
      <c r="VF4" s="64"/>
      <c r="VG4" s="64"/>
      <c r="VH4" s="64"/>
      <c r="VI4" s="64"/>
      <c r="VJ4" s="64"/>
      <c r="VK4" s="64"/>
      <c r="VL4" s="64"/>
      <c r="VM4" s="64"/>
      <c r="VN4" s="64"/>
      <c r="VO4" s="64"/>
      <c r="VP4" s="64"/>
      <c r="VQ4" s="64"/>
      <c r="VR4" s="64"/>
      <c r="VS4" s="64"/>
      <c r="VT4" s="64"/>
      <c r="VU4" s="64"/>
      <c r="VV4" s="64"/>
      <c r="VW4" s="64"/>
      <c r="VX4" s="64"/>
      <c r="VY4" s="64"/>
      <c r="VZ4" s="64"/>
      <c r="WA4" s="64"/>
      <c r="WB4" s="64"/>
      <c r="WC4" s="64"/>
      <c r="WD4" s="64"/>
      <c r="WE4" s="64"/>
      <c r="WF4" s="64"/>
      <c r="WG4" s="64"/>
      <c r="WH4" s="64"/>
      <c r="WI4" s="64"/>
      <c r="WJ4" s="64"/>
      <c r="WK4" s="64"/>
      <c r="WL4" s="64"/>
      <c r="WM4" s="64"/>
      <c r="WN4" s="64"/>
      <c r="WO4" s="64"/>
      <c r="WP4" s="64"/>
      <c r="WQ4" s="64"/>
      <c r="WR4" s="64"/>
      <c r="WS4" s="64"/>
      <c r="WT4" s="64"/>
      <c r="WU4" s="64"/>
      <c r="WV4" s="64"/>
      <c r="WW4" s="64"/>
      <c r="WX4" s="64"/>
      <c r="WY4" s="64"/>
      <c r="WZ4" s="64"/>
      <c r="XA4" s="64"/>
      <c r="XB4" s="64"/>
      <c r="XC4" s="64"/>
      <c r="XD4" s="64"/>
      <c r="XE4" s="64"/>
      <c r="XF4" s="64"/>
      <c r="XG4" s="64"/>
      <c r="XH4" s="64"/>
      <c r="XI4" s="64"/>
      <c r="XJ4" s="64"/>
    </row>
    <row r="5" spans="1:634" ht="295.5" customHeight="1" x14ac:dyDescent="0.25">
      <c r="A5" s="310" t="s">
        <v>44</v>
      </c>
      <c r="B5" s="132" t="s">
        <v>535</v>
      </c>
      <c r="C5" s="107"/>
      <c r="D5" s="107"/>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row>
    <row r="6" spans="1:634" ht="76.5" x14ac:dyDescent="0.25">
      <c r="A6" s="310" t="s">
        <v>45</v>
      </c>
      <c r="B6" s="132" t="s">
        <v>545</v>
      </c>
      <c r="C6" s="107"/>
      <c r="D6" s="108"/>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row>
    <row r="7" spans="1:634" ht="38.25" x14ac:dyDescent="0.25">
      <c r="A7" s="310" t="s">
        <v>538</v>
      </c>
      <c r="B7" s="133" t="s">
        <v>110</v>
      </c>
      <c r="C7" s="107"/>
      <c r="D7" s="107"/>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row>
    <row r="8" spans="1:634" ht="38.25" x14ac:dyDescent="0.25">
      <c r="A8" s="310" t="s">
        <v>1</v>
      </c>
      <c r="B8" s="133" t="s">
        <v>497</v>
      </c>
      <c r="C8" s="107"/>
      <c r="D8" s="107"/>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row>
    <row r="9" spans="1:634" ht="25.5" x14ac:dyDescent="0.25">
      <c r="A9" s="310" t="s">
        <v>62</v>
      </c>
      <c r="B9" s="132" t="s">
        <v>519</v>
      </c>
      <c r="C9" s="107"/>
      <c r="D9" s="107"/>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row>
    <row r="10" spans="1:634" ht="153" x14ac:dyDescent="0.25">
      <c r="A10" s="310" t="s">
        <v>100</v>
      </c>
      <c r="B10" s="133" t="s">
        <v>512</v>
      </c>
      <c r="C10" s="107"/>
      <c r="D10" s="107"/>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row>
    <row r="11" spans="1:634" ht="51" x14ac:dyDescent="0.25">
      <c r="A11" s="310" t="s">
        <v>64</v>
      </c>
      <c r="B11" s="133" t="s">
        <v>99</v>
      </c>
      <c r="C11" s="107"/>
      <c r="D11" s="107"/>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row>
    <row r="12" spans="1:634" ht="63.75" x14ac:dyDescent="0.25">
      <c r="A12" s="310" t="s">
        <v>539</v>
      </c>
      <c r="B12" s="133" t="s">
        <v>136</v>
      </c>
      <c r="C12" s="107"/>
      <c r="D12" s="107"/>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row>
    <row r="13" spans="1:634" ht="51" x14ac:dyDescent="0.25">
      <c r="A13" s="310" t="s">
        <v>540</v>
      </c>
      <c r="B13" s="133" t="s">
        <v>111</v>
      </c>
      <c r="C13" s="107"/>
      <c r="D13" s="107"/>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row>
    <row r="14" spans="1:634" ht="25.5" x14ac:dyDescent="0.25">
      <c r="A14" s="310" t="s">
        <v>52</v>
      </c>
      <c r="B14" s="133" t="s">
        <v>65</v>
      </c>
      <c r="C14" s="107"/>
      <c r="D14" s="107"/>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c r="LA14" s="64"/>
      <c r="LB14" s="64"/>
      <c r="LC14" s="64"/>
      <c r="LD14" s="64"/>
      <c r="LE14" s="64"/>
      <c r="LF14" s="64"/>
      <c r="LG14" s="64"/>
      <c r="LH14" s="64"/>
      <c r="LI14" s="64"/>
      <c r="LJ14" s="64"/>
      <c r="LK14" s="64"/>
      <c r="LL14" s="64"/>
      <c r="LM14" s="64"/>
      <c r="LN14" s="64"/>
      <c r="LO14" s="64"/>
      <c r="LP14" s="64"/>
      <c r="LQ14" s="64"/>
      <c r="LR14" s="64"/>
      <c r="LS14" s="64"/>
      <c r="LT14" s="64"/>
      <c r="LU14" s="64"/>
      <c r="LV14" s="64"/>
      <c r="LW14" s="64"/>
      <c r="LX14" s="64"/>
      <c r="LY14" s="64"/>
      <c r="LZ14" s="64"/>
      <c r="MA14" s="64"/>
      <c r="MB14" s="64"/>
      <c r="MC14" s="64"/>
      <c r="MD14" s="64"/>
      <c r="ME14" s="64"/>
      <c r="MF14" s="64"/>
      <c r="MG14" s="64"/>
      <c r="MH14" s="64"/>
      <c r="MI14" s="64"/>
      <c r="MJ14" s="64"/>
      <c r="MK14" s="64"/>
      <c r="ML14" s="64"/>
      <c r="MM14" s="64"/>
      <c r="MN14" s="64"/>
      <c r="MO14" s="64"/>
      <c r="MP14" s="64"/>
      <c r="MQ14" s="64"/>
      <c r="MR14" s="64"/>
      <c r="MS14" s="64"/>
      <c r="MT14" s="64"/>
      <c r="MU14" s="64"/>
      <c r="MV14" s="64"/>
      <c r="MW14" s="64"/>
      <c r="MX14" s="64"/>
      <c r="MY14" s="64"/>
      <c r="MZ14" s="64"/>
      <c r="NA14" s="64"/>
      <c r="NB14" s="64"/>
      <c r="NC14" s="64"/>
      <c r="ND14" s="64"/>
      <c r="NE14" s="64"/>
      <c r="NF14" s="64"/>
      <c r="NG14" s="64"/>
      <c r="NH14" s="64"/>
      <c r="NI14" s="64"/>
      <c r="NJ14" s="64"/>
      <c r="NK14" s="64"/>
      <c r="NL14" s="64"/>
      <c r="NM14" s="64"/>
      <c r="NN14" s="64"/>
      <c r="NO14" s="64"/>
      <c r="NP14" s="64"/>
      <c r="NQ14" s="64"/>
      <c r="NR14" s="64"/>
      <c r="NS14" s="64"/>
      <c r="NT14" s="64"/>
      <c r="NU14" s="64"/>
      <c r="NV14" s="64"/>
      <c r="NW14" s="64"/>
      <c r="NX14" s="64"/>
      <c r="NY14" s="64"/>
      <c r="NZ14" s="64"/>
      <c r="OA14" s="64"/>
      <c r="OB14" s="64"/>
      <c r="OC14" s="64"/>
      <c r="OD14" s="64"/>
      <c r="OE14" s="64"/>
      <c r="OF14" s="64"/>
      <c r="OG14" s="64"/>
      <c r="OH14" s="64"/>
      <c r="OI14" s="64"/>
      <c r="OJ14" s="64"/>
      <c r="OK14" s="64"/>
      <c r="OL14" s="64"/>
      <c r="OM14" s="64"/>
      <c r="ON14" s="64"/>
      <c r="OO14" s="64"/>
      <c r="OP14" s="64"/>
      <c r="OQ14" s="64"/>
      <c r="OR14" s="64"/>
      <c r="OS14" s="64"/>
      <c r="OT14" s="64"/>
      <c r="OU14" s="64"/>
      <c r="OV14" s="64"/>
      <c r="OW14" s="64"/>
      <c r="OX14" s="64"/>
      <c r="OY14" s="64"/>
      <c r="OZ14" s="64"/>
      <c r="PA14" s="64"/>
      <c r="PB14" s="64"/>
      <c r="PC14" s="64"/>
      <c r="PD14" s="64"/>
      <c r="PE14" s="64"/>
      <c r="PF14" s="64"/>
      <c r="PG14" s="64"/>
      <c r="PH14" s="64"/>
      <c r="PI14" s="64"/>
      <c r="PJ14" s="64"/>
      <c r="PK14" s="64"/>
      <c r="PL14" s="64"/>
      <c r="PM14" s="64"/>
      <c r="PN14" s="64"/>
      <c r="PO14" s="64"/>
      <c r="PP14" s="64"/>
      <c r="PQ14" s="64"/>
      <c r="PR14" s="64"/>
      <c r="PS14" s="64"/>
      <c r="PT14" s="64"/>
      <c r="PU14" s="64"/>
      <c r="PV14" s="64"/>
      <c r="PW14" s="64"/>
      <c r="PX14" s="64"/>
      <c r="PY14" s="64"/>
      <c r="PZ14" s="64"/>
      <c r="QA14" s="64"/>
      <c r="QB14" s="64"/>
      <c r="QC14" s="64"/>
      <c r="QD14" s="64"/>
      <c r="QE14" s="64"/>
      <c r="QF14" s="64"/>
      <c r="QG14" s="64"/>
      <c r="QH14" s="64"/>
      <c r="QI14" s="64"/>
      <c r="QJ14" s="64"/>
      <c r="QK14" s="64"/>
      <c r="QL14" s="64"/>
      <c r="QM14" s="64"/>
      <c r="QN14" s="64"/>
      <c r="QO14" s="64"/>
      <c r="QP14" s="64"/>
      <c r="QQ14" s="64"/>
      <c r="QR14" s="64"/>
      <c r="QS14" s="64"/>
      <c r="QT14" s="64"/>
      <c r="QU14" s="64"/>
      <c r="QV14" s="64"/>
      <c r="QW14" s="64"/>
      <c r="QX14" s="64"/>
      <c r="QY14" s="64"/>
      <c r="QZ14" s="64"/>
      <c r="RA14" s="64"/>
      <c r="RB14" s="64"/>
      <c r="RC14" s="64"/>
      <c r="RD14" s="64"/>
      <c r="RE14" s="64"/>
      <c r="RF14" s="64"/>
      <c r="RG14" s="64"/>
      <c r="RH14" s="64"/>
      <c r="RI14" s="64"/>
      <c r="RJ14" s="64"/>
      <c r="RK14" s="64"/>
      <c r="RL14" s="64"/>
      <c r="RM14" s="64"/>
      <c r="RN14" s="64"/>
      <c r="RO14" s="64"/>
      <c r="RP14" s="64"/>
      <c r="RQ14" s="64"/>
      <c r="RR14" s="64"/>
      <c r="RS14" s="64"/>
      <c r="RT14" s="64"/>
      <c r="RU14" s="64"/>
      <c r="RV14" s="64"/>
      <c r="RW14" s="64"/>
      <c r="RX14" s="64"/>
      <c r="RY14" s="64"/>
      <c r="RZ14" s="64"/>
      <c r="SA14" s="64"/>
      <c r="SB14" s="64"/>
      <c r="SC14" s="64"/>
      <c r="SD14" s="64"/>
      <c r="SE14" s="64"/>
      <c r="SF14" s="64"/>
      <c r="SG14" s="64"/>
      <c r="SH14" s="64"/>
      <c r="SI14" s="64"/>
      <c r="SJ14" s="64"/>
      <c r="SK14" s="64"/>
      <c r="SL14" s="64"/>
      <c r="SM14" s="64"/>
      <c r="SN14" s="64"/>
      <c r="SO14" s="64"/>
      <c r="SP14" s="64"/>
      <c r="SQ14" s="64"/>
      <c r="SR14" s="64"/>
      <c r="SS14" s="64"/>
      <c r="ST14" s="64"/>
      <c r="SU14" s="64"/>
      <c r="SV14" s="64"/>
      <c r="SW14" s="64"/>
      <c r="SX14" s="64"/>
      <c r="SY14" s="64"/>
      <c r="SZ14" s="64"/>
      <c r="TA14" s="64"/>
      <c r="TB14" s="64"/>
      <c r="TC14" s="64"/>
      <c r="TD14" s="64"/>
      <c r="TE14" s="64"/>
      <c r="TF14" s="64"/>
      <c r="TG14" s="64"/>
      <c r="TH14" s="64"/>
      <c r="TI14" s="64"/>
      <c r="TJ14" s="64"/>
      <c r="TK14" s="64"/>
      <c r="TL14" s="64"/>
      <c r="TM14" s="64"/>
      <c r="TN14" s="64"/>
      <c r="TO14" s="64"/>
      <c r="TP14" s="64"/>
      <c r="TQ14" s="64"/>
      <c r="TR14" s="64"/>
      <c r="TS14" s="64"/>
      <c r="TT14" s="64"/>
      <c r="TU14" s="64"/>
      <c r="TV14" s="64"/>
      <c r="TW14" s="64"/>
      <c r="TX14" s="64"/>
      <c r="TY14" s="64"/>
      <c r="TZ14" s="64"/>
      <c r="UA14" s="64"/>
      <c r="UB14" s="64"/>
      <c r="UC14" s="64"/>
      <c r="UD14" s="64"/>
      <c r="UE14" s="64"/>
      <c r="UF14" s="64"/>
      <c r="UG14" s="64"/>
      <c r="UH14" s="64"/>
      <c r="UI14" s="64"/>
      <c r="UJ14" s="64"/>
      <c r="UK14" s="64"/>
      <c r="UL14" s="64"/>
      <c r="UM14" s="64"/>
      <c r="UN14" s="64"/>
      <c r="UO14" s="64"/>
      <c r="UP14" s="64"/>
      <c r="UQ14" s="64"/>
      <c r="UR14" s="64"/>
      <c r="US14" s="64"/>
      <c r="UT14" s="64"/>
      <c r="UU14" s="64"/>
      <c r="UV14" s="64"/>
      <c r="UW14" s="64"/>
      <c r="UX14" s="64"/>
      <c r="UY14" s="64"/>
      <c r="UZ14" s="64"/>
      <c r="VA14" s="64"/>
      <c r="VB14" s="64"/>
      <c r="VC14" s="64"/>
      <c r="VD14" s="64"/>
      <c r="VE14" s="64"/>
      <c r="VF14" s="64"/>
      <c r="VG14" s="64"/>
      <c r="VH14" s="64"/>
      <c r="VI14" s="64"/>
      <c r="VJ14" s="64"/>
      <c r="VK14" s="64"/>
      <c r="VL14" s="64"/>
      <c r="VM14" s="64"/>
      <c r="VN14" s="64"/>
      <c r="VO14" s="64"/>
      <c r="VP14" s="64"/>
      <c r="VQ14" s="64"/>
      <c r="VR14" s="64"/>
      <c r="VS14" s="64"/>
      <c r="VT14" s="64"/>
      <c r="VU14" s="64"/>
      <c r="VV14" s="64"/>
      <c r="VW14" s="64"/>
      <c r="VX14" s="64"/>
      <c r="VY14" s="64"/>
      <c r="VZ14" s="64"/>
      <c r="WA14" s="64"/>
      <c r="WB14" s="64"/>
      <c r="WC14" s="64"/>
      <c r="WD14" s="64"/>
      <c r="WE14" s="64"/>
      <c r="WF14" s="64"/>
      <c r="WG14" s="64"/>
      <c r="WH14" s="64"/>
      <c r="WI14" s="64"/>
      <c r="WJ14" s="64"/>
      <c r="WK14" s="64"/>
      <c r="WL14" s="64"/>
      <c r="WM14" s="64"/>
      <c r="WN14" s="64"/>
      <c r="WO14" s="64"/>
      <c r="WP14" s="64"/>
      <c r="WQ14" s="64"/>
      <c r="WR14" s="64"/>
      <c r="WS14" s="64"/>
      <c r="WT14" s="64"/>
      <c r="WU14" s="64"/>
      <c r="WV14" s="64"/>
      <c r="WW14" s="64"/>
      <c r="WX14" s="64"/>
      <c r="WY14" s="64"/>
      <c r="WZ14" s="64"/>
      <c r="XA14" s="64"/>
      <c r="XB14" s="64"/>
      <c r="XC14" s="64"/>
      <c r="XD14" s="64"/>
      <c r="XE14" s="64"/>
      <c r="XF14" s="64"/>
      <c r="XG14" s="64"/>
      <c r="XH14" s="64"/>
      <c r="XI14" s="64"/>
      <c r="XJ14" s="64"/>
    </row>
    <row r="15" spans="1:634" ht="50.25" customHeight="1" x14ac:dyDescent="0.25">
      <c r="A15" s="115" t="s">
        <v>114</v>
      </c>
      <c r="B15" s="132" t="s">
        <v>551</v>
      </c>
      <c r="C15" s="310"/>
      <c r="D15" s="451"/>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c r="IW15" s="64"/>
      <c r="IX15" s="64"/>
      <c r="IY15" s="64"/>
      <c r="IZ15" s="64"/>
      <c r="JA15" s="64"/>
      <c r="JB15" s="64"/>
      <c r="JC15" s="64"/>
      <c r="JD15" s="64"/>
      <c r="JE15" s="64"/>
      <c r="JF15" s="64"/>
      <c r="JG15" s="64"/>
      <c r="JH15" s="64"/>
      <c r="JI15" s="64"/>
      <c r="JJ15" s="64"/>
      <c r="JK15" s="64"/>
      <c r="JL15" s="64"/>
      <c r="JM15" s="64"/>
      <c r="JN15" s="64"/>
      <c r="JO15" s="64"/>
      <c r="JP15" s="64"/>
      <c r="JQ15" s="64"/>
      <c r="JR15" s="64"/>
      <c r="JS15" s="64"/>
      <c r="JT15" s="64"/>
      <c r="JU15" s="64"/>
      <c r="JV15" s="64"/>
      <c r="JW15" s="64"/>
      <c r="JX15" s="64"/>
      <c r="JY15" s="64"/>
      <c r="JZ15" s="64"/>
      <c r="KA15" s="64"/>
      <c r="KB15" s="64"/>
      <c r="KC15" s="64"/>
      <c r="KD15" s="64"/>
      <c r="KE15" s="64"/>
      <c r="KF15" s="64"/>
      <c r="KG15" s="64"/>
      <c r="KH15" s="64"/>
      <c r="KI15" s="64"/>
      <c r="KJ15" s="64"/>
      <c r="KK15" s="64"/>
      <c r="KL15" s="64"/>
      <c r="KM15" s="64"/>
      <c r="KN15" s="64"/>
      <c r="KO15" s="64"/>
      <c r="KP15" s="64"/>
      <c r="KQ15" s="64"/>
      <c r="KR15" s="64"/>
      <c r="KS15" s="64"/>
      <c r="KT15" s="64"/>
      <c r="KU15" s="64"/>
      <c r="KV15" s="64"/>
      <c r="KW15" s="64"/>
      <c r="KX15" s="64"/>
      <c r="KY15" s="64"/>
      <c r="KZ15" s="64"/>
      <c r="LA15" s="64"/>
      <c r="LB15" s="64"/>
      <c r="LC15" s="64"/>
      <c r="LD15" s="64"/>
      <c r="LE15" s="64"/>
      <c r="LF15" s="64"/>
      <c r="LG15" s="64"/>
      <c r="LH15" s="64"/>
      <c r="LI15" s="64"/>
      <c r="LJ15" s="64"/>
      <c r="LK15" s="64"/>
      <c r="LL15" s="64"/>
      <c r="LM15" s="64"/>
      <c r="LN15" s="64"/>
      <c r="LO15" s="64"/>
      <c r="LP15" s="64"/>
      <c r="LQ15" s="64"/>
      <c r="LR15" s="64"/>
      <c r="LS15" s="64"/>
      <c r="LT15" s="64"/>
      <c r="LU15" s="64"/>
      <c r="LV15" s="64"/>
      <c r="LW15" s="64"/>
      <c r="LX15" s="64"/>
      <c r="LY15" s="64"/>
      <c r="LZ15" s="64"/>
      <c r="MA15" s="64"/>
      <c r="MB15" s="64"/>
      <c r="MC15" s="64"/>
      <c r="MD15" s="64"/>
      <c r="ME15" s="64"/>
      <c r="MF15" s="64"/>
      <c r="MG15" s="64"/>
      <c r="MH15" s="64"/>
      <c r="MI15" s="64"/>
      <c r="MJ15" s="64"/>
      <c r="MK15" s="64"/>
      <c r="ML15" s="64"/>
      <c r="MM15" s="64"/>
      <c r="MN15" s="64"/>
      <c r="MO15" s="64"/>
      <c r="MP15" s="64"/>
      <c r="MQ15" s="64"/>
      <c r="MR15" s="64"/>
      <c r="MS15" s="64"/>
      <c r="MT15" s="64"/>
      <c r="MU15" s="64"/>
      <c r="MV15" s="64"/>
      <c r="MW15" s="64"/>
      <c r="MX15" s="64"/>
      <c r="MY15" s="64"/>
      <c r="MZ15" s="64"/>
      <c r="NA15" s="64"/>
      <c r="NB15" s="64"/>
      <c r="NC15" s="64"/>
      <c r="ND15" s="64"/>
      <c r="NE15" s="64"/>
      <c r="NF15" s="64"/>
      <c r="NG15" s="64"/>
      <c r="NH15" s="64"/>
      <c r="NI15" s="64"/>
      <c r="NJ15" s="64"/>
      <c r="NK15" s="64"/>
      <c r="NL15" s="64"/>
      <c r="NM15" s="64"/>
      <c r="NN15" s="64"/>
      <c r="NO15" s="64"/>
      <c r="NP15" s="64"/>
      <c r="NQ15" s="64"/>
      <c r="NR15" s="64"/>
      <c r="NS15" s="64"/>
      <c r="NT15" s="64"/>
      <c r="NU15" s="64"/>
      <c r="NV15" s="64"/>
      <c r="NW15" s="64"/>
      <c r="NX15" s="64"/>
      <c r="NY15" s="64"/>
      <c r="NZ15" s="64"/>
      <c r="OA15" s="64"/>
      <c r="OB15" s="64"/>
      <c r="OC15" s="64"/>
      <c r="OD15" s="64"/>
      <c r="OE15" s="64"/>
      <c r="OF15" s="64"/>
      <c r="OG15" s="64"/>
      <c r="OH15" s="64"/>
      <c r="OI15" s="64"/>
      <c r="OJ15" s="64"/>
      <c r="OK15" s="64"/>
      <c r="OL15" s="64"/>
      <c r="OM15" s="64"/>
      <c r="ON15" s="64"/>
      <c r="OO15" s="64"/>
      <c r="OP15" s="64"/>
      <c r="OQ15" s="64"/>
      <c r="OR15" s="64"/>
      <c r="OS15" s="64"/>
      <c r="OT15" s="64"/>
      <c r="OU15" s="64"/>
      <c r="OV15" s="64"/>
      <c r="OW15" s="64"/>
      <c r="OX15" s="64"/>
      <c r="OY15" s="64"/>
      <c r="OZ15" s="64"/>
      <c r="PA15" s="64"/>
      <c r="PB15" s="64"/>
      <c r="PC15" s="64"/>
      <c r="PD15" s="64"/>
      <c r="PE15" s="64"/>
      <c r="PF15" s="64"/>
      <c r="PG15" s="64"/>
      <c r="PH15" s="64"/>
      <c r="PI15" s="64"/>
      <c r="PJ15" s="64"/>
      <c r="PK15" s="64"/>
      <c r="PL15" s="64"/>
      <c r="PM15" s="64"/>
      <c r="PN15" s="64"/>
      <c r="PO15" s="64"/>
      <c r="PP15" s="64"/>
      <c r="PQ15" s="64"/>
      <c r="PR15" s="64"/>
      <c r="PS15" s="64"/>
      <c r="PT15" s="64"/>
      <c r="PU15" s="64"/>
      <c r="PV15" s="64"/>
      <c r="PW15" s="64"/>
      <c r="PX15" s="64"/>
      <c r="PY15" s="64"/>
      <c r="PZ15" s="64"/>
      <c r="QA15" s="64"/>
      <c r="QB15" s="64"/>
      <c r="QC15" s="64"/>
      <c r="QD15" s="64"/>
      <c r="QE15" s="64"/>
      <c r="QF15" s="64"/>
      <c r="QG15" s="64"/>
      <c r="QH15" s="64"/>
      <c r="QI15" s="64"/>
      <c r="QJ15" s="64"/>
      <c r="QK15" s="64"/>
      <c r="QL15" s="64"/>
      <c r="QM15" s="64"/>
      <c r="QN15" s="64"/>
      <c r="QO15" s="64"/>
      <c r="QP15" s="64"/>
      <c r="QQ15" s="64"/>
      <c r="QR15" s="64"/>
      <c r="QS15" s="64"/>
      <c r="QT15" s="64"/>
      <c r="QU15" s="64"/>
      <c r="QV15" s="64"/>
      <c r="QW15" s="64"/>
      <c r="QX15" s="64"/>
      <c r="QY15" s="64"/>
      <c r="QZ15" s="64"/>
      <c r="RA15" s="64"/>
      <c r="RB15" s="64"/>
      <c r="RC15" s="64"/>
      <c r="RD15" s="64"/>
      <c r="RE15" s="64"/>
      <c r="RF15" s="64"/>
      <c r="RG15" s="64"/>
      <c r="RH15" s="64"/>
      <c r="RI15" s="64"/>
      <c r="RJ15" s="64"/>
      <c r="RK15" s="64"/>
      <c r="RL15" s="64"/>
      <c r="RM15" s="64"/>
      <c r="RN15" s="64"/>
      <c r="RO15" s="64"/>
      <c r="RP15" s="64"/>
      <c r="RQ15" s="64"/>
      <c r="RR15" s="64"/>
      <c r="RS15" s="64"/>
      <c r="RT15" s="64"/>
      <c r="RU15" s="64"/>
      <c r="RV15" s="64"/>
      <c r="RW15" s="64"/>
      <c r="RX15" s="64"/>
      <c r="RY15" s="64"/>
      <c r="RZ15" s="64"/>
      <c r="SA15" s="64"/>
      <c r="SB15" s="64"/>
      <c r="SC15" s="64"/>
      <c r="SD15" s="64"/>
      <c r="SE15" s="64"/>
      <c r="SF15" s="64"/>
      <c r="SG15" s="64"/>
      <c r="SH15" s="64"/>
      <c r="SI15" s="64"/>
      <c r="SJ15" s="64"/>
      <c r="SK15" s="64"/>
      <c r="SL15" s="64"/>
      <c r="SM15" s="64"/>
      <c r="SN15" s="64"/>
      <c r="SO15" s="64"/>
      <c r="SP15" s="64"/>
      <c r="SQ15" s="64"/>
      <c r="SR15" s="64"/>
      <c r="SS15" s="64"/>
      <c r="ST15" s="64"/>
      <c r="SU15" s="64"/>
      <c r="SV15" s="64"/>
      <c r="SW15" s="64"/>
      <c r="SX15" s="64"/>
      <c r="SY15" s="64"/>
      <c r="SZ15" s="64"/>
      <c r="TA15" s="64"/>
      <c r="TB15" s="64"/>
      <c r="TC15" s="64"/>
      <c r="TD15" s="64"/>
      <c r="TE15" s="64"/>
      <c r="TF15" s="64"/>
      <c r="TG15" s="64"/>
      <c r="TH15" s="64"/>
      <c r="TI15" s="64"/>
      <c r="TJ15" s="64"/>
      <c r="TK15" s="64"/>
      <c r="TL15" s="64"/>
      <c r="TM15" s="64"/>
      <c r="TN15" s="64"/>
      <c r="TO15" s="64"/>
      <c r="TP15" s="64"/>
      <c r="TQ15" s="64"/>
      <c r="TR15" s="64"/>
      <c r="TS15" s="64"/>
      <c r="TT15" s="64"/>
      <c r="TU15" s="64"/>
      <c r="TV15" s="64"/>
      <c r="TW15" s="64"/>
      <c r="TX15" s="64"/>
      <c r="TY15" s="64"/>
      <c r="TZ15" s="64"/>
      <c r="UA15" s="64"/>
      <c r="UB15" s="64"/>
      <c r="UC15" s="64"/>
      <c r="UD15" s="64"/>
      <c r="UE15" s="64"/>
      <c r="UF15" s="64"/>
      <c r="UG15" s="64"/>
      <c r="UH15" s="64"/>
      <c r="UI15" s="64"/>
      <c r="UJ15" s="64"/>
      <c r="UK15" s="64"/>
      <c r="UL15" s="64"/>
      <c r="UM15" s="64"/>
      <c r="UN15" s="64"/>
      <c r="UO15" s="64"/>
      <c r="UP15" s="64"/>
      <c r="UQ15" s="64"/>
      <c r="UR15" s="64"/>
      <c r="US15" s="64"/>
      <c r="UT15" s="64"/>
      <c r="UU15" s="64"/>
      <c r="UV15" s="64"/>
      <c r="UW15" s="64"/>
      <c r="UX15" s="64"/>
      <c r="UY15" s="64"/>
      <c r="UZ15" s="64"/>
      <c r="VA15" s="64"/>
      <c r="VB15" s="64"/>
      <c r="VC15" s="64"/>
      <c r="VD15" s="64"/>
      <c r="VE15" s="64"/>
      <c r="VF15" s="64"/>
      <c r="VG15" s="64"/>
      <c r="VH15" s="64"/>
      <c r="VI15" s="64"/>
      <c r="VJ15" s="64"/>
      <c r="VK15" s="64"/>
      <c r="VL15" s="64"/>
      <c r="VM15" s="64"/>
      <c r="VN15" s="64"/>
      <c r="VO15" s="64"/>
      <c r="VP15" s="64"/>
      <c r="VQ15" s="64"/>
      <c r="VR15" s="64"/>
      <c r="VS15" s="64"/>
      <c r="VT15" s="64"/>
      <c r="VU15" s="64"/>
      <c r="VV15" s="64"/>
      <c r="VW15" s="64"/>
      <c r="VX15" s="64"/>
      <c r="VY15" s="64"/>
      <c r="VZ15" s="64"/>
      <c r="WA15" s="64"/>
      <c r="WB15" s="64"/>
      <c r="WC15" s="64"/>
      <c r="WD15" s="64"/>
      <c r="WE15" s="64"/>
      <c r="WF15" s="64"/>
      <c r="WG15" s="64"/>
      <c r="WH15" s="64"/>
      <c r="WI15" s="64"/>
      <c r="WJ15" s="64"/>
      <c r="WK15" s="64"/>
      <c r="WL15" s="64"/>
      <c r="WM15" s="64"/>
      <c r="WN15" s="64"/>
      <c r="WO15" s="64"/>
      <c r="WP15" s="64"/>
      <c r="WQ15" s="64"/>
      <c r="WR15" s="64"/>
      <c r="WS15" s="64"/>
      <c r="WT15" s="64"/>
      <c r="WU15" s="64"/>
      <c r="WV15" s="64"/>
      <c r="WW15" s="64"/>
      <c r="WX15" s="64"/>
      <c r="WY15" s="64"/>
      <c r="WZ15" s="64"/>
      <c r="XA15" s="64"/>
      <c r="XB15" s="64"/>
      <c r="XC15" s="64"/>
      <c r="XD15" s="64"/>
      <c r="XE15" s="64"/>
      <c r="XF15" s="64"/>
      <c r="XG15" s="64"/>
      <c r="XH15" s="64"/>
      <c r="XI15" s="64"/>
      <c r="XJ15" s="64"/>
    </row>
    <row r="16" spans="1:634" ht="89.25" x14ac:dyDescent="0.25">
      <c r="A16" s="115" t="s">
        <v>96</v>
      </c>
      <c r="B16" s="132" t="s">
        <v>510</v>
      </c>
      <c r="C16" s="310"/>
      <c r="D16" s="310"/>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c r="IX16" s="64"/>
      <c r="IY16" s="64"/>
      <c r="IZ16" s="64"/>
      <c r="JA16" s="64"/>
      <c r="JB16" s="64"/>
      <c r="JC16" s="64"/>
      <c r="JD16" s="64"/>
      <c r="JE16" s="64"/>
      <c r="JF16" s="64"/>
      <c r="JG16" s="64"/>
      <c r="JH16" s="64"/>
      <c r="JI16" s="64"/>
      <c r="JJ16" s="64"/>
      <c r="JK16" s="64"/>
      <c r="JL16" s="64"/>
      <c r="JM16" s="64"/>
      <c r="JN16" s="64"/>
      <c r="JO16" s="64"/>
      <c r="JP16" s="64"/>
      <c r="JQ16" s="64"/>
      <c r="JR16" s="64"/>
      <c r="JS16" s="64"/>
      <c r="JT16" s="64"/>
      <c r="JU16" s="64"/>
      <c r="JV16" s="64"/>
      <c r="JW16" s="64"/>
      <c r="JX16" s="64"/>
      <c r="JY16" s="64"/>
      <c r="JZ16" s="64"/>
      <c r="KA16" s="64"/>
      <c r="KB16" s="64"/>
      <c r="KC16" s="64"/>
      <c r="KD16" s="64"/>
      <c r="KE16" s="64"/>
      <c r="KF16" s="64"/>
      <c r="KG16" s="64"/>
      <c r="KH16" s="64"/>
      <c r="KI16" s="64"/>
      <c r="KJ16" s="64"/>
      <c r="KK16" s="64"/>
      <c r="KL16" s="64"/>
      <c r="KM16" s="64"/>
      <c r="KN16" s="64"/>
      <c r="KO16" s="64"/>
      <c r="KP16" s="64"/>
      <c r="KQ16" s="64"/>
      <c r="KR16" s="64"/>
      <c r="KS16" s="64"/>
      <c r="KT16" s="64"/>
      <c r="KU16" s="64"/>
      <c r="KV16" s="64"/>
      <c r="KW16" s="64"/>
      <c r="KX16" s="64"/>
      <c r="KY16" s="64"/>
      <c r="KZ16" s="64"/>
      <c r="LA16" s="64"/>
      <c r="LB16" s="64"/>
      <c r="LC16" s="64"/>
      <c r="LD16" s="64"/>
      <c r="LE16" s="64"/>
      <c r="LF16" s="64"/>
      <c r="LG16" s="64"/>
      <c r="LH16" s="64"/>
      <c r="LI16" s="64"/>
      <c r="LJ16" s="64"/>
      <c r="LK16" s="64"/>
      <c r="LL16" s="64"/>
      <c r="LM16" s="64"/>
      <c r="LN16" s="64"/>
      <c r="LO16" s="64"/>
      <c r="LP16" s="64"/>
      <c r="LQ16" s="64"/>
      <c r="LR16" s="64"/>
      <c r="LS16" s="64"/>
      <c r="LT16" s="64"/>
      <c r="LU16" s="64"/>
      <c r="LV16" s="64"/>
      <c r="LW16" s="64"/>
      <c r="LX16" s="64"/>
      <c r="LY16" s="64"/>
      <c r="LZ16" s="64"/>
      <c r="MA16" s="64"/>
      <c r="MB16" s="64"/>
      <c r="MC16" s="64"/>
      <c r="MD16" s="64"/>
      <c r="ME16" s="64"/>
      <c r="MF16" s="64"/>
      <c r="MG16" s="64"/>
      <c r="MH16" s="64"/>
      <c r="MI16" s="64"/>
      <c r="MJ16" s="64"/>
      <c r="MK16" s="64"/>
      <c r="ML16" s="64"/>
      <c r="MM16" s="64"/>
      <c r="MN16" s="64"/>
      <c r="MO16" s="64"/>
      <c r="MP16" s="64"/>
      <c r="MQ16" s="64"/>
      <c r="MR16" s="64"/>
      <c r="MS16" s="64"/>
      <c r="MT16" s="64"/>
      <c r="MU16" s="64"/>
      <c r="MV16" s="64"/>
      <c r="MW16" s="64"/>
      <c r="MX16" s="64"/>
      <c r="MY16" s="64"/>
      <c r="MZ16" s="64"/>
      <c r="NA16" s="64"/>
      <c r="NB16" s="64"/>
      <c r="NC16" s="64"/>
      <c r="ND16" s="64"/>
      <c r="NE16" s="64"/>
      <c r="NF16" s="64"/>
      <c r="NG16" s="64"/>
      <c r="NH16" s="64"/>
      <c r="NI16" s="64"/>
      <c r="NJ16" s="64"/>
      <c r="NK16" s="64"/>
      <c r="NL16" s="64"/>
      <c r="NM16" s="64"/>
      <c r="NN16" s="64"/>
      <c r="NO16" s="64"/>
      <c r="NP16" s="64"/>
      <c r="NQ16" s="64"/>
      <c r="NR16" s="64"/>
      <c r="NS16" s="64"/>
      <c r="NT16" s="64"/>
      <c r="NU16" s="64"/>
      <c r="NV16" s="64"/>
      <c r="NW16" s="64"/>
      <c r="NX16" s="64"/>
      <c r="NY16" s="64"/>
      <c r="NZ16" s="64"/>
      <c r="OA16" s="64"/>
      <c r="OB16" s="64"/>
      <c r="OC16" s="64"/>
      <c r="OD16" s="64"/>
      <c r="OE16" s="64"/>
      <c r="OF16" s="64"/>
      <c r="OG16" s="64"/>
      <c r="OH16" s="64"/>
      <c r="OI16" s="64"/>
      <c r="OJ16" s="64"/>
      <c r="OK16" s="64"/>
      <c r="OL16" s="64"/>
      <c r="OM16" s="64"/>
      <c r="ON16" s="64"/>
      <c r="OO16" s="64"/>
      <c r="OP16" s="64"/>
      <c r="OQ16" s="64"/>
      <c r="OR16" s="64"/>
      <c r="OS16" s="64"/>
      <c r="OT16" s="64"/>
      <c r="OU16" s="64"/>
      <c r="OV16" s="64"/>
      <c r="OW16" s="64"/>
      <c r="OX16" s="64"/>
      <c r="OY16" s="64"/>
      <c r="OZ16" s="64"/>
      <c r="PA16" s="64"/>
      <c r="PB16" s="64"/>
      <c r="PC16" s="64"/>
      <c r="PD16" s="64"/>
      <c r="PE16" s="64"/>
      <c r="PF16" s="64"/>
      <c r="PG16" s="64"/>
      <c r="PH16" s="64"/>
      <c r="PI16" s="64"/>
      <c r="PJ16" s="64"/>
      <c r="PK16" s="64"/>
      <c r="PL16" s="64"/>
      <c r="PM16" s="64"/>
      <c r="PN16" s="64"/>
      <c r="PO16" s="64"/>
      <c r="PP16" s="64"/>
      <c r="PQ16" s="64"/>
      <c r="PR16" s="64"/>
      <c r="PS16" s="64"/>
      <c r="PT16" s="64"/>
      <c r="PU16" s="64"/>
      <c r="PV16" s="64"/>
      <c r="PW16" s="64"/>
      <c r="PX16" s="64"/>
      <c r="PY16" s="64"/>
      <c r="PZ16" s="64"/>
      <c r="QA16" s="64"/>
      <c r="QB16" s="64"/>
      <c r="QC16" s="64"/>
      <c r="QD16" s="64"/>
      <c r="QE16" s="64"/>
      <c r="QF16" s="64"/>
      <c r="QG16" s="64"/>
      <c r="QH16" s="64"/>
      <c r="QI16" s="64"/>
      <c r="QJ16" s="64"/>
      <c r="QK16" s="64"/>
      <c r="QL16" s="64"/>
      <c r="QM16" s="64"/>
      <c r="QN16" s="64"/>
      <c r="QO16" s="64"/>
      <c r="QP16" s="64"/>
      <c r="QQ16" s="64"/>
      <c r="QR16" s="64"/>
      <c r="QS16" s="64"/>
      <c r="QT16" s="64"/>
      <c r="QU16" s="64"/>
      <c r="QV16" s="64"/>
      <c r="QW16" s="64"/>
      <c r="QX16" s="64"/>
      <c r="QY16" s="64"/>
      <c r="QZ16" s="64"/>
      <c r="RA16" s="64"/>
      <c r="RB16" s="64"/>
      <c r="RC16" s="64"/>
      <c r="RD16" s="64"/>
      <c r="RE16" s="64"/>
      <c r="RF16" s="64"/>
      <c r="RG16" s="64"/>
      <c r="RH16" s="64"/>
      <c r="RI16" s="64"/>
      <c r="RJ16" s="64"/>
      <c r="RK16" s="64"/>
      <c r="RL16" s="64"/>
      <c r="RM16" s="64"/>
      <c r="RN16" s="64"/>
      <c r="RO16" s="64"/>
      <c r="RP16" s="64"/>
      <c r="RQ16" s="64"/>
      <c r="RR16" s="64"/>
      <c r="RS16" s="64"/>
      <c r="RT16" s="64"/>
      <c r="RU16" s="64"/>
      <c r="RV16" s="64"/>
      <c r="RW16" s="64"/>
      <c r="RX16" s="64"/>
      <c r="RY16" s="64"/>
      <c r="RZ16" s="64"/>
      <c r="SA16" s="64"/>
      <c r="SB16" s="64"/>
      <c r="SC16" s="64"/>
      <c r="SD16" s="64"/>
      <c r="SE16" s="64"/>
      <c r="SF16" s="64"/>
      <c r="SG16" s="64"/>
      <c r="SH16" s="64"/>
      <c r="SI16" s="64"/>
      <c r="SJ16" s="64"/>
      <c r="SK16" s="64"/>
      <c r="SL16" s="64"/>
      <c r="SM16" s="64"/>
      <c r="SN16" s="64"/>
      <c r="SO16" s="64"/>
      <c r="SP16" s="64"/>
      <c r="SQ16" s="64"/>
      <c r="SR16" s="64"/>
      <c r="SS16" s="64"/>
      <c r="ST16" s="64"/>
      <c r="SU16" s="64"/>
      <c r="SV16" s="64"/>
      <c r="SW16" s="64"/>
      <c r="SX16" s="64"/>
      <c r="SY16" s="64"/>
      <c r="SZ16" s="64"/>
      <c r="TA16" s="64"/>
      <c r="TB16" s="64"/>
      <c r="TC16" s="64"/>
      <c r="TD16" s="64"/>
      <c r="TE16" s="64"/>
      <c r="TF16" s="64"/>
      <c r="TG16" s="64"/>
      <c r="TH16" s="64"/>
      <c r="TI16" s="64"/>
      <c r="TJ16" s="64"/>
      <c r="TK16" s="64"/>
      <c r="TL16" s="64"/>
      <c r="TM16" s="64"/>
      <c r="TN16" s="64"/>
      <c r="TO16" s="64"/>
      <c r="TP16" s="64"/>
      <c r="TQ16" s="64"/>
      <c r="TR16" s="64"/>
      <c r="TS16" s="64"/>
      <c r="TT16" s="64"/>
      <c r="TU16" s="64"/>
      <c r="TV16" s="64"/>
      <c r="TW16" s="64"/>
      <c r="TX16" s="64"/>
      <c r="TY16" s="64"/>
      <c r="TZ16" s="64"/>
      <c r="UA16" s="64"/>
      <c r="UB16" s="64"/>
      <c r="UC16" s="64"/>
      <c r="UD16" s="64"/>
      <c r="UE16" s="64"/>
      <c r="UF16" s="64"/>
      <c r="UG16" s="64"/>
      <c r="UH16" s="64"/>
      <c r="UI16" s="64"/>
      <c r="UJ16" s="64"/>
      <c r="UK16" s="64"/>
      <c r="UL16" s="64"/>
      <c r="UM16" s="64"/>
      <c r="UN16" s="64"/>
      <c r="UO16" s="64"/>
      <c r="UP16" s="64"/>
      <c r="UQ16" s="64"/>
      <c r="UR16" s="64"/>
      <c r="US16" s="64"/>
      <c r="UT16" s="64"/>
      <c r="UU16" s="64"/>
      <c r="UV16" s="64"/>
      <c r="UW16" s="64"/>
      <c r="UX16" s="64"/>
      <c r="UY16" s="64"/>
      <c r="UZ16" s="64"/>
      <c r="VA16" s="64"/>
      <c r="VB16" s="64"/>
      <c r="VC16" s="64"/>
      <c r="VD16" s="64"/>
      <c r="VE16" s="64"/>
      <c r="VF16" s="64"/>
      <c r="VG16" s="64"/>
      <c r="VH16" s="64"/>
      <c r="VI16" s="64"/>
      <c r="VJ16" s="64"/>
      <c r="VK16" s="64"/>
      <c r="VL16" s="64"/>
      <c r="VM16" s="64"/>
      <c r="VN16" s="64"/>
      <c r="VO16" s="64"/>
      <c r="VP16" s="64"/>
      <c r="VQ16" s="64"/>
      <c r="VR16" s="64"/>
      <c r="VS16" s="64"/>
      <c r="VT16" s="64"/>
      <c r="VU16" s="64"/>
      <c r="VV16" s="64"/>
      <c r="VW16" s="64"/>
      <c r="VX16" s="64"/>
      <c r="VY16" s="64"/>
      <c r="VZ16" s="64"/>
      <c r="WA16" s="64"/>
      <c r="WB16" s="64"/>
      <c r="WC16" s="64"/>
      <c r="WD16" s="64"/>
      <c r="WE16" s="64"/>
      <c r="WF16" s="64"/>
      <c r="WG16" s="64"/>
      <c r="WH16" s="64"/>
      <c r="WI16" s="64"/>
      <c r="WJ16" s="64"/>
      <c r="WK16" s="64"/>
      <c r="WL16" s="64"/>
      <c r="WM16" s="64"/>
      <c r="WN16" s="64"/>
      <c r="WO16" s="64"/>
      <c r="WP16" s="64"/>
      <c r="WQ16" s="64"/>
      <c r="WR16" s="64"/>
      <c r="WS16" s="64"/>
      <c r="WT16" s="64"/>
      <c r="WU16" s="64"/>
      <c r="WV16" s="64"/>
      <c r="WW16" s="64"/>
      <c r="WX16" s="64"/>
      <c r="WY16" s="64"/>
      <c r="WZ16" s="64"/>
      <c r="XA16" s="64"/>
      <c r="XB16" s="64"/>
      <c r="XC16" s="64"/>
      <c r="XD16" s="64"/>
      <c r="XE16" s="64"/>
      <c r="XF16" s="64"/>
      <c r="XG16" s="64"/>
      <c r="XH16" s="64"/>
      <c r="XI16" s="64"/>
      <c r="XJ16" s="64"/>
    </row>
    <row r="17" spans="1:634" x14ac:dyDescent="0.25">
      <c r="A17" s="310"/>
      <c r="B17" s="133"/>
      <c r="C17" s="107"/>
      <c r="D17" s="107"/>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c r="IW17" s="64"/>
      <c r="IX17" s="64"/>
      <c r="IY17" s="64"/>
      <c r="IZ17" s="64"/>
      <c r="JA17" s="64"/>
      <c r="JB17" s="64"/>
      <c r="JC17" s="64"/>
      <c r="JD17" s="64"/>
      <c r="JE17" s="64"/>
      <c r="JF17" s="64"/>
      <c r="JG17" s="64"/>
      <c r="JH17" s="64"/>
      <c r="JI17" s="64"/>
      <c r="JJ17" s="64"/>
      <c r="JK17" s="64"/>
      <c r="JL17" s="64"/>
      <c r="JM17" s="64"/>
      <c r="JN17" s="64"/>
      <c r="JO17" s="64"/>
      <c r="JP17" s="64"/>
      <c r="JQ17" s="64"/>
      <c r="JR17" s="64"/>
      <c r="JS17" s="64"/>
      <c r="JT17" s="64"/>
      <c r="JU17" s="64"/>
      <c r="JV17" s="64"/>
      <c r="JW17" s="64"/>
      <c r="JX17" s="64"/>
      <c r="JY17" s="64"/>
      <c r="JZ17" s="64"/>
      <c r="KA17" s="64"/>
      <c r="KB17" s="64"/>
      <c r="KC17" s="64"/>
      <c r="KD17" s="64"/>
      <c r="KE17" s="64"/>
      <c r="KF17" s="64"/>
      <c r="KG17" s="64"/>
      <c r="KH17" s="64"/>
      <c r="KI17" s="64"/>
      <c r="KJ17" s="64"/>
      <c r="KK17" s="64"/>
      <c r="KL17" s="64"/>
      <c r="KM17" s="64"/>
      <c r="KN17" s="64"/>
      <c r="KO17" s="64"/>
      <c r="KP17" s="64"/>
      <c r="KQ17" s="64"/>
      <c r="KR17" s="64"/>
      <c r="KS17" s="64"/>
      <c r="KT17" s="64"/>
      <c r="KU17" s="64"/>
      <c r="KV17" s="64"/>
      <c r="KW17" s="64"/>
      <c r="KX17" s="64"/>
      <c r="KY17" s="64"/>
      <c r="KZ17" s="64"/>
      <c r="LA17" s="64"/>
      <c r="LB17" s="64"/>
      <c r="LC17" s="64"/>
      <c r="LD17" s="64"/>
      <c r="LE17" s="64"/>
      <c r="LF17" s="64"/>
      <c r="LG17" s="64"/>
      <c r="LH17" s="64"/>
      <c r="LI17" s="64"/>
      <c r="LJ17" s="64"/>
      <c r="LK17" s="64"/>
      <c r="LL17" s="64"/>
      <c r="LM17" s="64"/>
      <c r="LN17" s="64"/>
      <c r="LO17" s="64"/>
      <c r="LP17" s="64"/>
      <c r="LQ17" s="64"/>
      <c r="LR17" s="64"/>
      <c r="LS17" s="64"/>
      <c r="LT17" s="64"/>
      <c r="LU17" s="64"/>
      <c r="LV17" s="64"/>
      <c r="LW17" s="64"/>
      <c r="LX17" s="64"/>
      <c r="LY17" s="64"/>
      <c r="LZ17" s="64"/>
      <c r="MA17" s="64"/>
      <c r="MB17" s="64"/>
      <c r="MC17" s="64"/>
      <c r="MD17" s="64"/>
      <c r="ME17" s="64"/>
      <c r="MF17" s="64"/>
      <c r="MG17" s="64"/>
      <c r="MH17" s="64"/>
      <c r="MI17" s="64"/>
      <c r="MJ17" s="64"/>
      <c r="MK17" s="64"/>
      <c r="ML17" s="64"/>
      <c r="MM17" s="64"/>
      <c r="MN17" s="64"/>
      <c r="MO17" s="64"/>
      <c r="MP17" s="64"/>
      <c r="MQ17" s="64"/>
      <c r="MR17" s="64"/>
      <c r="MS17" s="64"/>
      <c r="MT17" s="64"/>
      <c r="MU17" s="64"/>
      <c r="MV17" s="64"/>
      <c r="MW17" s="64"/>
      <c r="MX17" s="64"/>
      <c r="MY17" s="64"/>
      <c r="MZ17" s="64"/>
      <c r="NA17" s="64"/>
      <c r="NB17" s="64"/>
      <c r="NC17" s="64"/>
      <c r="ND17" s="64"/>
      <c r="NE17" s="64"/>
      <c r="NF17" s="64"/>
      <c r="NG17" s="64"/>
      <c r="NH17" s="64"/>
      <c r="NI17" s="64"/>
      <c r="NJ17" s="64"/>
      <c r="NK17" s="64"/>
      <c r="NL17" s="64"/>
      <c r="NM17" s="64"/>
      <c r="NN17" s="64"/>
      <c r="NO17" s="64"/>
      <c r="NP17" s="64"/>
      <c r="NQ17" s="64"/>
      <c r="NR17" s="64"/>
      <c r="NS17" s="64"/>
      <c r="NT17" s="64"/>
      <c r="NU17" s="64"/>
      <c r="NV17" s="64"/>
      <c r="NW17" s="64"/>
      <c r="NX17" s="64"/>
      <c r="NY17" s="64"/>
      <c r="NZ17" s="64"/>
      <c r="OA17" s="64"/>
      <c r="OB17" s="64"/>
      <c r="OC17" s="64"/>
      <c r="OD17" s="64"/>
      <c r="OE17" s="64"/>
      <c r="OF17" s="64"/>
      <c r="OG17" s="64"/>
      <c r="OH17" s="64"/>
      <c r="OI17" s="64"/>
      <c r="OJ17" s="64"/>
      <c r="OK17" s="64"/>
      <c r="OL17" s="64"/>
      <c r="OM17" s="64"/>
      <c r="ON17" s="64"/>
      <c r="OO17" s="64"/>
      <c r="OP17" s="64"/>
      <c r="OQ17" s="64"/>
      <c r="OR17" s="64"/>
      <c r="OS17" s="64"/>
      <c r="OT17" s="64"/>
      <c r="OU17" s="64"/>
      <c r="OV17" s="64"/>
      <c r="OW17" s="64"/>
      <c r="OX17" s="64"/>
      <c r="OY17" s="64"/>
      <c r="OZ17" s="64"/>
      <c r="PA17" s="64"/>
      <c r="PB17" s="64"/>
      <c r="PC17" s="64"/>
      <c r="PD17" s="64"/>
      <c r="PE17" s="64"/>
      <c r="PF17" s="64"/>
      <c r="PG17" s="64"/>
      <c r="PH17" s="64"/>
      <c r="PI17" s="64"/>
      <c r="PJ17" s="64"/>
      <c r="PK17" s="64"/>
      <c r="PL17" s="64"/>
      <c r="PM17" s="64"/>
      <c r="PN17" s="64"/>
      <c r="PO17" s="64"/>
      <c r="PP17" s="64"/>
      <c r="PQ17" s="64"/>
      <c r="PR17" s="64"/>
      <c r="PS17" s="64"/>
      <c r="PT17" s="64"/>
      <c r="PU17" s="64"/>
      <c r="PV17" s="64"/>
      <c r="PW17" s="64"/>
      <c r="PX17" s="64"/>
      <c r="PY17" s="64"/>
      <c r="PZ17" s="64"/>
      <c r="QA17" s="64"/>
      <c r="QB17" s="64"/>
      <c r="QC17" s="64"/>
      <c r="QD17" s="64"/>
      <c r="QE17" s="64"/>
      <c r="QF17" s="64"/>
      <c r="QG17" s="64"/>
      <c r="QH17" s="64"/>
      <c r="QI17" s="64"/>
      <c r="QJ17" s="64"/>
      <c r="QK17" s="64"/>
      <c r="QL17" s="64"/>
      <c r="QM17" s="64"/>
      <c r="QN17" s="64"/>
      <c r="QO17" s="64"/>
      <c r="QP17" s="64"/>
      <c r="QQ17" s="64"/>
      <c r="QR17" s="64"/>
      <c r="QS17" s="64"/>
      <c r="QT17" s="64"/>
      <c r="QU17" s="64"/>
      <c r="QV17" s="64"/>
      <c r="QW17" s="64"/>
      <c r="QX17" s="64"/>
      <c r="QY17" s="64"/>
      <c r="QZ17" s="64"/>
      <c r="RA17" s="64"/>
      <c r="RB17" s="64"/>
      <c r="RC17" s="64"/>
      <c r="RD17" s="64"/>
      <c r="RE17" s="64"/>
      <c r="RF17" s="64"/>
      <c r="RG17" s="64"/>
      <c r="RH17" s="64"/>
      <c r="RI17" s="64"/>
      <c r="RJ17" s="64"/>
      <c r="RK17" s="64"/>
      <c r="RL17" s="64"/>
      <c r="RM17" s="64"/>
      <c r="RN17" s="64"/>
      <c r="RO17" s="64"/>
      <c r="RP17" s="64"/>
      <c r="RQ17" s="64"/>
      <c r="RR17" s="64"/>
      <c r="RS17" s="64"/>
      <c r="RT17" s="64"/>
      <c r="RU17" s="64"/>
      <c r="RV17" s="64"/>
      <c r="RW17" s="64"/>
      <c r="RX17" s="64"/>
      <c r="RY17" s="64"/>
      <c r="RZ17" s="64"/>
      <c r="SA17" s="64"/>
      <c r="SB17" s="64"/>
      <c r="SC17" s="64"/>
      <c r="SD17" s="64"/>
      <c r="SE17" s="64"/>
      <c r="SF17" s="64"/>
      <c r="SG17" s="64"/>
      <c r="SH17" s="64"/>
      <c r="SI17" s="64"/>
      <c r="SJ17" s="64"/>
      <c r="SK17" s="64"/>
      <c r="SL17" s="64"/>
      <c r="SM17" s="64"/>
      <c r="SN17" s="64"/>
      <c r="SO17" s="64"/>
      <c r="SP17" s="64"/>
      <c r="SQ17" s="64"/>
      <c r="SR17" s="64"/>
      <c r="SS17" s="64"/>
      <c r="ST17" s="64"/>
      <c r="SU17" s="64"/>
      <c r="SV17" s="64"/>
      <c r="SW17" s="64"/>
      <c r="SX17" s="64"/>
      <c r="SY17" s="64"/>
      <c r="SZ17" s="64"/>
      <c r="TA17" s="64"/>
      <c r="TB17" s="64"/>
      <c r="TC17" s="64"/>
      <c r="TD17" s="64"/>
      <c r="TE17" s="64"/>
      <c r="TF17" s="64"/>
      <c r="TG17" s="64"/>
      <c r="TH17" s="64"/>
      <c r="TI17" s="64"/>
      <c r="TJ17" s="64"/>
      <c r="TK17" s="64"/>
      <c r="TL17" s="64"/>
      <c r="TM17" s="64"/>
      <c r="TN17" s="64"/>
      <c r="TO17" s="64"/>
      <c r="TP17" s="64"/>
      <c r="TQ17" s="64"/>
      <c r="TR17" s="64"/>
      <c r="TS17" s="64"/>
      <c r="TT17" s="64"/>
      <c r="TU17" s="64"/>
      <c r="TV17" s="64"/>
      <c r="TW17" s="64"/>
      <c r="TX17" s="64"/>
      <c r="TY17" s="64"/>
      <c r="TZ17" s="64"/>
      <c r="UA17" s="64"/>
      <c r="UB17" s="64"/>
      <c r="UC17" s="64"/>
      <c r="UD17" s="64"/>
      <c r="UE17" s="64"/>
      <c r="UF17" s="64"/>
      <c r="UG17" s="64"/>
      <c r="UH17" s="64"/>
      <c r="UI17" s="64"/>
      <c r="UJ17" s="64"/>
      <c r="UK17" s="64"/>
      <c r="UL17" s="64"/>
      <c r="UM17" s="64"/>
      <c r="UN17" s="64"/>
      <c r="UO17" s="64"/>
      <c r="UP17" s="64"/>
      <c r="UQ17" s="64"/>
      <c r="UR17" s="64"/>
      <c r="US17" s="64"/>
      <c r="UT17" s="64"/>
      <c r="UU17" s="64"/>
      <c r="UV17" s="64"/>
      <c r="UW17" s="64"/>
      <c r="UX17" s="64"/>
      <c r="UY17" s="64"/>
      <c r="UZ17" s="64"/>
      <c r="VA17" s="64"/>
      <c r="VB17" s="64"/>
      <c r="VC17" s="64"/>
      <c r="VD17" s="64"/>
      <c r="VE17" s="64"/>
      <c r="VF17" s="64"/>
      <c r="VG17" s="64"/>
      <c r="VH17" s="64"/>
      <c r="VI17" s="64"/>
      <c r="VJ17" s="64"/>
      <c r="VK17" s="64"/>
      <c r="VL17" s="64"/>
      <c r="VM17" s="64"/>
      <c r="VN17" s="64"/>
      <c r="VO17" s="64"/>
      <c r="VP17" s="64"/>
      <c r="VQ17" s="64"/>
      <c r="VR17" s="64"/>
      <c r="VS17" s="64"/>
      <c r="VT17" s="64"/>
      <c r="VU17" s="64"/>
      <c r="VV17" s="64"/>
      <c r="VW17" s="64"/>
      <c r="VX17" s="64"/>
      <c r="VY17" s="64"/>
      <c r="VZ17" s="64"/>
      <c r="WA17" s="64"/>
      <c r="WB17" s="64"/>
      <c r="WC17" s="64"/>
      <c r="WD17" s="64"/>
      <c r="WE17" s="64"/>
      <c r="WF17" s="64"/>
      <c r="WG17" s="64"/>
      <c r="WH17" s="64"/>
      <c r="WI17" s="64"/>
      <c r="WJ17" s="64"/>
      <c r="WK17" s="64"/>
      <c r="WL17" s="64"/>
      <c r="WM17" s="64"/>
      <c r="WN17" s="64"/>
      <c r="WO17" s="64"/>
      <c r="WP17" s="64"/>
      <c r="WQ17" s="64"/>
      <c r="WR17" s="64"/>
      <c r="WS17" s="64"/>
      <c r="WT17" s="64"/>
      <c r="WU17" s="64"/>
      <c r="WV17" s="64"/>
      <c r="WW17" s="64"/>
      <c r="WX17" s="64"/>
      <c r="WY17" s="64"/>
      <c r="WZ17" s="64"/>
      <c r="XA17" s="64"/>
      <c r="XB17" s="64"/>
      <c r="XC17" s="64"/>
      <c r="XD17" s="64"/>
      <c r="XE17" s="64"/>
      <c r="XF17" s="64"/>
      <c r="XG17" s="64"/>
      <c r="XH17" s="64"/>
      <c r="XI17" s="64"/>
      <c r="XJ17" s="64"/>
    </row>
    <row r="18" spans="1:634" ht="376.5" customHeight="1" x14ac:dyDescent="0.25">
      <c r="A18" s="310" t="s">
        <v>115</v>
      </c>
      <c r="B18" s="132" t="s">
        <v>499</v>
      </c>
      <c r="C18" s="107"/>
      <c r="D18" s="107"/>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c r="IW18" s="64"/>
      <c r="IX18" s="64"/>
      <c r="IY18" s="64"/>
      <c r="IZ18" s="64"/>
      <c r="JA18" s="64"/>
      <c r="JB18" s="64"/>
      <c r="JC18" s="64"/>
      <c r="JD18" s="64"/>
      <c r="JE18" s="64"/>
      <c r="JF18" s="64"/>
      <c r="JG18" s="64"/>
      <c r="JH18" s="64"/>
      <c r="JI18" s="64"/>
      <c r="JJ18" s="64"/>
      <c r="JK18" s="64"/>
      <c r="JL18" s="64"/>
      <c r="JM18" s="64"/>
      <c r="JN18" s="64"/>
      <c r="JO18" s="64"/>
      <c r="JP18" s="64"/>
      <c r="JQ18" s="64"/>
      <c r="JR18" s="64"/>
      <c r="JS18" s="64"/>
      <c r="JT18" s="64"/>
      <c r="JU18" s="64"/>
      <c r="JV18" s="64"/>
      <c r="JW18" s="64"/>
      <c r="JX18" s="64"/>
      <c r="JY18" s="64"/>
      <c r="JZ18" s="64"/>
      <c r="KA18" s="64"/>
      <c r="KB18" s="64"/>
      <c r="KC18" s="64"/>
      <c r="KD18" s="64"/>
      <c r="KE18" s="64"/>
      <c r="KF18" s="64"/>
      <c r="KG18" s="64"/>
      <c r="KH18" s="64"/>
      <c r="KI18" s="64"/>
      <c r="KJ18" s="64"/>
      <c r="KK18" s="64"/>
      <c r="KL18" s="64"/>
      <c r="KM18" s="64"/>
      <c r="KN18" s="64"/>
      <c r="KO18" s="64"/>
      <c r="KP18" s="64"/>
      <c r="KQ18" s="64"/>
      <c r="KR18" s="64"/>
      <c r="KS18" s="64"/>
      <c r="KT18" s="64"/>
      <c r="KU18" s="64"/>
      <c r="KV18" s="64"/>
      <c r="KW18" s="64"/>
      <c r="KX18" s="64"/>
      <c r="KY18" s="64"/>
      <c r="KZ18" s="64"/>
      <c r="LA18" s="64"/>
      <c r="LB18" s="64"/>
      <c r="LC18" s="64"/>
      <c r="LD18" s="64"/>
      <c r="LE18" s="64"/>
      <c r="LF18" s="64"/>
      <c r="LG18" s="64"/>
      <c r="LH18" s="64"/>
      <c r="LI18" s="64"/>
      <c r="LJ18" s="64"/>
      <c r="LK18" s="64"/>
      <c r="LL18" s="64"/>
      <c r="LM18" s="64"/>
      <c r="LN18" s="64"/>
      <c r="LO18" s="64"/>
      <c r="LP18" s="64"/>
      <c r="LQ18" s="64"/>
      <c r="LR18" s="64"/>
      <c r="LS18" s="64"/>
      <c r="LT18" s="64"/>
      <c r="LU18" s="64"/>
      <c r="LV18" s="64"/>
      <c r="LW18" s="64"/>
      <c r="LX18" s="64"/>
      <c r="LY18" s="64"/>
      <c r="LZ18" s="64"/>
      <c r="MA18" s="64"/>
      <c r="MB18" s="64"/>
      <c r="MC18" s="64"/>
      <c r="MD18" s="64"/>
      <c r="ME18" s="64"/>
      <c r="MF18" s="64"/>
      <c r="MG18" s="64"/>
      <c r="MH18" s="64"/>
      <c r="MI18" s="64"/>
      <c r="MJ18" s="64"/>
      <c r="MK18" s="64"/>
      <c r="ML18" s="64"/>
      <c r="MM18" s="64"/>
      <c r="MN18" s="64"/>
      <c r="MO18" s="64"/>
      <c r="MP18" s="64"/>
      <c r="MQ18" s="64"/>
      <c r="MR18" s="64"/>
      <c r="MS18" s="64"/>
      <c r="MT18" s="64"/>
      <c r="MU18" s="64"/>
      <c r="MV18" s="64"/>
      <c r="MW18" s="64"/>
      <c r="MX18" s="64"/>
      <c r="MY18" s="64"/>
      <c r="MZ18" s="64"/>
      <c r="NA18" s="64"/>
      <c r="NB18" s="64"/>
      <c r="NC18" s="64"/>
      <c r="ND18" s="64"/>
      <c r="NE18" s="64"/>
      <c r="NF18" s="64"/>
      <c r="NG18" s="64"/>
      <c r="NH18" s="64"/>
      <c r="NI18" s="64"/>
      <c r="NJ18" s="64"/>
      <c r="NK18" s="64"/>
      <c r="NL18" s="64"/>
      <c r="NM18" s="64"/>
      <c r="NN18" s="64"/>
      <c r="NO18" s="64"/>
      <c r="NP18" s="64"/>
      <c r="NQ18" s="64"/>
      <c r="NR18" s="64"/>
      <c r="NS18" s="64"/>
      <c r="NT18" s="64"/>
      <c r="NU18" s="64"/>
      <c r="NV18" s="64"/>
      <c r="NW18" s="64"/>
      <c r="NX18" s="64"/>
      <c r="NY18" s="64"/>
      <c r="NZ18" s="64"/>
      <c r="OA18" s="64"/>
      <c r="OB18" s="64"/>
      <c r="OC18" s="64"/>
      <c r="OD18" s="64"/>
      <c r="OE18" s="64"/>
      <c r="OF18" s="64"/>
      <c r="OG18" s="64"/>
      <c r="OH18" s="64"/>
      <c r="OI18" s="64"/>
      <c r="OJ18" s="64"/>
      <c r="OK18" s="64"/>
      <c r="OL18" s="64"/>
      <c r="OM18" s="64"/>
      <c r="ON18" s="64"/>
      <c r="OO18" s="64"/>
      <c r="OP18" s="64"/>
      <c r="OQ18" s="64"/>
      <c r="OR18" s="64"/>
      <c r="OS18" s="64"/>
      <c r="OT18" s="64"/>
      <c r="OU18" s="64"/>
      <c r="OV18" s="64"/>
      <c r="OW18" s="64"/>
      <c r="OX18" s="64"/>
      <c r="OY18" s="64"/>
      <c r="OZ18" s="64"/>
      <c r="PA18" s="64"/>
      <c r="PB18" s="64"/>
      <c r="PC18" s="64"/>
      <c r="PD18" s="64"/>
      <c r="PE18" s="64"/>
      <c r="PF18" s="64"/>
      <c r="PG18" s="64"/>
      <c r="PH18" s="64"/>
      <c r="PI18" s="64"/>
      <c r="PJ18" s="64"/>
      <c r="PK18" s="64"/>
      <c r="PL18" s="64"/>
      <c r="PM18" s="64"/>
      <c r="PN18" s="64"/>
      <c r="PO18" s="64"/>
      <c r="PP18" s="64"/>
      <c r="PQ18" s="64"/>
      <c r="PR18" s="64"/>
      <c r="PS18" s="64"/>
      <c r="PT18" s="64"/>
      <c r="PU18" s="64"/>
      <c r="PV18" s="64"/>
      <c r="PW18" s="64"/>
      <c r="PX18" s="64"/>
      <c r="PY18" s="64"/>
      <c r="PZ18" s="64"/>
      <c r="QA18" s="64"/>
      <c r="QB18" s="64"/>
      <c r="QC18" s="64"/>
      <c r="QD18" s="64"/>
      <c r="QE18" s="64"/>
      <c r="QF18" s="64"/>
      <c r="QG18" s="64"/>
      <c r="QH18" s="64"/>
      <c r="QI18" s="64"/>
      <c r="QJ18" s="64"/>
      <c r="QK18" s="64"/>
      <c r="QL18" s="64"/>
      <c r="QM18" s="64"/>
      <c r="QN18" s="64"/>
      <c r="QO18" s="64"/>
      <c r="QP18" s="64"/>
      <c r="QQ18" s="64"/>
      <c r="QR18" s="64"/>
      <c r="QS18" s="64"/>
      <c r="QT18" s="64"/>
      <c r="QU18" s="64"/>
      <c r="QV18" s="64"/>
      <c r="QW18" s="64"/>
      <c r="QX18" s="64"/>
      <c r="QY18" s="64"/>
      <c r="QZ18" s="64"/>
      <c r="RA18" s="64"/>
      <c r="RB18" s="64"/>
      <c r="RC18" s="64"/>
      <c r="RD18" s="64"/>
      <c r="RE18" s="64"/>
      <c r="RF18" s="64"/>
      <c r="RG18" s="64"/>
      <c r="RH18" s="64"/>
      <c r="RI18" s="64"/>
      <c r="RJ18" s="64"/>
      <c r="RK18" s="64"/>
      <c r="RL18" s="64"/>
      <c r="RM18" s="64"/>
      <c r="RN18" s="64"/>
      <c r="RO18" s="64"/>
      <c r="RP18" s="64"/>
      <c r="RQ18" s="64"/>
      <c r="RR18" s="64"/>
      <c r="RS18" s="64"/>
      <c r="RT18" s="64"/>
      <c r="RU18" s="64"/>
      <c r="RV18" s="64"/>
      <c r="RW18" s="64"/>
      <c r="RX18" s="64"/>
      <c r="RY18" s="64"/>
      <c r="RZ18" s="64"/>
      <c r="SA18" s="64"/>
      <c r="SB18" s="64"/>
      <c r="SC18" s="64"/>
      <c r="SD18" s="64"/>
      <c r="SE18" s="64"/>
      <c r="SF18" s="64"/>
      <c r="SG18" s="64"/>
      <c r="SH18" s="64"/>
      <c r="SI18" s="64"/>
      <c r="SJ18" s="64"/>
      <c r="SK18" s="64"/>
      <c r="SL18" s="64"/>
      <c r="SM18" s="64"/>
      <c r="SN18" s="64"/>
      <c r="SO18" s="64"/>
      <c r="SP18" s="64"/>
      <c r="SQ18" s="64"/>
      <c r="SR18" s="64"/>
      <c r="SS18" s="64"/>
      <c r="ST18" s="64"/>
      <c r="SU18" s="64"/>
      <c r="SV18" s="64"/>
      <c r="SW18" s="64"/>
      <c r="SX18" s="64"/>
      <c r="SY18" s="64"/>
      <c r="SZ18" s="64"/>
      <c r="TA18" s="64"/>
      <c r="TB18" s="64"/>
      <c r="TC18" s="64"/>
      <c r="TD18" s="64"/>
      <c r="TE18" s="64"/>
      <c r="TF18" s="64"/>
      <c r="TG18" s="64"/>
      <c r="TH18" s="64"/>
      <c r="TI18" s="64"/>
      <c r="TJ18" s="64"/>
      <c r="TK18" s="64"/>
      <c r="TL18" s="64"/>
      <c r="TM18" s="64"/>
      <c r="TN18" s="64"/>
      <c r="TO18" s="64"/>
      <c r="TP18" s="64"/>
      <c r="TQ18" s="64"/>
      <c r="TR18" s="64"/>
      <c r="TS18" s="64"/>
      <c r="TT18" s="64"/>
      <c r="TU18" s="64"/>
      <c r="TV18" s="64"/>
      <c r="TW18" s="64"/>
      <c r="TX18" s="64"/>
      <c r="TY18" s="64"/>
      <c r="TZ18" s="64"/>
      <c r="UA18" s="64"/>
      <c r="UB18" s="64"/>
      <c r="UC18" s="64"/>
      <c r="UD18" s="64"/>
      <c r="UE18" s="64"/>
      <c r="UF18" s="64"/>
      <c r="UG18" s="64"/>
      <c r="UH18" s="64"/>
      <c r="UI18" s="64"/>
      <c r="UJ18" s="64"/>
      <c r="UK18" s="64"/>
      <c r="UL18" s="64"/>
      <c r="UM18" s="64"/>
      <c r="UN18" s="64"/>
      <c r="UO18" s="64"/>
      <c r="UP18" s="64"/>
      <c r="UQ18" s="64"/>
      <c r="UR18" s="64"/>
      <c r="US18" s="64"/>
      <c r="UT18" s="64"/>
      <c r="UU18" s="64"/>
      <c r="UV18" s="64"/>
      <c r="UW18" s="64"/>
      <c r="UX18" s="64"/>
      <c r="UY18" s="64"/>
      <c r="UZ18" s="64"/>
      <c r="VA18" s="64"/>
      <c r="VB18" s="64"/>
      <c r="VC18" s="64"/>
      <c r="VD18" s="64"/>
      <c r="VE18" s="64"/>
      <c r="VF18" s="64"/>
      <c r="VG18" s="64"/>
      <c r="VH18" s="64"/>
      <c r="VI18" s="64"/>
      <c r="VJ18" s="64"/>
      <c r="VK18" s="64"/>
      <c r="VL18" s="64"/>
      <c r="VM18" s="64"/>
      <c r="VN18" s="64"/>
      <c r="VO18" s="64"/>
      <c r="VP18" s="64"/>
      <c r="VQ18" s="64"/>
      <c r="VR18" s="64"/>
      <c r="VS18" s="64"/>
      <c r="VT18" s="64"/>
      <c r="VU18" s="64"/>
      <c r="VV18" s="64"/>
      <c r="VW18" s="64"/>
      <c r="VX18" s="64"/>
      <c r="VY18" s="64"/>
      <c r="VZ18" s="64"/>
      <c r="WA18" s="64"/>
      <c r="WB18" s="64"/>
      <c r="WC18" s="64"/>
      <c r="WD18" s="64"/>
      <c r="WE18" s="64"/>
      <c r="WF18" s="64"/>
      <c r="WG18" s="64"/>
      <c r="WH18" s="64"/>
      <c r="WI18" s="64"/>
      <c r="WJ18" s="64"/>
      <c r="WK18" s="64"/>
      <c r="WL18" s="64"/>
      <c r="WM18" s="64"/>
      <c r="WN18" s="64"/>
      <c r="WO18" s="64"/>
      <c r="WP18" s="64"/>
      <c r="WQ18" s="64"/>
      <c r="WR18" s="64"/>
      <c r="WS18" s="64"/>
      <c r="WT18" s="64"/>
      <c r="WU18" s="64"/>
      <c r="WV18" s="64"/>
      <c r="WW18" s="64"/>
      <c r="WX18" s="64"/>
      <c r="WY18" s="64"/>
      <c r="WZ18" s="64"/>
      <c r="XA18" s="64"/>
      <c r="XB18" s="64"/>
      <c r="XC18" s="64"/>
      <c r="XD18" s="64"/>
      <c r="XE18" s="64"/>
      <c r="XF18" s="64"/>
      <c r="XG18" s="64"/>
      <c r="XH18" s="64"/>
      <c r="XI18" s="64"/>
      <c r="XJ18" s="64"/>
    </row>
    <row r="19" spans="1:634" ht="102" x14ac:dyDescent="0.25">
      <c r="A19" s="310" t="s">
        <v>103</v>
      </c>
      <c r="B19" s="132" t="s">
        <v>541</v>
      </c>
      <c r="C19" s="107"/>
      <c r="D19" s="107"/>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c r="IW19" s="64"/>
      <c r="IX19" s="64"/>
      <c r="IY19" s="64"/>
      <c r="IZ19" s="64"/>
      <c r="JA19" s="64"/>
      <c r="JB19" s="64"/>
      <c r="JC19" s="64"/>
      <c r="JD19" s="64"/>
      <c r="JE19" s="64"/>
      <c r="JF19" s="64"/>
      <c r="JG19" s="64"/>
      <c r="JH19" s="64"/>
      <c r="JI19" s="64"/>
      <c r="JJ19" s="64"/>
      <c r="JK19" s="64"/>
      <c r="JL19" s="64"/>
      <c r="JM19" s="64"/>
      <c r="JN19" s="64"/>
      <c r="JO19" s="64"/>
      <c r="JP19" s="64"/>
      <c r="JQ19" s="64"/>
      <c r="JR19" s="64"/>
      <c r="JS19" s="64"/>
      <c r="JT19" s="64"/>
      <c r="JU19" s="64"/>
      <c r="JV19" s="64"/>
      <c r="JW19" s="64"/>
      <c r="JX19" s="64"/>
      <c r="JY19" s="64"/>
      <c r="JZ19" s="64"/>
      <c r="KA19" s="64"/>
      <c r="KB19" s="64"/>
      <c r="KC19" s="64"/>
      <c r="KD19" s="64"/>
      <c r="KE19" s="64"/>
      <c r="KF19" s="64"/>
      <c r="KG19" s="64"/>
      <c r="KH19" s="64"/>
      <c r="KI19" s="64"/>
      <c r="KJ19" s="64"/>
      <c r="KK19" s="64"/>
      <c r="KL19" s="64"/>
      <c r="KM19" s="64"/>
      <c r="KN19" s="64"/>
      <c r="KO19" s="64"/>
      <c r="KP19" s="64"/>
      <c r="KQ19" s="64"/>
      <c r="KR19" s="64"/>
      <c r="KS19" s="64"/>
      <c r="KT19" s="64"/>
      <c r="KU19" s="64"/>
      <c r="KV19" s="64"/>
      <c r="KW19" s="64"/>
      <c r="KX19" s="64"/>
      <c r="KY19" s="64"/>
      <c r="KZ19" s="64"/>
      <c r="LA19" s="64"/>
      <c r="LB19" s="64"/>
      <c r="LC19" s="64"/>
      <c r="LD19" s="64"/>
      <c r="LE19" s="64"/>
      <c r="LF19" s="64"/>
      <c r="LG19" s="64"/>
      <c r="LH19" s="64"/>
      <c r="LI19" s="64"/>
      <c r="LJ19" s="64"/>
      <c r="LK19" s="64"/>
      <c r="LL19" s="64"/>
      <c r="LM19" s="64"/>
      <c r="LN19" s="64"/>
      <c r="LO19" s="64"/>
      <c r="LP19" s="64"/>
      <c r="LQ19" s="64"/>
      <c r="LR19" s="64"/>
      <c r="LS19" s="64"/>
      <c r="LT19" s="64"/>
      <c r="LU19" s="64"/>
      <c r="LV19" s="64"/>
      <c r="LW19" s="64"/>
      <c r="LX19" s="64"/>
      <c r="LY19" s="64"/>
      <c r="LZ19" s="64"/>
      <c r="MA19" s="64"/>
      <c r="MB19" s="64"/>
      <c r="MC19" s="64"/>
      <c r="MD19" s="64"/>
      <c r="ME19" s="64"/>
      <c r="MF19" s="64"/>
      <c r="MG19" s="64"/>
      <c r="MH19" s="64"/>
      <c r="MI19" s="64"/>
      <c r="MJ19" s="64"/>
      <c r="MK19" s="64"/>
      <c r="ML19" s="64"/>
      <c r="MM19" s="64"/>
      <c r="MN19" s="64"/>
      <c r="MO19" s="64"/>
      <c r="MP19" s="64"/>
      <c r="MQ19" s="64"/>
      <c r="MR19" s="64"/>
      <c r="MS19" s="64"/>
      <c r="MT19" s="64"/>
      <c r="MU19" s="64"/>
      <c r="MV19" s="64"/>
      <c r="MW19" s="64"/>
      <c r="MX19" s="64"/>
      <c r="MY19" s="64"/>
      <c r="MZ19" s="64"/>
      <c r="NA19" s="64"/>
      <c r="NB19" s="64"/>
      <c r="NC19" s="64"/>
      <c r="ND19" s="64"/>
      <c r="NE19" s="64"/>
      <c r="NF19" s="64"/>
      <c r="NG19" s="64"/>
      <c r="NH19" s="64"/>
      <c r="NI19" s="64"/>
      <c r="NJ19" s="64"/>
      <c r="NK19" s="64"/>
      <c r="NL19" s="64"/>
      <c r="NM19" s="64"/>
      <c r="NN19" s="64"/>
      <c r="NO19" s="64"/>
      <c r="NP19" s="64"/>
      <c r="NQ19" s="64"/>
      <c r="NR19" s="64"/>
      <c r="NS19" s="64"/>
      <c r="NT19" s="64"/>
      <c r="NU19" s="64"/>
      <c r="NV19" s="64"/>
      <c r="NW19" s="64"/>
      <c r="NX19" s="64"/>
      <c r="NY19" s="64"/>
      <c r="NZ19" s="64"/>
      <c r="OA19" s="64"/>
      <c r="OB19" s="64"/>
      <c r="OC19" s="64"/>
      <c r="OD19" s="64"/>
      <c r="OE19" s="64"/>
      <c r="OF19" s="64"/>
      <c r="OG19" s="64"/>
      <c r="OH19" s="64"/>
      <c r="OI19" s="64"/>
      <c r="OJ19" s="64"/>
      <c r="OK19" s="64"/>
      <c r="OL19" s="64"/>
      <c r="OM19" s="64"/>
      <c r="ON19" s="64"/>
      <c r="OO19" s="64"/>
      <c r="OP19" s="64"/>
      <c r="OQ19" s="64"/>
      <c r="OR19" s="64"/>
      <c r="OS19" s="64"/>
      <c r="OT19" s="64"/>
      <c r="OU19" s="64"/>
      <c r="OV19" s="64"/>
      <c r="OW19" s="64"/>
      <c r="OX19" s="64"/>
      <c r="OY19" s="64"/>
      <c r="OZ19" s="64"/>
      <c r="PA19" s="64"/>
      <c r="PB19" s="64"/>
      <c r="PC19" s="64"/>
      <c r="PD19" s="64"/>
      <c r="PE19" s="64"/>
      <c r="PF19" s="64"/>
      <c r="PG19" s="64"/>
      <c r="PH19" s="64"/>
      <c r="PI19" s="64"/>
      <c r="PJ19" s="64"/>
      <c r="PK19" s="64"/>
      <c r="PL19" s="64"/>
      <c r="PM19" s="64"/>
      <c r="PN19" s="64"/>
      <c r="PO19" s="64"/>
      <c r="PP19" s="64"/>
      <c r="PQ19" s="64"/>
      <c r="PR19" s="64"/>
      <c r="PS19" s="64"/>
      <c r="PT19" s="64"/>
      <c r="PU19" s="64"/>
      <c r="PV19" s="64"/>
      <c r="PW19" s="64"/>
      <c r="PX19" s="64"/>
      <c r="PY19" s="64"/>
      <c r="PZ19" s="64"/>
      <c r="QA19" s="64"/>
      <c r="QB19" s="64"/>
      <c r="QC19" s="64"/>
      <c r="QD19" s="64"/>
      <c r="QE19" s="64"/>
      <c r="QF19" s="64"/>
      <c r="QG19" s="64"/>
      <c r="QH19" s="64"/>
      <c r="QI19" s="64"/>
      <c r="QJ19" s="64"/>
      <c r="QK19" s="64"/>
      <c r="QL19" s="64"/>
      <c r="QM19" s="64"/>
      <c r="QN19" s="64"/>
      <c r="QO19" s="64"/>
      <c r="QP19" s="64"/>
      <c r="QQ19" s="64"/>
      <c r="QR19" s="64"/>
      <c r="QS19" s="64"/>
      <c r="QT19" s="64"/>
      <c r="QU19" s="64"/>
      <c r="QV19" s="64"/>
      <c r="QW19" s="64"/>
      <c r="QX19" s="64"/>
      <c r="QY19" s="64"/>
      <c r="QZ19" s="64"/>
      <c r="RA19" s="64"/>
      <c r="RB19" s="64"/>
      <c r="RC19" s="64"/>
      <c r="RD19" s="64"/>
      <c r="RE19" s="64"/>
      <c r="RF19" s="64"/>
      <c r="RG19" s="64"/>
      <c r="RH19" s="64"/>
      <c r="RI19" s="64"/>
      <c r="RJ19" s="64"/>
      <c r="RK19" s="64"/>
      <c r="RL19" s="64"/>
      <c r="RM19" s="64"/>
      <c r="RN19" s="64"/>
      <c r="RO19" s="64"/>
      <c r="RP19" s="64"/>
      <c r="RQ19" s="64"/>
      <c r="RR19" s="64"/>
      <c r="RS19" s="64"/>
      <c r="RT19" s="64"/>
      <c r="RU19" s="64"/>
      <c r="RV19" s="64"/>
      <c r="RW19" s="64"/>
      <c r="RX19" s="64"/>
      <c r="RY19" s="64"/>
      <c r="RZ19" s="64"/>
      <c r="SA19" s="64"/>
      <c r="SB19" s="64"/>
      <c r="SC19" s="64"/>
      <c r="SD19" s="64"/>
      <c r="SE19" s="64"/>
      <c r="SF19" s="64"/>
      <c r="SG19" s="64"/>
      <c r="SH19" s="64"/>
      <c r="SI19" s="64"/>
      <c r="SJ19" s="64"/>
      <c r="SK19" s="64"/>
      <c r="SL19" s="64"/>
      <c r="SM19" s="64"/>
      <c r="SN19" s="64"/>
      <c r="SO19" s="64"/>
      <c r="SP19" s="64"/>
      <c r="SQ19" s="64"/>
      <c r="SR19" s="64"/>
      <c r="SS19" s="64"/>
      <c r="ST19" s="64"/>
      <c r="SU19" s="64"/>
      <c r="SV19" s="64"/>
      <c r="SW19" s="64"/>
      <c r="SX19" s="64"/>
      <c r="SY19" s="64"/>
      <c r="SZ19" s="64"/>
      <c r="TA19" s="64"/>
      <c r="TB19" s="64"/>
      <c r="TC19" s="64"/>
      <c r="TD19" s="64"/>
      <c r="TE19" s="64"/>
      <c r="TF19" s="64"/>
      <c r="TG19" s="64"/>
      <c r="TH19" s="64"/>
      <c r="TI19" s="64"/>
      <c r="TJ19" s="64"/>
      <c r="TK19" s="64"/>
      <c r="TL19" s="64"/>
      <c r="TM19" s="64"/>
      <c r="TN19" s="64"/>
      <c r="TO19" s="64"/>
      <c r="TP19" s="64"/>
      <c r="TQ19" s="64"/>
      <c r="TR19" s="64"/>
      <c r="TS19" s="64"/>
      <c r="TT19" s="64"/>
      <c r="TU19" s="64"/>
      <c r="TV19" s="64"/>
      <c r="TW19" s="64"/>
      <c r="TX19" s="64"/>
      <c r="TY19" s="64"/>
      <c r="TZ19" s="64"/>
      <c r="UA19" s="64"/>
      <c r="UB19" s="64"/>
      <c r="UC19" s="64"/>
      <c r="UD19" s="64"/>
      <c r="UE19" s="64"/>
      <c r="UF19" s="64"/>
      <c r="UG19" s="64"/>
      <c r="UH19" s="64"/>
      <c r="UI19" s="64"/>
      <c r="UJ19" s="64"/>
      <c r="UK19" s="64"/>
      <c r="UL19" s="64"/>
      <c r="UM19" s="64"/>
      <c r="UN19" s="64"/>
      <c r="UO19" s="64"/>
      <c r="UP19" s="64"/>
      <c r="UQ19" s="64"/>
      <c r="UR19" s="64"/>
      <c r="US19" s="64"/>
      <c r="UT19" s="64"/>
      <c r="UU19" s="64"/>
      <c r="UV19" s="64"/>
      <c r="UW19" s="64"/>
      <c r="UX19" s="64"/>
      <c r="UY19" s="64"/>
      <c r="UZ19" s="64"/>
      <c r="VA19" s="64"/>
      <c r="VB19" s="64"/>
      <c r="VC19" s="64"/>
      <c r="VD19" s="64"/>
      <c r="VE19" s="64"/>
      <c r="VF19" s="64"/>
      <c r="VG19" s="64"/>
      <c r="VH19" s="64"/>
      <c r="VI19" s="64"/>
      <c r="VJ19" s="64"/>
      <c r="VK19" s="64"/>
      <c r="VL19" s="64"/>
      <c r="VM19" s="64"/>
      <c r="VN19" s="64"/>
      <c r="VO19" s="64"/>
      <c r="VP19" s="64"/>
      <c r="VQ19" s="64"/>
      <c r="VR19" s="64"/>
      <c r="VS19" s="64"/>
      <c r="VT19" s="64"/>
      <c r="VU19" s="64"/>
      <c r="VV19" s="64"/>
      <c r="VW19" s="64"/>
      <c r="VX19" s="64"/>
      <c r="VY19" s="64"/>
      <c r="VZ19" s="64"/>
      <c r="WA19" s="64"/>
      <c r="WB19" s="64"/>
      <c r="WC19" s="64"/>
      <c r="WD19" s="64"/>
      <c r="WE19" s="64"/>
      <c r="WF19" s="64"/>
      <c r="WG19" s="64"/>
      <c r="WH19" s="64"/>
      <c r="WI19" s="64"/>
      <c r="WJ19" s="64"/>
      <c r="WK19" s="64"/>
      <c r="WL19" s="64"/>
      <c r="WM19" s="64"/>
      <c r="WN19" s="64"/>
      <c r="WO19" s="64"/>
      <c r="WP19" s="64"/>
      <c r="WQ19" s="64"/>
      <c r="WR19" s="64"/>
      <c r="WS19" s="64"/>
      <c r="WT19" s="64"/>
      <c r="WU19" s="64"/>
      <c r="WV19" s="64"/>
      <c r="WW19" s="64"/>
      <c r="WX19" s="64"/>
      <c r="WY19" s="64"/>
      <c r="WZ19" s="64"/>
      <c r="XA19" s="64"/>
      <c r="XB19" s="64"/>
      <c r="XC19" s="64"/>
      <c r="XD19" s="64"/>
      <c r="XE19" s="64"/>
      <c r="XF19" s="64"/>
      <c r="XG19" s="64"/>
      <c r="XH19" s="64"/>
      <c r="XI19" s="64"/>
      <c r="XJ19" s="64"/>
    </row>
    <row r="20" spans="1:634" ht="38.25" x14ac:dyDescent="0.25">
      <c r="A20" s="310" t="s">
        <v>524</v>
      </c>
      <c r="B20" s="132" t="s">
        <v>526</v>
      </c>
      <c r="C20" s="107"/>
      <c r="D20" s="107"/>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c r="IW20" s="64"/>
      <c r="IX20" s="64"/>
      <c r="IY20" s="64"/>
      <c r="IZ20" s="64"/>
      <c r="JA20" s="64"/>
      <c r="JB20" s="64"/>
      <c r="JC20" s="64"/>
      <c r="JD20" s="64"/>
      <c r="JE20" s="64"/>
      <c r="JF20" s="64"/>
      <c r="JG20" s="64"/>
      <c r="JH20" s="64"/>
      <c r="JI20" s="64"/>
      <c r="JJ20" s="64"/>
      <c r="JK20" s="64"/>
      <c r="JL20" s="64"/>
      <c r="JM20" s="64"/>
      <c r="JN20" s="64"/>
      <c r="JO20" s="64"/>
      <c r="JP20" s="64"/>
      <c r="JQ20" s="64"/>
      <c r="JR20" s="64"/>
      <c r="JS20" s="64"/>
      <c r="JT20" s="64"/>
      <c r="JU20" s="64"/>
      <c r="JV20" s="64"/>
      <c r="JW20" s="64"/>
      <c r="JX20" s="64"/>
      <c r="JY20" s="64"/>
      <c r="JZ20" s="64"/>
      <c r="KA20" s="64"/>
      <c r="KB20" s="64"/>
      <c r="KC20" s="64"/>
      <c r="KD20" s="64"/>
      <c r="KE20" s="64"/>
      <c r="KF20" s="64"/>
      <c r="KG20" s="64"/>
      <c r="KH20" s="64"/>
      <c r="KI20" s="64"/>
      <c r="KJ20" s="64"/>
      <c r="KK20" s="64"/>
      <c r="KL20" s="64"/>
      <c r="KM20" s="64"/>
      <c r="KN20" s="64"/>
      <c r="KO20" s="64"/>
      <c r="KP20" s="64"/>
      <c r="KQ20" s="64"/>
      <c r="KR20" s="64"/>
      <c r="KS20" s="64"/>
      <c r="KT20" s="64"/>
      <c r="KU20" s="64"/>
      <c r="KV20" s="64"/>
      <c r="KW20" s="64"/>
      <c r="KX20" s="64"/>
      <c r="KY20" s="64"/>
      <c r="KZ20" s="64"/>
      <c r="LA20" s="64"/>
      <c r="LB20" s="64"/>
      <c r="LC20" s="64"/>
      <c r="LD20" s="64"/>
      <c r="LE20" s="64"/>
      <c r="LF20" s="64"/>
      <c r="LG20" s="64"/>
      <c r="LH20" s="64"/>
      <c r="LI20" s="64"/>
      <c r="LJ20" s="64"/>
      <c r="LK20" s="64"/>
      <c r="LL20" s="64"/>
      <c r="LM20" s="64"/>
      <c r="LN20" s="64"/>
      <c r="LO20" s="64"/>
      <c r="LP20" s="64"/>
      <c r="LQ20" s="64"/>
      <c r="LR20" s="64"/>
      <c r="LS20" s="64"/>
      <c r="LT20" s="64"/>
      <c r="LU20" s="64"/>
      <c r="LV20" s="64"/>
      <c r="LW20" s="64"/>
      <c r="LX20" s="64"/>
      <c r="LY20" s="64"/>
      <c r="LZ20" s="64"/>
      <c r="MA20" s="64"/>
      <c r="MB20" s="64"/>
      <c r="MC20" s="64"/>
      <c r="MD20" s="64"/>
      <c r="ME20" s="64"/>
      <c r="MF20" s="64"/>
      <c r="MG20" s="64"/>
      <c r="MH20" s="64"/>
      <c r="MI20" s="64"/>
      <c r="MJ20" s="64"/>
      <c r="MK20" s="64"/>
      <c r="ML20" s="64"/>
      <c r="MM20" s="64"/>
      <c r="MN20" s="64"/>
      <c r="MO20" s="64"/>
      <c r="MP20" s="64"/>
      <c r="MQ20" s="64"/>
      <c r="MR20" s="64"/>
      <c r="MS20" s="64"/>
      <c r="MT20" s="64"/>
      <c r="MU20" s="64"/>
      <c r="MV20" s="64"/>
      <c r="MW20" s="64"/>
      <c r="MX20" s="64"/>
      <c r="MY20" s="64"/>
      <c r="MZ20" s="64"/>
      <c r="NA20" s="64"/>
      <c r="NB20" s="64"/>
      <c r="NC20" s="64"/>
      <c r="ND20" s="64"/>
      <c r="NE20" s="64"/>
      <c r="NF20" s="64"/>
      <c r="NG20" s="64"/>
      <c r="NH20" s="64"/>
      <c r="NI20" s="64"/>
      <c r="NJ20" s="64"/>
      <c r="NK20" s="64"/>
      <c r="NL20" s="64"/>
      <c r="NM20" s="64"/>
      <c r="NN20" s="64"/>
      <c r="NO20" s="64"/>
      <c r="NP20" s="64"/>
      <c r="NQ20" s="64"/>
      <c r="NR20" s="64"/>
      <c r="NS20" s="64"/>
      <c r="NT20" s="64"/>
      <c r="NU20" s="64"/>
      <c r="NV20" s="64"/>
      <c r="NW20" s="64"/>
      <c r="NX20" s="64"/>
      <c r="NY20" s="64"/>
      <c r="NZ20" s="64"/>
      <c r="OA20" s="64"/>
      <c r="OB20" s="64"/>
      <c r="OC20" s="64"/>
      <c r="OD20" s="64"/>
      <c r="OE20" s="64"/>
      <c r="OF20" s="64"/>
      <c r="OG20" s="64"/>
      <c r="OH20" s="64"/>
      <c r="OI20" s="64"/>
      <c r="OJ20" s="64"/>
      <c r="OK20" s="64"/>
      <c r="OL20" s="64"/>
      <c r="OM20" s="64"/>
      <c r="ON20" s="64"/>
      <c r="OO20" s="64"/>
      <c r="OP20" s="64"/>
      <c r="OQ20" s="64"/>
      <c r="OR20" s="64"/>
      <c r="OS20" s="64"/>
      <c r="OT20" s="64"/>
      <c r="OU20" s="64"/>
      <c r="OV20" s="64"/>
      <c r="OW20" s="64"/>
      <c r="OX20" s="64"/>
      <c r="OY20" s="64"/>
      <c r="OZ20" s="64"/>
      <c r="PA20" s="64"/>
      <c r="PB20" s="64"/>
      <c r="PC20" s="64"/>
      <c r="PD20" s="64"/>
      <c r="PE20" s="64"/>
      <c r="PF20" s="64"/>
      <c r="PG20" s="64"/>
      <c r="PH20" s="64"/>
      <c r="PI20" s="64"/>
      <c r="PJ20" s="64"/>
      <c r="PK20" s="64"/>
      <c r="PL20" s="64"/>
      <c r="PM20" s="64"/>
      <c r="PN20" s="64"/>
      <c r="PO20" s="64"/>
      <c r="PP20" s="64"/>
      <c r="PQ20" s="64"/>
      <c r="PR20" s="64"/>
      <c r="PS20" s="64"/>
      <c r="PT20" s="64"/>
      <c r="PU20" s="64"/>
      <c r="PV20" s="64"/>
      <c r="PW20" s="64"/>
      <c r="PX20" s="64"/>
      <c r="PY20" s="64"/>
      <c r="PZ20" s="64"/>
      <c r="QA20" s="64"/>
      <c r="QB20" s="64"/>
      <c r="QC20" s="64"/>
      <c r="QD20" s="64"/>
      <c r="QE20" s="64"/>
      <c r="QF20" s="64"/>
      <c r="QG20" s="64"/>
      <c r="QH20" s="64"/>
      <c r="QI20" s="64"/>
      <c r="QJ20" s="64"/>
      <c r="QK20" s="64"/>
      <c r="QL20" s="64"/>
      <c r="QM20" s="64"/>
      <c r="QN20" s="64"/>
      <c r="QO20" s="64"/>
      <c r="QP20" s="64"/>
      <c r="QQ20" s="64"/>
      <c r="QR20" s="64"/>
      <c r="QS20" s="64"/>
      <c r="QT20" s="64"/>
      <c r="QU20" s="64"/>
      <c r="QV20" s="64"/>
      <c r="QW20" s="64"/>
      <c r="QX20" s="64"/>
      <c r="QY20" s="64"/>
      <c r="QZ20" s="64"/>
      <c r="RA20" s="64"/>
      <c r="RB20" s="64"/>
      <c r="RC20" s="64"/>
      <c r="RD20" s="64"/>
      <c r="RE20" s="64"/>
      <c r="RF20" s="64"/>
      <c r="RG20" s="64"/>
      <c r="RH20" s="64"/>
      <c r="RI20" s="64"/>
      <c r="RJ20" s="64"/>
      <c r="RK20" s="64"/>
      <c r="RL20" s="64"/>
      <c r="RM20" s="64"/>
      <c r="RN20" s="64"/>
      <c r="RO20" s="64"/>
      <c r="RP20" s="64"/>
      <c r="RQ20" s="64"/>
      <c r="RR20" s="64"/>
      <c r="RS20" s="64"/>
      <c r="RT20" s="64"/>
      <c r="RU20" s="64"/>
      <c r="RV20" s="64"/>
      <c r="RW20" s="64"/>
      <c r="RX20" s="64"/>
      <c r="RY20" s="64"/>
      <c r="RZ20" s="64"/>
      <c r="SA20" s="64"/>
      <c r="SB20" s="64"/>
      <c r="SC20" s="64"/>
      <c r="SD20" s="64"/>
      <c r="SE20" s="64"/>
      <c r="SF20" s="64"/>
      <c r="SG20" s="64"/>
      <c r="SH20" s="64"/>
      <c r="SI20" s="64"/>
      <c r="SJ20" s="64"/>
      <c r="SK20" s="64"/>
      <c r="SL20" s="64"/>
      <c r="SM20" s="64"/>
      <c r="SN20" s="64"/>
      <c r="SO20" s="64"/>
      <c r="SP20" s="64"/>
      <c r="SQ20" s="64"/>
      <c r="SR20" s="64"/>
      <c r="SS20" s="64"/>
      <c r="ST20" s="64"/>
      <c r="SU20" s="64"/>
      <c r="SV20" s="64"/>
      <c r="SW20" s="64"/>
      <c r="SX20" s="64"/>
      <c r="SY20" s="64"/>
      <c r="SZ20" s="64"/>
      <c r="TA20" s="64"/>
      <c r="TB20" s="64"/>
      <c r="TC20" s="64"/>
      <c r="TD20" s="64"/>
      <c r="TE20" s="64"/>
      <c r="TF20" s="64"/>
      <c r="TG20" s="64"/>
      <c r="TH20" s="64"/>
      <c r="TI20" s="64"/>
      <c r="TJ20" s="64"/>
      <c r="TK20" s="64"/>
      <c r="TL20" s="64"/>
      <c r="TM20" s="64"/>
      <c r="TN20" s="64"/>
      <c r="TO20" s="64"/>
      <c r="TP20" s="64"/>
      <c r="TQ20" s="64"/>
      <c r="TR20" s="64"/>
      <c r="TS20" s="64"/>
      <c r="TT20" s="64"/>
      <c r="TU20" s="64"/>
      <c r="TV20" s="64"/>
      <c r="TW20" s="64"/>
      <c r="TX20" s="64"/>
      <c r="TY20" s="64"/>
      <c r="TZ20" s="64"/>
      <c r="UA20" s="64"/>
      <c r="UB20" s="64"/>
      <c r="UC20" s="64"/>
      <c r="UD20" s="64"/>
      <c r="UE20" s="64"/>
      <c r="UF20" s="64"/>
      <c r="UG20" s="64"/>
      <c r="UH20" s="64"/>
      <c r="UI20" s="64"/>
      <c r="UJ20" s="64"/>
      <c r="UK20" s="64"/>
      <c r="UL20" s="64"/>
      <c r="UM20" s="64"/>
      <c r="UN20" s="64"/>
      <c r="UO20" s="64"/>
      <c r="UP20" s="64"/>
      <c r="UQ20" s="64"/>
      <c r="UR20" s="64"/>
      <c r="US20" s="64"/>
      <c r="UT20" s="64"/>
      <c r="UU20" s="64"/>
      <c r="UV20" s="64"/>
      <c r="UW20" s="64"/>
      <c r="UX20" s="64"/>
      <c r="UY20" s="64"/>
      <c r="UZ20" s="64"/>
      <c r="VA20" s="64"/>
      <c r="VB20" s="64"/>
      <c r="VC20" s="64"/>
      <c r="VD20" s="64"/>
      <c r="VE20" s="64"/>
      <c r="VF20" s="64"/>
      <c r="VG20" s="64"/>
      <c r="VH20" s="64"/>
      <c r="VI20" s="64"/>
      <c r="VJ20" s="64"/>
      <c r="VK20" s="64"/>
      <c r="VL20" s="64"/>
      <c r="VM20" s="64"/>
      <c r="VN20" s="64"/>
      <c r="VO20" s="64"/>
      <c r="VP20" s="64"/>
      <c r="VQ20" s="64"/>
      <c r="VR20" s="64"/>
      <c r="VS20" s="64"/>
      <c r="VT20" s="64"/>
      <c r="VU20" s="64"/>
      <c r="VV20" s="64"/>
      <c r="VW20" s="64"/>
      <c r="VX20" s="64"/>
      <c r="VY20" s="64"/>
      <c r="VZ20" s="64"/>
      <c r="WA20" s="64"/>
      <c r="WB20" s="64"/>
      <c r="WC20" s="64"/>
      <c r="WD20" s="64"/>
      <c r="WE20" s="64"/>
      <c r="WF20" s="64"/>
      <c r="WG20" s="64"/>
      <c r="WH20" s="64"/>
      <c r="WI20" s="64"/>
      <c r="WJ20" s="64"/>
      <c r="WK20" s="64"/>
      <c r="WL20" s="64"/>
      <c r="WM20" s="64"/>
      <c r="WN20" s="64"/>
      <c r="WO20" s="64"/>
      <c r="WP20" s="64"/>
      <c r="WQ20" s="64"/>
      <c r="WR20" s="64"/>
      <c r="WS20" s="64"/>
      <c r="WT20" s="64"/>
      <c r="WU20" s="64"/>
      <c r="WV20" s="64"/>
      <c r="WW20" s="64"/>
      <c r="WX20" s="64"/>
      <c r="WY20" s="64"/>
      <c r="WZ20" s="64"/>
      <c r="XA20" s="64"/>
      <c r="XB20" s="64"/>
      <c r="XC20" s="64"/>
      <c r="XD20" s="64"/>
      <c r="XE20" s="64"/>
      <c r="XF20" s="64"/>
      <c r="XG20" s="64"/>
      <c r="XH20" s="64"/>
      <c r="XI20" s="64"/>
      <c r="XJ20" s="64"/>
    </row>
    <row r="21" spans="1:634" ht="25.5" x14ac:dyDescent="0.25">
      <c r="A21" s="310" t="s">
        <v>155</v>
      </c>
      <c r="B21" s="132" t="s">
        <v>513</v>
      </c>
      <c r="C21" s="107"/>
      <c r="D21" s="107"/>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c r="IW21" s="64"/>
      <c r="IX21" s="64"/>
      <c r="IY21" s="64"/>
      <c r="IZ21" s="64"/>
      <c r="JA21" s="64"/>
      <c r="JB21" s="64"/>
      <c r="JC21" s="64"/>
      <c r="JD21" s="64"/>
      <c r="JE21" s="64"/>
      <c r="JF21" s="64"/>
      <c r="JG21" s="64"/>
      <c r="JH21" s="64"/>
      <c r="JI21" s="64"/>
      <c r="JJ21" s="64"/>
      <c r="JK21" s="64"/>
      <c r="JL21" s="64"/>
      <c r="JM21" s="64"/>
      <c r="JN21" s="64"/>
      <c r="JO21" s="64"/>
      <c r="JP21" s="64"/>
      <c r="JQ21" s="64"/>
      <c r="JR21" s="64"/>
      <c r="JS21" s="64"/>
      <c r="JT21" s="64"/>
      <c r="JU21" s="64"/>
      <c r="JV21" s="64"/>
      <c r="JW21" s="64"/>
      <c r="JX21" s="64"/>
      <c r="JY21" s="64"/>
      <c r="JZ21" s="64"/>
      <c r="KA21" s="64"/>
      <c r="KB21" s="64"/>
      <c r="KC21" s="64"/>
      <c r="KD21" s="64"/>
      <c r="KE21" s="64"/>
      <c r="KF21" s="64"/>
      <c r="KG21" s="64"/>
      <c r="KH21" s="64"/>
      <c r="KI21" s="64"/>
      <c r="KJ21" s="64"/>
      <c r="KK21" s="64"/>
      <c r="KL21" s="64"/>
      <c r="KM21" s="64"/>
      <c r="KN21" s="64"/>
      <c r="KO21" s="64"/>
      <c r="KP21" s="64"/>
      <c r="KQ21" s="64"/>
      <c r="KR21" s="64"/>
      <c r="KS21" s="64"/>
      <c r="KT21" s="64"/>
      <c r="KU21" s="64"/>
      <c r="KV21" s="64"/>
      <c r="KW21" s="64"/>
      <c r="KX21" s="64"/>
      <c r="KY21" s="64"/>
      <c r="KZ21" s="64"/>
      <c r="LA21" s="64"/>
      <c r="LB21" s="64"/>
      <c r="LC21" s="64"/>
      <c r="LD21" s="64"/>
      <c r="LE21" s="64"/>
      <c r="LF21" s="64"/>
      <c r="LG21" s="64"/>
      <c r="LH21" s="64"/>
      <c r="LI21" s="64"/>
      <c r="LJ21" s="64"/>
      <c r="LK21" s="64"/>
      <c r="LL21" s="64"/>
      <c r="LM21" s="64"/>
      <c r="LN21" s="64"/>
      <c r="LO21" s="64"/>
      <c r="LP21" s="64"/>
      <c r="LQ21" s="64"/>
      <c r="LR21" s="64"/>
      <c r="LS21" s="64"/>
      <c r="LT21" s="64"/>
      <c r="LU21" s="64"/>
      <c r="LV21" s="64"/>
      <c r="LW21" s="64"/>
      <c r="LX21" s="64"/>
      <c r="LY21" s="64"/>
      <c r="LZ21" s="64"/>
      <c r="MA21" s="64"/>
      <c r="MB21" s="64"/>
      <c r="MC21" s="64"/>
      <c r="MD21" s="64"/>
      <c r="ME21" s="64"/>
      <c r="MF21" s="64"/>
      <c r="MG21" s="64"/>
      <c r="MH21" s="64"/>
      <c r="MI21" s="64"/>
      <c r="MJ21" s="64"/>
      <c r="MK21" s="64"/>
      <c r="ML21" s="64"/>
      <c r="MM21" s="64"/>
      <c r="MN21" s="64"/>
      <c r="MO21" s="64"/>
      <c r="MP21" s="64"/>
      <c r="MQ21" s="64"/>
      <c r="MR21" s="64"/>
      <c r="MS21" s="64"/>
      <c r="MT21" s="64"/>
      <c r="MU21" s="64"/>
      <c r="MV21" s="64"/>
      <c r="MW21" s="64"/>
      <c r="MX21" s="64"/>
      <c r="MY21" s="64"/>
      <c r="MZ21" s="64"/>
      <c r="NA21" s="64"/>
      <c r="NB21" s="64"/>
      <c r="NC21" s="64"/>
      <c r="ND21" s="64"/>
      <c r="NE21" s="64"/>
      <c r="NF21" s="64"/>
      <c r="NG21" s="64"/>
      <c r="NH21" s="64"/>
      <c r="NI21" s="64"/>
      <c r="NJ21" s="64"/>
      <c r="NK21" s="64"/>
      <c r="NL21" s="64"/>
      <c r="NM21" s="64"/>
      <c r="NN21" s="64"/>
      <c r="NO21" s="64"/>
      <c r="NP21" s="64"/>
      <c r="NQ21" s="64"/>
      <c r="NR21" s="64"/>
      <c r="NS21" s="64"/>
      <c r="NT21" s="64"/>
      <c r="NU21" s="64"/>
      <c r="NV21" s="64"/>
      <c r="NW21" s="64"/>
      <c r="NX21" s="64"/>
      <c r="NY21" s="64"/>
      <c r="NZ21" s="64"/>
      <c r="OA21" s="64"/>
      <c r="OB21" s="64"/>
      <c r="OC21" s="64"/>
      <c r="OD21" s="64"/>
      <c r="OE21" s="64"/>
      <c r="OF21" s="64"/>
      <c r="OG21" s="64"/>
      <c r="OH21" s="64"/>
      <c r="OI21" s="64"/>
      <c r="OJ21" s="64"/>
      <c r="OK21" s="64"/>
      <c r="OL21" s="64"/>
      <c r="OM21" s="64"/>
      <c r="ON21" s="64"/>
      <c r="OO21" s="64"/>
      <c r="OP21" s="64"/>
      <c r="OQ21" s="64"/>
      <c r="OR21" s="64"/>
      <c r="OS21" s="64"/>
      <c r="OT21" s="64"/>
      <c r="OU21" s="64"/>
      <c r="OV21" s="64"/>
      <c r="OW21" s="64"/>
      <c r="OX21" s="64"/>
      <c r="OY21" s="64"/>
      <c r="OZ21" s="64"/>
      <c r="PA21" s="64"/>
      <c r="PB21" s="64"/>
      <c r="PC21" s="64"/>
      <c r="PD21" s="64"/>
      <c r="PE21" s="64"/>
      <c r="PF21" s="64"/>
      <c r="PG21" s="64"/>
      <c r="PH21" s="64"/>
      <c r="PI21" s="64"/>
      <c r="PJ21" s="64"/>
      <c r="PK21" s="64"/>
      <c r="PL21" s="64"/>
      <c r="PM21" s="64"/>
      <c r="PN21" s="64"/>
      <c r="PO21" s="64"/>
      <c r="PP21" s="64"/>
      <c r="PQ21" s="64"/>
      <c r="PR21" s="64"/>
      <c r="PS21" s="64"/>
      <c r="PT21" s="64"/>
      <c r="PU21" s="64"/>
      <c r="PV21" s="64"/>
      <c r="PW21" s="64"/>
      <c r="PX21" s="64"/>
      <c r="PY21" s="64"/>
      <c r="PZ21" s="64"/>
      <c r="QA21" s="64"/>
      <c r="QB21" s="64"/>
      <c r="QC21" s="64"/>
      <c r="QD21" s="64"/>
      <c r="QE21" s="64"/>
      <c r="QF21" s="64"/>
      <c r="QG21" s="64"/>
      <c r="QH21" s="64"/>
      <c r="QI21" s="64"/>
      <c r="QJ21" s="64"/>
      <c r="QK21" s="64"/>
      <c r="QL21" s="64"/>
      <c r="QM21" s="64"/>
      <c r="QN21" s="64"/>
      <c r="QO21" s="64"/>
      <c r="QP21" s="64"/>
      <c r="QQ21" s="64"/>
      <c r="QR21" s="64"/>
      <c r="QS21" s="64"/>
      <c r="QT21" s="64"/>
      <c r="QU21" s="64"/>
      <c r="QV21" s="64"/>
      <c r="QW21" s="64"/>
      <c r="QX21" s="64"/>
      <c r="QY21" s="64"/>
      <c r="QZ21" s="64"/>
      <c r="RA21" s="64"/>
      <c r="RB21" s="64"/>
      <c r="RC21" s="64"/>
      <c r="RD21" s="64"/>
      <c r="RE21" s="64"/>
      <c r="RF21" s="64"/>
      <c r="RG21" s="64"/>
      <c r="RH21" s="64"/>
      <c r="RI21" s="64"/>
      <c r="RJ21" s="64"/>
      <c r="RK21" s="64"/>
      <c r="RL21" s="64"/>
      <c r="RM21" s="64"/>
      <c r="RN21" s="64"/>
      <c r="RO21" s="64"/>
      <c r="RP21" s="64"/>
      <c r="RQ21" s="64"/>
      <c r="RR21" s="64"/>
      <c r="RS21" s="64"/>
      <c r="RT21" s="64"/>
      <c r="RU21" s="64"/>
      <c r="RV21" s="64"/>
      <c r="RW21" s="64"/>
      <c r="RX21" s="64"/>
      <c r="RY21" s="64"/>
      <c r="RZ21" s="64"/>
      <c r="SA21" s="64"/>
      <c r="SB21" s="64"/>
      <c r="SC21" s="64"/>
      <c r="SD21" s="64"/>
      <c r="SE21" s="64"/>
      <c r="SF21" s="64"/>
      <c r="SG21" s="64"/>
      <c r="SH21" s="64"/>
      <c r="SI21" s="64"/>
      <c r="SJ21" s="64"/>
      <c r="SK21" s="64"/>
      <c r="SL21" s="64"/>
      <c r="SM21" s="64"/>
      <c r="SN21" s="64"/>
      <c r="SO21" s="64"/>
      <c r="SP21" s="64"/>
      <c r="SQ21" s="64"/>
      <c r="SR21" s="64"/>
      <c r="SS21" s="64"/>
      <c r="ST21" s="64"/>
      <c r="SU21" s="64"/>
      <c r="SV21" s="64"/>
      <c r="SW21" s="64"/>
      <c r="SX21" s="64"/>
      <c r="SY21" s="64"/>
      <c r="SZ21" s="64"/>
      <c r="TA21" s="64"/>
      <c r="TB21" s="64"/>
      <c r="TC21" s="64"/>
      <c r="TD21" s="64"/>
      <c r="TE21" s="64"/>
      <c r="TF21" s="64"/>
      <c r="TG21" s="64"/>
      <c r="TH21" s="64"/>
      <c r="TI21" s="64"/>
      <c r="TJ21" s="64"/>
      <c r="TK21" s="64"/>
      <c r="TL21" s="64"/>
      <c r="TM21" s="64"/>
      <c r="TN21" s="64"/>
      <c r="TO21" s="64"/>
      <c r="TP21" s="64"/>
      <c r="TQ21" s="64"/>
      <c r="TR21" s="64"/>
      <c r="TS21" s="64"/>
      <c r="TT21" s="64"/>
      <c r="TU21" s="64"/>
      <c r="TV21" s="64"/>
      <c r="TW21" s="64"/>
      <c r="TX21" s="64"/>
      <c r="TY21" s="64"/>
      <c r="TZ21" s="64"/>
      <c r="UA21" s="64"/>
      <c r="UB21" s="64"/>
      <c r="UC21" s="64"/>
      <c r="UD21" s="64"/>
      <c r="UE21" s="64"/>
      <c r="UF21" s="64"/>
      <c r="UG21" s="64"/>
      <c r="UH21" s="64"/>
      <c r="UI21" s="64"/>
      <c r="UJ21" s="64"/>
      <c r="UK21" s="64"/>
      <c r="UL21" s="64"/>
      <c r="UM21" s="64"/>
      <c r="UN21" s="64"/>
      <c r="UO21" s="64"/>
      <c r="UP21" s="64"/>
      <c r="UQ21" s="64"/>
      <c r="UR21" s="64"/>
      <c r="US21" s="64"/>
      <c r="UT21" s="64"/>
      <c r="UU21" s="64"/>
      <c r="UV21" s="64"/>
      <c r="UW21" s="64"/>
      <c r="UX21" s="64"/>
      <c r="UY21" s="64"/>
      <c r="UZ21" s="64"/>
      <c r="VA21" s="64"/>
      <c r="VB21" s="64"/>
      <c r="VC21" s="64"/>
      <c r="VD21" s="64"/>
      <c r="VE21" s="64"/>
      <c r="VF21" s="64"/>
      <c r="VG21" s="64"/>
      <c r="VH21" s="64"/>
      <c r="VI21" s="64"/>
      <c r="VJ21" s="64"/>
      <c r="VK21" s="64"/>
      <c r="VL21" s="64"/>
      <c r="VM21" s="64"/>
      <c r="VN21" s="64"/>
      <c r="VO21" s="64"/>
      <c r="VP21" s="64"/>
      <c r="VQ21" s="64"/>
      <c r="VR21" s="64"/>
      <c r="VS21" s="64"/>
      <c r="VT21" s="64"/>
      <c r="VU21" s="64"/>
      <c r="VV21" s="64"/>
      <c r="VW21" s="64"/>
      <c r="VX21" s="64"/>
      <c r="VY21" s="64"/>
      <c r="VZ21" s="64"/>
      <c r="WA21" s="64"/>
      <c r="WB21" s="64"/>
      <c r="WC21" s="64"/>
      <c r="WD21" s="64"/>
      <c r="WE21" s="64"/>
      <c r="WF21" s="64"/>
      <c r="WG21" s="64"/>
      <c r="WH21" s="64"/>
      <c r="WI21" s="64"/>
      <c r="WJ21" s="64"/>
      <c r="WK21" s="64"/>
      <c r="WL21" s="64"/>
      <c r="WM21" s="64"/>
      <c r="WN21" s="64"/>
      <c r="WO21" s="64"/>
      <c r="WP21" s="64"/>
      <c r="WQ21" s="64"/>
      <c r="WR21" s="64"/>
      <c r="WS21" s="64"/>
      <c r="WT21" s="64"/>
      <c r="WU21" s="64"/>
      <c r="WV21" s="64"/>
      <c r="WW21" s="64"/>
      <c r="WX21" s="64"/>
      <c r="WY21" s="64"/>
      <c r="WZ21" s="64"/>
      <c r="XA21" s="64"/>
      <c r="XB21" s="64"/>
      <c r="XC21" s="64"/>
      <c r="XD21" s="64"/>
      <c r="XE21" s="64"/>
      <c r="XF21" s="64"/>
      <c r="XG21" s="64"/>
      <c r="XH21" s="64"/>
      <c r="XI21" s="64"/>
      <c r="XJ21" s="64"/>
    </row>
    <row r="22" spans="1:634" ht="51" x14ac:dyDescent="0.25">
      <c r="A22" s="310" t="s">
        <v>542</v>
      </c>
      <c r="B22" s="133" t="s">
        <v>67</v>
      </c>
      <c r="C22" s="107"/>
      <c r="D22" s="107"/>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c r="IW22" s="64"/>
      <c r="IX22" s="64"/>
      <c r="IY22" s="64"/>
      <c r="IZ22" s="64"/>
      <c r="JA22" s="64"/>
      <c r="JB22" s="64"/>
      <c r="JC22" s="64"/>
      <c r="JD22" s="64"/>
      <c r="JE22" s="64"/>
      <c r="JF22" s="64"/>
      <c r="JG22" s="64"/>
      <c r="JH22" s="64"/>
      <c r="JI22" s="64"/>
      <c r="JJ22" s="64"/>
      <c r="JK22" s="64"/>
      <c r="JL22" s="64"/>
      <c r="JM22" s="64"/>
      <c r="JN22" s="64"/>
      <c r="JO22" s="64"/>
      <c r="JP22" s="64"/>
      <c r="JQ22" s="64"/>
      <c r="JR22" s="64"/>
      <c r="JS22" s="64"/>
      <c r="JT22" s="64"/>
      <c r="JU22" s="64"/>
      <c r="JV22" s="64"/>
      <c r="JW22" s="64"/>
      <c r="JX22" s="64"/>
      <c r="JY22" s="64"/>
      <c r="JZ22" s="64"/>
      <c r="KA22" s="64"/>
      <c r="KB22" s="64"/>
      <c r="KC22" s="64"/>
      <c r="KD22" s="64"/>
      <c r="KE22" s="64"/>
      <c r="KF22" s="64"/>
      <c r="KG22" s="64"/>
      <c r="KH22" s="64"/>
      <c r="KI22" s="64"/>
      <c r="KJ22" s="64"/>
      <c r="KK22" s="64"/>
      <c r="KL22" s="64"/>
      <c r="KM22" s="64"/>
      <c r="KN22" s="64"/>
      <c r="KO22" s="64"/>
      <c r="KP22" s="64"/>
      <c r="KQ22" s="64"/>
      <c r="KR22" s="64"/>
      <c r="KS22" s="64"/>
      <c r="KT22" s="64"/>
      <c r="KU22" s="64"/>
      <c r="KV22" s="64"/>
      <c r="KW22" s="64"/>
      <c r="KX22" s="64"/>
      <c r="KY22" s="64"/>
      <c r="KZ22" s="64"/>
      <c r="LA22" s="64"/>
      <c r="LB22" s="64"/>
      <c r="LC22" s="64"/>
      <c r="LD22" s="64"/>
      <c r="LE22" s="64"/>
      <c r="LF22" s="64"/>
      <c r="LG22" s="64"/>
      <c r="LH22" s="64"/>
      <c r="LI22" s="64"/>
      <c r="LJ22" s="64"/>
      <c r="LK22" s="64"/>
      <c r="LL22" s="64"/>
      <c r="LM22" s="64"/>
      <c r="LN22" s="64"/>
      <c r="LO22" s="64"/>
      <c r="LP22" s="64"/>
      <c r="LQ22" s="64"/>
      <c r="LR22" s="64"/>
      <c r="LS22" s="64"/>
      <c r="LT22" s="64"/>
      <c r="LU22" s="64"/>
      <c r="LV22" s="64"/>
      <c r="LW22" s="64"/>
      <c r="LX22" s="64"/>
      <c r="LY22" s="64"/>
      <c r="LZ22" s="64"/>
      <c r="MA22" s="64"/>
      <c r="MB22" s="64"/>
      <c r="MC22" s="64"/>
      <c r="MD22" s="64"/>
      <c r="ME22" s="64"/>
      <c r="MF22" s="64"/>
      <c r="MG22" s="64"/>
      <c r="MH22" s="64"/>
      <c r="MI22" s="64"/>
      <c r="MJ22" s="64"/>
      <c r="MK22" s="64"/>
      <c r="ML22" s="64"/>
      <c r="MM22" s="64"/>
      <c r="MN22" s="64"/>
      <c r="MO22" s="64"/>
      <c r="MP22" s="64"/>
      <c r="MQ22" s="64"/>
      <c r="MR22" s="64"/>
      <c r="MS22" s="64"/>
      <c r="MT22" s="64"/>
      <c r="MU22" s="64"/>
      <c r="MV22" s="64"/>
      <c r="MW22" s="64"/>
      <c r="MX22" s="64"/>
      <c r="MY22" s="64"/>
      <c r="MZ22" s="64"/>
      <c r="NA22" s="64"/>
      <c r="NB22" s="64"/>
      <c r="NC22" s="64"/>
      <c r="ND22" s="64"/>
      <c r="NE22" s="64"/>
      <c r="NF22" s="64"/>
      <c r="NG22" s="64"/>
      <c r="NH22" s="64"/>
      <c r="NI22" s="64"/>
      <c r="NJ22" s="64"/>
      <c r="NK22" s="64"/>
      <c r="NL22" s="64"/>
      <c r="NM22" s="64"/>
      <c r="NN22" s="64"/>
      <c r="NO22" s="64"/>
      <c r="NP22" s="64"/>
      <c r="NQ22" s="64"/>
      <c r="NR22" s="64"/>
      <c r="NS22" s="64"/>
      <c r="NT22" s="64"/>
      <c r="NU22" s="64"/>
      <c r="NV22" s="64"/>
      <c r="NW22" s="64"/>
      <c r="NX22" s="64"/>
      <c r="NY22" s="64"/>
      <c r="NZ22" s="64"/>
      <c r="OA22" s="64"/>
      <c r="OB22" s="64"/>
      <c r="OC22" s="64"/>
      <c r="OD22" s="64"/>
      <c r="OE22" s="64"/>
      <c r="OF22" s="64"/>
      <c r="OG22" s="64"/>
      <c r="OH22" s="64"/>
      <c r="OI22" s="64"/>
      <c r="OJ22" s="64"/>
      <c r="OK22" s="64"/>
      <c r="OL22" s="64"/>
      <c r="OM22" s="64"/>
      <c r="ON22" s="64"/>
      <c r="OO22" s="64"/>
      <c r="OP22" s="64"/>
      <c r="OQ22" s="64"/>
      <c r="OR22" s="64"/>
      <c r="OS22" s="64"/>
      <c r="OT22" s="64"/>
      <c r="OU22" s="64"/>
      <c r="OV22" s="64"/>
      <c r="OW22" s="64"/>
      <c r="OX22" s="64"/>
      <c r="OY22" s="64"/>
      <c r="OZ22" s="64"/>
      <c r="PA22" s="64"/>
      <c r="PB22" s="64"/>
      <c r="PC22" s="64"/>
      <c r="PD22" s="64"/>
      <c r="PE22" s="64"/>
      <c r="PF22" s="64"/>
      <c r="PG22" s="64"/>
      <c r="PH22" s="64"/>
      <c r="PI22" s="64"/>
      <c r="PJ22" s="64"/>
      <c r="PK22" s="64"/>
      <c r="PL22" s="64"/>
      <c r="PM22" s="64"/>
      <c r="PN22" s="64"/>
      <c r="PO22" s="64"/>
      <c r="PP22" s="64"/>
      <c r="PQ22" s="64"/>
      <c r="PR22" s="64"/>
      <c r="PS22" s="64"/>
      <c r="PT22" s="64"/>
      <c r="PU22" s="64"/>
      <c r="PV22" s="64"/>
      <c r="PW22" s="64"/>
      <c r="PX22" s="64"/>
      <c r="PY22" s="64"/>
      <c r="PZ22" s="64"/>
      <c r="QA22" s="64"/>
      <c r="QB22" s="64"/>
      <c r="QC22" s="64"/>
      <c r="QD22" s="64"/>
      <c r="QE22" s="64"/>
      <c r="QF22" s="64"/>
      <c r="QG22" s="64"/>
      <c r="QH22" s="64"/>
      <c r="QI22" s="64"/>
      <c r="QJ22" s="64"/>
      <c r="QK22" s="64"/>
      <c r="QL22" s="64"/>
      <c r="QM22" s="64"/>
      <c r="QN22" s="64"/>
      <c r="QO22" s="64"/>
      <c r="QP22" s="64"/>
      <c r="QQ22" s="64"/>
      <c r="QR22" s="64"/>
      <c r="QS22" s="64"/>
      <c r="QT22" s="64"/>
      <c r="QU22" s="64"/>
      <c r="QV22" s="64"/>
      <c r="QW22" s="64"/>
      <c r="QX22" s="64"/>
      <c r="QY22" s="64"/>
      <c r="QZ22" s="64"/>
      <c r="RA22" s="64"/>
      <c r="RB22" s="64"/>
      <c r="RC22" s="64"/>
      <c r="RD22" s="64"/>
      <c r="RE22" s="64"/>
      <c r="RF22" s="64"/>
      <c r="RG22" s="64"/>
      <c r="RH22" s="64"/>
      <c r="RI22" s="64"/>
      <c r="RJ22" s="64"/>
      <c r="RK22" s="64"/>
      <c r="RL22" s="64"/>
      <c r="RM22" s="64"/>
      <c r="RN22" s="64"/>
      <c r="RO22" s="64"/>
      <c r="RP22" s="64"/>
      <c r="RQ22" s="64"/>
      <c r="RR22" s="64"/>
      <c r="RS22" s="64"/>
      <c r="RT22" s="64"/>
      <c r="RU22" s="64"/>
      <c r="RV22" s="64"/>
      <c r="RW22" s="64"/>
      <c r="RX22" s="64"/>
      <c r="RY22" s="64"/>
      <c r="RZ22" s="64"/>
      <c r="SA22" s="64"/>
      <c r="SB22" s="64"/>
      <c r="SC22" s="64"/>
      <c r="SD22" s="64"/>
      <c r="SE22" s="64"/>
      <c r="SF22" s="64"/>
      <c r="SG22" s="64"/>
      <c r="SH22" s="64"/>
      <c r="SI22" s="64"/>
      <c r="SJ22" s="64"/>
      <c r="SK22" s="64"/>
      <c r="SL22" s="64"/>
      <c r="SM22" s="64"/>
      <c r="SN22" s="64"/>
      <c r="SO22" s="64"/>
      <c r="SP22" s="64"/>
      <c r="SQ22" s="64"/>
      <c r="SR22" s="64"/>
      <c r="SS22" s="64"/>
      <c r="ST22" s="64"/>
      <c r="SU22" s="64"/>
      <c r="SV22" s="64"/>
      <c r="SW22" s="64"/>
      <c r="SX22" s="64"/>
      <c r="SY22" s="64"/>
      <c r="SZ22" s="64"/>
      <c r="TA22" s="64"/>
      <c r="TB22" s="64"/>
      <c r="TC22" s="64"/>
      <c r="TD22" s="64"/>
      <c r="TE22" s="64"/>
      <c r="TF22" s="64"/>
      <c r="TG22" s="64"/>
      <c r="TH22" s="64"/>
      <c r="TI22" s="64"/>
      <c r="TJ22" s="64"/>
      <c r="TK22" s="64"/>
      <c r="TL22" s="64"/>
      <c r="TM22" s="64"/>
      <c r="TN22" s="64"/>
      <c r="TO22" s="64"/>
      <c r="TP22" s="64"/>
      <c r="TQ22" s="64"/>
      <c r="TR22" s="64"/>
      <c r="TS22" s="64"/>
      <c r="TT22" s="64"/>
      <c r="TU22" s="64"/>
      <c r="TV22" s="64"/>
      <c r="TW22" s="64"/>
      <c r="TX22" s="64"/>
      <c r="TY22" s="64"/>
      <c r="TZ22" s="64"/>
      <c r="UA22" s="64"/>
      <c r="UB22" s="64"/>
      <c r="UC22" s="64"/>
      <c r="UD22" s="64"/>
      <c r="UE22" s="64"/>
      <c r="UF22" s="64"/>
      <c r="UG22" s="64"/>
      <c r="UH22" s="64"/>
      <c r="UI22" s="64"/>
      <c r="UJ22" s="64"/>
      <c r="UK22" s="64"/>
      <c r="UL22" s="64"/>
      <c r="UM22" s="64"/>
      <c r="UN22" s="64"/>
      <c r="UO22" s="64"/>
      <c r="UP22" s="64"/>
      <c r="UQ22" s="64"/>
      <c r="UR22" s="64"/>
      <c r="US22" s="64"/>
      <c r="UT22" s="64"/>
      <c r="UU22" s="64"/>
      <c r="UV22" s="64"/>
      <c r="UW22" s="64"/>
      <c r="UX22" s="64"/>
      <c r="UY22" s="64"/>
      <c r="UZ22" s="64"/>
      <c r="VA22" s="64"/>
      <c r="VB22" s="64"/>
      <c r="VC22" s="64"/>
      <c r="VD22" s="64"/>
      <c r="VE22" s="64"/>
      <c r="VF22" s="64"/>
      <c r="VG22" s="64"/>
      <c r="VH22" s="64"/>
      <c r="VI22" s="64"/>
      <c r="VJ22" s="64"/>
      <c r="VK22" s="64"/>
      <c r="VL22" s="64"/>
      <c r="VM22" s="64"/>
      <c r="VN22" s="64"/>
      <c r="VO22" s="64"/>
      <c r="VP22" s="64"/>
      <c r="VQ22" s="64"/>
      <c r="VR22" s="64"/>
      <c r="VS22" s="64"/>
      <c r="VT22" s="64"/>
      <c r="VU22" s="64"/>
      <c r="VV22" s="64"/>
      <c r="VW22" s="64"/>
      <c r="VX22" s="64"/>
      <c r="VY22" s="64"/>
      <c r="VZ22" s="64"/>
      <c r="WA22" s="64"/>
      <c r="WB22" s="64"/>
      <c r="WC22" s="64"/>
      <c r="WD22" s="64"/>
      <c r="WE22" s="64"/>
      <c r="WF22" s="64"/>
      <c r="WG22" s="64"/>
      <c r="WH22" s="64"/>
      <c r="WI22" s="64"/>
      <c r="WJ22" s="64"/>
      <c r="WK22" s="64"/>
      <c r="WL22" s="64"/>
      <c r="WM22" s="64"/>
      <c r="WN22" s="64"/>
      <c r="WO22" s="64"/>
      <c r="WP22" s="64"/>
      <c r="WQ22" s="64"/>
      <c r="WR22" s="64"/>
      <c r="WS22" s="64"/>
      <c r="WT22" s="64"/>
      <c r="WU22" s="64"/>
      <c r="WV22" s="64"/>
      <c r="WW22" s="64"/>
      <c r="WX22" s="64"/>
      <c r="WY22" s="64"/>
      <c r="WZ22" s="64"/>
      <c r="XA22" s="64"/>
      <c r="XB22" s="64"/>
      <c r="XC22" s="64"/>
      <c r="XD22" s="64"/>
      <c r="XE22" s="64"/>
      <c r="XF22" s="64"/>
      <c r="XG22" s="64"/>
      <c r="XH22" s="64"/>
      <c r="XI22" s="64"/>
      <c r="XJ22" s="64"/>
    </row>
    <row r="23" spans="1:634" ht="38.25" x14ac:dyDescent="0.25">
      <c r="A23" s="310" t="s">
        <v>68</v>
      </c>
      <c r="B23" s="133" t="s">
        <v>104</v>
      </c>
      <c r="C23" s="107"/>
      <c r="D23" s="445"/>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c r="IW23" s="64"/>
      <c r="IX23" s="64"/>
      <c r="IY23" s="64"/>
      <c r="IZ23" s="64"/>
      <c r="JA23" s="64"/>
      <c r="JB23" s="64"/>
      <c r="JC23" s="64"/>
      <c r="JD23" s="64"/>
      <c r="JE23" s="64"/>
      <c r="JF23" s="64"/>
      <c r="JG23" s="64"/>
      <c r="JH23" s="64"/>
      <c r="JI23" s="64"/>
      <c r="JJ23" s="64"/>
      <c r="JK23" s="64"/>
      <c r="JL23" s="64"/>
      <c r="JM23" s="64"/>
      <c r="JN23" s="64"/>
      <c r="JO23" s="64"/>
      <c r="JP23" s="64"/>
      <c r="JQ23" s="64"/>
      <c r="JR23" s="64"/>
      <c r="JS23" s="64"/>
      <c r="JT23" s="64"/>
      <c r="JU23" s="64"/>
      <c r="JV23" s="64"/>
      <c r="JW23" s="64"/>
      <c r="JX23" s="64"/>
      <c r="JY23" s="64"/>
      <c r="JZ23" s="64"/>
      <c r="KA23" s="64"/>
      <c r="KB23" s="64"/>
      <c r="KC23" s="64"/>
      <c r="KD23" s="64"/>
      <c r="KE23" s="64"/>
      <c r="KF23" s="64"/>
      <c r="KG23" s="64"/>
      <c r="KH23" s="64"/>
      <c r="KI23" s="64"/>
      <c r="KJ23" s="64"/>
      <c r="KK23" s="64"/>
      <c r="KL23" s="64"/>
      <c r="KM23" s="64"/>
      <c r="KN23" s="64"/>
      <c r="KO23" s="64"/>
      <c r="KP23" s="64"/>
      <c r="KQ23" s="64"/>
      <c r="KR23" s="64"/>
      <c r="KS23" s="64"/>
      <c r="KT23" s="64"/>
      <c r="KU23" s="64"/>
      <c r="KV23" s="64"/>
      <c r="KW23" s="64"/>
      <c r="KX23" s="64"/>
      <c r="KY23" s="64"/>
      <c r="KZ23" s="64"/>
      <c r="LA23" s="64"/>
      <c r="LB23" s="64"/>
      <c r="LC23" s="64"/>
      <c r="LD23" s="64"/>
      <c r="LE23" s="64"/>
      <c r="LF23" s="64"/>
      <c r="LG23" s="64"/>
      <c r="LH23" s="64"/>
      <c r="LI23" s="64"/>
      <c r="LJ23" s="64"/>
      <c r="LK23" s="64"/>
      <c r="LL23" s="64"/>
      <c r="LM23" s="64"/>
      <c r="LN23" s="64"/>
      <c r="LO23" s="64"/>
      <c r="LP23" s="64"/>
      <c r="LQ23" s="64"/>
      <c r="LR23" s="64"/>
      <c r="LS23" s="64"/>
      <c r="LT23" s="64"/>
      <c r="LU23" s="64"/>
      <c r="LV23" s="64"/>
      <c r="LW23" s="64"/>
      <c r="LX23" s="64"/>
      <c r="LY23" s="64"/>
      <c r="LZ23" s="64"/>
      <c r="MA23" s="64"/>
      <c r="MB23" s="64"/>
      <c r="MC23" s="64"/>
      <c r="MD23" s="64"/>
      <c r="ME23" s="64"/>
      <c r="MF23" s="64"/>
      <c r="MG23" s="64"/>
      <c r="MH23" s="64"/>
      <c r="MI23" s="64"/>
      <c r="MJ23" s="64"/>
      <c r="MK23" s="64"/>
      <c r="ML23" s="64"/>
      <c r="MM23" s="64"/>
      <c r="MN23" s="64"/>
      <c r="MO23" s="64"/>
      <c r="MP23" s="64"/>
      <c r="MQ23" s="64"/>
      <c r="MR23" s="64"/>
      <c r="MS23" s="64"/>
      <c r="MT23" s="64"/>
      <c r="MU23" s="64"/>
      <c r="MV23" s="64"/>
      <c r="MW23" s="64"/>
      <c r="MX23" s="64"/>
      <c r="MY23" s="64"/>
      <c r="MZ23" s="64"/>
      <c r="NA23" s="64"/>
      <c r="NB23" s="64"/>
      <c r="NC23" s="64"/>
      <c r="ND23" s="64"/>
      <c r="NE23" s="64"/>
      <c r="NF23" s="64"/>
      <c r="NG23" s="64"/>
      <c r="NH23" s="64"/>
      <c r="NI23" s="64"/>
      <c r="NJ23" s="64"/>
      <c r="NK23" s="64"/>
      <c r="NL23" s="64"/>
      <c r="NM23" s="64"/>
      <c r="NN23" s="64"/>
      <c r="NO23" s="64"/>
      <c r="NP23" s="64"/>
      <c r="NQ23" s="64"/>
      <c r="NR23" s="64"/>
      <c r="NS23" s="64"/>
      <c r="NT23" s="64"/>
      <c r="NU23" s="64"/>
      <c r="NV23" s="64"/>
      <c r="NW23" s="64"/>
      <c r="NX23" s="64"/>
      <c r="NY23" s="64"/>
      <c r="NZ23" s="64"/>
      <c r="OA23" s="64"/>
      <c r="OB23" s="64"/>
      <c r="OC23" s="64"/>
      <c r="OD23" s="64"/>
      <c r="OE23" s="64"/>
      <c r="OF23" s="64"/>
      <c r="OG23" s="64"/>
      <c r="OH23" s="64"/>
      <c r="OI23" s="64"/>
      <c r="OJ23" s="64"/>
      <c r="OK23" s="64"/>
      <c r="OL23" s="64"/>
      <c r="OM23" s="64"/>
      <c r="ON23" s="64"/>
      <c r="OO23" s="64"/>
      <c r="OP23" s="64"/>
      <c r="OQ23" s="64"/>
      <c r="OR23" s="64"/>
      <c r="OS23" s="64"/>
      <c r="OT23" s="64"/>
      <c r="OU23" s="64"/>
      <c r="OV23" s="64"/>
      <c r="OW23" s="64"/>
      <c r="OX23" s="64"/>
      <c r="OY23" s="64"/>
      <c r="OZ23" s="64"/>
      <c r="PA23" s="64"/>
      <c r="PB23" s="64"/>
      <c r="PC23" s="64"/>
      <c r="PD23" s="64"/>
      <c r="PE23" s="64"/>
      <c r="PF23" s="64"/>
      <c r="PG23" s="64"/>
      <c r="PH23" s="64"/>
      <c r="PI23" s="64"/>
      <c r="PJ23" s="64"/>
      <c r="PK23" s="64"/>
      <c r="PL23" s="64"/>
      <c r="PM23" s="64"/>
      <c r="PN23" s="64"/>
      <c r="PO23" s="64"/>
      <c r="PP23" s="64"/>
      <c r="PQ23" s="64"/>
      <c r="PR23" s="64"/>
      <c r="PS23" s="64"/>
      <c r="PT23" s="64"/>
      <c r="PU23" s="64"/>
      <c r="PV23" s="64"/>
      <c r="PW23" s="64"/>
      <c r="PX23" s="64"/>
      <c r="PY23" s="64"/>
      <c r="PZ23" s="64"/>
      <c r="QA23" s="64"/>
      <c r="QB23" s="64"/>
      <c r="QC23" s="64"/>
      <c r="QD23" s="64"/>
      <c r="QE23" s="64"/>
      <c r="QF23" s="64"/>
      <c r="QG23" s="64"/>
      <c r="QH23" s="64"/>
      <c r="QI23" s="64"/>
      <c r="QJ23" s="64"/>
      <c r="QK23" s="64"/>
      <c r="QL23" s="64"/>
      <c r="QM23" s="64"/>
      <c r="QN23" s="64"/>
      <c r="QO23" s="64"/>
      <c r="QP23" s="64"/>
      <c r="QQ23" s="64"/>
      <c r="QR23" s="64"/>
      <c r="QS23" s="64"/>
      <c r="QT23" s="64"/>
      <c r="QU23" s="64"/>
      <c r="QV23" s="64"/>
      <c r="QW23" s="64"/>
      <c r="QX23" s="64"/>
      <c r="QY23" s="64"/>
      <c r="QZ23" s="64"/>
      <c r="RA23" s="64"/>
      <c r="RB23" s="64"/>
      <c r="RC23" s="64"/>
      <c r="RD23" s="64"/>
      <c r="RE23" s="64"/>
      <c r="RF23" s="64"/>
      <c r="RG23" s="64"/>
      <c r="RH23" s="64"/>
      <c r="RI23" s="64"/>
      <c r="RJ23" s="64"/>
      <c r="RK23" s="64"/>
      <c r="RL23" s="64"/>
      <c r="RM23" s="64"/>
      <c r="RN23" s="64"/>
      <c r="RO23" s="64"/>
      <c r="RP23" s="64"/>
      <c r="RQ23" s="64"/>
      <c r="RR23" s="64"/>
      <c r="RS23" s="64"/>
      <c r="RT23" s="64"/>
      <c r="RU23" s="64"/>
      <c r="RV23" s="64"/>
      <c r="RW23" s="64"/>
      <c r="RX23" s="64"/>
      <c r="RY23" s="64"/>
      <c r="RZ23" s="64"/>
      <c r="SA23" s="64"/>
      <c r="SB23" s="64"/>
      <c r="SC23" s="64"/>
      <c r="SD23" s="64"/>
      <c r="SE23" s="64"/>
      <c r="SF23" s="64"/>
      <c r="SG23" s="64"/>
      <c r="SH23" s="64"/>
      <c r="SI23" s="64"/>
      <c r="SJ23" s="64"/>
      <c r="SK23" s="64"/>
      <c r="SL23" s="64"/>
      <c r="SM23" s="64"/>
      <c r="SN23" s="64"/>
      <c r="SO23" s="64"/>
      <c r="SP23" s="64"/>
      <c r="SQ23" s="64"/>
      <c r="SR23" s="64"/>
      <c r="SS23" s="64"/>
      <c r="ST23" s="64"/>
      <c r="SU23" s="64"/>
      <c r="SV23" s="64"/>
      <c r="SW23" s="64"/>
      <c r="SX23" s="64"/>
      <c r="SY23" s="64"/>
      <c r="SZ23" s="64"/>
      <c r="TA23" s="64"/>
      <c r="TB23" s="64"/>
      <c r="TC23" s="64"/>
      <c r="TD23" s="64"/>
      <c r="TE23" s="64"/>
      <c r="TF23" s="64"/>
      <c r="TG23" s="64"/>
      <c r="TH23" s="64"/>
      <c r="TI23" s="64"/>
      <c r="TJ23" s="64"/>
      <c r="TK23" s="64"/>
      <c r="TL23" s="64"/>
      <c r="TM23" s="64"/>
      <c r="TN23" s="64"/>
      <c r="TO23" s="64"/>
      <c r="TP23" s="64"/>
      <c r="TQ23" s="64"/>
      <c r="TR23" s="64"/>
      <c r="TS23" s="64"/>
      <c r="TT23" s="64"/>
      <c r="TU23" s="64"/>
      <c r="TV23" s="64"/>
      <c r="TW23" s="64"/>
      <c r="TX23" s="64"/>
      <c r="TY23" s="64"/>
      <c r="TZ23" s="64"/>
      <c r="UA23" s="64"/>
      <c r="UB23" s="64"/>
      <c r="UC23" s="64"/>
      <c r="UD23" s="64"/>
      <c r="UE23" s="64"/>
      <c r="UF23" s="64"/>
      <c r="UG23" s="64"/>
      <c r="UH23" s="64"/>
      <c r="UI23" s="64"/>
      <c r="UJ23" s="64"/>
      <c r="UK23" s="64"/>
      <c r="UL23" s="64"/>
      <c r="UM23" s="64"/>
      <c r="UN23" s="64"/>
      <c r="UO23" s="64"/>
      <c r="UP23" s="64"/>
      <c r="UQ23" s="64"/>
      <c r="UR23" s="64"/>
      <c r="US23" s="64"/>
      <c r="UT23" s="64"/>
      <c r="UU23" s="64"/>
      <c r="UV23" s="64"/>
      <c r="UW23" s="64"/>
      <c r="UX23" s="64"/>
      <c r="UY23" s="64"/>
      <c r="UZ23" s="64"/>
      <c r="VA23" s="64"/>
      <c r="VB23" s="64"/>
      <c r="VC23" s="64"/>
      <c r="VD23" s="64"/>
      <c r="VE23" s="64"/>
      <c r="VF23" s="64"/>
      <c r="VG23" s="64"/>
      <c r="VH23" s="64"/>
      <c r="VI23" s="64"/>
      <c r="VJ23" s="64"/>
      <c r="VK23" s="64"/>
      <c r="VL23" s="64"/>
      <c r="VM23" s="64"/>
      <c r="VN23" s="64"/>
      <c r="VO23" s="64"/>
      <c r="VP23" s="64"/>
      <c r="VQ23" s="64"/>
      <c r="VR23" s="64"/>
      <c r="VS23" s="64"/>
      <c r="VT23" s="64"/>
      <c r="VU23" s="64"/>
      <c r="VV23" s="64"/>
      <c r="VW23" s="64"/>
      <c r="VX23" s="64"/>
      <c r="VY23" s="64"/>
      <c r="VZ23" s="64"/>
      <c r="WA23" s="64"/>
      <c r="WB23" s="64"/>
      <c r="WC23" s="64"/>
      <c r="WD23" s="64"/>
      <c r="WE23" s="64"/>
      <c r="WF23" s="64"/>
      <c r="WG23" s="64"/>
      <c r="WH23" s="64"/>
      <c r="WI23" s="64"/>
      <c r="WJ23" s="64"/>
      <c r="WK23" s="64"/>
      <c r="WL23" s="64"/>
      <c r="WM23" s="64"/>
      <c r="WN23" s="64"/>
      <c r="WO23" s="64"/>
      <c r="WP23" s="64"/>
      <c r="WQ23" s="64"/>
      <c r="WR23" s="64"/>
      <c r="WS23" s="64"/>
      <c r="WT23" s="64"/>
      <c r="WU23" s="64"/>
      <c r="WV23" s="64"/>
      <c r="WW23" s="64"/>
      <c r="WX23" s="64"/>
      <c r="WY23" s="64"/>
      <c r="WZ23" s="64"/>
      <c r="XA23" s="64"/>
      <c r="XB23" s="64"/>
      <c r="XC23" s="64"/>
      <c r="XD23" s="64"/>
      <c r="XE23" s="64"/>
      <c r="XF23" s="64"/>
      <c r="XG23" s="64"/>
      <c r="XH23" s="64"/>
      <c r="XI23" s="64"/>
      <c r="XJ23" s="64"/>
    </row>
    <row r="24" spans="1:634" ht="37.5" customHeight="1" x14ac:dyDescent="0.25">
      <c r="A24" s="310" t="s">
        <v>5</v>
      </c>
      <c r="B24" s="133" t="s">
        <v>543</v>
      </c>
      <c r="C24" s="107"/>
      <c r="D24" s="107"/>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c r="IW24" s="64"/>
      <c r="IX24" s="64"/>
      <c r="IY24" s="64"/>
      <c r="IZ24" s="64"/>
      <c r="JA24" s="64"/>
      <c r="JB24" s="64"/>
      <c r="JC24" s="64"/>
      <c r="JD24" s="64"/>
      <c r="JE24" s="64"/>
      <c r="JF24" s="64"/>
      <c r="JG24" s="64"/>
      <c r="JH24" s="64"/>
      <c r="JI24" s="64"/>
      <c r="JJ24" s="64"/>
      <c r="JK24" s="64"/>
      <c r="JL24" s="64"/>
      <c r="JM24" s="64"/>
      <c r="JN24" s="64"/>
      <c r="JO24" s="64"/>
      <c r="JP24" s="64"/>
      <c r="JQ24" s="64"/>
      <c r="JR24" s="64"/>
      <c r="JS24" s="64"/>
      <c r="JT24" s="64"/>
      <c r="JU24" s="64"/>
      <c r="JV24" s="64"/>
      <c r="JW24" s="64"/>
      <c r="JX24" s="64"/>
      <c r="JY24" s="64"/>
      <c r="JZ24" s="64"/>
      <c r="KA24" s="64"/>
      <c r="KB24" s="64"/>
      <c r="KC24" s="64"/>
      <c r="KD24" s="64"/>
      <c r="KE24" s="64"/>
      <c r="KF24" s="64"/>
      <c r="KG24" s="64"/>
      <c r="KH24" s="64"/>
      <c r="KI24" s="64"/>
      <c r="KJ24" s="64"/>
      <c r="KK24" s="64"/>
      <c r="KL24" s="64"/>
      <c r="KM24" s="64"/>
      <c r="KN24" s="64"/>
      <c r="KO24" s="64"/>
      <c r="KP24" s="64"/>
      <c r="KQ24" s="64"/>
      <c r="KR24" s="64"/>
      <c r="KS24" s="64"/>
      <c r="KT24" s="64"/>
      <c r="KU24" s="64"/>
      <c r="KV24" s="64"/>
      <c r="KW24" s="64"/>
      <c r="KX24" s="64"/>
      <c r="KY24" s="64"/>
      <c r="KZ24" s="64"/>
      <c r="LA24" s="64"/>
      <c r="LB24" s="64"/>
      <c r="LC24" s="64"/>
      <c r="LD24" s="64"/>
      <c r="LE24" s="64"/>
      <c r="LF24" s="64"/>
      <c r="LG24" s="64"/>
      <c r="LH24" s="64"/>
      <c r="LI24" s="64"/>
      <c r="LJ24" s="64"/>
      <c r="LK24" s="64"/>
      <c r="LL24" s="64"/>
      <c r="LM24" s="64"/>
      <c r="LN24" s="64"/>
      <c r="LO24" s="64"/>
      <c r="LP24" s="64"/>
      <c r="LQ24" s="64"/>
      <c r="LR24" s="64"/>
      <c r="LS24" s="64"/>
      <c r="LT24" s="64"/>
      <c r="LU24" s="64"/>
      <c r="LV24" s="64"/>
      <c r="LW24" s="64"/>
      <c r="LX24" s="64"/>
      <c r="LY24" s="64"/>
      <c r="LZ24" s="64"/>
      <c r="MA24" s="64"/>
      <c r="MB24" s="64"/>
      <c r="MC24" s="64"/>
      <c r="MD24" s="64"/>
      <c r="ME24" s="64"/>
      <c r="MF24" s="64"/>
      <c r="MG24" s="64"/>
      <c r="MH24" s="64"/>
      <c r="MI24" s="64"/>
      <c r="MJ24" s="64"/>
      <c r="MK24" s="64"/>
      <c r="ML24" s="64"/>
      <c r="MM24" s="64"/>
      <c r="MN24" s="64"/>
      <c r="MO24" s="64"/>
      <c r="MP24" s="64"/>
      <c r="MQ24" s="64"/>
      <c r="MR24" s="64"/>
      <c r="MS24" s="64"/>
      <c r="MT24" s="64"/>
      <c r="MU24" s="64"/>
      <c r="MV24" s="64"/>
      <c r="MW24" s="64"/>
      <c r="MX24" s="64"/>
      <c r="MY24" s="64"/>
      <c r="MZ24" s="64"/>
      <c r="NA24" s="64"/>
      <c r="NB24" s="64"/>
      <c r="NC24" s="64"/>
      <c r="ND24" s="64"/>
      <c r="NE24" s="64"/>
      <c r="NF24" s="64"/>
      <c r="NG24" s="64"/>
      <c r="NH24" s="64"/>
      <c r="NI24" s="64"/>
      <c r="NJ24" s="64"/>
      <c r="NK24" s="64"/>
      <c r="NL24" s="64"/>
      <c r="NM24" s="64"/>
      <c r="NN24" s="64"/>
      <c r="NO24" s="64"/>
      <c r="NP24" s="64"/>
      <c r="NQ24" s="64"/>
      <c r="NR24" s="64"/>
      <c r="NS24" s="64"/>
      <c r="NT24" s="64"/>
      <c r="NU24" s="64"/>
      <c r="NV24" s="64"/>
      <c r="NW24" s="64"/>
      <c r="NX24" s="64"/>
      <c r="NY24" s="64"/>
      <c r="NZ24" s="64"/>
      <c r="OA24" s="64"/>
      <c r="OB24" s="64"/>
      <c r="OC24" s="64"/>
      <c r="OD24" s="64"/>
      <c r="OE24" s="64"/>
      <c r="OF24" s="64"/>
      <c r="OG24" s="64"/>
      <c r="OH24" s="64"/>
      <c r="OI24" s="64"/>
      <c r="OJ24" s="64"/>
      <c r="OK24" s="64"/>
      <c r="OL24" s="64"/>
      <c r="OM24" s="64"/>
      <c r="ON24" s="64"/>
      <c r="OO24" s="64"/>
      <c r="OP24" s="64"/>
      <c r="OQ24" s="64"/>
      <c r="OR24" s="64"/>
      <c r="OS24" s="64"/>
      <c r="OT24" s="64"/>
      <c r="OU24" s="64"/>
      <c r="OV24" s="64"/>
      <c r="OW24" s="64"/>
      <c r="OX24" s="64"/>
      <c r="OY24" s="64"/>
      <c r="OZ24" s="64"/>
      <c r="PA24" s="64"/>
      <c r="PB24" s="64"/>
      <c r="PC24" s="64"/>
      <c r="PD24" s="64"/>
      <c r="PE24" s="64"/>
      <c r="PF24" s="64"/>
      <c r="PG24" s="64"/>
      <c r="PH24" s="64"/>
      <c r="PI24" s="64"/>
      <c r="PJ24" s="64"/>
      <c r="PK24" s="64"/>
      <c r="PL24" s="64"/>
      <c r="PM24" s="64"/>
      <c r="PN24" s="64"/>
      <c r="PO24" s="64"/>
      <c r="PP24" s="64"/>
      <c r="PQ24" s="64"/>
      <c r="PR24" s="64"/>
      <c r="PS24" s="64"/>
      <c r="PT24" s="64"/>
      <c r="PU24" s="64"/>
      <c r="PV24" s="64"/>
      <c r="PW24" s="64"/>
      <c r="PX24" s="64"/>
      <c r="PY24" s="64"/>
      <c r="PZ24" s="64"/>
      <c r="QA24" s="64"/>
      <c r="QB24" s="64"/>
      <c r="QC24" s="64"/>
      <c r="QD24" s="64"/>
      <c r="QE24" s="64"/>
      <c r="QF24" s="64"/>
      <c r="QG24" s="64"/>
      <c r="QH24" s="64"/>
      <c r="QI24" s="64"/>
      <c r="QJ24" s="64"/>
      <c r="QK24" s="64"/>
      <c r="QL24" s="64"/>
      <c r="QM24" s="64"/>
      <c r="QN24" s="64"/>
      <c r="QO24" s="64"/>
      <c r="QP24" s="64"/>
      <c r="QQ24" s="64"/>
      <c r="QR24" s="64"/>
      <c r="QS24" s="64"/>
      <c r="QT24" s="64"/>
      <c r="QU24" s="64"/>
      <c r="QV24" s="64"/>
      <c r="QW24" s="64"/>
      <c r="QX24" s="64"/>
      <c r="QY24" s="64"/>
      <c r="QZ24" s="64"/>
      <c r="RA24" s="64"/>
      <c r="RB24" s="64"/>
      <c r="RC24" s="64"/>
      <c r="RD24" s="64"/>
      <c r="RE24" s="64"/>
      <c r="RF24" s="64"/>
      <c r="RG24" s="64"/>
      <c r="RH24" s="64"/>
      <c r="RI24" s="64"/>
      <c r="RJ24" s="64"/>
      <c r="RK24" s="64"/>
      <c r="RL24" s="64"/>
      <c r="RM24" s="64"/>
      <c r="RN24" s="64"/>
      <c r="RO24" s="64"/>
      <c r="RP24" s="64"/>
      <c r="RQ24" s="64"/>
      <c r="RR24" s="64"/>
      <c r="RS24" s="64"/>
      <c r="RT24" s="64"/>
      <c r="RU24" s="64"/>
      <c r="RV24" s="64"/>
      <c r="RW24" s="64"/>
      <c r="RX24" s="64"/>
      <c r="RY24" s="64"/>
      <c r="RZ24" s="64"/>
      <c r="SA24" s="64"/>
      <c r="SB24" s="64"/>
      <c r="SC24" s="64"/>
      <c r="SD24" s="64"/>
      <c r="SE24" s="64"/>
      <c r="SF24" s="64"/>
      <c r="SG24" s="64"/>
      <c r="SH24" s="64"/>
      <c r="SI24" s="64"/>
      <c r="SJ24" s="64"/>
      <c r="SK24" s="64"/>
      <c r="SL24" s="64"/>
      <c r="SM24" s="64"/>
      <c r="SN24" s="64"/>
      <c r="SO24" s="64"/>
      <c r="SP24" s="64"/>
      <c r="SQ24" s="64"/>
      <c r="SR24" s="64"/>
      <c r="SS24" s="64"/>
      <c r="ST24" s="64"/>
      <c r="SU24" s="64"/>
      <c r="SV24" s="64"/>
      <c r="SW24" s="64"/>
      <c r="SX24" s="64"/>
      <c r="SY24" s="64"/>
      <c r="SZ24" s="64"/>
      <c r="TA24" s="64"/>
      <c r="TB24" s="64"/>
      <c r="TC24" s="64"/>
      <c r="TD24" s="64"/>
      <c r="TE24" s="64"/>
      <c r="TF24" s="64"/>
      <c r="TG24" s="64"/>
      <c r="TH24" s="64"/>
      <c r="TI24" s="64"/>
      <c r="TJ24" s="64"/>
      <c r="TK24" s="64"/>
      <c r="TL24" s="64"/>
      <c r="TM24" s="64"/>
      <c r="TN24" s="64"/>
      <c r="TO24" s="64"/>
      <c r="TP24" s="64"/>
      <c r="TQ24" s="64"/>
      <c r="TR24" s="64"/>
      <c r="TS24" s="64"/>
      <c r="TT24" s="64"/>
      <c r="TU24" s="64"/>
      <c r="TV24" s="64"/>
      <c r="TW24" s="64"/>
      <c r="TX24" s="64"/>
      <c r="TY24" s="64"/>
      <c r="TZ24" s="64"/>
      <c r="UA24" s="64"/>
      <c r="UB24" s="64"/>
      <c r="UC24" s="64"/>
      <c r="UD24" s="64"/>
      <c r="UE24" s="64"/>
      <c r="UF24" s="64"/>
      <c r="UG24" s="64"/>
      <c r="UH24" s="64"/>
      <c r="UI24" s="64"/>
      <c r="UJ24" s="64"/>
      <c r="UK24" s="64"/>
      <c r="UL24" s="64"/>
      <c r="UM24" s="64"/>
      <c r="UN24" s="64"/>
      <c r="UO24" s="64"/>
      <c r="UP24" s="64"/>
      <c r="UQ24" s="64"/>
      <c r="UR24" s="64"/>
      <c r="US24" s="64"/>
      <c r="UT24" s="64"/>
      <c r="UU24" s="64"/>
      <c r="UV24" s="64"/>
      <c r="UW24" s="64"/>
      <c r="UX24" s="64"/>
      <c r="UY24" s="64"/>
      <c r="UZ24" s="64"/>
      <c r="VA24" s="64"/>
      <c r="VB24" s="64"/>
      <c r="VC24" s="64"/>
      <c r="VD24" s="64"/>
      <c r="VE24" s="64"/>
      <c r="VF24" s="64"/>
      <c r="VG24" s="64"/>
      <c r="VH24" s="64"/>
      <c r="VI24" s="64"/>
      <c r="VJ24" s="64"/>
      <c r="VK24" s="64"/>
      <c r="VL24" s="64"/>
      <c r="VM24" s="64"/>
      <c r="VN24" s="64"/>
      <c r="VO24" s="64"/>
      <c r="VP24" s="64"/>
      <c r="VQ24" s="64"/>
      <c r="VR24" s="64"/>
      <c r="VS24" s="64"/>
      <c r="VT24" s="64"/>
      <c r="VU24" s="64"/>
      <c r="VV24" s="64"/>
      <c r="VW24" s="64"/>
      <c r="VX24" s="64"/>
      <c r="VY24" s="64"/>
      <c r="VZ24" s="64"/>
      <c r="WA24" s="64"/>
      <c r="WB24" s="64"/>
      <c r="WC24" s="64"/>
      <c r="WD24" s="64"/>
      <c r="WE24" s="64"/>
      <c r="WF24" s="64"/>
      <c r="WG24" s="64"/>
      <c r="WH24" s="64"/>
      <c r="WI24" s="64"/>
      <c r="WJ24" s="64"/>
      <c r="WK24" s="64"/>
      <c r="WL24" s="64"/>
      <c r="WM24" s="64"/>
      <c r="WN24" s="64"/>
      <c r="WO24" s="64"/>
      <c r="WP24" s="64"/>
      <c r="WQ24" s="64"/>
      <c r="WR24" s="64"/>
      <c r="WS24" s="64"/>
      <c r="WT24" s="64"/>
      <c r="WU24" s="64"/>
      <c r="WV24" s="64"/>
      <c r="WW24" s="64"/>
      <c r="WX24" s="64"/>
      <c r="WY24" s="64"/>
      <c r="WZ24" s="64"/>
      <c r="XA24" s="64"/>
      <c r="XB24" s="64"/>
      <c r="XC24" s="64"/>
      <c r="XD24" s="64"/>
      <c r="XE24" s="64"/>
      <c r="XF24" s="64"/>
      <c r="XG24" s="64"/>
      <c r="XH24" s="64"/>
      <c r="XI24" s="64"/>
      <c r="XJ24" s="64"/>
    </row>
    <row r="25" spans="1:634" ht="102" x14ac:dyDescent="0.25">
      <c r="A25" s="310" t="s">
        <v>32</v>
      </c>
      <c r="B25" s="133" t="s">
        <v>528</v>
      </c>
      <c r="C25" s="107"/>
      <c r="D25" s="107"/>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c r="IW25" s="64"/>
      <c r="IX25" s="64"/>
      <c r="IY25" s="64"/>
      <c r="IZ25" s="64"/>
      <c r="JA25" s="64"/>
      <c r="JB25" s="64"/>
      <c r="JC25" s="64"/>
      <c r="JD25" s="64"/>
      <c r="JE25" s="64"/>
      <c r="JF25" s="64"/>
      <c r="JG25" s="64"/>
      <c r="JH25" s="64"/>
      <c r="JI25" s="64"/>
      <c r="JJ25" s="64"/>
      <c r="JK25" s="64"/>
      <c r="JL25" s="64"/>
      <c r="JM25" s="64"/>
      <c r="JN25" s="64"/>
      <c r="JO25" s="64"/>
      <c r="JP25" s="64"/>
      <c r="JQ25" s="64"/>
      <c r="JR25" s="64"/>
      <c r="JS25" s="64"/>
      <c r="JT25" s="64"/>
      <c r="JU25" s="64"/>
      <c r="JV25" s="64"/>
      <c r="JW25" s="64"/>
      <c r="JX25" s="64"/>
      <c r="JY25" s="64"/>
      <c r="JZ25" s="64"/>
      <c r="KA25" s="64"/>
      <c r="KB25" s="64"/>
      <c r="KC25" s="64"/>
      <c r="KD25" s="64"/>
      <c r="KE25" s="64"/>
      <c r="KF25" s="64"/>
      <c r="KG25" s="64"/>
      <c r="KH25" s="64"/>
      <c r="KI25" s="64"/>
      <c r="KJ25" s="64"/>
      <c r="KK25" s="64"/>
      <c r="KL25" s="64"/>
      <c r="KM25" s="64"/>
      <c r="KN25" s="64"/>
      <c r="KO25" s="64"/>
      <c r="KP25" s="64"/>
      <c r="KQ25" s="64"/>
      <c r="KR25" s="64"/>
      <c r="KS25" s="64"/>
      <c r="KT25" s="64"/>
      <c r="KU25" s="64"/>
      <c r="KV25" s="64"/>
      <c r="KW25" s="64"/>
      <c r="KX25" s="64"/>
      <c r="KY25" s="64"/>
      <c r="KZ25" s="64"/>
      <c r="LA25" s="64"/>
      <c r="LB25" s="64"/>
      <c r="LC25" s="64"/>
      <c r="LD25" s="64"/>
      <c r="LE25" s="64"/>
      <c r="LF25" s="64"/>
      <c r="LG25" s="64"/>
      <c r="LH25" s="64"/>
      <c r="LI25" s="64"/>
      <c r="LJ25" s="64"/>
      <c r="LK25" s="64"/>
      <c r="LL25" s="64"/>
      <c r="LM25" s="64"/>
      <c r="LN25" s="64"/>
      <c r="LO25" s="64"/>
      <c r="LP25" s="64"/>
      <c r="LQ25" s="64"/>
      <c r="LR25" s="64"/>
      <c r="LS25" s="64"/>
      <c r="LT25" s="64"/>
      <c r="LU25" s="64"/>
      <c r="LV25" s="64"/>
      <c r="LW25" s="64"/>
      <c r="LX25" s="64"/>
      <c r="LY25" s="64"/>
      <c r="LZ25" s="64"/>
      <c r="MA25" s="64"/>
      <c r="MB25" s="64"/>
      <c r="MC25" s="64"/>
      <c r="MD25" s="64"/>
      <c r="ME25" s="64"/>
      <c r="MF25" s="64"/>
      <c r="MG25" s="64"/>
      <c r="MH25" s="64"/>
      <c r="MI25" s="64"/>
      <c r="MJ25" s="64"/>
      <c r="MK25" s="64"/>
      <c r="ML25" s="64"/>
      <c r="MM25" s="64"/>
      <c r="MN25" s="64"/>
      <c r="MO25" s="64"/>
      <c r="MP25" s="64"/>
      <c r="MQ25" s="64"/>
      <c r="MR25" s="64"/>
      <c r="MS25" s="64"/>
      <c r="MT25" s="64"/>
      <c r="MU25" s="64"/>
      <c r="MV25" s="64"/>
      <c r="MW25" s="64"/>
      <c r="MX25" s="64"/>
      <c r="MY25" s="64"/>
      <c r="MZ25" s="64"/>
      <c r="NA25" s="64"/>
      <c r="NB25" s="64"/>
      <c r="NC25" s="64"/>
      <c r="ND25" s="64"/>
      <c r="NE25" s="64"/>
      <c r="NF25" s="64"/>
      <c r="NG25" s="64"/>
      <c r="NH25" s="64"/>
      <c r="NI25" s="64"/>
      <c r="NJ25" s="64"/>
      <c r="NK25" s="64"/>
      <c r="NL25" s="64"/>
      <c r="NM25" s="64"/>
      <c r="NN25" s="64"/>
      <c r="NO25" s="64"/>
      <c r="NP25" s="64"/>
      <c r="NQ25" s="64"/>
      <c r="NR25" s="64"/>
      <c r="NS25" s="64"/>
      <c r="NT25" s="64"/>
      <c r="NU25" s="64"/>
      <c r="NV25" s="64"/>
      <c r="NW25" s="64"/>
      <c r="NX25" s="64"/>
      <c r="NY25" s="64"/>
      <c r="NZ25" s="64"/>
      <c r="OA25" s="64"/>
      <c r="OB25" s="64"/>
      <c r="OC25" s="64"/>
      <c r="OD25" s="64"/>
      <c r="OE25" s="64"/>
      <c r="OF25" s="64"/>
      <c r="OG25" s="64"/>
      <c r="OH25" s="64"/>
      <c r="OI25" s="64"/>
      <c r="OJ25" s="64"/>
      <c r="OK25" s="64"/>
      <c r="OL25" s="64"/>
      <c r="OM25" s="64"/>
      <c r="ON25" s="64"/>
      <c r="OO25" s="64"/>
      <c r="OP25" s="64"/>
      <c r="OQ25" s="64"/>
      <c r="OR25" s="64"/>
      <c r="OS25" s="64"/>
      <c r="OT25" s="64"/>
      <c r="OU25" s="64"/>
      <c r="OV25" s="64"/>
      <c r="OW25" s="64"/>
      <c r="OX25" s="64"/>
      <c r="OY25" s="64"/>
      <c r="OZ25" s="64"/>
      <c r="PA25" s="64"/>
      <c r="PB25" s="64"/>
      <c r="PC25" s="64"/>
      <c r="PD25" s="64"/>
      <c r="PE25" s="64"/>
      <c r="PF25" s="64"/>
      <c r="PG25" s="64"/>
      <c r="PH25" s="64"/>
      <c r="PI25" s="64"/>
      <c r="PJ25" s="64"/>
      <c r="PK25" s="64"/>
      <c r="PL25" s="64"/>
      <c r="PM25" s="64"/>
      <c r="PN25" s="64"/>
      <c r="PO25" s="64"/>
      <c r="PP25" s="64"/>
      <c r="PQ25" s="64"/>
      <c r="PR25" s="64"/>
      <c r="PS25" s="64"/>
      <c r="PT25" s="64"/>
      <c r="PU25" s="64"/>
      <c r="PV25" s="64"/>
      <c r="PW25" s="64"/>
      <c r="PX25" s="64"/>
      <c r="PY25" s="64"/>
      <c r="PZ25" s="64"/>
      <c r="QA25" s="64"/>
      <c r="QB25" s="64"/>
      <c r="QC25" s="64"/>
      <c r="QD25" s="64"/>
      <c r="QE25" s="64"/>
      <c r="QF25" s="64"/>
      <c r="QG25" s="64"/>
      <c r="QH25" s="64"/>
      <c r="QI25" s="64"/>
      <c r="QJ25" s="64"/>
      <c r="QK25" s="64"/>
      <c r="QL25" s="64"/>
      <c r="QM25" s="64"/>
      <c r="QN25" s="64"/>
      <c r="QO25" s="64"/>
      <c r="QP25" s="64"/>
      <c r="QQ25" s="64"/>
      <c r="QR25" s="64"/>
      <c r="QS25" s="64"/>
      <c r="QT25" s="64"/>
      <c r="QU25" s="64"/>
      <c r="QV25" s="64"/>
      <c r="QW25" s="64"/>
      <c r="QX25" s="64"/>
      <c r="QY25" s="64"/>
      <c r="QZ25" s="64"/>
      <c r="RA25" s="64"/>
      <c r="RB25" s="64"/>
      <c r="RC25" s="64"/>
      <c r="RD25" s="64"/>
      <c r="RE25" s="64"/>
      <c r="RF25" s="64"/>
      <c r="RG25" s="64"/>
      <c r="RH25" s="64"/>
      <c r="RI25" s="64"/>
      <c r="RJ25" s="64"/>
      <c r="RK25" s="64"/>
      <c r="RL25" s="64"/>
      <c r="RM25" s="64"/>
      <c r="RN25" s="64"/>
      <c r="RO25" s="64"/>
      <c r="RP25" s="64"/>
      <c r="RQ25" s="64"/>
      <c r="RR25" s="64"/>
      <c r="RS25" s="64"/>
      <c r="RT25" s="64"/>
      <c r="RU25" s="64"/>
      <c r="RV25" s="64"/>
      <c r="RW25" s="64"/>
      <c r="RX25" s="64"/>
      <c r="RY25" s="64"/>
      <c r="RZ25" s="64"/>
      <c r="SA25" s="64"/>
      <c r="SB25" s="64"/>
      <c r="SC25" s="64"/>
      <c r="SD25" s="64"/>
      <c r="SE25" s="64"/>
      <c r="SF25" s="64"/>
      <c r="SG25" s="64"/>
      <c r="SH25" s="64"/>
      <c r="SI25" s="64"/>
      <c r="SJ25" s="64"/>
      <c r="SK25" s="64"/>
      <c r="SL25" s="64"/>
      <c r="SM25" s="64"/>
      <c r="SN25" s="64"/>
      <c r="SO25" s="64"/>
      <c r="SP25" s="64"/>
      <c r="SQ25" s="64"/>
      <c r="SR25" s="64"/>
      <c r="SS25" s="64"/>
      <c r="ST25" s="64"/>
      <c r="SU25" s="64"/>
      <c r="SV25" s="64"/>
      <c r="SW25" s="64"/>
      <c r="SX25" s="64"/>
      <c r="SY25" s="64"/>
      <c r="SZ25" s="64"/>
      <c r="TA25" s="64"/>
      <c r="TB25" s="64"/>
      <c r="TC25" s="64"/>
      <c r="TD25" s="64"/>
      <c r="TE25" s="64"/>
      <c r="TF25" s="64"/>
      <c r="TG25" s="64"/>
      <c r="TH25" s="64"/>
      <c r="TI25" s="64"/>
      <c r="TJ25" s="64"/>
      <c r="TK25" s="64"/>
      <c r="TL25" s="64"/>
      <c r="TM25" s="64"/>
      <c r="TN25" s="64"/>
      <c r="TO25" s="64"/>
      <c r="TP25" s="64"/>
      <c r="TQ25" s="64"/>
      <c r="TR25" s="64"/>
      <c r="TS25" s="64"/>
      <c r="TT25" s="64"/>
      <c r="TU25" s="64"/>
      <c r="TV25" s="64"/>
      <c r="TW25" s="64"/>
      <c r="TX25" s="64"/>
      <c r="TY25" s="64"/>
      <c r="TZ25" s="64"/>
      <c r="UA25" s="64"/>
      <c r="UB25" s="64"/>
      <c r="UC25" s="64"/>
      <c r="UD25" s="64"/>
      <c r="UE25" s="64"/>
      <c r="UF25" s="64"/>
      <c r="UG25" s="64"/>
      <c r="UH25" s="64"/>
      <c r="UI25" s="64"/>
      <c r="UJ25" s="64"/>
      <c r="UK25" s="64"/>
      <c r="UL25" s="64"/>
      <c r="UM25" s="64"/>
      <c r="UN25" s="64"/>
      <c r="UO25" s="64"/>
      <c r="UP25" s="64"/>
      <c r="UQ25" s="64"/>
      <c r="UR25" s="64"/>
      <c r="US25" s="64"/>
      <c r="UT25" s="64"/>
      <c r="UU25" s="64"/>
      <c r="UV25" s="64"/>
      <c r="UW25" s="64"/>
      <c r="UX25" s="64"/>
      <c r="UY25" s="64"/>
      <c r="UZ25" s="64"/>
      <c r="VA25" s="64"/>
      <c r="VB25" s="64"/>
      <c r="VC25" s="64"/>
      <c r="VD25" s="64"/>
      <c r="VE25" s="64"/>
      <c r="VF25" s="64"/>
      <c r="VG25" s="64"/>
      <c r="VH25" s="64"/>
      <c r="VI25" s="64"/>
      <c r="VJ25" s="64"/>
      <c r="VK25" s="64"/>
      <c r="VL25" s="64"/>
      <c r="VM25" s="64"/>
      <c r="VN25" s="64"/>
      <c r="VO25" s="64"/>
      <c r="VP25" s="64"/>
      <c r="VQ25" s="64"/>
      <c r="VR25" s="64"/>
      <c r="VS25" s="64"/>
      <c r="VT25" s="64"/>
      <c r="VU25" s="64"/>
      <c r="VV25" s="64"/>
      <c r="VW25" s="64"/>
      <c r="VX25" s="64"/>
      <c r="VY25" s="64"/>
      <c r="VZ25" s="64"/>
      <c r="WA25" s="64"/>
      <c r="WB25" s="64"/>
      <c r="WC25" s="64"/>
      <c r="WD25" s="64"/>
      <c r="WE25" s="64"/>
      <c r="WF25" s="64"/>
      <c r="WG25" s="64"/>
      <c r="WH25" s="64"/>
      <c r="WI25" s="64"/>
      <c r="WJ25" s="64"/>
      <c r="WK25" s="64"/>
      <c r="WL25" s="64"/>
      <c r="WM25" s="64"/>
      <c r="WN25" s="64"/>
      <c r="WO25" s="64"/>
      <c r="WP25" s="64"/>
      <c r="WQ25" s="64"/>
      <c r="WR25" s="64"/>
      <c r="WS25" s="64"/>
      <c r="WT25" s="64"/>
      <c r="WU25" s="64"/>
      <c r="WV25" s="64"/>
      <c r="WW25" s="64"/>
      <c r="WX25" s="64"/>
      <c r="WY25" s="64"/>
      <c r="WZ25" s="64"/>
      <c r="XA25" s="64"/>
      <c r="XB25" s="64"/>
      <c r="XC25" s="64"/>
      <c r="XD25" s="64"/>
      <c r="XE25" s="64"/>
      <c r="XF25" s="64"/>
      <c r="XG25" s="64"/>
      <c r="XH25" s="64"/>
      <c r="XI25" s="64"/>
      <c r="XJ25" s="64"/>
    </row>
    <row r="26" spans="1:634" ht="51" x14ac:dyDescent="0.25">
      <c r="A26" s="310" t="s">
        <v>75</v>
      </c>
      <c r="B26" s="132" t="s">
        <v>544</v>
      </c>
      <c r="C26" s="107"/>
      <c r="D26" s="107"/>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c r="GV26" s="64"/>
      <c r="GW26" s="64"/>
      <c r="GX26" s="64"/>
      <c r="GY26" s="64"/>
      <c r="GZ26" s="64"/>
      <c r="HA26" s="64"/>
      <c r="HB26" s="64"/>
      <c r="HC26" s="64"/>
      <c r="HD26" s="64"/>
      <c r="HE26" s="64"/>
      <c r="HF26" s="64"/>
      <c r="HG26" s="64"/>
      <c r="HH26" s="64"/>
      <c r="HI26" s="64"/>
      <c r="HJ26" s="64"/>
      <c r="HK26" s="64"/>
      <c r="HL26" s="64"/>
      <c r="HM26" s="64"/>
      <c r="HN26" s="64"/>
      <c r="HO26" s="64"/>
      <c r="HP26" s="64"/>
      <c r="HQ26" s="64"/>
      <c r="HR26" s="64"/>
      <c r="HS26" s="64"/>
      <c r="HT26" s="64"/>
      <c r="HU26" s="64"/>
      <c r="HV26" s="64"/>
      <c r="HW26" s="64"/>
      <c r="HX26" s="64"/>
      <c r="HY26" s="64"/>
      <c r="HZ26" s="64"/>
      <c r="IA26" s="64"/>
      <c r="IB26" s="64"/>
      <c r="IC26" s="64"/>
      <c r="ID26" s="64"/>
      <c r="IE26" s="64"/>
      <c r="IF26" s="64"/>
      <c r="IG26" s="64"/>
      <c r="IH26" s="64"/>
      <c r="II26" s="64"/>
      <c r="IJ26" s="64"/>
      <c r="IK26" s="64"/>
      <c r="IL26" s="64"/>
      <c r="IM26" s="64"/>
      <c r="IN26" s="64"/>
      <c r="IO26" s="64"/>
      <c r="IP26" s="64"/>
      <c r="IQ26" s="64"/>
      <c r="IR26" s="64"/>
      <c r="IS26" s="64"/>
      <c r="IT26" s="64"/>
      <c r="IU26" s="64"/>
      <c r="IV26" s="64"/>
      <c r="IW26" s="64"/>
      <c r="IX26" s="64"/>
      <c r="IY26" s="64"/>
      <c r="IZ26" s="64"/>
      <c r="JA26" s="64"/>
      <c r="JB26" s="64"/>
      <c r="JC26" s="64"/>
      <c r="JD26" s="64"/>
      <c r="JE26" s="64"/>
      <c r="JF26" s="64"/>
      <c r="JG26" s="64"/>
      <c r="JH26" s="64"/>
      <c r="JI26" s="64"/>
      <c r="JJ26" s="64"/>
      <c r="JK26" s="64"/>
      <c r="JL26" s="64"/>
      <c r="JM26" s="64"/>
      <c r="JN26" s="64"/>
      <c r="JO26" s="64"/>
      <c r="JP26" s="64"/>
      <c r="JQ26" s="64"/>
      <c r="JR26" s="64"/>
      <c r="JS26" s="64"/>
      <c r="JT26" s="64"/>
      <c r="JU26" s="64"/>
      <c r="JV26" s="64"/>
      <c r="JW26" s="64"/>
      <c r="JX26" s="64"/>
      <c r="JY26" s="64"/>
      <c r="JZ26" s="64"/>
      <c r="KA26" s="64"/>
      <c r="KB26" s="64"/>
      <c r="KC26" s="64"/>
      <c r="KD26" s="64"/>
      <c r="KE26" s="64"/>
      <c r="KF26" s="64"/>
      <c r="KG26" s="64"/>
      <c r="KH26" s="64"/>
      <c r="KI26" s="64"/>
      <c r="KJ26" s="64"/>
      <c r="KK26" s="64"/>
      <c r="KL26" s="64"/>
      <c r="KM26" s="64"/>
      <c r="KN26" s="64"/>
      <c r="KO26" s="64"/>
      <c r="KP26" s="64"/>
      <c r="KQ26" s="64"/>
      <c r="KR26" s="64"/>
      <c r="KS26" s="64"/>
      <c r="KT26" s="64"/>
      <c r="KU26" s="64"/>
      <c r="KV26" s="64"/>
      <c r="KW26" s="64"/>
      <c r="KX26" s="64"/>
      <c r="KY26" s="64"/>
      <c r="KZ26" s="64"/>
      <c r="LA26" s="64"/>
      <c r="LB26" s="64"/>
      <c r="LC26" s="64"/>
      <c r="LD26" s="64"/>
      <c r="LE26" s="64"/>
      <c r="LF26" s="64"/>
      <c r="LG26" s="64"/>
      <c r="LH26" s="64"/>
      <c r="LI26" s="64"/>
      <c r="LJ26" s="64"/>
      <c r="LK26" s="64"/>
      <c r="LL26" s="64"/>
      <c r="LM26" s="64"/>
      <c r="LN26" s="64"/>
      <c r="LO26" s="64"/>
      <c r="LP26" s="64"/>
      <c r="LQ26" s="64"/>
      <c r="LR26" s="64"/>
      <c r="LS26" s="64"/>
      <c r="LT26" s="64"/>
      <c r="LU26" s="64"/>
      <c r="LV26" s="64"/>
      <c r="LW26" s="64"/>
      <c r="LX26" s="64"/>
      <c r="LY26" s="64"/>
      <c r="LZ26" s="64"/>
      <c r="MA26" s="64"/>
      <c r="MB26" s="64"/>
      <c r="MC26" s="64"/>
      <c r="MD26" s="64"/>
      <c r="ME26" s="64"/>
      <c r="MF26" s="64"/>
      <c r="MG26" s="64"/>
      <c r="MH26" s="64"/>
      <c r="MI26" s="64"/>
      <c r="MJ26" s="64"/>
      <c r="MK26" s="64"/>
      <c r="ML26" s="64"/>
      <c r="MM26" s="64"/>
      <c r="MN26" s="64"/>
      <c r="MO26" s="64"/>
      <c r="MP26" s="64"/>
      <c r="MQ26" s="64"/>
      <c r="MR26" s="64"/>
      <c r="MS26" s="64"/>
      <c r="MT26" s="64"/>
      <c r="MU26" s="64"/>
      <c r="MV26" s="64"/>
      <c r="MW26" s="64"/>
      <c r="MX26" s="64"/>
      <c r="MY26" s="64"/>
      <c r="MZ26" s="64"/>
      <c r="NA26" s="64"/>
      <c r="NB26" s="64"/>
      <c r="NC26" s="64"/>
      <c r="ND26" s="64"/>
      <c r="NE26" s="64"/>
      <c r="NF26" s="64"/>
      <c r="NG26" s="64"/>
      <c r="NH26" s="64"/>
      <c r="NI26" s="64"/>
      <c r="NJ26" s="64"/>
      <c r="NK26" s="64"/>
      <c r="NL26" s="64"/>
      <c r="NM26" s="64"/>
      <c r="NN26" s="64"/>
      <c r="NO26" s="64"/>
      <c r="NP26" s="64"/>
      <c r="NQ26" s="64"/>
      <c r="NR26" s="64"/>
      <c r="NS26" s="64"/>
      <c r="NT26" s="64"/>
      <c r="NU26" s="64"/>
      <c r="NV26" s="64"/>
      <c r="NW26" s="64"/>
      <c r="NX26" s="64"/>
      <c r="NY26" s="64"/>
      <c r="NZ26" s="64"/>
      <c r="OA26" s="64"/>
      <c r="OB26" s="64"/>
      <c r="OC26" s="64"/>
      <c r="OD26" s="64"/>
      <c r="OE26" s="64"/>
      <c r="OF26" s="64"/>
      <c r="OG26" s="64"/>
      <c r="OH26" s="64"/>
      <c r="OI26" s="64"/>
      <c r="OJ26" s="64"/>
      <c r="OK26" s="64"/>
      <c r="OL26" s="64"/>
      <c r="OM26" s="64"/>
      <c r="ON26" s="64"/>
      <c r="OO26" s="64"/>
      <c r="OP26" s="64"/>
      <c r="OQ26" s="64"/>
      <c r="OR26" s="64"/>
      <c r="OS26" s="64"/>
      <c r="OT26" s="64"/>
      <c r="OU26" s="64"/>
      <c r="OV26" s="64"/>
      <c r="OW26" s="64"/>
      <c r="OX26" s="64"/>
      <c r="OY26" s="64"/>
      <c r="OZ26" s="64"/>
      <c r="PA26" s="64"/>
      <c r="PB26" s="64"/>
      <c r="PC26" s="64"/>
      <c r="PD26" s="64"/>
      <c r="PE26" s="64"/>
      <c r="PF26" s="64"/>
      <c r="PG26" s="64"/>
      <c r="PH26" s="64"/>
      <c r="PI26" s="64"/>
      <c r="PJ26" s="64"/>
      <c r="PK26" s="64"/>
      <c r="PL26" s="64"/>
      <c r="PM26" s="64"/>
      <c r="PN26" s="64"/>
      <c r="PO26" s="64"/>
      <c r="PP26" s="64"/>
      <c r="PQ26" s="64"/>
      <c r="PR26" s="64"/>
      <c r="PS26" s="64"/>
      <c r="PT26" s="64"/>
      <c r="PU26" s="64"/>
      <c r="PV26" s="64"/>
      <c r="PW26" s="64"/>
      <c r="PX26" s="64"/>
      <c r="PY26" s="64"/>
      <c r="PZ26" s="64"/>
      <c r="QA26" s="64"/>
      <c r="QB26" s="64"/>
      <c r="QC26" s="64"/>
      <c r="QD26" s="64"/>
      <c r="QE26" s="64"/>
      <c r="QF26" s="64"/>
      <c r="QG26" s="64"/>
      <c r="QH26" s="64"/>
      <c r="QI26" s="64"/>
      <c r="QJ26" s="64"/>
      <c r="QK26" s="64"/>
      <c r="QL26" s="64"/>
      <c r="QM26" s="64"/>
      <c r="QN26" s="64"/>
      <c r="QO26" s="64"/>
      <c r="QP26" s="64"/>
      <c r="QQ26" s="64"/>
      <c r="QR26" s="64"/>
      <c r="QS26" s="64"/>
      <c r="QT26" s="64"/>
      <c r="QU26" s="64"/>
      <c r="QV26" s="64"/>
      <c r="QW26" s="64"/>
      <c r="QX26" s="64"/>
      <c r="QY26" s="64"/>
      <c r="QZ26" s="64"/>
      <c r="RA26" s="64"/>
      <c r="RB26" s="64"/>
      <c r="RC26" s="64"/>
      <c r="RD26" s="64"/>
      <c r="RE26" s="64"/>
      <c r="RF26" s="64"/>
      <c r="RG26" s="64"/>
      <c r="RH26" s="64"/>
      <c r="RI26" s="64"/>
      <c r="RJ26" s="64"/>
      <c r="RK26" s="64"/>
      <c r="RL26" s="64"/>
      <c r="RM26" s="64"/>
      <c r="RN26" s="64"/>
      <c r="RO26" s="64"/>
      <c r="RP26" s="64"/>
      <c r="RQ26" s="64"/>
      <c r="RR26" s="64"/>
      <c r="RS26" s="64"/>
      <c r="RT26" s="64"/>
      <c r="RU26" s="64"/>
      <c r="RV26" s="64"/>
      <c r="RW26" s="64"/>
      <c r="RX26" s="64"/>
      <c r="RY26" s="64"/>
      <c r="RZ26" s="64"/>
      <c r="SA26" s="64"/>
      <c r="SB26" s="64"/>
      <c r="SC26" s="64"/>
      <c r="SD26" s="64"/>
      <c r="SE26" s="64"/>
      <c r="SF26" s="64"/>
      <c r="SG26" s="64"/>
      <c r="SH26" s="64"/>
      <c r="SI26" s="64"/>
      <c r="SJ26" s="64"/>
      <c r="SK26" s="64"/>
      <c r="SL26" s="64"/>
      <c r="SM26" s="64"/>
      <c r="SN26" s="64"/>
      <c r="SO26" s="64"/>
      <c r="SP26" s="64"/>
      <c r="SQ26" s="64"/>
      <c r="SR26" s="64"/>
      <c r="SS26" s="64"/>
      <c r="ST26" s="64"/>
      <c r="SU26" s="64"/>
      <c r="SV26" s="64"/>
      <c r="SW26" s="64"/>
      <c r="SX26" s="64"/>
      <c r="SY26" s="64"/>
      <c r="SZ26" s="64"/>
      <c r="TA26" s="64"/>
      <c r="TB26" s="64"/>
      <c r="TC26" s="64"/>
      <c r="TD26" s="64"/>
      <c r="TE26" s="64"/>
      <c r="TF26" s="64"/>
      <c r="TG26" s="64"/>
      <c r="TH26" s="64"/>
      <c r="TI26" s="64"/>
      <c r="TJ26" s="64"/>
      <c r="TK26" s="64"/>
      <c r="TL26" s="64"/>
      <c r="TM26" s="64"/>
      <c r="TN26" s="64"/>
      <c r="TO26" s="64"/>
      <c r="TP26" s="64"/>
      <c r="TQ26" s="64"/>
      <c r="TR26" s="64"/>
      <c r="TS26" s="64"/>
      <c r="TT26" s="64"/>
      <c r="TU26" s="64"/>
      <c r="TV26" s="64"/>
      <c r="TW26" s="64"/>
      <c r="TX26" s="64"/>
      <c r="TY26" s="64"/>
      <c r="TZ26" s="64"/>
      <c r="UA26" s="64"/>
      <c r="UB26" s="64"/>
      <c r="UC26" s="64"/>
      <c r="UD26" s="64"/>
      <c r="UE26" s="64"/>
      <c r="UF26" s="64"/>
      <c r="UG26" s="64"/>
      <c r="UH26" s="64"/>
      <c r="UI26" s="64"/>
      <c r="UJ26" s="64"/>
      <c r="UK26" s="64"/>
      <c r="UL26" s="64"/>
      <c r="UM26" s="64"/>
      <c r="UN26" s="64"/>
      <c r="UO26" s="64"/>
      <c r="UP26" s="64"/>
      <c r="UQ26" s="64"/>
      <c r="UR26" s="64"/>
      <c r="US26" s="64"/>
      <c r="UT26" s="64"/>
      <c r="UU26" s="64"/>
      <c r="UV26" s="64"/>
      <c r="UW26" s="64"/>
      <c r="UX26" s="64"/>
      <c r="UY26" s="64"/>
      <c r="UZ26" s="64"/>
      <c r="VA26" s="64"/>
      <c r="VB26" s="64"/>
      <c r="VC26" s="64"/>
      <c r="VD26" s="64"/>
      <c r="VE26" s="64"/>
      <c r="VF26" s="64"/>
      <c r="VG26" s="64"/>
      <c r="VH26" s="64"/>
      <c r="VI26" s="64"/>
      <c r="VJ26" s="64"/>
      <c r="VK26" s="64"/>
      <c r="VL26" s="64"/>
      <c r="VM26" s="64"/>
      <c r="VN26" s="64"/>
      <c r="VO26" s="64"/>
      <c r="VP26" s="64"/>
      <c r="VQ26" s="64"/>
      <c r="VR26" s="64"/>
      <c r="VS26" s="64"/>
      <c r="VT26" s="64"/>
      <c r="VU26" s="64"/>
      <c r="VV26" s="64"/>
      <c r="VW26" s="64"/>
      <c r="VX26" s="64"/>
      <c r="VY26" s="64"/>
      <c r="VZ26" s="64"/>
      <c r="WA26" s="64"/>
      <c r="WB26" s="64"/>
      <c r="WC26" s="64"/>
      <c r="WD26" s="64"/>
      <c r="WE26" s="64"/>
      <c r="WF26" s="64"/>
      <c r="WG26" s="64"/>
      <c r="WH26" s="64"/>
      <c r="WI26" s="64"/>
      <c r="WJ26" s="64"/>
      <c r="WK26" s="64"/>
      <c r="WL26" s="64"/>
      <c r="WM26" s="64"/>
      <c r="WN26" s="64"/>
      <c r="WO26" s="64"/>
      <c r="WP26" s="64"/>
      <c r="WQ26" s="64"/>
      <c r="WR26" s="64"/>
      <c r="WS26" s="64"/>
      <c r="WT26" s="64"/>
      <c r="WU26" s="64"/>
      <c r="WV26" s="64"/>
      <c r="WW26" s="64"/>
      <c r="WX26" s="64"/>
      <c r="WY26" s="64"/>
      <c r="WZ26" s="64"/>
      <c r="XA26" s="64"/>
      <c r="XB26" s="64"/>
      <c r="XC26" s="64"/>
      <c r="XD26" s="64"/>
      <c r="XE26" s="64"/>
      <c r="XF26" s="64"/>
      <c r="XG26" s="64"/>
      <c r="XH26" s="64"/>
      <c r="XI26" s="64"/>
      <c r="XJ26" s="64"/>
    </row>
    <row r="27" spans="1:634" ht="51" x14ac:dyDescent="0.25">
      <c r="A27" s="310" t="s">
        <v>69</v>
      </c>
      <c r="B27" s="133" t="s">
        <v>113</v>
      </c>
      <c r="C27" s="107"/>
      <c r="D27" s="107"/>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c r="IW27" s="64"/>
      <c r="IX27" s="64"/>
      <c r="IY27" s="64"/>
      <c r="IZ27" s="64"/>
      <c r="JA27" s="64"/>
      <c r="JB27" s="64"/>
      <c r="JC27" s="64"/>
      <c r="JD27" s="64"/>
      <c r="JE27" s="64"/>
      <c r="JF27" s="64"/>
      <c r="JG27" s="64"/>
      <c r="JH27" s="64"/>
      <c r="JI27" s="64"/>
      <c r="JJ27" s="64"/>
      <c r="JK27" s="64"/>
      <c r="JL27" s="64"/>
      <c r="JM27" s="64"/>
      <c r="JN27" s="64"/>
      <c r="JO27" s="64"/>
      <c r="JP27" s="64"/>
      <c r="JQ27" s="64"/>
      <c r="JR27" s="64"/>
      <c r="JS27" s="64"/>
      <c r="JT27" s="64"/>
      <c r="JU27" s="64"/>
      <c r="JV27" s="64"/>
      <c r="JW27" s="64"/>
      <c r="JX27" s="64"/>
      <c r="JY27" s="64"/>
      <c r="JZ27" s="64"/>
      <c r="KA27" s="64"/>
      <c r="KB27" s="64"/>
      <c r="KC27" s="64"/>
      <c r="KD27" s="64"/>
      <c r="KE27" s="64"/>
      <c r="KF27" s="64"/>
      <c r="KG27" s="64"/>
      <c r="KH27" s="64"/>
      <c r="KI27" s="64"/>
      <c r="KJ27" s="64"/>
      <c r="KK27" s="64"/>
      <c r="KL27" s="64"/>
      <c r="KM27" s="64"/>
      <c r="KN27" s="64"/>
      <c r="KO27" s="64"/>
      <c r="KP27" s="64"/>
      <c r="KQ27" s="64"/>
      <c r="KR27" s="64"/>
      <c r="KS27" s="64"/>
      <c r="KT27" s="64"/>
      <c r="KU27" s="64"/>
      <c r="KV27" s="64"/>
      <c r="KW27" s="64"/>
      <c r="KX27" s="64"/>
      <c r="KY27" s="64"/>
      <c r="KZ27" s="64"/>
      <c r="LA27" s="64"/>
      <c r="LB27" s="64"/>
      <c r="LC27" s="64"/>
      <c r="LD27" s="64"/>
      <c r="LE27" s="64"/>
      <c r="LF27" s="64"/>
      <c r="LG27" s="64"/>
      <c r="LH27" s="64"/>
      <c r="LI27" s="64"/>
      <c r="LJ27" s="64"/>
      <c r="LK27" s="64"/>
      <c r="LL27" s="64"/>
      <c r="LM27" s="64"/>
      <c r="LN27" s="64"/>
      <c r="LO27" s="64"/>
      <c r="LP27" s="64"/>
      <c r="LQ27" s="64"/>
      <c r="LR27" s="64"/>
      <c r="LS27" s="64"/>
      <c r="LT27" s="64"/>
      <c r="LU27" s="64"/>
      <c r="LV27" s="64"/>
      <c r="LW27" s="64"/>
      <c r="LX27" s="64"/>
      <c r="LY27" s="64"/>
      <c r="LZ27" s="64"/>
      <c r="MA27" s="64"/>
      <c r="MB27" s="64"/>
      <c r="MC27" s="64"/>
      <c r="MD27" s="64"/>
      <c r="ME27" s="64"/>
      <c r="MF27" s="64"/>
      <c r="MG27" s="64"/>
      <c r="MH27" s="64"/>
      <c r="MI27" s="64"/>
      <c r="MJ27" s="64"/>
      <c r="MK27" s="64"/>
      <c r="ML27" s="64"/>
      <c r="MM27" s="64"/>
      <c r="MN27" s="64"/>
      <c r="MO27" s="64"/>
      <c r="MP27" s="64"/>
      <c r="MQ27" s="64"/>
      <c r="MR27" s="64"/>
      <c r="MS27" s="64"/>
      <c r="MT27" s="64"/>
      <c r="MU27" s="64"/>
      <c r="MV27" s="64"/>
      <c r="MW27" s="64"/>
      <c r="MX27" s="64"/>
      <c r="MY27" s="64"/>
      <c r="MZ27" s="64"/>
      <c r="NA27" s="64"/>
      <c r="NB27" s="64"/>
      <c r="NC27" s="64"/>
      <c r="ND27" s="64"/>
      <c r="NE27" s="64"/>
      <c r="NF27" s="64"/>
      <c r="NG27" s="64"/>
      <c r="NH27" s="64"/>
      <c r="NI27" s="64"/>
      <c r="NJ27" s="64"/>
      <c r="NK27" s="64"/>
      <c r="NL27" s="64"/>
      <c r="NM27" s="64"/>
      <c r="NN27" s="64"/>
      <c r="NO27" s="64"/>
      <c r="NP27" s="64"/>
      <c r="NQ27" s="64"/>
      <c r="NR27" s="64"/>
      <c r="NS27" s="64"/>
      <c r="NT27" s="64"/>
      <c r="NU27" s="64"/>
      <c r="NV27" s="64"/>
      <c r="NW27" s="64"/>
      <c r="NX27" s="64"/>
      <c r="NY27" s="64"/>
      <c r="NZ27" s="64"/>
      <c r="OA27" s="64"/>
      <c r="OB27" s="64"/>
      <c r="OC27" s="64"/>
      <c r="OD27" s="64"/>
      <c r="OE27" s="64"/>
      <c r="OF27" s="64"/>
      <c r="OG27" s="64"/>
      <c r="OH27" s="64"/>
      <c r="OI27" s="64"/>
      <c r="OJ27" s="64"/>
      <c r="OK27" s="64"/>
      <c r="OL27" s="64"/>
      <c r="OM27" s="64"/>
      <c r="ON27" s="64"/>
      <c r="OO27" s="64"/>
      <c r="OP27" s="64"/>
      <c r="OQ27" s="64"/>
      <c r="OR27" s="64"/>
      <c r="OS27" s="64"/>
      <c r="OT27" s="64"/>
      <c r="OU27" s="64"/>
      <c r="OV27" s="64"/>
      <c r="OW27" s="64"/>
      <c r="OX27" s="64"/>
      <c r="OY27" s="64"/>
      <c r="OZ27" s="64"/>
      <c r="PA27" s="64"/>
      <c r="PB27" s="64"/>
      <c r="PC27" s="64"/>
      <c r="PD27" s="64"/>
      <c r="PE27" s="64"/>
      <c r="PF27" s="64"/>
      <c r="PG27" s="64"/>
      <c r="PH27" s="64"/>
      <c r="PI27" s="64"/>
      <c r="PJ27" s="64"/>
      <c r="PK27" s="64"/>
      <c r="PL27" s="64"/>
      <c r="PM27" s="64"/>
      <c r="PN27" s="64"/>
      <c r="PO27" s="64"/>
      <c r="PP27" s="64"/>
      <c r="PQ27" s="64"/>
      <c r="PR27" s="64"/>
      <c r="PS27" s="64"/>
      <c r="PT27" s="64"/>
      <c r="PU27" s="64"/>
      <c r="PV27" s="64"/>
      <c r="PW27" s="64"/>
      <c r="PX27" s="64"/>
      <c r="PY27" s="64"/>
      <c r="PZ27" s="64"/>
      <c r="QA27" s="64"/>
      <c r="QB27" s="64"/>
      <c r="QC27" s="64"/>
      <c r="QD27" s="64"/>
      <c r="QE27" s="64"/>
      <c r="QF27" s="64"/>
      <c r="QG27" s="64"/>
      <c r="QH27" s="64"/>
      <c r="QI27" s="64"/>
      <c r="QJ27" s="64"/>
      <c r="QK27" s="64"/>
      <c r="QL27" s="64"/>
      <c r="QM27" s="64"/>
      <c r="QN27" s="64"/>
      <c r="QO27" s="64"/>
      <c r="QP27" s="64"/>
      <c r="QQ27" s="64"/>
      <c r="QR27" s="64"/>
      <c r="QS27" s="64"/>
      <c r="QT27" s="64"/>
      <c r="QU27" s="64"/>
      <c r="QV27" s="64"/>
      <c r="QW27" s="64"/>
      <c r="QX27" s="64"/>
      <c r="QY27" s="64"/>
      <c r="QZ27" s="64"/>
      <c r="RA27" s="64"/>
      <c r="RB27" s="64"/>
      <c r="RC27" s="64"/>
      <c r="RD27" s="64"/>
      <c r="RE27" s="64"/>
      <c r="RF27" s="64"/>
      <c r="RG27" s="64"/>
      <c r="RH27" s="64"/>
      <c r="RI27" s="64"/>
      <c r="RJ27" s="64"/>
      <c r="RK27" s="64"/>
      <c r="RL27" s="64"/>
      <c r="RM27" s="64"/>
      <c r="RN27" s="64"/>
      <c r="RO27" s="64"/>
      <c r="RP27" s="64"/>
      <c r="RQ27" s="64"/>
      <c r="RR27" s="64"/>
      <c r="RS27" s="64"/>
      <c r="RT27" s="64"/>
      <c r="RU27" s="64"/>
      <c r="RV27" s="64"/>
      <c r="RW27" s="64"/>
      <c r="RX27" s="64"/>
      <c r="RY27" s="64"/>
      <c r="RZ27" s="64"/>
      <c r="SA27" s="64"/>
      <c r="SB27" s="64"/>
      <c r="SC27" s="64"/>
      <c r="SD27" s="64"/>
      <c r="SE27" s="64"/>
      <c r="SF27" s="64"/>
      <c r="SG27" s="64"/>
      <c r="SH27" s="64"/>
      <c r="SI27" s="64"/>
      <c r="SJ27" s="64"/>
      <c r="SK27" s="64"/>
      <c r="SL27" s="64"/>
      <c r="SM27" s="64"/>
      <c r="SN27" s="64"/>
      <c r="SO27" s="64"/>
      <c r="SP27" s="64"/>
      <c r="SQ27" s="64"/>
      <c r="SR27" s="64"/>
      <c r="SS27" s="64"/>
      <c r="ST27" s="64"/>
      <c r="SU27" s="64"/>
      <c r="SV27" s="64"/>
      <c r="SW27" s="64"/>
      <c r="SX27" s="64"/>
      <c r="SY27" s="64"/>
      <c r="SZ27" s="64"/>
      <c r="TA27" s="64"/>
      <c r="TB27" s="64"/>
      <c r="TC27" s="64"/>
      <c r="TD27" s="64"/>
      <c r="TE27" s="64"/>
      <c r="TF27" s="64"/>
      <c r="TG27" s="64"/>
      <c r="TH27" s="64"/>
      <c r="TI27" s="64"/>
      <c r="TJ27" s="64"/>
      <c r="TK27" s="64"/>
      <c r="TL27" s="64"/>
      <c r="TM27" s="64"/>
      <c r="TN27" s="64"/>
      <c r="TO27" s="64"/>
      <c r="TP27" s="64"/>
      <c r="TQ27" s="64"/>
      <c r="TR27" s="64"/>
      <c r="TS27" s="64"/>
      <c r="TT27" s="64"/>
      <c r="TU27" s="64"/>
      <c r="TV27" s="64"/>
      <c r="TW27" s="64"/>
      <c r="TX27" s="64"/>
      <c r="TY27" s="64"/>
      <c r="TZ27" s="64"/>
      <c r="UA27" s="64"/>
      <c r="UB27" s="64"/>
      <c r="UC27" s="64"/>
      <c r="UD27" s="64"/>
      <c r="UE27" s="64"/>
      <c r="UF27" s="64"/>
      <c r="UG27" s="64"/>
      <c r="UH27" s="64"/>
      <c r="UI27" s="64"/>
      <c r="UJ27" s="64"/>
      <c r="UK27" s="64"/>
      <c r="UL27" s="64"/>
      <c r="UM27" s="64"/>
      <c r="UN27" s="64"/>
      <c r="UO27" s="64"/>
      <c r="UP27" s="64"/>
      <c r="UQ27" s="64"/>
      <c r="UR27" s="64"/>
      <c r="US27" s="64"/>
      <c r="UT27" s="64"/>
      <c r="UU27" s="64"/>
      <c r="UV27" s="64"/>
      <c r="UW27" s="64"/>
      <c r="UX27" s="64"/>
      <c r="UY27" s="64"/>
      <c r="UZ27" s="64"/>
      <c r="VA27" s="64"/>
      <c r="VB27" s="64"/>
      <c r="VC27" s="64"/>
      <c r="VD27" s="64"/>
      <c r="VE27" s="64"/>
      <c r="VF27" s="64"/>
      <c r="VG27" s="64"/>
      <c r="VH27" s="64"/>
      <c r="VI27" s="64"/>
      <c r="VJ27" s="64"/>
      <c r="VK27" s="64"/>
      <c r="VL27" s="64"/>
      <c r="VM27" s="64"/>
      <c r="VN27" s="64"/>
      <c r="VO27" s="64"/>
      <c r="VP27" s="64"/>
      <c r="VQ27" s="64"/>
      <c r="VR27" s="64"/>
      <c r="VS27" s="64"/>
      <c r="VT27" s="64"/>
      <c r="VU27" s="64"/>
      <c r="VV27" s="64"/>
      <c r="VW27" s="64"/>
      <c r="VX27" s="64"/>
      <c r="VY27" s="64"/>
      <c r="VZ27" s="64"/>
      <c r="WA27" s="64"/>
      <c r="WB27" s="64"/>
      <c r="WC27" s="64"/>
      <c r="WD27" s="64"/>
      <c r="WE27" s="64"/>
      <c r="WF27" s="64"/>
      <c r="WG27" s="64"/>
      <c r="WH27" s="64"/>
      <c r="WI27" s="64"/>
      <c r="WJ27" s="64"/>
      <c r="WK27" s="64"/>
      <c r="WL27" s="64"/>
      <c r="WM27" s="64"/>
      <c r="WN27" s="64"/>
      <c r="WO27" s="64"/>
      <c r="WP27" s="64"/>
      <c r="WQ27" s="64"/>
      <c r="WR27" s="64"/>
      <c r="WS27" s="64"/>
      <c r="WT27" s="64"/>
      <c r="WU27" s="64"/>
      <c r="WV27" s="64"/>
      <c r="WW27" s="64"/>
      <c r="WX27" s="64"/>
      <c r="WY27" s="64"/>
      <c r="WZ27" s="64"/>
      <c r="XA27" s="64"/>
      <c r="XB27" s="64"/>
      <c r="XC27" s="64"/>
      <c r="XD27" s="64"/>
      <c r="XE27" s="64"/>
      <c r="XF27" s="64"/>
      <c r="XG27" s="64"/>
      <c r="XH27" s="64"/>
      <c r="XI27" s="64"/>
      <c r="XJ27" s="64"/>
    </row>
    <row r="28" spans="1:634" ht="220.9" customHeight="1" x14ac:dyDescent="0.25">
      <c r="A28" s="115" t="s">
        <v>85</v>
      </c>
      <c r="B28" s="167" t="s">
        <v>160</v>
      </c>
      <c r="C28" s="107"/>
      <c r="D28" s="107"/>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c r="GV28" s="64"/>
      <c r="GW28" s="64"/>
      <c r="GX28" s="64"/>
      <c r="GY28" s="64"/>
      <c r="GZ28" s="64"/>
      <c r="HA28" s="64"/>
      <c r="HB28" s="64"/>
      <c r="HC28" s="64"/>
      <c r="HD28" s="64"/>
      <c r="HE28" s="64"/>
      <c r="HF28" s="64"/>
      <c r="HG28" s="64"/>
      <c r="HH28" s="64"/>
      <c r="HI28" s="64"/>
      <c r="HJ28" s="64"/>
      <c r="HK28" s="64"/>
      <c r="HL28" s="64"/>
      <c r="HM28" s="64"/>
      <c r="HN28" s="64"/>
      <c r="HO28" s="64"/>
      <c r="HP28" s="64"/>
      <c r="HQ28" s="64"/>
      <c r="HR28" s="64"/>
      <c r="HS28" s="64"/>
      <c r="HT28" s="64"/>
      <c r="HU28" s="64"/>
      <c r="HV28" s="64"/>
      <c r="HW28" s="64"/>
      <c r="HX28" s="64"/>
      <c r="HY28" s="64"/>
      <c r="HZ28" s="64"/>
      <c r="IA28" s="64"/>
      <c r="IB28" s="64"/>
      <c r="IC28" s="64"/>
      <c r="ID28" s="64"/>
      <c r="IE28" s="64"/>
      <c r="IF28" s="64"/>
      <c r="IG28" s="64"/>
      <c r="IH28" s="64"/>
      <c r="II28" s="64"/>
      <c r="IJ28" s="64"/>
      <c r="IK28" s="64"/>
      <c r="IL28" s="64"/>
      <c r="IM28" s="64"/>
      <c r="IN28" s="64"/>
      <c r="IO28" s="64"/>
      <c r="IP28" s="64"/>
      <c r="IQ28" s="64"/>
      <c r="IR28" s="64"/>
      <c r="IS28" s="64"/>
      <c r="IT28" s="64"/>
      <c r="IU28" s="64"/>
      <c r="IV28" s="64"/>
      <c r="IW28" s="64"/>
      <c r="IX28" s="64"/>
      <c r="IY28" s="64"/>
      <c r="IZ28" s="64"/>
      <c r="JA28" s="64"/>
      <c r="JB28" s="64"/>
      <c r="JC28" s="64"/>
      <c r="JD28" s="64"/>
      <c r="JE28" s="64"/>
      <c r="JF28" s="64"/>
      <c r="JG28" s="64"/>
      <c r="JH28" s="64"/>
      <c r="JI28" s="64"/>
      <c r="JJ28" s="64"/>
      <c r="JK28" s="64"/>
      <c r="JL28" s="64"/>
      <c r="JM28" s="64"/>
      <c r="JN28" s="64"/>
      <c r="JO28" s="64"/>
      <c r="JP28" s="64"/>
      <c r="JQ28" s="64"/>
      <c r="JR28" s="64"/>
      <c r="JS28" s="64"/>
      <c r="JT28" s="64"/>
      <c r="JU28" s="64"/>
      <c r="JV28" s="64"/>
      <c r="JW28" s="64"/>
      <c r="JX28" s="64"/>
      <c r="JY28" s="64"/>
      <c r="JZ28" s="64"/>
      <c r="KA28" s="64"/>
      <c r="KB28" s="64"/>
      <c r="KC28" s="64"/>
      <c r="KD28" s="64"/>
      <c r="KE28" s="64"/>
      <c r="KF28" s="64"/>
      <c r="KG28" s="64"/>
      <c r="KH28" s="64"/>
      <c r="KI28" s="64"/>
      <c r="KJ28" s="64"/>
      <c r="KK28" s="64"/>
      <c r="KL28" s="64"/>
      <c r="KM28" s="64"/>
      <c r="KN28" s="64"/>
      <c r="KO28" s="64"/>
      <c r="KP28" s="64"/>
      <c r="KQ28" s="64"/>
      <c r="KR28" s="64"/>
      <c r="KS28" s="64"/>
      <c r="KT28" s="64"/>
      <c r="KU28" s="64"/>
      <c r="KV28" s="64"/>
      <c r="KW28" s="64"/>
      <c r="KX28" s="64"/>
      <c r="KY28" s="64"/>
      <c r="KZ28" s="64"/>
      <c r="LA28" s="64"/>
      <c r="LB28" s="64"/>
      <c r="LC28" s="64"/>
      <c r="LD28" s="64"/>
      <c r="LE28" s="64"/>
      <c r="LF28" s="64"/>
      <c r="LG28" s="64"/>
      <c r="LH28" s="64"/>
      <c r="LI28" s="64"/>
      <c r="LJ28" s="64"/>
      <c r="LK28" s="64"/>
      <c r="LL28" s="64"/>
      <c r="LM28" s="64"/>
      <c r="LN28" s="64"/>
      <c r="LO28" s="64"/>
      <c r="LP28" s="64"/>
      <c r="LQ28" s="64"/>
      <c r="LR28" s="64"/>
      <c r="LS28" s="64"/>
      <c r="LT28" s="64"/>
      <c r="LU28" s="64"/>
      <c r="LV28" s="64"/>
      <c r="LW28" s="64"/>
      <c r="LX28" s="64"/>
      <c r="LY28" s="64"/>
      <c r="LZ28" s="64"/>
      <c r="MA28" s="64"/>
      <c r="MB28" s="64"/>
      <c r="MC28" s="64"/>
      <c r="MD28" s="64"/>
      <c r="ME28" s="64"/>
      <c r="MF28" s="64"/>
      <c r="MG28" s="64"/>
      <c r="MH28" s="64"/>
      <c r="MI28" s="64"/>
      <c r="MJ28" s="64"/>
      <c r="MK28" s="64"/>
      <c r="ML28" s="64"/>
      <c r="MM28" s="64"/>
      <c r="MN28" s="64"/>
      <c r="MO28" s="64"/>
      <c r="MP28" s="64"/>
      <c r="MQ28" s="64"/>
      <c r="MR28" s="64"/>
      <c r="MS28" s="64"/>
      <c r="MT28" s="64"/>
      <c r="MU28" s="64"/>
      <c r="MV28" s="64"/>
      <c r="MW28" s="64"/>
      <c r="MX28" s="64"/>
      <c r="MY28" s="64"/>
      <c r="MZ28" s="64"/>
      <c r="NA28" s="64"/>
      <c r="NB28" s="64"/>
      <c r="NC28" s="64"/>
      <c r="ND28" s="64"/>
      <c r="NE28" s="64"/>
      <c r="NF28" s="64"/>
      <c r="NG28" s="64"/>
      <c r="NH28" s="64"/>
      <c r="NI28" s="64"/>
      <c r="NJ28" s="64"/>
      <c r="NK28" s="64"/>
      <c r="NL28" s="64"/>
      <c r="NM28" s="64"/>
      <c r="NN28" s="64"/>
      <c r="NO28" s="64"/>
      <c r="NP28" s="64"/>
      <c r="NQ28" s="64"/>
      <c r="NR28" s="64"/>
      <c r="NS28" s="64"/>
      <c r="NT28" s="64"/>
      <c r="NU28" s="64"/>
      <c r="NV28" s="64"/>
      <c r="NW28" s="64"/>
      <c r="NX28" s="64"/>
      <c r="NY28" s="64"/>
      <c r="NZ28" s="64"/>
      <c r="OA28" s="64"/>
      <c r="OB28" s="64"/>
      <c r="OC28" s="64"/>
      <c r="OD28" s="64"/>
      <c r="OE28" s="64"/>
      <c r="OF28" s="64"/>
      <c r="OG28" s="64"/>
      <c r="OH28" s="64"/>
      <c r="OI28" s="64"/>
      <c r="OJ28" s="64"/>
      <c r="OK28" s="64"/>
      <c r="OL28" s="64"/>
      <c r="OM28" s="64"/>
      <c r="ON28" s="64"/>
      <c r="OO28" s="64"/>
      <c r="OP28" s="64"/>
      <c r="OQ28" s="64"/>
      <c r="OR28" s="64"/>
      <c r="OS28" s="64"/>
      <c r="OT28" s="64"/>
      <c r="OU28" s="64"/>
      <c r="OV28" s="64"/>
      <c r="OW28" s="64"/>
      <c r="OX28" s="64"/>
      <c r="OY28" s="64"/>
      <c r="OZ28" s="64"/>
      <c r="PA28" s="64"/>
      <c r="PB28" s="64"/>
      <c r="PC28" s="64"/>
      <c r="PD28" s="64"/>
      <c r="PE28" s="64"/>
      <c r="PF28" s="64"/>
      <c r="PG28" s="64"/>
      <c r="PH28" s="64"/>
      <c r="PI28" s="64"/>
      <c r="PJ28" s="64"/>
      <c r="PK28" s="64"/>
      <c r="PL28" s="64"/>
      <c r="PM28" s="64"/>
      <c r="PN28" s="64"/>
      <c r="PO28" s="64"/>
      <c r="PP28" s="64"/>
      <c r="PQ28" s="64"/>
      <c r="PR28" s="64"/>
      <c r="PS28" s="64"/>
      <c r="PT28" s="64"/>
      <c r="PU28" s="64"/>
      <c r="PV28" s="64"/>
      <c r="PW28" s="64"/>
      <c r="PX28" s="64"/>
      <c r="PY28" s="64"/>
      <c r="PZ28" s="64"/>
      <c r="QA28" s="64"/>
      <c r="QB28" s="64"/>
      <c r="QC28" s="64"/>
      <c r="QD28" s="64"/>
      <c r="QE28" s="64"/>
      <c r="QF28" s="64"/>
      <c r="QG28" s="64"/>
      <c r="QH28" s="64"/>
      <c r="QI28" s="64"/>
      <c r="QJ28" s="64"/>
      <c r="QK28" s="64"/>
      <c r="QL28" s="64"/>
      <c r="QM28" s="64"/>
      <c r="QN28" s="64"/>
      <c r="QO28" s="64"/>
      <c r="QP28" s="64"/>
      <c r="QQ28" s="64"/>
      <c r="QR28" s="64"/>
      <c r="QS28" s="64"/>
      <c r="QT28" s="64"/>
      <c r="QU28" s="64"/>
      <c r="QV28" s="64"/>
      <c r="QW28" s="64"/>
      <c r="QX28" s="64"/>
      <c r="QY28" s="64"/>
      <c r="QZ28" s="64"/>
      <c r="RA28" s="64"/>
      <c r="RB28" s="64"/>
      <c r="RC28" s="64"/>
      <c r="RD28" s="64"/>
      <c r="RE28" s="64"/>
      <c r="RF28" s="64"/>
      <c r="RG28" s="64"/>
      <c r="RH28" s="64"/>
      <c r="RI28" s="64"/>
      <c r="RJ28" s="64"/>
      <c r="RK28" s="64"/>
      <c r="RL28" s="64"/>
      <c r="RM28" s="64"/>
      <c r="RN28" s="64"/>
      <c r="RO28" s="64"/>
      <c r="RP28" s="64"/>
      <c r="RQ28" s="64"/>
      <c r="RR28" s="64"/>
      <c r="RS28" s="64"/>
      <c r="RT28" s="64"/>
      <c r="RU28" s="64"/>
      <c r="RV28" s="64"/>
      <c r="RW28" s="64"/>
      <c r="RX28" s="64"/>
      <c r="RY28" s="64"/>
      <c r="RZ28" s="64"/>
      <c r="SA28" s="64"/>
      <c r="SB28" s="64"/>
      <c r="SC28" s="64"/>
      <c r="SD28" s="64"/>
      <c r="SE28" s="64"/>
      <c r="SF28" s="64"/>
      <c r="SG28" s="64"/>
      <c r="SH28" s="64"/>
      <c r="SI28" s="64"/>
      <c r="SJ28" s="64"/>
      <c r="SK28" s="64"/>
      <c r="SL28" s="64"/>
      <c r="SM28" s="64"/>
      <c r="SN28" s="64"/>
      <c r="SO28" s="64"/>
      <c r="SP28" s="64"/>
      <c r="SQ28" s="64"/>
      <c r="SR28" s="64"/>
      <c r="SS28" s="64"/>
      <c r="ST28" s="64"/>
      <c r="SU28" s="64"/>
      <c r="SV28" s="64"/>
      <c r="SW28" s="64"/>
      <c r="SX28" s="64"/>
      <c r="SY28" s="64"/>
      <c r="SZ28" s="64"/>
      <c r="TA28" s="64"/>
      <c r="TB28" s="64"/>
      <c r="TC28" s="64"/>
      <c r="TD28" s="64"/>
      <c r="TE28" s="64"/>
      <c r="TF28" s="64"/>
      <c r="TG28" s="64"/>
      <c r="TH28" s="64"/>
      <c r="TI28" s="64"/>
      <c r="TJ28" s="64"/>
      <c r="TK28" s="64"/>
      <c r="TL28" s="64"/>
      <c r="TM28" s="64"/>
      <c r="TN28" s="64"/>
      <c r="TO28" s="64"/>
      <c r="TP28" s="64"/>
      <c r="TQ28" s="64"/>
      <c r="TR28" s="64"/>
      <c r="TS28" s="64"/>
      <c r="TT28" s="64"/>
      <c r="TU28" s="64"/>
      <c r="TV28" s="64"/>
      <c r="TW28" s="64"/>
      <c r="TX28" s="64"/>
      <c r="TY28" s="64"/>
      <c r="TZ28" s="64"/>
      <c r="UA28" s="64"/>
      <c r="UB28" s="64"/>
      <c r="UC28" s="64"/>
      <c r="UD28" s="64"/>
      <c r="UE28" s="64"/>
      <c r="UF28" s="64"/>
      <c r="UG28" s="64"/>
      <c r="UH28" s="64"/>
      <c r="UI28" s="64"/>
      <c r="UJ28" s="64"/>
      <c r="UK28" s="64"/>
      <c r="UL28" s="64"/>
      <c r="UM28" s="64"/>
      <c r="UN28" s="64"/>
      <c r="UO28" s="64"/>
      <c r="UP28" s="64"/>
      <c r="UQ28" s="64"/>
      <c r="UR28" s="64"/>
      <c r="US28" s="64"/>
      <c r="UT28" s="64"/>
      <c r="UU28" s="64"/>
      <c r="UV28" s="64"/>
      <c r="UW28" s="64"/>
      <c r="UX28" s="64"/>
      <c r="UY28" s="64"/>
      <c r="UZ28" s="64"/>
      <c r="VA28" s="64"/>
      <c r="VB28" s="64"/>
      <c r="VC28" s="64"/>
      <c r="VD28" s="64"/>
      <c r="VE28" s="64"/>
      <c r="VF28" s="64"/>
      <c r="VG28" s="64"/>
      <c r="VH28" s="64"/>
      <c r="VI28" s="64"/>
      <c r="VJ28" s="64"/>
      <c r="VK28" s="64"/>
      <c r="VL28" s="64"/>
      <c r="VM28" s="64"/>
      <c r="VN28" s="64"/>
      <c r="VO28" s="64"/>
      <c r="VP28" s="64"/>
      <c r="VQ28" s="64"/>
      <c r="VR28" s="64"/>
      <c r="VS28" s="64"/>
      <c r="VT28" s="64"/>
      <c r="VU28" s="64"/>
      <c r="VV28" s="64"/>
      <c r="VW28" s="64"/>
      <c r="VX28" s="64"/>
      <c r="VY28" s="64"/>
      <c r="VZ28" s="64"/>
      <c r="WA28" s="64"/>
      <c r="WB28" s="64"/>
      <c r="WC28" s="64"/>
      <c r="WD28" s="64"/>
      <c r="WE28" s="64"/>
      <c r="WF28" s="64"/>
      <c r="WG28" s="64"/>
      <c r="WH28" s="64"/>
      <c r="WI28" s="64"/>
      <c r="WJ28" s="64"/>
      <c r="WK28" s="64"/>
      <c r="WL28" s="64"/>
      <c r="WM28" s="64"/>
      <c r="WN28" s="64"/>
      <c r="WO28" s="64"/>
      <c r="WP28" s="64"/>
      <c r="WQ28" s="64"/>
      <c r="WR28" s="64"/>
      <c r="WS28" s="64"/>
      <c r="WT28" s="64"/>
      <c r="WU28" s="64"/>
      <c r="WV28" s="64"/>
      <c r="WW28" s="64"/>
      <c r="WX28" s="64"/>
      <c r="WY28" s="64"/>
      <c r="WZ28" s="64"/>
      <c r="XA28" s="64"/>
      <c r="XB28" s="64"/>
      <c r="XC28" s="64"/>
      <c r="XD28" s="64"/>
      <c r="XE28" s="64"/>
      <c r="XF28" s="64"/>
      <c r="XG28" s="64"/>
      <c r="XH28" s="64"/>
      <c r="XI28" s="64"/>
      <c r="XJ28" s="64"/>
    </row>
    <row r="29" spans="1:634" ht="51" x14ac:dyDescent="0.25">
      <c r="A29" s="310" t="s">
        <v>73</v>
      </c>
      <c r="B29" s="133" t="s">
        <v>116</v>
      </c>
      <c r="C29" s="310"/>
      <c r="D29" s="310"/>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c r="MU29" s="64"/>
      <c r="MV29" s="64"/>
      <c r="MW29" s="64"/>
      <c r="MX29" s="64"/>
      <c r="MY29" s="64"/>
      <c r="MZ29" s="64"/>
      <c r="NA29" s="64"/>
      <c r="NB29" s="64"/>
      <c r="NC29" s="64"/>
      <c r="ND29" s="64"/>
      <c r="NE29" s="64"/>
      <c r="NF29" s="64"/>
      <c r="NG29" s="64"/>
      <c r="NH29" s="64"/>
      <c r="NI29" s="64"/>
      <c r="NJ29" s="64"/>
      <c r="NK29" s="64"/>
      <c r="NL29" s="64"/>
      <c r="NM29" s="64"/>
      <c r="NN29" s="64"/>
      <c r="NO29" s="64"/>
      <c r="NP29" s="64"/>
      <c r="NQ29" s="64"/>
      <c r="NR29" s="64"/>
      <c r="NS29" s="64"/>
      <c r="NT29" s="64"/>
      <c r="NU29" s="64"/>
      <c r="NV29" s="64"/>
      <c r="NW29" s="64"/>
      <c r="NX29" s="64"/>
      <c r="NY29" s="64"/>
      <c r="NZ29" s="64"/>
      <c r="OA29" s="64"/>
      <c r="OB29" s="64"/>
      <c r="OC29" s="64"/>
      <c r="OD29" s="64"/>
      <c r="OE29" s="64"/>
      <c r="OF29" s="64"/>
      <c r="OG29" s="64"/>
      <c r="OH29" s="64"/>
      <c r="OI29" s="64"/>
      <c r="OJ29" s="64"/>
      <c r="OK29" s="64"/>
      <c r="OL29" s="64"/>
      <c r="OM29" s="64"/>
      <c r="ON29" s="64"/>
      <c r="OO29" s="64"/>
      <c r="OP29" s="64"/>
      <c r="OQ29" s="64"/>
      <c r="OR29" s="64"/>
      <c r="OS29" s="64"/>
      <c r="OT29" s="64"/>
      <c r="OU29" s="64"/>
      <c r="OV29" s="64"/>
      <c r="OW29" s="64"/>
      <c r="OX29" s="64"/>
      <c r="OY29" s="64"/>
      <c r="OZ29" s="64"/>
      <c r="PA29" s="64"/>
      <c r="PB29" s="64"/>
      <c r="PC29" s="64"/>
      <c r="PD29" s="64"/>
      <c r="PE29" s="64"/>
      <c r="PF29" s="64"/>
      <c r="PG29" s="64"/>
      <c r="PH29" s="64"/>
      <c r="PI29" s="64"/>
      <c r="PJ29" s="64"/>
      <c r="PK29" s="64"/>
      <c r="PL29" s="64"/>
      <c r="PM29" s="64"/>
      <c r="PN29" s="64"/>
      <c r="PO29" s="64"/>
      <c r="PP29" s="64"/>
      <c r="PQ29" s="64"/>
      <c r="PR29" s="64"/>
      <c r="PS29" s="64"/>
      <c r="PT29" s="64"/>
      <c r="PU29" s="64"/>
      <c r="PV29" s="64"/>
      <c r="PW29" s="64"/>
      <c r="PX29" s="64"/>
      <c r="PY29" s="64"/>
      <c r="PZ29" s="64"/>
      <c r="QA29" s="64"/>
      <c r="QB29" s="64"/>
      <c r="QC29" s="64"/>
      <c r="QD29" s="64"/>
      <c r="QE29" s="64"/>
      <c r="QF29" s="64"/>
      <c r="QG29" s="64"/>
      <c r="QH29" s="64"/>
      <c r="QI29" s="64"/>
      <c r="QJ29" s="64"/>
      <c r="QK29" s="64"/>
      <c r="QL29" s="64"/>
      <c r="QM29" s="64"/>
      <c r="QN29" s="64"/>
      <c r="QO29" s="64"/>
      <c r="QP29" s="64"/>
      <c r="QQ29" s="64"/>
      <c r="QR29" s="64"/>
      <c r="QS29" s="64"/>
      <c r="QT29" s="64"/>
      <c r="QU29" s="64"/>
      <c r="QV29" s="64"/>
      <c r="QW29" s="64"/>
      <c r="QX29" s="64"/>
      <c r="QY29" s="64"/>
      <c r="QZ29" s="64"/>
      <c r="RA29" s="64"/>
      <c r="RB29" s="64"/>
      <c r="RC29" s="64"/>
      <c r="RD29" s="64"/>
      <c r="RE29" s="64"/>
      <c r="RF29" s="64"/>
      <c r="RG29" s="64"/>
      <c r="RH29" s="64"/>
      <c r="RI29" s="64"/>
      <c r="RJ29" s="64"/>
      <c r="RK29" s="64"/>
      <c r="RL29" s="64"/>
      <c r="RM29" s="64"/>
      <c r="RN29" s="64"/>
      <c r="RO29" s="64"/>
      <c r="RP29" s="64"/>
      <c r="RQ29" s="64"/>
      <c r="RR29" s="64"/>
      <c r="RS29" s="64"/>
      <c r="RT29" s="64"/>
      <c r="RU29" s="64"/>
      <c r="RV29" s="64"/>
      <c r="RW29" s="64"/>
      <c r="RX29" s="64"/>
      <c r="RY29" s="64"/>
      <c r="RZ29" s="64"/>
      <c r="SA29" s="64"/>
      <c r="SB29" s="64"/>
      <c r="SC29" s="64"/>
      <c r="SD29" s="64"/>
      <c r="SE29" s="64"/>
      <c r="SF29" s="64"/>
      <c r="SG29" s="64"/>
      <c r="SH29" s="64"/>
      <c r="SI29" s="64"/>
      <c r="SJ29" s="64"/>
      <c r="SK29" s="64"/>
      <c r="SL29" s="64"/>
      <c r="SM29" s="64"/>
      <c r="SN29" s="64"/>
      <c r="SO29" s="64"/>
      <c r="SP29" s="64"/>
      <c r="SQ29" s="64"/>
      <c r="SR29" s="64"/>
      <c r="SS29" s="64"/>
      <c r="ST29" s="64"/>
      <c r="SU29" s="64"/>
      <c r="SV29" s="64"/>
      <c r="SW29" s="64"/>
      <c r="SX29" s="64"/>
      <c r="SY29" s="64"/>
      <c r="SZ29" s="64"/>
      <c r="TA29" s="64"/>
      <c r="TB29" s="64"/>
      <c r="TC29" s="64"/>
      <c r="TD29" s="64"/>
      <c r="TE29" s="64"/>
      <c r="TF29" s="64"/>
      <c r="TG29" s="64"/>
      <c r="TH29" s="64"/>
      <c r="TI29" s="64"/>
      <c r="TJ29" s="64"/>
      <c r="TK29" s="64"/>
      <c r="TL29" s="64"/>
      <c r="TM29" s="64"/>
      <c r="TN29" s="64"/>
      <c r="TO29" s="64"/>
      <c r="TP29" s="64"/>
      <c r="TQ29" s="64"/>
      <c r="TR29" s="64"/>
      <c r="TS29" s="64"/>
      <c r="TT29" s="64"/>
      <c r="TU29" s="64"/>
      <c r="TV29" s="64"/>
      <c r="TW29" s="64"/>
      <c r="TX29" s="64"/>
      <c r="TY29" s="64"/>
      <c r="TZ29" s="64"/>
      <c r="UA29" s="64"/>
      <c r="UB29" s="64"/>
      <c r="UC29" s="64"/>
      <c r="UD29" s="64"/>
      <c r="UE29" s="64"/>
      <c r="UF29" s="64"/>
      <c r="UG29" s="64"/>
      <c r="UH29" s="64"/>
      <c r="UI29" s="64"/>
      <c r="UJ29" s="64"/>
      <c r="UK29" s="64"/>
      <c r="UL29" s="64"/>
      <c r="UM29" s="64"/>
      <c r="UN29" s="64"/>
      <c r="UO29" s="64"/>
      <c r="UP29" s="64"/>
      <c r="UQ29" s="64"/>
      <c r="UR29" s="64"/>
      <c r="US29" s="64"/>
      <c r="UT29" s="64"/>
      <c r="UU29" s="64"/>
      <c r="UV29" s="64"/>
      <c r="UW29" s="64"/>
      <c r="UX29" s="64"/>
      <c r="UY29" s="64"/>
      <c r="UZ29" s="64"/>
      <c r="VA29" s="64"/>
      <c r="VB29" s="64"/>
      <c r="VC29" s="64"/>
      <c r="VD29" s="64"/>
      <c r="VE29" s="64"/>
      <c r="VF29" s="64"/>
      <c r="VG29" s="64"/>
      <c r="VH29" s="64"/>
      <c r="VI29" s="64"/>
      <c r="VJ29" s="64"/>
      <c r="VK29" s="64"/>
      <c r="VL29" s="64"/>
      <c r="VM29" s="64"/>
      <c r="VN29" s="64"/>
      <c r="VO29" s="64"/>
      <c r="VP29" s="64"/>
      <c r="VQ29" s="64"/>
      <c r="VR29" s="64"/>
      <c r="VS29" s="64"/>
      <c r="VT29" s="64"/>
      <c r="VU29" s="64"/>
      <c r="VV29" s="64"/>
      <c r="VW29" s="64"/>
      <c r="VX29" s="64"/>
      <c r="VY29" s="64"/>
      <c r="VZ29" s="64"/>
      <c r="WA29" s="64"/>
      <c r="WB29" s="64"/>
      <c r="WC29" s="64"/>
      <c r="WD29" s="64"/>
      <c r="WE29" s="64"/>
      <c r="WF29" s="64"/>
      <c r="WG29" s="64"/>
      <c r="WH29" s="64"/>
      <c r="WI29" s="64"/>
      <c r="WJ29" s="64"/>
      <c r="WK29" s="64"/>
      <c r="WL29" s="64"/>
      <c r="WM29" s="64"/>
      <c r="WN29" s="64"/>
      <c r="WO29" s="64"/>
      <c r="WP29" s="64"/>
      <c r="WQ29" s="64"/>
      <c r="WR29" s="64"/>
      <c r="WS29" s="64"/>
      <c r="WT29" s="64"/>
      <c r="WU29" s="64"/>
      <c r="WV29" s="64"/>
      <c r="WW29" s="64"/>
      <c r="WX29" s="64"/>
      <c r="WY29" s="64"/>
      <c r="WZ29" s="64"/>
      <c r="XA29" s="64"/>
      <c r="XB29" s="64"/>
      <c r="XC29" s="64"/>
      <c r="XD29" s="64"/>
      <c r="XE29" s="64"/>
      <c r="XF29" s="64"/>
      <c r="XG29" s="64"/>
      <c r="XH29" s="64"/>
      <c r="XI29" s="64"/>
      <c r="XJ29" s="64"/>
    </row>
    <row r="30" spans="1:634" ht="38.25" x14ac:dyDescent="0.25">
      <c r="A30" s="310" t="s">
        <v>74</v>
      </c>
      <c r="B30" s="133" t="s">
        <v>112</v>
      </c>
      <c r="C30" s="310"/>
      <c r="D30" s="310"/>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c r="IW30" s="64"/>
      <c r="IX30" s="64"/>
      <c r="IY30" s="64"/>
      <c r="IZ30" s="64"/>
      <c r="JA30" s="64"/>
      <c r="JB30" s="64"/>
      <c r="JC30" s="64"/>
      <c r="JD30" s="64"/>
      <c r="JE30" s="64"/>
      <c r="JF30" s="64"/>
      <c r="JG30" s="64"/>
      <c r="JH30" s="64"/>
      <c r="JI30" s="64"/>
      <c r="JJ30" s="64"/>
      <c r="JK30" s="64"/>
      <c r="JL30" s="64"/>
      <c r="JM30" s="64"/>
      <c r="JN30" s="64"/>
      <c r="JO30" s="64"/>
      <c r="JP30" s="64"/>
      <c r="JQ30" s="64"/>
      <c r="JR30" s="64"/>
      <c r="JS30" s="64"/>
      <c r="JT30" s="64"/>
      <c r="JU30" s="64"/>
      <c r="JV30" s="64"/>
      <c r="JW30" s="64"/>
      <c r="JX30" s="64"/>
      <c r="JY30" s="64"/>
      <c r="JZ30" s="64"/>
      <c r="KA30" s="64"/>
      <c r="KB30" s="64"/>
      <c r="KC30" s="64"/>
      <c r="KD30" s="64"/>
      <c r="KE30" s="64"/>
      <c r="KF30" s="64"/>
      <c r="KG30" s="64"/>
      <c r="KH30" s="64"/>
      <c r="KI30" s="64"/>
      <c r="KJ30" s="64"/>
      <c r="KK30" s="64"/>
      <c r="KL30" s="64"/>
      <c r="KM30" s="64"/>
      <c r="KN30" s="64"/>
      <c r="KO30" s="64"/>
      <c r="KP30" s="64"/>
      <c r="KQ30" s="64"/>
      <c r="KR30" s="64"/>
      <c r="KS30" s="64"/>
      <c r="KT30" s="64"/>
      <c r="KU30" s="64"/>
      <c r="KV30" s="64"/>
      <c r="KW30" s="64"/>
      <c r="KX30" s="64"/>
      <c r="KY30" s="64"/>
      <c r="KZ30" s="64"/>
      <c r="LA30" s="64"/>
      <c r="LB30" s="64"/>
      <c r="LC30" s="64"/>
      <c r="LD30" s="64"/>
      <c r="LE30" s="64"/>
      <c r="LF30" s="64"/>
      <c r="LG30" s="64"/>
      <c r="LH30" s="64"/>
      <c r="LI30" s="64"/>
      <c r="LJ30" s="64"/>
      <c r="LK30" s="64"/>
      <c r="LL30" s="64"/>
      <c r="LM30" s="64"/>
      <c r="LN30" s="64"/>
      <c r="LO30" s="64"/>
      <c r="LP30" s="64"/>
      <c r="LQ30" s="64"/>
      <c r="LR30" s="64"/>
      <c r="LS30" s="64"/>
      <c r="LT30" s="64"/>
      <c r="LU30" s="64"/>
      <c r="LV30" s="64"/>
      <c r="LW30" s="64"/>
      <c r="LX30" s="64"/>
      <c r="LY30" s="64"/>
      <c r="LZ30" s="64"/>
      <c r="MA30" s="64"/>
      <c r="MB30" s="64"/>
      <c r="MC30" s="64"/>
      <c r="MD30" s="64"/>
      <c r="ME30" s="64"/>
      <c r="MF30" s="64"/>
      <c r="MG30" s="64"/>
      <c r="MH30" s="64"/>
      <c r="MI30" s="64"/>
      <c r="MJ30" s="64"/>
      <c r="MK30" s="64"/>
      <c r="ML30" s="64"/>
      <c r="MM30" s="64"/>
      <c r="MN30" s="64"/>
      <c r="MO30" s="64"/>
      <c r="MP30" s="64"/>
      <c r="MQ30" s="64"/>
      <c r="MR30" s="64"/>
      <c r="MS30" s="64"/>
      <c r="MT30" s="64"/>
      <c r="MU30" s="64"/>
      <c r="MV30" s="64"/>
      <c r="MW30" s="64"/>
      <c r="MX30" s="64"/>
      <c r="MY30" s="64"/>
      <c r="MZ30" s="64"/>
      <c r="NA30" s="64"/>
      <c r="NB30" s="64"/>
      <c r="NC30" s="64"/>
      <c r="ND30" s="64"/>
      <c r="NE30" s="64"/>
      <c r="NF30" s="64"/>
      <c r="NG30" s="64"/>
      <c r="NH30" s="64"/>
      <c r="NI30" s="64"/>
      <c r="NJ30" s="64"/>
      <c r="NK30" s="64"/>
      <c r="NL30" s="64"/>
      <c r="NM30" s="64"/>
      <c r="NN30" s="64"/>
      <c r="NO30" s="64"/>
      <c r="NP30" s="64"/>
      <c r="NQ30" s="64"/>
      <c r="NR30" s="64"/>
      <c r="NS30" s="64"/>
      <c r="NT30" s="64"/>
      <c r="NU30" s="64"/>
      <c r="NV30" s="64"/>
      <c r="NW30" s="64"/>
      <c r="NX30" s="64"/>
      <c r="NY30" s="64"/>
      <c r="NZ30" s="64"/>
      <c r="OA30" s="64"/>
      <c r="OB30" s="64"/>
      <c r="OC30" s="64"/>
      <c r="OD30" s="64"/>
      <c r="OE30" s="64"/>
      <c r="OF30" s="64"/>
      <c r="OG30" s="64"/>
      <c r="OH30" s="64"/>
      <c r="OI30" s="64"/>
      <c r="OJ30" s="64"/>
      <c r="OK30" s="64"/>
      <c r="OL30" s="64"/>
      <c r="OM30" s="64"/>
      <c r="ON30" s="64"/>
      <c r="OO30" s="64"/>
      <c r="OP30" s="64"/>
      <c r="OQ30" s="64"/>
      <c r="OR30" s="64"/>
      <c r="OS30" s="64"/>
      <c r="OT30" s="64"/>
      <c r="OU30" s="64"/>
      <c r="OV30" s="64"/>
      <c r="OW30" s="64"/>
      <c r="OX30" s="64"/>
      <c r="OY30" s="64"/>
      <c r="OZ30" s="64"/>
      <c r="PA30" s="64"/>
      <c r="PB30" s="64"/>
      <c r="PC30" s="64"/>
      <c r="PD30" s="64"/>
      <c r="PE30" s="64"/>
      <c r="PF30" s="64"/>
      <c r="PG30" s="64"/>
      <c r="PH30" s="64"/>
      <c r="PI30" s="64"/>
      <c r="PJ30" s="64"/>
      <c r="PK30" s="64"/>
      <c r="PL30" s="64"/>
      <c r="PM30" s="64"/>
      <c r="PN30" s="64"/>
      <c r="PO30" s="64"/>
      <c r="PP30" s="64"/>
      <c r="PQ30" s="64"/>
      <c r="PR30" s="64"/>
      <c r="PS30" s="64"/>
      <c r="PT30" s="64"/>
      <c r="PU30" s="64"/>
      <c r="PV30" s="64"/>
      <c r="PW30" s="64"/>
      <c r="PX30" s="64"/>
      <c r="PY30" s="64"/>
      <c r="PZ30" s="64"/>
      <c r="QA30" s="64"/>
      <c r="QB30" s="64"/>
      <c r="QC30" s="64"/>
      <c r="QD30" s="64"/>
      <c r="QE30" s="64"/>
      <c r="QF30" s="64"/>
      <c r="QG30" s="64"/>
      <c r="QH30" s="64"/>
      <c r="QI30" s="64"/>
      <c r="QJ30" s="64"/>
      <c r="QK30" s="64"/>
      <c r="QL30" s="64"/>
      <c r="QM30" s="64"/>
      <c r="QN30" s="64"/>
      <c r="QO30" s="64"/>
      <c r="QP30" s="64"/>
      <c r="QQ30" s="64"/>
      <c r="QR30" s="64"/>
      <c r="QS30" s="64"/>
      <c r="QT30" s="64"/>
      <c r="QU30" s="64"/>
      <c r="QV30" s="64"/>
      <c r="QW30" s="64"/>
      <c r="QX30" s="64"/>
      <c r="QY30" s="64"/>
      <c r="QZ30" s="64"/>
      <c r="RA30" s="64"/>
      <c r="RB30" s="64"/>
      <c r="RC30" s="64"/>
      <c r="RD30" s="64"/>
      <c r="RE30" s="64"/>
      <c r="RF30" s="64"/>
      <c r="RG30" s="64"/>
      <c r="RH30" s="64"/>
      <c r="RI30" s="64"/>
      <c r="RJ30" s="64"/>
      <c r="RK30" s="64"/>
      <c r="RL30" s="64"/>
      <c r="RM30" s="64"/>
      <c r="RN30" s="64"/>
      <c r="RO30" s="64"/>
      <c r="RP30" s="64"/>
      <c r="RQ30" s="64"/>
      <c r="RR30" s="64"/>
      <c r="RS30" s="64"/>
      <c r="RT30" s="64"/>
      <c r="RU30" s="64"/>
      <c r="RV30" s="64"/>
      <c r="RW30" s="64"/>
      <c r="RX30" s="64"/>
      <c r="RY30" s="64"/>
      <c r="RZ30" s="64"/>
      <c r="SA30" s="64"/>
      <c r="SB30" s="64"/>
      <c r="SC30" s="64"/>
      <c r="SD30" s="64"/>
      <c r="SE30" s="64"/>
      <c r="SF30" s="64"/>
      <c r="SG30" s="64"/>
      <c r="SH30" s="64"/>
      <c r="SI30" s="64"/>
      <c r="SJ30" s="64"/>
      <c r="SK30" s="64"/>
      <c r="SL30" s="64"/>
      <c r="SM30" s="64"/>
      <c r="SN30" s="64"/>
      <c r="SO30" s="64"/>
      <c r="SP30" s="64"/>
      <c r="SQ30" s="64"/>
      <c r="SR30" s="64"/>
      <c r="SS30" s="64"/>
      <c r="ST30" s="64"/>
      <c r="SU30" s="64"/>
      <c r="SV30" s="64"/>
      <c r="SW30" s="64"/>
      <c r="SX30" s="64"/>
      <c r="SY30" s="64"/>
      <c r="SZ30" s="64"/>
      <c r="TA30" s="64"/>
      <c r="TB30" s="64"/>
      <c r="TC30" s="64"/>
      <c r="TD30" s="64"/>
      <c r="TE30" s="64"/>
      <c r="TF30" s="64"/>
      <c r="TG30" s="64"/>
      <c r="TH30" s="64"/>
      <c r="TI30" s="64"/>
      <c r="TJ30" s="64"/>
      <c r="TK30" s="64"/>
      <c r="TL30" s="64"/>
      <c r="TM30" s="64"/>
      <c r="TN30" s="64"/>
      <c r="TO30" s="64"/>
      <c r="TP30" s="64"/>
      <c r="TQ30" s="64"/>
      <c r="TR30" s="64"/>
      <c r="TS30" s="64"/>
      <c r="TT30" s="64"/>
      <c r="TU30" s="64"/>
      <c r="TV30" s="64"/>
      <c r="TW30" s="64"/>
      <c r="TX30" s="64"/>
      <c r="TY30" s="64"/>
      <c r="TZ30" s="64"/>
      <c r="UA30" s="64"/>
      <c r="UB30" s="64"/>
      <c r="UC30" s="64"/>
      <c r="UD30" s="64"/>
      <c r="UE30" s="64"/>
      <c r="UF30" s="64"/>
      <c r="UG30" s="64"/>
      <c r="UH30" s="64"/>
      <c r="UI30" s="64"/>
      <c r="UJ30" s="64"/>
      <c r="UK30" s="64"/>
      <c r="UL30" s="64"/>
      <c r="UM30" s="64"/>
      <c r="UN30" s="64"/>
      <c r="UO30" s="64"/>
      <c r="UP30" s="64"/>
      <c r="UQ30" s="64"/>
      <c r="UR30" s="64"/>
      <c r="US30" s="64"/>
      <c r="UT30" s="64"/>
      <c r="UU30" s="64"/>
      <c r="UV30" s="64"/>
      <c r="UW30" s="64"/>
      <c r="UX30" s="64"/>
      <c r="UY30" s="64"/>
      <c r="UZ30" s="64"/>
      <c r="VA30" s="64"/>
      <c r="VB30" s="64"/>
      <c r="VC30" s="64"/>
      <c r="VD30" s="64"/>
      <c r="VE30" s="64"/>
      <c r="VF30" s="64"/>
      <c r="VG30" s="64"/>
      <c r="VH30" s="64"/>
      <c r="VI30" s="64"/>
      <c r="VJ30" s="64"/>
      <c r="VK30" s="64"/>
      <c r="VL30" s="64"/>
      <c r="VM30" s="64"/>
      <c r="VN30" s="64"/>
      <c r="VO30" s="64"/>
      <c r="VP30" s="64"/>
      <c r="VQ30" s="64"/>
      <c r="VR30" s="64"/>
      <c r="VS30" s="64"/>
      <c r="VT30" s="64"/>
      <c r="VU30" s="64"/>
      <c r="VV30" s="64"/>
      <c r="VW30" s="64"/>
      <c r="VX30" s="64"/>
      <c r="VY30" s="64"/>
      <c r="VZ30" s="64"/>
      <c r="WA30" s="64"/>
      <c r="WB30" s="64"/>
      <c r="WC30" s="64"/>
      <c r="WD30" s="64"/>
      <c r="WE30" s="64"/>
      <c r="WF30" s="64"/>
      <c r="WG30" s="64"/>
      <c r="WH30" s="64"/>
      <c r="WI30" s="64"/>
      <c r="WJ30" s="64"/>
      <c r="WK30" s="64"/>
      <c r="WL30" s="64"/>
      <c r="WM30" s="64"/>
      <c r="WN30" s="64"/>
      <c r="WO30" s="64"/>
      <c r="WP30" s="64"/>
      <c r="WQ30" s="64"/>
      <c r="WR30" s="64"/>
      <c r="WS30" s="64"/>
      <c r="WT30" s="64"/>
      <c r="WU30" s="64"/>
      <c r="WV30" s="64"/>
      <c r="WW30" s="64"/>
      <c r="WX30" s="64"/>
      <c r="WY30" s="64"/>
      <c r="WZ30" s="64"/>
      <c r="XA30" s="64"/>
      <c r="XB30" s="64"/>
      <c r="XC30" s="64"/>
      <c r="XD30" s="64"/>
      <c r="XE30" s="64"/>
      <c r="XF30" s="64"/>
      <c r="XG30" s="64"/>
      <c r="XH30" s="64"/>
      <c r="XI30" s="64"/>
      <c r="XJ30" s="64"/>
    </row>
    <row r="31" spans="1:634" ht="76.5" x14ac:dyDescent="0.25">
      <c r="A31" s="310" t="s">
        <v>514</v>
      </c>
      <c r="B31" s="133" t="s">
        <v>552</v>
      </c>
      <c r="C31" s="107"/>
      <c r="D31" s="107"/>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c r="GH31" s="64"/>
      <c r="GI31" s="64"/>
      <c r="GJ31" s="64"/>
      <c r="GK31" s="64"/>
      <c r="GL31" s="64"/>
      <c r="GM31" s="64"/>
      <c r="GN31" s="64"/>
      <c r="GO31" s="64"/>
      <c r="GP31" s="64"/>
      <c r="GQ31" s="64"/>
      <c r="GR31" s="64"/>
      <c r="GS31" s="64"/>
      <c r="GT31" s="64"/>
      <c r="GU31" s="64"/>
      <c r="GV31" s="64"/>
      <c r="GW31" s="64"/>
      <c r="GX31" s="64"/>
      <c r="GY31" s="64"/>
      <c r="GZ31" s="64"/>
      <c r="HA31" s="64"/>
      <c r="HB31" s="64"/>
      <c r="HC31" s="64"/>
      <c r="HD31" s="64"/>
      <c r="HE31" s="64"/>
      <c r="HF31" s="64"/>
      <c r="HG31" s="64"/>
      <c r="HH31" s="64"/>
      <c r="HI31" s="64"/>
      <c r="HJ31" s="64"/>
      <c r="HK31" s="64"/>
      <c r="HL31" s="64"/>
      <c r="HM31" s="64"/>
      <c r="HN31" s="64"/>
      <c r="HO31" s="64"/>
      <c r="HP31" s="64"/>
      <c r="HQ31" s="64"/>
      <c r="HR31" s="64"/>
      <c r="HS31" s="64"/>
      <c r="HT31" s="64"/>
      <c r="HU31" s="64"/>
      <c r="HV31" s="64"/>
      <c r="HW31" s="64"/>
      <c r="HX31" s="64"/>
      <c r="HY31" s="64"/>
      <c r="HZ31" s="64"/>
      <c r="IA31" s="64"/>
      <c r="IB31" s="64"/>
      <c r="IC31" s="64"/>
      <c r="ID31" s="64"/>
      <c r="IE31" s="64"/>
      <c r="IF31" s="64"/>
      <c r="IG31" s="64"/>
      <c r="IH31" s="64"/>
      <c r="II31" s="64"/>
      <c r="IJ31" s="64"/>
      <c r="IK31" s="64"/>
      <c r="IL31" s="64"/>
      <c r="IM31" s="64"/>
      <c r="IN31" s="64"/>
      <c r="IO31" s="64"/>
      <c r="IP31" s="64"/>
      <c r="IQ31" s="64"/>
      <c r="IR31" s="64"/>
      <c r="IS31" s="64"/>
      <c r="IT31" s="64"/>
      <c r="IU31" s="64"/>
      <c r="IV31" s="64"/>
      <c r="IW31" s="64"/>
      <c r="IX31" s="64"/>
      <c r="IY31" s="64"/>
      <c r="IZ31" s="64"/>
      <c r="JA31" s="64"/>
      <c r="JB31" s="64"/>
      <c r="JC31" s="64"/>
      <c r="JD31" s="64"/>
      <c r="JE31" s="64"/>
      <c r="JF31" s="64"/>
      <c r="JG31" s="64"/>
      <c r="JH31" s="64"/>
      <c r="JI31" s="64"/>
      <c r="JJ31" s="64"/>
      <c r="JK31" s="64"/>
      <c r="JL31" s="64"/>
      <c r="JM31" s="64"/>
      <c r="JN31" s="64"/>
      <c r="JO31" s="64"/>
      <c r="JP31" s="64"/>
      <c r="JQ31" s="64"/>
      <c r="JR31" s="64"/>
      <c r="JS31" s="64"/>
      <c r="JT31" s="64"/>
      <c r="JU31" s="64"/>
      <c r="JV31" s="64"/>
      <c r="JW31" s="64"/>
      <c r="JX31" s="64"/>
      <c r="JY31" s="64"/>
      <c r="JZ31" s="64"/>
      <c r="KA31" s="64"/>
      <c r="KB31" s="64"/>
      <c r="KC31" s="64"/>
      <c r="KD31" s="64"/>
      <c r="KE31" s="64"/>
      <c r="KF31" s="64"/>
      <c r="KG31" s="64"/>
      <c r="KH31" s="64"/>
      <c r="KI31" s="64"/>
      <c r="KJ31" s="64"/>
      <c r="KK31" s="64"/>
      <c r="KL31" s="64"/>
      <c r="KM31" s="64"/>
      <c r="KN31" s="64"/>
      <c r="KO31" s="64"/>
      <c r="KP31" s="64"/>
      <c r="KQ31" s="64"/>
      <c r="KR31" s="64"/>
      <c r="KS31" s="64"/>
      <c r="KT31" s="64"/>
      <c r="KU31" s="64"/>
      <c r="KV31" s="64"/>
      <c r="KW31" s="64"/>
      <c r="KX31" s="64"/>
      <c r="KY31" s="64"/>
      <c r="KZ31" s="64"/>
      <c r="LA31" s="64"/>
      <c r="LB31" s="64"/>
      <c r="LC31" s="64"/>
      <c r="LD31" s="64"/>
      <c r="LE31" s="64"/>
      <c r="LF31" s="64"/>
      <c r="LG31" s="64"/>
      <c r="LH31" s="64"/>
      <c r="LI31" s="64"/>
      <c r="LJ31" s="64"/>
      <c r="LK31" s="64"/>
      <c r="LL31" s="64"/>
      <c r="LM31" s="64"/>
      <c r="LN31" s="64"/>
      <c r="LO31" s="64"/>
      <c r="LP31" s="64"/>
      <c r="LQ31" s="64"/>
      <c r="LR31" s="64"/>
      <c r="LS31" s="64"/>
      <c r="LT31" s="64"/>
      <c r="LU31" s="64"/>
      <c r="LV31" s="64"/>
      <c r="LW31" s="64"/>
      <c r="LX31" s="64"/>
      <c r="LY31" s="64"/>
      <c r="LZ31" s="64"/>
      <c r="MA31" s="64"/>
      <c r="MB31" s="64"/>
      <c r="MC31" s="64"/>
      <c r="MD31" s="64"/>
      <c r="ME31" s="64"/>
      <c r="MF31" s="64"/>
      <c r="MG31" s="64"/>
      <c r="MH31" s="64"/>
      <c r="MI31" s="64"/>
      <c r="MJ31" s="64"/>
      <c r="MK31" s="64"/>
      <c r="ML31" s="64"/>
      <c r="MM31" s="64"/>
      <c r="MN31" s="64"/>
      <c r="MO31" s="64"/>
      <c r="MP31" s="64"/>
      <c r="MQ31" s="64"/>
      <c r="MR31" s="64"/>
      <c r="MS31" s="64"/>
      <c r="MT31" s="64"/>
      <c r="MU31" s="64"/>
      <c r="MV31" s="64"/>
      <c r="MW31" s="64"/>
      <c r="MX31" s="64"/>
      <c r="MY31" s="64"/>
      <c r="MZ31" s="64"/>
      <c r="NA31" s="64"/>
      <c r="NB31" s="64"/>
      <c r="NC31" s="64"/>
      <c r="ND31" s="64"/>
      <c r="NE31" s="64"/>
      <c r="NF31" s="64"/>
      <c r="NG31" s="64"/>
      <c r="NH31" s="64"/>
      <c r="NI31" s="64"/>
      <c r="NJ31" s="64"/>
      <c r="NK31" s="64"/>
      <c r="NL31" s="64"/>
      <c r="NM31" s="64"/>
      <c r="NN31" s="64"/>
      <c r="NO31" s="64"/>
      <c r="NP31" s="64"/>
      <c r="NQ31" s="64"/>
      <c r="NR31" s="64"/>
      <c r="NS31" s="64"/>
      <c r="NT31" s="64"/>
      <c r="NU31" s="64"/>
      <c r="NV31" s="64"/>
      <c r="NW31" s="64"/>
      <c r="NX31" s="64"/>
      <c r="NY31" s="64"/>
      <c r="NZ31" s="64"/>
      <c r="OA31" s="64"/>
      <c r="OB31" s="64"/>
      <c r="OC31" s="64"/>
      <c r="OD31" s="64"/>
      <c r="OE31" s="64"/>
      <c r="OF31" s="64"/>
      <c r="OG31" s="64"/>
      <c r="OH31" s="64"/>
      <c r="OI31" s="64"/>
      <c r="OJ31" s="64"/>
      <c r="OK31" s="64"/>
      <c r="OL31" s="64"/>
      <c r="OM31" s="64"/>
      <c r="ON31" s="64"/>
      <c r="OO31" s="64"/>
      <c r="OP31" s="64"/>
      <c r="OQ31" s="64"/>
      <c r="OR31" s="64"/>
      <c r="OS31" s="64"/>
      <c r="OT31" s="64"/>
      <c r="OU31" s="64"/>
      <c r="OV31" s="64"/>
      <c r="OW31" s="64"/>
      <c r="OX31" s="64"/>
      <c r="OY31" s="64"/>
      <c r="OZ31" s="64"/>
      <c r="PA31" s="64"/>
      <c r="PB31" s="64"/>
      <c r="PC31" s="64"/>
      <c r="PD31" s="64"/>
      <c r="PE31" s="64"/>
      <c r="PF31" s="64"/>
      <c r="PG31" s="64"/>
      <c r="PH31" s="64"/>
      <c r="PI31" s="64"/>
      <c r="PJ31" s="64"/>
      <c r="PK31" s="64"/>
      <c r="PL31" s="64"/>
      <c r="PM31" s="64"/>
      <c r="PN31" s="64"/>
      <c r="PO31" s="64"/>
      <c r="PP31" s="64"/>
      <c r="PQ31" s="64"/>
      <c r="PR31" s="64"/>
      <c r="PS31" s="64"/>
      <c r="PT31" s="64"/>
      <c r="PU31" s="64"/>
      <c r="PV31" s="64"/>
      <c r="PW31" s="64"/>
      <c r="PX31" s="64"/>
      <c r="PY31" s="64"/>
      <c r="PZ31" s="64"/>
      <c r="QA31" s="64"/>
      <c r="QB31" s="64"/>
      <c r="QC31" s="64"/>
      <c r="QD31" s="64"/>
      <c r="QE31" s="64"/>
      <c r="QF31" s="64"/>
      <c r="QG31" s="64"/>
      <c r="QH31" s="64"/>
      <c r="QI31" s="64"/>
      <c r="QJ31" s="64"/>
      <c r="QK31" s="64"/>
      <c r="QL31" s="64"/>
      <c r="QM31" s="64"/>
      <c r="QN31" s="64"/>
      <c r="QO31" s="64"/>
      <c r="QP31" s="64"/>
      <c r="QQ31" s="64"/>
      <c r="QR31" s="64"/>
      <c r="QS31" s="64"/>
      <c r="QT31" s="64"/>
      <c r="QU31" s="64"/>
      <c r="QV31" s="64"/>
      <c r="QW31" s="64"/>
      <c r="QX31" s="64"/>
      <c r="QY31" s="64"/>
      <c r="QZ31" s="64"/>
      <c r="RA31" s="64"/>
      <c r="RB31" s="64"/>
      <c r="RC31" s="64"/>
      <c r="RD31" s="64"/>
      <c r="RE31" s="64"/>
      <c r="RF31" s="64"/>
      <c r="RG31" s="64"/>
      <c r="RH31" s="64"/>
      <c r="RI31" s="64"/>
      <c r="RJ31" s="64"/>
      <c r="RK31" s="64"/>
      <c r="RL31" s="64"/>
      <c r="RM31" s="64"/>
      <c r="RN31" s="64"/>
      <c r="RO31" s="64"/>
      <c r="RP31" s="64"/>
      <c r="RQ31" s="64"/>
      <c r="RR31" s="64"/>
      <c r="RS31" s="64"/>
      <c r="RT31" s="64"/>
      <c r="RU31" s="64"/>
      <c r="RV31" s="64"/>
      <c r="RW31" s="64"/>
      <c r="RX31" s="64"/>
      <c r="RY31" s="64"/>
      <c r="RZ31" s="64"/>
      <c r="SA31" s="64"/>
      <c r="SB31" s="64"/>
      <c r="SC31" s="64"/>
      <c r="SD31" s="64"/>
      <c r="SE31" s="64"/>
      <c r="SF31" s="64"/>
      <c r="SG31" s="64"/>
      <c r="SH31" s="64"/>
      <c r="SI31" s="64"/>
      <c r="SJ31" s="64"/>
      <c r="SK31" s="64"/>
      <c r="SL31" s="64"/>
      <c r="SM31" s="64"/>
      <c r="SN31" s="64"/>
      <c r="SO31" s="64"/>
      <c r="SP31" s="64"/>
      <c r="SQ31" s="64"/>
      <c r="SR31" s="64"/>
      <c r="SS31" s="64"/>
      <c r="ST31" s="64"/>
      <c r="SU31" s="64"/>
      <c r="SV31" s="64"/>
      <c r="SW31" s="64"/>
      <c r="SX31" s="64"/>
      <c r="SY31" s="64"/>
      <c r="SZ31" s="64"/>
      <c r="TA31" s="64"/>
      <c r="TB31" s="64"/>
      <c r="TC31" s="64"/>
      <c r="TD31" s="64"/>
      <c r="TE31" s="64"/>
      <c r="TF31" s="64"/>
      <c r="TG31" s="64"/>
      <c r="TH31" s="64"/>
      <c r="TI31" s="64"/>
      <c r="TJ31" s="64"/>
      <c r="TK31" s="64"/>
      <c r="TL31" s="64"/>
      <c r="TM31" s="64"/>
      <c r="TN31" s="64"/>
      <c r="TO31" s="64"/>
      <c r="TP31" s="64"/>
      <c r="TQ31" s="64"/>
      <c r="TR31" s="64"/>
      <c r="TS31" s="64"/>
      <c r="TT31" s="64"/>
      <c r="TU31" s="64"/>
      <c r="TV31" s="64"/>
      <c r="TW31" s="64"/>
      <c r="TX31" s="64"/>
      <c r="TY31" s="64"/>
      <c r="TZ31" s="64"/>
      <c r="UA31" s="64"/>
      <c r="UB31" s="64"/>
      <c r="UC31" s="64"/>
      <c r="UD31" s="64"/>
      <c r="UE31" s="64"/>
      <c r="UF31" s="64"/>
      <c r="UG31" s="64"/>
      <c r="UH31" s="64"/>
      <c r="UI31" s="64"/>
      <c r="UJ31" s="64"/>
      <c r="UK31" s="64"/>
      <c r="UL31" s="64"/>
      <c r="UM31" s="64"/>
      <c r="UN31" s="64"/>
      <c r="UO31" s="64"/>
      <c r="UP31" s="64"/>
      <c r="UQ31" s="64"/>
      <c r="UR31" s="64"/>
      <c r="US31" s="64"/>
      <c r="UT31" s="64"/>
      <c r="UU31" s="64"/>
      <c r="UV31" s="64"/>
      <c r="UW31" s="64"/>
      <c r="UX31" s="64"/>
      <c r="UY31" s="64"/>
      <c r="UZ31" s="64"/>
      <c r="VA31" s="64"/>
      <c r="VB31" s="64"/>
      <c r="VC31" s="64"/>
      <c r="VD31" s="64"/>
      <c r="VE31" s="64"/>
      <c r="VF31" s="64"/>
      <c r="VG31" s="64"/>
      <c r="VH31" s="64"/>
      <c r="VI31" s="64"/>
      <c r="VJ31" s="64"/>
      <c r="VK31" s="64"/>
      <c r="VL31" s="64"/>
      <c r="VM31" s="64"/>
      <c r="VN31" s="64"/>
      <c r="VO31" s="64"/>
      <c r="VP31" s="64"/>
      <c r="VQ31" s="64"/>
      <c r="VR31" s="64"/>
      <c r="VS31" s="64"/>
      <c r="VT31" s="64"/>
      <c r="VU31" s="64"/>
      <c r="VV31" s="64"/>
      <c r="VW31" s="64"/>
      <c r="VX31" s="64"/>
      <c r="VY31" s="64"/>
      <c r="VZ31" s="64"/>
      <c r="WA31" s="64"/>
      <c r="WB31" s="64"/>
      <c r="WC31" s="64"/>
      <c r="WD31" s="64"/>
      <c r="WE31" s="64"/>
      <c r="WF31" s="64"/>
      <c r="WG31" s="64"/>
      <c r="WH31" s="64"/>
      <c r="WI31" s="64"/>
      <c r="WJ31" s="64"/>
      <c r="WK31" s="64"/>
      <c r="WL31" s="64"/>
      <c r="WM31" s="64"/>
      <c r="WN31" s="64"/>
      <c r="WO31" s="64"/>
      <c r="WP31" s="64"/>
      <c r="WQ31" s="64"/>
      <c r="WR31" s="64"/>
      <c r="WS31" s="64"/>
      <c r="WT31" s="64"/>
      <c r="WU31" s="64"/>
      <c r="WV31" s="64"/>
      <c r="WW31" s="64"/>
      <c r="WX31" s="64"/>
      <c r="WY31" s="64"/>
      <c r="WZ31" s="64"/>
      <c r="XA31" s="64"/>
      <c r="XB31" s="64"/>
      <c r="XC31" s="64"/>
      <c r="XD31" s="64"/>
      <c r="XE31" s="64"/>
      <c r="XF31" s="64"/>
      <c r="XG31" s="64"/>
      <c r="XH31" s="64"/>
      <c r="XI31" s="64"/>
      <c r="XJ31" s="64"/>
    </row>
    <row r="32" spans="1:634" ht="38.25" x14ac:dyDescent="0.25">
      <c r="A32" s="310" t="s">
        <v>71</v>
      </c>
      <c r="B32" s="133" t="s">
        <v>101</v>
      </c>
      <c r="C32" s="310"/>
      <c r="D32" s="310"/>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4"/>
      <c r="HO32" s="64"/>
      <c r="HP32" s="64"/>
      <c r="HQ32" s="64"/>
      <c r="HR32" s="64"/>
      <c r="HS32" s="64"/>
      <c r="HT32" s="64"/>
      <c r="HU32" s="64"/>
      <c r="HV32" s="64"/>
      <c r="HW32" s="64"/>
      <c r="HX32" s="64"/>
      <c r="HY32" s="64"/>
      <c r="HZ32" s="64"/>
      <c r="IA32" s="64"/>
      <c r="IB32" s="64"/>
      <c r="IC32" s="64"/>
      <c r="ID32" s="64"/>
      <c r="IE32" s="64"/>
      <c r="IF32" s="64"/>
      <c r="IG32" s="64"/>
      <c r="IH32" s="64"/>
      <c r="II32" s="64"/>
      <c r="IJ32" s="64"/>
      <c r="IK32" s="64"/>
      <c r="IL32" s="64"/>
      <c r="IM32" s="64"/>
      <c r="IN32" s="64"/>
      <c r="IO32" s="64"/>
      <c r="IP32" s="64"/>
      <c r="IQ32" s="64"/>
      <c r="IR32" s="64"/>
      <c r="IS32" s="64"/>
      <c r="IT32" s="64"/>
      <c r="IU32" s="64"/>
      <c r="IV32" s="64"/>
      <c r="IW32" s="64"/>
      <c r="IX32" s="64"/>
      <c r="IY32" s="64"/>
      <c r="IZ32" s="64"/>
      <c r="JA32" s="64"/>
      <c r="JB32" s="64"/>
      <c r="JC32" s="64"/>
      <c r="JD32" s="64"/>
      <c r="JE32" s="64"/>
      <c r="JF32" s="64"/>
      <c r="JG32" s="64"/>
      <c r="JH32" s="64"/>
      <c r="JI32" s="64"/>
      <c r="JJ32" s="64"/>
      <c r="JK32" s="64"/>
      <c r="JL32" s="64"/>
      <c r="JM32" s="64"/>
      <c r="JN32" s="64"/>
      <c r="JO32" s="64"/>
      <c r="JP32" s="64"/>
      <c r="JQ32" s="64"/>
      <c r="JR32" s="64"/>
      <c r="JS32" s="64"/>
      <c r="JT32" s="64"/>
      <c r="JU32" s="64"/>
      <c r="JV32" s="64"/>
      <c r="JW32" s="64"/>
      <c r="JX32" s="64"/>
      <c r="JY32" s="64"/>
      <c r="JZ32" s="64"/>
      <c r="KA32" s="64"/>
      <c r="KB32" s="64"/>
      <c r="KC32" s="64"/>
      <c r="KD32" s="64"/>
      <c r="KE32" s="64"/>
      <c r="KF32" s="64"/>
      <c r="KG32" s="64"/>
      <c r="KH32" s="64"/>
      <c r="KI32" s="64"/>
      <c r="KJ32" s="64"/>
      <c r="KK32" s="64"/>
      <c r="KL32" s="64"/>
      <c r="KM32" s="64"/>
      <c r="KN32" s="64"/>
      <c r="KO32" s="64"/>
      <c r="KP32" s="64"/>
      <c r="KQ32" s="64"/>
      <c r="KR32" s="64"/>
      <c r="KS32" s="64"/>
      <c r="KT32" s="64"/>
      <c r="KU32" s="64"/>
      <c r="KV32" s="64"/>
      <c r="KW32" s="64"/>
      <c r="KX32" s="64"/>
      <c r="KY32" s="64"/>
      <c r="KZ32" s="64"/>
      <c r="LA32" s="64"/>
      <c r="LB32" s="64"/>
      <c r="LC32" s="64"/>
      <c r="LD32" s="64"/>
      <c r="LE32" s="64"/>
      <c r="LF32" s="64"/>
      <c r="LG32" s="64"/>
      <c r="LH32" s="64"/>
      <c r="LI32" s="64"/>
      <c r="LJ32" s="64"/>
      <c r="LK32" s="64"/>
      <c r="LL32" s="64"/>
      <c r="LM32" s="64"/>
      <c r="LN32" s="64"/>
      <c r="LO32" s="64"/>
      <c r="LP32" s="64"/>
      <c r="LQ32" s="64"/>
      <c r="LR32" s="64"/>
      <c r="LS32" s="64"/>
      <c r="LT32" s="64"/>
      <c r="LU32" s="64"/>
      <c r="LV32" s="64"/>
      <c r="LW32" s="64"/>
      <c r="LX32" s="64"/>
      <c r="LY32" s="64"/>
      <c r="LZ32" s="64"/>
      <c r="MA32" s="64"/>
      <c r="MB32" s="64"/>
      <c r="MC32" s="64"/>
      <c r="MD32" s="64"/>
      <c r="ME32" s="64"/>
      <c r="MF32" s="64"/>
      <c r="MG32" s="64"/>
      <c r="MH32" s="64"/>
      <c r="MI32" s="64"/>
      <c r="MJ32" s="64"/>
      <c r="MK32" s="64"/>
      <c r="ML32" s="64"/>
      <c r="MM32" s="64"/>
      <c r="MN32" s="64"/>
      <c r="MO32" s="64"/>
      <c r="MP32" s="64"/>
      <c r="MQ32" s="64"/>
      <c r="MR32" s="64"/>
      <c r="MS32" s="64"/>
      <c r="MT32" s="64"/>
      <c r="MU32" s="64"/>
      <c r="MV32" s="64"/>
      <c r="MW32" s="64"/>
      <c r="MX32" s="64"/>
      <c r="MY32" s="64"/>
      <c r="MZ32" s="64"/>
      <c r="NA32" s="64"/>
      <c r="NB32" s="64"/>
      <c r="NC32" s="64"/>
      <c r="ND32" s="64"/>
      <c r="NE32" s="64"/>
      <c r="NF32" s="64"/>
      <c r="NG32" s="64"/>
      <c r="NH32" s="64"/>
      <c r="NI32" s="64"/>
      <c r="NJ32" s="64"/>
      <c r="NK32" s="64"/>
      <c r="NL32" s="64"/>
      <c r="NM32" s="64"/>
      <c r="NN32" s="64"/>
      <c r="NO32" s="64"/>
      <c r="NP32" s="64"/>
      <c r="NQ32" s="64"/>
      <c r="NR32" s="64"/>
      <c r="NS32" s="64"/>
      <c r="NT32" s="64"/>
      <c r="NU32" s="64"/>
      <c r="NV32" s="64"/>
      <c r="NW32" s="64"/>
      <c r="NX32" s="64"/>
      <c r="NY32" s="64"/>
      <c r="NZ32" s="64"/>
      <c r="OA32" s="64"/>
      <c r="OB32" s="64"/>
      <c r="OC32" s="64"/>
      <c r="OD32" s="64"/>
      <c r="OE32" s="64"/>
      <c r="OF32" s="64"/>
      <c r="OG32" s="64"/>
      <c r="OH32" s="64"/>
      <c r="OI32" s="64"/>
      <c r="OJ32" s="64"/>
      <c r="OK32" s="64"/>
      <c r="OL32" s="64"/>
      <c r="OM32" s="64"/>
      <c r="ON32" s="64"/>
      <c r="OO32" s="64"/>
      <c r="OP32" s="64"/>
      <c r="OQ32" s="64"/>
      <c r="OR32" s="64"/>
      <c r="OS32" s="64"/>
      <c r="OT32" s="64"/>
      <c r="OU32" s="64"/>
      <c r="OV32" s="64"/>
      <c r="OW32" s="64"/>
      <c r="OX32" s="64"/>
      <c r="OY32" s="64"/>
      <c r="OZ32" s="64"/>
      <c r="PA32" s="64"/>
      <c r="PB32" s="64"/>
      <c r="PC32" s="64"/>
      <c r="PD32" s="64"/>
      <c r="PE32" s="64"/>
      <c r="PF32" s="64"/>
      <c r="PG32" s="64"/>
      <c r="PH32" s="64"/>
      <c r="PI32" s="64"/>
      <c r="PJ32" s="64"/>
      <c r="PK32" s="64"/>
      <c r="PL32" s="64"/>
      <c r="PM32" s="64"/>
      <c r="PN32" s="64"/>
      <c r="PO32" s="64"/>
      <c r="PP32" s="64"/>
      <c r="PQ32" s="64"/>
      <c r="PR32" s="64"/>
      <c r="PS32" s="64"/>
      <c r="PT32" s="64"/>
      <c r="PU32" s="64"/>
      <c r="PV32" s="64"/>
      <c r="PW32" s="64"/>
      <c r="PX32" s="64"/>
      <c r="PY32" s="64"/>
      <c r="PZ32" s="64"/>
      <c r="QA32" s="64"/>
      <c r="QB32" s="64"/>
      <c r="QC32" s="64"/>
      <c r="QD32" s="64"/>
      <c r="QE32" s="64"/>
      <c r="QF32" s="64"/>
      <c r="QG32" s="64"/>
      <c r="QH32" s="64"/>
      <c r="QI32" s="64"/>
      <c r="QJ32" s="64"/>
      <c r="QK32" s="64"/>
      <c r="QL32" s="64"/>
      <c r="QM32" s="64"/>
      <c r="QN32" s="64"/>
      <c r="QO32" s="64"/>
      <c r="QP32" s="64"/>
      <c r="QQ32" s="64"/>
      <c r="QR32" s="64"/>
      <c r="QS32" s="64"/>
      <c r="QT32" s="64"/>
      <c r="QU32" s="64"/>
      <c r="QV32" s="64"/>
      <c r="QW32" s="64"/>
      <c r="QX32" s="64"/>
      <c r="QY32" s="64"/>
      <c r="QZ32" s="64"/>
      <c r="RA32" s="64"/>
      <c r="RB32" s="64"/>
      <c r="RC32" s="64"/>
      <c r="RD32" s="64"/>
      <c r="RE32" s="64"/>
      <c r="RF32" s="64"/>
      <c r="RG32" s="64"/>
      <c r="RH32" s="64"/>
      <c r="RI32" s="64"/>
      <c r="RJ32" s="64"/>
      <c r="RK32" s="64"/>
      <c r="RL32" s="64"/>
      <c r="RM32" s="64"/>
      <c r="RN32" s="64"/>
      <c r="RO32" s="64"/>
      <c r="RP32" s="64"/>
      <c r="RQ32" s="64"/>
      <c r="RR32" s="64"/>
      <c r="RS32" s="64"/>
      <c r="RT32" s="64"/>
      <c r="RU32" s="64"/>
      <c r="RV32" s="64"/>
      <c r="RW32" s="64"/>
      <c r="RX32" s="64"/>
      <c r="RY32" s="64"/>
      <c r="RZ32" s="64"/>
      <c r="SA32" s="64"/>
      <c r="SB32" s="64"/>
      <c r="SC32" s="64"/>
      <c r="SD32" s="64"/>
      <c r="SE32" s="64"/>
      <c r="SF32" s="64"/>
      <c r="SG32" s="64"/>
      <c r="SH32" s="64"/>
      <c r="SI32" s="64"/>
      <c r="SJ32" s="64"/>
      <c r="SK32" s="64"/>
      <c r="SL32" s="64"/>
      <c r="SM32" s="64"/>
      <c r="SN32" s="64"/>
      <c r="SO32" s="64"/>
      <c r="SP32" s="64"/>
      <c r="SQ32" s="64"/>
      <c r="SR32" s="64"/>
      <c r="SS32" s="64"/>
      <c r="ST32" s="64"/>
      <c r="SU32" s="64"/>
      <c r="SV32" s="64"/>
      <c r="SW32" s="64"/>
      <c r="SX32" s="64"/>
      <c r="SY32" s="64"/>
      <c r="SZ32" s="64"/>
      <c r="TA32" s="64"/>
      <c r="TB32" s="64"/>
      <c r="TC32" s="64"/>
      <c r="TD32" s="64"/>
      <c r="TE32" s="64"/>
      <c r="TF32" s="64"/>
      <c r="TG32" s="64"/>
      <c r="TH32" s="64"/>
      <c r="TI32" s="64"/>
      <c r="TJ32" s="64"/>
      <c r="TK32" s="64"/>
      <c r="TL32" s="64"/>
      <c r="TM32" s="64"/>
      <c r="TN32" s="64"/>
      <c r="TO32" s="64"/>
      <c r="TP32" s="64"/>
      <c r="TQ32" s="64"/>
      <c r="TR32" s="64"/>
      <c r="TS32" s="64"/>
      <c r="TT32" s="64"/>
      <c r="TU32" s="64"/>
      <c r="TV32" s="64"/>
      <c r="TW32" s="64"/>
      <c r="TX32" s="64"/>
      <c r="TY32" s="64"/>
      <c r="TZ32" s="64"/>
      <c r="UA32" s="64"/>
      <c r="UB32" s="64"/>
      <c r="UC32" s="64"/>
      <c r="UD32" s="64"/>
      <c r="UE32" s="64"/>
      <c r="UF32" s="64"/>
      <c r="UG32" s="64"/>
      <c r="UH32" s="64"/>
      <c r="UI32" s="64"/>
      <c r="UJ32" s="64"/>
      <c r="UK32" s="64"/>
      <c r="UL32" s="64"/>
      <c r="UM32" s="64"/>
      <c r="UN32" s="64"/>
      <c r="UO32" s="64"/>
      <c r="UP32" s="64"/>
      <c r="UQ32" s="64"/>
      <c r="UR32" s="64"/>
      <c r="US32" s="64"/>
      <c r="UT32" s="64"/>
      <c r="UU32" s="64"/>
      <c r="UV32" s="64"/>
      <c r="UW32" s="64"/>
      <c r="UX32" s="64"/>
      <c r="UY32" s="64"/>
      <c r="UZ32" s="64"/>
      <c r="VA32" s="64"/>
      <c r="VB32" s="64"/>
      <c r="VC32" s="64"/>
      <c r="VD32" s="64"/>
      <c r="VE32" s="64"/>
      <c r="VF32" s="64"/>
      <c r="VG32" s="64"/>
      <c r="VH32" s="64"/>
      <c r="VI32" s="64"/>
      <c r="VJ32" s="64"/>
      <c r="VK32" s="64"/>
      <c r="VL32" s="64"/>
      <c r="VM32" s="64"/>
      <c r="VN32" s="64"/>
      <c r="VO32" s="64"/>
      <c r="VP32" s="64"/>
      <c r="VQ32" s="64"/>
      <c r="VR32" s="64"/>
      <c r="VS32" s="64"/>
      <c r="VT32" s="64"/>
      <c r="VU32" s="64"/>
      <c r="VV32" s="64"/>
      <c r="VW32" s="64"/>
      <c r="VX32" s="64"/>
      <c r="VY32" s="64"/>
      <c r="VZ32" s="64"/>
      <c r="WA32" s="64"/>
      <c r="WB32" s="64"/>
      <c r="WC32" s="64"/>
      <c r="WD32" s="64"/>
      <c r="WE32" s="64"/>
      <c r="WF32" s="64"/>
      <c r="WG32" s="64"/>
      <c r="WH32" s="64"/>
      <c r="WI32" s="64"/>
      <c r="WJ32" s="64"/>
      <c r="WK32" s="64"/>
      <c r="WL32" s="64"/>
      <c r="WM32" s="64"/>
      <c r="WN32" s="64"/>
      <c r="WO32" s="64"/>
      <c r="WP32" s="64"/>
      <c r="WQ32" s="64"/>
      <c r="WR32" s="64"/>
      <c r="WS32" s="64"/>
      <c r="WT32" s="64"/>
      <c r="WU32" s="64"/>
      <c r="WV32" s="64"/>
      <c r="WW32" s="64"/>
      <c r="WX32" s="64"/>
      <c r="WY32" s="64"/>
      <c r="WZ32" s="64"/>
      <c r="XA32" s="64"/>
      <c r="XB32" s="64"/>
      <c r="XC32" s="64"/>
      <c r="XD32" s="64"/>
      <c r="XE32" s="64"/>
      <c r="XF32" s="64"/>
      <c r="XG32" s="64"/>
      <c r="XH32" s="64"/>
      <c r="XI32" s="64"/>
      <c r="XJ32" s="64"/>
    </row>
    <row r="33" spans="1:634" x14ac:dyDescent="0.25">
      <c r="A33" s="106"/>
      <c r="B33" s="107"/>
      <c r="C33" s="106"/>
      <c r="D33" s="106"/>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c r="GH33" s="64"/>
      <c r="GI33" s="64"/>
      <c r="GJ33" s="64"/>
      <c r="GK33" s="64"/>
      <c r="GL33" s="64"/>
      <c r="GM33" s="64"/>
      <c r="GN33" s="64"/>
      <c r="GO33" s="64"/>
      <c r="GP33" s="6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4"/>
      <c r="HO33" s="64"/>
      <c r="HP33" s="64"/>
      <c r="HQ33" s="64"/>
      <c r="HR33" s="64"/>
      <c r="HS33" s="64"/>
      <c r="HT33" s="64"/>
      <c r="HU33" s="64"/>
      <c r="HV33" s="64"/>
      <c r="HW33" s="64"/>
      <c r="HX33" s="64"/>
      <c r="HY33" s="64"/>
      <c r="HZ33" s="64"/>
      <c r="IA33" s="64"/>
      <c r="IB33" s="64"/>
      <c r="IC33" s="64"/>
      <c r="ID33" s="64"/>
      <c r="IE33" s="64"/>
      <c r="IF33" s="64"/>
      <c r="IG33" s="64"/>
      <c r="IH33" s="64"/>
      <c r="II33" s="64"/>
      <c r="IJ33" s="64"/>
      <c r="IK33" s="64"/>
      <c r="IL33" s="64"/>
      <c r="IM33" s="64"/>
      <c r="IN33" s="64"/>
      <c r="IO33" s="64"/>
      <c r="IP33" s="64"/>
      <c r="IQ33" s="64"/>
      <c r="IR33" s="64"/>
      <c r="IS33" s="64"/>
      <c r="IT33" s="64"/>
      <c r="IU33" s="64"/>
      <c r="IV33" s="64"/>
      <c r="IW33" s="64"/>
      <c r="IX33" s="64"/>
      <c r="IY33" s="64"/>
      <c r="IZ33" s="64"/>
      <c r="JA33" s="64"/>
      <c r="JB33" s="64"/>
      <c r="JC33" s="64"/>
      <c r="JD33" s="64"/>
      <c r="JE33" s="64"/>
      <c r="JF33" s="64"/>
      <c r="JG33" s="64"/>
      <c r="JH33" s="64"/>
      <c r="JI33" s="64"/>
      <c r="JJ33" s="64"/>
      <c r="JK33" s="64"/>
      <c r="JL33" s="64"/>
      <c r="JM33" s="64"/>
      <c r="JN33" s="64"/>
      <c r="JO33" s="64"/>
      <c r="JP33" s="64"/>
      <c r="JQ33" s="64"/>
      <c r="JR33" s="64"/>
      <c r="JS33" s="64"/>
      <c r="JT33" s="64"/>
      <c r="JU33" s="64"/>
      <c r="JV33" s="64"/>
      <c r="JW33" s="64"/>
      <c r="JX33" s="64"/>
      <c r="JY33" s="64"/>
      <c r="JZ33" s="64"/>
      <c r="KA33" s="64"/>
      <c r="KB33" s="64"/>
      <c r="KC33" s="64"/>
      <c r="KD33" s="64"/>
      <c r="KE33" s="64"/>
      <c r="KF33" s="64"/>
      <c r="KG33" s="64"/>
      <c r="KH33" s="64"/>
      <c r="KI33" s="64"/>
      <c r="KJ33" s="64"/>
      <c r="KK33" s="64"/>
      <c r="KL33" s="64"/>
      <c r="KM33" s="64"/>
      <c r="KN33" s="64"/>
      <c r="KO33" s="64"/>
      <c r="KP33" s="64"/>
      <c r="KQ33" s="64"/>
      <c r="KR33" s="64"/>
      <c r="KS33" s="64"/>
      <c r="KT33" s="64"/>
      <c r="KU33" s="64"/>
      <c r="KV33" s="64"/>
      <c r="KW33" s="64"/>
      <c r="KX33" s="64"/>
      <c r="KY33" s="64"/>
      <c r="KZ33" s="64"/>
      <c r="LA33" s="64"/>
      <c r="LB33" s="64"/>
      <c r="LC33" s="64"/>
      <c r="LD33" s="64"/>
      <c r="LE33" s="64"/>
      <c r="LF33" s="64"/>
      <c r="LG33" s="64"/>
      <c r="LH33" s="64"/>
      <c r="LI33" s="64"/>
      <c r="LJ33" s="64"/>
      <c r="LK33" s="64"/>
      <c r="LL33" s="64"/>
      <c r="LM33" s="64"/>
      <c r="LN33" s="64"/>
      <c r="LO33" s="64"/>
      <c r="LP33" s="64"/>
      <c r="LQ33" s="64"/>
      <c r="LR33" s="64"/>
      <c r="LS33" s="64"/>
      <c r="LT33" s="64"/>
      <c r="LU33" s="64"/>
      <c r="LV33" s="64"/>
      <c r="LW33" s="64"/>
      <c r="LX33" s="64"/>
      <c r="LY33" s="64"/>
      <c r="LZ33" s="64"/>
      <c r="MA33" s="64"/>
      <c r="MB33" s="64"/>
      <c r="MC33" s="64"/>
      <c r="MD33" s="64"/>
      <c r="ME33" s="64"/>
      <c r="MF33" s="64"/>
      <c r="MG33" s="64"/>
      <c r="MH33" s="64"/>
      <c r="MI33" s="64"/>
      <c r="MJ33" s="64"/>
      <c r="MK33" s="64"/>
      <c r="ML33" s="64"/>
      <c r="MM33" s="64"/>
      <c r="MN33" s="64"/>
      <c r="MO33" s="64"/>
      <c r="MP33" s="64"/>
      <c r="MQ33" s="64"/>
      <c r="MR33" s="64"/>
      <c r="MS33" s="64"/>
      <c r="MT33" s="64"/>
      <c r="MU33" s="64"/>
      <c r="MV33" s="64"/>
      <c r="MW33" s="64"/>
      <c r="MX33" s="64"/>
      <c r="MY33" s="64"/>
      <c r="MZ33" s="64"/>
      <c r="NA33" s="64"/>
      <c r="NB33" s="64"/>
      <c r="NC33" s="64"/>
      <c r="ND33" s="64"/>
      <c r="NE33" s="64"/>
      <c r="NF33" s="64"/>
      <c r="NG33" s="64"/>
      <c r="NH33" s="64"/>
      <c r="NI33" s="64"/>
      <c r="NJ33" s="64"/>
      <c r="NK33" s="64"/>
      <c r="NL33" s="64"/>
      <c r="NM33" s="64"/>
      <c r="NN33" s="64"/>
      <c r="NO33" s="64"/>
      <c r="NP33" s="64"/>
      <c r="NQ33" s="64"/>
      <c r="NR33" s="64"/>
      <c r="NS33" s="64"/>
      <c r="NT33" s="64"/>
      <c r="NU33" s="64"/>
      <c r="NV33" s="64"/>
      <c r="NW33" s="64"/>
      <c r="NX33" s="64"/>
      <c r="NY33" s="64"/>
      <c r="NZ33" s="64"/>
      <c r="OA33" s="64"/>
      <c r="OB33" s="64"/>
      <c r="OC33" s="64"/>
      <c r="OD33" s="64"/>
      <c r="OE33" s="64"/>
      <c r="OF33" s="64"/>
      <c r="OG33" s="64"/>
      <c r="OH33" s="64"/>
      <c r="OI33" s="64"/>
      <c r="OJ33" s="64"/>
      <c r="OK33" s="64"/>
      <c r="OL33" s="64"/>
      <c r="OM33" s="64"/>
      <c r="ON33" s="64"/>
      <c r="OO33" s="64"/>
      <c r="OP33" s="64"/>
      <c r="OQ33" s="64"/>
      <c r="OR33" s="64"/>
      <c r="OS33" s="64"/>
      <c r="OT33" s="64"/>
      <c r="OU33" s="64"/>
      <c r="OV33" s="64"/>
      <c r="OW33" s="64"/>
      <c r="OX33" s="64"/>
      <c r="OY33" s="64"/>
      <c r="OZ33" s="64"/>
      <c r="PA33" s="64"/>
      <c r="PB33" s="64"/>
      <c r="PC33" s="64"/>
      <c r="PD33" s="64"/>
      <c r="PE33" s="64"/>
      <c r="PF33" s="64"/>
      <c r="PG33" s="64"/>
      <c r="PH33" s="64"/>
      <c r="PI33" s="64"/>
      <c r="PJ33" s="64"/>
      <c r="PK33" s="64"/>
      <c r="PL33" s="64"/>
      <c r="PM33" s="64"/>
      <c r="PN33" s="64"/>
      <c r="PO33" s="64"/>
      <c r="PP33" s="64"/>
      <c r="PQ33" s="64"/>
      <c r="PR33" s="64"/>
      <c r="PS33" s="64"/>
      <c r="PT33" s="64"/>
      <c r="PU33" s="64"/>
      <c r="PV33" s="64"/>
      <c r="PW33" s="64"/>
      <c r="PX33" s="64"/>
      <c r="PY33" s="64"/>
      <c r="PZ33" s="64"/>
      <c r="QA33" s="64"/>
      <c r="QB33" s="64"/>
      <c r="QC33" s="64"/>
      <c r="QD33" s="64"/>
      <c r="QE33" s="64"/>
      <c r="QF33" s="64"/>
      <c r="QG33" s="64"/>
      <c r="QH33" s="64"/>
      <c r="QI33" s="64"/>
      <c r="QJ33" s="64"/>
      <c r="QK33" s="64"/>
      <c r="QL33" s="64"/>
      <c r="QM33" s="64"/>
      <c r="QN33" s="64"/>
      <c r="QO33" s="64"/>
      <c r="QP33" s="64"/>
      <c r="QQ33" s="64"/>
      <c r="QR33" s="64"/>
      <c r="QS33" s="64"/>
      <c r="QT33" s="64"/>
      <c r="QU33" s="64"/>
      <c r="QV33" s="64"/>
      <c r="QW33" s="64"/>
      <c r="QX33" s="64"/>
      <c r="QY33" s="64"/>
      <c r="QZ33" s="64"/>
      <c r="RA33" s="64"/>
      <c r="RB33" s="64"/>
      <c r="RC33" s="64"/>
      <c r="RD33" s="64"/>
      <c r="RE33" s="64"/>
      <c r="RF33" s="64"/>
      <c r="RG33" s="64"/>
      <c r="RH33" s="64"/>
      <c r="RI33" s="64"/>
      <c r="RJ33" s="64"/>
      <c r="RK33" s="64"/>
      <c r="RL33" s="64"/>
      <c r="RM33" s="64"/>
      <c r="RN33" s="64"/>
      <c r="RO33" s="64"/>
      <c r="RP33" s="64"/>
      <c r="RQ33" s="64"/>
      <c r="RR33" s="64"/>
      <c r="RS33" s="64"/>
      <c r="RT33" s="64"/>
      <c r="RU33" s="64"/>
      <c r="RV33" s="64"/>
      <c r="RW33" s="64"/>
      <c r="RX33" s="64"/>
      <c r="RY33" s="64"/>
      <c r="RZ33" s="64"/>
      <c r="SA33" s="64"/>
      <c r="SB33" s="64"/>
      <c r="SC33" s="64"/>
      <c r="SD33" s="64"/>
      <c r="SE33" s="64"/>
      <c r="SF33" s="64"/>
      <c r="SG33" s="64"/>
      <c r="SH33" s="64"/>
      <c r="SI33" s="64"/>
      <c r="SJ33" s="64"/>
      <c r="SK33" s="64"/>
      <c r="SL33" s="64"/>
      <c r="SM33" s="64"/>
      <c r="SN33" s="64"/>
      <c r="SO33" s="64"/>
      <c r="SP33" s="64"/>
      <c r="SQ33" s="64"/>
      <c r="SR33" s="64"/>
      <c r="SS33" s="64"/>
      <c r="ST33" s="64"/>
      <c r="SU33" s="64"/>
      <c r="SV33" s="64"/>
      <c r="SW33" s="64"/>
      <c r="SX33" s="64"/>
      <c r="SY33" s="64"/>
      <c r="SZ33" s="64"/>
      <c r="TA33" s="64"/>
      <c r="TB33" s="64"/>
      <c r="TC33" s="64"/>
      <c r="TD33" s="64"/>
      <c r="TE33" s="64"/>
      <c r="TF33" s="64"/>
      <c r="TG33" s="64"/>
      <c r="TH33" s="64"/>
      <c r="TI33" s="64"/>
      <c r="TJ33" s="64"/>
      <c r="TK33" s="64"/>
      <c r="TL33" s="64"/>
      <c r="TM33" s="64"/>
      <c r="TN33" s="64"/>
      <c r="TO33" s="64"/>
      <c r="TP33" s="64"/>
      <c r="TQ33" s="64"/>
      <c r="TR33" s="64"/>
      <c r="TS33" s="64"/>
      <c r="TT33" s="64"/>
      <c r="TU33" s="64"/>
      <c r="TV33" s="64"/>
      <c r="TW33" s="64"/>
      <c r="TX33" s="64"/>
      <c r="TY33" s="64"/>
      <c r="TZ33" s="64"/>
      <c r="UA33" s="64"/>
      <c r="UB33" s="64"/>
      <c r="UC33" s="64"/>
      <c r="UD33" s="64"/>
      <c r="UE33" s="64"/>
      <c r="UF33" s="64"/>
      <c r="UG33" s="64"/>
      <c r="UH33" s="64"/>
      <c r="UI33" s="64"/>
      <c r="UJ33" s="64"/>
      <c r="UK33" s="64"/>
      <c r="UL33" s="64"/>
      <c r="UM33" s="64"/>
      <c r="UN33" s="64"/>
      <c r="UO33" s="64"/>
      <c r="UP33" s="64"/>
      <c r="UQ33" s="64"/>
      <c r="UR33" s="64"/>
      <c r="US33" s="64"/>
      <c r="UT33" s="64"/>
      <c r="UU33" s="64"/>
      <c r="UV33" s="64"/>
      <c r="UW33" s="64"/>
      <c r="UX33" s="64"/>
      <c r="UY33" s="64"/>
      <c r="UZ33" s="64"/>
      <c r="VA33" s="64"/>
      <c r="VB33" s="64"/>
      <c r="VC33" s="64"/>
      <c r="VD33" s="64"/>
      <c r="VE33" s="64"/>
      <c r="VF33" s="64"/>
      <c r="VG33" s="64"/>
      <c r="VH33" s="64"/>
      <c r="VI33" s="64"/>
      <c r="VJ33" s="64"/>
      <c r="VK33" s="64"/>
      <c r="VL33" s="64"/>
      <c r="VM33" s="64"/>
      <c r="VN33" s="64"/>
      <c r="VO33" s="64"/>
      <c r="VP33" s="64"/>
      <c r="VQ33" s="64"/>
      <c r="VR33" s="64"/>
      <c r="VS33" s="64"/>
      <c r="VT33" s="64"/>
      <c r="VU33" s="64"/>
      <c r="VV33" s="64"/>
      <c r="VW33" s="64"/>
      <c r="VX33" s="64"/>
      <c r="VY33" s="64"/>
      <c r="VZ33" s="64"/>
      <c r="WA33" s="64"/>
      <c r="WB33" s="64"/>
      <c r="WC33" s="64"/>
      <c r="WD33" s="64"/>
      <c r="WE33" s="64"/>
      <c r="WF33" s="64"/>
      <c r="WG33" s="64"/>
      <c r="WH33" s="64"/>
      <c r="WI33" s="64"/>
      <c r="WJ33" s="64"/>
      <c r="WK33" s="64"/>
      <c r="WL33" s="64"/>
      <c r="WM33" s="64"/>
      <c r="WN33" s="64"/>
      <c r="WO33" s="64"/>
      <c r="WP33" s="64"/>
      <c r="WQ33" s="64"/>
      <c r="WR33" s="64"/>
      <c r="WS33" s="64"/>
      <c r="WT33" s="64"/>
      <c r="WU33" s="64"/>
      <c r="WV33" s="64"/>
      <c r="WW33" s="64"/>
      <c r="WX33" s="64"/>
      <c r="WY33" s="64"/>
      <c r="WZ33" s="64"/>
      <c r="XA33" s="64"/>
      <c r="XB33" s="64"/>
      <c r="XC33" s="64"/>
      <c r="XD33" s="64"/>
      <c r="XE33" s="64"/>
      <c r="XF33" s="64"/>
      <c r="XG33" s="64"/>
      <c r="XH33" s="64"/>
      <c r="XI33" s="64"/>
      <c r="XJ33" s="64"/>
    </row>
    <row r="34" spans="1:634" x14ac:dyDescent="0.25">
      <c r="A34" s="106"/>
      <c r="B34" s="107"/>
      <c r="C34" s="106"/>
      <c r="D34" s="106"/>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c r="GV34" s="64"/>
      <c r="GW34" s="64"/>
      <c r="GX34" s="64"/>
      <c r="GY34" s="64"/>
      <c r="GZ34" s="64"/>
      <c r="HA34" s="64"/>
      <c r="HB34" s="64"/>
      <c r="HC34" s="64"/>
      <c r="HD34" s="64"/>
      <c r="HE34" s="64"/>
      <c r="HF34" s="64"/>
      <c r="HG34" s="64"/>
      <c r="HH34" s="64"/>
      <c r="HI34" s="64"/>
      <c r="HJ34" s="64"/>
      <c r="HK34" s="64"/>
      <c r="HL34" s="64"/>
      <c r="HM34" s="64"/>
      <c r="HN34" s="64"/>
      <c r="HO34" s="64"/>
      <c r="HP34" s="64"/>
      <c r="HQ34" s="64"/>
      <c r="HR34" s="64"/>
      <c r="HS34" s="64"/>
      <c r="HT34" s="64"/>
      <c r="HU34" s="64"/>
      <c r="HV34" s="64"/>
      <c r="HW34" s="64"/>
      <c r="HX34" s="64"/>
      <c r="HY34" s="64"/>
      <c r="HZ34" s="64"/>
      <c r="IA34" s="64"/>
      <c r="IB34" s="64"/>
      <c r="IC34" s="64"/>
      <c r="ID34" s="64"/>
      <c r="IE34" s="64"/>
      <c r="IF34" s="64"/>
      <c r="IG34" s="64"/>
      <c r="IH34" s="64"/>
      <c r="II34" s="64"/>
      <c r="IJ34" s="64"/>
      <c r="IK34" s="64"/>
      <c r="IL34" s="64"/>
      <c r="IM34" s="64"/>
      <c r="IN34" s="64"/>
      <c r="IO34" s="64"/>
      <c r="IP34" s="64"/>
      <c r="IQ34" s="64"/>
      <c r="IR34" s="64"/>
      <c r="IS34" s="64"/>
      <c r="IT34" s="64"/>
      <c r="IU34" s="64"/>
      <c r="IV34" s="64"/>
      <c r="IW34" s="64"/>
      <c r="IX34" s="64"/>
      <c r="IY34" s="64"/>
      <c r="IZ34" s="64"/>
      <c r="JA34" s="64"/>
      <c r="JB34" s="64"/>
      <c r="JC34" s="64"/>
      <c r="JD34" s="64"/>
      <c r="JE34" s="64"/>
      <c r="JF34" s="64"/>
      <c r="JG34" s="64"/>
      <c r="JH34" s="64"/>
      <c r="JI34" s="64"/>
      <c r="JJ34" s="64"/>
      <c r="JK34" s="64"/>
      <c r="JL34" s="64"/>
      <c r="JM34" s="64"/>
      <c r="JN34" s="64"/>
      <c r="JO34" s="64"/>
      <c r="JP34" s="64"/>
      <c r="JQ34" s="64"/>
      <c r="JR34" s="64"/>
      <c r="JS34" s="64"/>
      <c r="JT34" s="64"/>
      <c r="JU34" s="64"/>
      <c r="JV34" s="64"/>
      <c r="JW34" s="64"/>
      <c r="JX34" s="64"/>
      <c r="JY34" s="64"/>
      <c r="JZ34" s="64"/>
      <c r="KA34" s="64"/>
      <c r="KB34" s="64"/>
      <c r="KC34" s="64"/>
      <c r="KD34" s="64"/>
      <c r="KE34" s="64"/>
      <c r="KF34" s="64"/>
      <c r="KG34" s="64"/>
      <c r="KH34" s="64"/>
      <c r="KI34" s="64"/>
      <c r="KJ34" s="64"/>
      <c r="KK34" s="64"/>
      <c r="KL34" s="64"/>
      <c r="KM34" s="64"/>
      <c r="KN34" s="64"/>
      <c r="KO34" s="64"/>
      <c r="KP34" s="64"/>
      <c r="KQ34" s="64"/>
      <c r="KR34" s="64"/>
      <c r="KS34" s="64"/>
      <c r="KT34" s="64"/>
      <c r="KU34" s="64"/>
      <c r="KV34" s="64"/>
      <c r="KW34" s="64"/>
      <c r="KX34" s="64"/>
      <c r="KY34" s="64"/>
      <c r="KZ34" s="64"/>
      <c r="LA34" s="64"/>
      <c r="LB34" s="64"/>
      <c r="LC34" s="64"/>
      <c r="LD34" s="64"/>
      <c r="LE34" s="64"/>
      <c r="LF34" s="64"/>
      <c r="LG34" s="64"/>
      <c r="LH34" s="64"/>
      <c r="LI34" s="64"/>
      <c r="LJ34" s="64"/>
      <c r="LK34" s="64"/>
      <c r="LL34" s="64"/>
      <c r="LM34" s="64"/>
      <c r="LN34" s="64"/>
      <c r="LO34" s="64"/>
      <c r="LP34" s="64"/>
      <c r="LQ34" s="64"/>
      <c r="LR34" s="64"/>
      <c r="LS34" s="64"/>
      <c r="LT34" s="64"/>
      <c r="LU34" s="64"/>
      <c r="LV34" s="64"/>
      <c r="LW34" s="64"/>
      <c r="LX34" s="64"/>
      <c r="LY34" s="64"/>
      <c r="LZ34" s="64"/>
      <c r="MA34" s="64"/>
      <c r="MB34" s="64"/>
      <c r="MC34" s="64"/>
      <c r="MD34" s="64"/>
      <c r="ME34" s="64"/>
      <c r="MF34" s="64"/>
      <c r="MG34" s="64"/>
      <c r="MH34" s="64"/>
      <c r="MI34" s="64"/>
      <c r="MJ34" s="64"/>
      <c r="MK34" s="64"/>
      <c r="ML34" s="64"/>
      <c r="MM34" s="64"/>
      <c r="MN34" s="64"/>
      <c r="MO34" s="64"/>
      <c r="MP34" s="64"/>
      <c r="MQ34" s="64"/>
      <c r="MR34" s="64"/>
      <c r="MS34" s="64"/>
      <c r="MT34" s="64"/>
      <c r="MU34" s="64"/>
      <c r="MV34" s="64"/>
      <c r="MW34" s="64"/>
      <c r="MX34" s="64"/>
      <c r="MY34" s="64"/>
      <c r="MZ34" s="64"/>
      <c r="NA34" s="64"/>
      <c r="NB34" s="64"/>
      <c r="NC34" s="64"/>
      <c r="ND34" s="64"/>
      <c r="NE34" s="64"/>
      <c r="NF34" s="64"/>
      <c r="NG34" s="64"/>
      <c r="NH34" s="64"/>
      <c r="NI34" s="64"/>
      <c r="NJ34" s="64"/>
      <c r="NK34" s="64"/>
      <c r="NL34" s="64"/>
      <c r="NM34" s="64"/>
      <c r="NN34" s="64"/>
      <c r="NO34" s="64"/>
      <c r="NP34" s="64"/>
      <c r="NQ34" s="64"/>
      <c r="NR34" s="64"/>
      <c r="NS34" s="64"/>
      <c r="NT34" s="64"/>
      <c r="NU34" s="64"/>
      <c r="NV34" s="64"/>
      <c r="NW34" s="64"/>
      <c r="NX34" s="64"/>
      <c r="NY34" s="64"/>
      <c r="NZ34" s="64"/>
      <c r="OA34" s="64"/>
      <c r="OB34" s="64"/>
      <c r="OC34" s="64"/>
      <c r="OD34" s="64"/>
      <c r="OE34" s="64"/>
      <c r="OF34" s="64"/>
      <c r="OG34" s="64"/>
      <c r="OH34" s="64"/>
      <c r="OI34" s="64"/>
      <c r="OJ34" s="64"/>
      <c r="OK34" s="64"/>
      <c r="OL34" s="64"/>
      <c r="OM34" s="64"/>
      <c r="ON34" s="64"/>
      <c r="OO34" s="64"/>
      <c r="OP34" s="64"/>
      <c r="OQ34" s="64"/>
      <c r="OR34" s="64"/>
      <c r="OS34" s="64"/>
      <c r="OT34" s="64"/>
      <c r="OU34" s="64"/>
      <c r="OV34" s="64"/>
      <c r="OW34" s="64"/>
      <c r="OX34" s="64"/>
      <c r="OY34" s="64"/>
      <c r="OZ34" s="64"/>
      <c r="PA34" s="64"/>
      <c r="PB34" s="64"/>
      <c r="PC34" s="64"/>
      <c r="PD34" s="64"/>
      <c r="PE34" s="64"/>
      <c r="PF34" s="64"/>
      <c r="PG34" s="64"/>
      <c r="PH34" s="64"/>
      <c r="PI34" s="64"/>
      <c r="PJ34" s="64"/>
      <c r="PK34" s="64"/>
      <c r="PL34" s="64"/>
      <c r="PM34" s="64"/>
      <c r="PN34" s="64"/>
      <c r="PO34" s="64"/>
      <c r="PP34" s="64"/>
      <c r="PQ34" s="64"/>
      <c r="PR34" s="64"/>
      <c r="PS34" s="64"/>
      <c r="PT34" s="64"/>
      <c r="PU34" s="64"/>
      <c r="PV34" s="64"/>
      <c r="PW34" s="64"/>
      <c r="PX34" s="64"/>
      <c r="PY34" s="64"/>
      <c r="PZ34" s="64"/>
      <c r="QA34" s="64"/>
      <c r="QB34" s="64"/>
      <c r="QC34" s="64"/>
      <c r="QD34" s="64"/>
      <c r="QE34" s="64"/>
      <c r="QF34" s="64"/>
      <c r="QG34" s="64"/>
      <c r="QH34" s="64"/>
      <c r="QI34" s="64"/>
      <c r="QJ34" s="64"/>
      <c r="QK34" s="64"/>
      <c r="QL34" s="64"/>
      <c r="QM34" s="64"/>
      <c r="QN34" s="64"/>
      <c r="QO34" s="64"/>
      <c r="QP34" s="64"/>
      <c r="QQ34" s="64"/>
      <c r="QR34" s="64"/>
      <c r="QS34" s="64"/>
      <c r="QT34" s="64"/>
      <c r="QU34" s="64"/>
      <c r="QV34" s="64"/>
      <c r="QW34" s="64"/>
      <c r="QX34" s="64"/>
      <c r="QY34" s="64"/>
      <c r="QZ34" s="64"/>
      <c r="RA34" s="64"/>
      <c r="RB34" s="64"/>
      <c r="RC34" s="64"/>
      <c r="RD34" s="64"/>
      <c r="RE34" s="64"/>
      <c r="RF34" s="64"/>
      <c r="RG34" s="64"/>
      <c r="RH34" s="64"/>
      <c r="RI34" s="64"/>
      <c r="RJ34" s="64"/>
      <c r="RK34" s="64"/>
      <c r="RL34" s="64"/>
      <c r="RM34" s="64"/>
      <c r="RN34" s="64"/>
      <c r="RO34" s="64"/>
      <c r="RP34" s="64"/>
      <c r="RQ34" s="64"/>
      <c r="RR34" s="64"/>
      <c r="RS34" s="64"/>
      <c r="RT34" s="64"/>
      <c r="RU34" s="64"/>
      <c r="RV34" s="64"/>
      <c r="RW34" s="64"/>
      <c r="RX34" s="64"/>
      <c r="RY34" s="64"/>
      <c r="RZ34" s="64"/>
      <c r="SA34" s="64"/>
      <c r="SB34" s="64"/>
      <c r="SC34" s="64"/>
      <c r="SD34" s="64"/>
      <c r="SE34" s="64"/>
      <c r="SF34" s="64"/>
      <c r="SG34" s="64"/>
      <c r="SH34" s="64"/>
      <c r="SI34" s="64"/>
      <c r="SJ34" s="64"/>
      <c r="SK34" s="64"/>
      <c r="SL34" s="64"/>
      <c r="SM34" s="64"/>
      <c r="SN34" s="64"/>
      <c r="SO34" s="64"/>
      <c r="SP34" s="64"/>
      <c r="SQ34" s="64"/>
      <c r="SR34" s="64"/>
      <c r="SS34" s="64"/>
      <c r="ST34" s="64"/>
      <c r="SU34" s="64"/>
      <c r="SV34" s="64"/>
      <c r="SW34" s="64"/>
      <c r="SX34" s="64"/>
      <c r="SY34" s="64"/>
      <c r="SZ34" s="64"/>
      <c r="TA34" s="64"/>
      <c r="TB34" s="64"/>
      <c r="TC34" s="64"/>
      <c r="TD34" s="64"/>
      <c r="TE34" s="64"/>
      <c r="TF34" s="64"/>
      <c r="TG34" s="64"/>
      <c r="TH34" s="64"/>
      <c r="TI34" s="64"/>
      <c r="TJ34" s="64"/>
      <c r="TK34" s="64"/>
      <c r="TL34" s="64"/>
      <c r="TM34" s="64"/>
      <c r="TN34" s="64"/>
      <c r="TO34" s="64"/>
      <c r="TP34" s="64"/>
      <c r="TQ34" s="64"/>
      <c r="TR34" s="64"/>
      <c r="TS34" s="64"/>
      <c r="TT34" s="64"/>
      <c r="TU34" s="64"/>
      <c r="TV34" s="64"/>
      <c r="TW34" s="64"/>
      <c r="TX34" s="64"/>
      <c r="TY34" s="64"/>
      <c r="TZ34" s="64"/>
      <c r="UA34" s="64"/>
      <c r="UB34" s="64"/>
      <c r="UC34" s="64"/>
      <c r="UD34" s="64"/>
      <c r="UE34" s="64"/>
      <c r="UF34" s="64"/>
      <c r="UG34" s="64"/>
      <c r="UH34" s="64"/>
      <c r="UI34" s="64"/>
      <c r="UJ34" s="64"/>
      <c r="UK34" s="64"/>
      <c r="UL34" s="64"/>
      <c r="UM34" s="64"/>
      <c r="UN34" s="64"/>
      <c r="UO34" s="64"/>
      <c r="UP34" s="64"/>
      <c r="UQ34" s="64"/>
      <c r="UR34" s="64"/>
      <c r="US34" s="64"/>
      <c r="UT34" s="64"/>
      <c r="UU34" s="64"/>
      <c r="UV34" s="64"/>
      <c r="UW34" s="64"/>
      <c r="UX34" s="64"/>
      <c r="UY34" s="64"/>
      <c r="UZ34" s="64"/>
      <c r="VA34" s="64"/>
      <c r="VB34" s="64"/>
      <c r="VC34" s="64"/>
      <c r="VD34" s="64"/>
      <c r="VE34" s="64"/>
      <c r="VF34" s="64"/>
      <c r="VG34" s="64"/>
      <c r="VH34" s="64"/>
      <c r="VI34" s="64"/>
      <c r="VJ34" s="64"/>
      <c r="VK34" s="64"/>
      <c r="VL34" s="64"/>
      <c r="VM34" s="64"/>
      <c r="VN34" s="64"/>
      <c r="VO34" s="64"/>
      <c r="VP34" s="64"/>
      <c r="VQ34" s="64"/>
      <c r="VR34" s="64"/>
      <c r="VS34" s="64"/>
      <c r="VT34" s="64"/>
      <c r="VU34" s="64"/>
      <c r="VV34" s="64"/>
      <c r="VW34" s="64"/>
      <c r="VX34" s="64"/>
      <c r="VY34" s="64"/>
      <c r="VZ34" s="64"/>
      <c r="WA34" s="64"/>
      <c r="WB34" s="64"/>
      <c r="WC34" s="64"/>
      <c r="WD34" s="64"/>
      <c r="WE34" s="64"/>
      <c r="WF34" s="64"/>
      <c r="WG34" s="64"/>
      <c r="WH34" s="64"/>
      <c r="WI34" s="64"/>
      <c r="WJ34" s="64"/>
      <c r="WK34" s="64"/>
      <c r="WL34" s="64"/>
      <c r="WM34" s="64"/>
      <c r="WN34" s="64"/>
      <c r="WO34" s="64"/>
      <c r="WP34" s="64"/>
      <c r="WQ34" s="64"/>
      <c r="WR34" s="64"/>
      <c r="WS34" s="64"/>
      <c r="WT34" s="64"/>
      <c r="WU34" s="64"/>
      <c r="WV34" s="64"/>
      <c r="WW34" s="64"/>
      <c r="WX34" s="64"/>
      <c r="WY34" s="64"/>
      <c r="WZ34" s="64"/>
      <c r="XA34" s="64"/>
      <c r="XB34" s="64"/>
      <c r="XC34" s="64"/>
      <c r="XD34" s="64"/>
      <c r="XE34" s="64"/>
      <c r="XF34" s="64"/>
      <c r="XG34" s="64"/>
      <c r="XH34" s="64"/>
      <c r="XI34" s="64"/>
      <c r="XJ34" s="64"/>
    </row>
    <row r="35" spans="1:634" x14ac:dyDescent="0.25">
      <c r="A35" s="106"/>
      <c r="B35" s="107"/>
      <c r="C35" s="106"/>
      <c r="D35" s="106"/>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c r="IW35" s="64"/>
      <c r="IX35" s="64"/>
      <c r="IY35" s="64"/>
      <c r="IZ35" s="64"/>
      <c r="JA35" s="64"/>
      <c r="JB35" s="64"/>
      <c r="JC35" s="64"/>
      <c r="JD35" s="64"/>
      <c r="JE35" s="64"/>
      <c r="JF35" s="64"/>
      <c r="JG35" s="64"/>
      <c r="JH35" s="64"/>
      <c r="JI35" s="64"/>
      <c r="JJ35" s="64"/>
      <c r="JK35" s="64"/>
      <c r="JL35" s="64"/>
      <c r="JM35" s="64"/>
      <c r="JN35" s="64"/>
      <c r="JO35" s="64"/>
      <c r="JP35" s="64"/>
      <c r="JQ35" s="64"/>
      <c r="JR35" s="64"/>
      <c r="JS35" s="64"/>
      <c r="JT35" s="64"/>
      <c r="JU35" s="64"/>
      <c r="JV35" s="64"/>
      <c r="JW35" s="64"/>
      <c r="JX35" s="64"/>
      <c r="JY35" s="64"/>
      <c r="JZ35" s="64"/>
      <c r="KA35" s="64"/>
      <c r="KB35" s="64"/>
      <c r="KC35" s="64"/>
      <c r="KD35" s="64"/>
      <c r="KE35" s="64"/>
      <c r="KF35" s="64"/>
      <c r="KG35" s="64"/>
      <c r="KH35" s="64"/>
      <c r="KI35" s="64"/>
      <c r="KJ35" s="64"/>
      <c r="KK35" s="64"/>
      <c r="KL35" s="64"/>
      <c r="KM35" s="64"/>
      <c r="KN35" s="64"/>
      <c r="KO35" s="64"/>
      <c r="KP35" s="64"/>
      <c r="KQ35" s="64"/>
      <c r="KR35" s="64"/>
      <c r="KS35" s="64"/>
      <c r="KT35" s="64"/>
      <c r="KU35" s="64"/>
      <c r="KV35" s="64"/>
      <c r="KW35" s="64"/>
      <c r="KX35" s="64"/>
      <c r="KY35" s="64"/>
      <c r="KZ35" s="64"/>
      <c r="LA35" s="64"/>
      <c r="LB35" s="64"/>
      <c r="LC35" s="64"/>
      <c r="LD35" s="64"/>
      <c r="LE35" s="64"/>
      <c r="LF35" s="64"/>
      <c r="LG35" s="64"/>
      <c r="LH35" s="64"/>
      <c r="LI35" s="64"/>
      <c r="LJ35" s="64"/>
      <c r="LK35" s="64"/>
      <c r="LL35" s="64"/>
      <c r="LM35" s="64"/>
      <c r="LN35" s="64"/>
      <c r="LO35" s="64"/>
      <c r="LP35" s="64"/>
      <c r="LQ35" s="64"/>
      <c r="LR35" s="64"/>
      <c r="LS35" s="64"/>
      <c r="LT35" s="64"/>
      <c r="LU35" s="64"/>
      <c r="LV35" s="64"/>
      <c r="LW35" s="64"/>
      <c r="LX35" s="64"/>
      <c r="LY35" s="64"/>
      <c r="LZ35" s="64"/>
      <c r="MA35" s="64"/>
      <c r="MB35" s="64"/>
      <c r="MC35" s="64"/>
      <c r="MD35" s="64"/>
      <c r="ME35" s="64"/>
      <c r="MF35" s="64"/>
      <c r="MG35" s="64"/>
      <c r="MH35" s="64"/>
      <c r="MI35" s="64"/>
      <c r="MJ35" s="64"/>
      <c r="MK35" s="64"/>
      <c r="ML35" s="64"/>
      <c r="MM35" s="64"/>
      <c r="MN35" s="64"/>
      <c r="MO35" s="64"/>
      <c r="MP35" s="64"/>
      <c r="MQ35" s="64"/>
      <c r="MR35" s="64"/>
      <c r="MS35" s="64"/>
      <c r="MT35" s="64"/>
      <c r="MU35" s="64"/>
      <c r="MV35" s="64"/>
      <c r="MW35" s="64"/>
      <c r="MX35" s="64"/>
      <c r="MY35" s="64"/>
      <c r="MZ35" s="64"/>
      <c r="NA35" s="64"/>
      <c r="NB35" s="64"/>
      <c r="NC35" s="64"/>
      <c r="ND35" s="64"/>
      <c r="NE35" s="64"/>
      <c r="NF35" s="64"/>
      <c r="NG35" s="64"/>
      <c r="NH35" s="64"/>
      <c r="NI35" s="64"/>
      <c r="NJ35" s="64"/>
      <c r="NK35" s="64"/>
      <c r="NL35" s="64"/>
      <c r="NM35" s="64"/>
      <c r="NN35" s="64"/>
      <c r="NO35" s="64"/>
      <c r="NP35" s="64"/>
      <c r="NQ35" s="64"/>
      <c r="NR35" s="64"/>
      <c r="NS35" s="64"/>
      <c r="NT35" s="64"/>
      <c r="NU35" s="64"/>
      <c r="NV35" s="64"/>
      <c r="NW35" s="64"/>
      <c r="NX35" s="64"/>
      <c r="NY35" s="64"/>
      <c r="NZ35" s="64"/>
      <c r="OA35" s="64"/>
      <c r="OB35" s="64"/>
      <c r="OC35" s="64"/>
      <c r="OD35" s="64"/>
      <c r="OE35" s="64"/>
      <c r="OF35" s="64"/>
      <c r="OG35" s="64"/>
      <c r="OH35" s="64"/>
      <c r="OI35" s="64"/>
      <c r="OJ35" s="64"/>
      <c r="OK35" s="64"/>
      <c r="OL35" s="64"/>
      <c r="OM35" s="64"/>
      <c r="ON35" s="64"/>
      <c r="OO35" s="64"/>
      <c r="OP35" s="64"/>
      <c r="OQ35" s="64"/>
      <c r="OR35" s="64"/>
      <c r="OS35" s="64"/>
      <c r="OT35" s="64"/>
      <c r="OU35" s="64"/>
      <c r="OV35" s="64"/>
      <c r="OW35" s="64"/>
      <c r="OX35" s="64"/>
      <c r="OY35" s="64"/>
      <c r="OZ35" s="64"/>
      <c r="PA35" s="64"/>
      <c r="PB35" s="64"/>
      <c r="PC35" s="64"/>
      <c r="PD35" s="64"/>
      <c r="PE35" s="64"/>
      <c r="PF35" s="64"/>
      <c r="PG35" s="64"/>
      <c r="PH35" s="64"/>
      <c r="PI35" s="64"/>
      <c r="PJ35" s="64"/>
      <c r="PK35" s="64"/>
      <c r="PL35" s="64"/>
      <c r="PM35" s="64"/>
      <c r="PN35" s="64"/>
      <c r="PO35" s="64"/>
      <c r="PP35" s="64"/>
      <c r="PQ35" s="64"/>
      <c r="PR35" s="64"/>
      <c r="PS35" s="64"/>
      <c r="PT35" s="64"/>
      <c r="PU35" s="64"/>
      <c r="PV35" s="64"/>
      <c r="PW35" s="64"/>
      <c r="PX35" s="64"/>
      <c r="PY35" s="64"/>
      <c r="PZ35" s="64"/>
      <c r="QA35" s="64"/>
      <c r="QB35" s="64"/>
      <c r="QC35" s="64"/>
      <c r="QD35" s="64"/>
      <c r="QE35" s="64"/>
      <c r="QF35" s="64"/>
      <c r="QG35" s="64"/>
      <c r="QH35" s="64"/>
      <c r="QI35" s="64"/>
      <c r="QJ35" s="64"/>
      <c r="QK35" s="64"/>
      <c r="QL35" s="64"/>
      <c r="QM35" s="64"/>
      <c r="QN35" s="64"/>
      <c r="QO35" s="64"/>
      <c r="QP35" s="64"/>
      <c r="QQ35" s="64"/>
      <c r="QR35" s="64"/>
      <c r="QS35" s="64"/>
      <c r="QT35" s="64"/>
      <c r="QU35" s="64"/>
      <c r="QV35" s="64"/>
      <c r="QW35" s="64"/>
      <c r="QX35" s="64"/>
      <c r="QY35" s="64"/>
      <c r="QZ35" s="64"/>
      <c r="RA35" s="64"/>
      <c r="RB35" s="64"/>
      <c r="RC35" s="64"/>
      <c r="RD35" s="64"/>
      <c r="RE35" s="64"/>
      <c r="RF35" s="64"/>
      <c r="RG35" s="64"/>
      <c r="RH35" s="64"/>
      <c r="RI35" s="64"/>
      <c r="RJ35" s="64"/>
      <c r="RK35" s="64"/>
      <c r="RL35" s="64"/>
      <c r="RM35" s="64"/>
      <c r="RN35" s="64"/>
      <c r="RO35" s="64"/>
      <c r="RP35" s="64"/>
      <c r="RQ35" s="64"/>
      <c r="RR35" s="64"/>
      <c r="RS35" s="64"/>
      <c r="RT35" s="64"/>
      <c r="RU35" s="64"/>
      <c r="RV35" s="64"/>
      <c r="RW35" s="64"/>
      <c r="RX35" s="64"/>
      <c r="RY35" s="64"/>
      <c r="RZ35" s="64"/>
      <c r="SA35" s="64"/>
      <c r="SB35" s="64"/>
      <c r="SC35" s="64"/>
      <c r="SD35" s="64"/>
      <c r="SE35" s="64"/>
      <c r="SF35" s="64"/>
      <c r="SG35" s="64"/>
      <c r="SH35" s="64"/>
      <c r="SI35" s="64"/>
      <c r="SJ35" s="64"/>
      <c r="SK35" s="64"/>
      <c r="SL35" s="64"/>
      <c r="SM35" s="64"/>
      <c r="SN35" s="64"/>
      <c r="SO35" s="64"/>
      <c r="SP35" s="64"/>
      <c r="SQ35" s="64"/>
      <c r="SR35" s="64"/>
      <c r="SS35" s="64"/>
      <c r="ST35" s="64"/>
      <c r="SU35" s="64"/>
      <c r="SV35" s="64"/>
      <c r="SW35" s="64"/>
      <c r="SX35" s="64"/>
      <c r="SY35" s="64"/>
      <c r="SZ35" s="64"/>
      <c r="TA35" s="64"/>
      <c r="TB35" s="64"/>
      <c r="TC35" s="64"/>
      <c r="TD35" s="64"/>
      <c r="TE35" s="64"/>
      <c r="TF35" s="64"/>
      <c r="TG35" s="64"/>
      <c r="TH35" s="64"/>
      <c r="TI35" s="64"/>
      <c r="TJ35" s="64"/>
      <c r="TK35" s="64"/>
      <c r="TL35" s="64"/>
      <c r="TM35" s="64"/>
      <c r="TN35" s="64"/>
      <c r="TO35" s="64"/>
      <c r="TP35" s="64"/>
      <c r="TQ35" s="64"/>
      <c r="TR35" s="64"/>
      <c r="TS35" s="64"/>
      <c r="TT35" s="64"/>
      <c r="TU35" s="64"/>
      <c r="TV35" s="64"/>
      <c r="TW35" s="64"/>
      <c r="TX35" s="64"/>
      <c r="TY35" s="64"/>
      <c r="TZ35" s="64"/>
      <c r="UA35" s="64"/>
      <c r="UB35" s="64"/>
      <c r="UC35" s="64"/>
      <c r="UD35" s="64"/>
      <c r="UE35" s="64"/>
      <c r="UF35" s="64"/>
      <c r="UG35" s="64"/>
      <c r="UH35" s="64"/>
      <c r="UI35" s="64"/>
      <c r="UJ35" s="64"/>
      <c r="UK35" s="64"/>
      <c r="UL35" s="64"/>
      <c r="UM35" s="64"/>
      <c r="UN35" s="64"/>
      <c r="UO35" s="64"/>
      <c r="UP35" s="64"/>
      <c r="UQ35" s="64"/>
      <c r="UR35" s="64"/>
      <c r="US35" s="64"/>
      <c r="UT35" s="64"/>
      <c r="UU35" s="64"/>
      <c r="UV35" s="64"/>
      <c r="UW35" s="64"/>
      <c r="UX35" s="64"/>
      <c r="UY35" s="64"/>
      <c r="UZ35" s="64"/>
      <c r="VA35" s="64"/>
      <c r="VB35" s="64"/>
      <c r="VC35" s="64"/>
      <c r="VD35" s="64"/>
      <c r="VE35" s="64"/>
      <c r="VF35" s="64"/>
      <c r="VG35" s="64"/>
      <c r="VH35" s="64"/>
      <c r="VI35" s="64"/>
      <c r="VJ35" s="64"/>
      <c r="VK35" s="64"/>
      <c r="VL35" s="64"/>
      <c r="VM35" s="64"/>
      <c r="VN35" s="64"/>
      <c r="VO35" s="64"/>
      <c r="VP35" s="64"/>
      <c r="VQ35" s="64"/>
      <c r="VR35" s="64"/>
      <c r="VS35" s="64"/>
      <c r="VT35" s="64"/>
      <c r="VU35" s="64"/>
      <c r="VV35" s="64"/>
      <c r="VW35" s="64"/>
      <c r="VX35" s="64"/>
      <c r="VY35" s="64"/>
      <c r="VZ35" s="64"/>
      <c r="WA35" s="64"/>
      <c r="WB35" s="64"/>
      <c r="WC35" s="64"/>
      <c r="WD35" s="64"/>
      <c r="WE35" s="64"/>
      <c r="WF35" s="64"/>
      <c r="WG35" s="64"/>
      <c r="WH35" s="64"/>
      <c r="WI35" s="64"/>
      <c r="WJ35" s="64"/>
      <c r="WK35" s="64"/>
      <c r="WL35" s="64"/>
      <c r="WM35" s="64"/>
      <c r="WN35" s="64"/>
      <c r="WO35" s="64"/>
      <c r="WP35" s="64"/>
      <c r="WQ35" s="64"/>
      <c r="WR35" s="64"/>
      <c r="WS35" s="64"/>
      <c r="WT35" s="64"/>
      <c r="WU35" s="64"/>
      <c r="WV35" s="64"/>
      <c r="WW35" s="64"/>
      <c r="WX35" s="64"/>
      <c r="WY35" s="64"/>
      <c r="WZ35" s="64"/>
      <c r="XA35" s="64"/>
      <c r="XB35" s="64"/>
      <c r="XC35" s="64"/>
      <c r="XD35" s="64"/>
      <c r="XE35" s="64"/>
      <c r="XF35" s="64"/>
      <c r="XG35" s="64"/>
      <c r="XH35" s="64"/>
      <c r="XI35" s="64"/>
      <c r="XJ35" s="64"/>
    </row>
    <row r="36" spans="1:634" x14ac:dyDescent="0.25">
      <c r="A36" s="106"/>
      <c r="B36" s="107"/>
      <c r="C36" s="106"/>
      <c r="D36" s="106"/>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c r="HV36" s="64"/>
      <c r="HW36" s="64"/>
      <c r="HX36" s="64"/>
      <c r="HY36" s="64"/>
      <c r="HZ36" s="64"/>
      <c r="IA36" s="64"/>
      <c r="IB36" s="64"/>
      <c r="IC36" s="64"/>
      <c r="ID36" s="64"/>
      <c r="IE36" s="64"/>
      <c r="IF36" s="64"/>
      <c r="IG36" s="64"/>
      <c r="IH36" s="64"/>
      <c r="II36" s="64"/>
      <c r="IJ36" s="64"/>
      <c r="IK36" s="64"/>
      <c r="IL36" s="64"/>
      <c r="IM36" s="64"/>
      <c r="IN36" s="64"/>
      <c r="IO36" s="64"/>
      <c r="IP36" s="64"/>
      <c r="IQ36" s="64"/>
      <c r="IR36" s="64"/>
      <c r="IS36" s="64"/>
      <c r="IT36" s="64"/>
      <c r="IU36" s="64"/>
      <c r="IV36" s="64"/>
      <c r="IW36" s="64"/>
      <c r="IX36" s="64"/>
      <c r="IY36" s="64"/>
      <c r="IZ36" s="64"/>
      <c r="JA36" s="64"/>
      <c r="JB36" s="64"/>
      <c r="JC36" s="64"/>
      <c r="JD36" s="64"/>
      <c r="JE36" s="64"/>
      <c r="JF36" s="64"/>
      <c r="JG36" s="64"/>
      <c r="JH36" s="64"/>
      <c r="JI36" s="64"/>
      <c r="JJ36" s="64"/>
      <c r="JK36" s="64"/>
      <c r="JL36" s="64"/>
      <c r="JM36" s="64"/>
      <c r="JN36" s="64"/>
      <c r="JO36" s="64"/>
      <c r="JP36" s="64"/>
      <c r="JQ36" s="64"/>
      <c r="JR36" s="64"/>
      <c r="JS36" s="64"/>
      <c r="JT36" s="64"/>
      <c r="JU36" s="64"/>
      <c r="JV36" s="64"/>
      <c r="JW36" s="64"/>
      <c r="JX36" s="64"/>
      <c r="JY36" s="64"/>
      <c r="JZ36" s="64"/>
      <c r="KA36" s="64"/>
      <c r="KB36" s="64"/>
      <c r="KC36" s="64"/>
      <c r="KD36" s="64"/>
      <c r="KE36" s="64"/>
      <c r="KF36" s="64"/>
      <c r="KG36" s="64"/>
      <c r="KH36" s="64"/>
      <c r="KI36" s="64"/>
      <c r="KJ36" s="64"/>
      <c r="KK36" s="64"/>
      <c r="KL36" s="64"/>
      <c r="KM36" s="64"/>
      <c r="KN36" s="64"/>
      <c r="KO36" s="64"/>
      <c r="KP36" s="64"/>
      <c r="KQ36" s="64"/>
      <c r="KR36" s="64"/>
      <c r="KS36" s="64"/>
      <c r="KT36" s="64"/>
      <c r="KU36" s="64"/>
      <c r="KV36" s="64"/>
      <c r="KW36" s="64"/>
      <c r="KX36" s="64"/>
      <c r="KY36" s="64"/>
      <c r="KZ36" s="64"/>
      <c r="LA36" s="64"/>
      <c r="LB36" s="64"/>
      <c r="LC36" s="64"/>
      <c r="LD36" s="64"/>
      <c r="LE36" s="64"/>
      <c r="LF36" s="64"/>
      <c r="LG36" s="64"/>
      <c r="LH36" s="64"/>
      <c r="LI36" s="64"/>
      <c r="LJ36" s="64"/>
      <c r="LK36" s="64"/>
      <c r="LL36" s="64"/>
      <c r="LM36" s="64"/>
      <c r="LN36" s="64"/>
      <c r="LO36" s="64"/>
      <c r="LP36" s="64"/>
      <c r="LQ36" s="64"/>
      <c r="LR36" s="64"/>
      <c r="LS36" s="64"/>
      <c r="LT36" s="64"/>
      <c r="LU36" s="64"/>
      <c r="LV36" s="64"/>
      <c r="LW36" s="64"/>
      <c r="LX36" s="64"/>
      <c r="LY36" s="64"/>
      <c r="LZ36" s="64"/>
      <c r="MA36" s="64"/>
      <c r="MB36" s="64"/>
      <c r="MC36" s="64"/>
      <c r="MD36" s="64"/>
      <c r="ME36" s="64"/>
      <c r="MF36" s="64"/>
      <c r="MG36" s="64"/>
      <c r="MH36" s="64"/>
      <c r="MI36" s="64"/>
      <c r="MJ36" s="64"/>
      <c r="MK36" s="64"/>
      <c r="ML36" s="64"/>
      <c r="MM36" s="64"/>
      <c r="MN36" s="64"/>
      <c r="MO36" s="64"/>
      <c r="MP36" s="64"/>
      <c r="MQ36" s="64"/>
      <c r="MR36" s="64"/>
      <c r="MS36" s="64"/>
      <c r="MT36" s="64"/>
      <c r="MU36" s="64"/>
      <c r="MV36" s="64"/>
      <c r="MW36" s="64"/>
      <c r="MX36" s="64"/>
      <c r="MY36" s="64"/>
      <c r="MZ36" s="64"/>
      <c r="NA36" s="64"/>
      <c r="NB36" s="64"/>
      <c r="NC36" s="64"/>
      <c r="ND36" s="64"/>
      <c r="NE36" s="64"/>
      <c r="NF36" s="64"/>
      <c r="NG36" s="64"/>
      <c r="NH36" s="64"/>
      <c r="NI36" s="64"/>
      <c r="NJ36" s="64"/>
      <c r="NK36" s="64"/>
      <c r="NL36" s="64"/>
      <c r="NM36" s="64"/>
      <c r="NN36" s="64"/>
      <c r="NO36" s="64"/>
      <c r="NP36" s="64"/>
      <c r="NQ36" s="64"/>
      <c r="NR36" s="64"/>
      <c r="NS36" s="64"/>
      <c r="NT36" s="64"/>
      <c r="NU36" s="64"/>
      <c r="NV36" s="64"/>
      <c r="NW36" s="64"/>
      <c r="NX36" s="64"/>
      <c r="NY36" s="64"/>
      <c r="NZ36" s="64"/>
      <c r="OA36" s="64"/>
      <c r="OB36" s="64"/>
      <c r="OC36" s="64"/>
      <c r="OD36" s="64"/>
      <c r="OE36" s="64"/>
      <c r="OF36" s="64"/>
      <c r="OG36" s="64"/>
      <c r="OH36" s="64"/>
      <c r="OI36" s="64"/>
      <c r="OJ36" s="64"/>
      <c r="OK36" s="64"/>
      <c r="OL36" s="64"/>
      <c r="OM36" s="64"/>
      <c r="ON36" s="64"/>
      <c r="OO36" s="64"/>
      <c r="OP36" s="64"/>
      <c r="OQ36" s="64"/>
      <c r="OR36" s="64"/>
      <c r="OS36" s="64"/>
      <c r="OT36" s="64"/>
      <c r="OU36" s="64"/>
      <c r="OV36" s="64"/>
      <c r="OW36" s="64"/>
      <c r="OX36" s="64"/>
      <c r="OY36" s="64"/>
      <c r="OZ36" s="64"/>
      <c r="PA36" s="64"/>
      <c r="PB36" s="64"/>
      <c r="PC36" s="64"/>
      <c r="PD36" s="64"/>
      <c r="PE36" s="64"/>
      <c r="PF36" s="64"/>
      <c r="PG36" s="64"/>
      <c r="PH36" s="64"/>
      <c r="PI36" s="64"/>
      <c r="PJ36" s="64"/>
      <c r="PK36" s="64"/>
      <c r="PL36" s="64"/>
      <c r="PM36" s="64"/>
      <c r="PN36" s="64"/>
      <c r="PO36" s="64"/>
      <c r="PP36" s="64"/>
      <c r="PQ36" s="64"/>
      <c r="PR36" s="64"/>
      <c r="PS36" s="64"/>
      <c r="PT36" s="64"/>
      <c r="PU36" s="64"/>
      <c r="PV36" s="64"/>
      <c r="PW36" s="64"/>
      <c r="PX36" s="64"/>
      <c r="PY36" s="64"/>
      <c r="PZ36" s="64"/>
      <c r="QA36" s="64"/>
      <c r="QB36" s="64"/>
      <c r="QC36" s="64"/>
      <c r="QD36" s="64"/>
      <c r="QE36" s="64"/>
      <c r="QF36" s="64"/>
      <c r="QG36" s="64"/>
      <c r="QH36" s="64"/>
      <c r="QI36" s="64"/>
      <c r="QJ36" s="64"/>
      <c r="QK36" s="64"/>
      <c r="QL36" s="64"/>
      <c r="QM36" s="64"/>
      <c r="QN36" s="64"/>
      <c r="QO36" s="64"/>
      <c r="QP36" s="64"/>
      <c r="QQ36" s="64"/>
      <c r="QR36" s="64"/>
      <c r="QS36" s="64"/>
      <c r="QT36" s="64"/>
      <c r="QU36" s="64"/>
      <c r="QV36" s="64"/>
      <c r="QW36" s="64"/>
      <c r="QX36" s="64"/>
      <c r="QY36" s="64"/>
      <c r="QZ36" s="64"/>
      <c r="RA36" s="64"/>
      <c r="RB36" s="64"/>
      <c r="RC36" s="64"/>
      <c r="RD36" s="64"/>
      <c r="RE36" s="64"/>
      <c r="RF36" s="64"/>
      <c r="RG36" s="64"/>
      <c r="RH36" s="64"/>
      <c r="RI36" s="64"/>
      <c r="RJ36" s="64"/>
      <c r="RK36" s="64"/>
      <c r="RL36" s="64"/>
      <c r="RM36" s="64"/>
      <c r="RN36" s="64"/>
      <c r="RO36" s="64"/>
      <c r="RP36" s="64"/>
      <c r="RQ36" s="64"/>
      <c r="RR36" s="64"/>
      <c r="RS36" s="64"/>
      <c r="RT36" s="64"/>
      <c r="RU36" s="64"/>
      <c r="RV36" s="64"/>
      <c r="RW36" s="64"/>
      <c r="RX36" s="64"/>
      <c r="RY36" s="64"/>
      <c r="RZ36" s="64"/>
      <c r="SA36" s="64"/>
      <c r="SB36" s="64"/>
      <c r="SC36" s="64"/>
      <c r="SD36" s="64"/>
      <c r="SE36" s="64"/>
      <c r="SF36" s="64"/>
      <c r="SG36" s="64"/>
      <c r="SH36" s="64"/>
      <c r="SI36" s="64"/>
      <c r="SJ36" s="64"/>
      <c r="SK36" s="64"/>
      <c r="SL36" s="64"/>
      <c r="SM36" s="64"/>
      <c r="SN36" s="64"/>
      <c r="SO36" s="64"/>
      <c r="SP36" s="64"/>
      <c r="SQ36" s="64"/>
      <c r="SR36" s="64"/>
      <c r="SS36" s="64"/>
      <c r="ST36" s="64"/>
      <c r="SU36" s="64"/>
      <c r="SV36" s="64"/>
      <c r="SW36" s="64"/>
      <c r="SX36" s="64"/>
      <c r="SY36" s="64"/>
      <c r="SZ36" s="64"/>
      <c r="TA36" s="64"/>
      <c r="TB36" s="64"/>
      <c r="TC36" s="64"/>
      <c r="TD36" s="64"/>
      <c r="TE36" s="64"/>
      <c r="TF36" s="64"/>
      <c r="TG36" s="64"/>
      <c r="TH36" s="64"/>
      <c r="TI36" s="64"/>
      <c r="TJ36" s="64"/>
      <c r="TK36" s="64"/>
      <c r="TL36" s="64"/>
      <c r="TM36" s="64"/>
      <c r="TN36" s="64"/>
      <c r="TO36" s="64"/>
      <c r="TP36" s="64"/>
      <c r="TQ36" s="64"/>
      <c r="TR36" s="64"/>
      <c r="TS36" s="64"/>
      <c r="TT36" s="64"/>
      <c r="TU36" s="64"/>
      <c r="TV36" s="64"/>
      <c r="TW36" s="64"/>
      <c r="TX36" s="64"/>
      <c r="TY36" s="64"/>
      <c r="TZ36" s="64"/>
      <c r="UA36" s="64"/>
      <c r="UB36" s="64"/>
      <c r="UC36" s="64"/>
      <c r="UD36" s="64"/>
      <c r="UE36" s="64"/>
      <c r="UF36" s="64"/>
      <c r="UG36" s="64"/>
      <c r="UH36" s="64"/>
      <c r="UI36" s="64"/>
      <c r="UJ36" s="64"/>
      <c r="UK36" s="64"/>
      <c r="UL36" s="64"/>
      <c r="UM36" s="64"/>
      <c r="UN36" s="64"/>
      <c r="UO36" s="64"/>
      <c r="UP36" s="64"/>
      <c r="UQ36" s="64"/>
      <c r="UR36" s="64"/>
      <c r="US36" s="64"/>
      <c r="UT36" s="64"/>
      <c r="UU36" s="64"/>
      <c r="UV36" s="64"/>
      <c r="UW36" s="64"/>
      <c r="UX36" s="64"/>
      <c r="UY36" s="64"/>
      <c r="UZ36" s="64"/>
      <c r="VA36" s="64"/>
      <c r="VB36" s="64"/>
      <c r="VC36" s="64"/>
      <c r="VD36" s="64"/>
      <c r="VE36" s="64"/>
      <c r="VF36" s="64"/>
      <c r="VG36" s="64"/>
      <c r="VH36" s="64"/>
      <c r="VI36" s="64"/>
      <c r="VJ36" s="64"/>
      <c r="VK36" s="64"/>
      <c r="VL36" s="64"/>
      <c r="VM36" s="64"/>
      <c r="VN36" s="64"/>
      <c r="VO36" s="64"/>
      <c r="VP36" s="64"/>
      <c r="VQ36" s="64"/>
      <c r="VR36" s="64"/>
      <c r="VS36" s="64"/>
      <c r="VT36" s="64"/>
      <c r="VU36" s="64"/>
      <c r="VV36" s="64"/>
      <c r="VW36" s="64"/>
      <c r="VX36" s="64"/>
      <c r="VY36" s="64"/>
      <c r="VZ36" s="64"/>
      <c r="WA36" s="64"/>
      <c r="WB36" s="64"/>
      <c r="WC36" s="64"/>
      <c r="WD36" s="64"/>
      <c r="WE36" s="64"/>
      <c r="WF36" s="64"/>
      <c r="WG36" s="64"/>
      <c r="WH36" s="64"/>
      <c r="WI36" s="64"/>
      <c r="WJ36" s="64"/>
      <c r="WK36" s="64"/>
      <c r="WL36" s="64"/>
      <c r="WM36" s="64"/>
      <c r="WN36" s="64"/>
      <c r="WO36" s="64"/>
      <c r="WP36" s="64"/>
      <c r="WQ36" s="64"/>
      <c r="WR36" s="64"/>
      <c r="WS36" s="64"/>
      <c r="WT36" s="64"/>
      <c r="WU36" s="64"/>
      <c r="WV36" s="64"/>
      <c r="WW36" s="64"/>
      <c r="WX36" s="64"/>
      <c r="WY36" s="64"/>
      <c r="WZ36" s="64"/>
      <c r="XA36" s="64"/>
      <c r="XB36" s="64"/>
      <c r="XC36" s="64"/>
      <c r="XD36" s="64"/>
      <c r="XE36" s="64"/>
      <c r="XF36" s="64"/>
      <c r="XG36" s="64"/>
      <c r="XH36" s="64"/>
      <c r="XI36" s="64"/>
      <c r="XJ36" s="64"/>
    </row>
    <row r="37" spans="1:634" x14ac:dyDescent="0.25">
      <c r="A37" s="106"/>
      <c r="B37" s="106"/>
      <c r="C37" s="106"/>
      <c r="D37" s="106"/>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64"/>
      <c r="KZ37" s="64"/>
      <c r="LA37" s="64"/>
      <c r="LB37" s="64"/>
      <c r="LC37" s="64"/>
      <c r="LD37" s="64"/>
      <c r="LE37" s="64"/>
      <c r="LF37" s="64"/>
      <c r="LG37" s="64"/>
      <c r="LH37" s="64"/>
      <c r="LI37" s="64"/>
      <c r="LJ37" s="64"/>
      <c r="LK37" s="64"/>
      <c r="LL37" s="64"/>
      <c r="LM37" s="64"/>
      <c r="LN37" s="64"/>
      <c r="LO37" s="64"/>
      <c r="LP37" s="64"/>
      <c r="LQ37" s="64"/>
      <c r="LR37" s="64"/>
      <c r="LS37" s="64"/>
      <c r="LT37" s="64"/>
      <c r="LU37" s="64"/>
      <c r="LV37" s="64"/>
      <c r="LW37" s="64"/>
      <c r="LX37" s="64"/>
      <c r="LY37" s="64"/>
      <c r="LZ37" s="64"/>
      <c r="MA37" s="64"/>
      <c r="MB37" s="64"/>
      <c r="MC37" s="64"/>
      <c r="MD37" s="64"/>
      <c r="ME37" s="64"/>
      <c r="MF37" s="64"/>
      <c r="MG37" s="64"/>
      <c r="MH37" s="64"/>
      <c r="MI37" s="64"/>
      <c r="MJ37" s="64"/>
      <c r="MK37" s="64"/>
      <c r="ML37" s="64"/>
      <c r="MM37" s="64"/>
      <c r="MN37" s="64"/>
      <c r="MO37" s="64"/>
      <c r="MP37" s="64"/>
      <c r="MQ37" s="64"/>
      <c r="MR37" s="64"/>
      <c r="MS37" s="64"/>
      <c r="MT37" s="64"/>
      <c r="MU37" s="64"/>
      <c r="MV37" s="64"/>
      <c r="MW37" s="64"/>
      <c r="MX37" s="64"/>
      <c r="MY37" s="64"/>
      <c r="MZ37" s="64"/>
      <c r="NA37" s="64"/>
      <c r="NB37" s="64"/>
      <c r="NC37" s="64"/>
      <c r="ND37" s="64"/>
      <c r="NE37" s="64"/>
      <c r="NF37" s="64"/>
      <c r="NG37" s="64"/>
      <c r="NH37" s="64"/>
      <c r="NI37" s="64"/>
      <c r="NJ37" s="64"/>
      <c r="NK37" s="64"/>
      <c r="NL37" s="64"/>
      <c r="NM37" s="64"/>
      <c r="NN37" s="64"/>
      <c r="NO37" s="64"/>
      <c r="NP37" s="64"/>
      <c r="NQ37" s="64"/>
      <c r="NR37" s="64"/>
      <c r="NS37" s="64"/>
      <c r="NT37" s="64"/>
      <c r="NU37" s="64"/>
      <c r="NV37" s="64"/>
      <c r="NW37" s="64"/>
      <c r="NX37" s="64"/>
      <c r="NY37" s="64"/>
      <c r="NZ37" s="64"/>
      <c r="OA37" s="64"/>
      <c r="OB37" s="64"/>
      <c r="OC37" s="64"/>
      <c r="OD37" s="64"/>
      <c r="OE37" s="64"/>
      <c r="OF37" s="64"/>
      <c r="OG37" s="64"/>
      <c r="OH37" s="64"/>
      <c r="OI37" s="64"/>
      <c r="OJ37" s="64"/>
      <c r="OK37" s="64"/>
      <c r="OL37" s="64"/>
      <c r="OM37" s="64"/>
      <c r="ON37" s="64"/>
      <c r="OO37" s="64"/>
      <c r="OP37" s="64"/>
      <c r="OQ37" s="64"/>
      <c r="OR37" s="64"/>
      <c r="OS37" s="64"/>
      <c r="OT37" s="64"/>
      <c r="OU37" s="64"/>
      <c r="OV37" s="64"/>
      <c r="OW37" s="64"/>
      <c r="OX37" s="64"/>
      <c r="OY37" s="64"/>
      <c r="OZ37" s="64"/>
      <c r="PA37" s="64"/>
      <c r="PB37" s="64"/>
      <c r="PC37" s="64"/>
      <c r="PD37" s="64"/>
      <c r="PE37" s="64"/>
      <c r="PF37" s="64"/>
      <c r="PG37" s="64"/>
      <c r="PH37" s="64"/>
      <c r="PI37" s="64"/>
      <c r="PJ37" s="64"/>
      <c r="PK37" s="64"/>
      <c r="PL37" s="64"/>
      <c r="PM37" s="64"/>
      <c r="PN37" s="64"/>
      <c r="PO37" s="64"/>
      <c r="PP37" s="64"/>
      <c r="PQ37" s="64"/>
      <c r="PR37" s="64"/>
      <c r="PS37" s="64"/>
      <c r="PT37" s="64"/>
      <c r="PU37" s="64"/>
      <c r="PV37" s="64"/>
      <c r="PW37" s="64"/>
      <c r="PX37" s="64"/>
      <c r="PY37" s="64"/>
      <c r="PZ37" s="64"/>
      <c r="QA37" s="64"/>
      <c r="QB37" s="64"/>
      <c r="QC37" s="64"/>
      <c r="QD37" s="64"/>
      <c r="QE37" s="64"/>
      <c r="QF37" s="64"/>
      <c r="QG37" s="64"/>
      <c r="QH37" s="64"/>
      <c r="QI37" s="64"/>
      <c r="QJ37" s="64"/>
      <c r="QK37" s="64"/>
      <c r="QL37" s="64"/>
      <c r="QM37" s="64"/>
      <c r="QN37" s="64"/>
      <c r="QO37" s="64"/>
      <c r="QP37" s="64"/>
      <c r="QQ37" s="64"/>
      <c r="QR37" s="64"/>
      <c r="QS37" s="64"/>
      <c r="QT37" s="64"/>
      <c r="QU37" s="64"/>
      <c r="QV37" s="64"/>
      <c r="QW37" s="64"/>
      <c r="QX37" s="64"/>
      <c r="QY37" s="64"/>
      <c r="QZ37" s="64"/>
      <c r="RA37" s="64"/>
      <c r="RB37" s="64"/>
      <c r="RC37" s="64"/>
      <c r="RD37" s="64"/>
      <c r="RE37" s="64"/>
      <c r="RF37" s="64"/>
      <c r="RG37" s="64"/>
      <c r="RH37" s="64"/>
      <c r="RI37" s="64"/>
      <c r="RJ37" s="64"/>
      <c r="RK37" s="64"/>
      <c r="RL37" s="64"/>
      <c r="RM37" s="64"/>
      <c r="RN37" s="64"/>
      <c r="RO37" s="64"/>
      <c r="RP37" s="64"/>
      <c r="RQ37" s="64"/>
      <c r="RR37" s="64"/>
      <c r="RS37" s="64"/>
      <c r="RT37" s="64"/>
      <c r="RU37" s="64"/>
      <c r="RV37" s="64"/>
      <c r="RW37" s="64"/>
      <c r="RX37" s="64"/>
      <c r="RY37" s="64"/>
      <c r="RZ37" s="64"/>
      <c r="SA37" s="64"/>
      <c r="SB37" s="64"/>
      <c r="SC37" s="64"/>
      <c r="SD37" s="64"/>
      <c r="SE37" s="64"/>
      <c r="SF37" s="64"/>
      <c r="SG37" s="64"/>
      <c r="SH37" s="64"/>
      <c r="SI37" s="64"/>
      <c r="SJ37" s="64"/>
      <c r="SK37" s="64"/>
      <c r="SL37" s="64"/>
      <c r="SM37" s="64"/>
      <c r="SN37" s="64"/>
      <c r="SO37" s="64"/>
      <c r="SP37" s="64"/>
      <c r="SQ37" s="64"/>
      <c r="SR37" s="64"/>
      <c r="SS37" s="64"/>
      <c r="ST37" s="64"/>
      <c r="SU37" s="64"/>
      <c r="SV37" s="64"/>
      <c r="SW37" s="64"/>
      <c r="SX37" s="64"/>
      <c r="SY37" s="64"/>
      <c r="SZ37" s="64"/>
      <c r="TA37" s="64"/>
      <c r="TB37" s="64"/>
      <c r="TC37" s="64"/>
      <c r="TD37" s="64"/>
      <c r="TE37" s="64"/>
      <c r="TF37" s="64"/>
      <c r="TG37" s="64"/>
      <c r="TH37" s="64"/>
      <c r="TI37" s="64"/>
      <c r="TJ37" s="64"/>
      <c r="TK37" s="64"/>
      <c r="TL37" s="64"/>
      <c r="TM37" s="64"/>
      <c r="TN37" s="64"/>
      <c r="TO37" s="64"/>
      <c r="TP37" s="64"/>
      <c r="TQ37" s="64"/>
      <c r="TR37" s="64"/>
      <c r="TS37" s="64"/>
      <c r="TT37" s="64"/>
      <c r="TU37" s="64"/>
      <c r="TV37" s="64"/>
      <c r="TW37" s="64"/>
      <c r="TX37" s="64"/>
      <c r="TY37" s="64"/>
      <c r="TZ37" s="64"/>
      <c r="UA37" s="64"/>
      <c r="UB37" s="64"/>
      <c r="UC37" s="64"/>
      <c r="UD37" s="64"/>
      <c r="UE37" s="64"/>
      <c r="UF37" s="64"/>
      <c r="UG37" s="64"/>
      <c r="UH37" s="64"/>
      <c r="UI37" s="64"/>
      <c r="UJ37" s="64"/>
      <c r="UK37" s="64"/>
      <c r="UL37" s="64"/>
      <c r="UM37" s="64"/>
      <c r="UN37" s="64"/>
      <c r="UO37" s="64"/>
      <c r="UP37" s="64"/>
      <c r="UQ37" s="64"/>
      <c r="UR37" s="64"/>
      <c r="US37" s="64"/>
      <c r="UT37" s="64"/>
      <c r="UU37" s="64"/>
      <c r="UV37" s="64"/>
      <c r="UW37" s="64"/>
      <c r="UX37" s="64"/>
      <c r="UY37" s="64"/>
      <c r="UZ37" s="64"/>
      <c r="VA37" s="64"/>
      <c r="VB37" s="64"/>
      <c r="VC37" s="64"/>
      <c r="VD37" s="64"/>
      <c r="VE37" s="64"/>
      <c r="VF37" s="64"/>
      <c r="VG37" s="64"/>
      <c r="VH37" s="64"/>
      <c r="VI37" s="64"/>
      <c r="VJ37" s="64"/>
      <c r="VK37" s="64"/>
      <c r="VL37" s="64"/>
      <c r="VM37" s="64"/>
      <c r="VN37" s="64"/>
      <c r="VO37" s="64"/>
      <c r="VP37" s="64"/>
      <c r="VQ37" s="64"/>
      <c r="VR37" s="64"/>
      <c r="VS37" s="64"/>
      <c r="VT37" s="64"/>
      <c r="VU37" s="64"/>
      <c r="VV37" s="64"/>
      <c r="VW37" s="64"/>
      <c r="VX37" s="64"/>
      <c r="VY37" s="64"/>
      <c r="VZ37" s="64"/>
      <c r="WA37" s="64"/>
      <c r="WB37" s="64"/>
      <c r="WC37" s="64"/>
      <c r="WD37" s="64"/>
      <c r="WE37" s="64"/>
      <c r="WF37" s="64"/>
      <c r="WG37" s="64"/>
      <c r="WH37" s="64"/>
      <c r="WI37" s="64"/>
      <c r="WJ37" s="64"/>
      <c r="WK37" s="64"/>
      <c r="WL37" s="64"/>
      <c r="WM37" s="64"/>
      <c r="WN37" s="64"/>
      <c r="WO37" s="64"/>
      <c r="WP37" s="64"/>
      <c r="WQ37" s="64"/>
      <c r="WR37" s="64"/>
      <c r="WS37" s="64"/>
      <c r="WT37" s="64"/>
      <c r="WU37" s="64"/>
      <c r="WV37" s="64"/>
      <c r="WW37" s="64"/>
      <c r="WX37" s="64"/>
      <c r="WY37" s="64"/>
      <c r="WZ37" s="64"/>
      <c r="XA37" s="64"/>
      <c r="XB37" s="64"/>
      <c r="XC37" s="64"/>
      <c r="XD37" s="64"/>
      <c r="XE37" s="64"/>
      <c r="XF37" s="64"/>
      <c r="XG37" s="64"/>
      <c r="XH37" s="64"/>
      <c r="XI37" s="64"/>
      <c r="XJ37" s="64"/>
    </row>
    <row r="38" spans="1:634" x14ac:dyDescent="0.25">
      <c r="A38" s="106"/>
      <c r="B38" s="106"/>
      <c r="C38" s="106"/>
      <c r="D38" s="106"/>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c r="IJ38" s="64"/>
      <c r="IK38" s="64"/>
      <c r="IL38" s="64"/>
      <c r="IM38" s="64"/>
      <c r="IN38" s="64"/>
      <c r="IO38" s="64"/>
      <c r="IP38" s="64"/>
      <c r="IQ38" s="64"/>
      <c r="IR38" s="64"/>
      <c r="IS38" s="64"/>
      <c r="IT38" s="64"/>
      <c r="IU38" s="64"/>
      <c r="IV38" s="64"/>
      <c r="IW38" s="64"/>
      <c r="IX38" s="64"/>
      <c r="IY38" s="64"/>
      <c r="IZ38" s="64"/>
      <c r="JA38" s="64"/>
      <c r="JB38" s="64"/>
      <c r="JC38" s="64"/>
      <c r="JD38" s="64"/>
      <c r="JE38" s="64"/>
      <c r="JF38" s="64"/>
      <c r="JG38" s="64"/>
      <c r="JH38" s="64"/>
      <c r="JI38" s="64"/>
      <c r="JJ38" s="64"/>
      <c r="JK38" s="64"/>
      <c r="JL38" s="64"/>
      <c r="JM38" s="64"/>
      <c r="JN38" s="64"/>
      <c r="JO38" s="64"/>
      <c r="JP38" s="64"/>
      <c r="JQ38" s="64"/>
      <c r="JR38" s="64"/>
      <c r="JS38" s="64"/>
      <c r="JT38" s="64"/>
      <c r="JU38" s="64"/>
      <c r="JV38" s="64"/>
      <c r="JW38" s="64"/>
      <c r="JX38" s="64"/>
      <c r="JY38" s="64"/>
      <c r="JZ38" s="64"/>
      <c r="KA38" s="64"/>
      <c r="KB38" s="64"/>
      <c r="KC38" s="64"/>
      <c r="KD38" s="64"/>
      <c r="KE38" s="64"/>
      <c r="KF38" s="64"/>
      <c r="KG38" s="64"/>
      <c r="KH38" s="64"/>
      <c r="KI38" s="64"/>
      <c r="KJ38" s="64"/>
      <c r="KK38" s="64"/>
      <c r="KL38" s="64"/>
      <c r="KM38" s="64"/>
      <c r="KN38" s="64"/>
      <c r="KO38" s="64"/>
      <c r="KP38" s="64"/>
      <c r="KQ38" s="64"/>
      <c r="KR38" s="64"/>
      <c r="KS38" s="64"/>
      <c r="KT38" s="64"/>
      <c r="KU38" s="64"/>
      <c r="KV38" s="64"/>
      <c r="KW38" s="64"/>
      <c r="KX38" s="64"/>
      <c r="KY38" s="64"/>
      <c r="KZ38" s="64"/>
      <c r="LA38" s="64"/>
      <c r="LB38" s="64"/>
      <c r="LC38" s="64"/>
      <c r="LD38" s="64"/>
      <c r="LE38" s="64"/>
      <c r="LF38" s="64"/>
      <c r="LG38" s="64"/>
      <c r="LH38" s="64"/>
      <c r="LI38" s="64"/>
      <c r="LJ38" s="64"/>
      <c r="LK38" s="64"/>
      <c r="LL38" s="64"/>
      <c r="LM38" s="64"/>
      <c r="LN38" s="64"/>
      <c r="LO38" s="64"/>
      <c r="LP38" s="64"/>
      <c r="LQ38" s="64"/>
      <c r="LR38" s="64"/>
      <c r="LS38" s="64"/>
      <c r="LT38" s="64"/>
      <c r="LU38" s="64"/>
      <c r="LV38" s="64"/>
      <c r="LW38" s="64"/>
      <c r="LX38" s="64"/>
      <c r="LY38" s="64"/>
      <c r="LZ38" s="64"/>
      <c r="MA38" s="64"/>
      <c r="MB38" s="64"/>
      <c r="MC38" s="64"/>
      <c r="MD38" s="64"/>
      <c r="ME38" s="64"/>
      <c r="MF38" s="64"/>
      <c r="MG38" s="64"/>
      <c r="MH38" s="64"/>
      <c r="MI38" s="64"/>
      <c r="MJ38" s="64"/>
      <c r="MK38" s="64"/>
      <c r="ML38" s="64"/>
      <c r="MM38" s="64"/>
      <c r="MN38" s="64"/>
      <c r="MO38" s="64"/>
      <c r="MP38" s="64"/>
      <c r="MQ38" s="64"/>
      <c r="MR38" s="64"/>
      <c r="MS38" s="64"/>
      <c r="MT38" s="64"/>
      <c r="MU38" s="64"/>
      <c r="MV38" s="64"/>
      <c r="MW38" s="64"/>
      <c r="MX38" s="64"/>
      <c r="MY38" s="64"/>
      <c r="MZ38" s="64"/>
      <c r="NA38" s="64"/>
      <c r="NB38" s="64"/>
      <c r="NC38" s="64"/>
      <c r="ND38" s="64"/>
      <c r="NE38" s="64"/>
      <c r="NF38" s="64"/>
      <c r="NG38" s="64"/>
      <c r="NH38" s="64"/>
      <c r="NI38" s="64"/>
      <c r="NJ38" s="64"/>
      <c r="NK38" s="64"/>
      <c r="NL38" s="64"/>
      <c r="NM38" s="64"/>
      <c r="NN38" s="64"/>
      <c r="NO38" s="64"/>
      <c r="NP38" s="64"/>
      <c r="NQ38" s="64"/>
      <c r="NR38" s="64"/>
      <c r="NS38" s="64"/>
      <c r="NT38" s="64"/>
      <c r="NU38" s="64"/>
      <c r="NV38" s="64"/>
      <c r="NW38" s="64"/>
      <c r="NX38" s="64"/>
      <c r="NY38" s="64"/>
      <c r="NZ38" s="64"/>
      <c r="OA38" s="64"/>
      <c r="OB38" s="64"/>
      <c r="OC38" s="64"/>
      <c r="OD38" s="64"/>
      <c r="OE38" s="64"/>
      <c r="OF38" s="64"/>
      <c r="OG38" s="64"/>
      <c r="OH38" s="64"/>
      <c r="OI38" s="64"/>
      <c r="OJ38" s="64"/>
      <c r="OK38" s="64"/>
      <c r="OL38" s="64"/>
      <c r="OM38" s="64"/>
      <c r="ON38" s="64"/>
      <c r="OO38" s="64"/>
      <c r="OP38" s="64"/>
      <c r="OQ38" s="64"/>
      <c r="OR38" s="64"/>
      <c r="OS38" s="64"/>
      <c r="OT38" s="64"/>
      <c r="OU38" s="64"/>
      <c r="OV38" s="64"/>
      <c r="OW38" s="64"/>
      <c r="OX38" s="64"/>
      <c r="OY38" s="64"/>
      <c r="OZ38" s="64"/>
      <c r="PA38" s="64"/>
      <c r="PB38" s="64"/>
      <c r="PC38" s="64"/>
      <c r="PD38" s="64"/>
      <c r="PE38" s="64"/>
      <c r="PF38" s="64"/>
      <c r="PG38" s="64"/>
      <c r="PH38" s="64"/>
      <c r="PI38" s="64"/>
      <c r="PJ38" s="64"/>
      <c r="PK38" s="64"/>
      <c r="PL38" s="64"/>
      <c r="PM38" s="64"/>
      <c r="PN38" s="64"/>
      <c r="PO38" s="64"/>
      <c r="PP38" s="64"/>
      <c r="PQ38" s="64"/>
      <c r="PR38" s="64"/>
      <c r="PS38" s="64"/>
      <c r="PT38" s="64"/>
      <c r="PU38" s="64"/>
      <c r="PV38" s="64"/>
      <c r="PW38" s="64"/>
      <c r="PX38" s="64"/>
      <c r="PY38" s="64"/>
      <c r="PZ38" s="64"/>
      <c r="QA38" s="64"/>
      <c r="QB38" s="64"/>
      <c r="QC38" s="64"/>
      <c r="QD38" s="64"/>
      <c r="QE38" s="64"/>
      <c r="QF38" s="64"/>
      <c r="QG38" s="64"/>
      <c r="QH38" s="64"/>
      <c r="QI38" s="64"/>
      <c r="QJ38" s="64"/>
      <c r="QK38" s="64"/>
      <c r="QL38" s="64"/>
      <c r="QM38" s="64"/>
      <c r="QN38" s="64"/>
      <c r="QO38" s="64"/>
      <c r="QP38" s="64"/>
      <c r="QQ38" s="64"/>
      <c r="QR38" s="64"/>
      <c r="QS38" s="64"/>
      <c r="QT38" s="64"/>
      <c r="QU38" s="64"/>
      <c r="QV38" s="64"/>
      <c r="QW38" s="64"/>
      <c r="QX38" s="64"/>
      <c r="QY38" s="64"/>
      <c r="QZ38" s="64"/>
      <c r="RA38" s="64"/>
      <c r="RB38" s="64"/>
      <c r="RC38" s="64"/>
      <c r="RD38" s="64"/>
      <c r="RE38" s="64"/>
      <c r="RF38" s="64"/>
      <c r="RG38" s="64"/>
      <c r="RH38" s="64"/>
      <c r="RI38" s="64"/>
      <c r="RJ38" s="64"/>
      <c r="RK38" s="64"/>
      <c r="RL38" s="64"/>
      <c r="RM38" s="64"/>
      <c r="RN38" s="64"/>
      <c r="RO38" s="64"/>
      <c r="RP38" s="64"/>
      <c r="RQ38" s="64"/>
      <c r="RR38" s="64"/>
      <c r="RS38" s="64"/>
      <c r="RT38" s="64"/>
      <c r="RU38" s="64"/>
      <c r="RV38" s="64"/>
      <c r="RW38" s="64"/>
      <c r="RX38" s="64"/>
      <c r="RY38" s="64"/>
      <c r="RZ38" s="64"/>
      <c r="SA38" s="64"/>
      <c r="SB38" s="64"/>
      <c r="SC38" s="64"/>
      <c r="SD38" s="64"/>
      <c r="SE38" s="64"/>
      <c r="SF38" s="64"/>
      <c r="SG38" s="64"/>
      <c r="SH38" s="64"/>
      <c r="SI38" s="64"/>
      <c r="SJ38" s="64"/>
      <c r="SK38" s="64"/>
      <c r="SL38" s="64"/>
      <c r="SM38" s="64"/>
      <c r="SN38" s="64"/>
      <c r="SO38" s="64"/>
      <c r="SP38" s="64"/>
      <c r="SQ38" s="64"/>
      <c r="SR38" s="64"/>
      <c r="SS38" s="64"/>
      <c r="ST38" s="64"/>
      <c r="SU38" s="64"/>
      <c r="SV38" s="64"/>
      <c r="SW38" s="64"/>
      <c r="SX38" s="64"/>
      <c r="SY38" s="64"/>
      <c r="SZ38" s="64"/>
      <c r="TA38" s="64"/>
      <c r="TB38" s="64"/>
      <c r="TC38" s="64"/>
      <c r="TD38" s="64"/>
      <c r="TE38" s="64"/>
      <c r="TF38" s="64"/>
      <c r="TG38" s="64"/>
      <c r="TH38" s="64"/>
      <c r="TI38" s="64"/>
      <c r="TJ38" s="64"/>
      <c r="TK38" s="64"/>
      <c r="TL38" s="64"/>
      <c r="TM38" s="64"/>
      <c r="TN38" s="64"/>
      <c r="TO38" s="64"/>
      <c r="TP38" s="64"/>
      <c r="TQ38" s="64"/>
      <c r="TR38" s="64"/>
      <c r="TS38" s="64"/>
      <c r="TT38" s="64"/>
      <c r="TU38" s="64"/>
      <c r="TV38" s="64"/>
      <c r="TW38" s="64"/>
      <c r="TX38" s="64"/>
      <c r="TY38" s="64"/>
      <c r="TZ38" s="64"/>
      <c r="UA38" s="64"/>
      <c r="UB38" s="64"/>
      <c r="UC38" s="64"/>
      <c r="UD38" s="64"/>
      <c r="UE38" s="64"/>
      <c r="UF38" s="64"/>
      <c r="UG38" s="64"/>
      <c r="UH38" s="64"/>
      <c r="UI38" s="64"/>
      <c r="UJ38" s="64"/>
      <c r="UK38" s="64"/>
      <c r="UL38" s="64"/>
      <c r="UM38" s="64"/>
      <c r="UN38" s="64"/>
      <c r="UO38" s="64"/>
      <c r="UP38" s="64"/>
      <c r="UQ38" s="64"/>
      <c r="UR38" s="64"/>
      <c r="US38" s="64"/>
      <c r="UT38" s="64"/>
      <c r="UU38" s="64"/>
      <c r="UV38" s="64"/>
      <c r="UW38" s="64"/>
      <c r="UX38" s="64"/>
      <c r="UY38" s="64"/>
      <c r="UZ38" s="64"/>
      <c r="VA38" s="64"/>
      <c r="VB38" s="64"/>
      <c r="VC38" s="64"/>
      <c r="VD38" s="64"/>
      <c r="VE38" s="64"/>
      <c r="VF38" s="64"/>
      <c r="VG38" s="64"/>
      <c r="VH38" s="64"/>
      <c r="VI38" s="64"/>
      <c r="VJ38" s="64"/>
      <c r="VK38" s="64"/>
      <c r="VL38" s="64"/>
      <c r="VM38" s="64"/>
      <c r="VN38" s="64"/>
      <c r="VO38" s="64"/>
      <c r="VP38" s="64"/>
      <c r="VQ38" s="64"/>
      <c r="VR38" s="64"/>
      <c r="VS38" s="64"/>
      <c r="VT38" s="64"/>
      <c r="VU38" s="64"/>
      <c r="VV38" s="64"/>
      <c r="VW38" s="64"/>
      <c r="VX38" s="64"/>
      <c r="VY38" s="64"/>
      <c r="VZ38" s="64"/>
      <c r="WA38" s="64"/>
      <c r="WB38" s="64"/>
      <c r="WC38" s="64"/>
      <c r="WD38" s="64"/>
      <c r="WE38" s="64"/>
      <c r="WF38" s="64"/>
      <c r="WG38" s="64"/>
      <c r="WH38" s="64"/>
      <c r="WI38" s="64"/>
      <c r="WJ38" s="64"/>
      <c r="WK38" s="64"/>
      <c r="WL38" s="64"/>
      <c r="WM38" s="64"/>
      <c r="WN38" s="64"/>
      <c r="WO38" s="64"/>
      <c r="WP38" s="64"/>
      <c r="WQ38" s="64"/>
      <c r="WR38" s="64"/>
      <c r="WS38" s="64"/>
      <c r="WT38" s="64"/>
      <c r="WU38" s="64"/>
      <c r="WV38" s="64"/>
      <c r="WW38" s="64"/>
      <c r="WX38" s="64"/>
      <c r="WY38" s="64"/>
      <c r="WZ38" s="64"/>
      <c r="XA38" s="64"/>
      <c r="XB38" s="64"/>
      <c r="XC38" s="64"/>
      <c r="XD38" s="64"/>
      <c r="XE38" s="64"/>
      <c r="XF38" s="64"/>
      <c r="XG38" s="64"/>
      <c r="XH38" s="64"/>
      <c r="XI38" s="64"/>
      <c r="XJ38" s="64"/>
    </row>
    <row r="39" spans="1:634" x14ac:dyDescent="0.25">
      <c r="A39" s="106"/>
      <c r="B39" s="106"/>
      <c r="C39" s="106"/>
      <c r="D39" s="106"/>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c r="IW39" s="64"/>
      <c r="IX39" s="64"/>
      <c r="IY39" s="64"/>
      <c r="IZ39" s="64"/>
      <c r="JA39" s="64"/>
      <c r="JB39" s="64"/>
      <c r="JC39" s="64"/>
      <c r="JD39" s="64"/>
      <c r="JE39" s="64"/>
      <c r="JF39" s="64"/>
      <c r="JG39" s="64"/>
      <c r="JH39" s="64"/>
      <c r="JI39" s="64"/>
      <c r="JJ39" s="64"/>
      <c r="JK39" s="64"/>
      <c r="JL39" s="64"/>
      <c r="JM39" s="64"/>
      <c r="JN39" s="64"/>
      <c r="JO39" s="64"/>
      <c r="JP39" s="64"/>
      <c r="JQ39" s="64"/>
      <c r="JR39" s="64"/>
      <c r="JS39" s="64"/>
      <c r="JT39" s="64"/>
      <c r="JU39" s="64"/>
      <c r="JV39" s="64"/>
      <c r="JW39" s="64"/>
      <c r="JX39" s="64"/>
      <c r="JY39" s="64"/>
      <c r="JZ39" s="64"/>
      <c r="KA39" s="64"/>
      <c r="KB39" s="64"/>
      <c r="KC39" s="64"/>
      <c r="KD39" s="64"/>
      <c r="KE39" s="64"/>
      <c r="KF39" s="64"/>
      <c r="KG39" s="64"/>
      <c r="KH39" s="64"/>
      <c r="KI39" s="64"/>
      <c r="KJ39" s="64"/>
      <c r="KK39" s="64"/>
      <c r="KL39" s="64"/>
      <c r="KM39" s="64"/>
      <c r="KN39" s="64"/>
      <c r="KO39" s="64"/>
      <c r="KP39" s="64"/>
      <c r="KQ39" s="64"/>
      <c r="KR39" s="64"/>
      <c r="KS39" s="64"/>
      <c r="KT39" s="64"/>
      <c r="KU39" s="64"/>
      <c r="KV39" s="64"/>
      <c r="KW39" s="64"/>
      <c r="KX39" s="64"/>
      <c r="KY39" s="64"/>
      <c r="KZ39" s="64"/>
      <c r="LA39" s="64"/>
      <c r="LB39" s="64"/>
      <c r="LC39" s="64"/>
      <c r="LD39" s="64"/>
      <c r="LE39" s="64"/>
      <c r="LF39" s="64"/>
      <c r="LG39" s="64"/>
      <c r="LH39" s="64"/>
      <c r="LI39" s="64"/>
      <c r="LJ39" s="64"/>
      <c r="LK39" s="64"/>
      <c r="LL39" s="64"/>
      <c r="LM39" s="64"/>
      <c r="LN39" s="64"/>
      <c r="LO39" s="64"/>
      <c r="LP39" s="64"/>
      <c r="LQ39" s="64"/>
      <c r="LR39" s="64"/>
      <c r="LS39" s="64"/>
      <c r="LT39" s="64"/>
      <c r="LU39" s="64"/>
      <c r="LV39" s="64"/>
      <c r="LW39" s="64"/>
      <c r="LX39" s="64"/>
      <c r="LY39" s="64"/>
      <c r="LZ39" s="64"/>
      <c r="MA39" s="64"/>
      <c r="MB39" s="64"/>
      <c r="MC39" s="64"/>
      <c r="MD39" s="64"/>
      <c r="ME39" s="64"/>
      <c r="MF39" s="64"/>
      <c r="MG39" s="64"/>
      <c r="MH39" s="64"/>
      <c r="MI39" s="64"/>
      <c r="MJ39" s="64"/>
      <c r="MK39" s="64"/>
      <c r="ML39" s="64"/>
      <c r="MM39" s="64"/>
      <c r="MN39" s="64"/>
      <c r="MO39" s="64"/>
      <c r="MP39" s="64"/>
      <c r="MQ39" s="64"/>
      <c r="MR39" s="64"/>
      <c r="MS39" s="64"/>
      <c r="MT39" s="64"/>
      <c r="MU39" s="64"/>
      <c r="MV39" s="64"/>
      <c r="MW39" s="64"/>
      <c r="MX39" s="64"/>
      <c r="MY39" s="64"/>
      <c r="MZ39" s="64"/>
      <c r="NA39" s="64"/>
      <c r="NB39" s="64"/>
      <c r="NC39" s="64"/>
      <c r="ND39" s="64"/>
      <c r="NE39" s="64"/>
      <c r="NF39" s="64"/>
      <c r="NG39" s="64"/>
      <c r="NH39" s="64"/>
      <c r="NI39" s="64"/>
      <c r="NJ39" s="64"/>
      <c r="NK39" s="64"/>
      <c r="NL39" s="64"/>
      <c r="NM39" s="64"/>
      <c r="NN39" s="64"/>
      <c r="NO39" s="64"/>
      <c r="NP39" s="64"/>
      <c r="NQ39" s="64"/>
      <c r="NR39" s="64"/>
      <c r="NS39" s="64"/>
      <c r="NT39" s="64"/>
      <c r="NU39" s="64"/>
      <c r="NV39" s="64"/>
      <c r="NW39" s="64"/>
      <c r="NX39" s="64"/>
      <c r="NY39" s="64"/>
      <c r="NZ39" s="64"/>
      <c r="OA39" s="64"/>
      <c r="OB39" s="64"/>
      <c r="OC39" s="64"/>
      <c r="OD39" s="64"/>
      <c r="OE39" s="64"/>
      <c r="OF39" s="64"/>
      <c r="OG39" s="64"/>
      <c r="OH39" s="64"/>
      <c r="OI39" s="64"/>
      <c r="OJ39" s="64"/>
      <c r="OK39" s="64"/>
      <c r="OL39" s="64"/>
      <c r="OM39" s="64"/>
      <c r="ON39" s="64"/>
      <c r="OO39" s="64"/>
      <c r="OP39" s="64"/>
      <c r="OQ39" s="64"/>
      <c r="OR39" s="64"/>
      <c r="OS39" s="64"/>
      <c r="OT39" s="64"/>
      <c r="OU39" s="64"/>
      <c r="OV39" s="64"/>
      <c r="OW39" s="64"/>
      <c r="OX39" s="64"/>
      <c r="OY39" s="64"/>
      <c r="OZ39" s="64"/>
      <c r="PA39" s="64"/>
      <c r="PB39" s="64"/>
      <c r="PC39" s="64"/>
      <c r="PD39" s="64"/>
      <c r="PE39" s="64"/>
      <c r="PF39" s="64"/>
      <c r="PG39" s="64"/>
      <c r="PH39" s="64"/>
      <c r="PI39" s="64"/>
      <c r="PJ39" s="64"/>
      <c r="PK39" s="64"/>
      <c r="PL39" s="64"/>
      <c r="PM39" s="64"/>
      <c r="PN39" s="64"/>
      <c r="PO39" s="64"/>
      <c r="PP39" s="64"/>
      <c r="PQ39" s="64"/>
      <c r="PR39" s="64"/>
      <c r="PS39" s="64"/>
      <c r="PT39" s="64"/>
      <c r="PU39" s="64"/>
      <c r="PV39" s="64"/>
      <c r="PW39" s="64"/>
      <c r="PX39" s="64"/>
      <c r="PY39" s="64"/>
      <c r="PZ39" s="64"/>
      <c r="QA39" s="64"/>
      <c r="QB39" s="64"/>
      <c r="QC39" s="64"/>
      <c r="QD39" s="64"/>
      <c r="QE39" s="64"/>
      <c r="QF39" s="64"/>
      <c r="QG39" s="64"/>
      <c r="QH39" s="64"/>
      <c r="QI39" s="64"/>
      <c r="QJ39" s="64"/>
      <c r="QK39" s="64"/>
      <c r="QL39" s="64"/>
      <c r="QM39" s="64"/>
      <c r="QN39" s="64"/>
      <c r="QO39" s="64"/>
      <c r="QP39" s="64"/>
      <c r="QQ39" s="64"/>
      <c r="QR39" s="64"/>
      <c r="QS39" s="64"/>
      <c r="QT39" s="64"/>
      <c r="QU39" s="64"/>
      <c r="QV39" s="64"/>
      <c r="QW39" s="64"/>
      <c r="QX39" s="64"/>
      <c r="QY39" s="64"/>
      <c r="QZ39" s="64"/>
      <c r="RA39" s="64"/>
      <c r="RB39" s="64"/>
      <c r="RC39" s="64"/>
      <c r="RD39" s="64"/>
      <c r="RE39" s="64"/>
      <c r="RF39" s="64"/>
      <c r="RG39" s="64"/>
      <c r="RH39" s="64"/>
      <c r="RI39" s="64"/>
      <c r="RJ39" s="64"/>
      <c r="RK39" s="64"/>
      <c r="RL39" s="64"/>
      <c r="RM39" s="64"/>
      <c r="RN39" s="64"/>
      <c r="RO39" s="64"/>
      <c r="RP39" s="64"/>
      <c r="RQ39" s="64"/>
      <c r="RR39" s="64"/>
      <c r="RS39" s="64"/>
      <c r="RT39" s="64"/>
      <c r="RU39" s="64"/>
      <c r="RV39" s="64"/>
      <c r="RW39" s="64"/>
      <c r="RX39" s="64"/>
      <c r="RY39" s="64"/>
      <c r="RZ39" s="64"/>
      <c r="SA39" s="64"/>
      <c r="SB39" s="64"/>
      <c r="SC39" s="64"/>
      <c r="SD39" s="64"/>
      <c r="SE39" s="64"/>
      <c r="SF39" s="64"/>
      <c r="SG39" s="64"/>
      <c r="SH39" s="64"/>
      <c r="SI39" s="64"/>
      <c r="SJ39" s="64"/>
      <c r="SK39" s="64"/>
      <c r="SL39" s="64"/>
      <c r="SM39" s="64"/>
      <c r="SN39" s="64"/>
      <c r="SO39" s="64"/>
      <c r="SP39" s="64"/>
      <c r="SQ39" s="64"/>
      <c r="SR39" s="64"/>
      <c r="SS39" s="64"/>
      <c r="ST39" s="64"/>
      <c r="SU39" s="64"/>
      <c r="SV39" s="64"/>
      <c r="SW39" s="64"/>
      <c r="SX39" s="64"/>
      <c r="SY39" s="64"/>
      <c r="SZ39" s="64"/>
      <c r="TA39" s="64"/>
      <c r="TB39" s="64"/>
      <c r="TC39" s="64"/>
      <c r="TD39" s="64"/>
      <c r="TE39" s="64"/>
      <c r="TF39" s="64"/>
      <c r="TG39" s="64"/>
      <c r="TH39" s="64"/>
      <c r="TI39" s="64"/>
      <c r="TJ39" s="64"/>
      <c r="TK39" s="64"/>
      <c r="TL39" s="64"/>
      <c r="TM39" s="64"/>
      <c r="TN39" s="64"/>
      <c r="TO39" s="64"/>
      <c r="TP39" s="64"/>
      <c r="TQ39" s="64"/>
      <c r="TR39" s="64"/>
      <c r="TS39" s="64"/>
      <c r="TT39" s="64"/>
      <c r="TU39" s="64"/>
      <c r="TV39" s="64"/>
      <c r="TW39" s="64"/>
      <c r="TX39" s="64"/>
      <c r="TY39" s="64"/>
      <c r="TZ39" s="64"/>
      <c r="UA39" s="64"/>
      <c r="UB39" s="64"/>
      <c r="UC39" s="64"/>
      <c r="UD39" s="64"/>
      <c r="UE39" s="64"/>
      <c r="UF39" s="64"/>
      <c r="UG39" s="64"/>
      <c r="UH39" s="64"/>
      <c r="UI39" s="64"/>
      <c r="UJ39" s="64"/>
      <c r="UK39" s="64"/>
      <c r="UL39" s="64"/>
      <c r="UM39" s="64"/>
      <c r="UN39" s="64"/>
      <c r="UO39" s="64"/>
      <c r="UP39" s="64"/>
      <c r="UQ39" s="64"/>
      <c r="UR39" s="64"/>
      <c r="US39" s="64"/>
      <c r="UT39" s="64"/>
      <c r="UU39" s="64"/>
      <c r="UV39" s="64"/>
      <c r="UW39" s="64"/>
      <c r="UX39" s="64"/>
      <c r="UY39" s="64"/>
      <c r="UZ39" s="64"/>
      <c r="VA39" s="64"/>
      <c r="VB39" s="64"/>
      <c r="VC39" s="64"/>
      <c r="VD39" s="64"/>
      <c r="VE39" s="64"/>
      <c r="VF39" s="64"/>
      <c r="VG39" s="64"/>
      <c r="VH39" s="64"/>
      <c r="VI39" s="64"/>
      <c r="VJ39" s="64"/>
      <c r="VK39" s="64"/>
      <c r="VL39" s="64"/>
      <c r="VM39" s="64"/>
      <c r="VN39" s="64"/>
      <c r="VO39" s="64"/>
      <c r="VP39" s="64"/>
      <c r="VQ39" s="64"/>
      <c r="VR39" s="64"/>
      <c r="VS39" s="64"/>
      <c r="VT39" s="64"/>
      <c r="VU39" s="64"/>
      <c r="VV39" s="64"/>
      <c r="VW39" s="64"/>
      <c r="VX39" s="64"/>
      <c r="VY39" s="64"/>
      <c r="VZ39" s="64"/>
      <c r="WA39" s="64"/>
      <c r="WB39" s="64"/>
      <c r="WC39" s="64"/>
      <c r="WD39" s="64"/>
      <c r="WE39" s="64"/>
      <c r="WF39" s="64"/>
      <c r="WG39" s="64"/>
      <c r="WH39" s="64"/>
      <c r="WI39" s="64"/>
      <c r="WJ39" s="64"/>
      <c r="WK39" s="64"/>
      <c r="WL39" s="64"/>
      <c r="WM39" s="64"/>
      <c r="WN39" s="64"/>
      <c r="WO39" s="64"/>
      <c r="WP39" s="64"/>
      <c r="WQ39" s="64"/>
      <c r="WR39" s="64"/>
      <c r="WS39" s="64"/>
      <c r="WT39" s="64"/>
      <c r="WU39" s="64"/>
      <c r="WV39" s="64"/>
      <c r="WW39" s="64"/>
      <c r="WX39" s="64"/>
      <c r="WY39" s="64"/>
      <c r="WZ39" s="64"/>
      <c r="XA39" s="64"/>
      <c r="XB39" s="64"/>
      <c r="XC39" s="64"/>
      <c r="XD39" s="64"/>
      <c r="XE39" s="64"/>
      <c r="XF39" s="64"/>
      <c r="XG39" s="64"/>
      <c r="XH39" s="64"/>
      <c r="XI39" s="64"/>
      <c r="XJ39" s="64"/>
    </row>
    <row r="40" spans="1:634" x14ac:dyDescent="0.25">
      <c r="A40" s="106"/>
      <c r="B40" s="106"/>
      <c r="C40" s="106"/>
      <c r="D40" s="106"/>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c r="EO40" s="64"/>
      <c r="EP40" s="64"/>
      <c r="EQ40" s="64"/>
      <c r="ER40" s="64"/>
      <c r="ES40" s="64"/>
      <c r="ET40" s="64"/>
      <c r="EU40" s="64"/>
      <c r="EV40" s="64"/>
      <c r="EW40" s="64"/>
      <c r="EX40" s="64"/>
      <c r="EY40" s="64"/>
      <c r="EZ40" s="64"/>
      <c r="FA40" s="64"/>
      <c r="FB40" s="64"/>
      <c r="FC40" s="64"/>
      <c r="FD40" s="64"/>
      <c r="FE40" s="64"/>
      <c r="FF40" s="64"/>
      <c r="FG40" s="64"/>
      <c r="FH40" s="64"/>
      <c r="FI40" s="64"/>
      <c r="FJ40" s="64"/>
      <c r="FK40" s="64"/>
      <c r="FL40" s="64"/>
      <c r="FM40" s="64"/>
      <c r="FN40" s="64"/>
      <c r="FO40" s="64"/>
      <c r="FP40" s="64"/>
      <c r="FQ40" s="64"/>
      <c r="FR40" s="64"/>
      <c r="FS40" s="64"/>
      <c r="FT40" s="64"/>
      <c r="FU40" s="64"/>
      <c r="FV40" s="64"/>
      <c r="FW40" s="64"/>
      <c r="FX40" s="64"/>
      <c r="FY40" s="64"/>
      <c r="FZ40" s="64"/>
      <c r="GA40" s="64"/>
      <c r="GB40" s="64"/>
      <c r="GC40" s="64"/>
      <c r="GD40" s="64"/>
      <c r="GE40" s="64"/>
      <c r="GF40" s="64"/>
      <c r="GG40" s="64"/>
      <c r="GH40" s="64"/>
      <c r="GI40" s="64"/>
      <c r="GJ40" s="64"/>
      <c r="GK40" s="64"/>
      <c r="GL40" s="64"/>
      <c r="GM40" s="64"/>
      <c r="GN40" s="64"/>
      <c r="GO40" s="64"/>
      <c r="GP40" s="64"/>
      <c r="GQ40" s="64"/>
      <c r="GR40" s="64"/>
      <c r="GS40" s="64"/>
      <c r="GT40" s="64"/>
      <c r="GU40" s="64"/>
      <c r="GV40" s="64"/>
      <c r="GW40" s="64"/>
      <c r="GX40" s="64"/>
      <c r="GY40" s="64"/>
      <c r="GZ40" s="64"/>
      <c r="HA40" s="64"/>
      <c r="HB40" s="64"/>
      <c r="HC40" s="64"/>
      <c r="HD40" s="64"/>
      <c r="HE40" s="64"/>
      <c r="HF40" s="64"/>
      <c r="HG40" s="64"/>
      <c r="HH40" s="64"/>
      <c r="HI40" s="64"/>
      <c r="HJ40" s="64"/>
      <c r="HK40" s="64"/>
      <c r="HL40" s="64"/>
      <c r="HM40" s="64"/>
      <c r="HN40" s="64"/>
      <c r="HO40" s="64"/>
      <c r="HP40" s="64"/>
      <c r="HQ40" s="64"/>
      <c r="HR40" s="64"/>
      <c r="HS40" s="64"/>
      <c r="HT40" s="64"/>
      <c r="HU40" s="64"/>
      <c r="HV40" s="64"/>
      <c r="HW40" s="64"/>
      <c r="HX40" s="64"/>
      <c r="HY40" s="64"/>
      <c r="HZ40" s="64"/>
      <c r="IA40" s="64"/>
      <c r="IB40" s="64"/>
      <c r="IC40" s="64"/>
      <c r="ID40" s="64"/>
      <c r="IE40" s="64"/>
      <c r="IF40" s="64"/>
      <c r="IG40" s="64"/>
      <c r="IH40" s="64"/>
      <c r="II40" s="64"/>
      <c r="IJ40" s="64"/>
      <c r="IK40" s="64"/>
      <c r="IL40" s="64"/>
      <c r="IM40" s="64"/>
      <c r="IN40" s="64"/>
      <c r="IO40" s="64"/>
      <c r="IP40" s="64"/>
      <c r="IQ40" s="64"/>
      <c r="IR40" s="64"/>
      <c r="IS40" s="64"/>
      <c r="IT40" s="64"/>
      <c r="IU40" s="64"/>
      <c r="IV40" s="64"/>
      <c r="IW40" s="64"/>
      <c r="IX40" s="64"/>
      <c r="IY40" s="64"/>
      <c r="IZ40" s="64"/>
      <c r="JA40" s="64"/>
      <c r="JB40" s="64"/>
      <c r="JC40" s="64"/>
      <c r="JD40" s="64"/>
      <c r="JE40" s="64"/>
      <c r="JF40" s="64"/>
      <c r="JG40" s="64"/>
      <c r="JH40" s="64"/>
      <c r="JI40" s="64"/>
      <c r="JJ40" s="64"/>
      <c r="JK40" s="64"/>
      <c r="JL40" s="64"/>
      <c r="JM40" s="64"/>
      <c r="JN40" s="64"/>
      <c r="JO40" s="64"/>
      <c r="JP40" s="64"/>
      <c r="JQ40" s="64"/>
      <c r="JR40" s="64"/>
      <c r="JS40" s="64"/>
      <c r="JT40" s="64"/>
      <c r="JU40" s="64"/>
      <c r="JV40" s="64"/>
      <c r="JW40" s="64"/>
      <c r="JX40" s="64"/>
      <c r="JY40" s="64"/>
      <c r="JZ40" s="64"/>
      <c r="KA40" s="64"/>
      <c r="KB40" s="64"/>
      <c r="KC40" s="64"/>
      <c r="KD40" s="64"/>
      <c r="KE40" s="64"/>
      <c r="KF40" s="64"/>
      <c r="KG40" s="64"/>
      <c r="KH40" s="64"/>
      <c r="KI40" s="64"/>
      <c r="KJ40" s="64"/>
      <c r="KK40" s="64"/>
      <c r="KL40" s="64"/>
      <c r="KM40" s="64"/>
      <c r="KN40" s="64"/>
      <c r="KO40" s="64"/>
      <c r="KP40" s="64"/>
      <c r="KQ40" s="64"/>
      <c r="KR40" s="64"/>
      <c r="KS40" s="64"/>
      <c r="KT40" s="64"/>
      <c r="KU40" s="64"/>
      <c r="KV40" s="64"/>
      <c r="KW40" s="64"/>
      <c r="KX40" s="64"/>
      <c r="KY40" s="64"/>
      <c r="KZ40" s="64"/>
      <c r="LA40" s="64"/>
      <c r="LB40" s="64"/>
      <c r="LC40" s="64"/>
      <c r="LD40" s="64"/>
      <c r="LE40" s="64"/>
      <c r="LF40" s="64"/>
      <c r="LG40" s="64"/>
      <c r="LH40" s="64"/>
      <c r="LI40" s="64"/>
      <c r="LJ40" s="64"/>
      <c r="LK40" s="64"/>
      <c r="LL40" s="64"/>
      <c r="LM40" s="64"/>
      <c r="LN40" s="64"/>
      <c r="LO40" s="64"/>
      <c r="LP40" s="64"/>
      <c r="LQ40" s="64"/>
      <c r="LR40" s="64"/>
      <c r="LS40" s="64"/>
      <c r="LT40" s="64"/>
      <c r="LU40" s="64"/>
      <c r="LV40" s="64"/>
      <c r="LW40" s="64"/>
      <c r="LX40" s="64"/>
      <c r="LY40" s="64"/>
      <c r="LZ40" s="64"/>
      <c r="MA40" s="64"/>
      <c r="MB40" s="64"/>
      <c r="MC40" s="64"/>
      <c r="MD40" s="64"/>
      <c r="ME40" s="64"/>
      <c r="MF40" s="64"/>
      <c r="MG40" s="64"/>
      <c r="MH40" s="64"/>
      <c r="MI40" s="64"/>
      <c r="MJ40" s="64"/>
      <c r="MK40" s="64"/>
      <c r="ML40" s="64"/>
      <c r="MM40" s="64"/>
      <c r="MN40" s="64"/>
      <c r="MO40" s="64"/>
      <c r="MP40" s="64"/>
      <c r="MQ40" s="64"/>
      <c r="MR40" s="64"/>
      <c r="MS40" s="64"/>
      <c r="MT40" s="64"/>
      <c r="MU40" s="64"/>
      <c r="MV40" s="64"/>
      <c r="MW40" s="64"/>
      <c r="MX40" s="64"/>
      <c r="MY40" s="64"/>
      <c r="MZ40" s="64"/>
      <c r="NA40" s="64"/>
      <c r="NB40" s="64"/>
      <c r="NC40" s="64"/>
      <c r="ND40" s="64"/>
      <c r="NE40" s="64"/>
      <c r="NF40" s="64"/>
      <c r="NG40" s="64"/>
      <c r="NH40" s="64"/>
      <c r="NI40" s="64"/>
      <c r="NJ40" s="64"/>
      <c r="NK40" s="64"/>
      <c r="NL40" s="64"/>
      <c r="NM40" s="64"/>
      <c r="NN40" s="64"/>
      <c r="NO40" s="64"/>
      <c r="NP40" s="64"/>
      <c r="NQ40" s="64"/>
      <c r="NR40" s="64"/>
      <c r="NS40" s="64"/>
      <c r="NT40" s="64"/>
      <c r="NU40" s="64"/>
      <c r="NV40" s="64"/>
      <c r="NW40" s="64"/>
      <c r="NX40" s="64"/>
      <c r="NY40" s="64"/>
      <c r="NZ40" s="64"/>
      <c r="OA40" s="64"/>
      <c r="OB40" s="64"/>
      <c r="OC40" s="64"/>
      <c r="OD40" s="64"/>
      <c r="OE40" s="64"/>
      <c r="OF40" s="64"/>
      <c r="OG40" s="64"/>
      <c r="OH40" s="64"/>
      <c r="OI40" s="64"/>
      <c r="OJ40" s="64"/>
      <c r="OK40" s="64"/>
      <c r="OL40" s="64"/>
      <c r="OM40" s="64"/>
      <c r="ON40" s="64"/>
      <c r="OO40" s="64"/>
      <c r="OP40" s="64"/>
      <c r="OQ40" s="64"/>
      <c r="OR40" s="64"/>
      <c r="OS40" s="64"/>
      <c r="OT40" s="64"/>
      <c r="OU40" s="64"/>
      <c r="OV40" s="64"/>
      <c r="OW40" s="64"/>
      <c r="OX40" s="64"/>
      <c r="OY40" s="64"/>
      <c r="OZ40" s="64"/>
      <c r="PA40" s="64"/>
      <c r="PB40" s="64"/>
      <c r="PC40" s="64"/>
      <c r="PD40" s="64"/>
      <c r="PE40" s="64"/>
      <c r="PF40" s="64"/>
      <c r="PG40" s="64"/>
      <c r="PH40" s="64"/>
      <c r="PI40" s="64"/>
      <c r="PJ40" s="64"/>
      <c r="PK40" s="64"/>
      <c r="PL40" s="64"/>
      <c r="PM40" s="64"/>
      <c r="PN40" s="64"/>
      <c r="PO40" s="64"/>
      <c r="PP40" s="64"/>
      <c r="PQ40" s="64"/>
      <c r="PR40" s="64"/>
      <c r="PS40" s="64"/>
      <c r="PT40" s="64"/>
      <c r="PU40" s="64"/>
      <c r="PV40" s="64"/>
      <c r="PW40" s="64"/>
      <c r="PX40" s="64"/>
      <c r="PY40" s="64"/>
      <c r="PZ40" s="64"/>
      <c r="QA40" s="64"/>
      <c r="QB40" s="64"/>
      <c r="QC40" s="64"/>
      <c r="QD40" s="64"/>
      <c r="QE40" s="64"/>
      <c r="QF40" s="64"/>
      <c r="QG40" s="64"/>
      <c r="QH40" s="64"/>
      <c r="QI40" s="64"/>
      <c r="QJ40" s="64"/>
      <c r="QK40" s="64"/>
      <c r="QL40" s="64"/>
      <c r="QM40" s="64"/>
      <c r="QN40" s="64"/>
      <c r="QO40" s="64"/>
      <c r="QP40" s="64"/>
      <c r="QQ40" s="64"/>
      <c r="QR40" s="64"/>
      <c r="QS40" s="64"/>
      <c r="QT40" s="64"/>
      <c r="QU40" s="64"/>
      <c r="QV40" s="64"/>
      <c r="QW40" s="64"/>
      <c r="QX40" s="64"/>
      <c r="QY40" s="64"/>
      <c r="QZ40" s="64"/>
      <c r="RA40" s="64"/>
      <c r="RB40" s="64"/>
      <c r="RC40" s="64"/>
      <c r="RD40" s="64"/>
      <c r="RE40" s="64"/>
      <c r="RF40" s="64"/>
      <c r="RG40" s="64"/>
      <c r="RH40" s="64"/>
      <c r="RI40" s="64"/>
      <c r="RJ40" s="64"/>
      <c r="RK40" s="64"/>
      <c r="RL40" s="64"/>
      <c r="RM40" s="64"/>
      <c r="RN40" s="64"/>
      <c r="RO40" s="64"/>
      <c r="RP40" s="64"/>
      <c r="RQ40" s="64"/>
      <c r="RR40" s="64"/>
      <c r="RS40" s="64"/>
      <c r="RT40" s="64"/>
      <c r="RU40" s="64"/>
      <c r="RV40" s="64"/>
      <c r="RW40" s="64"/>
      <c r="RX40" s="64"/>
      <c r="RY40" s="64"/>
      <c r="RZ40" s="64"/>
      <c r="SA40" s="64"/>
      <c r="SB40" s="64"/>
      <c r="SC40" s="64"/>
      <c r="SD40" s="64"/>
      <c r="SE40" s="64"/>
      <c r="SF40" s="64"/>
      <c r="SG40" s="64"/>
      <c r="SH40" s="64"/>
      <c r="SI40" s="64"/>
      <c r="SJ40" s="64"/>
      <c r="SK40" s="64"/>
      <c r="SL40" s="64"/>
      <c r="SM40" s="64"/>
      <c r="SN40" s="64"/>
      <c r="SO40" s="64"/>
      <c r="SP40" s="64"/>
      <c r="SQ40" s="64"/>
      <c r="SR40" s="64"/>
      <c r="SS40" s="64"/>
      <c r="ST40" s="64"/>
      <c r="SU40" s="64"/>
      <c r="SV40" s="64"/>
      <c r="SW40" s="64"/>
      <c r="SX40" s="64"/>
      <c r="SY40" s="64"/>
      <c r="SZ40" s="64"/>
      <c r="TA40" s="64"/>
      <c r="TB40" s="64"/>
      <c r="TC40" s="64"/>
      <c r="TD40" s="64"/>
      <c r="TE40" s="64"/>
      <c r="TF40" s="64"/>
      <c r="TG40" s="64"/>
      <c r="TH40" s="64"/>
      <c r="TI40" s="64"/>
      <c r="TJ40" s="64"/>
      <c r="TK40" s="64"/>
      <c r="TL40" s="64"/>
      <c r="TM40" s="64"/>
      <c r="TN40" s="64"/>
      <c r="TO40" s="64"/>
      <c r="TP40" s="64"/>
      <c r="TQ40" s="64"/>
      <c r="TR40" s="64"/>
      <c r="TS40" s="64"/>
      <c r="TT40" s="64"/>
      <c r="TU40" s="64"/>
      <c r="TV40" s="64"/>
      <c r="TW40" s="64"/>
      <c r="TX40" s="64"/>
      <c r="TY40" s="64"/>
      <c r="TZ40" s="64"/>
      <c r="UA40" s="64"/>
      <c r="UB40" s="64"/>
      <c r="UC40" s="64"/>
      <c r="UD40" s="64"/>
      <c r="UE40" s="64"/>
      <c r="UF40" s="64"/>
      <c r="UG40" s="64"/>
      <c r="UH40" s="64"/>
      <c r="UI40" s="64"/>
      <c r="UJ40" s="64"/>
      <c r="UK40" s="64"/>
      <c r="UL40" s="64"/>
      <c r="UM40" s="64"/>
      <c r="UN40" s="64"/>
      <c r="UO40" s="64"/>
      <c r="UP40" s="64"/>
      <c r="UQ40" s="64"/>
      <c r="UR40" s="64"/>
      <c r="US40" s="64"/>
      <c r="UT40" s="64"/>
      <c r="UU40" s="64"/>
      <c r="UV40" s="64"/>
      <c r="UW40" s="64"/>
      <c r="UX40" s="64"/>
      <c r="UY40" s="64"/>
      <c r="UZ40" s="64"/>
      <c r="VA40" s="64"/>
      <c r="VB40" s="64"/>
      <c r="VC40" s="64"/>
      <c r="VD40" s="64"/>
      <c r="VE40" s="64"/>
      <c r="VF40" s="64"/>
      <c r="VG40" s="64"/>
      <c r="VH40" s="64"/>
      <c r="VI40" s="64"/>
      <c r="VJ40" s="64"/>
      <c r="VK40" s="64"/>
      <c r="VL40" s="64"/>
      <c r="VM40" s="64"/>
      <c r="VN40" s="64"/>
      <c r="VO40" s="64"/>
      <c r="VP40" s="64"/>
      <c r="VQ40" s="64"/>
      <c r="VR40" s="64"/>
      <c r="VS40" s="64"/>
      <c r="VT40" s="64"/>
      <c r="VU40" s="64"/>
      <c r="VV40" s="64"/>
      <c r="VW40" s="64"/>
      <c r="VX40" s="64"/>
      <c r="VY40" s="64"/>
      <c r="VZ40" s="64"/>
      <c r="WA40" s="64"/>
      <c r="WB40" s="64"/>
      <c r="WC40" s="64"/>
      <c r="WD40" s="64"/>
      <c r="WE40" s="64"/>
      <c r="WF40" s="64"/>
      <c r="WG40" s="64"/>
      <c r="WH40" s="64"/>
      <c r="WI40" s="64"/>
      <c r="WJ40" s="64"/>
      <c r="WK40" s="64"/>
      <c r="WL40" s="64"/>
      <c r="WM40" s="64"/>
      <c r="WN40" s="64"/>
      <c r="WO40" s="64"/>
      <c r="WP40" s="64"/>
      <c r="WQ40" s="64"/>
      <c r="WR40" s="64"/>
      <c r="WS40" s="64"/>
      <c r="WT40" s="64"/>
      <c r="WU40" s="64"/>
      <c r="WV40" s="64"/>
      <c r="WW40" s="64"/>
      <c r="WX40" s="64"/>
      <c r="WY40" s="64"/>
      <c r="WZ40" s="64"/>
      <c r="XA40" s="64"/>
      <c r="XB40" s="64"/>
      <c r="XC40" s="64"/>
      <c r="XD40" s="64"/>
      <c r="XE40" s="64"/>
      <c r="XF40" s="64"/>
      <c r="XG40" s="64"/>
      <c r="XH40" s="64"/>
      <c r="XI40" s="64"/>
      <c r="XJ40" s="64"/>
    </row>
    <row r="41" spans="1:634" x14ac:dyDescent="0.25">
      <c r="A41" s="106"/>
      <c r="B41" s="106"/>
      <c r="C41" s="106"/>
      <c r="D41" s="106"/>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c r="EO41" s="64"/>
      <c r="EP41" s="64"/>
      <c r="EQ41" s="64"/>
      <c r="ER41" s="64"/>
      <c r="ES41" s="64"/>
      <c r="ET41" s="64"/>
      <c r="EU41" s="64"/>
      <c r="EV41" s="64"/>
      <c r="EW41" s="64"/>
      <c r="EX41" s="64"/>
      <c r="EY41" s="64"/>
      <c r="EZ41" s="64"/>
      <c r="FA41" s="64"/>
      <c r="FB41" s="64"/>
      <c r="FC41" s="64"/>
      <c r="FD41" s="64"/>
      <c r="FE41" s="64"/>
      <c r="FF41" s="64"/>
      <c r="FG41" s="64"/>
      <c r="FH41" s="64"/>
      <c r="FI41" s="64"/>
      <c r="FJ41" s="64"/>
      <c r="FK41" s="64"/>
      <c r="FL41" s="64"/>
      <c r="FM41" s="64"/>
      <c r="FN41" s="64"/>
      <c r="FO41" s="64"/>
      <c r="FP41" s="64"/>
      <c r="FQ41" s="64"/>
      <c r="FR41" s="64"/>
      <c r="FS41" s="64"/>
      <c r="FT41" s="64"/>
      <c r="FU41" s="64"/>
      <c r="FV41" s="64"/>
      <c r="FW41" s="64"/>
      <c r="FX41" s="64"/>
      <c r="FY41" s="64"/>
      <c r="FZ41" s="64"/>
      <c r="GA41" s="64"/>
      <c r="GB41" s="64"/>
      <c r="GC41" s="64"/>
      <c r="GD41" s="64"/>
      <c r="GE41" s="64"/>
      <c r="GF41" s="64"/>
      <c r="GG41" s="64"/>
      <c r="GH41" s="64"/>
      <c r="GI41" s="64"/>
      <c r="GJ41" s="64"/>
      <c r="GK41" s="64"/>
      <c r="GL41" s="64"/>
      <c r="GM41" s="64"/>
      <c r="GN41" s="64"/>
      <c r="GO41" s="64"/>
      <c r="GP41" s="64"/>
      <c r="GQ41" s="64"/>
      <c r="GR41" s="64"/>
      <c r="GS41" s="64"/>
      <c r="GT41" s="64"/>
      <c r="GU41" s="64"/>
      <c r="GV41" s="64"/>
      <c r="GW41" s="64"/>
      <c r="GX41" s="64"/>
      <c r="GY41" s="64"/>
      <c r="GZ41" s="64"/>
      <c r="HA41" s="64"/>
      <c r="HB41" s="64"/>
      <c r="HC41" s="64"/>
      <c r="HD41" s="64"/>
      <c r="HE41" s="64"/>
      <c r="HF41" s="64"/>
      <c r="HG41" s="64"/>
      <c r="HH41" s="64"/>
      <c r="HI41" s="64"/>
      <c r="HJ41" s="64"/>
      <c r="HK41" s="64"/>
      <c r="HL41" s="64"/>
      <c r="HM41" s="64"/>
      <c r="HN41" s="64"/>
      <c r="HO41" s="64"/>
      <c r="HP41" s="64"/>
      <c r="HQ41" s="64"/>
      <c r="HR41" s="64"/>
      <c r="HS41" s="64"/>
      <c r="HT41" s="64"/>
      <c r="HU41" s="64"/>
      <c r="HV41" s="64"/>
      <c r="HW41" s="64"/>
      <c r="HX41" s="64"/>
      <c r="HY41" s="64"/>
      <c r="HZ41" s="64"/>
      <c r="IA41" s="64"/>
      <c r="IB41" s="64"/>
      <c r="IC41" s="64"/>
      <c r="ID41" s="64"/>
      <c r="IE41" s="64"/>
      <c r="IF41" s="64"/>
      <c r="IG41" s="64"/>
      <c r="IH41" s="64"/>
      <c r="II41" s="64"/>
      <c r="IJ41" s="64"/>
      <c r="IK41" s="64"/>
      <c r="IL41" s="64"/>
      <c r="IM41" s="64"/>
      <c r="IN41" s="64"/>
      <c r="IO41" s="64"/>
      <c r="IP41" s="64"/>
      <c r="IQ41" s="64"/>
      <c r="IR41" s="64"/>
      <c r="IS41" s="64"/>
      <c r="IT41" s="64"/>
      <c r="IU41" s="64"/>
      <c r="IV41" s="64"/>
      <c r="IW41" s="64"/>
      <c r="IX41" s="64"/>
      <c r="IY41" s="64"/>
      <c r="IZ41" s="64"/>
      <c r="JA41" s="64"/>
      <c r="JB41" s="64"/>
      <c r="JC41" s="64"/>
      <c r="JD41" s="64"/>
      <c r="JE41" s="64"/>
      <c r="JF41" s="64"/>
      <c r="JG41" s="64"/>
      <c r="JH41" s="64"/>
      <c r="JI41" s="64"/>
      <c r="JJ41" s="64"/>
      <c r="JK41" s="64"/>
      <c r="JL41" s="64"/>
      <c r="JM41" s="64"/>
      <c r="JN41" s="64"/>
      <c r="JO41" s="64"/>
      <c r="JP41" s="64"/>
      <c r="JQ41" s="64"/>
      <c r="JR41" s="64"/>
      <c r="JS41" s="64"/>
      <c r="JT41" s="64"/>
      <c r="JU41" s="64"/>
      <c r="JV41" s="64"/>
      <c r="JW41" s="64"/>
      <c r="JX41" s="64"/>
      <c r="JY41" s="64"/>
      <c r="JZ41" s="64"/>
      <c r="KA41" s="64"/>
      <c r="KB41" s="64"/>
      <c r="KC41" s="64"/>
      <c r="KD41" s="64"/>
      <c r="KE41" s="64"/>
      <c r="KF41" s="64"/>
      <c r="KG41" s="64"/>
      <c r="KH41" s="64"/>
      <c r="KI41" s="64"/>
      <c r="KJ41" s="64"/>
      <c r="KK41" s="64"/>
      <c r="KL41" s="64"/>
      <c r="KM41" s="64"/>
      <c r="KN41" s="64"/>
      <c r="KO41" s="64"/>
      <c r="KP41" s="64"/>
      <c r="KQ41" s="64"/>
      <c r="KR41" s="64"/>
      <c r="KS41" s="64"/>
      <c r="KT41" s="64"/>
      <c r="KU41" s="64"/>
      <c r="KV41" s="64"/>
      <c r="KW41" s="64"/>
      <c r="KX41" s="64"/>
      <c r="KY41" s="64"/>
      <c r="KZ41" s="64"/>
      <c r="LA41" s="64"/>
      <c r="LB41" s="64"/>
      <c r="LC41" s="64"/>
      <c r="LD41" s="64"/>
      <c r="LE41" s="64"/>
      <c r="LF41" s="64"/>
      <c r="LG41" s="64"/>
      <c r="LH41" s="64"/>
      <c r="LI41" s="64"/>
      <c r="LJ41" s="64"/>
      <c r="LK41" s="64"/>
      <c r="LL41" s="64"/>
      <c r="LM41" s="64"/>
      <c r="LN41" s="64"/>
      <c r="LO41" s="64"/>
      <c r="LP41" s="64"/>
      <c r="LQ41" s="64"/>
      <c r="LR41" s="64"/>
      <c r="LS41" s="64"/>
      <c r="LT41" s="64"/>
      <c r="LU41" s="64"/>
      <c r="LV41" s="64"/>
      <c r="LW41" s="64"/>
      <c r="LX41" s="64"/>
      <c r="LY41" s="64"/>
      <c r="LZ41" s="64"/>
      <c r="MA41" s="64"/>
      <c r="MB41" s="64"/>
      <c r="MC41" s="64"/>
      <c r="MD41" s="64"/>
      <c r="ME41" s="64"/>
      <c r="MF41" s="64"/>
      <c r="MG41" s="64"/>
      <c r="MH41" s="64"/>
      <c r="MI41" s="64"/>
      <c r="MJ41" s="64"/>
      <c r="MK41" s="64"/>
      <c r="ML41" s="64"/>
      <c r="MM41" s="64"/>
      <c r="MN41" s="64"/>
      <c r="MO41" s="64"/>
      <c r="MP41" s="64"/>
      <c r="MQ41" s="64"/>
      <c r="MR41" s="64"/>
      <c r="MS41" s="64"/>
      <c r="MT41" s="64"/>
      <c r="MU41" s="64"/>
      <c r="MV41" s="64"/>
      <c r="MW41" s="64"/>
      <c r="MX41" s="64"/>
      <c r="MY41" s="64"/>
      <c r="MZ41" s="64"/>
      <c r="NA41" s="64"/>
      <c r="NB41" s="64"/>
      <c r="NC41" s="64"/>
      <c r="ND41" s="64"/>
      <c r="NE41" s="64"/>
      <c r="NF41" s="64"/>
      <c r="NG41" s="64"/>
      <c r="NH41" s="64"/>
      <c r="NI41" s="64"/>
      <c r="NJ41" s="64"/>
      <c r="NK41" s="64"/>
      <c r="NL41" s="64"/>
      <c r="NM41" s="64"/>
      <c r="NN41" s="64"/>
      <c r="NO41" s="64"/>
      <c r="NP41" s="64"/>
      <c r="NQ41" s="64"/>
      <c r="NR41" s="64"/>
      <c r="NS41" s="64"/>
      <c r="NT41" s="64"/>
      <c r="NU41" s="64"/>
      <c r="NV41" s="64"/>
      <c r="NW41" s="64"/>
      <c r="NX41" s="64"/>
      <c r="NY41" s="64"/>
      <c r="NZ41" s="64"/>
      <c r="OA41" s="64"/>
      <c r="OB41" s="64"/>
      <c r="OC41" s="64"/>
      <c r="OD41" s="64"/>
      <c r="OE41" s="64"/>
      <c r="OF41" s="64"/>
      <c r="OG41" s="64"/>
      <c r="OH41" s="64"/>
      <c r="OI41" s="64"/>
      <c r="OJ41" s="64"/>
      <c r="OK41" s="64"/>
      <c r="OL41" s="64"/>
      <c r="OM41" s="64"/>
      <c r="ON41" s="64"/>
      <c r="OO41" s="64"/>
      <c r="OP41" s="64"/>
      <c r="OQ41" s="64"/>
      <c r="OR41" s="64"/>
      <c r="OS41" s="64"/>
      <c r="OT41" s="64"/>
      <c r="OU41" s="64"/>
      <c r="OV41" s="64"/>
      <c r="OW41" s="64"/>
      <c r="OX41" s="64"/>
      <c r="OY41" s="64"/>
      <c r="OZ41" s="64"/>
      <c r="PA41" s="64"/>
      <c r="PB41" s="64"/>
      <c r="PC41" s="64"/>
      <c r="PD41" s="64"/>
      <c r="PE41" s="64"/>
      <c r="PF41" s="64"/>
      <c r="PG41" s="64"/>
      <c r="PH41" s="64"/>
      <c r="PI41" s="64"/>
      <c r="PJ41" s="64"/>
      <c r="PK41" s="64"/>
      <c r="PL41" s="64"/>
      <c r="PM41" s="64"/>
      <c r="PN41" s="64"/>
      <c r="PO41" s="64"/>
      <c r="PP41" s="64"/>
      <c r="PQ41" s="64"/>
      <c r="PR41" s="64"/>
      <c r="PS41" s="64"/>
      <c r="PT41" s="64"/>
      <c r="PU41" s="64"/>
      <c r="PV41" s="64"/>
      <c r="PW41" s="64"/>
      <c r="PX41" s="64"/>
      <c r="PY41" s="64"/>
      <c r="PZ41" s="64"/>
      <c r="QA41" s="64"/>
      <c r="QB41" s="64"/>
      <c r="QC41" s="64"/>
      <c r="QD41" s="64"/>
      <c r="QE41" s="64"/>
      <c r="QF41" s="64"/>
      <c r="QG41" s="64"/>
      <c r="QH41" s="64"/>
      <c r="QI41" s="64"/>
      <c r="QJ41" s="64"/>
      <c r="QK41" s="64"/>
      <c r="QL41" s="64"/>
      <c r="QM41" s="64"/>
      <c r="QN41" s="64"/>
      <c r="QO41" s="64"/>
      <c r="QP41" s="64"/>
      <c r="QQ41" s="64"/>
      <c r="QR41" s="64"/>
      <c r="QS41" s="64"/>
      <c r="QT41" s="64"/>
      <c r="QU41" s="64"/>
      <c r="QV41" s="64"/>
      <c r="QW41" s="64"/>
      <c r="QX41" s="64"/>
      <c r="QY41" s="64"/>
      <c r="QZ41" s="64"/>
      <c r="RA41" s="64"/>
      <c r="RB41" s="64"/>
      <c r="RC41" s="64"/>
      <c r="RD41" s="64"/>
      <c r="RE41" s="64"/>
      <c r="RF41" s="64"/>
      <c r="RG41" s="64"/>
      <c r="RH41" s="64"/>
      <c r="RI41" s="64"/>
      <c r="RJ41" s="64"/>
      <c r="RK41" s="64"/>
      <c r="RL41" s="64"/>
      <c r="RM41" s="64"/>
      <c r="RN41" s="64"/>
      <c r="RO41" s="64"/>
      <c r="RP41" s="64"/>
      <c r="RQ41" s="64"/>
      <c r="RR41" s="64"/>
      <c r="RS41" s="64"/>
      <c r="RT41" s="64"/>
      <c r="RU41" s="64"/>
      <c r="RV41" s="64"/>
      <c r="RW41" s="64"/>
      <c r="RX41" s="64"/>
      <c r="RY41" s="64"/>
      <c r="RZ41" s="64"/>
      <c r="SA41" s="64"/>
      <c r="SB41" s="64"/>
      <c r="SC41" s="64"/>
      <c r="SD41" s="64"/>
      <c r="SE41" s="64"/>
      <c r="SF41" s="64"/>
      <c r="SG41" s="64"/>
      <c r="SH41" s="64"/>
      <c r="SI41" s="64"/>
      <c r="SJ41" s="64"/>
      <c r="SK41" s="64"/>
      <c r="SL41" s="64"/>
      <c r="SM41" s="64"/>
      <c r="SN41" s="64"/>
      <c r="SO41" s="64"/>
      <c r="SP41" s="64"/>
      <c r="SQ41" s="64"/>
      <c r="SR41" s="64"/>
      <c r="SS41" s="64"/>
      <c r="ST41" s="64"/>
      <c r="SU41" s="64"/>
      <c r="SV41" s="64"/>
      <c r="SW41" s="64"/>
      <c r="SX41" s="64"/>
      <c r="SY41" s="64"/>
      <c r="SZ41" s="64"/>
      <c r="TA41" s="64"/>
      <c r="TB41" s="64"/>
      <c r="TC41" s="64"/>
      <c r="TD41" s="64"/>
      <c r="TE41" s="64"/>
      <c r="TF41" s="64"/>
      <c r="TG41" s="64"/>
      <c r="TH41" s="64"/>
      <c r="TI41" s="64"/>
      <c r="TJ41" s="64"/>
      <c r="TK41" s="64"/>
      <c r="TL41" s="64"/>
      <c r="TM41" s="64"/>
      <c r="TN41" s="64"/>
      <c r="TO41" s="64"/>
      <c r="TP41" s="64"/>
      <c r="TQ41" s="64"/>
      <c r="TR41" s="64"/>
      <c r="TS41" s="64"/>
      <c r="TT41" s="64"/>
      <c r="TU41" s="64"/>
      <c r="TV41" s="64"/>
      <c r="TW41" s="64"/>
      <c r="TX41" s="64"/>
      <c r="TY41" s="64"/>
      <c r="TZ41" s="64"/>
      <c r="UA41" s="64"/>
      <c r="UB41" s="64"/>
      <c r="UC41" s="64"/>
      <c r="UD41" s="64"/>
      <c r="UE41" s="64"/>
      <c r="UF41" s="64"/>
      <c r="UG41" s="64"/>
      <c r="UH41" s="64"/>
      <c r="UI41" s="64"/>
      <c r="UJ41" s="64"/>
      <c r="UK41" s="64"/>
      <c r="UL41" s="64"/>
      <c r="UM41" s="64"/>
      <c r="UN41" s="64"/>
      <c r="UO41" s="64"/>
      <c r="UP41" s="64"/>
      <c r="UQ41" s="64"/>
      <c r="UR41" s="64"/>
      <c r="US41" s="64"/>
      <c r="UT41" s="64"/>
      <c r="UU41" s="64"/>
      <c r="UV41" s="64"/>
      <c r="UW41" s="64"/>
      <c r="UX41" s="64"/>
      <c r="UY41" s="64"/>
      <c r="UZ41" s="64"/>
      <c r="VA41" s="64"/>
      <c r="VB41" s="64"/>
      <c r="VC41" s="64"/>
      <c r="VD41" s="64"/>
      <c r="VE41" s="64"/>
      <c r="VF41" s="64"/>
      <c r="VG41" s="64"/>
      <c r="VH41" s="64"/>
      <c r="VI41" s="64"/>
      <c r="VJ41" s="64"/>
      <c r="VK41" s="64"/>
      <c r="VL41" s="64"/>
      <c r="VM41" s="64"/>
      <c r="VN41" s="64"/>
      <c r="VO41" s="64"/>
      <c r="VP41" s="64"/>
      <c r="VQ41" s="64"/>
      <c r="VR41" s="64"/>
      <c r="VS41" s="64"/>
      <c r="VT41" s="64"/>
      <c r="VU41" s="64"/>
      <c r="VV41" s="64"/>
      <c r="VW41" s="64"/>
      <c r="VX41" s="64"/>
      <c r="VY41" s="64"/>
      <c r="VZ41" s="64"/>
      <c r="WA41" s="64"/>
      <c r="WB41" s="64"/>
      <c r="WC41" s="64"/>
      <c r="WD41" s="64"/>
      <c r="WE41" s="64"/>
      <c r="WF41" s="64"/>
      <c r="WG41" s="64"/>
      <c r="WH41" s="64"/>
      <c r="WI41" s="64"/>
      <c r="WJ41" s="64"/>
      <c r="WK41" s="64"/>
      <c r="WL41" s="64"/>
      <c r="WM41" s="64"/>
      <c r="WN41" s="64"/>
      <c r="WO41" s="64"/>
      <c r="WP41" s="64"/>
      <c r="WQ41" s="64"/>
      <c r="WR41" s="64"/>
      <c r="WS41" s="64"/>
      <c r="WT41" s="64"/>
      <c r="WU41" s="64"/>
      <c r="WV41" s="64"/>
      <c r="WW41" s="64"/>
      <c r="WX41" s="64"/>
      <c r="WY41" s="64"/>
      <c r="WZ41" s="64"/>
      <c r="XA41" s="64"/>
      <c r="XB41" s="64"/>
      <c r="XC41" s="64"/>
      <c r="XD41" s="64"/>
      <c r="XE41" s="64"/>
      <c r="XF41" s="64"/>
      <c r="XG41" s="64"/>
      <c r="XH41" s="64"/>
      <c r="XI41" s="64"/>
      <c r="XJ41" s="64"/>
    </row>
    <row r="42" spans="1:634" x14ac:dyDescent="0.25">
      <c r="A42" s="106"/>
      <c r="B42" s="107"/>
      <c r="C42" s="106"/>
      <c r="D42" s="107"/>
      <c r="E42" s="106"/>
      <c r="F42" s="107"/>
      <c r="G42" s="106"/>
      <c r="H42" s="107"/>
      <c r="I42" s="106"/>
      <c r="J42" s="107"/>
      <c r="K42" s="106"/>
      <c r="L42" s="107"/>
      <c r="M42" s="106"/>
      <c r="N42" s="107"/>
      <c r="O42" s="106"/>
      <c r="P42" s="107"/>
      <c r="Q42" s="106"/>
      <c r="R42" s="107"/>
      <c r="S42" s="106"/>
      <c r="T42" s="107"/>
      <c r="U42" s="106"/>
      <c r="V42" s="107"/>
      <c r="W42" s="106"/>
      <c r="X42" s="107"/>
      <c r="Y42" s="106"/>
      <c r="Z42" s="107"/>
      <c r="AA42" s="106"/>
      <c r="AB42" s="107"/>
      <c r="AC42" s="106"/>
      <c r="AD42" s="107"/>
      <c r="AE42" s="106"/>
      <c r="AF42" s="107"/>
      <c r="AG42" s="106"/>
      <c r="AH42" s="107"/>
      <c r="AI42" s="106"/>
      <c r="AJ42" s="107"/>
      <c r="AK42" s="106"/>
      <c r="AL42" s="107"/>
      <c r="AM42" s="106"/>
      <c r="AN42" s="107"/>
      <c r="AO42" s="106"/>
      <c r="AP42" s="107"/>
      <c r="AQ42" s="106"/>
      <c r="AR42" s="107"/>
      <c r="AS42" s="106"/>
      <c r="AT42" s="107"/>
      <c r="AU42" s="106"/>
      <c r="AV42" s="107"/>
      <c r="AW42" s="106"/>
      <c r="AX42" s="107"/>
      <c r="AY42" s="106"/>
      <c r="AZ42" s="107"/>
      <c r="BA42" s="106"/>
      <c r="BB42" s="107"/>
      <c r="BC42" s="106"/>
      <c r="BD42" s="107"/>
      <c r="BE42" s="106"/>
      <c r="BF42" s="107"/>
      <c r="BG42" s="106"/>
      <c r="BH42" s="107"/>
      <c r="BI42" s="106"/>
      <c r="BJ42" s="107"/>
      <c r="BK42" s="106"/>
      <c r="BL42" s="107"/>
      <c r="BM42" s="106"/>
      <c r="BN42" s="107"/>
      <c r="BO42" s="106"/>
      <c r="BP42" s="107"/>
      <c r="BQ42" s="106"/>
      <c r="BR42" s="107"/>
      <c r="BS42" s="106"/>
      <c r="BT42" s="107"/>
      <c r="BU42" s="106"/>
      <c r="BV42" s="107"/>
      <c r="BW42" s="106"/>
      <c r="BX42" s="107"/>
      <c r="BY42" s="106"/>
      <c r="BZ42" s="107"/>
      <c r="CA42" s="106"/>
      <c r="CB42" s="107"/>
      <c r="CC42" s="106"/>
      <c r="CD42" s="107"/>
      <c r="CE42" s="106"/>
      <c r="CF42" s="107"/>
      <c r="CG42" s="106"/>
      <c r="CH42" s="107"/>
      <c r="CI42" s="106"/>
      <c r="CJ42" s="107"/>
      <c r="CK42" s="106"/>
      <c r="CL42" s="107"/>
      <c r="CM42" s="106"/>
      <c r="CN42" s="107"/>
      <c r="CO42" s="106"/>
      <c r="CP42" s="107"/>
      <c r="CQ42" s="106"/>
      <c r="CR42" s="107"/>
      <c r="CS42" s="106"/>
      <c r="CT42" s="107"/>
      <c r="CU42" s="106"/>
      <c r="CV42" s="107"/>
      <c r="CW42" s="106"/>
      <c r="CX42" s="107"/>
      <c r="CY42" s="106"/>
      <c r="CZ42" s="107"/>
      <c r="DA42" s="106"/>
      <c r="DB42" s="107"/>
      <c r="DC42" s="106"/>
      <c r="DD42" s="107"/>
      <c r="DE42" s="106"/>
      <c r="DF42" s="107"/>
      <c r="DG42" s="106"/>
      <c r="DH42" s="107"/>
      <c r="DI42" s="106"/>
      <c r="DJ42" s="107"/>
      <c r="DK42" s="106"/>
      <c r="DL42" s="107"/>
      <c r="DM42" s="106"/>
      <c r="DN42" s="107"/>
      <c r="DO42" s="106"/>
      <c r="DP42" s="107"/>
      <c r="DQ42" s="106"/>
      <c r="DR42" s="107"/>
      <c r="DS42" s="106"/>
      <c r="DT42" s="107"/>
      <c r="DU42" s="106"/>
      <c r="DV42" s="107"/>
      <c r="DW42" s="106"/>
      <c r="DX42" s="107"/>
      <c r="DY42" s="106"/>
      <c r="DZ42" s="107"/>
      <c r="EA42" s="106"/>
      <c r="EB42" s="107"/>
      <c r="EC42" s="106"/>
      <c r="ED42" s="107"/>
      <c r="EE42" s="106"/>
      <c r="EF42" s="107"/>
      <c r="EG42" s="106"/>
      <c r="EH42" s="107"/>
      <c r="EI42" s="106"/>
      <c r="EJ42" s="107"/>
      <c r="EK42" s="106"/>
      <c r="EL42" s="107"/>
      <c r="EM42" s="106"/>
      <c r="EN42" s="107"/>
      <c r="EO42" s="106"/>
      <c r="EP42" s="107"/>
      <c r="EQ42" s="106"/>
      <c r="ER42" s="107"/>
      <c r="ES42" s="106"/>
      <c r="ET42" s="107"/>
      <c r="EU42" s="106"/>
      <c r="EV42" s="107"/>
      <c r="EW42" s="106"/>
      <c r="EX42" s="107"/>
      <c r="EY42" s="106"/>
      <c r="EZ42" s="107"/>
      <c r="FA42" s="106"/>
      <c r="FB42" s="107"/>
      <c r="FC42" s="106"/>
      <c r="FD42" s="107"/>
      <c r="FE42" s="106"/>
      <c r="FF42" s="107"/>
      <c r="FG42" s="106"/>
      <c r="FH42" s="107"/>
      <c r="FI42" s="106"/>
      <c r="FJ42" s="107"/>
      <c r="FK42" s="106"/>
      <c r="FL42" s="107"/>
      <c r="FM42" s="106"/>
      <c r="FN42" s="107"/>
      <c r="FO42" s="106"/>
      <c r="FP42" s="107"/>
      <c r="FQ42" s="106"/>
      <c r="FR42" s="107"/>
      <c r="FS42" s="106"/>
      <c r="FT42" s="107"/>
      <c r="FU42" s="106"/>
      <c r="FV42" s="107"/>
      <c r="FW42" s="106"/>
      <c r="FX42" s="107"/>
      <c r="FY42" s="106"/>
      <c r="FZ42" s="107"/>
      <c r="GA42" s="106"/>
      <c r="GB42" s="107"/>
      <c r="GC42" s="106"/>
      <c r="GD42" s="107"/>
      <c r="GE42" s="106"/>
      <c r="GF42" s="107"/>
      <c r="GG42" s="106"/>
      <c r="GH42" s="107"/>
      <c r="GI42" s="106"/>
      <c r="GJ42" s="107"/>
      <c r="GK42" s="106"/>
      <c r="GL42" s="107"/>
      <c r="GM42" s="106"/>
      <c r="GN42" s="107"/>
      <c r="GO42" s="106"/>
      <c r="GP42" s="107"/>
      <c r="GQ42" s="106"/>
      <c r="GR42" s="107"/>
      <c r="GS42" s="106"/>
      <c r="GT42" s="107"/>
      <c r="GU42" s="106"/>
      <c r="GV42" s="107"/>
      <c r="GW42" s="106"/>
      <c r="GX42" s="107"/>
      <c r="GY42" s="106"/>
      <c r="GZ42" s="107"/>
      <c r="HA42" s="106"/>
      <c r="HB42" s="107"/>
      <c r="HC42" s="106"/>
      <c r="HD42" s="107"/>
      <c r="HE42" s="106"/>
      <c r="HF42" s="107"/>
      <c r="HG42" s="106"/>
      <c r="HH42" s="107"/>
      <c r="HI42" s="106"/>
      <c r="HJ42" s="107"/>
      <c r="HK42" s="106"/>
      <c r="HL42" s="107"/>
      <c r="HM42" s="106"/>
      <c r="HN42" s="107"/>
      <c r="HO42" s="106"/>
      <c r="HP42" s="107"/>
      <c r="HQ42" s="106"/>
      <c r="HR42" s="107"/>
      <c r="HS42" s="106"/>
      <c r="HT42" s="107"/>
      <c r="HU42" s="106"/>
      <c r="HV42" s="107"/>
      <c r="HW42" s="106"/>
      <c r="HX42" s="107"/>
      <c r="HY42" s="106"/>
      <c r="HZ42" s="107"/>
      <c r="IA42" s="106"/>
      <c r="IB42" s="107"/>
      <c r="IC42" s="106"/>
      <c r="ID42" s="107"/>
      <c r="IE42" s="106"/>
      <c r="IF42" s="107"/>
      <c r="IG42" s="106"/>
      <c r="IH42" s="107"/>
      <c r="II42" s="106"/>
      <c r="IJ42" s="107"/>
      <c r="IK42" s="106"/>
      <c r="IL42" s="107"/>
      <c r="IM42" s="106"/>
      <c r="IN42" s="107"/>
      <c r="IO42" s="106"/>
      <c r="IP42" s="107"/>
      <c r="IQ42" s="106"/>
      <c r="IR42" s="107"/>
      <c r="IS42" s="106"/>
      <c r="IT42" s="107"/>
      <c r="IU42" s="106"/>
      <c r="IV42" s="107"/>
      <c r="IW42" s="106"/>
      <c r="IX42" s="107"/>
      <c r="IY42" s="106"/>
      <c r="IZ42" s="64"/>
      <c r="JA42" s="64"/>
      <c r="JB42" s="64"/>
      <c r="JC42" s="64"/>
      <c r="JD42" s="64"/>
      <c r="JE42" s="64"/>
      <c r="JF42" s="64"/>
      <c r="JG42" s="64"/>
      <c r="JH42" s="64"/>
      <c r="JI42" s="64"/>
      <c r="JJ42" s="64"/>
      <c r="JK42" s="64"/>
      <c r="JL42" s="64"/>
      <c r="JM42" s="64"/>
      <c r="JN42" s="64"/>
      <c r="JO42" s="64"/>
      <c r="JP42" s="64"/>
      <c r="JQ42" s="64"/>
      <c r="JR42" s="64"/>
      <c r="JS42" s="64"/>
      <c r="JT42" s="64"/>
      <c r="JU42" s="64"/>
      <c r="JV42" s="64"/>
      <c r="JW42" s="64"/>
      <c r="JX42" s="64"/>
      <c r="JY42" s="64"/>
      <c r="JZ42" s="64"/>
      <c r="KA42" s="64"/>
      <c r="KB42" s="64"/>
      <c r="KC42" s="64"/>
      <c r="KD42" s="64"/>
      <c r="KE42" s="64"/>
      <c r="KF42" s="64"/>
      <c r="KG42" s="64"/>
      <c r="KH42" s="64"/>
      <c r="KI42" s="64"/>
      <c r="KJ42" s="64"/>
      <c r="KK42" s="64"/>
      <c r="KL42" s="64"/>
      <c r="KM42" s="64"/>
      <c r="KN42" s="64"/>
      <c r="KO42" s="64"/>
      <c r="KP42" s="64"/>
      <c r="KQ42" s="64"/>
      <c r="KR42" s="64"/>
      <c r="KS42" s="64"/>
      <c r="KT42" s="64"/>
      <c r="KU42" s="64"/>
      <c r="KV42" s="64"/>
      <c r="KW42" s="64"/>
      <c r="KX42" s="64"/>
      <c r="KY42" s="64"/>
      <c r="KZ42" s="64"/>
      <c r="LA42" s="64"/>
      <c r="LB42" s="64"/>
      <c r="LC42" s="64"/>
      <c r="LD42" s="64"/>
      <c r="LE42" s="64"/>
      <c r="LF42" s="64"/>
      <c r="LG42" s="64"/>
      <c r="LH42" s="64"/>
      <c r="LI42" s="64"/>
      <c r="LJ42" s="64"/>
      <c r="LK42" s="64"/>
      <c r="LL42" s="64"/>
      <c r="LM42" s="64"/>
      <c r="LN42" s="64"/>
      <c r="LO42" s="64"/>
      <c r="LP42" s="64"/>
      <c r="LQ42" s="64"/>
      <c r="LR42" s="64"/>
      <c r="LS42" s="64"/>
      <c r="LT42" s="64"/>
      <c r="LU42" s="64"/>
      <c r="LV42" s="64"/>
      <c r="LW42" s="64"/>
      <c r="LX42" s="64"/>
      <c r="LY42" s="64"/>
      <c r="LZ42" s="64"/>
      <c r="MA42" s="64"/>
      <c r="MB42" s="64"/>
      <c r="MC42" s="64"/>
      <c r="MD42" s="64"/>
      <c r="ME42" s="64"/>
      <c r="MF42" s="64"/>
      <c r="MG42" s="64"/>
      <c r="MH42" s="64"/>
      <c r="MI42" s="64"/>
      <c r="MJ42" s="64"/>
      <c r="MK42" s="64"/>
      <c r="ML42" s="64"/>
      <c r="MM42" s="64"/>
      <c r="MN42" s="64"/>
      <c r="MO42" s="64"/>
      <c r="MP42" s="64"/>
      <c r="MQ42" s="64"/>
      <c r="MR42" s="64"/>
      <c r="MS42" s="64"/>
      <c r="MT42" s="64"/>
      <c r="MU42" s="64"/>
      <c r="MV42" s="64"/>
      <c r="MW42" s="64"/>
      <c r="MX42" s="64"/>
      <c r="MY42" s="64"/>
      <c r="MZ42" s="64"/>
      <c r="NA42" s="64"/>
      <c r="NB42" s="64"/>
      <c r="NC42" s="64"/>
      <c r="ND42" s="64"/>
      <c r="NE42" s="64"/>
      <c r="NF42" s="64"/>
      <c r="NG42" s="64"/>
      <c r="NH42" s="64"/>
      <c r="NI42" s="64"/>
      <c r="NJ42" s="64"/>
      <c r="NK42" s="64"/>
      <c r="NL42" s="64"/>
      <c r="NM42" s="64"/>
      <c r="NN42" s="64"/>
      <c r="NO42" s="64"/>
      <c r="NP42" s="64"/>
      <c r="NQ42" s="64"/>
      <c r="NR42" s="64"/>
      <c r="NS42" s="64"/>
      <c r="NT42" s="64"/>
      <c r="NU42" s="64"/>
      <c r="NV42" s="64"/>
      <c r="NW42" s="64"/>
      <c r="NX42" s="64"/>
      <c r="NY42" s="64"/>
      <c r="NZ42" s="64"/>
      <c r="OA42" s="64"/>
      <c r="OB42" s="64"/>
      <c r="OC42" s="64"/>
      <c r="OD42" s="64"/>
      <c r="OE42" s="64"/>
      <c r="OF42" s="64"/>
      <c r="OG42" s="64"/>
      <c r="OH42" s="64"/>
      <c r="OI42" s="64"/>
      <c r="OJ42" s="64"/>
      <c r="OK42" s="64"/>
      <c r="OL42" s="64"/>
      <c r="OM42" s="64"/>
      <c r="ON42" s="64"/>
      <c r="OO42" s="64"/>
      <c r="OP42" s="64"/>
      <c r="OQ42" s="64"/>
      <c r="OR42" s="64"/>
      <c r="OS42" s="64"/>
      <c r="OT42" s="64"/>
      <c r="OU42" s="64"/>
      <c r="OV42" s="64"/>
      <c r="OW42" s="64"/>
      <c r="OX42" s="64"/>
      <c r="OY42" s="64"/>
      <c r="OZ42" s="64"/>
      <c r="PA42" s="64"/>
      <c r="PB42" s="64"/>
      <c r="PC42" s="64"/>
      <c r="PD42" s="64"/>
      <c r="PE42" s="64"/>
      <c r="PF42" s="64"/>
      <c r="PG42" s="64"/>
      <c r="PH42" s="64"/>
      <c r="PI42" s="64"/>
      <c r="PJ42" s="64"/>
      <c r="PK42" s="64"/>
      <c r="PL42" s="64"/>
      <c r="PM42" s="64"/>
      <c r="PN42" s="64"/>
      <c r="PO42" s="64"/>
      <c r="PP42" s="64"/>
      <c r="PQ42" s="64"/>
      <c r="PR42" s="64"/>
      <c r="PS42" s="64"/>
      <c r="PT42" s="64"/>
      <c r="PU42" s="64"/>
      <c r="PV42" s="64"/>
      <c r="PW42" s="64"/>
      <c r="PX42" s="64"/>
      <c r="PY42" s="64"/>
      <c r="PZ42" s="64"/>
      <c r="QA42" s="64"/>
      <c r="QB42" s="64"/>
      <c r="QC42" s="64"/>
      <c r="QD42" s="64"/>
      <c r="QE42" s="64"/>
      <c r="QF42" s="64"/>
      <c r="QG42" s="64"/>
      <c r="QH42" s="64"/>
      <c r="QI42" s="64"/>
      <c r="QJ42" s="64"/>
      <c r="QK42" s="64"/>
      <c r="QL42" s="64"/>
      <c r="QM42" s="64"/>
      <c r="QN42" s="64"/>
      <c r="QO42" s="64"/>
      <c r="QP42" s="64"/>
      <c r="QQ42" s="64"/>
      <c r="QR42" s="64"/>
      <c r="QS42" s="64"/>
      <c r="QT42" s="64"/>
      <c r="QU42" s="64"/>
      <c r="QV42" s="64"/>
      <c r="QW42" s="64"/>
      <c r="QX42" s="64"/>
      <c r="QY42" s="64"/>
      <c r="QZ42" s="64"/>
      <c r="RA42" s="64"/>
      <c r="RB42" s="64"/>
      <c r="RC42" s="64"/>
      <c r="RD42" s="64"/>
      <c r="RE42" s="64"/>
      <c r="RF42" s="64"/>
      <c r="RG42" s="64"/>
      <c r="RH42" s="64"/>
      <c r="RI42" s="64"/>
      <c r="RJ42" s="64"/>
      <c r="RK42" s="64"/>
      <c r="RL42" s="64"/>
      <c r="RM42" s="64"/>
      <c r="RN42" s="64"/>
      <c r="RO42" s="64"/>
      <c r="RP42" s="64"/>
      <c r="RQ42" s="64"/>
      <c r="RR42" s="64"/>
      <c r="RS42" s="64"/>
      <c r="RT42" s="64"/>
      <c r="RU42" s="64"/>
      <c r="RV42" s="64"/>
      <c r="RW42" s="64"/>
      <c r="RX42" s="64"/>
      <c r="RY42" s="64"/>
      <c r="RZ42" s="64"/>
      <c r="SA42" s="64"/>
      <c r="SB42" s="64"/>
      <c r="SC42" s="64"/>
      <c r="SD42" s="64"/>
      <c r="SE42" s="64"/>
      <c r="SF42" s="64"/>
      <c r="SG42" s="64"/>
      <c r="SH42" s="64"/>
      <c r="SI42" s="64"/>
      <c r="SJ42" s="64"/>
      <c r="SK42" s="64"/>
      <c r="SL42" s="64"/>
      <c r="SM42" s="64"/>
      <c r="SN42" s="64"/>
      <c r="SO42" s="64"/>
      <c r="SP42" s="64"/>
      <c r="SQ42" s="64"/>
      <c r="SR42" s="64"/>
      <c r="SS42" s="64"/>
      <c r="ST42" s="64"/>
      <c r="SU42" s="64"/>
      <c r="SV42" s="64"/>
      <c r="SW42" s="64"/>
      <c r="SX42" s="64"/>
      <c r="SY42" s="64"/>
      <c r="SZ42" s="64"/>
      <c r="TA42" s="64"/>
      <c r="TB42" s="64"/>
      <c r="TC42" s="64"/>
      <c r="TD42" s="64"/>
      <c r="TE42" s="64"/>
      <c r="TF42" s="64"/>
      <c r="TG42" s="64"/>
      <c r="TH42" s="64"/>
      <c r="TI42" s="64"/>
      <c r="TJ42" s="64"/>
      <c r="TK42" s="64"/>
      <c r="TL42" s="64"/>
      <c r="TM42" s="64"/>
      <c r="TN42" s="64"/>
      <c r="TO42" s="64"/>
      <c r="TP42" s="64"/>
      <c r="TQ42" s="64"/>
      <c r="TR42" s="64"/>
      <c r="TS42" s="64"/>
      <c r="TT42" s="64"/>
      <c r="TU42" s="64"/>
      <c r="TV42" s="64"/>
      <c r="TW42" s="64"/>
      <c r="TX42" s="64"/>
      <c r="TY42" s="64"/>
      <c r="TZ42" s="64"/>
      <c r="UA42" s="64"/>
      <c r="UB42" s="64"/>
      <c r="UC42" s="64"/>
      <c r="UD42" s="64"/>
      <c r="UE42" s="64"/>
      <c r="UF42" s="64"/>
      <c r="UG42" s="64"/>
      <c r="UH42" s="64"/>
      <c r="UI42" s="64"/>
      <c r="UJ42" s="64"/>
      <c r="UK42" s="64"/>
      <c r="UL42" s="64"/>
      <c r="UM42" s="64"/>
      <c r="UN42" s="64"/>
      <c r="UO42" s="64"/>
      <c r="UP42" s="64"/>
      <c r="UQ42" s="64"/>
      <c r="UR42" s="64"/>
      <c r="US42" s="64"/>
      <c r="UT42" s="64"/>
      <c r="UU42" s="64"/>
      <c r="UV42" s="64"/>
      <c r="UW42" s="64"/>
      <c r="UX42" s="64"/>
      <c r="UY42" s="64"/>
      <c r="UZ42" s="64"/>
      <c r="VA42" s="64"/>
      <c r="VB42" s="64"/>
      <c r="VC42" s="64"/>
      <c r="VD42" s="64"/>
      <c r="VE42" s="64"/>
      <c r="VF42" s="64"/>
      <c r="VG42" s="64"/>
      <c r="VH42" s="64"/>
      <c r="VI42" s="64"/>
      <c r="VJ42" s="64"/>
      <c r="VK42" s="64"/>
      <c r="VL42" s="64"/>
      <c r="VM42" s="64"/>
      <c r="VN42" s="64"/>
      <c r="VO42" s="64"/>
      <c r="VP42" s="64"/>
      <c r="VQ42" s="64"/>
      <c r="VR42" s="64"/>
      <c r="VS42" s="64"/>
      <c r="VT42" s="64"/>
      <c r="VU42" s="64"/>
      <c r="VV42" s="64"/>
      <c r="VW42" s="64"/>
      <c r="VX42" s="64"/>
      <c r="VY42" s="64"/>
      <c r="VZ42" s="64"/>
      <c r="WA42" s="64"/>
      <c r="WB42" s="64"/>
      <c r="WC42" s="64"/>
      <c r="WD42" s="64"/>
      <c r="WE42" s="64"/>
      <c r="WF42" s="64"/>
      <c r="WG42" s="64"/>
      <c r="WH42" s="64"/>
      <c r="WI42" s="64"/>
      <c r="WJ42" s="64"/>
      <c r="WK42" s="64"/>
      <c r="WL42" s="64"/>
      <c r="WM42" s="64"/>
      <c r="WN42" s="64"/>
      <c r="WO42" s="64"/>
      <c r="WP42" s="64"/>
      <c r="WQ42" s="64"/>
      <c r="WR42" s="64"/>
      <c r="WS42" s="64"/>
      <c r="WT42" s="64"/>
      <c r="WU42" s="64"/>
      <c r="WV42" s="64"/>
      <c r="WW42" s="64"/>
      <c r="WX42" s="64"/>
      <c r="WY42" s="64"/>
      <c r="WZ42" s="64"/>
      <c r="XA42" s="64"/>
      <c r="XB42" s="64"/>
      <c r="XC42" s="64"/>
      <c r="XD42" s="64"/>
      <c r="XE42" s="64"/>
      <c r="XF42" s="64"/>
      <c r="XG42" s="64"/>
      <c r="XH42" s="64"/>
      <c r="XI42" s="64"/>
      <c r="XJ42" s="64"/>
    </row>
    <row r="43" spans="1:634" x14ac:dyDescent="0.25">
      <c r="A43" s="106"/>
      <c r="B43" s="107"/>
      <c r="C43" s="106"/>
      <c r="D43" s="107"/>
      <c r="E43" s="106"/>
      <c r="F43" s="107"/>
      <c r="G43" s="106"/>
      <c r="H43" s="107"/>
      <c r="I43" s="106"/>
      <c r="J43" s="107"/>
      <c r="K43" s="106"/>
      <c r="L43" s="107"/>
      <c r="M43" s="106"/>
      <c r="N43" s="107"/>
      <c r="O43" s="106"/>
      <c r="P43" s="107"/>
      <c r="Q43" s="106"/>
      <c r="R43" s="107"/>
      <c r="S43" s="106"/>
      <c r="T43" s="107"/>
      <c r="U43" s="106"/>
      <c r="V43" s="107"/>
      <c r="W43" s="106"/>
      <c r="X43" s="107"/>
      <c r="Y43" s="106"/>
      <c r="Z43" s="107"/>
      <c r="AA43" s="106"/>
      <c r="AB43" s="107"/>
      <c r="AC43" s="106"/>
      <c r="AD43" s="107"/>
      <c r="AE43" s="106"/>
      <c r="AF43" s="107"/>
      <c r="AG43" s="106"/>
      <c r="AH43" s="107"/>
      <c r="AI43" s="106"/>
      <c r="AJ43" s="107"/>
      <c r="AK43" s="106"/>
      <c r="AL43" s="107"/>
      <c r="AM43" s="106"/>
      <c r="AN43" s="107"/>
      <c r="AO43" s="106"/>
      <c r="AP43" s="107"/>
      <c r="AQ43" s="106"/>
      <c r="AR43" s="107"/>
      <c r="AS43" s="106"/>
      <c r="AT43" s="107"/>
      <c r="AU43" s="106"/>
      <c r="AV43" s="107"/>
      <c r="AW43" s="106"/>
      <c r="AX43" s="107"/>
      <c r="AY43" s="106"/>
      <c r="AZ43" s="107"/>
      <c r="BA43" s="106"/>
      <c r="BB43" s="107"/>
      <c r="BC43" s="106"/>
      <c r="BD43" s="107"/>
      <c r="BE43" s="106"/>
      <c r="BF43" s="107"/>
      <c r="BG43" s="106"/>
      <c r="BH43" s="107"/>
      <c r="BI43" s="106"/>
      <c r="BJ43" s="107"/>
      <c r="BK43" s="106"/>
      <c r="BL43" s="107"/>
      <c r="BM43" s="106"/>
      <c r="BN43" s="107"/>
      <c r="BO43" s="106"/>
      <c r="BP43" s="107"/>
      <c r="BQ43" s="106"/>
      <c r="BR43" s="107"/>
      <c r="BS43" s="106"/>
      <c r="BT43" s="107"/>
      <c r="BU43" s="106"/>
      <c r="BV43" s="107"/>
      <c r="BW43" s="106"/>
      <c r="BX43" s="107"/>
      <c r="BY43" s="106"/>
      <c r="BZ43" s="107"/>
      <c r="CA43" s="106"/>
      <c r="CB43" s="107"/>
      <c r="CC43" s="106"/>
      <c r="CD43" s="107"/>
      <c r="CE43" s="106"/>
      <c r="CF43" s="107"/>
      <c r="CG43" s="106"/>
      <c r="CH43" s="107"/>
      <c r="CI43" s="106"/>
      <c r="CJ43" s="107"/>
      <c r="CK43" s="106"/>
      <c r="CL43" s="107"/>
      <c r="CM43" s="106"/>
      <c r="CN43" s="107"/>
      <c r="CO43" s="106"/>
      <c r="CP43" s="107"/>
      <c r="CQ43" s="106"/>
      <c r="CR43" s="107"/>
      <c r="CS43" s="106"/>
      <c r="CT43" s="107"/>
      <c r="CU43" s="106"/>
      <c r="CV43" s="107"/>
      <c r="CW43" s="106"/>
      <c r="CX43" s="107"/>
      <c r="CY43" s="106"/>
      <c r="CZ43" s="107"/>
      <c r="DA43" s="106"/>
      <c r="DB43" s="107"/>
      <c r="DC43" s="106"/>
      <c r="DD43" s="107"/>
      <c r="DE43" s="106"/>
      <c r="DF43" s="107"/>
      <c r="DG43" s="106"/>
      <c r="DH43" s="107"/>
      <c r="DI43" s="106"/>
      <c r="DJ43" s="107"/>
      <c r="DK43" s="106"/>
      <c r="DL43" s="107"/>
      <c r="DM43" s="106"/>
      <c r="DN43" s="107"/>
      <c r="DO43" s="106"/>
      <c r="DP43" s="107"/>
      <c r="DQ43" s="106"/>
      <c r="DR43" s="107"/>
      <c r="DS43" s="106"/>
      <c r="DT43" s="107"/>
      <c r="DU43" s="106"/>
      <c r="DV43" s="107"/>
      <c r="DW43" s="106"/>
      <c r="DX43" s="107"/>
      <c r="DY43" s="106"/>
      <c r="DZ43" s="107"/>
      <c r="EA43" s="106"/>
      <c r="EB43" s="107"/>
      <c r="EC43" s="106"/>
      <c r="ED43" s="107"/>
      <c r="EE43" s="106"/>
      <c r="EF43" s="107"/>
      <c r="EG43" s="106"/>
      <c r="EH43" s="107"/>
      <c r="EI43" s="106"/>
      <c r="EJ43" s="107"/>
      <c r="EK43" s="106"/>
      <c r="EL43" s="107"/>
      <c r="EM43" s="106"/>
      <c r="EN43" s="107"/>
      <c r="EO43" s="106"/>
      <c r="EP43" s="107"/>
      <c r="EQ43" s="106"/>
      <c r="ER43" s="107"/>
      <c r="ES43" s="106"/>
      <c r="ET43" s="107"/>
      <c r="EU43" s="106"/>
      <c r="EV43" s="107"/>
      <c r="EW43" s="106"/>
      <c r="EX43" s="107"/>
      <c r="EY43" s="106"/>
      <c r="EZ43" s="107"/>
      <c r="FA43" s="106"/>
      <c r="FB43" s="107"/>
      <c r="FC43" s="106"/>
      <c r="FD43" s="107"/>
      <c r="FE43" s="106"/>
      <c r="FF43" s="107"/>
      <c r="FG43" s="106"/>
      <c r="FH43" s="107"/>
      <c r="FI43" s="106"/>
      <c r="FJ43" s="107"/>
      <c r="FK43" s="106"/>
      <c r="FL43" s="107"/>
      <c r="FM43" s="106"/>
      <c r="FN43" s="107"/>
      <c r="FO43" s="106"/>
      <c r="FP43" s="107"/>
      <c r="FQ43" s="106"/>
      <c r="FR43" s="107"/>
      <c r="FS43" s="106"/>
      <c r="FT43" s="107"/>
      <c r="FU43" s="106"/>
      <c r="FV43" s="107"/>
      <c r="FW43" s="106"/>
      <c r="FX43" s="107"/>
      <c r="FY43" s="106"/>
      <c r="FZ43" s="107"/>
      <c r="GA43" s="106"/>
      <c r="GB43" s="107"/>
      <c r="GC43" s="106"/>
      <c r="GD43" s="107"/>
      <c r="GE43" s="106"/>
      <c r="GF43" s="107"/>
      <c r="GG43" s="106"/>
      <c r="GH43" s="107"/>
      <c r="GI43" s="106"/>
      <c r="GJ43" s="107"/>
      <c r="GK43" s="106"/>
      <c r="GL43" s="107"/>
      <c r="GM43" s="106"/>
      <c r="GN43" s="107"/>
      <c r="GO43" s="106"/>
      <c r="GP43" s="107"/>
      <c r="GQ43" s="106"/>
      <c r="GR43" s="107"/>
      <c r="GS43" s="106"/>
      <c r="GT43" s="107"/>
      <c r="GU43" s="106"/>
      <c r="GV43" s="107"/>
      <c r="GW43" s="106"/>
      <c r="GX43" s="107"/>
      <c r="GY43" s="106"/>
      <c r="GZ43" s="107"/>
      <c r="HA43" s="106"/>
      <c r="HB43" s="107"/>
      <c r="HC43" s="106"/>
      <c r="HD43" s="107"/>
      <c r="HE43" s="106"/>
      <c r="HF43" s="107"/>
      <c r="HG43" s="106"/>
      <c r="HH43" s="107"/>
      <c r="HI43" s="106"/>
      <c r="HJ43" s="107"/>
      <c r="HK43" s="106"/>
      <c r="HL43" s="107"/>
      <c r="HM43" s="106"/>
      <c r="HN43" s="107"/>
      <c r="HO43" s="106"/>
      <c r="HP43" s="107"/>
      <c r="HQ43" s="106"/>
      <c r="HR43" s="107"/>
      <c r="HS43" s="106"/>
      <c r="HT43" s="107"/>
      <c r="HU43" s="106"/>
      <c r="HV43" s="107"/>
      <c r="HW43" s="106"/>
      <c r="HX43" s="107"/>
      <c r="HY43" s="106"/>
      <c r="HZ43" s="107"/>
      <c r="IA43" s="106"/>
      <c r="IB43" s="107"/>
      <c r="IC43" s="106"/>
      <c r="ID43" s="107"/>
      <c r="IE43" s="106"/>
      <c r="IF43" s="107"/>
      <c r="IG43" s="106"/>
      <c r="IH43" s="107"/>
      <c r="II43" s="106"/>
      <c r="IJ43" s="107"/>
      <c r="IK43" s="106"/>
      <c r="IL43" s="107"/>
      <c r="IM43" s="106"/>
      <c r="IN43" s="107"/>
      <c r="IO43" s="106"/>
      <c r="IP43" s="107"/>
      <c r="IQ43" s="106"/>
      <c r="IR43" s="107"/>
      <c r="IS43" s="106"/>
      <c r="IT43" s="107"/>
      <c r="IU43" s="106"/>
      <c r="IV43" s="107"/>
      <c r="IW43" s="106"/>
      <c r="IX43" s="107"/>
      <c r="IY43" s="106"/>
      <c r="IZ43" s="64"/>
      <c r="JA43" s="64"/>
      <c r="JB43" s="64"/>
      <c r="JC43" s="64"/>
      <c r="JD43" s="64"/>
      <c r="JE43" s="64"/>
      <c r="JF43" s="64"/>
      <c r="JG43" s="64"/>
      <c r="JH43" s="64"/>
      <c r="JI43" s="64"/>
      <c r="JJ43" s="64"/>
      <c r="JK43" s="64"/>
      <c r="JL43" s="64"/>
      <c r="JM43" s="64"/>
      <c r="JN43" s="64"/>
      <c r="JO43" s="64"/>
      <c r="JP43" s="64"/>
      <c r="JQ43" s="64"/>
      <c r="JR43" s="64"/>
      <c r="JS43" s="64"/>
      <c r="JT43" s="64"/>
      <c r="JU43" s="64"/>
      <c r="JV43" s="64"/>
      <c r="JW43" s="64"/>
      <c r="JX43" s="64"/>
      <c r="JY43" s="64"/>
      <c r="JZ43" s="64"/>
      <c r="KA43" s="64"/>
      <c r="KB43" s="64"/>
      <c r="KC43" s="64"/>
      <c r="KD43" s="64"/>
      <c r="KE43" s="64"/>
      <c r="KF43" s="64"/>
      <c r="KG43" s="64"/>
      <c r="KH43" s="64"/>
      <c r="KI43" s="64"/>
      <c r="KJ43" s="64"/>
      <c r="KK43" s="64"/>
      <c r="KL43" s="64"/>
      <c r="KM43" s="64"/>
      <c r="KN43" s="64"/>
      <c r="KO43" s="64"/>
      <c r="KP43" s="64"/>
      <c r="KQ43" s="64"/>
      <c r="KR43" s="64"/>
      <c r="KS43" s="64"/>
      <c r="KT43" s="64"/>
      <c r="KU43" s="64"/>
      <c r="KV43" s="64"/>
      <c r="KW43" s="64"/>
      <c r="KX43" s="64"/>
      <c r="KY43" s="64"/>
      <c r="KZ43" s="64"/>
      <c r="LA43" s="64"/>
      <c r="LB43" s="64"/>
      <c r="LC43" s="64"/>
      <c r="LD43" s="64"/>
      <c r="LE43" s="64"/>
      <c r="LF43" s="64"/>
      <c r="LG43" s="64"/>
      <c r="LH43" s="64"/>
      <c r="LI43" s="64"/>
      <c r="LJ43" s="64"/>
      <c r="LK43" s="64"/>
      <c r="LL43" s="64"/>
      <c r="LM43" s="64"/>
      <c r="LN43" s="64"/>
      <c r="LO43" s="64"/>
      <c r="LP43" s="64"/>
      <c r="LQ43" s="64"/>
      <c r="LR43" s="64"/>
      <c r="LS43" s="64"/>
      <c r="LT43" s="64"/>
      <c r="LU43" s="64"/>
      <c r="LV43" s="64"/>
      <c r="LW43" s="64"/>
      <c r="LX43" s="64"/>
      <c r="LY43" s="64"/>
      <c r="LZ43" s="64"/>
      <c r="MA43" s="64"/>
      <c r="MB43" s="64"/>
      <c r="MC43" s="64"/>
      <c r="MD43" s="64"/>
      <c r="ME43" s="64"/>
      <c r="MF43" s="64"/>
      <c r="MG43" s="64"/>
      <c r="MH43" s="64"/>
      <c r="MI43" s="64"/>
      <c r="MJ43" s="64"/>
      <c r="MK43" s="64"/>
      <c r="ML43" s="64"/>
      <c r="MM43" s="64"/>
      <c r="MN43" s="64"/>
      <c r="MO43" s="64"/>
      <c r="MP43" s="64"/>
      <c r="MQ43" s="64"/>
      <c r="MR43" s="64"/>
      <c r="MS43" s="64"/>
      <c r="MT43" s="64"/>
      <c r="MU43" s="64"/>
      <c r="MV43" s="64"/>
      <c r="MW43" s="64"/>
      <c r="MX43" s="64"/>
      <c r="MY43" s="64"/>
      <c r="MZ43" s="64"/>
      <c r="NA43" s="64"/>
      <c r="NB43" s="64"/>
      <c r="NC43" s="64"/>
      <c r="ND43" s="64"/>
      <c r="NE43" s="64"/>
      <c r="NF43" s="64"/>
      <c r="NG43" s="64"/>
      <c r="NH43" s="64"/>
      <c r="NI43" s="64"/>
      <c r="NJ43" s="64"/>
      <c r="NK43" s="64"/>
      <c r="NL43" s="64"/>
      <c r="NM43" s="64"/>
      <c r="NN43" s="64"/>
      <c r="NO43" s="64"/>
      <c r="NP43" s="64"/>
      <c r="NQ43" s="64"/>
      <c r="NR43" s="64"/>
      <c r="NS43" s="64"/>
      <c r="NT43" s="64"/>
      <c r="NU43" s="64"/>
      <c r="NV43" s="64"/>
      <c r="NW43" s="64"/>
      <c r="NX43" s="64"/>
      <c r="NY43" s="64"/>
      <c r="NZ43" s="64"/>
      <c r="OA43" s="64"/>
      <c r="OB43" s="64"/>
      <c r="OC43" s="64"/>
      <c r="OD43" s="64"/>
      <c r="OE43" s="64"/>
      <c r="OF43" s="64"/>
      <c r="OG43" s="64"/>
      <c r="OH43" s="64"/>
      <c r="OI43" s="64"/>
      <c r="OJ43" s="64"/>
      <c r="OK43" s="64"/>
      <c r="OL43" s="64"/>
      <c r="OM43" s="64"/>
      <c r="ON43" s="64"/>
      <c r="OO43" s="64"/>
      <c r="OP43" s="64"/>
      <c r="OQ43" s="64"/>
      <c r="OR43" s="64"/>
      <c r="OS43" s="64"/>
      <c r="OT43" s="64"/>
      <c r="OU43" s="64"/>
      <c r="OV43" s="64"/>
      <c r="OW43" s="64"/>
      <c r="OX43" s="64"/>
      <c r="OY43" s="64"/>
      <c r="OZ43" s="64"/>
      <c r="PA43" s="64"/>
      <c r="PB43" s="64"/>
      <c r="PC43" s="64"/>
      <c r="PD43" s="64"/>
      <c r="PE43" s="64"/>
      <c r="PF43" s="64"/>
      <c r="PG43" s="64"/>
      <c r="PH43" s="64"/>
      <c r="PI43" s="64"/>
      <c r="PJ43" s="64"/>
      <c r="PK43" s="64"/>
      <c r="PL43" s="64"/>
      <c r="PM43" s="64"/>
      <c r="PN43" s="64"/>
      <c r="PO43" s="64"/>
      <c r="PP43" s="64"/>
      <c r="PQ43" s="64"/>
      <c r="PR43" s="64"/>
      <c r="PS43" s="64"/>
      <c r="PT43" s="64"/>
      <c r="PU43" s="64"/>
      <c r="PV43" s="64"/>
      <c r="PW43" s="64"/>
      <c r="PX43" s="64"/>
      <c r="PY43" s="64"/>
      <c r="PZ43" s="64"/>
      <c r="QA43" s="64"/>
      <c r="QB43" s="64"/>
      <c r="QC43" s="64"/>
      <c r="QD43" s="64"/>
      <c r="QE43" s="64"/>
      <c r="QF43" s="64"/>
      <c r="QG43" s="64"/>
      <c r="QH43" s="64"/>
      <c r="QI43" s="64"/>
      <c r="QJ43" s="64"/>
      <c r="QK43" s="64"/>
      <c r="QL43" s="64"/>
      <c r="QM43" s="64"/>
      <c r="QN43" s="64"/>
      <c r="QO43" s="64"/>
      <c r="QP43" s="64"/>
      <c r="QQ43" s="64"/>
      <c r="QR43" s="64"/>
      <c r="QS43" s="64"/>
      <c r="QT43" s="64"/>
      <c r="QU43" s="64"/>
      <c r="QV43" s="64"/>
      <c r="QW43" s="64"/>
      <c r="QX43" s="64"/>
      <c r="QY43" s="64"/>
      <c r="QZ43" s="64"/>
      <c r="RA43" s="64"/>
      <c r="RB43" s="64"/>
      <c r="RC43" s="64"/>
      <c r="RD43" s="64"/>
      <c r="RE43" s="64"/>
      <c r="RF43" s="64"/>
      <c r="RG43" s="64"/>
      <c r="RH43" s="64"/>
      <c r="RI43" s="64"/>
      <c r="RJ43" s="64"/>
      <c r="RK43" s="64"/>
      <c r="RL43" s="64"/>
      <c r="RM43" s="64"/>
      <c r="RN43" s="64"/>
      <c r="RO43" s="64"/>
      <c r="RP43" s="64"/>
      <c r="RQ43" s="64"/>
      <c r="RR43" s="64"/>
      <c r="RS43" s="64"/>
      <c r="RT43" s="64"/>
      <c r="RU43" s="64"/>
      <c r="RV43" s="64"/>
      <c r="RW43" s="64"/>
      <c r="RX43" s="64"/>
      <c r="RY43" s="64"/>
      <c r="RZ43" s="64"/>
      <c r="SA43" s="64"/>
      <c r="SB43" s="64"/>
      <c r="SC43" s="64"/>
      <c r="SD43" s="64"/>
      <c r="SE43" s="64"/>
      <c r="SF43" s="64"/>
      <c r="SG43" s="64"/>
      <c r="SH43" s="64"/>
      <c r="SI43" s="64"/>
      <c r="SJ43" s="64"/>
      <c r="SK43" s="64"/>
      <c r="SL43" s="64"/>
      <c r="SM43" s="64"/>
      <c r="SN43" s="64"/>
      <c r="SO43" s="64"/>
      <c r="SP43" s="64"/>
      <c r="SQ43" s="64"/>
      <c r="SR43" s="64"/>
      <c r="SS43" s="64"/>
      <c r="ST43" s="64"/>
      <c r="SU43" s="64"/>
      <c r="SV43" s="64"/>
      <c r="SW43" s="64"/>
      <c r="SX43" s="64"/>
      <c r="SY43" s="64"/>
      <c r="SZ43" s="64"/>
      <c r="TA43" s="64"/>
      <c r="TB43" s="64"/>
      <c r="TC43" s="64"/>
      <c r="TD43" s="64"/>
      <c r="TE43" s="64"/>
      <c r="TF43" s="64"/>
      <c r="TG43" s="64"/>
      <c r="TH43" s="64"/>
      <c r="TI43" s="64"/>
      <c r="TJ43" s="64"/>
      <c r="TK43" s="64"/>
      <c r="TL43" s="64"/>
      <c r="TM43" s="64"/>
      <c r="TN43" s="64"/>
      <c r="TO43" s="64"/>
      <c r="TP43" s="64"/>
      <c r="TQ43" s="64"/>
      <c r="TR43" s="64"/>
      <c r="TS43" s="64"/>
      <c r="TT43" s="64"/>
      <c r="TU43" s="64"/>
      <c r="TV43" s="64"/>
      <c r="TW43" s="64"/>
      <c r="TX43" s="64"/>
      <c r="TY43" s="64"/>
      <c r="TZ43" s="64"/>
      <c r="UA43" s="64"/>
      <c r="UB43" s="64"/>
      <c r="UC43" s="64"/>
      <c r="UD43" s="64"/>
      <c r="UE43" s="64"/>
      <c r="UF43" s="64"/>
      <c r="UG43" s="64"/>
      <c r="UH43" s="64"/>
      <c r="UI43" s="64"/>
      <c r="UJ43" s="64"/>
      <c r="UK43" s="64"/>
      <c r="UL43" s="64"/>
      <c r="UM43" s="64"/>
      <c r="UN43" s="64"/>
      <c r="UO43" s="64"/>
      <c r="UP43" s="64"/>
      <c r="UQ43" s="64"/>
      <c r="UR43" s="64"/>
      <c r="US43" s="64"/>
      <c r="UT43" s="64"/>
      <c r="UU43" s="64"/>
      <c r="UV43" s="64"/>
      <c r="UW43" s="64"/>
      <c r="UX43" s="64"/>
      <c r="UY43" s="64"/>
      <c r="UZ43" s="64"/>
      <c r="VA43" s="64"/>
      <c r="VB43" s="64"/>
      <c r="VC43" s="64"/>
      <c r="VD43" s="64"/>
      <c r="VE43" s="64"/>
      <c r="VF43" s="64"/>
      <c r="VG43" s="64"/>
      <c r="VH43" s="64"/>
      <c r="VI43" s="64"/>
      <c r="VJ43" s="64"/>
      <c r="VK43" s="64"/>
      <c r="VL43" s="64"/>
      <c r="VM43" s="64"/>
      <c r="VN43" s="64"/>
      <c r="VO43" s="64"/>
      <c r="VP43" s="64"/>
      <c r="VQ43" s="64"/>
      <c r="VR43" s="64"/>
      <c r="VS43" s="64"/>
      <c r="VT43" s="64"/>
      <c r="VU43" s="64"/>
      <c r="VV43" s="64"/>
      <c r="VW43" s="64"/>
      <c r="VX43" s="64"/>
      <c r="VY43" s="64"/>
      <c r="VZ43" s="64"/>
      <c r="WA43" s="64"/>
      <c r="WB43" s="64"/>
      <c r="WC43" s="64"/>
      <c r="WD43" s="64"/>
      <c r="WE43" s="64"/>
      <c r="WF43" s="64"/>
      <c r="WG43" s="64"/>
      <c r="WH43" s="64"/>
      <c r="WI43" s="64"/>
      <c r="WJ43" s="64"/>
      <c r="WK43" s="64"/>
      <c r="WL43" s="64"/>
      <c r="WM43" s="64"/>
      <c r="WN43" s="64"/>
      <c r="WO43" s="64"/>
      <c r="WP43" s="64"/>
      <c r="WQ43" s="64"/>
      <c r="WR43" s="64"/>
      <c r="WS43" s="64"/>
      <c r="WT43" s="64"/>
      <c r="WU43" s="64"/>
      <c r="WV43" s="64"/>
      <c r="WW43" s="64"/>
      <c r="WX43" s="64"/>
      <c r="WY43" s="64"/>
      <c r="WZ43" s="64"/>
      <c r="XA43" s="64"/>
      <c r="XB43" s="64"/>
      <c r="XC43" s="64"/>
      <c r="XD43" s="64"/>
      <c r="XE43" s="64"/>
      <c r="XF43" s="64"/>
      <c r="XG43" s="64"/>
      <c r="XH43" s="64"/>
      <c r="XI43" s="64"/>
      <c r="XJ43" s="64"/>
    </row>
    <row r="44" spans="1:634" x14ac:dyDescent="0.25">
      <c r="A44" s="106"/>
      <c r="B44" s="107"/>
      <c r="C44" s="106"/>
      <c r="D44" s="107"/>
      <c r="E44" s="106"/>
      <c r="F44" s="107"/>
      <c r="G44" s="106"/>
      <c r="H44" s="107"/>
      <c r="I44" s="106"/>
      <c r="J44" s="107"/>
      <c r="K44" s="106"/>
      <c r="L44" s="107"/>
      <c r="M44" s="106"/>
      <c r="N44" s="107"/>
      <c r="O44" s="106"/>
      <c r="P44" s="107"/>
      <c r="Q44" s="106"/>
      <c r="R44" s="107"/>
      <c r="S44" s="106"/>
      <c r="T44" s="107"/>
      <c r="U44" s="106"/>
      <c r="V44" s="107"/>
      <c r="W44" s="106"/>
      <c r="X44" s="107"/>
      <c r="Y44" s="106"/>
      <c r="Z44" s="107"/>
      <c r="AA44" s="106"/>
      <c r="AB44" s="107"/>
      <c r="AC44" s="106"/>
      <c r="AD44" s="107"/>
      <c r="AE44" s="106"/>
      <c r="AF44" s="107"/>
      <c r="AG44" s="106"/>
      <c r="AH44" s="107"/>
      <c r="AI44" s="106"/>
      <c r="AJ44" s="107"/>
      <c r="AK44" s="106"/>
      <c r="AL44" s="107"/>
      <c r="AM44" s="106"/>
      <c r="AN44" s="107"/>
      <c r="AO44" s="106"/>
      <c r="AP44" s="107"/>
      <c r="AQ44" s="106"/>
      <c r="AR44" s="107"/>
      <c r="AS44" s="106"/>
      <c r="AT44" s="107"/>
      <c r="AU44" s="106"/>
      <c r="AV44" s="107"/>
      <c r="AW44" s="106"/>
      <c r="AX44" s="107"/>
      <c r="AY44" s="106"/>
      <c r="AZ44" s="107"/>
      <c r="BA44" s="106"/>
      <c r="BB44" s="107"/>
      <c r="BC44" s="106"/>
      <c r="BD44" s="107"/>
      <c r="BE44" s="106"/>
      <c r="BF44" s="107"/>
      <c r="BG44" s="106"/>
      <c r="BH44" s="107"/>
      <c r="BI44" s="106"/>
      <c r="BJ44" s="107"/>
      <c r="BK44" s="106"/>
      <c r="BL44" s="107"/>
      <c r="BM44" s="106"/>
      <c r="BN44" s="107"/>
      <c r="BO44" s="106"/>
      <c r="BP44" s="107"/>
      <c r="BQ44" s="106"/>
      <c r="BR44" s="107"/>
      <c r="BS44" s="106"/>
      <c r="BT44" s="107"/>
      <c r="BU44" s="106"/>
      <c r="BV44" s="107"/>
      <c r="BW44" s="106"/>
      <c r="BX44" s="107"/>
      <c r="BY44" s="106"/>
      <c r="BZ44" s="107"/>
      <c r="CA44" s="106"/>
      <c r="CB44" s="107"/>
      <c r="CC44" s="106"/>
      <c r="CD44" s="107"/>
      <c r="CE44" s="106"/>
      <c r="CF44" s="107"/>
      <c r="CG44" s="106"/>
      <c r="CH44" s="107"/>
      <c r="CI44" s="106"/>
      <c r="CJ44" s="107"/>
      <c r="CK44" s="106"/>
      <c r="CL44" s="107"/>
      <c r="CM44" s="106"/>
      <c r="CN44" s="107"/>
      <c r="CO44" s="106"/>
      <c r="CP44" s="107"/>
      <c r="CQ44" s="106"/>
      <c r="CR44" s="107"/>
      <c r="CS44" s="106"/>
      <c r="CT44" s="107"/>
      <c r="CU44" s="106"/>
      <c r="CV44" s="107"/>
      <c r="CW44" s="106"/>
      <c r="CX44" s="107"/>
      <c r="CY44" s="106"/>
      <c r="CZ44" s="107"/>
      <c r="DA44" s="106"/>
      <c r="DB44" s="107"/>
      <c r="DC44" s="106"/>
      <c r="DD44" s="107"/>
      <c r="DE44" s="106"/>
      <c r="DF44" s="107"/>
      <c r="DG44" s="106"/>
      <c r="DH44" s="107"/>
      <c r="DI44" s="106"/>
      <c r="DJ44" s="107"/>
      <c r="DK44" s="106"/>
      <c r="DL44" s="107"/>
      <c r="DM44" s="106"/>
      <c r="DN44" s="107"/>
      <c r="DO44" s="106"/>
      <c r="DP44" s="107"/>
      <c r="DQ44" s="106"/>
      <c r="DR44" s="107"/>
      <c r="DS44" s="106"/>
      <c r="DT44" s="107"/>
      <c r="DU44" s="106"/>
      <c r="DV44" s="107"/>
      <c r="DW44" s="106"/>
      <c r="DX44" s="107"/>
      <c r="DY44" s="106"/>
      <c r="DZ44" s="107"/>
      <c r="EA44" s="106"/>
      <c r="EB44" s="107"/>
      <c r="EC44" s="106"/>
      <c r="ED44" s="107"/>
      <c r="EE44" s="106"/>
      <c r="EF44" s="107"/>
      <c r="EG44" s="106"/>
      <c r="EH44" s="107"/>
      <c r="EI44" s="106"/>
      <c r="EJ44" s="107"/>
      <c r="EK44" s="106"/>
      <c r="EL44" s="107"/>
      <c r="EM44" s="106"/>
      <c r="EN44" s="107"/>
      <c r="EO44" s="106"/>
      <c r="EP44" s="107"/>
      <c r="EQ44" s="106"/>
      <c r="ER44" s="107"/>
      <c r="ES44" s="106"/>
      <c r="ET44" s="107"/>
      <c r="EU44" s="106"/>
      <c r="EV44" s="107"/>
      <c r="EW44" s="106"/>
      <c r="EX44" s="107"/>
      <c r="EY44" s="106"/>
      <c r="EZ44" s="107"/>
      <c r="FA44" s="106"/>
      <c r="FB44" s="107"/>
      <c r="FC44" s="106"/>
      <c r="FD44" s="107"/>
      <c r="FE44" s="106"/>
      <c r="FF44" s="107"/>
      <c r="FG44" s="106"/>
      <c r="FH44" s="107"/>
      <c r="FI44" s="106"/>
      <c r="FJ44" s="107"/>
      <c r="FK44" s="106"/>
      <c r="FL44" s="107"/>
      <c r="FM44" s="106"/>
      <c r="FN44" s="107"/>
      <c r="FO44" s="106"/>
      <c r="FP44" s="107"/>
      <c r="FQ44" s="106"/>
      <c r="FR44" s="107"/>
      <c r="FS44" s="106"/>
      <c r="FT44" s="107"/>
      <c r="FU44" s="106"/>
      <c r="FV44" s="107"/>
      <c r="FW44" s="106"/>
      <c r="FX44" s="107"/>
      <c r="FY44" s="106"/>
      <c r="FZ44" s="107"/>
      <c r="GA44" s="106"/>
      <c r="GB44" s="107"/>
      <c r="GC44" s="106"/>
      <c r="GD44" s="107"/>
      <c r="GE44" s="106"/>
      <c r="GF44" s="107"/>
      <c r="GG44" s="106"/>
      <c r="GH44" s="107"/>
      <c r="GI44" s="106"/>
      <c r="GJ44" s="107"/>
      <c r="GK44" s="106"/>
      <c r="GL44" s="107"/>
      <c r="GM44" s="106"/>
      <c r="GN44" s="107"/>
      <c r="GO44" s="106"/>
      <c r="GP44" s="107"/>
      <c r="GQ44" s="106"/>
      <c r="GR44" s="107"/>
      <c r="GS44" s="106"/>
      <c r="GT44" s="107"/>
      <c r="GU44" s="106"/>
      <c r="GV44" s="107"/>
      <c r="GW44" s="106"/>
      <c r="GX44" s="107"/>
      <c r="GY44" s="106"/>
      <c r="GZ44" s="107"/>
      <c r="HA44" s="106"/>
      <c r="HB44" s="107"/>
      <c r="HC44" s="106"/>
      <c r="HD44" s="107"/>
      <c r="HE44" s="106"/>
      <c r="HF44" s="107"/>
      <c r="HG44" s="106"/>
      <c r="HH44" s="107"/>
      <c r="HI44" s="106"/>
      <c r="HJ44" s="107"/>
      <c r="HK44" s="106"/>
      <c r="HL44" s="107"/>
      <c r="HM44" s="106"/>
      <c r="HN44" s="107"/>
      <c r="HO44" s="106"/>
      <c r="HP44" s="107"/>
      <c r="HQ44" s="106"/>
      <c r="HR44" s="107"/>
      <c r="HS44" s="106"/>
      <c r="HT44" s="107"/>
      <c r="HU44" s="106"/>
      <c r="HV44" s="107"/>
      <c r="HW44" s="106"/>
      <c r="HX44" s="107"/>
      <c r="HY44" s="106"/>
      <c r="HZ44" s="107"/>
      <c r="IA44" s="106"/>
      <c r="IB44" s="107"/>
      <c r="IC44" s="106"/>
      <c r="ID44" s="107"/>
      <c r="IE44" s="106"/>
      <c r="IF44" s="107"/>
      <c r="IG44" s="106"/>
      <c r="IH44" s="107"/>
      <c r="II44" s="106"/>
      <c r="IJ44" s="107"/>
      <c r="IK44" s="106"/>
      <c r="IL44" s="107"/>
      <c r="IM44" s="106"/>
      <c r="IN44" s="107"/>
      <c r="IO44" s="106"/>
      <c r="IP44" s="107"/>
      <c r="IQ44" s="106"/>
      <c r="IR44" s="107"/>
      <c r="IS44" s="106"/>
      <c r="IT44" s="107"/>
      <c r="IU44" s="106"/>
      <c r="IV44" s="107"/>
      <c r="IW44" s="106"/>
      <c r="IX44" s="107"/>
      <c r="IY44" s="106"/>
      <c r="IZ44" s="64"/>
      <c r="JA44" s="64"/>
      <c r="JB44" s="64"/>
      <c r="JC44" s="64"/>
      <c r="JD44" s="64"/>
      <c r="JE44" s="64"/>
      <c r="JF44" s="64"/>
      <c r="JG44" s="64"/>
      <c r="JH44" s="64"/>
      <c r="JI44" s="64"/>
      <c r="JJ44" s="64"/>
      <c r="JK44" s="64"/>
      <c r="JL44" s="64"/>
      <c r="JM44" s="64"/>
      <c r="JN44" s="64"/>
      <c r="JO44" s="64"/>
      <c r="JP44" s="64"/>
      <c r="JQ44" s="64"/>
      <c r="JR44" s="64"/>
      <c r="JS44" s="64"/>
      <c r="JT44" s="64"/>
      <c r="JU44" s="64"/>
      <c r="JV44" s="64"/>
      <c r="JW44" s="64"/>
      <c r="JX44" s="64"/>
      <c r="JY44" s="64"/>
      <c r="JZ44" s="64"/>
      <c r="KA44" s="64"/>
      <c r="KB44" s="64"/>
      <c r="KC44" s="64"/>
      <c r="KD44" s="64"/>
      <c r="KE44" s="64"/>
      <c r="KF44" s="64"/>
      <c r="KG44" s="64"/>
      <c r="KH44" s="64"/>
      <c r="KI44" s="64"/>
      <c r="KJ44" s="64"/>
      <c r="KK44" s="64"/>
      <c r="KL44" s="64"/>
      <c r="KM44" s="64"/>
      <c r="KN44" s="64"/>
      <c r="KO44" s="64"/>
      <c r="KP44" s="64"/>
      <c r="KQ44" s="64"/>
      <c r="KR44" s="64"/>
      <c r="KS44" s="64"/>
      <c r="KT44" s="64"/>
      <c r="KU44" s="64"/>
      <c r="KV44" s="64"/>
      <c r="KW44" s="64"/>
      <c r="KX44" s="64"/>
      <c r="KY44" s="64"/>
      <c r="KZ44" s="64"/>
      <c r="LA44" s="64"/>
      <c r="LB44" s="64"/>
      <c r="LC44" s="64"/>
      <c r="LD44" s="64"/>
      <c r="LE44" s="64"/>
      <c r="LF44" s="64"/>
      <c r="LG44" s="64"/>
      <c r="LH44" s="64"/>
      <c r="LI44" s="64"/>
      <c r="LJ44" s="64"/>
      <c r="LK44" s="64"/>
      <c r="LL44" s="64"/>
      <c r="LM44" s="64"/>
      <c r="LN44" s="64"/>
      <c r="LO44" s="64"/>
      <c r="LP44" s="64"/>
      <c r="LQ44" s="64"/>
      <c r="LR44" s="64"/>
      <c r="LS44" s="64"/>
      <c r="LT44" s="64"/>
      <c r="LU44" s="64"/>
      <c r="LV44" s="64"/>
      <c r="LW44" s="64"/>
      <c r="LX44" s="64"/>
      <c r="LY44" s="64"/>
      <c r="LZ44" s="64"/>
      <c r="MA44" s="64"/>
      <c r="MB44" s="64"/>
      <c r="MC44" s="64"/>
      <c r="MD44" s="64"/>
      <c r="ME44" s="64"/>
      <c r="MF44" s="64"/>
      <c r="MG44" s="64"/>
      <c r="MH44" s="64"/>
      <c r="MI44" s="64"/>
      <c r="MJ44" s="64"/>
      <c r="MK44" s="64"/>
      <c r="ML44" s="64"/>
      <c r="MM44" s="64"/>
      <c r="MN44" s="64"/>
      <c r="MO44" s="64"/>
      <c r="MP44" s="64"/>
      <c r="MQ44" s="64"/>
      <c r="MR44" s="64"/>
      <c r="MS44" s="64"/>
      <c r="MT44" s="64"/>
      <c r="MU44" s="64"/>
      <c r="MV44" s="64"/>
      <c r="MW44" s="64"/>
      <c r="MX44" s="64"/>
      <c r="MY44" s="64"/>
      <c r="MZ44" s="64"/>
      <c r="NA44" s="64"/>
      <c r="NB44" s="64"/>
      <c r="NC44" s="64"/>
      <c r="ND44" s="64"/>
      <c r="NE44" s="64"/>
      <c r="NF44" s="64"/>
      <c r="NG44" s="64"/>
      <c r="NH44" s="64"/>
      <c r="NI44" s="64"/>
      <c r="NJ44" s="64"/>
      <c r="NK44" s="64"/>
      <c r="NL44" s="64"/>
      <c r="NM44" s="64"/>
      <c r="NN44" s="64"/>
      <c r="NO44" s="64"/>
      <c r="NP44" s="64"/>
      <c r="NQ44" s="64"/>
      <c r="NR44" s="64"/>
      <c r="NS44" s="64"/>
      <c r="NT44" s="64"/>
      <c r="NU44" s="64"/>
      <c r="NV44" s="64"/>
      <c r="NW44" s="64"/>
      <c r="NX44" s="64"/>
      <c r="NY44" s="64"/>
      <c r="NZ44" s="64"/>
      <c r="OA44" s="64"/>
      <c r="OB44" s="64"/>
      <c r="OC44" s="64"/>
      <c r="OD44" s="64"/>
      <c r="OE44" s="64"/>
      <c r="OF44" s="64"/>
      <c r="OG44" s="64"/>
      <c r="OH44" s="64"/>
      <c r="OI44" s="64"/>
      <c r="OJ44" s="64"/>
      <c r="OK44" s="64"/>
      <c r="OL44" s="64"/>
      <c r="OM44" s="64"/>
      <c r="ON44" s="64"/>
      <c r="OO44" s="64"/>
      <c r="OP44" s="64"/>
      <c r="OQ44" s="64"/>
      <c r="OR44" s="64"/>
      <c r="OS44" s="64"/>
      <c r="OT44" s="64"/>
      <c r="OU44" s="64"/>
      <c r="OV44" s="64"/>
      <c r="OW44" s="64"/>
      <c r="OX44" s="64"/>
      <c r="OY44" s="64"/>
      <c r="OZ44" s="64"/>
      <c r="PA44" s="64"/>
      <c r="PB44" s="64"/>
      <c r="PC44" s="64"/>
      <c r="PD44" s="64"/>
      <c r="PE44" s="64"/>
      <c r="PF44" s="64"/>
      <c r="PG44" s="64"/>
      <c r="PH44" s="64"/>
      <c r="PI44" s="64"/>
      <c r="PJ44" s="64"/>
      <c r="PK44" s="64"/>
      <c r="PL44" s="64"/>
      <c r="PM44" s="64"/>
      <c r="PN44" s="64"/>
      <c r="PO44" s="64"/>
      <c r="PP44" s="64"/>
      <c r="PQ44" s="64"/>
      <c r="PR44" s="64"/>
      <c r="PS44" s="64"/>
      <c r="PT44" s="64"/>
      <c r="PU44" s="64"/>
      <c r="PV44" s="64"/>
      <c r="PW44" s="64"/>
      <c r="PX44" s="64"/>
      <c r="PY44" s="64"/>
      <c r="PZ44" s="64"/>
      <c r="QA44" s="64"/>
      <c r="QB44" s="64"/>
      <c r="QC44" s="64"/>
      <c r="QD44" s="64"/>
      <c r="QE44" s="64"/>
      <c r="QF44" s="64"/>
      <c r="QG44" s="64"/>
      <c r="QH44" s="64"/>
      <c r="QI44" s="64"/>
      <c r="QJ44" s="64"/>
      <c r="QK44" s="64"/>
      <c r="QL44" s="64"/>
      <c r="QM44" s="64"/>
      <c r="QN44" s="64"/>
      <c r="QO44" s="64"/>
      <c r="QP44" s="64"/>
      <c r="QQ44" s="64"/>
      <c r="QR44" s="64"/>
      <c r="QS44" s="64"/>
      <c r="QT44" s="64"/>
      <c r="QU44" s="64"/>
      <c r="QV44" s="64"/>
      <c r="QW44" s="64"/>
      <c r="QX44" s="64"/>
      <c r="QY44" s="64"/>
      <c r="QZ44" s="64"/>
      <c r="RA44" s="64"/>
      <c r="RB44" s="64"/>
      <c r="RC44" s="64"/>
      <c r="RD44" s="64"/>
      <c r="RE44" s="64"/>
      <c r="RF44" s="64"/>
      <c r="RG44" s="64"/>
      <c r="RH44" s="64"/>
      <c r="RI44" s="64"/>
      <c r="RJ44" s="64"/>
      <c r="RK44" s="64"/>
      <c r="RL44" s="64"/>
      <c r="RM44" s="64"/>
      <c r="RN44" s="64"/>
      <c r="RO44" s="64"/>
      <c r="RP44" s="64"/>
      <c r="RQ44" s="64"/>
      <c r="RR44" s="64"/>
      <c r="RS44" s="64"/>
      <c r="RT44" s="64"/>
      <c r="RU44" s="64"/>
      <c r="RV44" s="64"/>
      <c r="RW44" s="64"/>
      <c r="RX44" s="64"/>
      <c r="RY44" s="64"/>
      <c r="RZ44" s="64"/>
      <c r="SA44" s="64"/>
      <c r="SB44" s="64"/>
      <c r="SC44" s="64"/>
      <c r="SD44" s="64"/>
      <c r="SE44" s="64"/>
      <c r="SF44" s="64"/>
      <c r="SG44" s="64"/>
      <c r="SH44" s="64"/>
      <c r="SI44" s="64"/>
      <c r="SJ44" s="64"/>
      <c r="SK44" s="64"/>
      <c r="SL44" s="64"/>
      <c r="SM44" s="64"/>
      <c r="SN44" s="64"/>
      <c r="SO44" s="64"/>
      <c r="SP44" s="64"/>
      <c r="SQ44" s="64"/>
      <c r="SR44" s="64"/>
      <c r="SS44" s="64"/>
      <c r="ST44" s="64"/>
      <c r="SU44" s="64"/>
      <c r="SV44" s="64"/>
      <c r="SW44" s="64"/>
      <c r="SX44" s="64"/>
      <c r="SY44" s="64"/>
      <c r="SZ44" s="64"/>
      <c r="TA44" s="64"/>
      <c r="TB44" s="64"/>
      <c r="TC44" s="64"/>
      <c r="TD44" s="64"/>
      <c r="TE44" s="64"/>
      <c r="TF44" s="64"/>
      <c r="TG44" s="64"/>
      <c r="TH44" s="64"/>
      <c r="TI44" s="64"/>
      <c r="TJ44" s="64"/>
      <c r="TK44" s="64"/>
      <c r="TL44" s="64"/>
      <c r="TM44" s="64"/>
      <c r="TN44" s="64"/>
      <c r="TO44" s="64"/>
      <c r="TP44" s="64"/>
      <c r="TQ44" s="64"/>
      <c r="TR44" s="64"/>
      <c r="TS44" s="64"/>
      <c r="TT44" s="64"/>
      <c r="TU44" s="64"/>
      <c r="TV44" s="64"/>
      <c r="TW44" s="64"/>
      <c r="TX44" s="64"/>
      <c r="TY44" s="64"/>
      <c r="TZ44" s="64"/>
      <c r="UA44" s="64"/>
      <c r="UB44" s="64"/>
      <c r="UC44" s="64"/>
      <c r="UD44" s="64"/>
      <c r="UE44" s="64"/>
      <c r="UF44" s="64"/>
      <c r="UG44" s="64"/>
      <c r="UH44" s="64"/>
      <c r="UI44" s="64"/>
      <c r="UJ44" s="64"/>
      <c r="UK44" s="64"/>
      <c r="UL44" s="64"/>
      <c r="UM44" s="64"/>
      <c r="UN44" s="64"/>
      <c r="UO44" s="64"/>
      <c r="UP44" s="64"/>
      <c r="UQ44" s="64"/>
      <c r="UR44" s="64"/>
      <c r="US44" s="64"/>
      <c r="UT44" s="64"/>
      <c r="UU44" s="64"/>
      <c r="UV44" s="64"/>
      <c r="UW44" s="64"/>
      <c r="UX44" s="64"/>
      <c r="UY44" s="64"/>
      <c r="UZ44" s="64"/>
      <c r="VA44" s="64"/>
      <c r="VB44" s="64"/>
      <c r="VC44" s="64"/>
      <c r="VD44" s="64"/>
      <c r="VE44" s="64"/>
      <c r="VF44" s="64"/>
      <c r="VG44" s="64"/>
      <c r="VH44" s="64"/>
      <c r="VI44" s="64"/>
      <c r="VJ44" s="64"/>
      <c r="VK44" s="64"/>
      <c r="VL44" s="64"/>
      <c r="VM44" s="64"/>
      <c r="VN44" s="64"/>
      <c r="VO44" s="64"/>
      <c r="VP44" s="64"/>
      <c r="VQ44" s="64"/>
      <c r="VR44" s="64"/>
      <c r="VS44" s="64"/>
      <c r="VT44" s="64"/>
      <c r="VU44" s="64"/>
      <c r="VV44" s="64"/>
      <c r="VW44" s="64"/>
      <c r="VX44" s="64"/>
      <c r="VY44" s="64"/>
      <c r="VZ44" s="64"/>
      <c r="WA44" s="64"/>
      <c r="WB44" s="64"/>
      <c r="WC44" s="64"/>
      <c r="WD44" s="64"/>
      <c r="WE44" s="64"/>
      <c r="WF44" s="64"/>
      <c r="WG44" s="64"/>
      <c r="WH44" s="64"/>
      <c r="WI44" s="64"/>
      <c r="WJ44" s="64"/>
      <c r="WK44" s="64"/>
      <c r="WL44" s="64"/>
      <c r="WM44" s="64"/>
      <c r="WN44" s="64"/>
      <c r="WO44" s="64"/>
      <c r="WP44" s="64"/>
      <c r="WQ44" s="64"/>
      <c r="WR44" s="64"/>
      <c r="WS44" s="64"/>
      <c r="WT44" s="64"/>
      <c r="WU44" s="64"/>
      <c r="WV44" s="64"/>
      <c r="WW44" s="64"/>
      <c r="WX44" s="64"/>
      <c r="WY44" s="64"/>
      <c r="WZ44" s="64"/>
      <c r="XA44" s="64"/>
      <c r="XB44" s="64"/>
      <c r="XC44" s="64"/>
      <c r="XD44" s="64"/>
      <c r="XE44" s="64"/>
      <c r="XF44" s="64"/>
      <c r="XG44" s="64"/>
      <c r="XH44" s="64"/>
      <c r="XI44" s="64"/>
      <c r="XJ44" s="64"/>
    </row>
    <row r="45" spans="1:634" x14ac:dyDescent="0.25">
      <c r="A45" s="106"/>
      <c r="B45" s="107"/>
      <c r="C45" s="106"/>
      <c r="D45" s="107"/>
      <c r="E45" s="106"/>
      <c r="F45" s="107"/>
      <c r="G45" s="106"/>
      <c r="H45" s="107"/>
      <c r="I45" s="106"/>
      <c r="J45" s="107"/>
      <c r="K45" s="106"/>
      <c r="L45" s="107"/>
      <c r="M45" s="106"/>
      <c r="N45" s="107"/>
      <c r="O45" s="106"/>
      <c r="P45" s="107"/>
      <c r="Q45" s="106"/>
      <c r="R45" s="107"/>
      <c r="S45" s="106"/>
      <c r="T45" s="107"/>
      <c r="U45" s="106"/>
      <c r="V45" s="107"/>
      <c r="W45" s="106"/>
      <c r="X45" s="107"/>
      <c r="Y45" s="106"/>
      <c r="Z45" s="107"/>
      <c r="AA45" s="106"/>
      <c r="AB45" s="107"/>
      <c r="AC45" s="106"/>
      <c r="AD45" s="107"/>
      <c r="AE45" s="106"/>
      <c r="AF45" s="107"/>
      <c r="AG45" s="106"/>
      <c r="AH45" s="107"/>
      <c r="AI45" s="106"/>
      <c r="AJ45" s="107"/>
      <c r="AK45" s="106"/>
      <c r="AL45" s="107"/>
      <c r="AM45" s="106"/>
      <c r="AN45" s="107"/>
      <c r="AO45" s="106"/>
      <c r="AP45" s="107"/>
      <c r="AQ45" s="106"/>
      <c r="AR45" s="107"/>
      <c r="AS45" s="106"/>
      <c r="AT45" s="107"/>
      <c r="AU45" s="106"/>
      <c r="AV45" s="107"/>
      <c r="AW45" s="106"/>
      <c r="AX45" s="107"/>
      <c r="AY45" s="106"/>
      <c r="AZ45" s="107"/>
      <c r="BA45" s="106"/>
      <c r="BB45" s="107"/>
      <c r="BC45" s="106"/>
      <c r="BD45" s="107"/>
      <c r="BE45" s="106"/>
      <c r="BF45" s="107"/>
      <c r="BG45" s="106"/>
      <c r="BH45" s="107"/>
      <c r="BI45" s="106"/>
      <c r="BJ45" s="107"/>
      <c r="BK45" s="106"/>
      <c r="BL45" s="107"/>
      <c r="BM45" s="106"/>
      <c r="BN45" s="107"/>
      <c r="BO45" s="106"/>
      <c r="BP45" s="107"/>
      <c r="BQ45" s="106"/>
      <c r="BR45" s="107"/>
      <c r="BS45" s="106"/>
      <c r="BT45" s="107"/>
      <c r="BU45" s="106"/>
      <c r="BV45" s="107"/>
      <c r="BW45" s="106"/>
      <c r="BX45" s="107"/>
      <c r="BY45" s="106"/>
      <c r="BZ45" s="107"/>
      <c r="CA45" s="106"/>
      <c r="CB45" s="107"/>
      <c r="CC45" s="106"/>
      <c r="CD45" s="107"/>
      <c r="CE45" s="106"/>
      <c r="CF45" s="107"/>
      <c r="CG45" s="106"/>
      <c r="CH45" s="107"/>
      <c r="CI45" s="106"/>
      <c r="CJ45" s="107"/>
      <c r="CK45" s="106"/>
      <c r="CL45" s="107"/>
      <c r="CM45" s="106"/>
      <c r="CN45" s="107"/>
      <c r="CO45" s="106"/>
      <c r="CP45" s="107"/>
      <c r="CQ45" s="106"/>
      <c r="CR45" s="107"/>
      <c r="CS45" s="106"/>
      <c r="CT45" s="107"/>
      <c r="CU45" s="106"/>
      <c r="CV45" s="107"/>
      <c r="CW45" s="106"/>
      <c r="CX45" s="107"/>
      <c r="CY45" s="106"/>
      <c r="CZ45" s="107"/>
      <c r="DA45" s="106"/>
      <c r="DB45" s="107"/>
      <c r="DC45" s="106"/>
      <c r="DD45" s="107"/>
      <c r="DE45" s="106"/>
      <c r="DF45" s="107"/>
      <c r="DG45" s="106"/>
      <c r="DH45" s="107"/>
      <c r="DI45" s="106"/>
      <c r="DJ45" s="107"/>
      <c r="DK45" s="106"/>
      <c r="DL45" s="107"/>
      <c r="DM45" s="106"/>
      <c r="DN45" s="107"/>
      <c r="DO45" s="106"/>
      <c r="DP45" s="107"/>
      <c r="DQ45" s="106"/>
      <c r="DR45" s="107"/>
      <c r="DS45" s="106"/>
      <c r="DT45" s="107"/>
      <c r="DU45" s="106"/>
      <c r="DV45" s="107"/>
      <c r="DW45" s="106"/>
      <c r="DX45" s="107"/>
      <c r="DY45" s="106"/>
      <c r="DZ45" s="107"/>
      <c r="EA45" s="106"/>
      <c r="EB45" s="107"/>
      <c r="EC45" s="106"/>
      <c r="ED45" s="107"/>
      <c r="EE45" s="106"/>
      <c r="EF45" s="107"/>
      <c r="EG45" s="106"/>
      <c r="EH45" s="107"/>
      <c r="EI45" s="106"/>
      <c r="EJ45" s="107"/>
      <c r="EK45" s="106"/>
      <c r="EL45" s="107"/>
      <c r="EM45" s="106"/>
      <c r="EN45" s="107"/>
      <c r="EO45" s="106"/>
      <c r="EP45" s="107"/>
      <c r="EQ45" s="106"/>
      <c r="ER45" s="107"/>
      <c r="ES45" s="106"/>
      <c r="ET45" s="107"/>
      <c r="EU45" s="106"/>
      <c r="EV45" s="107"/>
      <c r="EW45" s="106"/>
      <c r="EX45" s="107"/>
      <c r="EY45" s="106"/>
      <c r="EZ45" s="107"/>
      <c r="FA45" s="106"/>
      <c r="FB45" s="107"/>
      <c r="FC45" s="106"/>
      <c r="FD45" s="107"/>
      <c r="FE45" s="106"/>
      <c r="FF45" s="107"/>
      <c r="FG45" s="106"/>
      <c r="FH45" s="107"/>
      <c r="FI45" s="106"/>
      <c r="FJ45" s="107"/>
      <c r="FK45" s="106"/>
      <c r="FL45" s="107"/>
      <c r="FM45" s="106"/>
      <c r="FN45" s="107"/>
      <c r="FO45" s="106"/>
      <c r="FP45" s="107"/>
      <c r="FQ45" s="106"/>
      <c r="FR45" s="107"/>
      <c r="FS45" s="106"/>
      <c r="FT45" s="107"/>
      <c r="FU45" s="106"/>
      <c r="FV45" s="107"/>
      <c r="FW45" s="106"/>
      <c r="FX45" s="107"/>
      <c r="FY45" s="106"/>
      <c r="FZ45" s="107"/>
      <c r="GA45" s="106"/>
      <c r="GB45" s="107"/>
      <c r="GC45" s="106"/>
      <c r="GD45" s="107"/>
      <c r="GE45" s="106"/>
      <c r="GF45" s="107"/>
      <c r="GG45" s="106"/>
      <c r="GH45" s="107"/>
      <c r="GI45" s="106"/>
      <c r="GJ45" s="107"/>
      <c r="GK45" s="106"/>
      <c r="GL45" s="107"/>
      <c r="GM45" s="106"/>
      <c r="GN45" s="107"/>
      <c r="GO45" s="106"/>
      <c r="GP45" s="107"/>
      <c r="GQ45" s="106"/>
      <c r="GR45" s="107"/>
      <c r="GS45" s="106"/>
      <c r="GT45" s="107"/>
      <c r="GU45" s="106"/>
      <c r="GV45" s="107"/>
      <c r="GW45" s="106"/>
      <c r="GX45" s="107"/>
      <c r="GY45" s="106"/>
      <c r="GZ45" s="107"/>
      <c r="HA45" s="106"/>
      <c r="HB45" s="107"/>
      <c r="HC45" s="106"/>
      <c r="HD45" s="107"/>
      <c r="HE45" s="106"/>
      <c r="HF45" s="107"/>
      <c r="HG45" s="106"/>
      <c r="HH45" s="107"/>
      <c r="HI45" s="106"/>
      <c r="HJ45" s="107"/>
      <c r="HK45" s="106"/>
      <c r="HL45" s="107"/>
      <c r="HM45" s="106"/>
      <c r="HN45" s="107"/>
      <c r="HO45" s="106"/>
      <c r="HP45" s="107"/>
      <c r="HQ45" s="106"/>
      <c r="HR45" s="107"/>
      <c r="HS45" s="106"/>
      <c r="HT45" s="107"/>
      <c r="HU45" s="106"/>
      <c r="HV45" s="107"/>
      <c r="HW45" s="106"/>
      <c r="HX45" s="107"/>
      <c r="HY45" s="106"/>
      <c r="HZ45" s="107"/>
      <c r="IA45" s="106"/>
      <c r="IB45" s="107"/>
      <c r="IC45" s="106"/>
      <c r="ID45" s="107"/>
      <c r="IE45" s="106"/>
      <c r="IF45" s="107"/>
      <c r="IG45" s="106"/>
      <c r="IH45" s="107"/>
      <c r="II45" s="106"/>
      <c r="IJ45" s="107"/>
      <c r="IK45" s="106"/>
      <c r="IL45" s="107"/>
      <c r="IM45" s="106"/>
      <c r="IN45" s="107"/>
      <c r="IO45" s="106"/>
      <c r="IP45" s="107"/>
      <c r="IQ45" s="106"/>
      <c r="IR45" s="107"/>
      <c r="IS45" s="106"/>
      <c r="IT45" s="107"/>
      <c r="IU45" s="106"/>
      <c r="IV45" s="107"/>
      <c r="IW45" s="106"/>
      <c r="IX45" s="107"/>
      <c r="IY45" s="106"/>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c r="MU45" s="64"/>
      <c r="MV45" s="64"/>
      <c r="MW45" s="64"/>
      <c r="MX45" s="64"/>
      <c r="MY45" s="64"/>
      <c r="MZ45" s="64"/>
      <c r="NA45" s="64"/>
      <c r="NB45" s="64"/>
      <c r="NC45" s="64"/>
      <c r="ND45" s="64"/>
      <c r="NE45" s="64"/>
      <c r="NF45" s="64"/>
      <c r="NG45" s="64"/>
      <c r="NH45" s="64"/>
      <c r="NI45" s="64"/>
      <c r="NJ45" s="64"/>
      <c r="NK45" s="64"/>
      <c r="NL45" s="64"/>
      <c r="NM45" s="64"/>
      <c r="NN45" s="64"/>
      <c r="NO45" s="64"/>
      <c r="NP45" s="64"/>
      <c r="NQ45" s="64"/>
      <c r="NR45" s="64"/>
      <c r="NS45" s="64"/>
      <c r="NT45" s="64"/>
      <c r="NU45" s="64"/>
      <c r="NV45" s="64"/>
      <c r="NW45" s="64"/>
      <c r="NX45" s="64"/>
      <c r="NY45" s="64"/>
      <c r="NZ45" s="64"/>
      <c r="OA45" s="64"/>
      <c r="OB45" s="64"/>
      <c r="OC45" s="64"/>
      <c r="OD45" s="64"/>
      <c r="OE45" s="64"/>
      <c r="OF45" s="64"/>
      <c r="OG45" s="64"/>
      <c r="OH45" s="64"/>
      <c r="OI45" s="64"/>
      <c r="OJ45" s="64"/>
      <c r="OK45" s="64"/>
      <c r="OL45" s="64"/>
      <c r="OM45" s="64"/>
      <c r="ON45" s="64"/>
      <c r="OO45" s="64"/>
      <c r="OP45" s="64"/>
      <c r="OQ45" s="64"/>
      <c r="OR45" s="64"/>
      <c r="OS45" s="64"/>
      <c r="OT45" s="64"/>
      <c r="OU45" s="64"/>
      <c r="OV45" s="64"/>
      <c r="OW45" s="64"/>
      <c r="OX45" s="64"/>
      <c r="OY45" s="64"/>
      <c r="OZ45" s="64"/>
      <c r="PA45" s="64"/>
      <c r="PB45" s="64"/>
      <c r="PC45" s="64"/>
      <c r="PD45" s="64"/>
      <c r="PE45" s="64"/>
      <c r="PF45" s="64"/>
      <c r="PG45" s="64"/>
      <c r="PH45" s="64"/>
      <c r="PI45" s="64"/>
      <c r="PJ45" s="64"/>
      <c r="PK45" s="64"/>
      <c r="PL45" s="64"/>
      <c r="PM45" s="64"/>
      <c r="PN45" s="64"/>
      <c r="PO45" s="64"/>
      <c r="PP45" s="64"/>
      <c r="PQ45" s="64"/>
      <c r="PR45" s="64"/>
      <c r="PS45" s="64"/>
      <c r="PT45" s="64"/>
      <c r="PU45" s="64"/>
      <c r="PV45" s="64"/>
      <c r="PW45" s="64"/>
      <c r="PX45" s="64"/>
      <c r="PY45" s="64"/>
      <c r="PZ45" s="64"/>
      <c r="QA45" s="64"/>
      <c r="QB45" s="64"/>
      <c r="QC45" s="64"/>
      <c r="QD45" s="64"/>
      <c r="QE45" s="64"/>
      <c r="QF45" s="64"/>
      <c r="QG45" s="64"/>
      <c r="QH45" s="64"/>
      <c r="QI45" s="64"/>
      <c r="QJ45" s="64"/>
      <c r="QK45" s="64"/>
      <c r="QL45" s="64"/>
      <c r="QM45" s="64"/>
      <c r="QN45" s="64"/>
      <c r="QO45" s="64"/>
      <c r="QP45" s="64"/>
      <c r="QQ45" s="64"/>
      <c r="QR45" s="64"/>
      <c r="QS45" s="64"/>
      <c r="QT45" s="64"/>
      <c r="QU45" s="64"/>
      <c r="QV45" s="64"/>
      <c r="QW45" s="64"/>
      <c r="QX45" s="64"/>
      <c r="QY45" s="64"/>
      <c r="QZ45" s="64"/>
      <c r="RA45" s="64"/>
      <c r="RB45" s="64"/>
      <c r="RC45" s="64"/>
      <c r="RD45" s="64"/>
      <c r="RE45" s="64"/>
      <c r="RF45" s="64"/>
      <c r="RG45" s="64"/>
      <c r="RH45" s="64"/>
      <c r="RI45" s="64"/>
      <c r="RJ45" s="64"/>
      <c r="RK45" s="64"/>
      <c r="RL45" s="64"/>
      <c r="RM45" s="64"/>
      <c r="RN45" s="64"/>
      <c r="RO45" s="64"/>
      <c r="RP45" s="64"/>
      <c r="RQ45" s="64"/>
      <c r="RR45" s="64"/>
      <c r="RS45" s="64"/>
      <c r="RT45" s="64"/>
      <c r="RU45" s="64"/>
      <c r="RV45" s="64"/>
      <c r="RW45" s="64"/>
      <c r="RX45" s="64"/>
      <c r="RY45" s="64"/>
      <c r="RZ45" s="64"/>
      <c r="SA45" s="64"/>
      <c r="SB45" s="64"/>
      <c r="SC45" s="64"/>
      <c r="SD45" s="64"/>
      <c r="SE45" s="64"/>
      <c r="SF45" s="64"/>
      <c r="SG45" s="64"/>
      <c r="SH45" s="64"/>
      <c r="SI45" s="64"/>
      <c r="SJ45" s="64"/>
      <c r="SK45" s="64"/>
      <c r="SL45" s="64"/>
      <c r="SM45" s="64"/>
      <c r="SN45" s="64"/>
      <c r="SO45" s="64"/>
      <c r="SP45" s="64"/>
      <c r="SQ45" s="64"/>
      <c r="SR45" s="64"/>
      <c r="SS45" s="64"/>
      <c r="ST45" s="64"/>
      <c r="SU45" s="64"/>
      <c r="SV45" s="64"/>
      <c r="SW45" s="64"/>
      <c r="SX45" s="64"/>
      <c r="SY45" s="64"/>
      <c r="SZ45" s="64"/>
      <c r="TA45" s="64"/>
      <c r="TB45" s="64"/>
      <c r="TC45" s="64"/>
      <c r="TD45" s="64"/>
      <c r="TE45" s="64"/>
      <c r="TF45" s="64"/>
      <c r="TG45" s="64"/>
      <c r="TH45" s="64"/>
      <c r="TI45" s="64"/>
      <c r="TJ45" s="64"/>
      <c r="TK45" s="64"/>
      <c r="TL45" s="64"/>
      <c r="TM45" s="64"/>
      <c r="TN45" s="64"/>
      <c r="TO45" s="64"/>
      <c r="TP45" s="64"/>
      <c r="TQ45" s="64"/>
      <c r="TR45" s="64"/>
      <c r="TS45" s="64"/>
      <c r="TT45" s="64"/>
      <c r="TU45" s="64"/>
      <c r="TV45" s="64"/>
      <c r="TW45" s="64"/>
      <c r="TX45" s="64"/>
      <c r="TY45" s="64"/>
      <c r="TZ45" s="64"/>
      <c r="UA45" s="64"/>
      <c r="UB45" s="64"/>
      <c r="UC45" s="64"/>
      <c r="UD45" s="64"/>
      <c r="UE45" s="64"/>
      <c r="UF45" s="64"/>
      <c r="UG45" s="64"/>
      <c r="UH45" s="64"/>
      <c r="UI45" s="64"/>
      <c r="UJ45" s="64"/>
      <c r="UK45" s="64"/>
      <c r="UL45" s="64"/>
      <c r="UM45" s="64"/>
      <c r="UN45" s="64"/>
      <c r="UO45" s="64"/>
      <c r="UP45" s="64"/>
      <c r="UQ45" s="64"/>
      <c r="UR45" s="64"/>
      <c r="US45" s="64"/>
      <c r="UT45" s="64"/>
      <c r="UU45" s="64"/>
      <c r="UV45" s="64"/>
      <c r="UW45" s="64"/>
      <c r="UX45" s="64"/>
      <c r="UY45" s="64"/>
      <c r="UZ45" s="64"/>
      <c r="VA45" s="64"/>
      <c r="VB45" s="64"/>
      <c r="VC45" s="64"/>
      <c r="VD45" s="64"/>
      <c r="VE45" s="64"/>
      <c r="VF45" s="64"/>
      <c r="VG45" s="64"/>
      <c r="VH45" s="64"/>
      <c r="VI45" s="64"/>
      <c r="VJ45" s="64"/>
      <c r="VK45" s="64"/>
      <c r="VL45" s="64"/>
      <c r="VM45" s="64"/>
      <c r="VN45" s="64"/>
      <c r="VO45" s="64"/>
      <c r="VP45" s="64"/>
      <c r="VQ45" s="64"/>
      <c r="VR45" s="64"/>
      <c r="VS45" s="64"/>
      <c r="VT45" s="64"/>
      <c r="VU45" s="64"/>
      <c r="VV45" s="64"/>
      <c r="VW45" s="64"/>
      <c r="VX45" s="64"/>
      <c r="VY45" s="64"/>
      <c r="VZ45" s="64"/>
      <c r="WA45" s="64"/>
      <c r="WB45" s="64"/>
      <c r="WC45" s="64"/>
      <c r="WD45" s="64"/>
      <c r="WE45" s="64"/>
      <c r="WF45" s="64"/>
      <c r="WG45" s="64"/>
      <c r="WH45" s="64"/>
      <c r="WI45" s="64"/>
      <c r="WJ45" s="64"/>
      <c r="WK45" s="64"/>
      <c r="WL45" s="64"/>
      <c r="WM45" s="64"/>
      <c r="WN45" s="64"/>
      <c r="WO45" s="64"/>
      <c r="WP45" s="64"/>
      <c r="WQ45" s="64"/>
      <c r="WR45" s="64"/>
      <c r="WS45" s="64"/>
      <c r="WT45" s="64"/>
      <c r="WU45" s="64"/>
      <c r="WV45" s="64"/>
      <c r="WW45" s="64"/>
      <c r="WX45" s="64"/>
      <c r="WY45" s="64"/>
      <c r="WZ45" s="64"/>
      <c r="XA45" s="64"/>
      <c r="XB45" s="64"/>
      <c r="XC45" s="64"/>
      <c r="XD45" s="64"/>
      <c r="XE45" s="64"/>
      <c r="XF45" s="64"/>
      <c r="XG45" s="64"/>
      <c r="XH45" s="64"/>
      <c r="XI45" s="64"/>
      <c r="XJ45" s="64"/>
    </row>
    <row r="46" spans="1:634" x14ac:dyDescent="0.25">
      <c r="A46" s="106"/>
      <c r="B46" s="107"/>
      <c r="C46" s="106"/>
      <c r="D46" s="107"/>
      <c r="E46" s="106"/>
      <c r="F46" s="107"/>
      <c r="G46" s="106"/>
      <c r="H46" s="107"/>
      <c r="I46" s="106"/>
      <c r="J46" s="107"/>
      <c r="K46" s="106"/>
      <c r="L46" s="107"/>
      <c r="M46" s="106"/>
      <c r="N46" s="107"/>
      <c r="O46" s="106"/>
      <c r="P46" s="107"/>
      <c r="Q46" s="106"/>
      <c r="R46" s="107"/>
      <c r="S46" s="106"/>
      <c r="T46" s="107"/>
      <c r="U46" s="106"/>
      <c r="V46" s="107"/>
      <c r="W46" s="106"/>
      <c r="X46" s="107"/>
      <c r="Y46" s="106"/>
      <c r="Z46" s="107"/>
      <c r="AA46" s="106"/>
      <c r="AB46" s="107"/>
      <c r="AC46" s="106"/>
      <c r="AD46" s="107"/>
      <c r="AE46" s="106"/>
      <c r="AF46" s="107"/>
      <c r="AG46" s="106"/>
      <c r="AH46" s="107"/>
      <c r="AI46" s="106"/>
      <c r="AJ46" s="107"/>
      <c r="AK46" s="106"/>
      <c r="AL46" s="107"/>
      <c r="AM46" s="106"/>
      <c r="AN46" s="107"/>
      <c r="AO46" s="106"/>
      <c r="AP46" s="107"/>
      <c r="AQ46" s="106"/>
      <c r="AR46" s="107"/>
      <c r="AS46" s="106"/>
      <c r="AT46" s="107"/>
      <c r="AU46" s="106"/>
      <c r="AV46" s="107"/>
      <c r="AW46" s="106"/>
      <c r="AX46" s="107"/>
      <c r="AY46" s="106"/>
      <c r="AZ46" s="107"/>
      <c r="BA46" s="106"/>
      <c r="BB46" s="107"/>
      <c r="BC46" s="106"/>
      <c r="BD46" s="107"/>
      <c r="BE46" s="106"/>
      <c r="BF46" s="107"/>
      <c r="BG46" s="106"/>
      <c r="BH46" s="107"/>
      <c r="BI46" s="106"/>
      <c r="BJ46" s="107"/>
      <c r="BK46" s="106"/>
      <c r="BL46" s="107"/>
      <c r="BM46" s="106"/>
      <c r="BN46" s="107"/>
      <c r="BO46" s="106"/>
      <c r="BP46" s="107"/>
      <c r="BQ46" s="106"/>
      <c r="BR46" s="107"/>
      <c r="BS46" s="106"/>
      <c r="BT46" s="107"/>
      <c r="BU46" s="106"/>
      <c r="BV46" s="107"/>
      <c r="BW46" s="106"/>
      <c r="BX46" s="107"/>
      <c r="BY46" s="106"/>
      <c r="BZ46" s="107"/>
      <c r="CA46" s="106"/>
      <c r="CB46" s="107"/>
      <c r="CC46" s="106"/>
      <c r="CD46" s="107"/>
      <c r="CE46" s="106"/>
      <c r="CF46" s="107"/>
      <c r="CG46" s="106"/>
      <c r="CH46" s="107"/>
      <c r="CI46" s="106"/>
      <c r="CJ46" s="107"/>
      <c r="CK46" s="106"/>
      <c r="CL46" s="107"/>
      <c r="CM46" s="106"/>
      <c r="CN46" s="107"/>
      <c r="CO46" s="106"/>
      <c r="CP46" s="107"/>
      <c r="CQ46" s="106"/>
      <c r="CR46" s="107"/>
      <c r="CS46" s="106"/>
      <c r="CT46" s="107"/>
      <c r="CU46" s="106"/>
      <c r="CV46" s="107"/>
      <c r="CW46" s="106"/>
      <c r="CX46" s="107"/>
      <c r="CY46" s="106"/>
      <c r="CZ46" s="107"/>
      <c r="DA46" s="106"/>
      <c r="DB46" s="107"/>
      <c r="DC46" s="106"/>
      <c r="DD46" s="107"/>
      <c r="DE46" s="106"/>
      <c r="DF46" s="107"/>
      <c r="DG46" s="106"/>
      <c r="DH46" s="107"/>
      <c r="DI46" s="106"/>
      <c r="DJ46" s="107"/>
      <c r="DK46" s="106"/>
      <c r="DL46" s="107"/>
      <c r="DM46" s="106"/>
      <c r="DN46" s="107"/>
      <c r="DO46" s="106"/>
      <c r="DP46" s="107"/>
      <c r="DQ46" s="106"/>
      <c r="DR46" s="107"/>
      <c r="DS46" s="106"/>
      <c r="DT46" s="107"/>
      <c r="DU46" s="106"/>
      <c r="DV46" s="107"/>
      <c r="DW46" s="106"/>
      <c r="DX46" s="107"/>
      <c r="DY46" s="106"/>
      <c r="DZ46" s="107"/>
      <c r="EA46" s="106"/>
      <c r="EB46" s="107"/>
      <c r="EC46" s="106"/>
      <c r="ED46" s="107"/>
      <c r="EE46" s="106"/>
      <c r="EF46" s="107"/>
      <c r="EG46" s="106"/>
      <c r="EH46" s="107"/>
      <c r="EI46" s="106"/>
      <c r="EJ46" s="107"/>
      <c r="EK46" s="106"/>
      <c r="EL46" s="107"/>
      <c r="EM46" s="106"/>
      <c r="EN46" s="107"/>
      <c r="EO46" s="106"/>
      <c r="EP46" s="107"/>
      <c r="EQ46" s="106"/>
      <c r="ER46" s="107"/>
      <c r="ES46" s="106"/>
      <c r="ET46" s="107"/>
      <c r="EU46" s="106"/>
      <c r="EV46" s="107"/>
      <c r="EW46" s="106"/>
      <c r="EX46" s="107"/>
      <c r="EY46" s="106"/>
      <c r="EZ46" s="107"/>
      <c r="FA46" s="106"/>
      <c r="FB46" s="107"/>
      <c r="FC46" s="106"/>
      <c r="FD46" s="107"/>
      <c r="FE46" s="106"/>
      <c r="FF46" s="107"/>
      <c r="FG46" s="106"/>
      <c r="FH46" s="107"/>
      <c r="FI46" s="106"/>
      <c r="FJ46" s="107"/>
      <c r="FK46" s="106"/>
      <c r="FL46" s="107"/>
      <c r="FM46" s="106"/>
      <c r="FN46" s="107"/>
      <c r="FO46" s="106"/>
      <c r="FP46" s="107"/>
      <c r="FQ46" s="106"/>
      <c r="FR46" s="107"/>
      <c r="FS46" s="106"/>
      <c r="FT46" s="107"/>
      <c r="FU46" s="106"/>
      <c r="FV46" s="107"/>
      <c r="FW46" s="106"/>
      <c r="FX46" s="107"/>
      <c r="FY46" s="106"/>
      <c r="FZ46" s="107"/>
      <c r="GA46" s="106"/>
      <c r="GB46" s="107"/>
      <c r="GC46" s="106"/>
      <c r="GD46" s="107"/>
      <c r="GE46" s="106"/>
      <c r="GF46" s="107"/>
      <c r="GG46" s="106"/>
      <c r="GH46" s="107"/>
      <c r="GI46" s="106"/>
      <c r="GJ46" s="107"/>
      <c r="GK46" s="106"/>
      <c r="GL46" s="107"/>
      <c r="GM46" s="106"/>
      <c r="GN46" s="107"/>
      <c r="GO46" s="106"/>
      <c r="GP46" s="107"/>
      <c r="GQ46" s="106"/>
      <c r="GR46" s="107"/>
      <c r="GS46" s="106"/>
      <c r="GT46" s="107"/>
      <c r="GU46" s="106"/>
      <c r="GV46" s="107"/>
      <c r="GW46" s="106"/>
      <c r="GX46" s="107"/>
      <c r="GY46" s="106"/>
      <c r="GZ46" s="107"/>
      <c r="HA46" s="106"/>
      <c r="HB46" s="107"/>
      <c r="HC46" s="106"/>
      <c r="HD46" s="107"/>
      <c r="HE46" s="106"/>
      <c r="HF46" s="107"/>
      <c r="HG46" s="106"/>
      <c r="HH46" s="107"/>
      <c r="HI46" s="106"/>
      <c r="HJ46" s="107"/>
      <c r="HK46" s="106"/>
      <c r="HL46" s="107"/>
      <c r="HM46" s="106"/>
      <c r="HN46" s="107"/>
      <c r="HO46" s="106"/>
      <c r="HP46" s="107"/>
      <c r="HQ46" s="106"/>
      <c r="HR46" s="107"/>
      <c r="HS46" s="106"/>
      <c r="HT46" s="107"/>
      <c r="HU46" s="106"/>
      <c r="HV46" s="107"/>
      <c r="HW46" s="106"/>
      <c r="HX46" s="107"/>
      <c r="HY46" s="106"/>
      <c r="HZ46" s="107"/>
      <c r="IA46" s="106"/>
      <c r="IB46" s="107"/>
      <c r="IC46" s="106"/>
      <c r="ID46" s="107"/>
      <c r="IE46" s="106"/>
      <c r="IF46" s="107"/>
      <c r="IG46" s="106"/>
      <c r="IH46" s="107"/>
      <c r="II46" s="106"/>
      <c r="IJ46" s="107"/>
      <c r="IK46" s="106"/>
      <c r="IL46" s="107"/>
      <c r="IM46" s="106"/>
      <c r="IN46" s="107"/>
      <c r="IO46" s="106"/>
      <c r="IP46" s="107"/>
      <c r="IQ46" s="106"/>
      <c r="IR46" s="107"/>
      <c r="IS46" s="106"/>
      <c r="IT46" s="107"/>
      <c r="IU46" s="106"/>
      <c r="IV46" s="107"/>
      <c r="IW46" s="106"/>
      <c r="IX46" s="107"/>
      <c r="IY46" s="106"/>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64"/>
      <c r="ON46" s="64"/>
      <c r="OO46" s="64"/>
      <c r="OP46" s="64"/>
      <c r="OQ46" s="64"/>
      <c r="OR46" s="64"/>
      <c r="OS46" s="64"/>
      <c r="OT46" s="64"/>
      <c r="OU46" s="64"/>
      <c r="OV46" s="64"/>
      <c r="OW46" s="64"/>
      <c r="OX46" s="64"/>
      <c r="OY46" s="64"/>
      <c r="OZ46" s="64"/>
      <c r="PA46" s="64"/>
      <c r="PB46" s="64"/>
      <c r="PC46" s="64"/>
      <c r="PD46" s="64"/>
      <c r="PE46" s="64"/>
      <c r="PF46" s="64"/>
      <c r="PG46" s="64"/>
      <c r="PH46" s="64"/>
      <c r="PI46" s="64"/>
      <c r="PJ46" s="64"/>
      <c r="PK46" s="64"/>
      <c r="PL46" s="64"/>
      <c r="PM46" s="64"/>
      <c r="PN46" s="64"/>
      <c r="PO46" s="64"/>
      <c r="PP46" s="64"/>
      <c r="PQ46" s="64"/>
      <c r="PR46" s="64"/>
      <c r="PS46" s="64"/>
      <c r="PT46" s="64"/>
      <c r="PU46" s="64"/>
      <c r="PV46" s="64"/>
      <c r="PW46" s="64"/>
      <c r="PX46" s="64"/>
      <c r="PY46" s="64"/>
      <c r="PZ46" s="64"/>
      <c r="QA46" s="64"/>
      <c r="QB46" s="64"/>
      <c r="QC46" s="64"/>
      <c r="QD46" s="64"/>
      <c r="QE46" s="64"/>
      <c r="QF46" s="64"/>
      <c r="QG46" s="64"/>
      <c r="QH46" s="64"/>
      <c r="QI46" s="64"/>
      <c r="QJ46" s="64"/>
      <c r="QK46" s="64"/>
      <c r="QL46" s="64"/>
      <c r="QM46" s="64"/>
      <c r="QN46" s="64"/>
      <c r="QO46" s="64"/>
      <c r="QP46" s="64"/>
      <c r="QQ46" s="64"/>
      <c r="QR46" s="64"/>
      <c r="QS46" s="64"/>
      <c r="QT46" s="64"/>
      <c r="QU46" s="64"/>
      <c r="QV46" s="64"/>
      <c r="QW46" s="64"/>
      <c r="QX46" s="64"/>
      <c r="QY46" s="64"/>
      <c r="QZ46" s="64"/>
      <c r="RA46" s="64"/>
      <c r="RB46" s="64"/>
      <c r="RC46" s="64"/>
      <c r="RD46" s="64"/>
      <c r="RE46" s="64"/>
      <c r="RF46" s="64"/>
      <c r="RG46" s="64"/>
      <c r="RH46" s="64"/>
      <c r="RI46" s="64"/>
      <c r="RJ46" s="64"/>
      <c r="RK46" s="64"/>
      <c r="RL46" s="64"/>
      <c r="RM46" s="64"/>
      <c r="RN46" s="64"/>
      <c r="RO46" s="64"/>
      <c r="RP46" s="64"/>
      <c r="RQ46" s="64"/>
      <c r="RR46" s="64"/>
      <c r="RS46" s="64"/>
      <c r="RT46" s="64"/>
      <c r="RU46" s="64"/>
      <c r="RV46" s="64"/>
      <c r="RW46" s="64"/>
      <c r="RX46" s="64"/>
      <c r="RY46" s="64"/>
      <c r="RZ46" s="64"/>
      <c r="SA46" s="64"/>
      <c r="SB46" s="64"/>
      <c r="SC46" s="64"/>
      <c r="SD46" s="64"/>
      <c r="SE46" s="64"/>
      <c r="SF46" s="64"/>
      <c r="SG46" s="64"/>
      <c r="SH46" s="64"/>
      <c r="SI46" s="64"/>
      <c r="SJ46" s="64"/>
      <c r="SK46" s="64"/>
      <c r="SL46" s="64"/>
      <c r="SM46" s="64"/>
      <c r="SN46" s="64"/>
      <c r="SO46" s="64"/>
      <c r="SP46" s="64"/>
      <c r="SQ46" s="64"/>
      <c r="SR46" s="64"/>
      <c r="SS46" s="64"/>
      <c r="ST46" s="64"/>
      <c r="SU46" s="64"/>
      <c r="SV46" s="64"/>
      <c r="SW46" s="64"/>
      <c r="SX46" s="64"/>
      <c r="SY46" s="64"/>
      <c r="SZ46" s="64"/>
      <c r="TA46" s="64"/>
      <c r="TB46" s="64"/>
      <c r="TC46" s="64"/>
      <c r="TD46" s="64"/>
      <c r="TE46" s="64"/>
      <c r="TF46" s="64"/>
      <c r="TG46" s="64"/>
      <c r="TH46" s="64"/>
      <c r="TI46" s="64"/>
      <c r="TJ46" s="64"/>
      <c r="TK46" s="64"/>
      <c r="TL46" s="64"/>
      <c r="TM46" s="64"/>
      <c r="TN46" s="64"/>
      <c r="TO46" s="64"/>
      <c r="TP46" s="64"/>
      <c r="TQ46" s="64"/>
      <c r="TR46" s="64"/>
      <c r="TS46" s="64"/>
      <c r="TT46" s="64"/>
      <c r="TU46" s="64"/>
      <c r="TV46" s="64"/>
      <c r="TW46" s="64"/>
      <c r="TX46" s="64"/>
      <c r="TY46" s="64"/>
      <c r="TZ46" s="64"/>
      <c r="UA46" s="64"/>
      <c r="UB46" s="64"/>
      <c r="UC46" s="64"/>
      <c r="UD46" s="64"/>
      <c r="UE46" s="64"/>
      <c r="UF46" s="64"/>
      <c r="UG46" s="64"/>
      <c r="UH46" s="64"/>
      <c r="UI46" s="64"/>
      <c r="UJ46" s="64"/>
      <c r="UK46" s="64"/>
      <c r="UL46" s="64"/>
      <c r="UM46" s="64"/>
      <c r="UN46" s="64"/>
      <c r="UO46" s="64"/>
      <c r="UP46" s="64"/>
      <c r="UQ46" s="64"/>
      <c r="UR46" s="64"/>
      <c r="US46" s="64"/>
      <c r="UT46" s="64"/>
      <c r="UU46" s="64"/>
      <c r="UV46" s="64"/>
      <c r="UW46" s="64"/>
      <c r="UX46" s="64"/>
      <c r="UY46" s="64"/>
      <c r="UZ46" s="64"/>
      <c r="VA46" s="64"/>
      <c r="VB46" s="64"/>
      <c r="VC46" s="64"/>
      <c r="VD46" s="64"/>
      <c r="VE46" s="64"/>
      <c r="VF46" s="64"/>
      <c r="VG46" s="64"/>
      <c r="VH46" s="64"/>
      <c r="VI46" s="64"/>
      <c r="VJ46" s="64"/>
      <c r="VK46" s="64"/>
      <c r="VL46" s="64"/>
      <c r="VM46" s="64"/>
      <c r="VN46" s="64"/>
      <c r="VO46" s="64"/>
      <c r="VP46" s="64"/>
      <c r="VQ46" s="64"/>
      <c r="VR46" s="64"/>
      <c r="VS46" s="64"/>
      <c r="VT46" s="64"/>
      <c r="VU46" s="64"/>
      <c r="VV46" s="64"/>
      <c r="VW46" s="64"/>
      <c r="VX46" s="64"/>
      <c r="VY46" s="64"/>
      <c r="VZ46" s="64"/>
      <c r="WA46" s="64"/>
      <c r="WB46" s="64"/>
      <c r="WC46" s="64"/>
      <c r="WD46" s="64"/>
      <c r="WE46" s="64"/>
      <c r="WF46" s="64"/>
      <c r="WG46" s="64"/>
      <c r="WH46" s="64"/>
      <c r="WI46" s="64"/>
      <c r="WJ46" s="64"/>
      <c r="WK46" s="64"/>
      <c r="WL46" s="64"/>
      <c r="WM46" s="64"/>
      <c r="WN46" s="64"/>
      <c r="WO46" s="64"/>
      <c r="WP46" s="64"/>
      <c r="WQ46" s="64"/>
      <c r="WR46" s="64"/>
      <c r="WS46" s="64"/>
      <c r="WT46" s="64"/>
      <c r="WU46" s="64"/>
      <c r="WV46" s="64"/>
      <c r="WW46" s="64"/>
      <c r="WX46" s="64"/>
      <c r="WY46" s="64"/>
      <c r="WZ46" s="64"/>
      <c r="XA46" s="64"/>
      <c r="XB46" s="64"/>
      <c r="XC46" s="64"/>
      <c r="XD46" s="64"/>
      <c r="XE46" s="64"/>
      <c r="XF46" s="64"/>
      <c r="XG46" s="64"/>
      <c r="XH46" s="64"/>
      <c r="XI46" s="64"/>
      <c r="XJ46" s="64"/>
    </row>
    <row r="47" spans="1:634" x14ac:dyDescent="0.25">
      <c r="A47" s="106"/>
      <c r="B47" s="107"/>
      <c r="C47" s="106"/>
      <c r="D47" s="107"/>
      <c r="E47" s="106"/>
      <c r="F47" s="107"/>
      <c r="G47" s="106"/>
      <c r="H47" s="107"/>
      <c r="I47" s="106"/>
      <c r="J47" s="107"/>
      <c r="K47" s="106"/>
      <c r="L47" s="107"/>
      <c r="M47" s="106"/>
      <c r="N47" s="107"/>
      <c r="O47" s="106"/>
      <c r="P47" s="107"/>
      <c r="Q47" s="106"/>
      <c r="R47" s="107"/>
      <c r="S47" s="106"/>
      <c r="T47" s="107"/>
      <c r="U47" s="106"/>
      <c r="V47" s="107"/>
      <c r="W47" s="106"/>
      <c r="X47" s="107"/>
      <c r="Y47" s="106"/>
      <c r="Z47" s="107"/>
      <c r="AA47" s="106"/>
      <c r="AB47" s="107"/>
      <c r="AC47" s="106"/>
      <c r="AD47" s="107"/>
      <c r="AE47" s="106"/>
      <c r="AF47" s="107"/>
      <c r="AG47" s="106"/>
      <c r="AH47" s="107"/>
      <c r="AI47" s="106"/>
      <c r="AJ47" s="107"/>
      <c r="AK47" s="106"/>
      <c r="AL47" s="107"/>
      <c r="AM47" s="106"/>
      <c r="AN47" s="107"/>
      <c r="AO47" s="106"/>
      <c r="AP47" s="107"/>
      <c r="AQ47" s="106"/>
      <c r="AR47" s="107"/>
      <c r="AS47" s="106"/>
      <c r="AT47" s="107"/>
      <c r="AU47" s="106"/>
      <c r="AV47" s="107"/>
      <c r="AW47" s="106"/>
      <c r="AX47" s="107"/>
      <c r="AY47" s="106"/>
      <c r="AZ47" s="107"/>
      <c r="BA47" s="106"/>
      <c r="BB47" s="107"/>
      <c r="BC47" s="106"/>
      <c r="BD47" s="107"/>
      <c r="BE47" s="106"/>
      <c r="BF47" s="107"/>
      <c r="BG47" s="106"/>
      <c r="BH47" s="107"/>
      <c r="BI47" s="106"/>
      <c r="BJ47" s="107"/>
      <c r="BK47" s="106"/>
      <c r="BL47" s="107"/>
      <c r="BM47" s="106"/>
      <c r="BN47" s="107"/>
      <c r="BO47" s="106"/>
      <c r="BP47" s="107"/>
      <c r="BQ47" s="106"/>
      <c r="BR47" s="107"/>
      <c r="BS47" s="106"/>
      <c r="BT47" s="107"/>
      <c r="BU47" s="106"/>
      <c r="BV47" s="107"/>
      <c r="BW47" s="106"/>
      <c r="BX47" s="107"/>
      <c r="BY47" s="106"/>
      <c r="BZ47" s="107"/>
      <c r="CA47" s="106"/>
      <c r="CB47" s="107"/>
      <c r="CC47" s="106"/>
      <c r="CD47" s="107"/>
      <c r="CE47" s="106"/>
      <c r="CF47" s="107"/>
      <c r="CG47" s="106"/>
      <c r="CH47" s="107"/>
      <c r="CI47" s="106"/>
      <c r="CJ47" s="107"/>
      <c r="CK47" s="106"/>
      <c r="CL47" s="107"/>
      <c r="CM47" s="106"/>
      <c r="CN47" s="107"/>
      <c r="CO47" s="106"/>
      <c r="CP47" s="107"/>
      <c r="CQ47" s="106"/>
      <c r="CR47" s="107"/>
      <c r="CS47" s="106"/>
      <c r="CT47" s="107"/>
      <c r="CU47" s="106"/>
      <c r="CV47" s="107"/>
      <c r="CW47" s="106"/>
      <c r="CX47" s="107"/>
      <c r="CY47" s="106"/>
      <c r="CZ47" s="107"/>
      <c r="DA47" s="106"/>
      <c r="DB47" s="107"/>
      <c r="DC47" s="106"/>
      <c r="DD47" s="107"/>
      <c r="DE47" s="106"/>
      <c r="DF47" s="107"/>
      <c r="DG47" s="106"/>
      <c r="DH47" s="107"/>
      <c r="DI47" s="106"/>
      <c r="DJ47" s="107"/>
      <c r="DK47" s="106"/>
      <c r="DL47" s="107"/>
      <c r="DM47" s="106"/>
      <c r="DN47" s="107"/>
      <c r="DO47" s="106"/>
      <c r="DP47" s="107"/>
      <c r="DQ47" s="106"/>
      <c r="DR47" s="107"/>
      <c r="DS47" s="106"/>
      <c r="DT47" s="107"/>
      <c r="DU47" s="106"/>
      <c r="DV47" s="107"/>
      <c r="DW47" s="106"/>
      <c r="DX47" s="107"/>
      <c r="DY47" s="106"/>
      <c r="DZ47" s="107"/>
      <c r="EA47" s="106"/>
      <c r="EB47" s="107"/>
      <c r="EC47" s="106"/>
      <c r="ED47" s="107"/>
      <c r="EE47" s="106"/>
      <c r="EF47" s="107"/>
      <c r="EG47" s="106"/>
      <c r="EH47" s="107"/>
      <c r="EI47" s="106"/>
      <c r="EJ47" s="107"/>
      <c r="EK47" s="106"/>
      <c r="EL47" s="107"/>
      <c r="EM47" s="106"/>
      <c r="EN47" s="107"/>
      <c r="EO47" s="106"/>
      <c r="EP47" s="107"/>
      <c r="EQ47" s="106"/>
      <c r="ER47" s="107"/>
      <c r="ES47" s="106"/>
      <c r="ET47" s="107"/>
      <c r="EU47" s="106"/>
      <c r="EV47" s="107"/>
      <c r="EW47" s="106"/>
      <c r="EX47" s="107"/>
      <c r="EY47" s="106"/>
      <c r="EZ47" s="107"/>
      <c r="FA47" s="106"/>
      <c r="FB47" s="107"/>
      <c r="FC47" s="106"/>
      <c r="FD47" s="107"/>
      <c r="FE47" s="106"/>
      <c r="FF47" s="107"/>
      <c r="FG47" s="106"/>
      <c r="FH47" s="107"/>
      <c r="FI47" s="106"/>
      <c r="FJ47" s="107"/>
      <c r="FK47" s="106"/>
      <c r="FL47" s="107"/>
      <c r="FM47" s="106"/>
      <c r="FN47" s="107"/>
      <c r="FO47" s="106"/>
      <c r="FP47" s="107"/>
      <c r="FQ47" s="106"/>
      <c r="FR47" s="107"/>
      <c r="FS47" s="106"/>
      <c r="FT47" s="107"/>
      <c r="FU47" s="106"/>
      <c r="FV47" s="107"/>
      <c r="FW47" s="106"/>
      <c r="FX47" s="107"/>
      <c r="FY47" s="106"/>
      <c r="FZ47" s="107"/>
      <c r="GA47" s="106"/>
      <c r="GB47" s="107"/>
      <c r="GC47" s="106"/>
      <c r="GD47" s="107"/>
      <c r="GE47" s="106"/>
      <c r="GF47" s="107"/>
      <c r="GG47" s="106"/>
      <c r="GH47" s="107"/>
      <c r="GI47" s="106"/>
      <c r="GJ47" s="107"/>
      <c r="GK47" s="106"/>
      <c r="GL47" s="107"/>
      <c r="GM47" s="106"/>
      <c r="GN47" s="107"/>
      <c r="GO47" s="106"/>
      <c r="GP47" s="107"/>
      <c r="GQ47" s="106"/>
      <c r="GR47" s="107"/>
      <c r="GS47" s="106"/>
      <c r="GT47" s="107"/>
      <c r="GU47" s="106"/>
      <c r="GV47" s="107"/>
      <c r="GW47" s="106"/>
      <c r="GX47" s="107"/>
      <c r="GY47" s="106"/>
      <c r="GZ47" s="107"/>
      <c r="HA47" s="106"/>
      <c r="HB47" s="107"/>
      <c r="HC47" s="106"/>
      <c r="HD47" s="107"/>
      <c r="HE47" s="106"/>
      <c r="HF47" s="107"/>
      <c r="HG47" s="106"/>
      <c r="HH47" s="107"/>
      <c r="HI47" s="106"/>
      <c r="HJ47" s="107"/>
      <c r="HK47" s="106"/>
      <c r="HL47" s="107"/>
      <c r="HM47" s="106"/>
      <c r="HN47" s="107"/>
      <c r="HO47" s="106"/>
      <c r="HP47" s="107"/>
      <c r="HQ47" s="106"/>
      <c r="HR47" s="107"/>
      <c r="HS47" s="106"/>
      <c r="HT47" s="107"/>
      <c r="HU47" s="106"/>
      <c r="HV47" s="107"/>
      <c r="HW47" s="106"/>
      <c r="HX47" s="107"/>
      <c r="HY47" s="106"/>
      <c r="HZ47" s="107"/>
      <c r="IA47" s="106"/>
      <c r="IB47" s="107"/>
      <c r="IC47" s="106"/>
      <c r="ID47" s="107"/>
      <c r="IE47" s="106"/>
      <c r="IF47" s="107"/>
      <c r="IG47" s="106"/>
      <c r="IH47" s="107"/>
      <c r="II47" s="106"/>
      <c r="IJ47" s="107"/>
      <c r="IK47" s="106"/>
      <c r="IL47" s="107"/>
      <c r="IM47" s="106"/>
      <c r="IN47" s="107"/>
      <c r="IO47" s="106"/>
      <c r="IP47" s="107"/>
      <c r="IQ47" s="106"/>
      <c r="IR47" s="107"/>
      <c r="IS47" s="106"/>
      <c r="IT47" s="107"/>
      <c r="IU47" s="106"/>
      <c r="IV47" s="107"/>
      <c r="IW47" s="106"/>
      <c r="IX47" s="107"/>
      <c r="IY47" s="106"/>
      <c r="IZ47" s="64"/>
      <c r="JA47" s="64"/>
      <c r="JB47" s="64"/>
      <c r="JC47" s="64"/>
      <c r="JD47" s="64"/>
      <c r="JE47" s="64"/>
      <c r="JF47" s="64"/>
      <c r="JG47" s="64"/>
      <c r="JH47" s="64"/>
      <c r="JI47" s="64"/>
      <c r="JJ47" s="64"/>
      <c r="JK47" s="64"/>
      <c r="JL47" s="64"/>
      <c r="JM47" s="64"/>
      <c r="JN47" s="64"/>
      <c r="JO47" s="64"/>
      <c r="JP47" s="64"/>
      <c r="JQ47" s="64"/>
      <c r="JR47" s="64"/>
      <c r="JS47" s="64"/>
      <c r="JT47" s="64"/>
      <c r="JU47" s="64"/>
      <c r="JV47" s="64"/>
      <c r="JW47" s="64"/>
      <c r="JX47" s="64"/>
      <c r="JY47" s="64"/>
      <c r="JZ47" s="64"/>
      <c r="KA47" s="64"/>
      <c r="KB47" s="64"/>
      <c r="KC47" s="64"/>
      <c r="KD47" s="64"/>
      <c r="KE47" s="64"/>
      <c r="KF47" s="64"/>
      <c r="KG47" s="64"/>
      <c r="KH47" s="64"/>
      <c r="KI47" s="64"/>
      <c r="KJ47" s="64"/>
      <c r="KK47" s="64"/>
      <c r="KL47" s="64"/>
      <c r="KM47" s="64"/>
      <c r="KN47" s="64"/>
      <c r="KO47" s="64"/>
      <c r="KP47" s="64"/>
      <c r="KQ47" s="64"/>
      <c r="KR47" s="64"/>
      <c r="KS47" s="64"/>
      <c r="KT47" s="64"/>
      <c r="KU47" s="64"/>
      <c r="KV47" s="64"/>
      <c r="KW47" s="64"/>
      <c r="KX47" s="64"/>
      <c r="KY47" s="64"/>
      <c r="KZ47" s="64"/>
      <c r="LA47" s="64"/>
      <c r="LB47" s="64"/>
      <c r="LC47" s="64"/>
      <c r="LD47" s="64"/>
      <c r="LE47" s="64"/>
      <c r="LF47" s="64"/>
      <c r="LG47" s="64"/>
      <c r="LH47" s="64"/>
      <c r="LI47" s="64"/>
      <c r="LJ47" s="64"/>
      <c r="LK47" s="64"/>
      <c r="LL47" s="64"/>
      <c r="LM47" s="64"/>
      <c r="LN47" s="64"/>
      <c r="LO47" s="64"/>
      <c r="LP47" s="64"/>
      <c r="LQ47" s="64"/>
      <c r="LR47" s="64"/>
      <c r="LS47" s="64"/>
      <c r="LT47" s="64"/>
      <c r="LU47" s="64"/>
      <c r="LV47" s="64"/>
      <c r="LW47" s="64"/>
      <c r="LX47" s="64"/>
      <c r="LY47" s="64"/>
      <c r="LZ47" s="64"/>
      <c r="MA47" s="64"/>
      <c r="MB47" s="64"/>
      <c r="MC47" s="64"/>
      <c r="MD47" s="64"/>
      <c r="ME47" s="64"/>
      <c r="MF47" s="64"/>
      <c r="MG47" s="64"/>
      <c r="MH47" s="64"/>
      <c r="MI47" s="64"/>
      <c r="MJ47" s="64"/>
      <c r="MK47" s="64"/>
      <c r="ML47" s="64"/>
      <c r="MM47" s="64"/>
      <c r="MN47" s="64"/>
      <c r="MO47" s="64"/>
      <c r="MP47" s="64"/>
      <c r="MQ47" s="64"/>
      <c r="MR47" s="64"/>
      <c r="MS47" s="64"/>
      <c r="MT47" s="64"/>
      <c r="MU47" s="64"/>
      <c r="MV47" s="64"/>
      <c r="MW47" s="64"/>
      <c r="MX47" s="64"/>
      <c r="MY47" s="64"/>
      <c r="MZ47" s="64"/>
      <c r="NA47" s="64"/>
      <c r="NB47" s="64"/>
      <c r="NC47" s="64"/>
      <c r="ND47" s="64"/>
      <c r="NE47" s="64"/>
      <c r="NF47" s="64"/>
      <c r="NG47" s="64"/>
      <c r="NH47" s="64"/>
      <c r="NI47" s="64"/>
      <c r="NJ47" s="64"/>
      <c r="NK47" s="64"/>
      <c r="NL47" s="64"/>
      <c r="NM47" s="64"/>
      <c r="NN47" s="64"/>
      <c r="NO47" s="64"/>
      <c r="NP47" s="64"/>
      <c r="NQ47" s="64"/>
      <c r="NR47" s="64"/>
      <c r="NS47" s="64"/>
      <c r="NT47" s="64"/>
      <c r="NU47" s="64"/>
      <c r="NV47" s="64"/>
      <c r="NW47" s="64"/>
      <c r="NX47" s="64"/>
      <c r="NY47" s="64"/>
      <c r="NZ47" s="64"/>
      <c r="OA47" s="64"/>
      <c r="OB47" s="64"/>
      <c r="OC47" s="64"/>
      <c r="OD47" s="64"/>
      <c r="OE47" s="64"/>
      <c r="OF47" s="64"/>
      <c r="OG47" s="64"/>
      <c r="OH47" s="64"/>
      <c r="OI47" s="64"/>
      <c r="OJ47" s="64"/>
      <c r="OK47" s="64"/>
      <c r="OL47" s="64"/>
      <c r="OM47" s="64"/>
      <c r="ON47" s="64"/>
      <c r="OO47" s="64"/>
      <c r="OP47" s="64"/>
      <c r="OQ47" s="64"/>
      <c r="OR47" s="64"/>
      <c r="OS47" s="64"/>
      <c r="OT47" s="64"/>
      <c r="OU47" s="64"/>
      <c r="OV47" s="64"/>
      <c r="OW47" s="64"/>
      <c r="OX47" s="64"/>
      <c r="OY47" s="64"/>
      <c r="OZ47" s="64"/>
      <c r="PA47" s="64"/>
      <c r="PB47" s="64"/>
      <c r="PC47" s="64"/>
      <c r="PD47" s="64"/>
      <c r="PE47" s="64"/>
      <c r="PF47" s="64"/>
      <c r="PG47" s="64"/>
      <c r="PH47" s="64"/>
      <c r="PI47" s="64"/>
      <c r="PJ47" s="64"/>
      <c r="PK47" s="64"/>
      <c r="PL47" s="64"/>
      <c r="PM47" s="64"/>
      <c r="PN47" s="64"/>
      <c r="PO47" s="64"/>
      <c r="PP47" s="64"/>
      <c r="PQ47" s="64"/>
      <c r="PR47" s="64"/>
      <c r="PS47" s="64"/>
      <c r="PT47" s="64"/>
      <c r="PU47" s="64"/>
      <c r="PV47" s="64"/>
      <c r="PW47" s="64"/>
      <c r="PX47" s="64"/>
      <c r="PY47" s="64"/>
      <c r="PZ47" s="64"/>
      <c r="QA47" s="64"/>
      <c r="QB47" s="64"/>
      <c r="QC47" s="64"/>
      <c r="QD47" s="64"/>
      <c r="QE47" s="64"/>
      <c r="QF47" s="64"/>
      <c r="QG47" s="64"/>
      <c r="QH47" s="64"/>
      <c r="QI47" s="64"/>
      <c r="QJ47" s="64"/>
      <c r="QK47" s="64"/>
      <c r="QL47" s="64"/>
      <c r="QM47" s="64"/>
      <c r="QN47" s="64"/>
      <c r="QO47" s="64"/>
      <c r="QP47" s="64"/>
      <c r="QQ47" s="64"/>
      <c r="QR47" s="64"/>
      <c r="QS47" s="64"/>
      <c r="QT47" s="64"/>
      <c r="QU47" s="64"/>
      <c r="QV47" s="64"/>
      <c r="QW47" s="64"/>
      <c r="QX47" s="64"/>
      <c r="QY47" s="64"/>
      <c r="QZ47" s="64"/>
      <c r="RA47" s="64"/>
      <c r="RB47" s="64"/>
      <c r="RC47" s="64"/>
      <c r="RD47" s="64"/>
      <c r="RE47" s="64"/>
      <c r="RF47" s="64"/>
      <c r="RG47" s="64"/>
      <c r="RH47" s="64"/>
      <c r="RI47" s="64"/>
      <c r="RJ47" s="64"/>
      <c r="RK47" s="64"/>
      <c r="RL47" s="64"/>
      <c r="RM47" s="64"/>
      <c r="RN47" s="64"/>
      <c r="RO47" s="64"/>
      <c r="RP47" s="64"/>
      <c r="RQ47" s="64"/>
      <c r="RR47" s="64"/>
      <c r="RS47" s="64"/>
      <c r="RT47" s="64"/>
      <c r="RU47" s="64"/>
      <c r="RV47" s="64"/>
      <c r="RW47" s="64"/>
      <c r="RX47" s="64"/>
      <c r="RY47" s="64"/>
      <c r="RZ47" s="64"/>
      <c r="SA47" s="64"/>
      <c r="SB47" s="64"/>
      <c r="SC47" s="64"/>
      <c r="SD47" s="64"/>
      <c r="SE47" s="64"/>
      <c r="SF47" s="64"/>
      <c r="SG47" s="64"/>
      <c r="SH47" s="64"/>
      <c r="SI47" s="64"/>
      <c r="SJ47" s="64"/>
      <c r="SK47" s="64"/>
      <c r="SL47" s="64"/>
      <c r="SM47" s="64"/>
      <c r="SN47" s="64"/>
      <c r="SO47" s="64"/>
      <c r="SP47" s="64"/>
      <c r="SQ47" s="64"/>
      <c r="SR47" s="64"/>
      <c r="SS47" s="64"/>
      <c r="ST47" s="64"/>
      <c r="SU47" s="64"/>
      <c r="SV47" s="64"/>
      <c r="SW47" s="64"/>
      <c r="SX47" s="64"/>
      <c r="SY47" s="64"/>
      <c r="SZ47" s="64"/>
      <c r="TA47" s="64"/>
      <c r="TB47" s="64"/>
      <c r="TC47" s="64"/>
      <c r="TD47" s="64"/>
      <c r="TE47" s="64"/>
      <c r="TF47" s="64"/>
      <c r="TG47" s="64"/>
      <c r="TH47" s="64"/>
      <c r="TI47" s="64"/>
      <c r="TJ47" s="64"/>
      <c r="TK47" s="64"/>
      <c r="TL47" s="64"/>
      <c r="TM47" s="64"/>
      <c r="TN47" s="64"/>
      <c r="TO47" s="64"/>
      <c r="TP47" s="64"/>
      <c r="TQ47" s="64"/>
      <c r="TR47" s="64"/>
      <c r="TS47" s="64"/>
      <c r="TT47" s="64"/>
      <c r="TU47" s="64"/>
      <c r="TV47" s="64"/>
      <c r="TW47" s="64"/>
      <c r="TX47" s="64"/>
      <c r="TY47" s="64"/>
      <c r="TZ47" s="64"/>
      <c r="UA47" s="64"/>
      <c r="UB47" s="64"/>
      <c r="UC47" s="64"/>
      <c r="UD47" s="64"/>
      <c r="UE47" s="64"/>
      <c r="UF47" s="64"/>
      <c r="UG47" s="64"/>
      <c r="UH47" s="64"/>
      <c r="UI47" s="64"/>
      <c r="UJ47" s="64"/>
      <c r="UK47" s="64"/>
      <c r="UL47" s="64"/>
      <c r="UM47" s="64"/>
      <c r="UN47" s="64"/>
      <c r="UO47" s="64"/>
      <c r="UP47" s="64"/>
      <c r="UQ47" s="64"/>
      <c r="UR47" s="64"/>
      <c r="US47" s="64"/>
      <c r="UT47" s="64"/>
      <c r="UU47" s="64"/>
      <c r="UV47" s="64"/>
      <c r="UW47" s="64"/>
      <c r="UX47" s="64"/>
      <c r="UY47" s="64"/>
      <c r="UZ47" s="64"/>
      <c r="VA47" s="64"/>
      <c r="VB47" s="64"/>
      <c r="VC47" s="64"/>
      <c r="VD47" s="64"/>
      <c r="VE47" s="64"/>
      <c r="VF47" s="64"/>
      <c r="VG47" s="64"/>
      <c r="VH47" s="64"/>
      <c r="VI47" s="64"/>
      <c r="VJ47" s="64"/>
      <c r="VK47" s="64"/>
      <c r="VL47" s="64"/>
      <c r="VM47" s="64"/>
      <c r="VN47" s="64"/>
      <c r="VO47" s="64"/>
      <c r="VP47" s="64"/>
      <c r="VQ47" s="64"/>
      <c r="VR47" s="64"/>
      <c r="VS47" s="64"/>
      <c r="VT47" s="64"/>
      <c r="VU47" s="64"/>
      <c r="VV47" s="64"/>
      <c r="VW47" s="64"/>
      <c r="VX47" s="64"/>
      <c r="VY47" s="64"/>
      <c r="VZ47" s="64"/>
      <c r="WA47" s="64"/>
      <c r="WB47" s="64"/>
      <c r="WC47" s="64"/>
      <c r="WD47" s="64"/>
      <c r="WE47" s="64"/>
      <c r="WF47" s="64"/>
      <c r="WG47" s="64"/>
      <c r="WH47" s="64"/>
      <c r="WI47" s="64"/>
      <c r="WJ47" s="64"/>
      <c r="WK47" s="64"/>
      <c r="WL47" s="64"/>
      <c r="WM47" s="64"/>
      <c r="WN47" s="64"/>
      <c r="WO47" s="64"/>
      <c r="WP47" s="64"/>
      <c r="WQ47" s="64"/>
      <c r="WR47" s="64"/>
      <c r="WS47" s="64"/>
      <c r="WT47" s="64"/>
      <c r="WU47" s="64"/>
      <c r="WV47" s="64"/>
      <c r="WW47" s="64"/>
      <c r="WX47" s="64"/>
      <c r="WY47" s="64"/>
      <c r="WZ47" s="64"/>
      <c r="XA47" s="64"/>
      <c r="XB47" s="64"/>
      <c r="XC47" s="64"/>
      <c r="XD47" s="64"/>
      <c r="XE47" s="64"/>
      <c r="XF47" s="64"/>
      <c r="XG47" s="64"/>
      <c r="XH47" s="64"/>
      <c r="XI47" s="64"/>
      <c r="XJ47" s="64"/>
    </row>
    <row r="48" spans="1:634" x14ac:dyDescent="0.25">
      <c r="A48" s="106"/>
      <c r="B48" s="107"/>
      <c r="C48" s="106"/>
      <c r="D48" s="107"/>
      <c r="E48" s="106"/>
      <c r="F48" s="107"/>
      <c r="G48" s="106"/>
      <c r="H48" s="107"/>
      <c r="I48" s="106"/>
      <c r="J48" s="107"/>
      <c r="K48" s="106"/>
      <c r="L48" s="107"/>
      <c r="M48" s="106"/>
      <c r="N48" s="107"/>
      <c r="O48" s="106"/>
      <c r="P48" s="107"/>
      <c r="Q48" s="106"/>
      <c r="R48" s="107"/>
      <c r="S48" s="106"/>
      <c r="T48" s="107"/>
      <c r="U48" s="106"/>
      <c r="V48" s="107"/>
      <c r="W48" s="106"/>
      <c r="X48" s="107"/>
      <c r="Y48" s="106"/>
      <c r="Z48" s="107"/>
      <c r="AA48" s="106"/>
      <c r="AB48" s="107"/>
      <c r="AC48" s="106"/>
      <c r="AD48" s="107"/>
      <c r="AE48" s="106"/>
      <c r="AF48" s="107"/>
      <c r="AG48" s="106"/>
      <c r="AH48" s="107"/>
      <c r="AI48" s="106"/>
      <c r="AJ48" s="107"/>
      <c r="AK48" s="106"/>
      <c r="AL48" s="107"/>
      <c r="AM48" s="106"/>
      <c r="AN48" s="107"/>
      <c r="AO48" s="106"/>
      <c r="AP48" s="107"/>
      <c r="AQ48" s="106"/>
      <c r="AR48" s="107"/>
      <c r="AS48" s="106"/>
      <c r="AT48" s="107"/>
      <c r="AU48" s="106"/>
      <c r="AV48" s="107"/>
      <c r="AW48" s="106"/>
      <c r="AX48" s="107"/>
      <c r="AY48" s="106"/>
      <c r="AZ48" s="107"/>
      <c r="BA48" s="106"/>
      <c r="BB48" s="107"/>
      <c r="BC48" s="106"/>
      <c r="BD48" s="107"/>
      <c r="BE48" s="106"/>
      <c r="BF48" s="107"/>
      <c r="BG48" s="106"/>
      <c r="BH48" s="107"/>
      <c r="BI48" s="106"/>
      <c r="BJ48" s="107"/>
      <c r="BK48" s="106"/>
      <c r="BL48" s="107"/>
      <c r="BM48" s="106"/>
      <c r="BN48" s="107"/>
      <c r="BO48" s="106"/>
      <c r="BP48" s="107"/>
      <c r="BQ48" s="106"/>
      <c r="BR48" s="107"/>
      <c r="BS48" s="106"/>
      <c r="BT48" s="107"/>
      <c r="BU48" s="106"/>
      <c r="BV48" s="107"/>
      <c r="BW48" s="106"/>
      <c r="BX48" s="107"/>
      <c r="BY48" s="106"/>
      <c r="BZ48" s="107"/>
      <c r="CA48" s="106"/>
      <c r="CB48" s="107"/>
      <c r="CC48" s="106"/>
      <c r="CD48" s="107"/>
      <c r="CE48" s="106"/>
      <c r="CF48" s="107"/>
      <c r="CG48" s="106"/>
      <c r="CH48" s="107"/>
      <c r="CI48" s="106"/>
      <c r="CJ48" s="107"/>
      <c r="CK48" s="106"/>
      <c r="CL48" s="107"/>
      <c r="CM48" s="106"/>
      <c r="CN48" s="107"/>
      <c r="CO48" s="106"/>
      <c r="CP48" s="107"/>
      <c r="CQ48" s="106"/>
      <c r="CR48" s="107"/>
      <c r="CS48" s="106"/>
      <c r="CT48" s="107"/>
      <c r="CU48" s="106"/>
      <c r="CV48" s="107"/>
      <c r="CW48" s="106"/>
      <c r="CX48" s="107"/>
      <c r="CY48" s="106"/>
      <c r="CZ48" s="107"/>
      <c r="DA48" s="106"/>
      <c r="DB48" s="107"/>
      <c r="DC48" s="106"/>
      <c r="DD48" s="107"/>
      <c r="DE48" s="106"/>
      <c r="DF48" s="107"/>
      <c r="DG48" s="106"/>
      <c r="DH48" s="107"/>
      <c r="DI48" s="106"/>
      <c r="DJ48" s="107"/>
      <c r="DK48" s="106"/>
      <c r="DL48" s="107"/>
      <c r="DM48" s="106"/>
      <c r="DN48" s="107"/>
      <c r="DO48" s="106"/>
      <c r="DP48" s="107"/>
      <c r="DQ48" s="106"/>
      <c r="DR48" s="107"/>
      <c r="DS48" s="106"/>
      <c r="DT48" s="107"/>
      <c r="DU48" s="106"/>
      <c r="DV48" s="107"/>
      <c r="DW48" s="106"/>
      <c r="DX48" s="107"/>
      <c r="DY48" s="106"/>
      <c r="DZ48" s="107"/>
      <c r="EA48" s="106"/>
      <c r="EB48" s="107"/>
      <c r="EC48" s="106"/>
      <c r="ED48" s="107"/>
      <c r="EE48" s="106"/>
      <c r="EF48" s="107"/>
      <c r="EG48" s="106"/>
      <c r="EH48" s="107"/>
      <c r="EI48" s="106"/>
      <c r="EJ48" s="107"/>
      <c r="EK48" s="106"/>
      <c r="EL48" s="107"/>
      <c r="EM48" s="106"/>
      <c r="EN48" s="107"/>
      <c r="EO48" s="106"/>
      <c r="EP48" s="107"/>
      <c r="EQ48" s="106"/>
      <c r="ER48" s="107"/>
      <c r="ES48" s="106"/>
      <c r="ET48" s="107"/>
      <c r="EU48" s="106"/>
      <c r="EV48" s="107"/>
      <c r="EW48" s="106"/>
      <c r="EX48" s="107"/>
      <c r="EY48" s="106"/>
      <c r="EZ48" s="107"/>
      <c r="FA48" s="106"/>
      <c r="FB48" s="107"/>
      <c r="FC48" s="106"/>
      <c r="FD48" s="107"/>
      <c r="FE48" s="106"/>
      <c r="FF48" s="107"/>
      <c r="FG48" s="106"/>
      <c r="FH48" s="107"/>
      <c r="FI48" s="106"/>
      <c r="FJ48" s="107"/>
      <c r="FK48" s="106"/>
      <c r="FL48" s="107"/>
      <c r="FM48" s="106"/>
      <c r="FN48" s="107"/>
      <c r="FO48" s="106"/>
      <c r="FP48" s="107"/>
      <c r="FQ48" s="106"/>
      <c r="FR48" s="107"/>
      <c r="FS48" s="106"/>
      <c r="FT48" s="107"/>
      <c r="FU48" s="106"/>
      <c r="FV48" s="107"/>
      <c r="FW48" s="106"/>
      <c r="FX48" s="107"/>
      <c r="FY48" s="106"/>
      <c r="FZ48" s="107"/>
      <c r="GA48" s="106"/>
      <c r="GB48" s="107"/>
      <c r="GC48" s="106"/>
      <c r="GD48" s="107"/>
      <c r="GE48" s="106"/>
      <c r="GF48" s="107"/>
      <c r="GG48" s="106"/>
      <c r="GH48" s="107"/>
      <c r="GI48" s="106"/>
      <c r="GJ48" s="107"/>
      <c r="GK48" s="106"/>
      <c r="GL48" s="107"/>
      <c r="GM48" s="106"/>
      <c r="GN48" s="107"/>
      <c r="GO48" s="106"/>
      <c r="GP48" s="107"/>
      <c r="GQ48" s="106"/>
      <c r="GR48" s="107"/>
      <c r="GS48" s="106"/>
      <c r="GT48" s="107"/>
      <c r="GU48" s="106"/>
      <c r="GV48" s="107"/>
      <c r="GW48" s="106"/>
      <c r="GX48" s="107"/>
      <c r="GY48" s="106"/>
      <c r="GZ48" s="107"/>
      <c r="HA48" s="106"/>
      <c r="HB48" s="107"/>
      <c r="HC48" s="106"/>
      <c r="HD48" s="107"/>
      <c r="HE48" s="106"/>
      <c r="HF48" s="107"/>
      <c r="HG48" s="106"/>
      <c r="HH48" s="107"/>
      <c r="HI48" s="106"/>
      <c r="HJ48" s="107"/>
      <c r="HK48" s="106"/>
      <c r="HL48" s="107"/>
      <c r="HM48" s="106"/>
      <c r="HN48" s="107"/>
      <c r="HO48" s="106"/>
      <c r="HP48" s="107"/>
      <c r="HQ48" s="106"/>
      <c r="HR48" s="107"/>
      <c r="HS48" s="106"/>
      <c r="HT48" s="107"/>
      <c r="HU48" s="106"/>
      <c r="HV48" s="107"/>
      <c r="HW48" s="106"/>
      <c r="HX48" s="107"/>
      <c r="HY48" s="106"/>
      <c r="HZ48" s="107"/>
      <c r="IA48" s="106"/>
      <c r="IB48" s="107"/>
      <c r="IC48" s="106"/>
      <c r="ID48" s="107"/>
      <c r="IE48" s="106"/>
      <c r="IF48" s="107"/>
      <c r="IG48" s="106"/>
      <c r="IH48" s="107"/>
      <c r="II48" s="106"/>
      <c r="IJ48" s="107"/>
      <c r="IK48" s="106"/>
      <c r="IL48" s="107"/>
      <c r="IM48" s="106"/>
      <c r="IN48" s="107"/>
      <c r="IO48" s="106"/>
      <c r="IP48" s="107"/>
      <c r="IQ48" s="106"/>
      <c r="IR48" s="107"/>
      <c r="IS48" s="106"/>
      <c r="IT48" s="107"/>
      <c r="IU48" s="106"/>
      <c r="IV48" s="107"/>
      <c r="IW48" s="106"/>
      <c r="IX48" s="107"/>
      <c r="IY48" s="106"/>
      <c r="IZ48" s="64"/>
      <c r="JA48" s="64"/>
      <c r="JB48" s="64"/>
      <c r="JC48" s="64"/>
      <c r="JD48" s="64"/>
      <c r="JE48" s="64"/>
      <c r="JF48" s="64"/>
      <c r="JG48" s="64"/>
      <c r="JH48" s="64"/>
      <c r="JI48" s="64"/>
      <c r="JJ48" s="64"/>
      <c r="JK48" s="64"/>
      <c r="JL48" s="64"/>
      <c r="JM48" s="64"/>
      <c r="JN48" s="64"/>
      <c r="JO48" s="64"/>
      <c r="JP48" s="64"/>
      <c r="JQ48" s="64"/>
      <c r="JR48" s="64"/>
      <c r="JS48" s="64"/>
      <c r="JT48" s="64"/>
      <c r="JU48" s="64"/>
      <c r="JV48" s="64"/>
      <c r="JW48" s="64"/>
      <c r="JX48" s="64"/>
      <c r="JY48" s="64"/>
      <c r="JZ48" s="64"/>
      <c r="KA48" s="64"/>
      <c r="KB48" s="64"/>
      <c r="KC48" s="64"/>
      <c r="KD48" s="64"/>
      <c r="KE48" s="64"/>
      <c r="KF48" s="64"/>
      <c r="KG48" s="64"/>
      <c r="KH48" s="64"/>
      <c r="KI48" s="64"/>
      <c r="KJ48" s="64"/>
      <c r="KK48" s="64"/>
      <c r="KL48" s="64"/>
      <c r="KM48" s="64"/>
      <c r="KN48" s="64"/>
      <c r="KO48" s="64"/>
      <c r="KP48" s="64"/>
      <c r="KQ48" s="64"/>
      <c r="KR48" s="64"/>
      <c r="KS48" s="64"/>
      <c r="KT48" s="64"/>
      <c r="KU48" s="64"/>
      <c r="KV48" s="64"/>
      <c r="KW48" s="64"/>
      <c r="KX48" s="64"/>
      <c r="KY48" s="64"/>
      <c r="KZ48" s="64"/>
      <c r="LA48" s="64"/>
      <c r="LB48" s="64"/>
      <c r="LC48" s="64"/>
      <c r="LD48" s="64"/>
      <c r="LE48" s="64"/>
      <c r="LF48" s="64"/>
      <c r="LG48" s="64"/>
      <c r="LH48" s="64"/>
      <c r="LI48" s="64"/>
      <c r="LJ48" s="64"/>
      <c r="LK48" s="64"/>
      <c r="LL48" s="64"/>
      <c r="LM48" s="64"/>
      <c r="LN48" s="64"/>
      <c r="LO48" s="64"/>
      <c r="LP48" s="64"/>
      <c r="LQ48" s="64"/>
      <c r="LR48" s="64"/>
      <c r="LS48" s="64"/>
      <c r="LT48" s="64"/>
      <c r="LU48" s="64"/>
      <c r="LV48" s="64"/>
      <c r="LW48" s="64"/>
      <c r="LX48" s="64"/>
      <c r="LY48" s="64"/>
      <c r="LZ48" s="64"/>
      <c r="MA48" s="64"/>
      <c r="MB48" s="64"/>
      <c r="MC48" s="64"/>
      <c r="MD48" s="64"/>
      <c r="ME48" s="64"/>
      <c r="MF48" s="64"/>
      <c r="MG48" s="64"/>
      <c r="MH48" s="64"/>
      <c r="MI48" s="64"/>
      <c r="MJ48" s="64"/>
      <c r="MK48" s="64"/>
      <c r="ML48" s="64"/>
      <c r="MM48" s="64"/>
      <c r="MN48" s="64"/>
      <c r="MO48" s="64"/>
      <c r="MP48" s="64"/>
      <c r="MQ48" s="64"/>
      <c r="MR48" s="64"/>
      <c r="MS48" s="64"/>
      <c r="MT48" s="64"/>
      <c r="MU48" s="64"/>
      <c r="MV48" s="64"/>
      <c r="MW48" s="64"/>
      <c r="MX48" s="64"/>
      <c r="MY48" s="64"/>
      <c r="MZ48" s="64"/>
      <c r="NA48" s="64"/>
      <c r="NB48" s="64"/>
      <c r="NC48" s="64"/>
      <c r="ND48" s="64"/>
      <c r="NE48" s="64"/>
      <c r="NF48" s="64"/>
      <c r="NG48" s="64"/>
      <c r="NH48" s="64"/>
      <c r="NI48" s="64"/>
      <c r="NJ48" s="64"/>
      <c r="NK48" s="64"/>
      <c r="NL48" s="64"/>
      <c r="NM48" s="64"/>
      <c r="NN48" s="64"/>
      <c r="NO48" s="64"/>
      <c r="NP48" s="64"/>
      <c r="NQ48" s="64"/>
      <c r="NR48" s="64"/>
      <c r="NS48" s="64"/>
      <c r="NT48" s="64"/>
      <c r="NU48" s="64"/>
      <c r="NV48" s="64"/>
      <c r="NW48" s="64"/>
      <c r="NX48" s="64"/>
      <c r="NY48" s="64"/>
      <c r="NZ48" s="64"/>
      <c r="OA48" s="64"/>
      <c r="OB48" s="64"/>
      <c r="OC48" s="64"/>
      <c r="OD48" s="64"/>
      <c r="OE48" s="64"/>
      <c r="OF48" s="64"/>
      <c r="OG48" s="64"/>
      <c r="OH48" s="64"/>
      <c r="OI48" s="64"/>
      <c r="OJ48" s="64"/>
      <c r="OK48" s="64"/>
      <c r="OL48" s="64"/>
      <c r="OM48" s="64"/>
      <c r="ON48" s="64"/>
      <c r="OO48" s="64"/>
      <c r="OP48" s="64"/>
      <c r="OQ48" s="64"/>
      <c r="OR48" s="64"/>
      <c r="OS48" s="64"/>
      <c r="OT48" s="64"/>
      <c r="OU48" s="64"/>
      <c r="OV48" s="64"/>
      <c r="OW48" s="64"/>
      <c r="OX48" s="64"/>
      <c r="OY48" s="64"/>
      <c r="OZ48" s="64"/>
      <c r="PA48" s="64"/>
      <c r="PB48" s="64"/>
      <c r="PC48" s="64"/>
      <c r="PD48" s="64"/>
      <c r="PE48" s="64"/>
      <c r="PF48" s="64"/>
      <c r="PG48" s="64"/>
      <c r="PH48" s="64"/>
      <c r="PI48" s="64"/>
      <c r="PJ48" s="64"/>
      <c r="PK48" s="64"/>
      <c r="PL48" s="64"/>
      <c r="PM48" s="64"/>
      <c r="PN48" s="64"/>
      <c r="PO48" s="64"/>
      <c r="PP48" s="64"/>
      <c r="PQ48" s="64"/>
      <c r="PR48" s="64"/>
      <c r="PS48" s="64"/>
      <c r="PT48" s="64"/>
      <c r="PU48" s="64"/>
      <c r="PV48" s="64"/>
      <c r="PW48" s="64"/>
      <c r="PX48" s="64"/>
      <c r="PY48" s="64"/>
      <c r="PZ48" s="64"/>
      <c r="QA48" s="64"/>
      <c r="QB48" s="64"/>
      <c r="QC48" s="64"/>
      <c r="QD48" s="64"/>
      <c r="QE48" s="64"/>
      <c r="QF48" s="64"/>
      <c r="QG48" s="64"/>
      <c r="QH48" s="64"/>
      <c r="QI48" s="64"/>
      <c r="QJ48" s="64"/>
      <c r="QK48" s="64"/>
      <c r="QL48" s="64"/>
      <c r="QM48" s="64"/>
      <c r="QN48" s="64"/>
      <c r="QO48" s="64"/>
      <c r="QP48" s="64"/>
      <c r="QQ48" s="64"/>
      <c r="QR48" s="64"/>
      <c r="QS48" s="64"/>
      <c r="QT48" s="64"/>
      <c r="QU48" s="64"/>
      <c r="QV48" s="64"/>
      <c r="QW48" s="64"/>
      <c r="QX48" s="64"/>
      <c r="QY48" s="64"/>
      <c r="QZ48" s="64"/>
      <c r="RA48" s="64"/>
      <c r="RB48" s="64"/>
      <c r="RC48" s="64"/>
      <c r="RD48" s="64"/>
      <c r="RE48" s="64"/>
      <c r="RF48" s="64"/>
      <c r="RG48" s="64"/>
      <c r="RH48" s="64"/>
      <c r="RI48" s="64"/>
      <c r="RJ48" s="64"/>
      <c r="RK48" s="64"/>
      <c r="RL48" s="64"/>
      <c r="RM48" s="64"/>
      <c r="RN48" s="64"/>
      <c r="RO48" s="64"/>
      <c r="RP48" s="64"/>
      <c r="RQ48" s="64"/>
      <c r="RR48" s="64"/>
      <c r="RS48" s="64"/>
      <c r="RT48" s="64"/>
      <c r="RU48" s="64"/>
      <c r="RV48" s="64"/>
      <c r="RW48" s="64"/>
      <c r="RX48" s="64"/>
      <c r="RY48" s="64"/>
      <c r="RZ48" s="64"/>
      <c r="SA48" s="64"/>
      <c r="SB48" s="64"/>
      <c r="SC48" s="64"/>
      <c r="SD48" s="64"/>
      <c r="SE48" s="64"/>
      <c r="SF48" s="64"/>
      <c r="SG48" s="64"/>
      <c r="SH48" s="64"/>
      <c r="SI48" s="64"/>
      <c r="SJ48" s="64"/>
      <c r="SK48" s="64"/>
      <c r="SL48" s="64"/>
      <c r="SM48" s="64"/>
      <c r="SN48" s="64"/>
      <c r="SO48" s="64"/>
      <c r="SP48" s="64"/>
      <c r="SQ48" s="64"/>
      <c r="SR48" s="64"/>
      <c r="SS48" s="64"/>
      <c r="ST48" s="64"/>
      <c r="SU48" s="64"/>
      <c r="SV48" s="64"/>
      <c r="SW48" s="64"/>
      <c r="SX48" s="64"/>
      <c r="SY48" s="64"/>
      <c r="SZ48" s="64"/>
      <c r="TA48" s="64"/>
      <c r="TB48" s="64"/>
      <c r="TC48" s="64"/>
      <c r="TD48" s="64"/>
      <c r="TE48" s="64"/>
      <c r="TF48" s="64"/>
      <c r="TG48" s="64"/>
      <c r="TH48" s="64"/>
      <c r="TI48" s="64"/>
      <c r="TJ48" s="64"/>
      <c r="TK48" s="64"/>
      <c r="TL48" s="64"/>
      <c r="TM48" s="64"/>
      <c r="TN48" s="64"/>
      <c r="TO48" s="64"/>
      <c r="TP48" s="64"/>
      <c r="TQ48" s="64"/>
      <c r="TR48" s="64"/>
      <c r="TS48" s="64"/>
      <c r="TT48" s="64"/>
      <c r="TU48" s="64"/>
      <c r="TV48" s="64"/>
      <c r="TW48" s="64"/>
      <c r="TX48" s="64"/>
      <c r="TY48" s="64"/>
      <c r="TZ48" s="64"/>
      <c r="UA48" s="64"/>
      <c r="UB48" s="64"/>
      <c r="UC48" s="64"/>
      <c r="UD48" s="64"/>
      <c r="UE48" s="64"/>
      <c r="UF48" s="64"/>
      <c r="UG48" s="64"/>
      <c r="UH48" s="64"/>
      <c r="UI48" s="64"/>
      <c r="UJ48" s="64"/>
      <c r="UK48" s="64"/>
      <c r="UL48" s="64"/>
      <c r="UM48" s="64"/>
      <c r="UN48" s="64"/>
      <c r="UO48" s="64"/>
      <c r="UP48" s="64"/>
      <c r="UQ48" s="64"/>
      <c r="UR48" s="64"/>
      <c r="US48" s="64"/>
      <c r="UT48" s="64"/>
      <c r="UU48" s="64"/>
      <c r="UV48" s="64"/>
      <c r="UW48" s="64"/>
      <c r="UX48" s="64"/>
      <c r="UY48" s="64"/>
      <c r="UZ48" s="64"/>
      <c r="VA48" s="64"/>
      <c r="VB48" s="64"/>
      <c r="VC48" s="64"/>
      <c r="VD48" s="64"/>
      <c r="VE48" s="64"/>
      <c r="VF48" s="64"/>
      <c r="VG48" s="64"/>
      <c r="VH48" s="64"/>
      <c r="VI48" s="64"/>
      <c r="VJ48" s="64"/>
      <c r="VK48" s="64"/>
      <c r="VL48" s="64"/>
      <c r="VM48" s="64"/>
      <c r="VN48" s="64"/>
      <c r="VO48" s="64"/>
      <c r="VP48" s="64"/>
      <c r="VQ48" s="64"/>
      <c r="VR48" s="64"/>
      <c r="VS48" s="64"/>
      <c r="VT48" s="64"/>
      <c r="VU48" s="64"/>
      <c r="VV48" s="64"/>
      <c r="VW48" s="64"/>
      <c r="VX48" s="64"/>
      <c r="VY48" s="64"/>
      <c r="VZ48" s="64"/>
      <c r="WA48" s="64"/>
      <c r="WB48" s="64"/>
      <c r="WC48" s="64"/>
      <c r="WD48" s="64"/>
      <c r="WE48" s="64"/>
      <c r="WF48" s="64"/>
      <c r="WG48" s="64"/>
      <c r="WH48" s="64"/>
      <c r="WI48" s="64"/>
      <c r="WJ48" s="64"/>
      <c r="WK48" s="64"/>
      <c r="WL48" s="64"/>
      <c r="WM48" s="64"/>
      <c r="WN48" s="64"/>
      <c r="WO48" s="64"/>
      <c r="WP48" s="64"/>
      <c r="WQ48" s="64"/>
      <c r="WR48" s="64"/>
      <c r="WS48" s="64"/>
      <c r="WT48" s="64"/>
      <c r="WU48" s="64"/>
      <c r="WV48" s="64"/>
      <c r="WW48" s="64"/>
      <c r="WX48" s="64"/>
      <c r="WY48" s="64"/>
      <c r="WZ48" s="64"/>
      <c r="XA48" s="64"/>
      <c r="XB48" s="64"/>
      <c r="XC48" s="64"/>
      <c r="XD48" s="64"/>
      <c r="XE48" s="64"/>
      <c r="XF48" s="64"/>
      <c r="XG48" s="64"/>
      <c r="XH48" s="64"/>
      <c r="XI48" s="64"/>
      <c r="XJ48" s="64"/>
    </row>
    <row r="49" spans="1:634" x14ac:dyDescent="0.25">
      <c r="A49" s="106"/>
      <c r="B49" s="107"/>
      <c r="C49" s="106"/>
      <c r="D49" s="107"/>
      <c r="E49" s="106"/>
      <c r="F49" s="107"/>
      <c r="G49" s="106"/>
      <c r="H49" s="107"/>
      <c r="I49" s="106"/>
      <c r="J49" s="107"/>
      <c r="K49" s="106"/>
      <c r="L49" s="107"/>
      <c r="M49" s="106"/>
      <c r="N49" s="107"/>
      <c r="O49" s="106"/>
      <c r="P49" s="107"/>
      <c r="Q49" s="106"/>
      <c r="R49" s="107"/>
      <c r="S49" s="106"/>
      <c r="T49" s="107"/>
      <c r="U49" s="106"/>
      <c r="V49" s="107"/>
      <c r="W49" s="106"/>
      <c r="X49" s="107"/>
      <c r="Y49" s="106"/>
      <c r="Z49" s="107"/>
      <c r="AA49" s="106"/>
      <c r="AB49" s="107"/>
      <c r="AC49" s="106"/>
      <c r="AD49" s="107"/>
      <c r="AE49" s="106"/>
      <c r="AF49" s="107"/>
      <c r="AG49" s="106"/>
      <c r="AH49" s="107"/>
      <c r="AI49" s="106"/>
      <c r="AJ49" s="107"/>
      <c r="AK49" s="106"/>
      <c r="AL49" s="107"/>
      <c r="AM49" s="106"/>
      <c r="AN49" s="107"/>
      <c r="AO49" s="106"/>
      <c r="AP49" s="107"/>
      <c r="AQ49" s="106"/>
      <c r="AR49" s="107"/>
      <c r="AS49" s="106"/>
      <c r="AT49" s="107"/>
      <c r="AU49" s="106"/>
      <c r="AV49" s="107"/>
      <c r="AW49" s="106"/>
      <c r="AX49" s="107"/>
      <c r="AY49" s="106"/>
      <c r="AZ49" s="107"/>
      <c r="BA49" s="106"/>
      <c r="BB49" s="107"/>
      <c r="BC49" s="106"/>
      <c r="BD49" s="107"/>
      <c r="BE49" s="106"/>
      <c r="BF49" s="107"/>
      <c r="BG49" s="106"/>
      <c r="BH49" s="107"/>
      <c r="BI49" s="106"/>
      <c r="BJ49" s="107"/>
      <c r="BK49" s="106"/>
      <c r="BL49" s="107"/>
      <c r="BM49" s="106"/>
      <c r="BN49" s="107"/>
      <c r="BO49" s="106"/>
      <c r="BP49" s="107"/>
      <c r="BQ49" s="106"/>
      <c r="BR49" s="107"/>
      <c r="BS49" s="106"/>
      <c r="BT49" s="107"/>
      <c r="BU49" s="106"/>
      <c r="BV49" s="107"/>
      <c r="BW49" s="106"/>
      <c r="BX49" s="107"/>
      <c r="BY49" s="106"/>
      <c r="BZ49" s="107"/>
      <c r="CA49" s="106"/>
      <c r="CB49" s="107"/>
      <c r="CC49" s="106"/>
      <c r="CD49" s="107"/>
      <c r="CE49" s="106"/>
      <c r="CF49" s="107"/>
      <c r="CG49" s="106"/>
      <c r="CH49" s="107"/>
      <c r="CI49" s="106"/>
      <c r="CJ49" s="107"/>
      <c r="CK49" s="106"/>
      <c r="CL49" s="107"/>
      <c r="CM49" s="106"/>
      <c r="CN49" s="107"/>
      <c r="CO49" s="106"/>
      <c r="CP49" s="107"/>
      <c r="CQ49" s="106"/>
      <c r="CR49" s="107"/>
      <c r="CS49" s="106"/>
      <c r="CT49" s="107"/>
      <c r="CU49" s="106"/>
      <c r="CV49" s="107"/>
      <c r="CW49" s="106"/>
      <c r="CX49" s="107"/>
      <c r="CY49" s="106"/>
      <c r="CZ49" s="107"/>
      <c r="DA49" s="106"/>
      <c r="DB49" s="107"/>
      <c r="DC49" s="106"/>
      <c r="DD49" s="107"/>
      <c r="DE49" s="106"/>
      <c r="DF49" s="107"/>
      <c r="DG49" s="106"/>
      <c r="DH49" s="107"/>
      <c r="DI49" s="106"/>
      <c r="DJ49" s="107"/>
      <c r="DK49" s="106"/>
      <c r="DL49" s="107"/>
      <c r="DM49" s="106"/>
      <c r="DN49" s="107"/>
      <c r="DO49" s="106"/>
      <c r="DP49" s="107"/>
      <c r="DQ49" s="106"/>
      <c r="DR49" s="107"/>
      <c r="DS49" s="106"/>
      <c r="DT49" s="107"/>
      <c r="DU49" s="106"/>
      <c r="DV49" s="107"/>
      <c r="DW49" s="106"/>
      <c r="DX49" s="107"/>
      <c r="DY49" s="106"/>
      <c r="DZ49" s="107"/>
      <c r="EA49" s="106"/>
      <c r="EB49" s="107"/>
      <c r="EC49" s="106"/>
      <c r="ED49" s="107"/>
      <c r="EE49" s="106"/>
      <c r="EF49" s="107"/>
      <c r="EG49" s="106"/>
      <c r="EH49" s="107"/>
      <c r="EI49" s="106"/>
      <c r="EJ49" s="107"/>
      <c r="EK49" s="106"/>
      <c r="EL49" s="107"/>
      <c r="EM49" s="106"/>
      <c r="EN49" s="107"/>
      <c r="EO49" s="106"/>
      <c r="EP49" s="107"/>
      <c r="EQ49" s="106"/>
      <c r="ER49" s="107"/>
      <c r="ES49" s="106"/>
      <c r="ET49" s="107"/>
      <c r="EU49" s="106"/>
      <c r="EV49" s="107"/>
      <c r="EW49" s="106"/>
      <c r="EX49" s="107"/>
      <c r="EY49" s="106"/>
      <c r="EZ49" s="107"/>
      <c r="FA49" s="106"/>
      <c r="FB49" s="107"/>
      <c r="FC49" s="106"/>
      <c r="FD49" s="107"/>
      <c r="FE49" s="106"/>
      <c r="FF49" s="107"/>
      <c r="FG49" s="106"/>
      <c r="FH49" s="107"/>
      <c r="FI49" s="106"/>
      <c r="FJ49" s="107"/>
      <c r="FK49" s="106"/>
      <c r="FL49" s="107"/>
      <c r="FM49" s="106"/>
      <c r="FN49" s="107"/>
      <c r="FO49" s="106"/>
      <c r="FP49" s="107"/>
      <c r="FQ49" s="106"/>
      <c r="FR49" s="107"/>
      <c r="FS49" s="106"/>
      <c r="FT49" s="107"/>
      <c r="FU49" s="106"/>
      <c r="FV49" s="107"/>
      <c r="FW49" s="106"/>
      <c r="FX49" s="107"/>
      <c r="FY49" s="106"/>
      <c r="FZ49" s="107"/>
      <c r="GA49" s="106"/>
      <c r="GB49" s="107"/>
      <c r="GC49" s="106"/>
      <c r="GD49" s="107"/>
      <c r="GE49" s="106"/>
      <c r="GF49" s="107"/>
      <c r="GG49" s="106"/>
      <c r="GH49" s="107"/>
      <c r="GI49" s="106"/>
      <c r="GJ49" s="107"/>
      <c r="GK49" s="106"/>
      <c r="GL49" s="107"/>
      <c r="GM49" s="106"/>
      <c r="GN49" s="107"/>
      <c r="GO49" s="106"/>
      <c r="GP49" s="107"/>
      <c r="GQ49" s="106"/>
      <c r="GR49" s="107"/>
      <c r="GS49" s="106"/>
      <c r="GT49" s="107"/>
      <c r="GU49" s="106"/>
      <c r="GV49" s="107"/>
      <c r="GW49" s="106"/>
      <c r="GX49" s="107"/>
      <c r="GY49" s="106"/>
      <c r="GZ49" s="107"/>
      <c r="HA49" s="106"/>
      <c r="HB49" s="107"/>
      <c r="HC49" s="106"/>
      <c r="HD49" s="107"/>
      <c r="HE49" s="106"/>
      <c r="HF49" s="107"/>
      <c r="HG49" s="106"/>
      <c r="HH49" s="107"/>
      <c r="HI49" s="106"/>
      <c r="HJ49" s="107"/>
      <c r="HK49" s="106"/>
      <c r="HL49" s="107"/>
      <c r="HM49" s="106"/>
      <c r="HN49" s="107"/>
      <c r="HO49" s="106"/>
      <c r="HP49" s="107"/>
      <c r="HQ49" s="106"/>
      <c r="HR49" s="107"/>
      <c r="HS49" s="106"/>
      <c r="HT49" s="107"/>
      <c r="HU49" s="106"/>
      <c r="HV49" s="107"/>
      <c r="HW49" s="106"/>
      <c r="HX49" s="107"/>
      <c r="HY49" s="106"/>
      <c r="HZ49" s="107"/>
      <c r="IA49" s="106"/>
      <c r="IB49" s="107"/>
      <c r="IC49" s="106"/>
      <c r="ID49" s="107"/>
      <c r="IE49" s="106"/>
      <c r="IF49" s="107"/>
      <c r="IG49" s="106"/>
      <c r="IH49" s="107"/>
      <c r="II49" s="106"/>
      <c r="IJ49" s="107"/>
      <c r="IK49" s="106"/>
      <c r="IL49" s="107"/>
      <c r="IM49" s="106"/>
      <c r="IN49" s="107"/>
      <c r="IO49" s="106"/>
      <c r="IP49" s="107"/>
      <c r="IQ49" s="106"/>
      <c r="IR49" s="107"/>
      <c r="IS49" s="106"/>
      <c r="IT49" s="107"/>
      <c r="IU49" s="106"/>
      <c r="IV49" s="107"/>
      <c r="IW49" s="106"/>
      <c r="IX49" s="107"/>
      <c r="IY49" s="106"/>
      <c r="IZ49" s="64"/>
      <c r="JA49" s="64"/>
      <c r="JB49" s="64"/>
      <c r="JC49" s="64"/>
      <c r="JD49" s="64"/>
      <c r="JE49" s="64"/>
      <c r="JF49" s="64"/>
      <c r="JG49" s="64"/>
      <c r="JH49" s="64"/>
      <c r="JI49" s="64"/>
      <c r="JJ49" s="64"/>
      <c r="JK49" s="64"/>
      <c r="JL49" s="64"/>
      <c r="JM49" s="64"/>
      <c r="JN49" s="64"/>
      <c r="JO49" s="64"/>
      <c r="JP49" s="64"/>
      <c r="JQ49" s="64"/>
      <c r="JR49" s="64"/>
      <c r="JS49" s="64"/>
      <c r="JT49" s="64"/>
      <c r="JU49" s="64"/>
      <c r="JV49" s="64"/>
      <c r="JW49" s="64"/>
      <c r="JX49" s="64"/>
      <c r="JY49" s="64"/>
      <c r="JZ49" s="64"/>
      <c r="KA49" s="64"/>
      <c r="KB49" s="64"/>
      <c r="KC49" s="64"/>
      <c r="KD49" s="64"/>
      <c r="KE49" s="64"/>
      <c r="KF49" s="64"/>
      <c r="KG49" s="64"/>
      <c r="KH49" s="64"/>
      <c r="KI49" s="64"/>
      <c r="KJ49" s="64"/>
      <c r="KK49" s="64"/>
      <c r="KL49" s="64"/>
      <c r="KM49" s="64"/>
      <c r="KN49" s="64"/>
      <c r="KO49" s="64"/>
      <c r="KP49" s="64"/>
      <c r="KQ49" s="64"/>
      <c r="KR49" s="64"/>
      <c r="KS49" s="64"/>
      <c r="KT49" s="64"/>
      <c r="KU49" s="64"/>
      <c r="KV49" s="64"/>
      <c r="KW49" s="64"/>
      <c r="KX49" s="64"/>
      <c r="KY49" s="64"/>
      <c r="KZ49" s="64"/>
      <c r="LA49" s="64"/>
      <c r="LB49" s="64"/>
      <c r="LC49" s="64"/>
      <c r="LD49" s="64"/>
      <c r="LE49" s="64"/>
      <c r="LF49" s="64"/>
      <c r="LG49" s="64"/>
      <c r="LH49" s="64"/>
      <c r="LI49" s="64"/>
      <c r="LJ49" s="64"/>
      <c r="LK49" s="64"/>
      <c r="LL49" s="64"/>
      <c r="LM49" s="64"/>
      <c r="LN49" s="64"/>
      <c r="LO49" s="64"/>
      <c r="LP49" s="64"/>
      <c r="LQ49" s="64"/>
      <c r="LR49" s="64"/>
      <c r="LS49" s="64"/>
      <c r="LT49" s="64"/>
      <c r="LU49" s="64"/>
      <c r="LV49" s="64"/>
      <c r="LW49" s="64"/>
      <c r="LX49" s="64"/>
      <c r="LY49" s="64"/>
      <c r="LZ49" s="64"/>
      <c r="MA49" s="64"/>
      <c r="MB49" s="64"/>
      <c r="MC49" s="64"/>
      <c r="MD49" s="64"/>
      <c r="ME49" s="64"/>
      <c r="MF49" s="64"/>
      <c r="MG49" s="64"/>
      <c r="MH49" s="64"/>
      <c r="MI49" s="64"/>
      <c r="MJ49" s="64"/>
      <c r="MK49" s="64"/>
      <c r="ML49" s="64"/>
      <c r="MM49" s="64"/>
      <c r="MN49" s="64"/>
      <c r="MO49" s="64"/>
      <c r="MP49" s="64"/>
      <c r="MQ49" s="64"/>
      <c r="MR49" s="64"/>
      <c r="MS49" s="64"/>
      <c r="MT49" s="64"/>
      <c r="MU49" s="64"/>
      <c r="MV49" s="64"/>
      <c r="MW49" s="64"/>
      <c r="MX49" s="64"/>
      <c r="MY49" s="64"/>
      <c r="MZ49" s="64"/>
      <c r="NA49" s="64"/>
      <c r="NB49" s="64"/>
      <c r="NC49" s="64"/>
      <c r="ND49" s="64"/>
      <c r="NE49" s="64"/>
      <c r="NF49" s="64"/>
      <c r="NG49" s="64"/>
      <c r="NH49" s="64"/>
      <c r="NI49" s="64"/>
      <c r="NJ49" s="64"/>
      <c r="NK49" s="64"/>
      <c r="NL49" s="64"/>
      <c r="NM49" s="64"/>
      <c r="NN49" s="64"/>
      <c r="NO49" s="64"/>
      <c r="NP49" s="64"/>
      <c r="NQ49" s="64"/>
      <c r="NR49" s="64"/>
      <c r="NS49" s="64"/>
      <c r="NT49" s="64"/>
      <c r="NU49" s="64"/>
      <c r="NV49" s="64"/>
      <c r="NW49" s="64"/>
      <c r="NX49" s="64"/>
      <c r="NY49" s="64"/>
      <c r="NZ49" s="64"/>
      <c r="OA49" s="64"/>
      <c r="OB49" s="64"/>
      <c r="OC49" s="64"/>
      <c r="OD49" s="64"/>
      <c r="OE49" s="64"/>
      <c r="OF49" s="64"/>
      <c r="OG49" s="64"/>
      <c r="OH49" s="64"/>
      <c r="OI49" s="64"/>
      <c r="OJ49" s="64"/>
      <c r="OK49" s="64"/>
      <c r="OL49" s="64"/>
      <c r="OM49" s="64"/>
      <c r="ON49" s="64"/>
      <c r="OO49" s="64"/>
      <c r="OP49" s="64"/>
      <c r="OQ49" s="64"/>
      <c r="OR49" s="64"/>
      <c r="OS49" s="64"/>
      <c r="OT49" s="64"/>
      <c r="OU49" s="64"/>
      <c r="OV49" s="64"/>
      <c r="OW49" s="64"/>
      <c r="OX49" s="64"/>
      <c r="OY49" s="64"/>
      <c r="OZ49" s="64"/>
      <c r="PA49" s="64"/>
      <c r="PB49" s="64"/>
      <c r="PC49" s="64"/>
      <c r="PD49" s="64"/>
      <c r="PE49" s="64"/>
      <c r="PF49" s="64"/>
      <c r="PG49" s="64"/>
      <c r="PH49" s="64"/>
      <c r="PI49" s="64"/>
      <c r="PJ49" s="64"/>
      <c r="PK49" s="64"/>
      <c r="PL49" s="64"/>
      <c r="PM49" s="64"/>
      <c r="PN49" s="64"/>
      <c r="PO49" s="64"/>
      <c r="PP49" s="64"/>
      <c r="PQ49" s="64"/>
      <c r="PR49" s="64"/>
      <c r="PS49" s="64"/>
      <c r="PT49" s="64"/>
      <c r="PU49" s="64"/>
      <c r="PV49" s="64"/>
      <c r="PW49" s="64"/>
      <c r="PX49" s="64"/>
      <c r="PY49" s="64"/>
      <c r="PZ49" s="64"/>
      <c r="QA49" s="64"/>
      <c r="QB49" s="64"/>
      <c r="QC49" s="64"/>
      <c r="QD49" s="64"/>
      <c r="QE49" s="64"/>
      <c r="QF49" s="64"/>
      <c r="QG49" s="64"/>
      <c r="QH49" s="64"/>
      <c r="QI49" s="64"/>
      <c r="QJ49" s="64"/>
      <c r="QK49" s="64"/>
      <c r="QL49" s="64"/>
      <c r="QM49" s="64"/>
      <c r="QN49" s="64"/>
      <c r="QO49" s="64"/>
      <c r="QP49" s="64"/>
      <c r="QQ49" s="64"/>
      <c r="QR49" s="64"/>
      <c r="QS49" s="64"/>
      <c r="QT49" s="64"/>
      <c r="QU49" s="64"/>
      <c r="QV49" s="64"/>
      <c r="QW49" s="64"/>
      <c r="QX49" s="64"/>
      <c r="QY49" s="64"/>
      <c r="QZ49" s="64"/>
      <c r="RA49" s="64"/>
      <c r="RB49" s="64"/>
      <c r="RC49" s="64"/>
      <c r="RD49" s="64"/>
      <c r="RE49" s="64"/>
      <c r="RF49" s="64"/>
      <c r="RG49" s="64"/>
      <c r="RH49" s="64"/>
      <c r="RI49" s="64"/>
      <c r="RJ49" s="64"/>
      <c r="RK49" s="64"/>
      <c r="RL49" s="64"/>
      <c r="RM49" s="64"/>
      <c r="RN49" s="64"/>
      <c r="RO49" s="64"/>
      <c r="RP49" s="64"/>
      <c r="RQ49" s="64"/>
      <c r="RR49" s="64"/>
      <c r="RS49" s="64"/>
      <c r="RT49" s="64"/>
      <c r="RU49" s="64"/>
      <c r="RV49" s="64"/>
      <c r="RW49" s="64"/>
      <c r="RX49" s="64"/>
      <c r="RY49" s="64"/>
      <c r="RZ49" s="64"/>
      <c r="SA49" s="64"/>
      <c r="SB49" s="64"/>
      <c r="SC49" s="64"/>
      <c r="SD49" s="64"/>
      <c r="SE49" s="64"/>
      <c r="SF49" s="64"/>
      <c r="SG49" s="64"/>
      <c r="SH49" s="64"/>
      <c r="SI49" s="64"/>
      <c r="SJ49" s="64"/>
      <c r="SK49" s="64"/>
      <c r="SL49" s="64"/>
      <c r="SM49" s="64"/>
      <c r="SN49" s="64"/>
      <c r="SO49" s="64"/>
      <c r="SP49" s="64"/>
      <c r="SQ49" s="64"/>
      <c r="SR49" s="64"/>
      <c r="SS49" s="64"/>
      <c r="ST49" s="64"/>
      <c r="SU49" s="64"/>
      <c r="SV49" s="64"/>
      <c r="SW49" s="64"/>
      <c r="SX49" s="64"/>
      <c r="SY49" s="64"/>
      <c r="SZ49" s="64"/>
      <c r="TA49" s="64"/>
      <c r="TB49" s="64"/>
      <c r="TC49" s="64"/>
      <c r="TD49" s="64"/>
      <c r="TE49" s="64"/>
      <c r="TF49" s="64"/>
      <c r="TG49" s="64"/>
      <c r="TH49" s="64"/>
      <c r="TI49" s="64"/>
      <c r="TJ49" s="64"/>
      <c r="TK49" s="64"/>
      <c r="TL49" s="64"/>
      <c r="TM49" s="64"/>
      <c r="TN49" s="64"/>
      <c r="TO49" s="64"/>
      <c r="TP49" s="64"/>
      <c r="TQ49" s="64"/>
      <c r="TR49" s="64"/>
      <c r="TS49" s="64"/>
      <c r="TT49" s="64"/>
      <c r="TU49" s="64"/>
      <c r="TV49" s="64"/>
      <c r="TW49" s="64"/>
      <c r="TX49" s="64"/>
      <c r="TY49" s="64"/>
      <c r="TZ49" s="64"/>
      <c r="UA49" s="64"/>
      <c r="UB49" s="64"/>
      <c r="UC49" s="64"/>
      <c r="UD49" s="64"/>
      <c r="UE49" s="64"/>
      <c r="UF49" s="64"/>
      <c r="UG49" s="64"/>
      <c r="UH49" s="64"/>
      <c r="UI49" s="64"/>
      <c r="UJ49" s="64"/>
      <c r="UK49" s="64"/>
      <c r="UL49" s="64"/>
      <c r="UM49" s="64"/>
      <c r="UN49" s="64"/>
      <c r="UO49" s="64"/>
      <c r="UP49" s="64"/>
      <c r="UQ49" s="64"/>
      <c r="UR49" s="64"/>
      <c r="US49" s="64"/>
      <c r="UT49" s="64"/>
      <c r="UU49" s="64"/>
      <c r="UV49" s="64"/>
      <c r="UW49" s="64"/>
      <c r="UX49" s="64"/>
      <c r="UY49" s="64"/>
      <c r="UZ49" s="64"/>
      <c r="VA49" s="64"/>
      <c r="VB49" s="64"/>
      <c r="VC49" s="64"/>
      <c r="VD49" s="64"/>
      <c r="VE49" s="64"/>
      <c r="VF49" s="64"/>
      <c r="VG49" s="64"/>
      <c r="VH49" s="64"/>
      <c r="VI49" s="64"/>
      <c r="VJ49" s="64"/>
      <c r="VK49" s="64"/>
      <c r="VL49" s="64"/>
      <c r="VM49" s="64"/>
      <c r="VN49" s="64"/>
      <c r="VO49" s="64"/>
      <c r="VP49" s="64"/>
      <c r="VQ49" s="64"/>
      <c r="VR49" s="64"/>
      <c r="VS49" s="64"/>
      <c r="VT49" s="64"/>
      <c r="VU49" s="64"/>
      <c r="VV49" s="64"/>
      <c r="VW49" s="64"/>
      <c r="VX49" s="64"/>
      <c r="VY49" s="64"/>
      <c r="VZ49" s="64"/>
      <c r="WA49" s="64"/>
      <c r="WB49" s="64"/>
      <c r="WC49" s="64"/>
      <c r="WD49" s="64"/>
      <c r="WE49" s="64"/>
      <c r="WF49" s="64"/>
      <c r="WG49" s="64"/>
      <c r="WH49" s="64"/>
      <c r="WI49" s="64"/>
      <c r="WJ49" s="64"/>
      <c r="WK49" s="64"/>
      <c r="WL49" s="64"/>
      <c r="WM49" s="64"/>
      <c r="WN49" s="64"/>
      <c r="WO49" s="64"/>
      <c r="WP49" s="64"/>
      <c r="WQ49" s="64"/>
      <c r="WR49" s="64"/>
      <c r="WS49" s="64"/>
      <c r="WT49" s="64"/>
      <c r="WU49" s="64"/>
      <c r="WV49" s="64"/>
      <c r="WW49" s="64"/>
      <c r="WX49" s="64"/>
      <c r="WY49" s="64"/>
      <c r="WZ49" s="64"/>
      <c r="XA49" s="64"/>
      <c r="XB49" s="64"/>
      <c r="XC49" s="64"/>
      <c r="XD49" s="64"/>
      <c r="XE49" s="64"/>
      <c r="XF49" s="64"/>
      <c r="XG49" s="64"/>
      <c r="XH49" s="64"/>
      <c r="XI49" s="64"/>
      <c r="XJ49" s="64"/>
    </row>
    <row r="50" spans="1:634" x14ac:dyDescent="0.25">
      <c r="A50" s="106"/>
      <c r="B50" s="107"/>
      <c r="C50" s="106"/>
      <c r="D50" s="107"/>
      <c r="E50" s="106"/>
      <c r="F50" s="107"/>
      <c r="G50" s="106"/>
      <c r="H50" s="107"/>
      <c r="I50" s="106"/>
      <c r="J50" s="107"/>
      <c r="K50" s="106"/>
      <c r="L50" s="107"/>
      <c r="M50" s="106"/>
      <c r="N50" s="107"/>
      <c r="O50" s="106"/>
      <c r="P50" s="107"/>
      <c r="Q50" s="106"/>
      <c r="R50" s="107"/>
      <c r="S50" s="106"/>
      <c r="T50" s="107"/>
      <c r="U50" s="106"/>
      <c r="V50" s="107"/>
      <c r="W50" s="106"/>
      <c r="X50" s="107"/>
      <c r="Y50" s="106"/>
      <c r="Z50" s="107"/>
      <c r="AA50" s="106"/>
      <c r="AB50" s="107"/>
      <c r="AC50" s="106"/>
      <c r="AD50" s="107"/>
      <c r="AE50" s="106"/>
      <c r="AF50" s="107"/>
      <c r="AG50" s="106"/>
      <c r="AH50" s="107"/>
      <c r="AI50" s="106"/>
      <c r="AJ50" s="107"/>
      <c r="AK50" s="106"/>
      <c r="AL50" s="107"/>
      <c r="AM50" s="106"/>
      <c r="AN50" s="107"/>
      <c r="AO50" s="106"/>
      <c r="AP50" s="107"/>
      <c r="AQ50" s="106"/>
      <c r="AR50" s="107"/>
      <c r="AS50" s="106"/>
      <c r="AT50" s="107"/>
      <c r="AU50" s="106"/>
      <c r="AV50" s="107"/>
      <c r="AW50" s="106"/>
      <c r="AX50" s="107"/>
      <c r="AY50" s="106"/>
      <c r="AZ50" s="107"/>
      <c r="BA50" s="106"/>
      <c r="BB50" s="107"/>
      <c r="BC50" s="106"/>
      <c r="BD50" s="107"/>
      <c r="BE50" s="106"/>
      <c r="BF50" s="107"/>
      <c r="BG50" s="106"/>
      <c r="BH50" s="107"/>
      <c r="BI50" s="106"/>
      <c r="BJ50" s="107"/>
      <c r="BK50" s="106"/>
      <c r="BL50" s="107"/>
      <c r="BM50" s="106"/>
      <c r="BN50" s="107"/>
      <c r="BO50" s="106"/>
      <c r="BP50" s="107"/>
      <c r="BQ50" s="106"/>
      <c r="BR50" s="107"/>
      <c r="BS50" s="106"/>
      <c r="BT50" s="107"/>
      <c r="BU50" s="106"/>
      <c r="BV50" s="107"/>
      <c r="BW50" s="106"/>
      <c r="BX50" s="107"/>
      <c r="BY50" s="106"/>
      <c r="BZ50" s="107"/>
      <c r="CA50" s="106"/>
      <c r="CB50" s="107"/>
      <c r="CC50" s="106"/>
      <c r="CD50" s="107"/>
      <c r="CE50" s="106"/>
      <c r="CF50" s="107"/>
      <c r="CG50" s="106"/>
      <c r="CH50" s="107"/>
      <c r="CI50" s="106"/>
      <c r="CJ50" s="107"/>
      <c r="CK50" s="106"/>
      <c r="CL50" s="107"/>
      <c r="CM50" s="106"/>
      <c r="CN50" s="107"/>
      <c r="CO50" s="106"/>
      <c r="CP50" s="107"/>
      <c r="CQ50" s="106"/>
      <c r="CR50" s="107"/>
      <c r="CS50" s="106"/>
      <c r="CT50" s="107"/>
      <c r="CU50" s="106"/>
      <c r="CV50" s="107"/>
      <c r="CW50" s="106"/>
      <c r="CX50" s="107"/>
      <c r="CY50" s="106"/>
      <c r="CZ50" s="107"/>
      <c r="DA50" s="106"/>
      <c r="DB50" s="107"/>
      <c r="DC50" s="106"/>
      <c r="DD50" s="107"/>
      <c r="DE50" s="106"/>
      <c r="DF50" s="107"/>
      <c r="DG50" s="106"/>
      <c r="DH50" s="107"/>
      <c r="DI50" s="106"/>
      <c r="DJ50" s="107"/>
      <c r="DK50" s="106"/>
      <c r="DL50" s="107"/>
      <c r="DM50" s="106"/>
      <c r="DN50" s="107"/>
      <c r="DO50" s="106"/>
      <c r="DP50" s="107"/>
      <c r="DQ50" s="106"/>
      <c r="DR50" s="107"/>
      <c r="DS50" s="106"/>
      <c r="DT50" s="107"/>
      <c r="DU50" s="106"/>
      <c r="DV50" s="107"/>
      <c r="DW50" s="106"/>
      <c r="DX50" s="107"/>
      <c r="DY50" s="106"/>
      <c r="DZ50" s="107"/>
      <c r="EA50" s="106"/>
      <c r="EB50" s="107"/>
      <c r="EC50" s="106"/>
      <c r="ED50" s="107"/>
      <c r="EE50" s="106"/>
      <c r="EF50" s="107"/>
      <c r="EG50" s="106"/>
      <c r="EH50" s="107"/>
      <c r="EI50" s="106"/>
      <c r="EJ50" s="107"/>
      <c r="EK50" s="106"/>
      <c r="EL50" s="107"/>
      <c r="EM50" s="106"/>
      <c r="EN50" s="107"/>
      <c r="EO50" s="106"/>
      <c r="EP50" s="107"/>
      <c r="EQ50" s="106"/>
      <c r="ER50" s="107"/>
      <c r="ES50" s="106"/>
      <c r="ET50" s="107"/>
      <c r="EU50" s="106"/>
      <c r="EV50" s="107"/>
      <c r="EW50" s="106"/>
      <c r="EX50" s="107"/>
      <c r="EY50" s="106"/>
      <c r="EZ50" s="107"/>
      <c r="FA50" s="106"/>
      <c r="FB50" s="107"/>
      <c r="FC50" s="106"/>
      <c r="FD50" s="107"/>
      <c r="FE50" s="106"/>
      <c r="FF50" s="107"/>
      <c r="FG50" s="106"/>
      <c r="FH50" s="107"/>
      <c r="FI50" s="106"/>
      <c r="FJ50" s="107"/>
      <c r="FK50" s="106"/>
      <c r="FL50" s="107"/>
      <c r="FM50" s="106"/>
      <c r="FN50" s="107"/>
      <c r="FO50" s="106"/>
      <c r="FP50" s="107"/>
      <c r="FQ50" s="106"/>
      <c r="FR50" s="107"/>
      <c r="FS50" s="106"/>
      <c r="FT50" s="107"/>
      <c r="FU50" s="106"/>
      <c r="FV50" s="107"/>
      <c r="FW50" s="106"/>
      <c r="FX50" s="107"/>
      <c r="FY50" s="106"/>
      <c r="FZ50" s="107"/>
      <c r="GA50" s="106"/>
      <c r="GB50" s="107"/>
      <c r="GC50" s="106"/>
      <c r="GD50" s="107"/>
      <c r="GE50" s="106"/>
      <c r="GF50" s="107"/>
      <c r="GG50" s="106"/>
      <c r="GH50" s="107"/>
      <c r="GI50" s="106"/>
      <c r="GJ50" s="107"/>
      <c r="GK50" s="106"/>
      <c r="GL50" s="107"/>
      <c r="GM50" s="106"/>
      <c r="GN50" s="107"/>
      <c r="GO50" s="106"/>
      <c r="GP50" s="107"/>
      <c r="GQ50" s="106"/>
      <c r="GR50" s="107"/>
      <c r="GS50" s="106"/>
      <c r="GT50" s="107"/>
      <c r="GU50" s="106"/>
      <c r="GV50" s="107"/>
      <c r="GW50" s="106"/>
      <c r="GX50" s="107"/>
      <c r="GY50" s="106"/>
      <c r="GZ50" s="107"/>
      <c r="HA50" s="106"/>
      <c r="HB50" s="107"/>
      <c r="HC50" s="106"/>
      <c r="HD50" s="107"/>
      <c r="HE50" s="106"/>
      <c r="HF50" s="107"/>
      <c r="HG50" s="106"/>
      <c r="HH50" s="107"/>
      <c r="HI50" s="106"/>
      <c r="HJ50" s="107"/>
      <c r="HK50" s="106"/>
      <c r="HL50" s="107"/>
      <c r="HM50" s="106"/>
      <c r="HN50" s="107"/>
      <c r="HO50" s="106"/>
      <c r="HP50" s="107"/>
      <c r="HQ50" s="106"/>
      <c r="HR50" s="107"/>
      <c r="HS50" s="106"/>
      <c r="HT50" s="107"/>
      <c r="HU50" s="106"/>
      <c r="HV50" s="107"/>
      <c r="HW50" s="106"/>
      <c r="HX50" s="107"/>
      <c r="HY50" s="106"/>
      <c r="HZ50" s="107"/>
      <c r="IA50" s="106"/>
      <c r="IB50" s="107"/>
      <c r="IC50" s="106"/>
      <c r="ID50" s="107"/>
      <c r="IE50" s="106"/>
      <c r="IF50" s="107"/>
      <c r="IG50" s="106"/>
      <c r="IH50" s="107"/>
      <c r="II50" s="106"/>
      <c r="IJ50" s="107"/>
      <c r="IK50" s="106"/>
      <c r="IL50" s="107"/>
      <c r="IM50" s="106"/>
      <c r="IN50" s="107"/>
      <c r="IO50" s="106"/>
      <c r="IP50" s="107"/>
      <c r="IQ50" s="106"/>
      <c r="IR50" s="107"/>
      <c r="IS50" s="106"/>
      <c r="IT50" s="107"/>
      <c r="IU50" s="106"/>
      <c r="IV50" s="107"/>
      <c r="IW50" s="106"/>
      <c r="IX50" s="107"/>
      <c r="IY50" s="106"/>
      <c r="IZ50" s="64"/>
      <c r="JA50" s="64"/>
      <c r="JB50" s="64"/>
      <c r="JC50" s="64"/>
      <c r="JD50" s="64"/>
      <c r="JE50" s="64"/>
      <c r="JF50" s="64"/>
      <c r="JG50" s="64"/>
      <c r="JH50" s="64"/>
      <c r="JI50" s="64"/>
      <c r="JJ50" s="64"/>
      <c r="JK50" s="64"/>
      <c r="JL50" s="64"/>
      <c r="JM50" s="64"/>
      <c r="JN50" s="64"/>
      <c r="JO50" s="64"/>
      <c r="JP50" s="64"/>
      <c r="JQ50" s="64"/>
      <c r="JR50" s="64"/>
      <c r="JS50" s="64"/>
      <c r="JT50" s="64"/>
      <c r="JU50" s="64"/>
      <c r="JV50" s="64"/>
      <c r="JW50" s="64"/>
      <c r="JX50" s="64"/>
      <c r="JY50" s="64"/>
      <c r="JZ50" s="64"/>
      <c r="KA50" s="64"/>
      <c r="KB50" s="64"/>
      <c r="KC50" s="64"/>
      <c r="KD50" s="64"/>
      <c r="KE50" s="64"/>
      <c r="KF50" s="64"/>
      <c r="KG50" s="64"/>
      <c r="KH50" s="64"/>
      <c r="KI50" s="64"/>
      <c r="KJ50" s="64"/>
      <c r="KK50" s="64"/>
      <c r="KL50" s="64"/>
      <c r="KM50" s="64"/>
      <c r="KN50" s="64"/>
      <c r="KO50" s="64"/>
      <c r="KP50" s="64"/>
      <c r="KQ50" s="64"/>
      <c r="KR50" s="64"/>
      <c r="KS50" s="64"/>
      <c r="KT50" s="64"/>
      <c r="KU50" s="64"/>
      <c r="KV50" s="64"/>
      <c r="KW50" s="64"/>
      <c r="KX50" s="64"/>
      <c r="KY50" s="64"/>
      <c r="KZ50" s="64"/>
      <c r="LA50" s="64"/>
      <c r="LB50" s="64"/>
      <c r="LC50" s="64"/>
      <c r="LD50" s="64"/>
      <c r="LE50" s="64"/>
      <c r="LF50" s="64"/>
      <c r="LG50" s="64"/>
      <c r="LH50" s="64"/>
      <c r="LI50" s="64"/>
      <c r="LJ50" s="64"/>
      <c r="LK50" s="64"/>
      <c r="LL50" s="64"/>
      <c r="LM50" s="64"/>
      <c r="LN50" s="64"/>
      <c r="LO50" s="64"/>
      <c r="LP50" s="64"/>
      <c r="LQ50" s="64"/>
      <c r="LR50" s="64"/>
      <c r="LS50" s="64"/>
      <c r="LT50" s="64"/>
      <c r="LU50" s="64"/>
      <c r="LV50" s="64"/>
      <c r="LW50" s="64"/>
      <c r="LX50" s="64"/>
      <c r="LY50" s="64"/>
      <c r="LZ50" s="64"/>
      <c r="MA50" s="64"/>
      <c r="MB50" s="64"/>
      <c r="MC50" s="64"/>
      <c r="MD50" s="64"/>
      <c r="ME50" s="64"/>
      <c r="MF50" s="64"/>
      <c r="MG50" s="64"/>
      <c r="MH50" s="64"/>
      <c r="MI50" s="64"/>
      <c r="MJ50" s="64"/>
      <c r="MK50" s="64"/>
      <c r="ML50" s="64"/>
      <c r="MM50" s="64"/>
      <c r="MN50" s="64"/>
      <c r="MO50" s="64"/>
      <c r="MP50" s="64"/>
      <c r="MQ50" s="64"/>
      <c r="MR50" s="64"/>
      <c r="MS50" s="64"/>
      <c r="MT50" s="64"/>
      <c r="MU50" s="64"/>
      <c r="MV50" s="64"/>
      <c r="MW50" s="64"/>
      <c r="MX50" s="64"/>
      <c r="MY50" s="64"/>
      <c r="MZ50" s="64"/>
      <c r="NA50" s="64"/>
      <c r="NB50" s="64"/>
      <c r="NC50" s="64"/>
      <c r="ND50" s="64"/>
      <c r="NE50" s="64"/>
      <c r="NF50" s="64"/>
      <c r="NG50" s="64"/>
      <c r="NH50" s="64"/>
      <c r="NI50" s="64"/>
      <c r="NJ50" s="64"/>
      <c r="NK50" s="64"/>
      <c r="NL50" s="64"/>
      <c r="NM50" s="64"/>
      <c r="NN50" s="64"/>
      <c r="NO50" s="64"/>
      <c r="NP50" s="64"/>
      <c r="NQ50" s="64"/>
      <c r="NR50" s="64"/>
      <c r="NS50" s="64"/>
      <c r="NT50" s="64"/>
      <c r="NU50" s="64"/>
      <c r="NV50" s="64"/>
      <c r="NW50" s="64"/>
      <c r="NX50" s="64"/>
      <c r="NY50" s="64"/>
      <c r="NZ50" s="64"/>
      <c r="OA50" s="64"/>
      <c r="OB50" s="64"/>
      <c r="OC50" s="64"/>
      <c r="OD50" s="64"/>
      <c r="OE50" s="64"/>
      <c r="OF50" s="64"/>
      <c r="OG50" s="64"/>
      <c r="OH50" s="64"/>
      <c r="OI50" s="64"/>
      <c r="OJ50" s="64"/>
      <c r="OK50" s="64"/>
      <c r="OL50" s="64"/>
      <c r="OM50" s="64"/>
      <c r="ON50" s="64"/>
      <c r="OO50" s="64"/>
      <c r="OP50" s="64"/>
      <c r="OQ50" s="64"/>
      <c r="OR50" s="64"/>
      <c r="OS50" s="64"/>
      <c r="OT50" s="64"/>
      <c r="OU50" s="64"/>
      <c r="OV50" s="64"/>
      <c r="OW50" s="64"/>
      <c r="OX50" s="64"/>
      <c r="OY50" s="64"/>
      <c r="OZ50" s="64"/>
      <c r="PA50" s="64"/>
      <c r="PB50" s="64"/>
      <c r="PC50" s="64"/>
      <c r="PD50" s="64"/>
      <c r="PE50" s="64"/>
      <c r="PF50" s="64"/>
      <c r="PG50" s="64"/>
      <c r="PH50" s="64"/>
      <c r="PI50" s="64"/>
      <c r="PJ50" s="64"/>
      <c r="PK50" s="64"/>
      <c r="PL50" s="64"/>
      <c r="PM50" s="64"/>
      <c r="PN50" s="64"/>
      <c r="PO50" s="64"/>
      <c r="PP50" s="64"/>
      <c r="PQ50" s="64"/>
      <c r="PR50" s="64"/>
      <c r="PS50" s="64"/>
      <c r="PT50" s="64"/>
      <c r="PU50" s="64"/>
      <c r="PV50" s="64"/>
      <c r="PW50" s="64"/>
      <c r="PX50" s="64"/>
      <c r="PY50" s="64"/>
      <c r="PZ50" s="64"/>
      <c r="QA50" s="64"/>
      <c r="QB50" s="64"/>
      <c r="QC50" s="64"/>
      <c r="QD50" s="64"/>
      <c r="QE50" s="64"/>
      <c r="QF50" s="64"/>
      <c r="QG50" s="64"/>
      <c r="QH50" s="64"/>
      <c r="QI50" s="64"/>
      <c r="QJ50" s="64"/>
      <c r="QK50" s="64"/>
      <c r="QL50" s="64"/>
      <c r="QM50" s="64"/>
      <c r="QN50" s="64"/>
      <c r="QO50" s="64"/>
      <c r="QP50" s="64"/>
      <c r="QQ50" s="64"/>
      <c r="QR50" s="64"/>
      <c r="QS50" s="64"/>
      <c r="QT50" s="64"/>
      <c r="QU50" s="64"/>
      <c r="QV50" s="64"/>
      <c r="QW50" s="64"/>
      <c r="QX50" s="64"/>
      <c r="QY50" s="64"/>
      <c r="QZ50" s="64"/>
      <c r="RA50" s="64"/>
      <c r="RB50" s="64"/>
      <c r="RC50" s="64"/>
      <c r="RD50" s="64"/>
      <c r="RE50" s="64"/>
      <c r="RF50" s="64"/>
      <c r="RG50" s="64"/>
      <c r="RH50" s="64"/>
      <c r="RI50" s="64"/>
      <c r="RJ50" s="64"/>
      <c r="RK50" s="64"/>
      <c r="RL50" s="64"/>
      <c r="RM50" s="64"/>
      <c r="RN50" s="64"/>
      <c r="RO50" s="64"/>
      <c r="RP50" s="64"/>
      <c r="RQ50" s="64"/>
      <c r="RR50" s="64"/>
      <c r="RS50" s="64"/>
      <c r="RT50" s="64"/>
      <c r="RU50" s="64"/>
      <c r="RV50" s="64"/>
      <c r="RW50" s="64"/>
      <c r="RX50" s="64"/>
      <c r="RY50" s="64"/>
      <c r="RZ50" s="64"/>
      <c r="SA50" s="64"/>
      <c r="SB50" s="64"/>
      <c r="SC50" s="64"/>
      <c r="SD50" s="64"/>
      <c r="SE50" s="64"/>
      <c r="SF50" s="64"/>
      <c r="SG50" s="64"/>
      <c r="SH50" s="64"/>
      <c r="SI50" s="64"/>
      <c r="SJ50" s="64"/>
      <c r="SK50" s="64"/>
      <c r="SL50" s="64"/>
      <c r="SM50" s="64"/>
      <c r="SN50" s="64"/>
      <c r="SO50" s="64"/>
      <c r="SP50" s="64"/>
      <c r="SQ50" s="64"/>
      <c r="SR50" s="64"/>
      <c r="SS50" s="64"/>
      <c r="ST50" s="64"/>
      <c r="SU50" s="64"/>
      <c r="SV50" s="64"/>
      <c r="SW50" s="64"/>
      <c r="SX50" s="64"/>
      <c r="SY50" s="64"/>
      <c r="SZ50" s="64"/>
      <c r="TA50" s="64"/>
      <c r="TB50" s="64"/>
      <c r="TC50" s="64"/>
      <c r="TD50" s="64"/>
      <c r="TE50" s="64"/>
      <c r="TF50" s="64"/>
      <c r="TG50" s="64"/>
      <c r="TH50" s="64"/>
      <c r="TI50" s="64"/>
      <c r="TJ50" s="64"/>
      <c r="TK50" s="64"/>
      <c r="TL50" s="64"/>
      <c r="TM50" s="64"/>
      <c r="TN50" s="64"/>
      <c r="TO50" s="64"/>
      <c r="TP50" s="64"/>
      <c r="TQ50" s="64"/>
      <c r="TR50" s="64"/>
      <c r="TS50" s="64"/>
      <c r="TT50" s="64"/>
      <c r="TU50" s="64"/>
      <c r="TV50" s="64"/>
      <c r="TW50" s="64"/>
      <c r="TX50" s="64"/>
      <c r="TY50" s="64"/>
      <c r="TZ50" s="64"/>
      <c r="UA50" s="64"/>
      <c r="UB50" s="64"/>
      <c r="UC50" s="64"/>
      <c r="UD50" s="64"/>
      <c r="UE50" s="64"/>
      <c r="UF50" s="64"/>
      <c r="UG50" s="64"/>
      <c r="UH50" s="64"/>
      <c r="UI50" s="64"/>
      <c r="UJ50" s="64"/>
      <c r="UK50" s="64"/>
      <c r="UL50" s="64"/>
      <c r="UM50" s="64"/>
      <c r="UN50" s="64"/>
      <c r="UO50" s="64"/>
      <c r="UP50" s="64"/>
      <c r="UQ50" s="64"/>
      <c r="UR50" s="64"/>
      <c r="US50" s="64"/>
      <c r="UT50" s="64"/>
      <c r="UU50" s="64"/>
      <c r="UV50" s="64"/>
      <c r="UW50" s="64"/>
      <c r="UX50" s="64"/>
      <c r="UY50" s="64"/>
      <c r="UZ50" s="64"/>
      <c r="VA50" s="64"/>
      <c r="VB50" s="64"/>
      <c r="VC50" s="64"/>
      <c r="VD50" s="64"/>
      <c r="VE50" s="64"/>
      <c r="VF50" s="64"/>
      <c r="VG50" s="64"/>
      <c r="VH50" s="64"/>
      <c r="VI50" s="64"/>
      <c r="VJ50" s="64"/>
      <c r="VK50" s="64"/>
      <c r="VL50" s="64"/>
      <c r="VM50" s="64"/>
      <c r="VN50" s="64"/>
      <c r="VO50" s="64"/>
      <c r="VP50" s="64"/>
      <c r="VQ50" s="64"/>
      <c r="VR50" s="64"/>
      <c r="VS50" s="64"/>
      <c r="VT50" s="64"/>
      <c r="VU50" s="64"/>
      <c r="VV50" s="64"/>
      <c r="VW50" s="64"/>
      <c r="VX50" s="64"/>
      <c r="VY50" s="64"/>
      <c r="VZ50" s="64"/>
      <c r="WA50" s="64"/>
      <c r="WB50" s="64"/>
      <c r="WC50" s="64"/>
      <c r="WD50" s="64"/>
      <c r="WE50" s="64"/>
      <c r="WF50" s="64"/>
      <c r="WG50" s="64"/>
      <c r="WH50" s="64"/>
      <c r="WI50" s="64"/>
      <c r="WJ50" s="64"/>
      <c r="WK50" s="64"/>
      <c r="WL50" s="64"/>
      <c r="WM50" s="64"/>
      <c r="WN50" s="64"/>
      <c r="WO50" s="64"/>
      <c r="WP50" s="64"/>
      <c r="WQ50" s="64"/>
      <c r="WR50" s="64"/>
      <c r="WS50" s="64"/>
      <c r="WT50" s="64"/>
      <c r="WU50" s="64"/>
      <c r="WV50" s="64"/>
      <c r="WW50" s="64"/>
      <c r="WX50" s="64"/>
      <c r="WY50" s="64"/>
      <c r="WZ50" s="64"/>
      <c r="XA50" s="64"/>
      <c r="XB50" s="64"/>
      <c r="XC50" s="64"/>
      <c r="XD50" s="64"/>
      <c r="XE50" s="64"/>
      <c r="XF50" s="64"/>
      <c r="XG50" s="64"/>
      <c r="XH50" s="64"/>
      <c r="XI50" s="64"/>
      <c r="XJ50" s="64"/>
    </row>
    <row r="51" spans="1:634" x14ac:dyDescent="0.25">
      <c r="A51" s="106"/>
      <c r="B51" s="107"/>
      <c r="C51" s="106"/>
      <c r="D51" s="107"/>
      <c r="E51" s="106"/>
      <c r="F51" s="107"/>
      <c r="G51" s="106"/>
      <c r="H51" s="107"/>
      <c r="I51" s="106"/>
      <c r="J51" s="107"/>
      <c r="K51" s="106"/>
      <c r="L51" s="107"/>
      <c r="M51" s="106"/>
      <c r="N51" s="107"/>
      <c r="O51" s="106"/>
      <c r="P51" s="107"/>
      <c r="Q51" s="106"/>
      <c r="R51" s="107"/>
      <c r="S51" s="106"/>
      <c r="T51" s="107"/>
      <c r="U51" s="106"/>
      <c r="V51" s="107"/>
      <c r="W51" s="106"/>
      <c r="X51" s="107"/>
      <c r="Y51" s="106"/>
      <c r="Z51" s="107"/>
      <c r="AA51" s="106"/>
      <c r="AB51" s="107"/>
      <c r="AC51" s="106"/>
      <c r="AD51" s="107"/>
      <c r="AE51" s="106"/>
      <c r="AF51" s="107"/>
      <c r="AG51" s="106"/>
      <c r="AH51" s="107"/>
      <c r="AI51" s="106"/>
      <c r="AJ51" s="107"/>
      <c r="AK51" s="106"/>
      <c r="AL51" s="107"/>
      <c r="AM51" s="106"/>
      <c r="AN51" s="107"/>
      <c r="AO51" s="106"/>
      <c r="AP51" s="107"/>
      <c r="AQ51" s="106"/>
      <c r="AR51" s="107"/>
      <c r="AS51" s="106"/>
      <c r="AT51" s="107"/>
      <c r="AU51" s="106"/>
      <c r="AV51" s="107"/>
      <c r="AW51" s="106"/>
      <c r="AX51" s="107"/>
      <c r="AY51" s="106"/>
      <c r="AZ51" s="107"/>
      <c r="BA51" s="106"/>
      <c r="BB51" s="107"/>
      <c r="BC51" s="106"/>
      <c r="BD51" s="107"/>
      <c r="BE51" s="106"/>
      <c r="BF51" s="107"/>
      <c r="BG51" s="106"/>
      <c r="BH51" s="107"/>
      <c r="BI51" s="106"/>
      <c r="BJ51" s="107"/>
      <c r="BK51" s="106"/>
      <c r="BL51" s="107"/>
      <c r="BM51" s="106"/>
      <c r="BN51" s="107"/>
      <c r="BO51" s="106"/>
      <c r="BP51" s="107"/>
      <c r="BQ51" s="106"/>
      <c r="BR51" s="107"/>
      <c r="BS51" s="106"/>
      <c r="BT51" s="107"/>
      <c r="BU51" s="106"/>
      <c r="BV51" s="107"/>
      <c r="BW51" s="106"/>
      <c r="BX51" s="107"/>
      <c r="BY51" s="106"/>
      <c r="BZ51" s="107"/>
      <c r="CA51" s="106"/>
      <c r="CB51" s="107"/>
      <c r="CC51" s="106"/>
      <c r="CD51" s="107"/>
      <c r="CE51" s="106"/>
      <c r="CF51" s="107"/>
      <c r="CG51" s="106"/>
      <c r="CH51" s="107"/>
      <c r="CI51" s="106"/>
      <c r="CJ51" s="107"/>
      <c r="CK51" s="106"/>
      <c r="CL51" s="107"/>
      <c r="CM51" s="106"/>
      <c r="CN51" s="107"/>
      <c r="CO51" s="106"/>
      <c r="CP51" s="107"/>
      <c r="CQ51" s="106"/>
      <c r="CR51" s="107"/>
      <c r="CS51" s="106"/>
      <c r="CT51" s="107"/>
      <c r="CU51" s="106"/>
      <c r="CV51" s="107"/>
      <c r="CW51" s="106"/>
      <c r="CX51" s="107"/>
      <c r="CY51" s="106"/>
      <c r="CZ51" s="107"/>
      <c r="DA51" s="106"/>
      <c r="DB51" s="107"/>
      <c r="DC51" s="106"/>
      <c r="DD51" s="107"/>
      <c r="DE51" s="106"/>
      <c r="DF51" s="107"/>
      <c r="DG51" s="106"/>
      <c r="DH51" s="107"/>
      <c r="DI51" s="106"/>
      <c r="DJ51" s="107"/>
      <c r="DK51" s="106"/>
      <c r="DL51" s="107"/>
      <c r="DM51" s="106"/>
      <c r="DN51" s="107"/>
      <c r="DO51" s="106"/>
      <c r="DP51" s="107"/>
      <c r="DQ51" s="106"/>
      <c r="DR51" s="107"/>
      <c r="DS51" s="106"/>
      <c r="DT51" s="107"/>
      <c r="DU51" s="106"/>
      <c r="DV51" s="107"/>
      <c r="DW51" s="106"/>
      <c r="DX51" s="107"/>
      <c r="DY51" s="106"/>
      <c r="DZ51" s="107"/>
      <c r="EA51" s="106"/>
      <c r="EB51" s="107"/>
      <c r="EC51" s="106"/>
      <c r="ED51" s="107"/>
      <c r="EE51" s="106"/>
      <c r="EF51" s="107"/>
      <c r="EG51" s="106"/>
      <c r="EH51" s="107"/>
      <c r="EI51" s="106"/>
      <c r="EJ51" s="107"/>
      <c r="EK51" s="106"/>
      <c r="EL51" s="107"/>
      <c r="EM51" s="106"/>
      <c r="EN51" s="107"/>
      <c r="EO51" s="106"/>
      <c r="EP51" s="107"/>
      <c r="EQ51" s="106"/>
      <c r="ER51" s="107"/>
      <c r="ES51" s="106"/>
      <c r="ET51" s="107"/>
      <c r="EU51" s="106"/>
      <c r="EV51" s="107"/>
      <c r="EW51" s="106"/>
      <c r="EX51" s="107"/>
      <c r="EY51" s="106"/>
      <c r="EZ51" s="107"/>
      <c r="FA51" s="106"/>
      <c r="FB51" s="107"/>
      <c r="FC51" s="106"/>
      <c r="FD51" s="107"/>
      <c r="FE51" s="106"/>
      <c r="FF51" s="107"/>
      <c r="FG51" s="106"/>
      <c r="FH51" s="107"/>
      <c r="FI51" s="106"/>
      <c r="FJ51" s="107"/>
      <c r="FK51" s="106"/>
      <c r="FL51" s="107"/>
      <c r="FM51" s="106"/>
      <c r="FN51" s="107"/>
      <c r="FO51" s="106"/>
      <c r="FP51" s="107"/>
      <c r="FQ51" s="106"/>
      <c r="FR51" s="107"/>
      <c r="FS51" s="106"/>
      <c r="FT51" s="107"/>
      <c r="FU51" s="106"/>
      <c r="FV51" s="107"/>
      <c r="FW51" s="106"/>
      <c r="FX51" s="107"/>
      <c r="FY51" s="106"/>
      <c r="FZ51" s="107"/>
      <c r="GA51" s="106"/>
      <c r="GB51" s="107"/>
      <c r="GC51" s="106"/>
      <c r="GD51" s="107"/>
      <c r="GE51" s="106"/>
      <c r="GF51" s="107"/>
      <c r="GG51" s="106"/>
      <c r="GH51" s="107"/>
      <c r="GI51" s="106"/>
      <c r="GJ51" s="107"/>
      <c r="GK51" s="106"/>
      <c r="GL51" s="107"/>
      <c r="GM51" s="106"/>
      <c r="GN51" s="107"/>
      <c r="GO51" s="106"/>
      <c r="GP51" s="107"/>
      <c r="GQ51" s="106"/>
      <c r="GR51" s="107"/>
      <c r="GS51" s="106"/>
      <c r="GT51" s="107"/>
      <c r="GU51" s="106"/>
      <c r="GV51" s="107"/>
      <c r="GW51" s="106"/>
      <c r="GX51" s="107"/>
      <c r="GY51" s="106"/>
      <c r="GZ51" s="107"/>
      <c r="HA51" s="106"/>
      <c r="HB51" s="107"/>
      <c r="HC51" s="106"/>
      <c r="HD51" s="107"/>
      <c r="HE51" s="106"/>
      <c r="HF51" s="107"/>
      <c r="HG51" s="106"/>
      <c r="HH51" s="107"/>
      <c r="HI51" s="106"/>
      <c r="HJ51" s="107"/>
      <c r="HK51" s="106"/>
      <c r="HL51" s="107"/>
      <c r="HM51" s="106"/>
      <c r="HN51" s="107"/>
      <c r="HO51" s="106"/>
      <c r="HP51" s="107"/>
      <c r="HQ51" s="106"/>
      <c r="HR51" s="107"/>
      <c r="HS51" s="106"/>
      <c r="HT51" s="107"/>
      <c r="HU51" s="106"/>
      <c r="HV51" s="107"/>
      <c r="HW51" s="106"/>
      <c r="HX51" s="107"/>
      <c r="HY51" s="106"/>
      <c r="HZ51" s="107"/>
      <c r="IA51" s="106"/>
      <c r="IB51" s="107"/>
      <c r="IC51" s="106"/>
      <c r="ID51" s="107"/>
      <c r="IE51" s="106"/>
      <c r="IF51" s="107"/>
      <c r="IG51" s="106"/>
      <c r="IH51" s="107"/>
      <c r="II51" s="106"/>
      <c r="IJ51" s="107"/>
      <c r="IK51" s="106"/>
      <c r="IL51" s="107"/>
      <c r="IM51" s="106"/>
      <c r="IN51" s="107"/>
      <c r="IO51" s="106"/>
      <c r="IP51" s="107"/>
      <c r="IQ51" s="106"/>
      <c r="IR51" s="107"/>
      <c r="IS51" s="106"/>
      <c r="IT51" s="107"/>
      <c r="IU51" s="106"/>
      <c r="IV51" s="107"/>
      <c r="IW51" s="106"/>
      <c r="IX51" s="107"/>
      <c r="IY51" s="106"/>
      <c r="IZ51" s="64"/>
      <c r="JA51" s="64"/>
      <c r="JB51" s="64"/>
      <c r="JC51" s="64"/>
      <c r="JD51" s="64"/>
      <c r="JE51" s="64"/>
      <c r="JF51" s="64"/>
      <c r="JG51" s="64"/>
      <c r="JH51" s="64"/>
      <c r="JI51" s="64"/>
      <c r="JJ51" s="64"/>
      <c r="JK51" s="64"/>
      <c r="JL51" s="64"/>
      <c r="JM51" s="64"/>
      <c r="JN51" s="64"/>
      <c r="JO51" s="64"/>
      <c r="JP51" s="64"/>
      <c r="JQ51" s="64"/>
      <c r="JR51" s="64"/>
      <c r="JS51" s="64"/>
      <c r="JT51" s="64"/>
      <c r="JU51" s="64"/>
      <c r="JV51" s="64"/>
      <c r="JW51" s="64"/>
      <c r="JX51" s="64"/>
      <c r="JY51" s="64"/>
      <c r="JZ51" s="64"/>
      <c r="KA51" s="64"/>
      <c r="KB51" s="64"/>
      <c r="KC51" s="64"/>
      <c r="KD51" s="64"/>
      <c r="KE51" s="64"/>
      <c r="KF51" s="64"/>
      <c r="KG51" s="64"/>
      <c r="KH51" s="64"/>
      <c r="KI51" s="64"/>
      <c r="KJ51" s="64"/>
      <c r="KK51" s="64"/>
      <c r="KL51" s="64"/>
      <c r="KM51" s="64"/>
      <c r="KN51" s="64"/>
      <c r="KO51" s="64"/>
      <c r="KP51" s="64"/>
      <c r="KQ51" s="64"/>
      <c r="KR51" s="64"/>
      <c r="KS51" s="64"/>
      <c r="KT51" s="64"/>
      <c r="KU51" s="64"/>
      <c r="KV51" s="64"/>
      <c r="KW51" s="64"/>
      <c r="KX51" s="64"/>
      <c r="KY51" s="64"/>
      <c r="KZ51" s="64"/>
      <c r="LA51" s="64"/>
      <c r="LB51" s="64"/>
      <c r="LC51" s="64"/>
      <c r="LD51" s="64"/>
      <c r="LE51" s="64"/>
      <c r="LF51" s="64"/>
      <c r="LG51" s="64"/>
      <c r="LH51" s="64"/>
      <c r="LI51" s="64"/>
      <c r="LJ51" s="64"/>
      <c r="LK51" s="64"/>
      <c r="LL51" s="64"/>
      <c r="LM51" s="64"/>
      <c r="LN51" s="64"/>
      <c r="LO51" s="64"/>
      <c r="LP51" s="64"/>
      <c r="LQ51" s="64"/>
      <c r="LR51" s="64"/>
      <c r="LS51" s="64"/>
      <c r="LT51" s="64"/>
      <c r="LU51" s="64"/>
      <c r="LV51" s="64"/>
      <c r="LW51" s="64"/>
      <c r="LX51" s="64"/>
      <c r="LY51" s="64"/>
      <c r="LZ51" s="64"/>
      <c r="MA51" s="64"/>
      <c r="MB51" s="64"/>
      <c r="MC51" s="64"/>
      <c r="MD51" s="64"/>
      <c r="ME51" s="64"/>
      <c r="MF51" s="64"/>
      <c r="MG51" s="64"/>
      <c r="MH51" s="64"/>
      <c r="MI51" s="64"/>
      <c r="MJ51" s="64"/>
      <c r="MK51" s="64"/>
      <c r="ML51" s="64"/>
      <c r="MM51" s="64"/>
      <c r="MN51" s="64"/>
      <c r="MO51" s="64"/>
      <c r="MP51" s="64"/>
      <c r="MQ51" s="64"/>
      <c r="MR51" s="64"/>
      <c r="MS51" s="64"/>
      <c r="MT51" s="64"/>
      <c r="MU51" s="64"/>
      <c r="MV51" s="64"/>
      <c r="MW51" s="64"/>
      <c r="MX51" s="64"/>
      <c r="MY51" s="64"/>
      <c r="MZ51" s="64"/>
      <c r="NA51" s="64"/>
      <c r="NB51" s="64"/>
      <c r="NC51" s="64"/>
      <c r="ND51" s="64"/>
      <c r="NE51" s="64"/>
      <c r="NF51" s="64"/>
      <c r="NG51" s="64"/>
      <c r="NH51" s="64"/>
      <c r="NI51" s="64"/>
      <c r="NJ51" s="64"/>
      <c r="NK51" s="64"/>
      <c r="NL51" s="64"/>
      <c r="NM51" s="64"/>
      <c r="NN51" s="64"/>
      <c r="NO51" s="64"/>
      <c r="NP51" s="64"/>
      <c r="NQ51" s="64"/>
      <c r="NR51" s="64"/>
      <c r="NS51" s="64"/>
      <c r="NT51" s="64"/>
      <c r="NU51" s="64"/>
      <c r="NV51" s="64"/>
      <c r="NW51" s="64"/>
      <c r="NX51" s="64"/>
      <c r="NY51" s="64"/>
      <c r="NZ51" s="64"/>
      <c r="OA51" s="64"/>
      <c r="OB51" s="64"/>
      <c r="OC51" s="64"/>
      <c r="OD51" s="64"/>
      <c r="OE51" s="64"/>
      <c r="OF51" s="64"/>
      <c r="OG51" s="64"/>
      <c r="OH51" s="64"/>
      <c r="OI51" s="64"/>
      <c r="OJ51" s="64"/>
      <c r="OK51" s="64"/>
      <c r="OL51" s="64"/>
      <c r="OM51" s="64"/>
      <c r="ON51" s="64"/>
      <c r="OO51" s="64"/>
      <c r="OP51" s="64"/>
      <c r="OQ51" s="64"/>
      <c r="OR51" s="64"/>
      <c r="OS51" s="64"/>
      <c r="OT51" s="64"/>
      <c r="OU51" s="64"/>
      <c r="OV51" s="64"/>
      <c r="OW51" s="64"/>
      <c r="OX51" s="64"/>
      <c r="OY51" s="64"/>
      <c r="OZ51" s="64"/>
      <c r="PA51" s="64"/>
      <c r="PB51" s="64"/>
      <c r="PC51" s="64"/>
      <c r="PD51" s="64"/>
      <c r="PE51" s="64"/>
      <c r="PF51" s="64"/>
      <c r="PG51" s="64"/>
      <c r="PH51" s="64"/>
      <c r="PI51" s="64"/>
      <c r="PJ51" s="64"/>
      <c r="PK51" s="64"/>
      <c r="PL51" s="64"/>
      <c r="PM51" s="64"/>
      <c r="PN51" s="64"/>
      <c r="PO51" s="64"/>
      <c r="PP51" s="64"/>
      <c r="PQ51" s="64"/>
      <c r="PR51" s="64"/>
      <c r="PS51" s="64"/>
      <c r="PT51" s="64"/>
      <c r="PU51" s="64"/>
      <c r="PV51" s="64"/>
      <c r="PW51" s="64"/>
      <c r="PX51" s="64"/>
      <c r="PY51" s="64"/>
      <c r="PZ51" s="64"/>
      <c r="QA51" s="64"/>
      <c r="QB51" s="64"/>
      <c r="QC51" s="64"/>
      <c r="QD51" s="64"/>
      <c r="QE51" s="64"/>
      <c r="QF51" s="64"/>
      <c r="QG51" s="64"/>
      <c r="QH51" s="64"/>
      <c r="QI51" s="64"/>
      <c r="QJ51" s="64"/>
      <c r="QK51" s="64"/>
      <c r="QL51" s="64"/>
      <c r="QM51" s="64"/>
      <c r="QN51" s="64"/>
      <c r="QO51" s="64"/>
      <c r="QP51" s="64"/>
      <c r="QQ51" s="64"/>
      <c r="QR51" s="64"/>
      <c r="QS51" s="64"/>
      <c r="QT51" s="64"/>
      <c r="QU51" s="64"/>
      <c r="QV51" s="64"/>
      <c r="QW51" s="64"/>
      <c r="QX51" s="64"/>
      <c r="QY51" s="64"/>
      <c r="QZ51" s="64"/>
      <c r="RA51" s="64"/>
      <c r="RB51" s="64"/>
      <c r="RC51" s="64"/>
      <c r="RD51" s="64"/>
      <c r="RE51" s="64"/>
      <c r="RF51" s="64"/>
      <c r="RG51" s="64"/>
      <c r="RH51" s="64"/>
      <c r="RI51" s="64"/>
      <c r="RJ51" s="64"/>
      <c r="RK51" s="64"/>
      <c r="RL51" s="64"/>
      <c r="RM51" s="64"/>
      <c r="RN51" s="64"/>
      <c r="RO51" s="64"/>
      <c r="RP51" s="64"/>
      <c r="RQ51" s="64"/>
      <c r="RR51" s="64"/>
      <c r="RS51" s="64"/>
      <c r="RT51" s="64"/>
      <c r="RU51" s="64"/>
      <c r="RV51" s="64"/>
      <c r="RW51" s="64"/>
      <c r="RX51" s="64"/>
      <c r="RY51" s="64"/>
      <c r="RZ51" s="64"/>
      <c r="SA51" s="64"/>
      <c r="SB51" s="64"/>
      <c r="SC51" s="64"/>
      <c r="SD51" s="64"/>
      <c r="SE51" s="64"/>
      <c r="SF51" s="64"/>
      <c r="SG51" s="64"/>
      <c r="SH51" s="64"/>
      <c r="SI51" s="64"/>
      <c r="SJ51" s="64"/>
      <c r="SK51" s="64"/>
      <c r="SL51" s="64"/>
      <c r="SM51" s="64"/>
      <c r="SN51" s="64"/>
      <c r="SO51" s="64"/>
      <c r="SP51" s="64"/>
      <c r="SQ51" s="64"/>
      <c r="SR51" s="64"/>
      <c r="SS51" s="64"/>
      <c r="ST51" s="64"/>
      <c r="SU51" s="64"/>
      <c r="SV51" s="64"/>
      <c r="SW51" s="64"/>
      <c r="SX51" s="64"/>
      <c r="SY51" s="64"/>
      <c r="SZ51" s="64"/>
      <c r="TA51" s="64"/>
      <c r="TB51" s="64"/>
      <c r="TC51" s="64"/>
      <c r="TD51" s="64"/>
      <c r="TE51" s="64"/>
      <c r="TF51" s="64"/>
      <c r="TG51" s="64"/>
      <c r="TH51" s="64"/>
      <c r="TI51" s="64"/>
      <c r="TJ51" s="64"/>
      <c r="TK51" s="64"/>
      <c r="TL51" s="64"/>
      <c r="TM51" s="64"/>
      <c r="TN51" s="64"/>
      <c r="TO51" s="64"/>
      <c r="TP51" s="64"/>
      <c r="TQ51" s="64"/>
      <c r="TR51" s="64"/>
      <c r="TS51" s="64"/>
      <c r="TT51" s="64"/>
      <c r="TU51" s="64"/>
      <c r="TV51" s="64"/>
      <c r="TW51" s="64"/>
      <c r="TX51" s="64"/>
      <c r="TY51" s="64"/>
      <c r="TZ51" s="64"/>
      <c r="UA51" s="64"/>
      <c r="UB51" s="64"/>
      <c r="UC51" s="64"/>
      <c r="UD51" s="64"/>
      <c r="UE51" s="64"/>
      <c r="UF51" s="64"/>
      <c r="UG51" s="64"/>
      <c r="UH51" s="64"/>
      <c r="UI51" s="64"/>
      <c r="UJ51" s="64"/>
      <c r="UK51" s="64"/>
      <c r="UL51" s="64"/>
      <c r="UM51" s="64"/>
      <c r="UN51" s="64"/>
      <c r="UO51" s="64"/>
      <c r="UP51" s="64"/>
      <c r="UQ51" s="64"/>
      <c r="UR51" s="64"/>
      <c r="US51" s="64"/>
      <c r="UT51" s="64"/>
      <c r="UU51" s="64"/>
      <c r="UV51" s="64"/>
      <c r="UW51" s="64"/>
      <c r="UX51" s="64"/>
      <c r="UY51" s="64"/>
      <c r="UZ51" s="64"/>
      <c r="VA51" s="64"/>
      <c r="VB51" s="64"/>
      <c r="VC51" s="64"/>
      <c r="VD51" s="64"/>
      <c r="VE51" s="64"/>
      <c r="VF51" s="64"/>
      <c r="VG51" s="64"/>
      <c r="VH51" s="64"/>
      <c r="VI51" s="64"/>
      <c r="VJ51" s="64"/>
      <c r="VK51" s="64"/>
      <c r="VL51" s="64"/>
      <c r="VM51" s="64"/>
      <c r="VN51" s="64"/>
      <c r="VO51" s="64"/>
      <c r="VP51" s="64"/>
      <c r="VQ51" s="64"/>
      <c r="VR51" s="64"/>
      <c r="VS51" s="64"/>
      <c r="VT51" s="64"/>
      <c r="VU51" s="64"/>
      <c r="VV51" s="64"/>
      <c r="VW51" s="64"/>
      <c r="VX51" s="64"/>
      <c r="VY51" s="64"/>
      <c r="VZ51" s="64"/>
      <c r="WA51" s="64"/>
      <c r="WB51" s="64"/>
      <c r="WC51" s="64"/>
      <c r="WD51" s="64"/>
      <c r="WE51" s="64"/>
      <c r="WF51" s="64"/>
      <c r="WG51" s="64"/>
      <c r="WH51" s="64"/>
      <c r="WI51" s="64"/>
      <c r="WJ51" s="64"/>
      <c r="WK51" s="64"/>
      <c r="WL51" s="64"/>
      <c r="WM51" s="64"/>
      <c r="WN51" s="64"/>
      <c r="WO51" s="64"/>
      <c r="WP51" s="64"/>
      <c r="WQ51" s="64"/>
      <c r="WR51" s="64"/>
      <c r="WS51" s="64"/>
      <c r="WT51" s="64"/>
      <c r="WU51" s="64"/>
      <c r="WV51" s="64"/>
      <c r="WW51" s="64"/>
      <c r="WX51" s="64"/>
      <c r="WY51" s="64"/>
      <c r="WZ51" s="64"/>
      <c r="XA51" s="64"/>
      <c r="XB51" s="64"/>
      <c r="XC51" s="64"/>
      <c r="XD51" s="64"/>
      <c r="XE51" s="64"/>
      <c r="XF51" s="64"/>
      <c r="XG51" s="64"/>
      <c r="XH51" s="64"/>
      <c r="XI51" s="64"/>
      <c r="XJ51" s="64"/>
    </row>
    <row r="52" spans="1:634" x14ac:dyDescent="0.25">
      <c r="A52" s="106"/>
      <c r="B52" s="107"/>
      <c r="C52" s="106"/>
      <c r="D52" s="107"/>
      <c r="E52" s="106"/>
      <c r="F52" s="107"/>
      <c r="G52" s="106"/>
      <c r="H52" s="107"/>
      <c r="I52" s="106"/>
      <c r="J52" s="107"/>
      <c r="K52" s="106"/>
      <c r="L52" s="107"/>
      <c r="M52" s="106"/>
      <c r="N52" s="107"/>
      <c r="O52" s="106"/>
      <c r="P52" s="107"/>
      <c r="Q52" s="106"/>
      <c r="R52" s="107"/>
      <c r="S52" s="106"/>
      <c r="T52" s="107"/>
      <c r="U52" s="106"/>
      <c r="V52" s="107"/>
      <c r="W52" s="106"/>
      <c r="X52" s="107"/>
      <c r="Y52" s="106"/>
      <c r="Z52" s="107"/>
      <c r="AA52" s="106"/>
      <c r="AB52" s="107"/>
      <c r="AC52" s="106"/>
      <c r="AD52" s="107"/>
      <c r="AE52" s="106"/>
      <c r="AF52" s="107"/>
      <c r="AG52" s="106"/>
      <c r="AH52" s="107"/>
      <c r="AI52" s="106"/>
      <c r="AJ52" s="107"/>
      <c r="AK52" s="106"/>
      <c r="AL52" s="107"/>
      <c r="AM52" s="106"/>
      <c r="AN52" s="107"/>
      <c r="AO52" s="106"/>
      <c r="AP52" s="107"/>
      <c r="AQ52" s="106"/>
      <c r="AR52" s="107"/>
      <c r="AS52" s="106"/>
      <c r="AT52" s="107"/>
      <c r="AU52" s="106"/>
      <c r="AV52" s="107"/>
      <c r="AW52" s="106"/>
      <c r="AX52" s="107"/>
      <c r="AY52" s="106"/>
      <c r="AZ52" s="107"/>
      <c r="BA52" s="106"/>
      <c r="BB52" s="107"/>
      <c r="BC52" s="106"/>
      <c r="BD52" s="107"/>
      <c r="BE52" s="106"/>
      <c r="BF52" s="107"/>
      <c r="BG52" s="106"/>
      <c r="BH52" s="107"/>
      <c r="BI52" s="106"/>
      <c r="BJ52" s="107"/>
      <c r="BK52" s="106"/>
      <c r="BL52" s="107"/>
      <c r="BM52" s="106"/>
      <c r="BN52" s="107"/>
      <c r="BO52" s="106"/>
      <c r="BP52" s="107"/>
      <c r="BQ52" s="106"/>
      <c r="BR52" s="107"/>
      <c r="BS52" s="106"/>
      <c r="BT52" s="107"/>
      <c r="BU52" s="106"/>
      <c r="BV52" s="107"/>
      <c r="BW52" s="106"/>
      <c r="BX52" s="107"/>
      <c r="BY52" s="106"/>
      <c r="BZ52" s="107"/>
      <c r="CA52" s="106"/>
      <c r="CB52" s="107"/>
      <c r="CC52" s="106"/>
      <c r="CD52" s="107"/>
      <c r="CE52" s="106"/>
      <c r="CF52" s="107"/>
      <c r="CG52" s="106"/>
      <c r="CH52" s="107"/>
      <c r="CI52" s="106"/>
      <c r="CJ52" s="107"/>
      <c r="CK52" s="106"/>
      <c r="CL52" s="107"/>
      <c r="CM52" s="106"/>
      <c r="CN52" s="107"/>
      <c r="CO52" s="106"/>
      <c r="CP52" s="107"/>
      <c r="CQ52" s="106"/>
      <c r="CR52" s="107"/>
      <c r="CS52" s="106"/>
      <c r="CT52" s="107"/>
      <c r="CU52" s="106"/>
      <c r="CV52" s="107"/>
      <c r="CW52" s="106"/>
      <c r="CX52" s="107"/>
      <c r="CY52" s="106"/>
      <c r="CZ52" s="107"/>
      <c r="DA52" s="106"/>
      <c r="DB52" s="107"/>
      <c r="DC52" s="106"/>
      <c r="DD52" s="107"/>
      <c r="DE52" s="106"/>
      <c r="DF52" s="107"/>
      <c r="DG52" s="106"/>
      <c r="DH52" s="107"/>
      <c r="DI52" s="106"/>
      <c r="DJ52" s="107"/>
      <c r="DK52" s="106"/>
      <c r="DL52" s="107"/>
      <c r="DM52" s="106"/>
      <c r="DN52" s="107"/>
      <c r="DO52" s="106"/>
      <c r="DP52" s="107"/>
      <c r="DQ52" s="106"/>
      <c r="DR52" s="107"/>
      <c r="DS52" s="106"/>
      <c r="DT52" s="107"/>
      <c r="DU52" s="106"/>
      <c r="DV52" s="107"/>
      <c r="DW52" s="106"/>
      <c r="DX52" s="107"/>
      <c r="DY52" s="106"/>
      <c r="DZ52" s="107"/>
      <c r="EA52" s="106"/>
      <c r="EB52" s="107"/>
      <c r="EC52" s="106"/>
      <c r="ED52" s="107"/>
      <c r="EE52" s="106"/>
      <c r="EF52" s="107"/>
      <c r="EG52" s="106"/>
      <c r="EH52" s="107"/>
      <c r="EI52" s="106"/>
      <c r="EJ52" s="107"/>
      <c r="EK52" s="106"/>
      <c r="EL52" s="107"/>
      <c r="EM52" s="106"/>
      <c r="EN52" s="107"/>
      <c r="EO52" s="106"/>
      <c r="EP52" s="107"/>
      <c r="EQ52" s="106"/>
      <c r="ER52" s="107"/>
      <c r="ES52" s="106"/>
      <c r="ET52" s="107"/>
      <c r="EU52" s="106"/>
      <c r="EV52" s="107"/>
      <c r="EW52" s="106"/>
      <c r="EX52" s="107"/>
      <c r="EY52" s="106"/>
      <c r="EZ52" s="107"/>
      <c r="FA52" s="106"/>
      <c r="FB52" s="107"/>
      <c r="FC52" s="106"/>
      <c r="FD52" s="107"/>
      <c r="FE52" s="106"/>
      <c r="FF52" s="107"/>
      <c r="FG52" s="106"/>
      <c r="FH52" s="107"/>
      <c r="FI52" s="106"/>
      <c r="FJ52" s="107"/>
      <c r="FK52" s="106"/>
      <c r="FL52" s="107"/>
      <c r="FM52" s="106"/>
      <c r="FN52" s="107"/>
      <c r="FO52" s="106"/>
      <c r="FP52" s="107"/>
      <c r="FQ52" s="106"/>
      <c r="FR52" s="107"/>
      <c r="FS52" s="106"/>
      <c r="FT52" s="107"/>
      <c r="FU52" s="106"/>
      <c r="FV52" s="107"/>
      <c r="FW52" s="106"/>
      <c r="FX52" s="107"/>
      <c r="FY52" s="106"/>
      <c r="FZ52" s="107"/>
      <c r="GA52" s="106"/>
      <c r="GB52" s="107"/>
      <c r="GC52" s="106"/>
      <c r="GD52" s="107"/>
      <c r="GE52" s="106"/>
      <c r="GF52" s="107"/>
      <c r="GG52" s="106"/>
      <c r="GH52" s="107"/>
      <c r="GI52" s="106"/>
      <c r="GJ52" s="107"/>
      <c r="GK52" s="106"/>
      <c r="GL52" s="107"/>
      <c r="GM52" s="106"/>
      <c r="GN52" s="107"/>
      <c r="GO52" s="106"/>
      <c r="GP52" s="107"/>
      <c r="GQ52" s="106"/>
      <c r="GR52" s="107"/>
      <c r="GS52" s="106"/>
      <c r="GT52" s="107"/>
      <c r="GU52" s="106"/>
      <c r="GV52" s="107"/>
      <c r="GW52" s="106"/>
      <c r="GX52" s="107"/>
      <c r="GY52" s="106"/>
      <c r="GZ52" s="107"/>
      <c r="HA52" s="106"/>
      <c r="HB52" s="107"/>
      <c r="HC52" s="106"/>
      <c r="HD52" s="107"/>
      <c r="HE52" s="106"/>
      <c r="HF52" s="107"/>
      <c r="HG52" s="106"/>
      <c r="HH52" s="107"/>
      <c r="HI52" s="106"/>
      <c r="HJ52" s="107"/>
      <c r="HK52" s="106"/>
      <c r="HL52" s="107"/>
      <c r="HM52" s="106"/>
      <c r="HN52" s="107"/>
      <c r="HO52" s="106"/>
      <c r="HP52" s="107"/>
      <c r="HQ52" s="106"/>
      <c r="HR52" s="107"/>
      <c r="HS52" s="106"/>
      <c r="HT52" s="107"/>
      <c r="HU52" s="106"/>
      <c r="HV52" s="107"/>
      <c r="HW52" s="106"/>
      <c r="HX52" s="107"/>
      <c r="HY52" s="106"/>
      <c r="HZ52" s="107"/>
      <c r="IA52" s="106"/>
      <c r="IB52" s="107"/>
      <c r="IC52" s="106"/>
      <c r="ID52" s="107"/>
      <c r="IE52" s="106"/>
      <c r="IF52" s="107"/>
      <c r="IG52" s="106"/>
      <c r="IH52" s="107"/>
      <c r="II52" s="106"/>
      <c r="IJ52" s="107"/>
      <c r="IK52" s="106"/>
      <c r="IL52" s="107"/>
      <c r="IM52" s="106"/>
      <c r="IN52" s="107"/>
      <c r="IO52" s="106"/>
      <c r="IP52" s="107"/>
      <c r="IQ52" s="106"/>
      <c r="IR52" s="107"/>
      <c r="IS52" s="106"/>
      <c r="IT52" s="107"/>
      <c r="IU52" s="106"/>
      <c r="IV52" s="107"/>
      <c r="IW52" s="106"/>
      <c r="IX52" s="107"/>
      <c r="IY52" s="106"/>
      <c r="IZ52" s="64"/>
      <c r="JA52" s="64"/>
      <c r="JB52" s="64"/>
      <c r="JC52" s="64"/>
      <c r="JD52" s="64"/>
      <c r="JE52" s="64"/>
      <c r="JF52" s="64"/>
      <c r="JG52" s="64"/>
      <c r="JH52" s="64"/>
      <c r="JI52" s="64"/>
      <c r="JJ52" s="64"/>
      <c r="JK52" s="64"/>
      <c r="JL52" s="64"/>
      <c r="JM52" s="64"/>
      <c r="JN52" s="64"/>
      <c r="JO52" s="64"/>
      <c r="JP52" s="64"/>
      <c r="JQ52" s="64"/>
      <c r="JR52" s="64"/>
      <c r="JS52" s="64"/>
      <c r="JT52" s="64"/>
      <c r="JU52" s="64"/>
      <c r="JV52" s="64"/>
      <c r="JW52" s="64"/>
      <c r="JX52" s="64"/>
      <c r="JY52" s="64"/>
      <c r="JZ52" s="64"/>
      <c r="KA52" s="64"/>
      <c r="KB52" s="64"/>
      <c r="KC52" s="64"/>
      <c r="KD52" s="64"/>
      <c r="KE52" s="64"/>
      <c r="KF52" s="64"/>
      <c r="KG52" s="64"/>
      <c r="KH52" s="64"/>
      <c r="KI52" s="64"/>
      <c r="KJ52" s="64"/>
      <c r="KK52" s="64"/>
      <c r="KL52" s="64"/>
      <c r="KM52" s="64"/>
      <c r="KN52" s="64"/>
      <c r="KO52" s="64"/>
      <c r="KP52" s="64"/>
      <c r="KQ52" s="64"/>
      <c r="KR52" s="64"/>
      <c r="KS52" s="64"/>
      <c r="KT52" s="64"/>
      <c r="KU52" s="64"/>
      <c r="KV52" s="64"/>
      <c r="KW52" s="64"/>
      <c r="KX52" s="64"/>
      <c r="KY52" s="64"/>
      <c r="KZ52" s="64"/>
      <c r="LA52" s="64"/>
      <c r="LB52" s="64"/>
      <c r="LC52" s="64"/>
      <c r="LD52" s="64"/>
      <c r="LE52" s="64"/>
      <c r="LF52" s="64"/>
      <c r="LG52" s="64"/>
      <c r="LH52" s="64"/>
      <c r="LI52" s="64"/>
      <c r="LJ52" s="64"/>
      <c r="LK52" s="64"/>
      <c r="LL52" s="64"/>
      <c r="LM52" s="64"/>
      <c r="LN52" s="64"/>
      <c r="LO52" s="64"/>
      <c r="LP52" s="64"/>
      <c r="LQ52" s="64"/>
      <c r="LR52" s="64"/>
      <c r="LS52" s="64"/>
      <c r="LT52" s="64"/>
      <c r="LU52" s="64"/>
      <c r="LV52" s="64"/>
      <c r="LW52" s="64"/>
      <c r="LX52" s="64"/>
      <c r="LY52" s="64"/>
      <c r="LZ52" s="64"/>
      <c r="MA52" s="64"/>
      <c r="MB52" s="64"/>
      <c r="MC52" s="64"/>
      <c r="MD52" s="64"/>
      <c r="ME52" s="64"/>
      <c r="MF52" s="64"/>
      <c r="MG52" s="64"/>
      <c r="MH52" s="64"/>
      <c r="MI52" s="64"/>
      <c r="MJ52" s="64"/>
      <c r="MK52" s="64"/>
      <c r="ML52" s="64"/>
      <c r="MM52" s="64"/>
      <c r="MN52" s="64"/>
      <c r="MO52" s="64"/>
      <c r="MP52" s="64"/>
      <c r="MQ52" s="64"/>
      <c r="MR52" s="64"/>
      <c r="MS52" s="64"/>
      <c r="MT52" s="64"/>
      <c r="MU52" s="64"/>
      <c r="MV52" s="64"/>
      <c r="MW52" s="64"/>
      <c r="MX52" s="64"/>
      <c r="MY52" s="64"/>
      <c r="MZ52" s="64"/>
      <c r="NA52" s="64"/>
      <c r="NB52" s="64"/>
      <c r="NC52" s="64"/>
      <c r="ND52" s="64"/>
      <c r="NE52" s="64"/>
      <c r="NF52" s="64"/>
      <c r="NG52" s="64"/>
      <c r="NH52" s="64"/>
      <c r="NI52" s="64"/>
      <c r="NJ52" s="64"/>
      <c r="NK52" s="64"/>
      <c r="NL52" s="64"/>
      <c r="NM52" s="64"/>
      <c r="NN52" s="64"/>
      <c r="NO52" s="64"/>
      <c r="NP52" s="64"/>
      <c r="NQ52" s="64"/>
      <c r="NR52" s="64"/>
      <c r="NS52" s="64"/>
      <c r="NT52" s="64"/>
      <c r="NU52" s="64"/>
      <c r="NV52" s="64"/>
      <c r="NW52" s="64"/>
      <c r="NX52" s="64"/>
      <c r="NY52" s="64"/>
      <c r="NZ52" s="64"/>
      <c r="OA52" s="64"/>
      <c r="OB52" s="64"/>
      <c r="OC52" s="64"/>
      <c r="OD52" s="64"/>
      <c r="OE52" s="64"/>
      <c r="OF52" s="64"/>
      <c r="OG52" s="64"/>
      <c r="OH52" s="64"/>
      <c r="OI52" s="64"/>
      <c r="OJ52" s="64"/>
      <c r="OK52" s="64"/>
      <c r="OL52" s="64"/>
      <c r="OM52" s="64"/>
      <c r="ON52" s="64"/>
      <c r="OO52" s="64"/>
      <c r="OP52" s="64"/>
      <c r="OQ52" s="64"/>
      <c r="OR52" s="64"/>
      <c r="OS52" s="64"/>
      <c r="OT52" s="64"/>
      <c r="OU52" s="64"/>
      <c r="OV52" s="64"/>
      <c r="OW52" s="64"/>
      <c r="OX52" s="64"/>
      <c r="OY52" s="64"/>
      <c r="OZ52" s="64"/>
      <c r="PA52" s="64"/>
      <c r="PB52" s="64"/>
      <c r="PC52" s="64"/>
      <c r="PD52" s="64"/>
      <c r="PE52" s="64"/>
      <c r="PF52" s="64"/>
      <c r="PG52" s="64"/>
      <c r="PH52" s="64"/>
      <c r="PI52" s="64"/>
      <c r="PJ52" s="64"/>
      <c r="PK52" s="64"/>
      <c r="PL52" s="64"/>
      <c r="PM52" s="64"/>
      <c r="PN52" s="64"/>
      <c r="PO52" s="64"/>
      <c r="PP52" s="64"/>
      <c r="PQ52" s="64"/>
      <c r="PR52" s="64"/>
      <c r="PS52" s="64"/>
      <c r="PT52" s="64"/>
      <c r="PU52" s="64"/>
      <c r="PV52" s="64"/>
      <c r="PW52" s="64"/>
      <c r="PX52" s="64"/>
      <c r="PY52" s="64"/>
      <c r="PZ52" s="64"/>
      <c r="QA52" s="64"/>
      <c r="QB52" s="64"/>
      <c r="QC52" s="64"/>
      <c r="QD52" s="64"/>
      <c r="QE52" s="64"/>
      <c r="QF52" s="64"/>
      <c r="QG52" s="64"/>
      <c r="QH52" s="64"/>
      <c r="QI52" s="64"/>
      <c r="QJ52" s="64"/>
      <c r="QK52" s="64"/>
      <c r="QL52" s="64"/>
      <c r="QM52" s="64"/>
      <c r="QN52" s="64"/>
      <c r="QO52" s="64"/>
      <c r="QP52" s="64"/>
      <c r="QQ52" s="64"/>
      <c r="QR52" s="64"/>
      <c r="QS52" s="64"/>
      <c r="QT52" s="64"/>
      <c r="QU52" s="64"/>
      <c r="QV52" s="64"/>
      <c r="QW52" s="64"/>
      <c r="QX52" s="64"/>
      <c r="QY52" s="64"/>
      <c r="QZ52" s="64"/>
      <c r="RA52" s="64"/>
      <c r="RB52" s="64"/>
      <c r="RC52" s="64"/>
      <c r="RD52" s="64"/>
      <c r="RE52" s="64"/>
      <c r="RF52" s="64"/>
      <c r="RG52" s="64"/>
      <c r="RH52" s="64"/>
      <c r="RI52" s="64"/>
      <c r="RJ52" s="64"/>
      <c r="RK52" s="64"/>
      <c r="RL52" s="64"/>
      <c r="RM52" s="64"/>
      <c r="RN52" s="64"/>
      <c r="RO52" s="64"/>
      <c r="RP52" s="64"/>
      <c r="RQ52" s="64"/>
      <c r="RR52" s="64"/>
      <c r="RS52" s="64"/>
      <c r="RT52" s="64"/>
      <c r="RU52" s="64"/>
      <c r="RV52" s="64"/>
      <c r="RW52" s="64"/>
      <c r="RX52" s="64"/>
      <c r="RY52" s="64"/>
      <c r="RZ52" s="64"/>
      <c r="SA52" s="64"/>
      <c r="SB52" s="64"/>
      <c r="SC52" s="64"/>
      <c r="SD52" s="64"/>
      <c r="SE52" s="64"/>
      <c r="SF52" s="64"/>
      <c r="SG52" s="64"/>
      <c r="SH52" s="64"/>
      <c r="SI52" s="64"/>
      <c r="SJ52" s="64"/>
      <c r="SK52" s="64"/>
      <c r="SL52" s="64"/>
      <c r="SM52" s="64"/>
      <c r="SN52" s="64"/>
      <c r="SO52" s="64"/>
      <c r="SP52" s="64"/>
      <c r="SQ52" s="64"/>
      <c r="SR52" s="64"/>
      <c r="SS52" s="64"/>
      <c r="ST52" s="64"/>
      <c r="SU52" s="64"/>
      <c r="SV52" s="64"/>
      <c r="SW52" s="64"/>
      <c r="SX52" s="64"/>
      <c r="SY52" s="64"/>
      <c r="SZ52" s="64"/>
      <c r="TA52" s="64"/>
      <c r="TB52" s="64"/>
      <c r="TC52" s="64"/>
      <c r="TD52" s="64"/>
      <c r="TE52" s="64"/>
      <c r="TF52" s="64"/>
      <c r="TG52" s="64"/>
      <c r="TH52" s="64"/>
      <c r="TI52" s="64"/>
      <c r="TJ52" s="64"/>
      <c r="TK52" s="64"/>
      <c r="TL52" s="64"/>
      <c r="TM52" s="64"/>
      <c r="TN52" s="64"/>
      <c r="TO52" s="64"/>
      <c r="TP52" s="64"/>
      <c r="TQ52" s="64"/>
      <c r="TR52" s="64"/>
      <c r="TS52" s="64"/>
      <c r="TT52" s="64"/>
      <c r="TU52" s="64"/>
      <c r="TV52" s="64"/>
      <c r="TW52" s="64"/>
      <c r="TX52" s="64"/>
      <c r="TY52" s="64"/>
      <c r="TZ52" s="64"/>
      <c r="UA52" s="64"/>
      <c r="UB52" s="64"/>
      <c r="UC52" s="64"/>
      <c r="UD52" s="64"/>
      <c r="UE52" s="64"/>
      <c r="UF52" s="64"/>
      <c r="UG52" s="64"/>
      <c r="UH52" s="64"/>
      <c r="UI52" s="64"/>
      <c r="UJ52" s="64"/>
      <c r="UK52" s="64"/>
      <c r="UL52" s="64"/>
      <c r="UM52" s="64"/>
      <c r="UN52" s="64"/>
      <c r="UO52" s="64"/>
      <c r="UP52" s="64"/>
      <c r="UQ52" s="64"/>
      <c r="UR52" s="64"/>
      <c r="US52" s="64"/>
      <c r="UT52" s="64"/>
      <c r="UU52" s="64"/>
      <c r="UV52" s="64"/>
      <c r="UW52" s="64"/>
      <c r="UX52" s="64"/>
      <c r="UY52" s="64"/>
      <c r="UZ52" s="64"/>
      <c r="VA52" s="64"/>
      <c r="VB52" s="64"/>
      <c r="VC52" s="64"/>
      <c r="VD52" s="64"/>
      <c r="VE52" s="64"/>
      <c r="VF52" s="64"/>
      <c r="VG52" s="64"/>
      <c r="VH52" s="64"/>
      <c r="VI52" s="64"/>
      <c r="VJ52" s="64"/>
      <c r="VK52" s="64"/>
      <c r="VL52" s="64"/>
      <c r="VM52" s="64"/>
      <c r="VN52" s="64"/>
      <c r="VO52" s="64"/>
      <c r="VP52" s="64"/>
      <c r="VQ52" s="64"/>
      <c r="VR52" s="64"/>
      <c r="VS52" s="64"/>
      <c r="VT52" s="64"/>
      <c r="VU52" s="64"/>
      <c r="VV52" s="64"/>
      <c r="VW52" s="64"/>
      <c r="VX52" s="64"/>
      <c r="VY52" s="64"/>
      <c r="VZ52" s="64"/>
      <c r="WA52" s="64"/>
      <c r="WB52" s="64"/>
      <c r="WC52" s="64"/>
      <c r="WD52" s="64"/>
      <c r="WE52" s="64"/>
      <c r="WF52" s="64"/>
      <c r="WG52" s="64"/>
      <c r="WH52" s="64"/>
      <c r="WI52" s="64"/>
      <c r="WJ52" s="64"/>
      <c r="WK52" s="64"/>
      <c r="WL52" s="64"/>
      <c r="WM52" s="64"/>
      <c r="WN52" s="64"/>
      <c r="WO52" s="64"/>
      <c r="WP52" s="64"/>
      <c r="WQ52" s="64"/>
      <c r="WR52" s="64"/>
      <c r="WS52" s="64"/>
      <c r="WT52" s="64"/>
      <c r="WU52" s="64"/>
      <c r="WV52" s="64"/>
      <c r="WW52" s="64"/>
      <c r="WX52" s="64"/>
      <c r="WY52" s="64"/>
      <c r="WZ52" s="64"/>
      <c r="XA52" s="64"/>
      <c r="XB52" s="64"/>
      <c r="XC52" s="64"/>
      <c r="XD52" s="64"/>
      <c r="XE52" s="64"/>
      <c r="XF52" s="64"/>
      <c r="XG52" s="64"/>
      <c r="XH52" s="64"/>
      <c r="XI52" s="64"/>
      <c r="XJ52" s="64"/>
    </row>
    <row r="53" spans="1:634" x14ac:dyDescent="0.25">
      <c r="A53" s="106"/>
      <c r="B53" s="107"/>
      <c r="C53" s="106"/>
      <c r="D53" s="107"/>
      <c r="E53" s="106"/>
      <c r="F53" s="107"/>
      <c r="G53" s="106"/>
      <c r="H53" s="107"/>
      <c r="I53" s="106"/>
      <c r="J53" s="107"/>
      <c r="K53" s="106"/>
      <c r="L53" s="107"/>
      <c r="M53" s="106"/>
      <c r="N53" s="107"/>
      <c r="O53" s="106"/>
      <c r="P53" s="107"/>
      <c r="Q53" s="106"/>
      <c r="R53" s="107"/>
      <c r="S53" s="106"/>
      <c r="T53" s="107"/>
      <c r="U53" s="106"/>
      <c r="V53" s="107"/>
      <c r="W53" s="106"/>
      <c r="X53" s="107"/>
      <c r="Y53" s="106"/>
      <c r="Z53" s="107"/>
      <c r="AA53" s="106"/>
      <c r="AB53" s="107"/>
      <c r="AC53" s="106"/>
      <c r="AD53" s="107"/>
      <c r="AE53" s="106"/>
      <c r="AF53" s="107"/>
      <c r="AG53" s="106"/>
      <c r="AH53" s="107"/>
      <c r="AI53" s="106"/>
      <c r="AJ53" s="107"/>
      <c r="AK53" s="106"/>
      <c r="AL53" s="107"/>
      <c r="AM53" s="106"/>
      <c r="AN53" s="107"/>
      <c r="AO53" s="106"/>
      <c r="AP53" s="107"/>
      <c r="AQ53" s="106"/>
      <c r="AR53" s="107"/>
      <c r="AS53" s="106"/>
      <c r="AT53" s="107"/>
      <c r="AU53" s="106"/>
      <c r="AV53" s="107"/>
      <c r="AW53" s="106"/>
      <c r="AX53" s="107"/>
      <c r="AY53" s="106"/>
      <c r="AZ53" s="107"/>
      <c r="BA53" s="106"/>
      <c r="BB53" s="107"/>
      <c r="BC53" s="106"/>
      <c r="BD53" s="107"/>
      <c r="BE53" s="106"/>
      <c r="BF53" s="107"/>
      <c r="BG53" s="106"/>
      <c r="BH53" s="107"/>
      <c r="BI53" s="106"/>
      <c r="BJ53" s="107"/>
      <c r="BK53" s="106"/>
      <c r="BL53" s="107"/>
      <c r="BM53" s="106"/>
      <c r="BN53" s="107"/>
      <c r="BO53" s="106"/>
      <c r="BP53" s="107"/>
      <c r="BQ53" s="106"/>
      <c r="BR53" s="107"/>
      <c r="BS53" s="106"/>
      <c r="BT53" s="107"/>
      <c r="BU53" s="106"/>
      <c r="BV53" s="107"/>
      <c r="BW53" s="106"/>
      <c r="BX53" s="107"/>
      <c r="BY53" s="106"/>
      <c r="BZ53" s="107"/>
      <c r="CA53" s="106"/>
      <c r="CB53" s="107"/>
      <c r="CC53" s="106"/>
      <c r="CD53" s="107"/>
      <c r="CE53" s="106"/>
      <c r="CF53" s="107"/>
      <c r="CG53" s="106"/>
      <c r="CH53" s="107"/>
      <c r="CI53" s="106"/>
      <c r="CJ53" s="107"/>
      <c r="CK53" s="106"/>
      <c r="CL53" s="107"/>
      <c r="CM53" s="106"/>
      <c r="CN53" s="107"/>
      <c r="CO53" s="106"/>
      <c r="CP53" s="107"/>
      <c r="CQ53" s="106"/>
      <c r="CR53" s="107"/>
      <c r="CS53" s="106"/>
      <c r="CT53" s="107"/>
      <c r="CU53" s="106"/>
      <c r="CV53" s="107"/>
      <c r="CW53" s="106"/>
      <c r="CX53" s="107"/>
      <c r="CY53" s="106"/>
      <c r="CZ53" s="107"/>
      <c r="DA53" s="106"/>
      <c r="DB53" s="107"/>
      <c r="DC53" s="106"/>
      <c r="DD53" s="107"/>
      <c r="DE53" s="106"/>
      <c r="DF53" s="107"/>
      <c r="DG53" s="106"/>
      <c r="DH53" s="107"/>
      <c r="DI53" s="106"/>
      <c r="DJ53" s="107"/>
      <c r="DK53" s="106"/>
      <c r="DL53" s="107"/>
      <c r="DM53" s="106"/>
      <c r="DN53" s="107"/>
      <c r="DO53" s="106"/>
      <c r="DP53" s="107"/>
      <c r="DQ53" s="106"/>
      <c r="DR53" s="107"/>
      <c r="DS53" s="106"/>
      <c r="DT53" s="107"/>
      <c r="DU53" s="106"/>
      <c r="DV53" s="107"/>
      <c r="DW53" s="106"/>
      <c r="DX53" s="107"/>
      <c r="DY53" s="106"/>
      <c r="DZ53" s="107"/>
      <c r="EA53" s="106"/>
      <c r="EB53" s="107"/>
      <c r="EC53" s="106"/>
      <c r="ED53" s="107"/>
      <c r="EE53" s="106"/>
      <c r="EF53" s="107"/>
      <c r="EG53" s="106"/>
      <c r="EH53" s="107"/>
      <c r="EI53" s="106"/>
      <c r="EJ53" s="107"/>
      <c r="EK53" s="106"/>
      <c r="EL53" s="107"/>
      <c r="EM53" s="106"/>
      <c r="EN53" s="107"/>
      <c r="EO53" s="106"/>
      <c r="EP53" s="107"/>
      <c r="EQ53" s="106"/>
      <c r="ER53" s="107"/>
      <c r="ES53" s="106"/>
      <c r="ET53" s="107"/>
      <c r="EU53" s="106"/>
      <c r="EV53" s="107"/>
      <c r="EW53" s="106"/>
      <c r="EX53" s="107"/>
      <c r="EY53" s="106"/>
      <c r="EZ53" s="107"/>
      <c r="FA53" s="106"/>
      <c r="FB53" s="107"/>
      <c r="FC53" s="106"/>
      <c r="FD53" s="107"/>
      <c r="FE53" s="106"/>
      <c r="FF53" s="107"/>
      <c r="FG53" s="106"/>
      <c r="FH53" s="107"/>
      <c r="FI53" s="106"/>
      <c r="FJ53" s="107"/>
      <c r="FK53" s="106"/>
      <c r="FL53" s="107"/>
      <c r="FM53" s="106"/>
      <c r="FN53" s="107"/>
      <c r="FO53" s="106"/>
      <c r="FP53" s="107"/>
      <c r="FQ53" s="106"/>
      <c r="FR53" s="107"/>
      <c r="FS53" s="106"/>
      <c r="FT53" s="107"/>
      <c r="FU53" s="106"/>
      <c r="FV53" s="107"/>
      <c r="FW53" s="106"/>
      <c r="FX53" s="107"/>
      <c r="FY53" s="106"/>
      <c r="FZ53" s="107"/>
      <c r="GA53" s="106"/>
      <c r="GB53" s="107"/>
      <c r="GC53" s="106"/>
      <c r="GD53" s="107"/>
      <c r="GE53" s="106"/>
      <c r="GF53" s="107"/>
      <c r="GG53" s="106"/>
      <c r="GH53" s="107"/>
      <c r="GI53" s="106"/>
      <c r="GJ53" s="107"/>
      <c r="GK53" s="106"/>
      <c r="GL53" s="107"/>
      <c r="GM53" s="106"/>
      <c r="GN53" s="107"/>
      <c r="GO53" s="106"/>
      <c r="GP53" s="107"/>
      <c r="GQ53" s="106"/>
      <c r="GR53" s="107"/>
      <c r="GS53" s="106"/>
      <c r="GT53" s="107"/>
      <c r="GU53" s="106"/>
      <c r="GV53" s="107"/>
      <c r="GW53" s="106"/>
      <c r="GX53" s="107"/>
      <c r="GY53" s="106"/>
      <c r="GZ53" s="107"/>
      <c r="HA53" s="106"/>
      <c r="HB53" s="107"/>
      <c r="HC53" s="106"/>
      <c r="HD53" s="107"/>
      <c r="HE53" s="106"/>
      <c r="HF53" s="107"/>
      <c r="HG53" s="106"/>
      <c r="HH53" s="107"/>
      <c r="HI53" s="106"/>
      <c r="HJ53" s="107"/>
      <c r="HK53" s="106"/>
      <c r="HL53" s="107"/>
      <c r="HM53" s="106"/>
      <c r="HN53" s="107"/>
      <c r="HO53" s="106"/>
      <c r="HP53" s="107"/>
      <c r="HQ53" s="106"/>
      <c r="HR53" s="107"/>
      <c r="HS53" s="106"/>
      <c r="HT53" s="107"/>
      <c r="HU53" s="106"/>
      <c r="HV53" s="107"/>
      <c r="HW53" s="106"/>
      <c r="HX53" s="107"/>
      <c r="HY53" s="106"/>
      <c r="HZ53" s="107"/>
      <c r="IA53" s="106"/>
      <c r="IB53" s="107"/>
      <c r="IC53" s="106"/>
      <c r="ID53" s="107"/>
      <c r="IE53" s="106"/>
      <c r="IF53" s="107"/>
      <c r="IG53" s="106"/>
      <c r="IH53" s="107"/>
      <c r="II53" s="106"/>
      <c r="IJ53" s="107"/>
      <c r="IK53" s="106"/>
      <c r="IL53" s="107"/>
      <c r="IM53" s="106"/>
      <c r="IN53" s="107"/>
      <c r="IO53" s="106"/>
      <c r="IP53" s="107"/>
      <c r="IQ53" s="106"/>
      <c r="IR53" s="107"/>
      <c r="IS53" s="106"/>
      <c r="IT53" s="107"/>
      <c r="IU53" s="106"/>
      <c r="IV53" s="107"/>
      <c r="IW53" s="106"/>
      <c r="IX53" s="107"/>
      <c r="IY53" s="106"/>
      <c r="IZ53" s="64"/>
      <c r="JA53" s="64"/>
      <c r="JB53" s="64"/>
      <c r="JC53" s="64"/>
      <c r="JD53" s="64"/>
      <c r="JE53" s="64"/>
      <c r="JF53" s="64"/>
      <c r="JG53" s="64"/>
      <c r="JH53" s="64"/>
      <c r="JI53" s="64"/>
      <c r="JJ53" s="64"/>
      <c r="JK53" s="64"/>
      <c r="JL53" s="64"/>
      <c r="JM53" s="64"/>
      <c r="JN53" s="64"/>
      <c r="JO53" s="64"/>
      <c r="JP53" s="64"/>
      <c r="JQ53" s="64"/>
      <c r="JR53" s="64"/>
      <c r="JS53" s="64"/>
      <c r="JT53" s="64"/>
      <c r="JU53" s="64"/>
      <c r="JV53" s="64"/>
      <c r="JW53" s="64"/>
      <c r="JX53" s="64"/>
      <c r="JY53" s="64"/>
      <c r="JZ53" s="64"/>
      <c r="KA53" s="64"/>
      <c r="KB53" s="64"/>
      <c r="KC53" s="64"/>
      <c r="KD53" s="64"/>
      <c r="KE53" s="64"/>
      <c r="KF53" s="64"/>
      <c r="KG53" s="64"/>
      <c r="KH53" s="64"/>
      <c r="KI53" s="64"/>
      <c r="KJ53" s="64"/>
      <c r="KK53" s="64"/>
      <c r="KL53" s="64"/>
      <c r="KM53" s="64"/>
      <c r="KN53" s="64"/>
      <c r="KO53" s="64"/>
      <c r="KP53" s="64"/>
      <c r="KQ53" s="64"/>
      <c r="KR53" s="64"/>
      <c r="KS53" s="64"/>
      <c r="KT53" s="64"/>
      <c r="KU53" s="64"/>
      <c r="KV53" s="64"/>
      <c r="KW53" s="64"/>
      <c r="KX53" s="64"/>
      <c r="KY53" s="64"/>
      <c r="KZ53" s="64"/>
      <c r="LA53" s="64"/>
      <c r="LB53" s="64"/>
      <c r="LC53" s="64"/>
      <c r="LD53" s="64"/>
      <c r="LE53" s="64"/>
      <c r="LF53" s="64"/>
      <c r="LG53" s="64"/>
      <c r="LH53" s="64"/>
      <c r="LI53" s="64"/>
      <c r="LJ53" s="64"/>
      <c r="LK53" s="64"/>
      <c r="LL53" s="64"/>
      <c r="LM53" s="64"/>
      <c r="LN53" s="64"/>
      <c r="LO53" s="64"/>
      <c r="LP53" s="64"/>
      <c r="LQ53" s="64"/>
      <c r="LR53" s="64"/>
      <c r="LS53" s="64"/>
      <c r="LT53" s="64"/>
      <c r="LU53" s="64"/>
      <c r="LV53" s="64"/>
      <c r="LW53" s="64"/>
      <c r="LX53" s="64"/>
      <c r="LY53" s="64"/>
      <c r="LZ53" s="64"/>
      <c r="MA53" s="64"/>
      <c r="MB53" s="64"/>
      <c r="MC53" s="64"/>
      <c r="MD53" s="64"/>
      <c r="ME53" s="64"/>
      <c r="MF53" s="64"/>
      <c r="MG53" s="64"/>
      <c r="MH53" s="64"/>
      <c r="MI53" s="64"/>
      <c r="MJ53" s="64"/>
      <c r="MK53" s="64"/>
      <c r="ML53" s="64"/>
      <c r="MM53" s="64"/>
      <c r="MN53" s="64"/>
      <c r="MO53" s="64"/>
      <c r="MP53" s="64"/>
      <c r="MQ53" s="64"/>
      <c r="MR53" s="64"/>
      <c r="MS53" s="64"/>
      <c r="MT53" s="64"/>
      <c r="MU53" s="64"/>
      <c r="MV53" s="64"/>
      <c r="MW53" s="64"/>
      <c r="MX53" s="64"/>
      <c r="MY53" s="64"/>
      <c r="MZ53" s="64"/>
      <c r="NA53" s="64"/>
      <c r="NB53" s="64"/>
      <c r="NC53" s="64"/>
      <c r="ND53" s="64"/>
      <c r="NE53" s="64"/>
      <c r="NF53" s="64"/>
      <c r="NG53" s="64"/>
      <c r="NH53" s="64"/>
      <c r="NI53" s="64"/>
      <c r="NJ53" s="64"/>
      <c r="NK53" s="64"/>
      <c r="NL53" s="64"/>
      <c r="NM53" s="64"/>
      <c r="NN53" s="64"/>
      <c r="NO53" s="64"/>
      <c r="NP53" s="64"/>
      <c r="NQ53" s="64"/>
      <c r="NR53" s="64"/>
      <c r="NS53" s="64"/>
      <c r="NT53" s="64"/>
      <c r="NU53" s="64"/>
      <c r="NV53" s="64"/>
      <c r="NW53" s="64"/>
      <c r="NX53" s="64"/>
      <c r="NY53" s="64"/>
      <c r="NZ53" s="64"/>
      <c r="OA53" s="64"/>
      <c r="OB53" s="64"/>
      <c r="OC53" s="64"/>
      <c r="OD53" s="64"/>
      <c r="OE53" s="64"/>
      <c r="OF53" s="64"/>
      <c r="OG53" s="64"/>
      <c r="OH53" s="64"/>
      <c r="OI53" s="64"/>
      <c r="OJ53" s="64"/>
      <c r="OK53" s="64"/>
      <c r="OL53" s="64"/>
      <c r="OM53" s="64"/>
      <c r="ON53" s="64"/>
      <c r="OO53" s="64"/>
      <c r="OP53" s="64"/>
      <c r="OQ53" s="64"/>
      <c r="OR53" s="64"/>
      <c r="OS53" s="64"/>
      <c r="OT53" s="64"/>
      <c r="OU53" s="64"/>
      <c r="OV53" s="64"/>
      <c r="OW53" s="64"/>
      <c r="OX53" s="64"/>
      <c r="OY53" s="64"/>
      <c r="OZ53" s="64"/>
      <c r="PA53" s="64"/>
      <c r="PB53" s="64"/>
      <c r="PC53" s="64"/>
      <c r="PD53" s="64"/>
      <c r="PE53" s="64"/>
      <c r="PF53" s="64"/>
      <c r="PG53" s="64"/>
      <c r="PH53" s="64"/>
      <c r="PI53" s="64"/>
      <c r="PJ53" s="64"/>
      <c r="PK53" s="64"/>
      <c r="PL53" s="64"/>
      <c r="PM53" s="64"/>
      <c r="PN53" s="64"/>
      <c r="PO53" s="64"/>
      <c r="PP53" s="64"/>
      <c r="PQ53" s="64"/>
      <c r="PR53" s="64"/>
      <c r="PS53" s="64"/>
      <c r="PT53" s="64"/>
      <c r="PU53" s="64"/>
      <c r="PV53" s="64"/>
      <c r="PW53" s="64"/>
      <c r="PX53" s="64"/>
      <c r="PY53" s="64"/>
      <c r="PZ53" s="64"/>
      <c r="QA53" s="64"/>
      <c r="QB53" s="64"/>
      <c r="QC53" s="64"/>
      <c r="QD53" s="64"/>
      <c r="QE53" s="64"/>
      <c r="QF53" s="64"/>
      <c r="QG53" s="64"/>
      <c r="QH53" s="64"/>
      <c r="QI53" s="64"/>
      <c r="QJ53" s="64"/>
      <c r="QK53" s="64"/>
      <c r="QL53" s="64"/>
      <c r="QM53" s="64"/>
      <c r="QN53" s="64"/>
      <c r="QO53" s="64"/>
      <c r="QP53" s="64"/>
      <c r="QQ53" s="64"/>
      <c r="QR53" s="64"/>
      <c r="QS53" s="64"/>
      <c r="QT53" s="64"/>
      <c r="QU53" s="64"/>
      <c r="QV53" s="64"/>
      <c r="QW53" s="64"/>
      <c r="QX53" s="64"/>
      <c r="QY53" s="64"/>
      <c r="QZ53" s="64"/>
      <c r="RA53" s="64"/>
      <c r="RB53" s="64"/>
      <c r="RC53" s="64"/>
      <c r="RD53" s="64"/>
      <c r="RE53" s="64"/>
      <c r="RF53" s="64"/>
      <c r="RG53" s="64"/>
      <c r="RH53" s="64"/>
      <c r="RI53" s="64"/>
      <c r="RJ53" s="64"/>
      <c r="RK53" s="64"/>
      <c r="RL53" s="64"/>
      <c r="RM53" s="64"/>
      <c r="RN53" s="64"/>
      <c r="RO53" s="64"/>
      <c r="RP53" s="64"/>
      <c r="RQ53" s="64"/>
      <c r="RR53" s="64"/>
      <c r="RS53" s="64"/>
      <c r="RT53" s="64"/>
      <c r="RU53" s="64"/>
      <c r="RV53" s="64"/>
      <c r="RW53" s="64"/>
      <c r="RX53" s="64"/>
      <c r="RY53" s="64"/>
      <c r="RZ53" s="64"/>
      <c r="SA53" s="64"/>
      <c r="SB53" s="64"/>
      <c r="SC53" s="64"/>
      <c r="SD53" s="64"/>
      <c r="SE53" s="64"/>
      <c r="SF53" s="64"/>
      <c r="SG53" s="64"/>
      <c r="SH53" s="64"/>
      <c r="SI53" s="64"/>
      <c r="SJ53" s="64"/>
      <c r="SK53" s="64"/>
      <c r="SL53" s="64"/>
      <c r="SM53" s="64"/>
      <c r="SN53" s="64"/>
      <c r="SO53" s="64"/>
      <c r="SP53" s="64"/>
      <c r="SQ53" s="64"/>
      <c r="SR53" s="64"/>
      <c r="SS53" s="64"/>
      <c r="ST53" s="64"/>
      <c r="SU53" s="64"/>
      <c r="SV53" s="64"/>
      <c r="SW53" s="64"/>
      <c r="SX53" s="64"/>
      <c r="SY53" s="64"/>
      <c r="SZ53" s="64"/>
      <c r="TA53" s="64"/>
      <c r="TB53" s="64"/>
      <c r="TC53" s="64"/>
      <c r="TD53" s="64"/>
      <c r="TE53" s="64"/>
      <c r="TF53" s="64"/>
      <c r="TG53" s="64"/>
      <c r="TH53" s="64"/>
      <c r="TI53" s="64"/>
      <c r="TJ53" s="64"/>
      <c r="TK53" s="64"/>
      <c r="TL53" s="64"/>
      <c r="TM53" s="64"/>
      <c r="TN53" s="64"/>
      <c r="TO53" s="64"/>
      <c r="TP53" s="64"/>
      <c r="TQ53" s="64"/>
      <c r="TR53" s="64"/>
      <c r="TS53" s="64"/>
      <c r="TT53" s="64"/>
      <c r="TU53" s="64"/>
      <c r="TV53" s="64"/>
      <c r="TW53" s="64"/>
      <c r="TX53" s="64"/>
      <c r="TY53" s="64"/>
      <c r="TZ53" s="64"/>
      <c r="UA53" s="64"/>
      <c r="UB53" s="64"/>
      <c r="UC53" s="64"/>
      <c r="UD53" s="64"/>
      <c r="UE53" s="64"/>
      <c r="UF53" s="64"/>
      <c r="UG53" s="64"/>
      <c r="UH53" s="64"/>
      <c r="UI53" s="64"/>
      <c r="UJ53" s="64"/>
      <c r="UK53" s="64"/>
      <c r="UL53" s="64"/>
      <c r="UM53" s="64"/>
      <c r="UN53" s="64"/>
      <c r="UO53" s="64"/>
      <c r="UP53" s="64"/>
      <c r="UQ53" s="64"/>
      <c r="UR53" s="64"/>
      <c r="US53" s="64"/>
      <c r="UT53" s="64"/>
      <c r="UU53" s="64"/>
      <c r="UV53" s="64"/>
      <c r="UW53" s="64"/>
      <c r="UX53" s="64"/>
      <c r="UY53" s="64"/>
      <c r="UZ53" s="64"/>
      <c r="VA53" s="64"/>
      <c r="VB53" s="64"/>
      <c r="VC53" s="64"/>
      <c r="VD53" s="64"/>
      <c r="VE53" s="64"/>
      <c r="VF53" s="64"/>
      <c r="VG53" s="64"/>
      <c r="VH53" s="64"/>
      <c r="VI53" s="64"/>
      <c r="VJ53" s="64"/>
      <c r="VK53" s="64"/>
      <c r="VL53" s="64"/>
      <c r="VM53" s="64"/>
      <c r="VN53" s="64"/>
      <c r="VO53" s="64"/>
      <c r="VP53" s="64"/>
      <c r="VQ53" s="64"/>
      <c r="VR53" s="64"/>
      <c r="VS53" s="64"/>
      <c r="VT53" s="64"/>
      <c r="VU53" s="64"/>
      <c r="VV53" s="64"/>
      <c r="VW53" s="64"/>
      <c r="VX53" s="64"/>
      <c r="VY53" s="64"/>
      <c r="VZ53" s="64"/>
      <c r="WA53" s="64"/>
      <c r="WB53" s="64"/>
      <c r="WC53" s="64"/>
      <c r="WD53" s="64"/>
      <c r="WE53" s="64"/>
      <c r="WF53" s="64"/>
      <c r="WG53" s="64"/>
      <c r="WH53" s="64"/>
      <c r="WI53" s="64"/>
      <c r="WJ53" s="64"/>
      <c r="WK53" s="64"/>
      <c r="WL53" s="64"/>
      <c r="WM53" s="64"/>
      <c r="WN53" s="64"/>
      <c r="WO53" s="64"/>
      <c r="WP53" s="64"/>
      <c r="WQ53" s="64"/>
      <c r="WR53" s="64"/>
      <c r="WS53" s="64"/>
      <c r="WT53" s="64"/>
      <c r="WU53" s="64"/>
      <c r="WV53" s="64"/>
      <c r="WW53" s="64"/>
      <c r="WX53" s="64"/>
      <c r="WY53" s="64"/>
      <c r="WZ53" s="64"/>
      <c r="XA53" s="64"/>
      <c r="XB53" s="64"/>
      <c r="XC53" s="64"/>
      <c r="XD53" s="64"/>
      <c r="XE53" s="64"/>
      <c r="XF53" s="64"/>
      <c r="XG53" s="64"/>
      <c r="XH53" s="64"/>
      <c r="XI53" s="64"/>
      <c r="XJ53" s="64"/>
    </row>
    <row r="54" spans="1:634" x14ac:dyDescent="0.25">
      <c r="A54" s="106"/>
      <c r="B54" s="107"/>
      <c r="C54" s="106"/>
      <c r="D54" s="107"/>
      <c r="E54" s="106"/>
      <c r="F54" s="107"/>
      <c r="G54" s="106"/>
      <c r="H54" s="107"/>
      <c r="I54" s="106"/>
      <c r="J54" s="107"/>
      <c r="K54" s="106"/>
      <c r="L54" s="107"/>
      <c r="M54" s="106"/>
      <c r="N54" s="107"/>
      <c r="O54" s="106"/>
      <c r="P54" s="107"/>
      <c r="Q54" s="106"/>
      <c r="R54" s="107"/>
      <c r="S54" s="106"/>
      <c r="T54" s="107"/>
      <c r="U54" s="106"/>
      <c r="V54" s="107"/>
      <c r="W54" s="106"/>
      <c r="X54" s="107"/>
      <c r="Y54" s="106"/>
      <c r="Z54" s="107"/>
      <c r="AA54" s="106"/>
      <c r="AB54" s="107"/>
      <c r="AC54" s="106"/>
      <c r="AD54" s="107"/>
      <c r="AE54" s="106"/>
      <c r="AF54" s="107"/>
      <c r="AG54" s="106"/>
      <c r="AH54" s="107"/>
      <c r="AI54" s="106"/>
      <c r="AJ54" s="107"/>
      <c r="AK54" s="106"/>
      <c r="AL54" s="107"/>
      <c r="AM54" s="106"/>
      <c r="AN54" s="107"/>
      <c r="AO54" s="106"/>
      <c r="AP54" s="107"/>
      <c r="AQ54" s="106"/>
      <c r="AR54" s="107"/>
      <c r="AS54" s="106"/>
      <c r="AT54" s="107"/>
      <c r="AU54" s="106"/>
      <c r="AV54" s="107"/>
      <c r="AW54" s="106"/>
      <c r="AX54" s="107"/>
      <c r="AY54" s="106"/>
      <c r="AZ54" s="107"/>
      <c r="BA54" s="106"/>
      <c r="BB54" s="107"/>
      <c r="BC54" s="106"/>
      <c r="BD54" s="107"/>
      <c r="BE54" s="106"/>
      <c r="BF54" s="107"/>
      <c r="BG54" s="106"/>
      <c r="BH54" s="107"/>
      <c r="BI54" s="106"/>
      <c r="BJ54" s="107"/>
      <c r="BK54" s="106"/>
      <c r="BL54" s="107"/>
      <c r="BM54" s="106"/>
      <c r="BN54" s="107"/>
      <c r="BO54" s="106"/>
      <c r="BP54" s="107"/>
      <c r="BQ54" s="106"/>
      <c r="BR54" s="107"/>
      <c r="BS54" s="106"/>
      <c r="BT54" s="107"/>
      <c r="BU54" s="106"/>
      <c r="BV54" s="107"/>
      <c r="BW54" s="106"/>
      <c r="BX54" s="107"/>
      <c r="BY54" s="106"/>
      <c r="BZ54" s="107"/>
      <c r="CA54" s="106"/>
      <c r="CB54" s="107"/>
      <c r="CC54" s="106"/>
      <c r="CD54" s="107"/>
      <c r="CE54" s="106"/>
      <c r="CF54" s="107"/>
      <c r="CG54" s="106"/>
      <c r="CH54" s="107"/>
      <c r="CI54" s="106"/>
      <c r="CJ54" s="107"/>
      <c r="CK54" s="106"/>
      <c r="CL54" s="107"/>
      <c r="CM54" s="106"/>
      <c r="CN54" s="107"/>
      <c r="CO54" s="106"/>
      <c r="CP54" s="107"/>
      <c r="CQ54" s="106"/>
      <c r="CR54" s="107"/>
      <c r="CS54" s="106"/>
      <c r="CT54" s="107"/>
      <c r="CU54" s="106"/>
      <c r="CV54" s="107"/>
      <c r="CW54" s="106"/>
      <c r="CX54" s="107"/>
      <c r="CY54" s="106"/>
      <c r="CZ54" s="107"/>
      <c r="DA54" s="106"/>
      <c r="DB54" s="107"/>
      <c r="DC54" s="106"/>
      <c r="DD54" s="107"/>
      <c r="DE54" s="106"/>
      <c r="DF54" s="107"/>
      <c r="DG54" s="106"/>
      <c r="DH54" s="107"/>
      <c r="DI54" s="106"/>
      <c r="DJ54" s="107"/>
      <c r="DK54" s="106"/>
      <c r="DL54" s="107"/>
      <c r="DM54" s="106"/>
      <c r="DN54" s="107"/>
      <c r="DO54" s="106"/>
      <c r="DP54" s="107"/>
      <c r="DQ54" s="106"/>
      <c r="DR54" s="107"/>
      <c r="DS54" s="106"/>
      <c r="DT54" s="107"/>
      <c r="DU54" s="106"/>
      <c r="DV54" s="107"/>
      <c r="DW54" s="106"/>
      <c r="DX54" s="107"/>
      <c r="DY54" s="106"/>
      <c r="DZ54" s="107"/>
      <c r="EA54" s="106"/>
      <c r="EB54" s="107"/>
      <c r="EC54" s="106"/>
      <c r="ED54" s="107"/>
      <c r="EE54" s="106"/>
      <c r="EF54" s="107"/>
      <c r="EG54" s="106"/>
      <c r="EH54" s="107"/>
      <c r="EI54" s="106"/>
      <c r="EJ54" s="107"/>
      <c r="EK54" s="106"/>
      <c r="EL54" s="107"/>
      <c r="EM54" s="106"/>
      <c r="EN54" s="107"/>
      <c r="EO54" s="106"/>
      <c r="EP54" s="107"/>
      <c r="EQ54" s="106"/>
      <c r="ER54" s="107"/>
      <c r="ES54" s="106"/>
      <c r="ET54" s="107"/>
      <c r="EU54" s="106"/>
      <c r="EV54" s="107"/>
      <c r="EW54" s="106"/>
      <c r="EX54" s="107"/>
      <c r="EY54" s="106"/>
      <c r="EZ54" s="107"/>
      <c r="FA54" s="106"/>
      <c r="FB54" s="107"/>
      <c r="FC54" s="106"/>
      <c r="FD54" s="107"/>
      <c r="FE54" s="106"/>
      <c r="FF54" s="107"/>
      <c r="FG54" s="106"/>
      <c r="FH54" s="107"/>
      <c r="FI54" s="106"/>
      <c r="FJ54" s="107"/>
      <c r="FK54" s="106"/>
      <c r="FL54" s="107"/>
      <c r="FM54" s="106"/>
      <c r="FN54" s="107"/>
      <c r="FO54" s="106"/>
      <c r="FP54" s="107"/>
      <c r="FQ54" s="106"/>
      <c r="FR54" s="107"/>
      <c r="FS54" s="106"/>
      <c r="FT54" s="107"/>
      <c r="FU54" s="106"/>
      <c r="FV54" s="107"/>
      <c r="FW54" s="106"/>
      <c r="FX54" s="107"/>
      <c r="FY54" s="106"/>
      <c r="FZ54" s="107"/>
      <c r="GA54" s="106"/>
      <c r="GB54" s="107"/>
      <c r="GC54" s="106"/>
      <c r="GD54" s="107"/>
      <c r="GE54" s="106"/>
      <c r="GF54" s="107"/>
      <c r="GG54" s="106"/>
      <c r="GH54" s="107"/>
      <c r="GI54" s="106"/>
      <c r="GJ54" s="107"/>
      <c r="GK54" s="106"/>
      <c r="GL54" s="107"/>
      <c r="GM54" s="106"/>
      <c r="GN54" s="107"/>
      <c r="GO54" s="106"/>
      <c r="GP54" s="107"/>
      <c r="GQ54" s="106"/>
      <c r="GR54" s="107"/>
      <c r="GS54" s="106"/>
      <c r="GT54" s="107"/>
      <c r="GU54" s="106"/>
      <c r="GV54" s="107"/>
      <c r="GW54" s="106"/>
      <c r="GX54" s="107"/>
      <c r="GY54" s="106"/>
      <c r="GZ54" s="107"/>
      <c r="HA54" s="106"/>
      <c r="HB54" s="107"/>
      <c r="HC54" s="106"/>
      <c r="HD54" s="107"/>
      <c r="HE54" s="106"/>
      <c r="HF54" s="107"/>
      <c r="HG54" s="106"/>
      <c r="HH54" s="107"/>
      <c r="HI54" s="106"/>
      <c r="HJ54" s="107"/>
      <c r="HK54" s="106"/>
      <c r="HL54" s="107"/>
      <c r="HM54" s="106"/>
      <c r="HN54" s="107"/>
      <c r="HO54" s="106"/>
      <c r="HP54" s="107"/>
      <c r="HQ54" s="106"/>
      <c r="HR54" s="107"/>
      <c r="HS54" s="106"/>
      <c r="HT54" s="107"/>
      <c r="HU54" s="106"/>
      <c r="HV54" s="107"/>
      <c r="HW54" s="106"/>
      <c r="HX54" s="107"/>
      <c r="HY54" s="106"/>
      <c r="HZ54" s="107"/>
      <c r="IA54" s="106"/>
      <c r="IB54" s="107"/>
      <c r="IC54" s="106"/>
      <c r="ID54" s="107"/>
      <c r="IE54" s="106"/>
      <c r="IF54" s="107"/>
      <c r="IG54" s="106"/>
      <c r="IH54" s="107"/>
      <c r="II54" s="106"/>
      <c r="IJ54" s="107"/>
      <c r="IK54" s="106"/>
      <c r="IL54" s="107"/>
      <c r="IM54" s="106"/>
      <c r="IN54" s="107"/>
      <c r="IO54" s="106"/>
      <c r="IP54" s="107"/>
      <c r="IQ54" s="106"/>
      <c r="IR54" s="107"/>
      <c r="IS54" s="106"/>
      <c r="IT54" s="107"/>
      <c r="IU54" s="106"/>
      <c r="IV54" s="107"/>
      <c r="IW54" s="106"/>
      <c r="IX54" s="107"/>
      <c r="IY54" s="106"/>
      <c r="IZ54" s="64"/>
      <c r="JA54" s="64"/>
      <c r="JB54" s="64"/>
      <c r="JC54" s="64"/>
      <c r="JD54" s="64"/>
      <c r="JE54" s="64"/>
      <c r="JF54" s="64"/>
      <c r="JG54" s="64"/>
      <c r="JH54" s="64"/>
      <c r="JI54" s="64"/>
      <c r="JJ54" s="64"/>
      <c r="JK54" s="64"/>
      <c r="JL54" s="64"/>
      <c r="JM54" s="64"/>
      <c r="JN54" s="64"/>
      <c r="JO54" s="64"/>
      <c r="JP54" s="64"/>
      <c r="JQ54" s="64"/>
      <c r="JR54" s="64"/>
      <c r="JS54" s="64"/>
      <c r="JT54" s="64"/>
      <c r="JU54" s="64"/>
      <c r="JV54" s="64"/>
      <c r="JW54" s="64"/>
      <c r="JX54" s="64"/>
      <c r="JY54" s="64"/>
      <c r="JZ54" s="64"/>
      <c r="KA54" s="64"/>
      <c r="KB54" s="64"/>
      <c r="KC54" s="64"/>
      <c r="KD54" s="64"/>
      <c r="KE54" s="64"/>
      <c r="KF54" s="64"/>
      <c r="KG54" s="64"/>
      <c r="KH54" s="64"/>
      <c r="KI54" s="64"/>
      <c r="KJ54" s="64"/>
      <c r="KK54" s="64"/>
      <c r="KL54" s="64"/>
      <c r="KM54" s="64"/>
      <c r="KN54" s="64"/>
      <c r="KO54" s="64"/>
      <c r="KP54" s="64"/>
      <c r="KQ54" s="64"/>
      <c r="KR54" s="64"/>
      <c r="KS54" s="64"/>
      <c r="KT54" s="64"/>
      <c r="KU54" s="64"/>
      <c r="KV54" s="64"/>
      <c r="KW54" s="64"/>
      <c r="KX54" s="64"/>
      <c r="KY54" s="64"/>
      <c r="KZ54" s="64"/>
      <c r="LA54" s="64"/>
      <c r="LB54" s="64"/>
      <c r="LC54" s="64"/>
      <c r="LD54" s="64"/>
      <c r="LE54" s="64"/>
      <c r="LF54" s="64"/>
      <c r="LG54" s="64"/>
      <c r="LH54" s="64"/>
      <c r="LI54" s="64"/>
      <c r="LJ54" s="64"/>
      <c r="LK54" s="64"/>
      <c r="LL54" s="64"/>
      <c r="LM54" s="64"/>
      <c r="LN54" s="64"/>
      <c r="LO54" s="64"/>
      <c r="LP54" s="64"/>
      <c r="LQ54" s="64"/>
      <c r="LR54" s="64"/>
      <c r="LS54" s="64"/>
      <c r="LT54" s="64"/>
      <c r="LU54" s="64"/>
      <c r="LV54" s="64"/>
      <c r="LW54" s="64"/>
      <c r="LX54" s="64"/>
      <c r="LY54" s="64"/>
      <c r="LZ54" s="64"/>
      <c r="MA54" s="64"/>
      <c r="MB54" s="64"/>
      <c r="MC54" s="64"/>
      <c r="MD54" s="64"/>
      <c r="ME54" s="64"/>
      <c r="MF54" s="64"/>
      <c r="MG54" s="64"/>
      <c r="MH54" s="64"/>
      <c r="MI54" s="64"/>
      <c r="MJ54" s="64"/>
      <c r="MK54" s="64"/>
      <c r="ML54" s="64"/>
      <c r="MM54" s="64"/>
      <c r="MN54" s="64"/>
      <c r="MO54" s="64"/>
      <c r="MP54" s="64"/>
      <c r="MQ54" s="64"/>
      <c r="MR54" s="64"/>
      <c r="MS54" s="64"/>
      <c r="MT54" s="64"/>
      <c r="MU54" s="64"/>
      <c r="MV54" s="64"/>
      <c r="MW54" s="64"/>
      <c r="MX54" s="64"/>
      <c r="MY54" s="64"/>
      <c r="MZ54" s="64"/>
      <c r="NA54" s="64"/>
      <c r="NB54" s="64"/>
      <c r="NC54" s="64"/>
      <c r="ND54" s="64"/>
      <c r="NE54" s="64"/>
      <c r="NF54" s="64"/>
      <c r="NG54" s="64"/>
      <c r="NH54" s="64"/>
      <c r="NI54" s="64"/>
      <c r="NJ54" s="64"/>
      <c r="NK54" s="64"/>
      <c r="NL54" s="64"/>
      <c r="NM54" s="64"/>
      <c r="NN54" s="64"/>
      <c r="NO54" s="64"/>
      <c r="NP54" s="64"/>
      <c r="NQ54" s="64"/>
      <c r="NR54" s="64"/>
      <c r="NS54" s="64"/>
      <c r="NT54" s="64"/>
      <c r="NU54" s="64"/>
      <c r="NV54" s="64"/>
      <c r="NW54" s="64"/>
      <c r="NX54" s="64"/>
      <c r="NY54" s="64"/>
      <c r="NZ54" s="64"/>
      <c r="OA54" s="64"/>
      <c r="OB54" s="64"/>
      <c r="OC54" s="64"/>
      <c r="OD54" s="64"/>
      <c r="OE54" s="64"/>
      <c r="OF54" s="64"/>
      <c r="OG54" s="64"/>
      <c r="OH54" s="64"/>
      <c r="OI54" s="64"/>
      <c r="OJ54" s="64"/>
      <c r="OK54" s="64"/>
      <c r="OL54" s="64"/>
      <c r="OM54" s="64"/>
      <c r="ON54" s="64"/>
      <c r="OO54" s="64"/>
      <c r="OP54" s="64"/>
      <c r="OQ54" s="64"/>
      <c r="OR54" s="64"/>
      <c r="OS54" s="64"/>
      <c r="OT54" s="64"/>
      <c r="OU54" s="64"/>
      <c r="OV54" s="64"/>
      <c r="OW54" s="64"/>
      <c r="OX54" s="64"/>
      <c r="OY54" s="64"/>
      <c r="OZ54" s="64"/>
      <c r="PA54" s="64"/>
      <c r="PB54" s="64"/>
      <c r="PC54" s="64"/>
      <c r="PD54" s="64"/>
      <c r="PE54" s="64"/>
      <c r="PF54" s="64"/>
      <c r="PG54" s="64"/>
      <c r="PH54" s="64"/>
      <c r="PI54" s="64"/>
      <c r="PJ54" s="64"/>
      <c r="PK54" s="64"/>
      <c r="PL54" s="64"/>
      <c r="PM54" s="64"/>
      <c r="PN54" s="64"/>
      <c r="PO54" s="64"/>
      <c r="PP54" s="64"/>
      <c r="PQ54" s="64"/>
      <c r="PR54" s="64"/>
      <c r="PS54" s="64"/>
      <c r="PT54" s="64"/>
      <c r="PU54" s="64"/>
      <c r="PV54" s="64"/>
      <c r="PW54" s="64"/>
      <c r="PX54" s="64"/>
      <c r="PY54" s="64"/>
      <c r="PZ54" s="64"/>
      <c r="QA54" s="64"/>
      <c r="QB54" s="64"/>
      <c r="QC54" s="64"/>
      <c r="QD54" s="64"/>
      <c r="QE54" s="64"/>
      <c r="QF54" s="64"/>
      <c r="QG54" s="64"/>
      <c r="QH54" s="64"/>
      <c r="QI54" s="64"/>
      <c r="QJ54" s="64"/>
      <c r="QK54" s="64"/>
      <c r="QL54" s="64"/>
      <c r="QM54" s="64"/>
      <c r="QN54" s="64"/>
      <c r="QO54" s="64"/>
      <c r="QP54" s="64"/>
      <c r="QQ54" s="64"/>
      <c r="QR54" s="64"/>
      <c r="QS54" s="64"/>
      <c r="QT54" s="64"/>
      <c r="QU54" s="64"/>
      <c r="QV54" s="64"/>
      <c r="QW54" s="64"/>
      <c r="QX54" s="64"/>
      <c r="QY54" s="64"/>
      <c r="QZ54" s="64"/>
      <c r="RA54" s="64"/>
      <c r="RB54" s="64"/>
      <c r="RC54" s="64"/>
      <c r="RD54" s="64"/>
      <c r="RE54" s="64"/>
      <c r="RF54" s="64"/>
      <c r="RG54" s="64"/>
      <c r="RH54" s="64"/>
      <c r="RI54" s="64"/>
      <c r="RJ54" s="64"/>
      <c r="RK54" s="64"/>
      <c r="RL54" s="64"/>
      <c r="RM54" s="64"/>
      <c r="RN54" s="64"/>
      <c r="RO54" s="64"/>
      <c r="RP54" s="64"/>
      <c r="RQ54" s="64"/>
      <c r="RR54" s="64"/>
      <c r="RS54" s="64"/>
      <c r="RT54" s="64"/>
      <c r="RU54" s="64"/>
      <c r="RV54" s="64"/>
      <c r="RW54" s="64"/>
      <c r="RX54" s="64"/>
      <c r="RY54" s="64"/>
      <c r="RZ54" s="64"/>
      <c r="SA54" s="64"/>
      <c r="SB54" s="64"/>
      <c r="SC54" s="64"/>
      <c r="SD54" s="64"/>
      <c r="SE54" s="64"/>
      <c r="SF54" s="64"/>
      <c r="SG54" s="64"/>
      <c r="SH54" s="64"/>
      <c r="SI54" s="64"/>
      <c r="SJ54" s="64"/>
      <c r="SK54" s="64"/>
      <c r="SL54" s="64"/>
      <c r="SM54" s="64"/>
      <c r="SN54" s="64"/>
      <c r="SO54" s="64"/>
      <c r="SP54" s="64"/>
      <c r="SQ54" s="64"/>
      <c r="SR54" s="64"/>
      <c r="SS54" s="64"/>
      <c r="ST54" s="64"/>
      <c r="SU54" s="64"/>
      <c r="SV54" s="64"/>
      <c r="SW54" s="64"/>
      <c r="SX54" s="64"/>
      <c r="SY54" s="64"/>
      <c r="SZ54" s="64"/>
      <c r="TA54" s="64"/>
      <c r="TB54" s="64"/>
      <c r="TC54" s="64"/>
      <c r="TD54" s="64"/>
      <c r="TE54" s="64"/>
      <c r="TF54" s="64"/>
      <c r="TG54" s="64"/>
      <c r="TH54" s="64"/>
      <c r="TI54" s="64"/>
      <c r="TJ54" s="64"/>
      <c r="TK54" s="64"/>
      <c r="TL54" s="64"/>
      <c r="TM54" s="64"/>
      <c r="TN54" s="64"/>
      <c r="TO54" s="64"/>
      <c r="TP54" s="64"/>
      <c r="TQ54" s="64"/>
      <c r="TR54" s="64"/>
      <c r="TS54" s="64"/>
      <c r="TT54" s="64"/>
      <c r="TU54" s="64"/>
      <c r="TV54" s="64"/>
      <c r="TW54" s="64"/>
      <c r="TX54" s="64"/>
      <c r="TY54" s="64"/>
      <c r="TZ54" s="64"/>
      <c r="UA54" s="64"/>
      <c r="UB54" s="64"/>
      <c r="UC54" s="64"/>
      <c r="UD54" s="64"/>
      <c r="UE54" s="64"/>
      <c r="UF54" s="64"/>
      <c r="UG54" s="64"/>
      <c r="UH54" s="64"/>
      <c r="UI54" s="64"/>
      <c r="UJ54" s="64"/>
      <c r="UK54" s="64"/>
      <c r="UL54" s="64"/>
      <c r="UM54" s="64"/>
      <c r="UN54" s="64"/>
      <c r="UO54" s="64"/>
      <c r="UP54" s="64"/>
      <c r="UQ54" s="64"/>
      <c r="UR54" s="64"/>
      <c r="US54" s="64"/>
      <c r="UT54" s="64"/>
      <c r="UU54" s="64"/>
      <c r="UV54" s="64"/>
      <c r="UW54" s="64"/>
      <c r="UX54" s="64"/>
      <c r="UY54" s="64"/>
      <c r="UZ54" s="64"/>
      <c r="VA54" s="64"/>
      <c r="VB54" s="64"/>
      <c r="VC54" s="64"/>
      <c r="VD54" s="64"/>
      <c r="VE54" s="64"/>
      <c r="VF54" s="64"/>
      <c r="VG54" s="64"/>
      <c r="VH54" s="64"/>
      <c r="VI54" s="64"/>
      <c r="VJ54" s="64"/>
      <c r="VK54" s="64"/>
      <c r="VL54" s="64"/>
      <c r="VM54" s="64"/>
      <c r="VN54" s="64"/>
      <c r="VO54" s="64"/>
      <c r="VP54" s="64"/>
      <c r="VQ54" s="64"/>
      <c r="VR54" s="64"/>
      <c r="VS54" s="64"/>
      <c r="VT54" s="64"/>
      <c r="VU54" s="64"/>
      <c r="VV54" s="64"/>
      <c r="VW54" s="64"/>
      <c r="VX54" s="64"/>
      <c r="VY54" s="64"/>
      <c r="VZ54" s="64"/>
      <c r="WA54" s="64"/>
      <c r="WB54" s="64"/>
      <c r="WC54" s="64"/>
      <c r="WD54" s="64"/>
      <c r="WE54" s="64"/>
      <c r="WF54" s="64"/>
      <c r="WG54" s="64"/>
      <c r="WH54" s="64"/>
      <c r="WI54" s="64"/>
      <c r="WJ54" s="64"/>
      <c r="WK54" s="64"/>
      <c r="WL54" s="64"/>
      <c r="WM54" s="64"/>
      <c r="WN54" s="64"/>
      <c r="WO54" s="64"/>
      <c r="WP54" s="64"/>
      <c r="WQ54" s="64"/>
      <c r="WR54" s="64"/>
      <c r="WS54" s="64"/>
      <c r="WT54" s="64"/>
      <c r="WU54" s="64"/>
      <c r="WV54" s="64"/>
      <c r="WW54" s="64"/>
      <c r="WX54" s="64"/>
      <c r="WY54" s="64"/>
      <c r="WZ54" s="64"/>
      <c r="XA54" s="64"/>
      <c r="XB54" s="64"/>
      <c r="XC54" s="64"/>
      <c r="XD54" s="64"/>
      <c r="XE54" s="64"/>
      <c r="XF54" s="64"/>
      <c r="XG54" s="64"/>
      <c r="XH54" s="64"/>
      <c r="XI54" s="64"/>
      <c r="XJ54" s="64"/>
    </row>
    <row r="55" spans="1:634" x14ac:dyDescent="0.25">
      <c r="A55" s="106"/>
      <c r="B55" s="107"/>
      <c r="C55" s="106"/>
      <c r="D55" s="107"/>
      <c r="E55" s="106"/>
      <c r="F55" s="107"/>
      <c r="G55" s="106"/>
      <c r="H55" s="107"/>
      <c r="I55" s="106"/>
      <c r="J55" s="107"/>
      <c r="K55" s="106"/>
      <c r="L55" s="107"/>
      <c r="M55" s="106"/>
      <c r="N55" s="107"/>
      <c r="O55" s="106"/>
      <c r="P55" s="107"/>
      <c r="Q55" s="106"/>
      <c r="R55" s="107"/>
      <c r="S55" s="106"/>
      <c r="T55" s="107"/>
      <c r="U55" s="106"/>
      <c r="V55" s="107"/>
      <c r="W55" s="106"/>
      <c r="X55" s="107"/>
      <c r="Y55" s="106"/>
      <c r="Z55" s="107"/>
      <c r="AA55" s="106"/>
      <c r="AB55" s="107"/>
      <c r="AC55" s="106"/>
      <c r="AD55" s="107"/>
      <c r="AE55" s="106"/>
      <c r="AF55" s="107"/>
      <c r="AG55" s="106"/>
      <c r="AH55" s="107"/>
      <c r="AI55" s="106"/>
      <c r="AJ55" s="107"/>
      <c r="AK55" s="106"/>
      <c r="AL55" s="107"/>
      <c r="AM55" s="106"/>
      <c r="AN55" s="107"/>
      <c r="AO55" s="106"/>
      <c r="AP55" s="107"/>
      <c r="AQ55" s="106"/>
      <c r="AR55" s="107"/>
      <c r="AS55" s="106"/>
      <c r="AT55" s="107"/>
      <c r="AU55" s="106"/>
      <c r="AV55" s="107"/>
      <c r="AW55" s="106"/>
      <c r="AX55" s="107"/>
      <c r="AY55" s="106"/>
      <c r="AZ55" s="107"/>
      <c r="BA55" s="106"/>
      <c r="BB55" s="107"/>
      <c r="BC55" s="106"/>
      <c r="BD55" s="107"/>
      <c r="BE55" s="106"/>
      <c r="BF55" s="107"/>
      <c r="BG55" s="106"/>
      <c r="BH55" s="107"/>
      <c r="BI55" s="106"/>
      <c r="BJ55" s="107"/>
      <c r="BK55" s="106"/>
      <c r="BL55" s="107"/>
      <c r="BM55" s="106"/>
      <c r="BN55" s="107"/>
      <c r="BO55" s="106"/>
      <c r="BP55" s="107"/>
      <c r="BQ55" s="106"/>
      <c r="BR55" s="107"/>
      <c r="BS55" s="106"/>
      <c r="BT55" s="107"/>
      <c r="BU55" s="106"/>
      <c r="BV55" s="107"/>
      <c r="BW55" s="106"/>
      <c r="BX55" s="107"/>
      <c r="BY55" s="106"/>
      <c r="BZ55" s="107"/>
      <c r="CA55" s="106"/>
      <c r="CB55" s="107"/>
      <c r="CC55" s="106"/>
      <c r="CD55" s="107"/>
      <c r="CE55" s="106"/>
      <c r="CF55" s="107"/>
      <c r="CG55" s="106"/>
      <c r="CH55" s="107"/>
      <c r="CI55" s="106"/>
      <c r="CJ55" s="107"/>
      <c r="CK55" s="106"/>
      <c r="CL55" s="107"/>
      <c r="CM55" s="106"/>
      <c r="CN55" s="107"/>
      <c r="CO55" s="106"/>
      <c r="CP55" s="107"/>
      <c r="CQ55" s="106"/>
      <c r="CR55" s="107"/>
      <c r="CS55" s="106"/>
      <c r="CT55" s="107"/>
      <c r="CU55" s="106"/>
      <c r="CV55" s="107"/>
      <c r="CW55" s="106"/>
      <c r="CX55" s="107"/>
      <c r="CY55" s="106"/>
      <c r="CZ55" s="107"/>
      <c r="DA55" s="106"/>
      <c r="DB55" s="107"/>
      <c r="DC55" s="106"/>
      <c r="DD55" s="107"/>
      <c r="DE55" s="106"/>
      <c r="DF55" s="107"/>
      <c r="DG55" s="106"/>
      <c r="DH55" s="107"/>
      <c r="DI55" s="106"/>
      <c r="DJ55" s="107"/>
      <c r="DK55" s="106"/>
      <c r="DL55" s="107"/>
      <c r="DM55" s="106"/>
      <c r="DN55" s="107"/>
      <c r="DO55" s="106"/>
      <c r="DP55" s="107"/>
      <c r="DQ55" s="106"/>
      <c r="DR55" s="107"/>
      <c r="DS55" s="106"/>
      <c r="DT55" s="107"/>
      <c r="DU55" s="106"/>
      <c r="DV55" s="107"/>
      <c r="DW55" s="106"/>
      <c r="DX55" s="107"/>
      <c r="DY55" s="106"/>
      <c r="DZ55" s="107"/>
      <c r="EA55" s="106"/>
      <c r="EB55" s="107"/>
      <c r="EC55" s="106"/>
      <c r="ED55" s="107"/>
      <c r="EE55" s="106"/>
      <c r="EF55" s="107"/>
      <c r="EG55" s="106"/>
      <c r="EH55" s="107"/>
      <c r="EI55" s="106"/>
      <c r="EJ55" s="107"/>
      <c r="EK55" s="106"/>
      <c r="EL55" s="107"/>
      <c r="EM55" s="106"/>
      <c r="EN55" s="107"/>
      <c r="EO55" s="106"/>
      <c r="EP55" s="107"/>
      <c r="EQ55" s="106"/>
      <c r="ER55" s="107"/>
      <c r="ES55" s="106"/>
      <c r="ET55" s="107"/>
      <c r="EU55" s="106"/>
      <c r="EV55" s="107"/>
      <c r="EW55" s="106"/>
      <c r="EX55" s="107"/>
      <c r="EY55" s="106"/>
      <c r="EZ55" s="107"/>
      <c r="FA55" s="106"/>
      <c r="FB55" s="107"/>
      <c r="FC55" s="106"/>
      <c r="FD55" s="107"/>
      <c r="FE55" s="106"/>
      <c r="FF55" s="107"/>
      <c r="FG55" s="106"/>
      <c r="FH55" s="107"/>
      <c r="FI55" s="106"/>
      <c r="FJ55" s="107"/>
      <c r="FK55" s="106"/>
      <c r="FL55" s="107"/>
      <c r="FM55" s="106"/>
      <c r="FN55" s="107"/>
      <c r="FO55" s="106"/>
      <c r="FP55" s="107"/>
      <c r="FQ55" s="106"/>
      <c r="FR55" s="107"/>
      <c r="FS55" s="106"/>
      <c r="FT55" s="107"/>
      <c r="FU55" s="106"/>
      <c r="FV55" s="107"/>
      <c r="FW55" s="106"/>
      <c r="FX55" s="107"/>
      <c r="FY55" s="106"/>
      <c r="FZ55" s="107"/>
      <c r="GA55" s="106"/>
      <c r="GB55" s="107"/>
      <c r="GC55" s="106"/>
      <c r="GD55" s="107"/>
      <c r="GE55" s="106"/>
      <c r="GF55" s="107"/>
      <c r="GG55" s="106"/>
      <c r="GH55" s="107"/>
      <c r="GI55" s="106"/>
      <c r="GJ55" s="107"/>
      <c r="GK55" s="106"/>
      <c r="GL55" s="107"/>
      <c r="GM55" s="106"/>
      <c r="GN55" s="107"/>
      <c r="GO55" s="106"/>
      <c r="GP55" s="107"/>
      <c r="GQ55" s="106"/>
      <c r="GR55" s="107"/>
      <c r="GS55" s="106"/>
      <c r="GT55" s="107"/>
      <c r="GU55" s="106"/>
      <c r="GV55" s="107"/>
      <c r="GW55" s="106"/>
      <c r="GX55" s="107"/>
      <c r="GY55" s="106"/>
      <c r="GZ55" s="107"/>
      <c r="HA55" s="106"/>
      <c r="HB55" s="107"/>
      <c r="HC55" s="106"/>
      <c r="HD55" s="107"/>
      <c r="HE55" s="106"/>
      <c r="HF55" s="107"/>
      <c r="HG55" s="106"/>
      <c r="HH55" s="107"/>
      <c r="HI55" s="106"/>
      <c r="HJ55" s="107"/>
      <c r="HK55" s="106"/>
      <c r="HL55" s="107"/>
      <c r="HM55" s="106"/>
      <c r="HN55" s="107"/>
      <c r="HO55" s="106"/>
      <c r="HP55" s="107"/>
      <c r="HQ55" s="106"/>
      <c r="HR55" s="107"/>
      <c r="HS55" s="106"/>
      <c r="HT55" s="107"/>
      <c r="HU55" s="106"/>
      <c r="HV55" s="107"/>
      <c r="HW55" s="106"/>
      <c r="HX55" s="107"/>
      <c r="HY55" s="106"/>
      <c r="HZ55" s="107"/>
      <c r="IA55" s="106"/>
      <c r="IB55" s="107"/>
      <c r="IC55" s="106"/>
      <c r="ID55" s="107"/>
      <c r="IE55" s="106"/>
      <c r="IF55" s="107"/>
      <c r="IG55" s="106"/>
      <c r="IH55" s="107"/>
      <c r="II55" s="106"/>
      <c r="IJ55" s="107"/>
      <c r="IK55" s="106"/>
      <c r="IL55" s="107"/>
      <c r="IM55" s="106"/>
      <c r="IN55" s="107"/>
      <c r="IO55" s="106"/>
      <c r="IP55" s="107"/>
      <c r="IQ55" s="106"/>
      <c r="IR55" s="107"/>
      <c r="IS55" s="106"/>
      <c r="IT55" s="107"/>
      <c r="IU55" s="106"/>
      <c r="IV55" s="107"/>
      <c r="IW55" s="106"/>
      <c r="IX55" s="107"/>
      <c r="IY55" s="106"/>
      <c r="IZ55" s="64"/>
      <c r="JA55" s="64"/>
      <c r="JB55" s="64"/>
      <c r="JC55" s="64"/>
      <c r="JD55" s="64"/>
      <c r="JE55" s="64"/>
      <c r="JF55" s="64"/>
      <c r="JG55" s="64"/>
      <c r="JH55" s="64"/>
      <c r="JI55" s="64"/>
      <c r="JJ55" s="64"/>
      <c r="JK55" s="64"/>
      <c r="JL55" s="64"/>
      <c r="JM55" s="64"/>
      <c r="JN55" s="64"/>
      <c r="JO55" s="64"/>
      <c r="JP55" s="64"/>
      <c r="JQ55" s="64"/>
      <c r="JR55" s="64"/>
      <c r="JS55" s="64"/>
      <c r="JT55" s="64"/>
      <c r="JU55" s="64"/>
      <c r="JV55" s="64"/>
      <c r="JW55" s="64"/>
      <c r="JX55" s="64"/>
      <c r="JY55" s="64"/>
      <c r="JZ55" s="64"/>
      <c r="KA55" s="64"/>
      <c r="KB55" s="64"/>
      <c r="KC55" s="64"/>
      <c r="KD55" s="64"/>
      <c r="KE55" s="64"/>
      <c r="KF55" s="64"/>
      <c r="KG55" s="64"/>
      <c r="KH55" s="64"/>
      <c r="KI55" s="64"/>
      <c r="KJ55" s="64"/>
      <c r="KK55" s="64"/>
      <c r="KL55" s="64"/>
      <c r="KM55" s="64"/>
      <c r="KN55" s="64"/>
      <c r="KO55" s="64"/>
      <c r="KP55" s="64"/>
      <c r="KQ55" s="64"/>
      <c r="KR55" s="64"/>
      <c r="KS55" s="64"/>
      <c r="KT55" s="64"/>
      <c r="KU55" s="64"/>
      <c r="KV55" s="64"/>
      <c r="KW55" s="64"/>
      <c r="KX55" s="64"/>
      <c r="KY55" s="64"/>
      <c r="KZ55" s="64"/>
      <c r="LA55" s="64"/>
      <c r="LB55" s="64"/>
      <c r="LC55" s="64"/>
      <c r="LD55" s="64"/>
      <c r="LE55" s="64"/>
      <c r="LF55" s="64"/>
      <c r="LG55" s="64"/>
      <c r="LH55" s="64"/>
      <c r="LI55" s="64"/>
      <c r="LJ55" s="64"/>
      <c r="LK55" s="64"/>
      <c r="LL55" s="64"/>
      <c r="LM55" s="64"/>
      <c r="LN55" s="64"/>
      <c r="LO55" s="64"/>
      <c r="LP55" s="64"/>
      <c r="LQ55" s="64"/>
      <c r="LR55" s="64"/>
      <c r="LS55" s="64"/>
      <c r="LT55" s="64"/>
      <c r="LU55" s="64"/>
      <c r="LV55" s="64"/>
      <c r="LW55" s="64"/>
      <c r="LX55" s="64"/>
      <c r="LY55" s="64"/>
      <c r="LZ55" s="64"/>
      <c r="MA55" s="64"/>
      <c r="MB55" s="64"/>
      <c r="MC55" s="64"/>
      <c r="MD55" s="64"/>
      <c r="ME55" s="64"/>
      <c r="MF55" s="64"/>
      <c r="MG55" s="64"/>
      <c r="MH55" s="64"/>
      <c r="MI55" s="64"/>
      <c r="MJ55" s="64"/>
      <c r="MK55" s="64"/>
      <c r="ML55" s="64"/>
      <c r="MM55" s="64"/>
      <c r="MN55" s="64"/>
      <c r="MO55" s="64"/>
      <c r="MP55" s="64"/>
      <c r="MQ55" s="64"/>
      <c r="MR55" s="64"/>
      <c r="MS55" s="64"/>
      <c r="MT55" s="64"/>
      <c r="MU55" s="64"/>
      <c r="MV55" s="64"/>
      <c r="MW55" s="64"/>
      <c r="MX55" s="64"/>
      <c r="MY55" s="64"/>
      <c r="MZ55" s="64"/>
      <c r="NA55" s="64"/>
      <c r="NB55" s="64"/>
      <c r="NC55" s="64"/>
      <c r="ND55" s="64"/>
      <c r="NE55" s="64"/>
      <c r="NF55" s="64"/>
      <c r="NG55" s="64"/>
      <c r="NH55" s="64"/>
      <c r="NI55" s="64"/>
      <c r="NJ55" s="64"/>
      <c r="NK55" s="64"/>
      <c r="NL55" s="64"/>
      <c r="NM55" s="64"/>
      <c r="NN55" s="64"/>
      <c r="NO55" s="64"/>
      <c r="NP55" s="64"/>
      <c r="NQ55" s="64"/>
      <c r="NR55" s="64"/>
      <c r="NS55" s="64"/>
      <c r="NT55" s="64"/>
      <c r="NU55" s="64"/>
      <c r="NV55" s="64"/>
      <c r="NW55" s="64"/>
      <c r="NX55" s="64"/>
      <c r="NY55" s="64"/>
      <c r="NZ55" s="64"/>
      <c r="OA55" s="64"/>
      <c r="OB55" s="64"/>
      <c r="OC55" s="64"/>
      <c r="OD55" s="64"/>
      <c r="OE55" s="64"/>
      <c r="OF55" s="64"/>
      <c r="OG55" s="64"/>
      <c r="OH55" s="64"/>
      <c r="OI55" s="64"/>
      <c r="OJ55" s="64"/>
      <c r="OK55" s="64"/>
      <c r="OL55" s="64"/>
      <c r="OM55" s="64"/>
      <c r="ON55" s="64"/>
      <c r="OO55" s="64"/>
      <c r="OP55" s="64"/>
      <c r="OQ55" s="64"/>
      <c r="OR55" s="64"/>
      <c r="OS55" s="64"/>
      <c r="OT55" s="64"/>
      <c r="OU55" s="64"/>
      <c r="OV55" s="64"/>
      <c r="OW55" s="64"/>
      <c r="OX55" s="64"/>
      <c r="OY55" s="64"/>
      <c r="OZ55" s="64"/>
      <c r="PA55" s="64"/>
      <c r="PB55" s="64"/>
      <c r="PC55" s="64"/>
      <c r="PD55" s="64"/>
      <c r="PE55" s="64"/>
      <c r="PF55" s="64"/>
      <c r="PG55" s="64"/>
      <c r="PH55" s="64"/>
      <c r="PI55" s="64"/>
      <c r="PJ55" s="64"/>
      <c r="PK55" s="64"/>
      <c r="PL55" s="64"/>
      <c r="PM55" s="64"/>
      <c r="PN55" s="64"/>
      <c r="PO55" s="64"/>
      <c r="PP55" s="64"/>
      <c r="PQ55" s="64"/>
      <c r="PR55" s="64"/>
      <c r="PS55" s="64"/>
      <c r="PT55" s="64"/>
      <c r="PU55" s="64"/>
      <c r="PV55" s="64"/>
      <c r="PW55" s="64"/>
      <c r="PX55" s="64"/>
      <c r="PY55" s="64"/>
      <c r="PZ55" s="64"/>
      <c r="QA55" s="64"/>
      <c r="QB55" s="64"/>
      <c r="QC55" s="64"/>
      <c r="QD55" s="64"/>
      <c r="QE55" s="64"/>
      <c r="QF55" s="64"/>
      <c r="QG55" s="64"/>
      <c r="QH55" s="64"/>
      <c r="QI55" s="64"/>
      <c r="QJ55" s="64"/>
      <c r="QK55" s="64"/>
      <c r="QL55" s="64"/>
      <c r="QM55" s="64"/>
      <c r="QN55" s="64"/>
      <c r="QO55" s="64"/>
      <c r="QP55" s="64"/>
      <c r="QQ55" s="64"/>
      <c r="QR55" s="64"/>
      <c r="QS55" s="64"/>
      <c r="QT55" s="64"/>
      <c r="QU55" s="64"/>
      <c r="QV55" s="64"/>
      <c r="QW55" s="64"/>
      <c r="QX55" s="64"/>
      <c r="QY55" s="64"/>
      <c r="QZ55" s="64"/>
      <c r="RA55" s="64"/>
      <c r="RB55" s="64"/>
      <c r="RC55" s="64"/>
      <c r="RD55" s="64"/>
      <c r="RE55" s="64"/>
      <c r="RF55" s="64"/>
      <c r="RG55" s="64"/>
      <c r="RH55" s="64"/>
      <c r="RI55" s="64"/>
      <c r="RJ55" s="64"/>
      <c r="RK55" s="64"/>
      <c r="RL55" s="64"/>
      <c r="RM55" s="64"/>
      <c r="RN55" s="64"/>
      <c r="RO55" s="64"/>
      <c r="RP55" s="64"/>
      <c r="RQ55" s="64"/>
      <c r="RR55" s="64"/>
      <c r="RS55" s="64"/>
      <c r="RT55" s="64"/>
      <c r="RU55" s="64"/>
      <c r="RV55" s="64"/>
      <c r="RW55" s="64"/>
      <c r="RX55" s="64"/>
      <c r="RY55" s="64"/>
      <c r="RZ55" s="64"/>
      <c r="SA55" s="64"/>
      <c r="SB55" s="64"/>
      <c r="SC55" s="64"/>
      <c r="SD55" s="64"/>
      <c r="SE55" s="64"/>
      <c r="SF55" s="64"/>
      <c r="SG55" s="64"/>
      <c r="SH55" s="64"/>
      <c r="SI55" s="64"/>
      <c r="SJ55" s="64"/>
      <c r="SK55" s="64"/>
      <c r="SL55" s="64"/>
      <c r="SM55" s="64"/>
      <c r="SN55" s="64"/>
      <c r="SO55" s="64"/>
      <c r="SP55" s="64"/>
      <c r="SQ55" s="64"/>
      <c r="SR55" s="64"/>
      <c r="SS55" s="64"/>
      <c r="ST55" s="64"/>
      <c r="SU55" s="64"/>
      <c r="SV55" s="64"/>
      <c r="SW55" s="64"/>
      <c r="SX55" s="64"/>
      <c r="SY55" s="64"/>
      <c r="SZ55" s="64"/>
      <c r="TA55" s="64"/>
      <c r="TB55" s="64"/>
      <c r="TC55" s="64"/>
      <c r="TD55" s="64"/>
      <c r="TE55" s="64"/>
      <c r="TF55" s="64"/>
      <c r="TG55" s="64"/>
      <c r="TH55" s="64"/>
      <c r="TI55" s="64"/>
      <c r="TJ55" s="64"/>
      <c r="TK55" s="64"/>
      <c r="TL55" s="64"/>
      <c r="TM55" s="64"/>
      <c r="TN55" s="64"/>
      <c r="TO55" s="64"/>
      <c r="TP55" s="64"/>
      <c r="TQ55" s="64"/>
      <c r="TR55" s="64"/>
      <c r="TS55" s="64"/>
      <c r="TT55" s="64"/>
      <c r="TU55" s="64"/>
      <c r="TV55" s="64"/>
      <c r="TW55" s="64"/>
      <c r="TX55" s="64"/>
      <c r="TY55" s="64"/>
      <c r="TZ55" s="64"/>
      <c r="UA55" s="64"/>
      <c r="UB55" s="64"/>
      <c r="UC55" s="64"/>
      <c r="UD55" s="64"/>
      <c r="UE55" s="64"/>
      <c r="UF55" s="64"/>
      <c r="UG55" s="64"/>
      <c r="UH55" s="64"/>
      <c r="UI55" s="64"/>
      <c r="UJ55" s="64"/>
      <c r="UK55" s="64"/>
      <c r="UL55" s="64"/>
      <c r="UM55" s="64"/>
      <c r="UN55" s="64"/>
      <c r="UO55" s="64"/>
      <c r="UP55" s="64"/>
      <c r="UQ55" s="64"/>
      <c r="UR55" s="64"/>
      <c r="US55" s="64"/>
      <c r="UT55" s="64"/>
      <c r="UU55" s="64"/>
      <c r="UV55" s="64"/>
      <c r="UW55" s="64"/>
      <c r="UX55" s="64"/>
      <c r="UY55" s="64"/>
      <c r="UZ55" s="64"/>
      <c r="VA55" s="64"/>
      <c r="VB55" s="64"/>
      <c r="VC55" s="64"/>
      <c r="VD55" s="64"/>
      <c r="VE55" s="64"/>
      <c r="VF55" s="64"/>
      <c r="VG55" s="64"/>
      <c r="VH55" s="64"/>
      <c r="VI55" s="64"/>
      <c r="VJ55" s="64"/>
      <c r="VK55" s="64"/>
      <c r="VL55" s="64"/>
      <c r="VM55" s="64"/>
      <c r="VN55" s="64"/>
      <c r="VO55" s="64"/>
      <c r="VP55" s="64"/>
      <c r="VQ55" s="64"/>
      <c r="VR55" s="64"/>
      <c r="VS55" s="64"/>
      <c r="VT55" s="64"/>
      <c r="VU55" s="64"/>
      <c r="VV55" s="64"/>
      <c r="VW55" s="64"/>
      <c r="VX55" s="64"/>
      <c r="VY55" s="64"/>
      <c r="VZ55" s="64"/>
      <c r="WA55" s="64"/>
      <c r="WB55" s="64"/>
      <c r="WC55" s="64"/>
      <c r="WD55" s="64"/>
      <c r="WE55" s="64"/>
      <c r="WF55" s="64"/>
      <c r="WG55" s="64"/>
      <c r="WH55" s="64"/>
      <c r="WI55" s="64"/>
      <c r="WJ55" s="64"/>
      <c r="WK55" s="64"/>
      <c r="WL55" s="64"/>
      <c r="WM55" s="64"/>
      <c r="WN55" s="64"/>
      <c r="WO55" s="64"/>
      <c r="WP55" s="64"/>
      <c r="WQ55" s="64"/>
      <c r="WR55" s="64"/>
      <c r="WS55" s="64"/>
      <c r="WT55" s="64"/>
      <c r="WU55" s="64"/>
      <c r="WV55" s="64"/>
      <c r="WW55" s="64"/>
      <c r="WX55" s="64"/>
      <c r="WY55" s="64"/>
      <c r="WZ55" s="64"/>
      <c r="XA55" s="64"/>
      <c r="XB55" s="64"/>
      <c r="XC55" s="64"/>
      <c r="XD55" s="64"/>
      <c r="XE55" s="64"/>
      <c r="XF55" s="64"/>
      <c r="XG55" s="64"/>
      <c r="XH55" s="64"/>
      <c r="XI55" s="64"/>
      <c r="XJ55" s="64"/>
    </row>
    <row r="56" spans="1:634" x14ac:dyDescent="0.25">
      <c r="A56" s="106"/>
      <c r="B56" s="107"/>
      <c r="C56" s="106"/>
      <c r="D56" s="107"/>
      <c r="E56" s="106"/>
      <c r="F56" s="107"/>
      <c r="G56" s="106"/>
      <c r="H56" s="107"/>
      <c r="I56" s="106"/>
      <c r="J56" s="107"/>
      <c r="K56" s="106"/>
      <c r="L56" s="107"/>
      <c r="M56" s="106"/>
      <c r="N56" s="107"/>
      <c r="O56" s="106"/>
      <c r="P56" s="107"/>
      <c r="Q56" s="106"/>
      <c r="R56" s="107"/>
      <c r="S56" s="106"/>
      <c r="T56" s="107"/>
      <c r="U56" s="106"/>
      <c r="V56" s="107"/>
      <c r="W56" s="106"/>
      <c r="X56" s="107"/>
      <c r="Y56" s="106"/>
      <c r="Z56" s="107"/>
      <c r="AA56" s="106"/>
      <c r="AB56" s="107"/>
      <c r="AC56" s="106"/>
      <c r="AD56" s="107"/>
      <c r="AE56" s="106"/>
      <c r="AF56" s="107"/>
      <c r="AG56" s="106"/>
      <c r="AH56" s="107"/>
      <c r="AI56" s="106"/>
      <c r="AJ56" s="107"/>
      <c r="AK56" s="106"/>
      <c r="AL56" s="107"/>
      <c r="AM56" s="106"/>
      <c r="AN56" s="107"/>
      <c r="AO56" s="106"/>
      <c r="AP56" s="107"/>
      <c r="AQ56" s="106"/>
      <c r="AR56" s="107"/>
      <c r="AS56" s="106"/>
      <c r="AT56" s="107"/>
      <c r="AU56" s="106"/>
      <c r="AV56" s="107"/>
      <c r="AW56" s="106"/>
      <c r="AX56" s="107"/>
      <c r="AY56" s="106"/>
      <c r="AZ56" s="107"/>
      <c r="BA56" s="106"/>
      <c r="BB56" s="107"/>
      <c r="BC56" s="106"/>
      <c r="BD56" s="107"/>
      <c r="BE56" s="106"/>
      <c r="BF56" s="107"/>
      <c r="BG56" s="106"/>
      <c r="BH56" s="107"/>
      <c r="BI56" s="106"/>
      <c r="BJ56" s="107"/>
      <c r="BK56" s="106"/>
      <c r="BL56" s="107"/>
      <c r="BM56" s="106"/>
      <c r="BN56" s="107"/>
      <c r="BO56" s="106"/>
      <c r="BP56" s="107"/>
      <c r="BQ56" s="106"/>
      <c r="BR56" s="107"/>
      <c r="BS56" s="106"/>
      <c r="BT56" s="107"/>
      <c r="BU56" s="106"/>
      <c r="BV56" s="107"/>
      <c r="BW56" s="106"/>
      <c r="BX56" s="107"/>
      <c r="BY56" s="106"/>
      <c r="BZ56" s="107"/>
      <c r="CA56" s="106"/>
      <c r="CB56" s="107"/>
      <c r="CC56" s="106"/>
      <c r="CD56" s="107"/>
      <c r="CE56" s="106"/>
      <c r="CF56" s="107"/>
      <c r="CG56" s="106"/>
      <c r="CH56" s="107"/>
      <c r="CI56" s="106"/>
      <c r="CJ56" s="107"/>
      <c r="CK56" s="106"/>
      <c r="CL56" s="107"/>
      <c r="CM56" s="106"/>
      <c r="CN56" s="107"/>
      <c r="CO56" s="106"/>
      <c r="CP56" s="107"/>
      <c r="CQ56" s="106"/>
      <c r="CR56" s="107"/>
      <c r="CS56" s="106"/>
      <c r="CT56" s="107"/>
      <c r="CU56" s="106"/>
      <c r="CV56" s="107"/>
      <c r="CW56" s="106"/>
      <c r="CX56" s="107"/>
      <c r="CY56" s="106"/>
      <c r="CZ56" s="107"/>
      <c r="DA56" s="106"/>
      <c r="DB56" s="107"/>
      <c r="DC56" s="106"/>
      <c r="DD56" s="107"/>
      <c r="DE56" s="106"/>
      <c r="DF56" s="107"/>
      <c r="DG56" s="106"/>
      <c r="DH56" s="107"/>
      <c r="DI56" s="106"/>
      <c r="DJ56" s="107"/>
      <c r="DK56" s="106"/>
      <c r="DL56" s="107"/>
      <c r="DM56" s="106"/>
      <c r="DN56" s="107"/>
      <c r="DO56" s="106"/>
      <c r="DP56" s="107"/>
      <c r="DQ56" s="106"/>
      <c r="DR56" s="107"/>
      <c r="DS56" s="106"/>
      <c r="DT56" s="107"/>
      <c r="DU56" s="106"/>
      <c r="DV56" s="107"/>
      <c r="DW56" s="106"/>
      <c r="DX56" s="107"/>
      <c r="DY56" s="106"/>
      <c r="DZ56" s="107"/>
      <c r="EA56" s="106"/>
      <c r="EB56" s="107"/>
      <c r="EC56" s="106"/>
      <c r="ED56" s="107"/>
      <c r="EE56" s="106"/>
      <c r="EF56" s="107"/>
      <c r="EG56" s="106"/>
      <c r="EH56" s="107"/>
      <c r="EI56" s="106"/>
      <c r="EJ56" s="107"/>
      <c r="EK56" s="106"/>
      <c r="EL56" s="107"/>
      <c r="EM56" s="106"/>
      <c r="EN56" s="107"/>
      <c r="EO56" s="106"/>
      <c r="EP56" s="107"/>
      <c r="EQ56" s="106"/>
      <c r="ER56" s="107"/>
      <c r="ES56" s="106"/>
      <c r="ET56" s="107"/>
      <c r="EU56" s="106"/>
      <c r="EV56" s="107"/>
      <c r="EW56" s="106"/>
      <c r="EX56" s="107"/>
      <c r="EY56" s="106"/>
      <c r="EZ56" s="107"/>
      <c r="FA56" s="106"/>
      <c r="FB56" s="107"/>
      <c r="FC56" s="106"/>
      <c r="FD56" s="107"/>
      <c r="FE56" s="106"/>
      <c r="FF56" s="107"/>
      <c r="FG56" s="106"/>
      <c r="FH56" s="107"/>
      <c r="FI56" s="106"/>
      <c r="FJ56" s="107"/>
      <c r="FK56" s="106"/>
      <c r="FL56" s="107"/>
      <c r="FM56" s="106"/>
      <c r="FN56" s="107"/>
      <c r="FO56" s="106"/>
      <c r="FP56" s="107"/>
      <c r="FQ56" s="106"/>
      <c r="FR56" s="107"/>
      <c r="FS56" s="106"/>
      <c r="FT56" s="107"/>
      <c r="FU56" s="106"/>
      <c r="FV56" s="107"/>
      <c r="FW56" s="106"/>
      <c r="FX56" s="107"/>
      <c r="FY56" s="106"/>
      <c r="FZ56" s="107"/>
      <c r="GA56" s="106"/>
      <c r="GB56" s="107"/>
      <c r="GC56" s="106"/>
      <c r="GD56" s="107"/>
      <c r="GE56" s="106"/>
      <c r="GF56" s="107"/>
      <c r="GG56" s="106"/>
      <c r="GH56" s="107"/>
      <c r="GI56" s="106"/>
      <c r="GJ56" s="107"/>
      <c r="GK56" s="106"/>
      <c r="GL56" s="107"/>
      <c r="GM56" s="106"/>
      <c r="GN56" s="107"/>
      <c r="GO56" s="106"/>
      <c r="GP56" s="107"/>
      <c r="GQ56" s="106"/>
      <c r="GR56" s="107"/>
      <c r="GS56" s="106"/>
      <c r="GT56" s="107"/>
      <c r="GU56" s="106"/>
      <c r="GV56" s="107"/>
      <c r="GW56" s="106"/>
      <c r="GX56" s="107"/>
      <c r="GY56" s="106"/>
      <c r="GZ56" s="107"/>
      <c r="HA56" s="106"/>
      <c r="HB56" s="107"/>
      <c r="HC56" s="106"/>
      <c r="HD56" s="107"/>
      <c r="HE56" s="106"/>
      <c r="HF56" s="107"/>
      <c r="HG56" s="106"/>
      <c r="HH56" s="107"/>
      <c r="HI56" s="106"/>
      <c r="HJ56" s="107"/>
      <c r="HK56" s="106"/>
      <c r="HL56" s="107"/>
      <c r="HM56" s="106"/>
      <c r="HN56" s="107"/>
      <c r="HO56" s="106"/>
      <c r="HP56" s="107"/>
      <c r="HQ56" s="106"/>
      <c r="HR56" s="107"/>
      <c r="HS56" s="106"/>
      <c r="HT56" s="107"/>
      <c r="HU56" s="106"/>
      <c r="HV56" s="107"/>
      <c r="HW56" s="106"/>
      <c r="HX56" s="107"/>
      <c r="HY56" s="106"/>
      <c r="HZ56" s="107"/>
      <c r="IA56" s="106"/>
      <c r="IB56" s="107"/>
      <c r="IC56" s="106"/>
      <c r="ID56" s="107"/>
      <c r="IE56" s="106"/>
      <c r="IF56" s="107"/>
      <c r="IG56" s="106"/>
      <c r="IH56" s="107"/>
      <c r="II56" s="106"/>
      <c r="IJ56" s="107"/>
      <c r="IK56" s="106"/>
      <c r="IL56" s="107"/>
      <c r="IM56" s="106"/>
      <c r="IN56" s="107"/>
      <c r="IO56" s="106"/>
      <c r="IP56" s="107"/>
      <c r="IQ56" s="106"/>
      <c r="IR56" s="107"/>
      <c r="IS56" s="106"/>
      <c r="IT56" s="107"/>
      <c r="IU56" s="106"/>
      <c r="IV56" s="107"/>
      <c r="IW56" s="106"/>
      <c r="IX56" s="107"/>
      <c r="IY56" s="106"/>
      <c r="IZ56" s="64"/>
      <c r="JA56" s="64"/>
      <c r="JB56" s="64"/>
      <c r="JC56" s="64"/>
      <c r="JD56" s="64"/>
      <c r="JE56" s="64"/>
      <c r="JF56" s="64"/>
      <c r="JG56" s="64"/>
      <c r="JH56" s="64"/>
      <c r="JI56" s="64"/>
      <c r="JJ56" s="64"/>
      <c r="JK56" s="64"/>
      <c r="JL56" s="64"/>
      <c r="JM56" s="64"/>
      <c r="JN56" s="64"/>
      <c r="JO56" s="64"/>
      <c r="JP56" s="64"/>
      <c r="JQ56" s="64"/>
      <c r="JR56" s="64"/>
      <c r="JS56" s="64"/>
      <c r="JT56" s="64"/>
      <c r="JU56" s="64"/>
      <c r="JV56" s="64"/>
      <c r="JW56" s="64"/>
      <c r="JX56" s="64"/>
      <c r="JY56" s="64"/>
      <c r="JZ56" s="64"/>
      <c r="KA56" s="64"/>
      <c r="KB56" s="64"/>
      <c r="KC56" s="64"/>
      <c r="KD56" s="64"/>
      <c r="KE56" s="64"/>
      <c r="KF56" s="64"/>
      <c r="KG56" s="64"/>
      <c r="KH56" s="64"/>
      <c r="KI56" s="64"/>
      <c r="KJ56" s="64"/>
      <c r="KK56" s="64"/>
      <c r="KL56" s="64"/>
      <c r="KM56" s="64"/>
      <c r="KN56" s="64"/>
      <c r="KO56" s="64"/>
      <c r="KP56" s="64"/>
      <c r="KQ56" s="64"/>
      <c r="KR56" s="64"/>
      <c r="KS56" s="64"/>
      <c r="KT56" s="64"/>
      <c r="KU56" s="64"/>
      <c r="KV56" s="64"/>
      <c r="KW56" s="64"/>
      <c r="KX56" s="64"/>
      <c r="KY56" s="64"/>
      <c r="KZ56" s="64"/>
      <c r="LA56" s="64"/>
      <c r="LB56" s="64"/>
      <c r="LC56" s="64"/>
      <c r="LD56" s="64"/>
      <c r="LE56" s="64"/>
      <c r="LF56" s="64"/>
      <c r="LG56" s="64"/>
      <c r="LH56" s="64"/>
      <c r="LI56" s="64"/>
      <c r="LJ56" s="64"/>
      <c r="LK56" s="64"/>
      <c r="LL56" s="64"/>
      <c r="LM56" s="64"/>
      <c r="LN56" s="64"/>
      <c r="LO56" s="64"/>
      <c r="LP56" s="64"/>
      <c r="LQ56" s="64"/>
      <c r="LR56" s="64"/>
      <c r="LS56" s="64"/>
      <c r="LT56" s="64"/>
      <c r="LU56" s="64"/>
      <c r="LV56" s="64"/>
      <c r="LW56" s="64"/>
      <c r="LX56" s="64"/>
      <c r="LY56" s="64"/>
      <c r="LZ56" s="64"/>
      <c r="MA56" s="64"/>
      <c r="MB56" s="64"/>
      <c r="MC56" s="64"/>
      <c r="MD56" s="64"/>
      <c r="ME56" s="64"/>
      <c r="MF56" s="64"/>
      <c r="MG56" s="64"/>
      <c r="MH56" s="64"/>
      <c r="MI56" s="64"/>
      <c r="MJ56" s="64"/>
      <c r="MK56" s="64"/>
      <c r="ML56" s="64"/>
      <c r="MM56" s="64"/>
      <c r="MN56" s="64"/>
      <c r="MO56" s="64"/>
      <c r="MP56" s="64"/>
      <c r="MQ56" s="64"/>
      <c r="MR56" s="64"/>
      <c r="MS56" s="64"/>
      <c r="MT56" s="64"/>
      <c r="MU56" s="64"/>
      <c r="MV56" s="64"/>
      <c r="MW56" s="64"/>
      <c r="MX56" s="64"/>
      <c r="MY56" s="64"/>
      <c r="MZ56" s="64"/>
      <c r="NA56" s="64"/>
      <c r="NB56" s="64"/>
      <c r="NC56" s="64"/>
      <c r="ND56" s="64"/>
      <c r="NE56" s="64"/>
      <c r="NF56" s="64"/>
      <c r="NG56" s="64"/>
      <c r="NH56" s="64"/>
      <c r="NI56" s="64"/>
      <c r="NJ56" s="64"/>
      <c r="NK56" s="64"/>
      <c r="NL56" s="64"/>
      <c r="NM56" s="64"/>
      <c r="NN56" s="64"/>
      <c r="NO56" s="64"/>
      <c r="NP56" s="64"/>
      <c r="NQ56" s="64"/>
      <c r="NR56" s="64"/>
      <c r="NS56" s="64"/>
      <c r="NT56" s="64"/>
      <c r="NU56" s="64"/>
      <c r="NV56" s="64"/>
      <c r="NW56" s="64"/>
      <c r="NX56" s="64"/>
      <c r="NY56" s="64"/>
      <c r="NZ56" s="64"/>
      <c r="OA56" s="64"/>
      <c r="OB56" s="64"/>
      <c r="OC56" s="64"/>
      <c r="OD56" s="64"/>
      <c r="OE56" s="64"/>
      <c r="OF56" s="64"/>
      <c r="OG56" s="64"/>
      <c r="OH56" s="64"/>
      <c r="OI56" s="64"/>
      <c r="OJ56" s="64"/>
      <c r="OK56" s="64"/>
      <c r="OL56" s="64"/>
      <c r="OM56" s="64"/>
      <c r="ON56" s="64"/>
      <c r="OO56" s="64"/>
      <c r="OP56" s="64"/>
      <c r="OQ56" s="64"/>
      <c r="OR56" s="64"/>
      <c r="OS56" s="64"/>
      <c r="OT56" s="64"/>
      <c r="OU56" s="64"/>
      <c r="OV56" s="64"/>
      <c r="OW56" s="64"/>
      <c r="OX56" s="64"/>
      <c r="OY56" s="64"/>
      <c r="OZ56" s="64"/>
      <c r="PA56" s="64"/>
      <c r="PB56" s="64"/>
      <c r="PC56" s="64"/>
      <c r="PD56" s="64"/>
      <c r="PE56" s="64"/>
      <c r="PF56" s="64"/>
      <c r="PG56" s="64"/>
      <c r="PH56" s="64"/>
      <c r="PI56" s="64"/>
      <c r="PJ56" s="64"/>
      <c r="PK56" s="64"/>
      <c r="PL56" s="64"/>
      <c r="PM56" s="64"/>
      <c r="PN56" s="64"/>
      <c r="PO56" s="64"/>
      <c r="PP56" s="64"/>
      <c r="PQ56" s="64"/>
      <c r="PR56" s="64"/>
      <c r="PS56" s="64"/>
      <c r="PT56" s="64"/>
      <c r="PU56" s="64"/>
      <c r="PV56" s="64"/>
      <c r="PW56" s="64"/>
      <c r="PX56" s="64"/>
      <c r="PY56" s="64"/>
      <c r="PZ56" s="64"/>
      <c r="QA56" s="64"/>
      <c r="QB56" s="64"/>
      <c r="QC56" s="64"/>
      <c r="QD56" s="64"/>
      <c r="QE56" s="64"/>
      <c r="QF56" s="64"/>
      <c r="QG56" s="64"/>
      <c r="QH56" s="64"/>
      <c r="QI56" s="64"/>
      <c r="QJ56" s="64"/>
      <c r="QK56" s="64"/>
      <c r="QL56" s="64"/>
      <c r="QM56" s="64"/>
      <c r="QN56" s="64"/>
      <c r="QO56" s="64"/>
      <c r="QP56" s="64"/>
      <c r="QQ56" s="64"/>
      <c r="QR56" s="64"/>
      <c r="QS56" s="64"/>
      <c r="QT56" s="64"/>
      <c r="QU56" s="64"/>
      <c r="QV56" s="64"/>
      <c r="QW56" s="64"/>
      <c r="QX56" s="64"/>
      <c r="QY56" s="64"/>
      <c r="QZ56" s="64"/>
      <c r="RA56" s="64"/>
      <c r="RB56" s="64"/>
      <c r="RC56" s="64"/>
      <c r="RD56" s="64"/>
      <c r="RE56" s="64"/>
      <c r="RF56" s="64"/>
      <c r="RG56" s="64"/>
      <c r="RH56" s="64"/>
      <c r="RI56" s="64"/>
      <c r="RJ56" s="64"/>
      <c r="RK56" s="64"/>
      <c r="RL56" s="64"/>
      <c r="RM56" s="64"/>
      <c r="RN56" s="64"/>
      <c r="RO56" s="64"/>
      <c r="RP56" s="64"/>
      <c r="RQ56" s="64"/>
      <c r="RR56" s="64"/>
      <c r="RS56" s="64"/>
      <c r="RT56" s="64"/>
      <c r="RU56" s="64"/>
      <c r="RV56" s="64"/>
      <c r="RW56" s="64"/>
      <c r="RX56" s="64"/>
      <c r="RY56" s="64"/>
      <c r="RZ56" s="64"/>
      <c r="SA56" s="64"/>
      <c r="SB56" s="64"/>
      <c r="SC56" s="64"/>
      <c r="SD56" s="64"/>
      <c r="SE56" s="64"/>
      <c r="SF56" s="64"/>
      <c r="SG56" s="64"/>
      <c r="SH56" s="64"/>
      <c r="SI56" s="64"/>
      <c r="SJ56" s="64"/>
      <c r="SK56" s="64"/>
      <c r="SL56" s="64"/>
      <c r="SM56" s="64"/>
      <c r="SN56" s="64"/>
      <c r="SO56" s="64"/>
      <c r="SP56" s="64"/>
      <c r="SQ56" s="64"/>
      <c r="SR56" s="64"/>
      <c r="SS56" s="64"/>
      <c r="ST56" s="64"/>
      <c r="SU56" s="64"/>
      <c r="SV56" s="64"/>
      <c r="SW56" s="64"/>
      <c r="SX56" s="64"/>
      <c r="SY56" s="64"/>
      <c r="SZ56" s="64"/>
      <c r="TA56" s="64"/>
      <c r="TB56" s="64"/>
      <c r="TC56" s="64"/>
      <c r="TD56" s="64"/>
      <c r="TE56" s="64"/>
      <c r="TF56" s="64"/>
      <c r="TG56" s="64"/>
      <c r="TH56" s="64"/>
      <c r="TI56" s="64"/>
      <c r="TJ56" s="64"/>
      <c r="TK56" s="64"/>
      <c r="TL56" s="64"/>
      <c r="TM56" s="64"/>
      <c r="TN56" s="64"/>
      <c r="TO56" s="64"/>
      <c r="TP56" s="64"/>
      <c r="TQ56" s="64"/>
      <c r="TR56" s="64"/>
      <c r="TS56" s="64"/>
      <c r="TT56" s="64"/>
      <c r="TU56" s="64"/>
      <c r="TV56" s="64"/>
      <c r="TW56" s="64"/>
      <c r="TX56" s="64"/>
      <c r="TY56" s="64"/>
      <c r="TZ56" s="64"/>
      <c r="UA56" s="64"/>
      <c r="UB56" s="64"/>
      <c r="UC56" s="64"/>
      <c r="UD56" s="64"/>
      <c r="UE56" s="64"/>
      <c r="UF56" s="64"/>
      <c r="UG56" s="64"/>
      <c r="UH56" s="64"/>
      <c r="UI56" s="64"/>
      <c r="UJ56" s="64"/>
      <c r="UK56" s="64"/>
      <c r="UL56" s="64"/>
      <c r="UM56" s="64"/>
      <c r="UN56" s="64"/>
      <c r="UO56" s="64"/>
      <c r="UP56" s="64"/>
      <c r="UQ56" s="64"/>
      <c r="UR56" s="64"/>
      <c r="US56" s="64"/>
      <c r="UT56" s="64"/>
      <c r="UU56" s="64"/>
      <c r="UV56" s="64"/>
      <c r="UW56" s="64"/>
      <c r="UX56" s="64"/>
      <c r="UY56" s="64"/>
      <c r="UZ56" s="64"/>
      <c r="VA56" s="64"/>
      <c r="VB56" s="64"/>
      <c r="VC56" s="64"/>
      <c r="VD56" s="64"/>
      <c r="VE56" s="64"/>
      <c r="VF56" s="64"/>
      <c r="VG56" s="64"/>
      <c r="VH56" s="64"/>
      <c r="VI56" s="64"/>
      <c r="VJ56" s="64"/>
      <c r="VK56" s="64"/>
      <c r="VL56" s="64"/>
      <c r="VM56" s="64"/>
      <c r="VN56" s="64"/>
      <c r="VO56" s="64"/>
      <c r="VP56" s="64"/>
      <c r="VQ56" s="64"/>
      <c r="VR56" s="64"/>
      <c r="VS56" s="64"/>
      <c r="VT56" s="64"/>
      <c r="VU56" s="64"/>
      <c r="VV56" s="64"/>
      <c r="VW56" s="64"/>
      <c r="VX56" s="64"/>
      <c r="VY56" s="64"/>
      <c r="VZ56" s="64"/>
      <c r="WA56" s="64"/>
      <c r="WB56" s="64"/>
      <c r="WC56" s="64"/>
      <c r="WD56" s="64"/>
      <c r="WE56" s="64"/>
      <c r="WF56" s="64"/>
      <c r="WG56" s="64"/>
      <c r="WH56" s="64"/>
      <c r="WI56" s="64"/>
      <c r="WJ56" s="64"/>
      <c r="WK56" s="64"/>
      <c r="WL56" s="64"/>
      <c r="WM56" s="64"/>
      <c r="WN56" s="64"/>
      <c r="WO56" s="64"/>
      <c r="WP56" s="64"/>
      <c r="WQ56" s="64"/>
      <c r="WR56" s="64"/>
      <c r="WS56" s="64"/>
      <c r="WT56" s="64"/>
      <c r="WU56" s="64"/>
      <c r="WV56" s="64"/>
      <c r="WW56" s="64"/>
      <c r="WX56" s="64"/>
      <c r="WY56" s="64"/>
      <c r="WZ56" s="64"/>
      <c r="XA56" s="64"/>
      <c r="XB56" s="64"/>
      <c r="XC56" s="64"/>
      <c r="XD56" s="64"/>
      <c r="XE56" s="64"/>
      <c r="XF56" s="64"/>
      <c r="XG56" s="64"/>
      <c r="XH56" s="64"/>
      <c r="XI56" s="64"/>
      <c r="XJ56" s="64"/>
    </row>
    <row r="57" spans="1:634" x14ac:dyDescent="0.25">
      <c r="A57" s="106"/>
      <c r="B57" s="107"/>
      <c r="C57" s="106"/>
      <c r="D57" s="107"/>
      <c r="E57" s="106"/>
      <c r="F57" s="107"/>
      <c r="G57" s="106"/>
      <c r="H57" s="107"/>
      <c r="I57" s="106"/>
      <c r="J57" s="107"/>
      <c r="K57" s="106"/>
      <c r="L57" s="107"/>
      <c r="M57" s="106"/>
      <c r="N57" s="107"/>
      <c r="O57" s="106"/>
      <c r="P57" s="107"/>
      <c r="Q57" s="106"/>
      <c r="R57" s="107"/>
      <c r="S57" s="106"/>
      <c r="T57" s="107"/>
      <c r="U57" s="106"/>
      <c r="V57" s="107"/>
      <c r="W57" s="106"/>
      <c r="X57" s="107"/>
      <c r="Y57" s="106"/>
      <c r="Z57" s="107"/>
      <c r="AA57" s="106"/>
      <c r="AB57" s="107"/>
      <c r="AC57" s="106"/>
      <c r="AD57" s="107"/>
      <c r="AE57" s="106"/>
      <c r="AF57" s="107"/>
      <c r="AG57" s="106"/>
      <c r="AH57" s="107"/>
      <c r="AI57" s="106"/>
      <c r="AJ57" s="107"/>
      <c r="AK57" s="106"/>
      <c r="AL57" s="107"/>
      <c r="AM57" s="106"/>
      <c r="AN57" s="107"/>
      <c r="AO57" s="106"/>
      <c r="AP57" s="107"/>
      <c r="AQ57" s="106"/>
      <c r="AR57" s="107"/>
      <c r="AS57" s="106"/>
      <c r="AT57" s="107"/>
      <c r="AU57" s="106"/>
      <c r="AV57" s="107"/>
      <c r="AW57" s="106"/>
      <c r="AX57" s="107"/>
      <c r="AY57" s="106"/>
      <c r="AZ57" s="107"/>
      <c r="BA57" s="106"/>
      <c r="BB57" s="107"/>
      <c r="BC57" s="106"/>
      <c r="BD57" s="107"/>
      <c r="BE57" s="106"/>
      <c r="BF57" s="107"/>
      <c r="BG57" s="106"/>
      <c r="BH57" s="107"/>
      <c r="BI57" s="106"/>
      <c r="BJ57" s="107"/>
      <c r="BK57" s="106"/>
      <c r="BL57" s="107"/>
      <c r="BM57" s="106"/>
      <c r="BN57" s="107"/>
      <c r="BO57" s="106"/>
      <c r="BP57" s="107"/>
      <c r="BQ57" s="106"/>
      <c r="BR57" s="107"/>
      <c r="BS57" s="106"/>
      <c r="BT57" s="107"/>
      <c r="BU57" s="106"/>
      <c r="BV57" s="107"/>
      <c r="BW57" s="106"/>
      <c r="BX57" s="107"/>
      <c r="BY57" s="106"/>
      <c r="BZ57" s="107"/>
      <c r="CA57" s="106"/>
      <c r="CB57" s="107"/>
      <c r="CC57" s="106"/>
      <c r="CD57" s="107"/>
      <c r="CE57" s="106"/>
      <c r="CF57" s="107"/>
      <c r="CG57" s="106"/>
      <c r="CH57" s="107"/>
      <c r="CI57" s="106"/>
      <c r="CJ57" s="107"/>
      <c r="CK57" s="106"/>
      <c r="CL57" s="107"/>
      <c r="CM57" s="106"/>
      <c r="CN57" s="107"/>
      <c r="CO57" s="106"/>
      <c r="CP57" s="107"/>
      <c r="CQ57" s="106"/>
      <c r="CR57" s="107"/>
      <c r="CS57" s="106"/>
      <c r="CT57" s="107"/>
      <c r="CU57" s="106"/>
      <c r="CV57" s="107"/>
      <c r="CW57" s="106"/>
      <c r="CX57" s="107"/>
      <c r="CY57" s="106"/>
      <c r="CZ57" s="107"/>
      <c r="DA57" s="106"/>
      <c r="DB57" s="107"/>
      <c r="DC57" s="106"/>
      <c r="DD57" s="107"/>
      <c r="DE57" s="106"/>
      <c r="DF57" s="107"/>
      <c r="DG57" s="106"/>
      <c r="DH57" s="107"/>
      <c r="DI57" s="106"/>
      <c r="DJ57" s="107"/>
      <c r="DK57" s="106"/>
      <c r="DL57" s="107"/>
      <c r="DM57" s="106"/>
      <c r="DN57" s="107"/>
      <c r="DO57" s="106"/>
      <c r="DP57" s="107"/>
      <c r="DQ57" s="106"/>
      <c r="DR57" s="107"/>
      <c r="DS57" s="106"/>
      <c r="DT57" s="107"/>
      <c r="DU57" s="106"/>
      <c r="DV57" s="107"/>
      <c r="DW57" s="106"/>
      <c r="DX57" s="107"/>
      <c r="DY57" s="106"/>
      <c r="DZ57" s="107"/>
      <c r="EA57" s="106"/>
      <c r="EB57" s="107"/>
      <c r="EC57" s="106"/>
      <c r="ED57" s="107"/>
      <c r="EE57" s="106"/>
      <c r="EF57" s="107"/>
      <c r="EG57" s="106"/>
      <c r="EH57" s="107"/>
      <c r="EI57" s="106"/>
      <c r="EJ57" s="107"/>
      <c r="EK57" s="106"/>
      <c r="EL57" s="107"/>
      <c r="EM57" s="106"/>
      <c r="EN57" s="107"/>
      <c r="EO57" s="106"/>
      <c r="EP57" s="107"/>
      <c r="EQ57" s="106"/>
      <c r="ER57" s="107"/>
      <c r="ES57" s="106"/>
      <c r="ET57" s="107"/>
      <c r="EU57" s="106"/>
      <c r="EV57" s="107"/>
      <c r="EW57" s="106"/>
      <c r="EX57" s="107"/>
      <c r="EY57" s="106"/>
      <c r="EZ57" s="107"/>
      <c r="FA57" s="106"/>
      <c r="FB57" s="107"/>
      <c r="FC57" s="106"/>
      <c r="FD57" s="107"/>
      <c r="FE57" s="106"/>
      <c r="FF57" s="107"/>
      <c r="FG57" s="106"/>
      <c r="FH57" s="107"/>
      <c r="FI57" s="106"/>
      <c r="FJ57" s="107"/>
      <c r="FK57" s="106"/>
      <c r="FL57" s="107"/>
      <c r="FM57" s="106"/>
      <c r="FN57" s="107"/>
      <c r="FO57" s="106"/>
      <c r="FP57" s="107"/>
      <c r="FQ57" s="106"/>
      <c r="FR57" s="107"/>
      <c r="FS57" s="106"/>
      <c r="FT57" s="107"/>
      <c r="FU57" s="106"/>
      <c r="FV57" s="107"/>
      <c r="FW57" s="106"/>
      <c r="FX57" s="107"/>
      <c r="FY57" s="106"/>
      <c r="FZ57" s="107"/>
      <c r="GA57" s="106"/>
      <c r="GB57" s="107"/>
      <c r="GC57" s="106"/>
      <c r="GD57" s="107"/>
      <c r="GE57" s="106"/>
      <c r="GF57" s="107"/>
      <c r="GG57" s="106"/>
      <c r="GH57" s="107"/>
      <c r="GI57" s="106"/>
      <c r="GJ57" s="107"/>
      <c r="GK57" s="106"/>
      <c r="GL57" s="107"/>
      <c r="GM57" s="106"/>
      <c r="GN57" s="107"/>
      <c r="GO57" s="106"/>
      <c r="GP57" s="107"/>
      <c r="GQ57" s="106"/>
      <c r="GR57" s="107"/>
      <c r="GS57" s="106"/>
      <c r="GT57" s="107"/>
      <c r="GU57" s="106"/>
      <c r="GV57" s="107"/>
      <c r="GW57" s="106"/>
      <c r="GX57" s="107"/>
      <c r="GY57" s="106"/>
      <c r="GZ57" s="107"/>
      <c r="HA57" s="106"/>
      <c r="HB57" s="107"/>
      <c r="HC57" s="106"/>
      <c r="HD57" s="107"/>
      <c r="HE57" s="106"/>
      <c r="HF57" s="107"/>
      <c r="HG57" s="106"/>
      <c r="HH57" s="107"/>
      <c r="HI57" s="106"/>
      <c r="HJ57" s="107"/>
      <c r="HK57" s="106"/>
      <c r="HL57" s="107"/>
      <c r="HM57" s="106"/>
      <c r="HN57" s="107"/>
      <c r="HO57" s="106"/>
      <c r="HP57" s="107"/>
      <c r="HQ57" s="106"/>
      <c r="HR57" s="107"/>
      <c r="HS57" s="106"/>
      <c r="HT57" s="107"/>
      <c r="HU57" s="106"/>
      <c r="HV57" s="107"/>
      <c r="HW57" s="106"/>
      <c r="HX57" s="107"/>
      <c r="HY57" s="106"/>
      <c r="HZ57" s="107"/>
      <c r="IA57" s="106"/>
      <c r="IB57" s="107"/>
      <c r="IC57" s="106"/>
      <c r="ID57" s="107"/>
      <c r="IE57" s="106"/>
      <c r="IF57" s="107"/>
      <c r="IG57" s="106"/>
      <c r="IH57" s="107"/>
      <c r="II57" s="106"/>
      <c r="IJ57" s="107"/>
      <c r="IK57" s="106"/>
      <c r="IL57" s="107"/>
      <c r="IM57" s="106"/>
      <c r="IN57" s="107"/>
      <c r="IO57" s="106"/>
      <c r="IP57" s="107"/>
      <c r="IQ57" s="106"/>
      <c r="IR57" s="107"/>
      <c r="IS57" s="106"/>
      <c r="IT57" s="107"/>
      <c r="IU57" s="106"/>
      <c r="IV57" s="107"/>
      <c r="IW57" s="106"/>
      <c r="IX57" s="107"/>
      <c r="IY57" s="106"/>
      <c r="IZ57" s="64"/>
      <c r="JA57" s="64"/>
      <c r="JB57" s="64"/>
      <c r="JC57" s="64"/>
      <c r="JD57" s="64"/>
      <c r="JE57" s="64"/>
      <c r="JF57" s="64"/>
      <c r="JG57" s="64"/>
      <c r="JH57" s="64"/>
      <c r="JI57" s="64"/>
      <c r="JJ57" s="64"/>
      <c r="JK57" s="64"/>
      <c r="JL57" s="64"/>
      <c r="JM57" s="64"/>
      <c r="JN57" s="64"/>
      <c r="JO57" s="64"/>
      <c r="JP57" s="64"/>
      <c r="JQ57" s="64"/>
      <c r="JR57" s="64"/>
      <c r="JS57" s="64"/>
      <c r="JT57" s="64"/>
      <c r="JU57" s="64"/>
      <c r="JV57" s="64"/>
      <c r="JW57" s="64"/>
      <c r="JX57" s="64"/>
      <c r="JY57" s="64"/>
      <c r="JZ57" s="64"/>
      <c r="KA57" s="64"/>
      <c r="KB57" s="64"/>
      <c r="KC57" s="64"/>
      <c r="KD57" s="64"/>
      <c r="KE57" s="64"/>
      <c r="KF57" s="64"/>
      <c r="KG57" s="64"/>
      <c r="KH57" s="64"/>
      <c r="KI57" s="64"/>
      <c r="KJ57" s="64"/>
      <c r="KK57" s="64"/>
      <c r="KL57" s="64"/>
      <c r="KM57" s="64"/>
      <c r="KN57" s="64"/>
      <c r="KO57" s="64"/>
      <c r="KP57" s="64"/>
      <c r="KQ57" s="64"/>
      <c r="KR57" s="64"/>
      <c r="KS57" s="64"/>
      <c r="KT57" s="64"/>
      <c r="KU57" s="64"/>
      <c r="KV57" s="64"/>
      <c r="KW57" s="64"/>
      <c r="KX57" s="64"/>
      <c r="KY57" s="64"/>
      <c r="KZ57" s="64"/>
      <c r="LA57" s="64"/>
      <c r="LB57" s="64"/>
      <c r="LC57" s="64"/>
      <c r="LD57" s="64"/>
      <c r="LE57" s="64"/>
      <c r="LF57" s="64"/>
      <c r="LG57" s="64"/>
      <c r="LH57" s="64"/>
      <c r="LI57" s="64"/>
      <c r="LJ57" s="64"/>
      <c r="LK57" s="64"/>
      <c r="LL57" s="64"/>
      <c r="LM57" s="64"/>
      <c r="LN57" s="64"/>
      <c r="LO57" s="64"/>
      <c r="LP57" s="64"/>
      <c r="LQ57" s="64"/>
      <c r="LR57" s="64"/>
      <c r="LS57" s="64"/>
      <c r="LT57" s="64"/>
      <c r="LU57" s="64"/>
      <c r="LV57" s="64"/>
      <c r="LW57" s="64"/>
      <c r="LX57" s="64"/>
      <c r="LY57" s="64"/>
      <c r="LZ57" s="64"/>
      <c r="MA57" s="64"/>
      <c r="MB57" s="64"/>
      <c r="MC57" s="64"/>
      <c r="MD57" s="64"/>
      <c r="ME57" s="64"/>
      <c r="MF57" s="64"/>
      <c r="MG57" s="64"/>
      <c r="MH57" s="64"/>
      <c r="MI57" s="64"/>
      <c r="MJ57" s="64"/>
      <c r="MK57" s="64"/>
      <c r="ML57" s="64"/>
      <c r="MM57" s="64"/>
      <c r="MN57" s="64"/>
      <c r="MO57" s="64"/>
      <c r="MP57" s="64"/>
      <c r="MQ57" s="64"/>
      <c r="MR57" s="64"/>
      <c r="MS57" s="64"/>
      <c r="MT57" s="64"/>
      <c r="MU57" s="64"/>
      <c r="MV57" s="64"/>
      <c r="MW57" s="64"/>
      <c r="MX57" s="64"/>
      <c r="MY57" s="64"/>
      <c r="MZ57" s="64"/>
      <c r="NA57" s="64"/>
      <c r="NB57" s="64"/>
      <c r="NC57" s="64"/>
      <c r="ND57" s="64"/>
      <c r="NE57" s="64"/>
      <c r="NF57" s="64"/>
      <c r="NG57" s="64"/>
      <c r="NH57" s="64"/>
      <c r="NI57" s="64"/>
      <c r="NJ57" s="64"/>
      <c r="NK57" s="64"/>
      <c r="NL57" s="64"/>
      <c r="NM57" s="64"/>
      <c r="NN57" s="64"/>
      <c r="NO57" s="64"/>
      <c r="NP57" s="64"/>
      <c r="NQ57" s="64"/>
      <c r="NR57" s="64"/>
      <c r="NS57" s="64"/>
      <c r="NT57" s="64"/>
      <c r="NU57" s="64"/>
      <c r="NV57" s="64"/>
      <c r="NW57" s="64"/>
      <c r="NX57" s="64"/>
      <c r="NY57" s="64"/>
      <c r="NZ57" s="64"/>
      <c r="OA57" s="64"/>
      <c r="OB57" s="64"/>
      <c r="OC57" s="64"/>
      <c r="OD57" s="64"/>
      <c r="OE57" s="64"/>
      <c r="OF57" s="64"/>
      <c r="OG57" s="64"/>
      <c r="OH57" s="64"/>
      <c r="OI57" s="64"/>
      <c r="OJ57" s="64"/>
      <c r="OK57" s="64"/>
      <c r="OL57" s="64"/>
      <c r="OM57" s="64"/>
      <c r="ON57" s="64"/>
      <c r="OO57" s="64"/>
      <c r="OP57" s="64"/>
      <c r="OQ57" s="64"/>
      <c r="OR57" s="64"/>
      <c r="OS57" s="64"/>
      <c r="OT57" s="64"/>
      <c r="OU57" s="64"/>
      <c r="OV57" s="64"/>
      <c r="OW57" s="64"/>
      <c r="OX57" s="64"/>
      <c r="OY57" s="64"/>
      <c r="OZ57" s="64"/>
      <c r="PA57" s="64"/>
      <c r="PB57" s="64"/>
      <c r="PC57" s="64"/>
      <c r="PD57" s="64"/>
      <c r="PE57" s="64"/>
      <c r="PF57" s="64"/>
      <c r="PG57" s="64"/>
      <c r="PH57" s="64"/>
      <c r="PI57" s="64"/>
      <c r="PJ57" s="64"/>
      <c r="PK57" s="64"/>
      <c r="PL57" s="64"/>
      <c r="PM57" s="64"/>
      <c r="PN57" s="64"/>
      <c r="PO57" s="64"/>
      <c r="PP57" s="64"/>
      <c r="PQ57" s="64"/>
      <c r="PR57" s="64"/>
      <c r="PS57" s="64"/>
      <c r="PT57" s="64"/>
      <c r="PU57" s="64"/>
      <c r="PV57" s="64"/>
      <c r="PW57" s="64"/>
      <c r="PX57" s="64"/>
      <c r="PY57" s="64"/>
      <c r="PZ57" s="64"/>
      <c r="QA57" s="64"/>
      <c r="QB57" s="64"/>
      <c r="QC57" s="64"/>
      <c r="QD57" s="64"/>
      <c r="QE57" s="64"/>
      <c r="QF57" s="64"/>
      <c r="QG57" s="64"/>
      <c r="QH57" s="64"/>
      <c r="QI57" s="64"/>
      <c r="QJ57" s="64"/>
      <c r="QK57" s="64"/>
      <c r="QL57" s="64"/>
      <c r="QM57" s="64"/>
      <c r="QN57" s="64"/>
      <c r="QO57" s="64"/>
      <c r="QP57" s="64"/>
      <c r="QQ57" s="64"/>
      <c r="QR57" s="64"/>
      <c r="QS57" s="64"/>
      <c r="QT57" s="64"/>
      <c r="QU57" s="64"/>
      <c r="QV57" s="64"/>
      <c r="QW57" s="64"/>
      <c r="QX57" s="64"/>
      <c r="QY57" s="64"/>
      <c r="QZ57" s="64"/>
      <c r="RA57" s="64"/>
      <c r="RB57" s="64"/>
      <c r="RC57" s="64"/>
      <c r="RD57" s="64"/>
      <c r="RE57" s="64"/>
      <c r="RF57" s="64"/>
      <c r="RG57" s="64"/>
      <c r="RH57" s="64"/>
      <c r="RI57" s="64"/>
      <c r="RJ57" s="64"/>
      <c r="RK57" s="64"/>
      <c r="RL57" s="64"/>
      <c r="RM57" s="64"/>
      <c r="RN57" s="64"/>
      <c r="RO57" s="64"/>
      <c r="RP57" s="64"/>
      <c r="RQ57" s="64"/>
      <c r="RR57" s="64"/>
      <c r="RS57" s="64"/>
      <c r="RT57" s="64"/>
      <c r="RU57" s="64"/>
      <c r="RV57" s="64"/>
      <c r="RW57" s="64"/>
      <c r="RX57" s="64"/>
      <c r="RY57" s="64"/>
      <c r="RZ57" s="64"/>
      <c r="SA57" s="64"/>
      <c r="SB57" s="64"/>
      <c r="SC57" s="64"/>
      <c r="SD57" s="64"/>
      <c r="SE57" s="64"/>
      <c r="SF57" s="64"/>
      <c r="SG57" s="64"/>
      <c r="SH57" s="64"/>
      <c r="SI57" s="64"/>
      <c r="SJ57" s="64"/>
      <c r="SK57" s="64"/>
      <c r="SL57" s="64"/>
      <c r="SM57" s="64"/>
      <c r="SN57" s="64"/>
      <c r="SO57" s="64"/>
      <c r="SP57" s="64"/>
      <c r="SQ57" s="64"/>
      <c r="SR57" s="64"/>
      <c r="SS57" s="64"/>
      <c r="ST57" s="64"/>
      <c r="SU57" s="64"/>
      <c r="SV57" s="64"/>
      <c r="SW57" s="64"/>
      <c r="SX57" s="64"/>
      <c r="SY57" s="64"/>
      <c r="SZ57" s="64"/>
      <c r="TA57" s="64"/>
      <c r="TB57" s="64"/>
      <c r="TC57" s="64"/>
      <c r="TD57" s="64"/>
      <c r="TE57" s="64"/>
      <c r="TF57" s="64"/>
      <c r="TG57" s="64"/>
      <c r="TH57" s="64"/>
      <c r="TI57" s="64"/>
      <c r="TJ57" s="64"/>
      <c r="TK57" s="64"/>
      <c r="TL57" s="64"/>
      <c r="TM57" s="64"/>
      <c r="TN57" s="64"/>
      <c r="TO57" s="64"/>
      <c r="TP57" s="64"/>
      <c r="TQ57" s="64"/>
      <c r="TR57" s="64"/>
      <c r="TS57" s="64"/>
      <c r="TT57" s="64"/>
      <c r="TU57" s="64"/>
      <c r="TV57" s="64"/>
      <c r="TW57" s="64"/>
      <c r="TX57" s="64"/>
      <c r="TY57" s="64"/>
      <c r="TZ57" s="64"/>
      <c r="UA57" s="64"/>
      <c r="UB57" s="64"/>
      <c r="UC57" s="64"/>
      <c r="UD57" s="64"/>
      <c r="UE57" s="64"/>
      <c r="UF57" s="64"/>
      <c r="UG57" s="64"/>
      <c r="UH57" s="64"/>
      <c r="UI57" s="64"/>
      <c r="UJ57" s="64"/>
      <c r="UK57" s="64"/>
      <c r="UL57" s="64"/>
      <c r="UM57" s="64"/>
      <c r="UN57" s="64"/>
      <c r="UO57" s="64"/>
      <c r="UP57" s="64"/>
      <c r="UQ57" s="64"/>
      <c r="UR57" s="64"/>
      <c r="US57" s="64"/>
      <c r="UT57" s="64"/>
      <c r="UU57" s="64"/>
      <c r="UV57" s="64"/>
      <c r="UW57" s="64"/>
      <c r="UX57" s="64"/>
      <c r="UY57" s="64"/>
      <c r="UZ57" s="64"/>
      <c r="VA57" s="64"/>
      <c r="VB57" s="64"/>
      <c r="VC57" s="64"/>
      <c r="VD57" s="64"/>
      <c r="VE57" s="64"/>
      <c r="VF57" s="64"/>
      <c r="VG57" s="64"/>
      <c r="VH57" s="64"/>
      <c r="VI57" s="64"/>
      <c r="VJ57" s="64"/>
      <c r="VK57" s="64"/>
      <c r="VL57" s="64"/>
      <c r="VM57" s="64"/>
      <c r="VN57" s="64"/>
      <c r="VO57" s="64"/>
      <c r="VP57" s="64"/>
      <c r="VQ57" s="64"/>
      <c r="VR57" s="64"/>
      <c r="VS57" s="64"/>
      <c r="VT57" s="64"/>
      <c r="VU57" s="64"/>
      <c r="VV57" s="64"/>
      <c r="VW57" s="64"/>
      <c r="VX57" s="64"/>
      <c r="VY57" s="64"/>
      <c r="VZ57" s="64"/>
      <c r="WA57" s="64"/>
      <c r="WB57" s="64"/>
      <c r="WC57" s="64"/>
      <c r="WD57" s="64"/>
      <c r="WE57" s="64"/>
      <c r="WF57" s="64"/>
      <c r="WG57" s="64"/>
      <c r="WH57" s="64"/>
      <c r="WI57" s="64"/>
      <c r="WJ57" s="64"/>
      <c r="WK57" s="64"/>
      <c r="WL57" s="64"/>
      <c r="WM57" s="64"/>
      <c r="WN57" s="64"/>
      <c r="WO57" s="64"/>
      <c r="WP57" s="64"/>
      <c r="WQ57" s="64"/>
      <c r="WR57" s="64"/>
      <c r="WS57" s="64"/>
      <c r="WT57" s="64"/>
      <c r="WU57" s="64"/>
      <c r="WV57" s="64"/>
      <c r="WW57" s="64"/>
      <c r="WX57" s="64"/>
      <c r="WY57" s="64"/>
      <c r="WZ57" s="64"/>
      <c r="XA57" s="64"/>
      <c r="XB57" s="64"/>
      <c r="XC57" s="64"/>
      <c r="XD57" s="64"/>
      <c r="XE57" s="64"/>
      <c r="XF57" s="64"/>
      <c r="XG57" s="64"/>
      <c r="XH57" s="64"/>
      <c r="XI57" s="64"/>
      <c r="XJ57" s="64"/>
    </row>
    <row r="58" spans="1:634" x14ac:dyDescent="0.25">
      <c r="A58" s="106"/>
      <c r="B58" s="107"/>
      <c r="C58" s="106"/>
      <c r="D58" s="107"/>
      <c r="E58" s="106"/>
      <c r="F58" s="107"/>
      <c r="G58" s="106"/>
      <c r="H58" s="107"/>
      <c r="I58" s="106"/>
      <c r="J58" s="107"/>
      <c r="K58" s="106"/>
      <c r="L58" s="107"/>
      <c r="M58" s="106"/>
      <c r="N58" s="107"/>
      <c r="O58" s="106"/>
      <c r="P58" s="107"/>
      <c r="Q58" s="106"/>
      <c r="R58" s="107"/>
      <c r="S58" s="106"/>
      <c r="T58" s="107"/>
      <c r="U58" s="106"/>
      <c r="V58" s="107"/>
      <c r="W58" s="106"/>
      <c r="X58" s="107"/>
      <c r="Y58" s="106"/>
      <c r="Z58" s="107"/>
      <c r="AA58" s="106"/>
      <c r="AB58" s="107"/>
      <c r="AC58" s="106"/>
      <c r="AD58" s="107"/>
      <c r="AE58" s="106"/>
      <c r="AF58" s="107"/>
      <c r="AG58" s="106"/>
      <c r="AH58" s="107"/>
      <c r="AI58" s="106"/>
      <c r="AJ58" s="107"/>
      <c r="AK58" s="106"/>
      <c r="AL58" s="107"/>
      <c r="AM58" s="106"/>
      <c r="AN58" s="107"/>
      <c r="AO58" s="106"/>
      <c r="AP58" s="107"/>
      <c r="AQ58" s="106"/>
      <c r="AR58" s="107"/>
      <c r="AS58" s="106"/>
      <c r="AT58" s="107"/>
      <c r="AU58" s="106"/>
      <c r="AV58" s="107"/>
      <c r="AW58" s="106"/>
      <c r="AX58" s="107"/>
      <c r="AY58" s="106"/>
      <c r="AZ58" s="107"/>
      <c r="BA58" s="106"/>
      <c r="BB58" s="107"/>
      <c r="BC58" s="106"/>
      <c r="BD58" s="107"/>
      <c r="BE58" s="106"/>
      <c r="BF58" s="107"/>
      <c r="BG58" s="106"/>
      <c r="BH58" s="107"/>
      <c r="BI58" s="106"/>
      <c r="BJ58" s="107"/>
      <c r="BK58" s="106"/>
      <c r="BL58" s="107"/>
      <c r="BM58" s="106"/>
      <c r="BN58" s="107"/>
      <c r="BO58" s="106"/>
      <c r="BP58" s="107"/>
      <c r="BQ58" s="106"/>
      <c r="BR58" s="107"/>
      <c r="BS58" s="106"/>
      <c r="BT58" s="107"/>
      <c r="BU58" s="106"/>
      <c r="BV58" s="107"/>
      <c r="BW58" s="106"/>
      <c r="BX58" s="107"/>
      <c r="BY58" s="106"/>
      <c r="BZ58" s="107"/>
      <c r="CA58" s="106"/>
      <c r="CB58" s="107"/>
      <c r="CC58" s="106"/>
      <c r="CD58" s="107"/>
      <c r="CE58" s="106"/>
      <c r="CF58" s="107"/>
      <c r="CG58" s="106"/>
      <c r="CH58" s="107"/>
      <c r="CI58" s="106"/>
      <c r="CJ58" s="107"/>
      <c r="CK58" s="106"/>
      <c r="CL58" s="107"/>
      <c r="CM58" s="106"/>
      <c r="CN58" s="107"/>
      <c r="CO58" s="106"/>
      <c r="CP58" s="107"/>
      <c r="CQ58" s="106"/>
      <c r="CR58" s="107"/>
      <c r="CS58" s="106"/>
      <c r="CT58" s="107"/>
      <c r="CU58" s="106"/>
      <c r="CV58" s="107"/>
      <c r="CW58" s="106"/>
      <c r="CX58" s="107"/>
      <c r="CY58" s="106"/>
      <c r="CZ58" s="107"/>
      <c r="DA58" s="106"/>
      <c r="DB58" s="107"/>
      <c r="DC58" s="106"/>
      <c r="DD58" s="107"/>
      <c r="DE58" s="106"/>
      <c r="DF58" s="107"/>
      <c r="DG58" s="106"/>
      <c r="DH58" s="107"/>
      <c r="DI58" s="106"/>
      <c r="DJ58" s="107"/>
      <c r="DK58" s="106"/>
      <c r="DL58" s="107"/>
      <c r="DM58" s="106"/>
      <c r="DN58" s="107"/>
      <c r="DO58" s="106"/>
      <c r="DP58" s="107"/>
      <c r="DQ58" s="106"/>
      <c r="DR58" s="107"/>
      <c r="DS58" s="106"/>
      <c r="DT58" s="107"/>
      <c r="DU58" s="106"/>
      <c r="DV58" s="107"/>
      <c r="DW58" s="106"/>
      <c r="DX58" s="107"/>
      <c r="DY58" s="106"/>
      <c r="DZ58" s="107"/>
      <c r="EA58" s="106"/>
      <c r="EB58" s="107"/>
      <c r="EC58" s="106"/>
      <c r="ED58" s="107"/>
      <c r="EE58" s="106"/>
      <c r="EF58" s="107"/>
      <c r="EG58" s="106"/>
      <c r="EH58" s="107"/>
      <c r="EI58" s="106"/>
      <c r="EJ58" s="107"/>
      <c r="EK58" s="106"/>
      <c r="EL58" s="107"/>
      <c r="EM58" s="106"/>
      <c r="EN58" s="107"/>
      <c r="EO58" s="106"/>
      <c r="EP58" s="107"/>
      <c r="EQ58" s="106"/>
      <c r="ER58" s="107"/>
      <c r="ES58" s="106"/>
      <c r="ET58" s="107"/>
      <c r="EU58" s="106"/>
      <c r="EV58" s="107"/>
      <c r="EW58" s="106"/>
      <c r="EX58" s="107"/>
      <c r="EY58" s="106"/>
      <c r="EZ58" s="107"/>
      <c r="FA58" s="106"/>
      <c r="FB58" s="107"/>
      <c r="FC58" s="106"/>
      <c r="FD58" s="107"/>
      <c r="FE58" s="106"/>
      <c r="FF58" s="107"/>
      <c r="FG58" s="106"/>
      <c r="FH58" s="107"/>
      <c r="FI58" s="106"/>
      <c r="FJ58" s="107"/>
      <c r="FK58" s="106"/>
      <c r="FL58" s="107"/>
      <c r="FM58" s="106"/>
      <c r="FN58" s="107"/>
      <c r="FO58" s="106"/>
      <c r="FP58" s="107"/>
      <c r="FQ58" s="106"/>
      <c r="FR58" s="107"/>
      <c r="FS58" s="106"/>
      <c r="FT58" s="107"/>
      <c r="FU58" s="106"/>
      <c r="FV58" s="107"/>
      <c r="FW58" s="106"/>
      <c r="FX58" s="107"/>
      <c r="FY58" s="106"/>
      <c r="FZ58" s="107"/>
      <c r="GA58" s="106"/>
      <c r="GB58" s="107"/>
      <c r="GC58" s="106"/>
      <c r="GD58" s="107"/>
      <c r="GE58" s="106"/>
      <c r="GF58" s="107"/>
      <c r="GG58" s="106"/>
      <c r="GH58" s="107"/>
      <c r="GI58" s="106"/>
      <c r="GJ58" s="107"/>
      <c r="GK58" s="106"/>
      <c r="GL58" s="107"/>
      <c r="GM58" s="106"/>
      <c r="GN58" s="107"/>
      <c r="GO58" s="106"/>
      <c r="GP58" s="107"/>
      <c r="GQ58" s="106"/>
      <c r="GR58" s="107"/>
      <c r="GS58" s="106"/>
      <c r="GT58" s="107"/>
      <c r="GU58" s="106"/>
      <c r="GV58" s="107"/>
      <c r="GW58" s="106"/>
      <c r="GX58" s="107"/>
      <c r="GY58" s="106"/>
      <c r="GZ58" s="107"/>
      <c r="HA58" s="106"/>
      <c r="HB58" s="107"/>
      <c r="HC58" s="106"/>
      <c r="HD58" s="107"/>
      <c r="HE58" s="106"/>
      <c r="HF58" s="107"/>
      <c r="HG58" s="106"/>
      <c r="HH58" s="107"/>
      <c r="HI58" s="106"/>
      <c r="HJ58" s="107"/>
      <c r="HK58" s="106"/>
      <c r="HL58" s="107"/>
      <c r="HM58" s="106"/>
      <c r="HN58" s="107"/>
      <c r="HO58" s="106"/>
      <c r="HP58" s="107"/>
      <c r="HQ58" s="106"/>
      <c r="HR58" s="107"/>
      <c r="HS58" s="106"/>
      <c r="HT58" s="107"/>
      <c r="HU58" s="106"/>
      <c r="HV58" s="107"/>
      <c r="HW58" s="106"/>
      <c r="HX58" s="107"/>
      <c r="HY58" s="106"/>
      <c r="HZ58" s="107"/>
      <c r="IA58" s="106"/>
      <c r="IB58" s="107"/>
      <c r="IC58" s="106"/>
      <c r="ID58" s="107"/>
      <c r="IE58" s="106"/>
      <c r="IF58" s="107"/>
      <c r="IG58" s="106"/>
      <c r="IH58" s="107"/>
      <c r="II58" s="106"/>
      <c r="IJ58" s="107"/>
      <c r="IK58" s="106"/>
      <c r="IL58" s="107"/>
      <c r="IM58" s="106"/>
      <c r="IN58" s="107"/>
      <c r="IO58" s="106"/>
      <c r="IP58" s="107"/>
      <c r="IQ58" s="106"/>
      <c r="IR58" s="107"/>
      <c r="IS58" s="106"/>
      <c r="IT58" s="107"/>
      <c r="IU58" s="106"/>
      <c r="IV58" s="107"/>
      <c r="IW58" s="106"/>
      <c r="IX58" s="107"/>
      <c r="IY58" s="106"/>
      <c r="IZ58" s="64"/>
      <c r="JA58" s="64"/>
      <c r="JB58" s="64"/>
      <c r="JC58" s="64"/>
      <c r="JD58" s="64"/>
      <c r="JE58" s="64"/>
      <c r="JF58" s="64"/>
      <c r="JG58" s="64"/>
      <c r="JH58" s="64"/>
      <c r="JI58" s="64"/>
      <c r="JJ58" s="64"/>
      <c r="JK58" s="64"/>
      <c r="JL58" s="64"/>
      <c r="JM58" s="64"/>
      <c r="JN58" s="64"/>
      <c r="JO58" s="64"/>
      <c r="JP58" s="64"/>
      <c r="JQ58" s="64"/>
      <c r="JR58" s="64"/>
      <c r="JS58" s="64"/>
      <c r="JT58" s="64"/>
      <c r="JU58" s="64"/>
      <c r="JV58" s="64"/>
      <c r="JW58" s="64"/>
      <c r="JX58" s="64"/>
      <c r="JY58" s="64"/>
      <c r="JZ58" s="64"/>
      <c r="KA58" s="64"/>
      <c r="KB58" s="64"/>
      <c r="KC58" s="64"/>
      <c r="KD58" s="64"/>
      <c r="KE58" s="64"/>
      <c r="KF58" s="64"/>
      <c r="KG58" s="64"/>
      <c r="KH58" s="64"/>
      <c r="KI58" s="64"/>
      <c r="KJ58" s="64"/>
      <c r="KK58" s="64"/>
      <c r="KL58" s="64"/>
      <c r="KM58" s="64"/>
      <c r="KN58" s="64"/>
      <c r="KO58" s="64"/>
      <c r="KP58" s="64"/>
      <c r="KQ58" s="64"/>
      <c r="KR58" s="64"/>
      <c r="KS58" s="64"/>
      <c r="KT58" s="64"/>
      <c r="KU58" s="64"/>
      <c r="KV58" s="64"/>
      <c r="KW58" s="64"/>
      <c r="KX58" s="64"/>
      <c r="KY58" s="64"/>
      <c r="KZ58" s="64"/>
      <c r="LA58" s="64"/>
      <c r="LB58" s="64"/>
      <c r="LC58" s="64"/>
      <c r="LD58" s="64"/>
      <c r="LE58" s="64"/>
      <c r="LF58" s="64"/>
      <c r="LG58" s="64"/>
      <c r="LH58" s="64"/>
      <c r="LI58" s="64"/>
      <c r="LJ58" s="64"/>
      <c r="LK58" s="64"/>
      <c r="LL58" s="64"/>
      <c r="LM58" s="64"/>
      <c r="LN58" s="64"/>
      <c r="LO58" s="64"/>
      <c r="LP58" s="64"/>
      <c r="LQ58" s="64"/>
      <c r="LR58" s="64"/>
      <c r="LS58" s="64"/>
      <c r="LT58" s="64"/>
      <c r="LU58" s="64"/>
      <c r="LV58" s="64"/>
      <c r="LW58" s="64"/>
      <c r="LX58" s="64"/>
      <c r="LY58" s="64"/>
      <c r="LZ58" s="64"/>
      <c r="MA58" s="64"/>
      <c r="MB58" s="64"/>
      <c r="MC58" s="64"/>
      <c r="MD58" s="64"/>
      <c r="ME58" s="64"/>
      <c r="MF58" s="64"/>
      <c r="MG58" s="64"/>
      <c r="MH58" s="64"/>
      <c r="MI58" s="64"/>
      <c r="MJ58" s="64"/>
      <c r="MK58" s="64"/>
      <c r="ML58" s="64"/>
      <c r="MM58" s="64"/>
      <c r="MN58" s="64"/>
      <c r="MO58" s="64"/>
      <c r="MP58" s="64"/>
      <c r="MQ58" s="64"/>
      <c r="MR58" s="64"/>
      <c r="MS58" s="64"/>
      <c r="MT58" s="64"/>
      <c r="MU58" s="64"/>
      <c r="MV58" s="64"/>
      <c r="MW58" s="64"/>
      <c r="MX58" s="64"/>
      <c r="MY58" s="64"/>
      <c r="MZ58" s="64"/>
      <c r="NA58" s="64"/>
      <c r="NB58" s="64"/>
      <c r="NC58" s="64"/>
      <c r="ND58" s="64"/>
      <c r="NE58" s="64"/>
      <c r="NF58" s="64"/>
      <c r="NG58" s="64"/>
      <c r="NH58" s="64"/>
      <c r="NI58" s="64"/>
      <c r="NJ58" s="64"/>
      <c r="NK58" s="64"/>
      <c r="NL58" s="64"/>
      <c r="NM58" s="64"/>
      <c r="NN58" s="64"/>
      <c r="NO58" s="64"/>
      <c r="NP58" s="64"/>
      <c r="NQ58" s="64"/>
      <c r="NR58" s="64"/>
      <c r="NS58" s="64"/>
      <c r="NT58" s="64"/>
      <c r="NU58" s="64"/>
      <c r="NV58" s="64"/>
      <c r="NW58" s="64"/>
      <c r="NX58" s="64"/>
      <c r="NY58" s="64"/>
      <c r="NZ58" s="64"/>
      <c r="OA58" s="64"/>
      <c r="OB58" s="64"/>
      <c r="OC58" s="64"/>
      <c r="OD58" s="64"/>
      <c r="OE58" s="64"/>
      <c r="OF58" s="64"/>
      <c r="OG58" s="64"/>
      <c r="OH58" s="64"/>
      <c r="OI58" s="64"/>
      <c r="OJ58" s="64"/>
      <c r="OK58" s="64"/>
      <c r="OL58" s="64"/>
      <c r="OM58" s="64"/>
      <c r="ON58" s="64"/>
      <c r="OO58" s="64"/>
      <c r="OP58" s="64"/>
      <c r="OQ58" s="64"/>
      <c r="OR58" s="64"/>
      <c r="OS58" s="64"/>
      <c r="OT58" s="64"/>
      <c r="OU58" s="64"/>
      <c r="OV58" s="64"/>
      <c r="OW58" s="64"/>
      <c r="OX58" s="64"/>
      <c r="OY58" s="64"/>
      <c r="OZ58" s="64"/>
      <c r="PA58" s="64"/>
      <c r="PB58" s="64"/>
      <c r="PC58" s="64"/>
      <c r="PD58" s="64"/>
      <c r="PE58" s="64"/>
      <c r="PF58" s="64"/>
      <c r="PG58" s="64"/>
      <c r="PH58" s="64"/>
      <c r="PI58" s="64"/>
      <c r="PJ58" s="64"/>
      <c r="PK58" s="64"/>
      <c r="PL58" s="64"/>
      <c r="PM58" s="64"/>
      <c r="PN58" s="64"/>
      <c r="PO58" s="64"/>
      <c r="PP58" s="64"/>
      <c r="PQ58" s="64"/>
      <c r="PR58" s="64"/>
      <c r="PS58" s="64"/>
      <c r="PT58" s="64"/>
      <c r="PU58" s="64"/>
      <c r="PV58" s="64"/>
      <c r="PW58" s="64"/>
      <c r="PX58" s="64"/>
      <c r="PY58" s="64"/>
      <c r="PZ58" s="64"/>
      <c r="QA58" s="64"/>
      <c r="QB58" s="64"/>
      <c r="QC58" s="64"/>
      <c r="QD58" s="64"/>
      <c r="QE58" s="64"/>
      <c r="QF58" s="64"/>
      <c r="QG58" s="64"/>
      <c r="QH58" s="64"/>
      <c r="QI58" s="64"/>
      <c r="QJ58" s="64"/>
      <c r="QK58" s="64"/>
      <c r="QL58" s="64"/>
      <c r="QM58" s="64"/>
      <c r="QN58" s="64"/>
      <c r="QO58" s="64"/>
      <c r="QP58" s="64"/>
      <c r="QQ58" s="64"/>
      <c r="QR58" s="64"/>
      <c r="QS58" s="64"/>
      <c r="QT58" s="64"/>
      <c r="QU58" s="64"/>
      <c r="QV58" s="64"/>
      <c r="QW58" s="64"/>
      <c r="QX58" s="64"/>
      <c r="QY58" s="64"/>
      <c r="QZ58" s="64"/>
      <c r="RA58" s="64"/>
      <c r="RB58" s="64"/>
      <c r="RC58" s="64"/>
      <c r="RD58" s="64"/>
      <c r="RE58" s="64"/>
      <c r="RF58" s="64"/>
      <c r="RG58" s="64"/>
      <c r="RH58" s="64"/>
      <c r="RI58" s="64"/>
      <c r="RJ58" s="64"/>
      <c r="RK58" s="64"/>
      <c r="RL58" s="64"/>
      <c r="RM58" s="64"/>
      <c r="RN58" s="64"/>
      <c r="RO58" s="64"/>
      <c r="RP58" s="64"/>
      <c r="RQ58" s="64"/>
      <c r="RR58" s="64"/>
      <c r="RS58" s="64"/>
      <c r="RT58" s="64"/>
      <c r="RU58" s="64"/>
      <c r="RV58" s="64"/>
      <c r="RW58" s="64"/>
      <c r="RX58" s="64"/>
      <c r="RY58" s="64"/>
      <c r="RZ58" s="64"/>
      <c r="SA58" s="64"/>
      <c r="SB58" s="64"/>
      <c r="SC58" s="64"/>
      <c r="SD58" s="64"/>
      <c r="SE58" s="64"/>
      <c r="SF58" s="64"/>
      <c r="SG58" s="64"/>
      <c r="SH58" s="64"/>
      <c r="SI58" s="64"/>
      <c r="SJ58" s="64"/>
      <c r="SK58" s="64"/>
      <c r="SL58" s="64"/>
      <c r="SM58" s="64"/>
      <c r="SN58" s="64"/>
      <c r="SO58" s="64"/>
      <c r="SP58" s="64"/>
      <c r="SQ58" s="64"/>
      <c r="SR58" s="64"/>
      <c r="SS58" s="64"/>
      <c r="ST58" s="64"/>
      <c r="SU58" s="64"/>
      <c r="SV58" s="64"/>
      <c r="SW58" s="64"/>
      <c r="SX58" s="64"/>
      <c r="SY58" s="64"/>
      <c r="SZ58" s="64"/>
      <c r="TA58" s="64"/>
      <c r="TB58" s="64"/>
      <c r="TC58" s="64"/>
      <c r="TD58" s="64"/>
      <c r="TE58" s="64"/>
      <c r="TF58" s="64"/>
      <c r="TG58" s="64"/>
      <c r="TH58" s="64"/>
      <c r="TI58" s="64"/>
      <c r="TJ58" s="64"/>
      <c r="TK58" s="64"/>
      <c r="TL58" s="64"/>
      <c r="TM58" s="64"/>
      <c r="TN58" s="64"/>
      <c r="TO58" s="64"/>
      <c r="TP58" s="64"/>
      <c r="TQ58" s="64"/>
      <c r="TR58" s="64"/>
      <c r="TS58" s="64"/>
      <c r="TT58" s="64"/>
      <c r="TU58" s="64"/>
      <c r="TV58" s="64"/>
      <c r="TW58" s="64"/>
      <c r="TX58" s="64"/>
      <c r="TY58" s="64"/>
      <c r="TZ58" s="64"/>
      <c r="UA58" s="64"/>
      <c r="UB58" s="64"/>
      <c r="UC58" s="64"/>
      <c r="UD58" s="64"/>
      <c r="UE58" s="64"/>
      <c r="UF58" s="64"/>
      <c r="UG58" s="64"/>
      <c r="UH58" s="64"/>
      <c r="UI58" s="64"/>
      <c r="UJ58" s="64"/>
      <c r="UK58" s="64"/>
      <c r="UL58" s="64"/>
      <c r="UM58" s="64"/>
      <c r="UN58" s="64"/>
      <c r="UO58" s="64"/>
      <c r="UP58" s="64"/>
      <c r="UQ58" s="64"/>
      <c r="UR58" s="64"/>
      <c r="US58" s="64"/>
      <c r="UT58" s="64"/>
      <c r="UU58" s="64"/>
      <c r="UV58" s="64"/>
      <c r="UW58" s="64"/>
      <c r="UX58" s="64"/>
      <c r="UY58" s="64"/>
      <c r="UZ58" s="64"/>
      <c r="VA58" s="64"/>
      <c r="VB58" s="64"/>
      <c r="VC58" s="64"/>
      <c r="VD58" s="64"/>
      <c r="VE58" s="64"/>
      <c r="VF58" s="64"/>
      <c r="VG58" s="64"/>
      <c r="VH58" s="64"/>
      <c r="VI58" s="64"/>
      <c r="VJ58" s="64"/>
      <c r="VK58" s="64"/>
      <c r="VL58" s="64"/>
      <c r="VM58" s="64"/>
      <c r="VN58" s="64"/>
      <c r="VO58" s="64"/>
      <c r="VP58" s="64"/>
      <c r="VQ58" s="64"/>
      <c r="VR58" s="64"/>
      <c r="VS58" s="64"/>
      <c r="VT58" s="64"/>
      <c r="VU58" s="64"/>
      <c r="VV58" s="64"/>
      <c r="VW58" s="64"/>
      <c r="VX58" s="64"/>
      <c r="VY58" s="64"/>
      <c r="VZ58" s="64"/>
      <c r="WA58" s="64"/>
      <c r="WB58" s="64"/>
      <c r="WC58" s="64"/>
      <c r="WD58" s="64"/>
      <c r="WE58" s="64"/>
      <c r="WF58" s="64"/>
      <c r="WG58" s="64"/>
      <c r="WH58" s="64"/>
      <c r="WI58" s="64"/>
      <c r="WJ58" s="64"/>
      <c r="WK58" s="64"/>
      <c r="WL58" s="64"/>
      <c r="WM58" s="64"/>
      <c r="WN58" s="64"/>
      <c r="WO58" s="64"/>
      <c r="WP58" s="64"/>
      <c r="WQ58" s="64"/>
      <c r="WR58" s="64"/>
      <c r="WS58" s="64"/>
      <c r="WT58" s="64"/>
      <c r="WU58" s="64"/>
      <c r="WV58" s="64"/>
      <c r="WW58" s="64"/>
      <c r="WX58" s="64"/>
      <c r="WY58" s="64"/>
      <c r="WZ58" s="64"/>
      <c r="XA58" s="64"/>
      <c r="XB58" s="64"/>
      <c r="XC58" s="64"/>
      <c r="XD58" s="64"/>
      <c r="XE58" s="64"/>
      <c r="XF58" s="64"/>
      <c r="XG58" s="64"/>
      <c r="XH58" s="64"/>
      <c r="XI58" s="64"/>
      <c r="XJ58" s="64"/>
    </row>
    <row r="59" spans="1:634" x14ac:dyDescent="0.25">
      <c r="A59" s="106"/>
      <c r="B59" s="107"/>
      <c r="C59" s="106"/>
      <c r="D59" s="107"/>
      <c r="E59" s="106"/>
      <c r="F59" s="107"/>
      <c r="G59" s="106"/>
      <c r="H59" s="107"/>
      <c r="I59" s="106"/>
      <c r="J59" s="107"/>
      <c r="K59" s="106"/>
      <c r="L59" s="107"/>
      <c r="M59" s="106"/>
      <c r="N59" s="107"/>
      <c r="O59" s="106"/>
      <c r="P59" s="107"/>
      <c r="Q59" s="106"/>
      <c r="R59" s="107"/>
      <c r="S59" s="106"/>
      <c r="T59" s="107"/>
      <c r="U59" s="106"/>
      <c r="V59" s="107"/>
      <c r="W59" s="106"/>
      <c r="X59" s="107"/>
      <c r="Y59" s="106"/>
      <c r="Z59" s="107"/>
      <c r="AA59" s="106"/>
      <c r="AB59" s="107"/>
      <c r="AC59" s="106"/>
      <c r="AD59" s="107"/>
      <c r="AE59" s="106"/>
      <c r="AF59" s="107"/>
      <c r="AG59" s="106"/>
      <c r="AH59" s="107"/>
      <c r="AI59" s="106"/>
      <c r="AJ59" s="107"/>
      <c r="AK59" s="106"/>
      <c r="AL59" s="107"/>
      <c r="AM59" s="106"/>
      <c r="AN59" s="107"/>
      <c r="AO59" s="106"/>
      <c r="AP59" s="107"/>
      <c r="AQ59" s="106"/>
      <c r="AR59" s="107"/>
      <c r="AS59" s="106"/>
      <c r="AT59" s="107"/>
      <c r="AU59" s="106"/>
      <c r="AV59" s="107"/>
      <c r="AW59" s="106"/>
      <c r="AX59" s="107"/>
      <c r="AY59" s="106"/>
      <c r="AZ59" s="107"/>
      <c r="BA59" s="106"/>
      <c r="BB59" s="107"/>
      <c r="BC59" s="106"/>
      <c r="BD59" s="107"/>
      <c r="BE59" s="106"/>
      <c r="BF59" s="107"/>
      <c r="BG59" s="106"/>
      <c r="BH59" s="107"/>
      <c r="BI59" s="106"/>
      <c r="BJ59" s="107"/>
      <c r="BK59" s="106"/>
      <c r="BL59" s="107"/>
      <c r="BM59" s="106"/>
      <c r="BN59" s="107"/>
      <c r="BO59" s="106"/>
      <c r="BP59" s="107"/>
      <c r="BQ59" s="106"/>
      <c r="BR59" s="107"/>
      <c r="BS59" s="106"/>
      <c r="BT59" s="107"/>
      <c r="BU59" s="106"/>
      <c r="BV59" s="107"/>
      <c r="BW59" s="106"/>
      <c r="BX59" s="107"/>
      <c r="BY59" s="106"/>
      <c r="BZ59" s="107"/>
      <c r="CA59" s="106"/>
      <c r="CB59" s="107"/>
      <c r="CC59" s="106"/>
      <c r="CD59" s="107"/>
      <c r="CE59" s="106"/>
      <c r="CF59" s="107"/>
      <c r="CG59" s="106"/>
      <c r="CH59" s="107"/>
      <c r="CI59" s="106"/>
      <c r="CJ59" s="107"/>
      <c r="CK59" s="106"/>
      <c r="CL59" s="107"/>
      <c r="CM59" s="106"/>
      <c r="CN59" s="107"/>
      <c r="CO59" s="106"/>
      <c r="CP59" s="107"/>
      <c r="CQ59" s="106"/>
      <c r="CR59" s="107"/>
      <c r="CS59" s="106"/>
      <c r="CT59" s="107"/>
      <c r="CU59" s="106"/>
      <c r="CV59" s="107"/>
      <c r="CW59" s="106"/>
      <c r="CX59" s="107"/>
      <c r="CY59" s="106"/>
      <c r="CZ59" s="107"/>
      <c r="DA59" s="106"/>
      <c r="DB59" s="107"/>
      <c r="DC59" s="106"/>
      <c r="DD59" s="107"/>
      <c r="DE59" s="106"/>
      <c r="DF59" s="107"/>
      <c r="DG59" s="106"/>
      <c r="DH59" s="107"/>
      <c r="DI59" s="106"/>
      <c r="DJ59" s="107"/>
      <c r="DK59" s="106"/>
      <c r="DL59" s="107"/>
      <c r="DM59" s="106"/>
      <c r="DN59" s="107"/>
      <c r="DO59" s="106"/>
      <c r="DP59" s="107"/>
      <c r="DQ59" s="106"/>
      <c r="DR59" s="107"/>
      <c r="DS59" s="106"/>
      <c r="DT59" s="107"/>
      <c r="DU59" s="106"/>
      <c r="DV59" s="107"/>
      <c r="DW59" s="106"/>
      <c r="DX59" s="107"/>
      <c r="DY59" s="106"/>
      <c r="DZ59" s="107"/>
      <c r="EA59" s="106"/>
      <c r="EB59" s="107"/>
      <c r="EC59" s="106"/>
      <c r="ED59" s="107"/>
      <c r="EE59" s="106"/>
      <c r="EF59" s="107"/>
      <c r="EG59" s="106"/>
      <c r="EH59" s="107"/>
      <c r="EI59" s="106"/>
      <c r="EJ59" s="107"/>
      <c r="EK59" s="106"/>
      <c r="EL59" s="107"/>
      <c r="EM59" s="106"/>
      <c r="EN59" s="107"/>
      <c r="EO59" s="106"/>
      <c r="EP59" s="107"/>
      <c r="EQ59" s="106"/>
      <c r="ER59" s="107"/>
      <c r="ES59" s="106"/>
      <c r="ET59" s="107"/>
      <c r="EU59" s="106"/>
      <c r="EV59" s="107"/>
      <c r="EW59" s="106"/>
      <c r="EX59" s="107"/>
      <c r="EY59" s="106"/>
      <c r="EZ59" s="107"/>
      <c r="FA59" s="106"/>
      <c r="FB59" s="107"/>
      <c r="FC59" s="106"/>
      <c r="FD59" s="107"/>
      <c r="FE59" s="106"/>
      <c r="FF59" s="107"/>
      <c r="FG59" s="106"/>
      <c r="FH59" s="107"/>
      <c r="FI59" s="106"/>
      <c r="FJ59" s="107"/>
      <c r="FK59" s="106"/>
      <c r="FL59" s="107"/>
      <c r="FM59" s="106"/>
      <c r="FN59" s="107"/>
      <c r="FO59" s="106"/>
      <c r="FP59" s="107"/>
      <c r="FQ59" s="106"/>
      <c r="FR59" s="107"/>
      <c r="FS59" s="106"/>
      <c r="FT59" s="107"/>
      <c r="FU59" s="106"/>
      <c r="FV59" s="107"/>
      <c r="FW59" s="106"/>
      <c r="FX59" s="107"/>
      <c r="FY59" s="106"/>
      <c r="FZ59" s="107"/>
      <c r="GA59" s="106"/>
      <c r="GB59" s="107"/>
      <c r="GC59" s="106"/>
      <c r="GD59" s="107"/>
      <c r="GE59" s="106"/>
      <c r="GF59" s="107"/>
      <c r="GG59" s="106"/>
      <c r="GH59" s="107"/>
      <c r="GI59" s="106"/>
      <c r="GJ59" s="107"/>
      <c r="GK59" s="106"/>
      <c r="GL59" s="107"/>
      <c r="GM59" s="106"/>
      <c r="GN59" s="107"/>
      <c r="GO59" s="106"/>
      <c r="GP59" s="107"/>
      <c r="GQ59" s="106"/>
      <c r="GR59" s="107"/>
      <c r="GS59" s="106"/>
      <c r="GT59" s="107"/>
      <c r="GU59" s="106"/>
      <c r="GV59" s="107"/>
      <c r="GW59" s="106"/>
      <c r="GX59" s="107"/>
      <c r="GY59" s="106"/>
      <c r="GZ59" s="107"/>
      <c r="HA59" s="106"/>
      <c r="HB59" s="107"/>
      <c r="HC59" s="106"/>
      <c r="HD59" s="107"/>
      <c r="HE59" s="106"/>
      <c r="HF59" s="107"/>
      <c r="HG59" s="106"/>
      <c r="HH59" s="107"/>
      <c r="HI59" s="106"/>
      <c r="HJ59" s="107"/>
      <c r="HK59" s="106"/>
      <c r="HL59" s="107"/>
      <c r="HM59" s="106"/>
      <c r="HN59" s="107"/>
      <c r="HO59" s="106"/>
      <c r="HP59" s="107"/>
      <c r="HQ59" s="106"/>
      <c r="HR59" s="107"/>
      <c r="HS59" s="106"/>
      <c r="HT59" s="107"/>
      <c r="HU59" s="106"/>
      <c r="HV59" s="107"/>
      <c r="HW59" s="106"/>
      <c r="HX59" s="107"/>
      <c r="HY59" s="106"/>
      <c r="HZ59" s="107"/>
      <c r="IA59" s="106"/>
      <c r="IB59" s="107"/>
      <c r="IC59" s="106"/>
      <c r="ID59" s="107"/>
      <c r="IE59" s="106"/>
      <c r="IF59" s="107"/>
      <c r="IG59" s="106"/>
      <c r="IH59" s="107"/>
      <c r="II59" s="106"/>
      <c r="IJ59" s="107"/>
      <c r="IK59" s="106"/>
      <c r="IL59" s="107"/>
      <c r="IM59" s="106"/>
      <c r="IN59" s="107"/>
      <c r="IO59" s="106"/>
      <c r="IP59" s="107"/>
      <c r="IQ59" s="106"/>
      <c r="IR59" s="107"/>
      <c r="IS59" s="106"/>
      <c r="IT59" s="107"/>
      <c r="IU59" s="106"/>
      <c r="IV59" s="107"/>
      <c r="IW59" s="106"/>
      <c r="IX59" s="107"/>
      <c r="IY59" s="106"/>
      <c r="IZ59" s="64"/>
      <c r="JA59" s="64"/>
      <c r="JB59" s="64"/>
      <c r="JC59" s="64"/>
      <c r="JD59" s="64"/>
      <c r="JE59" s="64"/>
      <c r="JF59" s="64"/>
      <c r="JG59" s="64"/>
      <c r="JH59" s="64"/>
      <c r="JI59" s="64"/>
      <c r="JJ59" s="64"/>
      <c r="JK59" s="64"/>
      <c r="JL59" s="64"/>
      <c r="JM59" s="64"/>
      <c r="JN59" s="64"/>
      <c r="JO59" s="64"/>
      <c r="JP59" s="64"/>
      <c r="JQ59" s="64"/>
      <c r="JR59" s="64"/>
      <c r="JS59" s="64"/>
      <c r="JT59" s="64"/>
      <c r="JU59" s="64"/>
      <c r="JV59" s="64"/>
      <c r="JW59" s="64"/>
      <c r="JX59" s="64"/>
      <c r="JY59" s="64"/>
      <c r="JZ59" s="64"/>
      <c r="KA59" s="64"/>
      <c r="KB59" s="64"/>
      <c r="KC59" s="64"/>
      <c r="KD59" s="64"/>
      <c r="KE59" s="64"/>
      <c r="KF59" s="64"/>
      <c r="KG59" s="64"/>
      <c r="KH59" s="64"/>
      <c r="KI59" s="64"/>
      <c r="KJ59" s="64"/>
      <c r="KK59" s="64"/>
      <c r="KL59" s="64"/>
      <c r="KM59" s="64"/>
      <c r="KN59" s="64"/>
      <c r="KO59" s="64"/>
      <c r="KP59" s="64"/>
      <c r="KQ59" s="64"/>
      <c r="KR59" s="64"/>
      <c r="KS59" s="64"/>
      <c r="KT59" s="64"/>
      <c r="KU59" s="64"/>
      <c r="KV59" s="64"/>
      <c r="KW59" s="64"/>
      <c r="KX59" s="64"/>
      <c r="KY59" s="64"/>
      <c r="KZ59" s="64"/>
      <c r="LA59" s="64"/>
      <c r="LB59" s="64"/>
      <c r="LC59" s="64"/>
      <c r="LD59" s="64"/>
      <c r="LE59" s="64"/>
      <c r="LF59" s="64"/>
      <c r="LG59" s="64"/>
      <c r="LH59" s="64"/>
      <c r="LI59" s="64"/>
      <c r="LJ59" s="64"/>
      <c r="LK59" s="64"/>
      <c r="LL59" s="64"/>
      <c r="LM59" s="64"/>
      <c r="LN59" s="64"/>
      <c r="LO59" s="64"/>
      <c r="LP59" s="64"/>
      <c r="LQ59" s="64"/>
      <c r="LR59" s="64"/>
      <c r="LS59" s="64"/>
      <c r="LT59" s="64"/>
      <c r="LU59" s="64"/>
      <c r="LV59" s="64"/>
      <c r="LW59" s="64"/>
      <c r="LX59" s="64"/>
      <c r="LY59" s="64"/>
      <c r="LZ59" s="64"/>
      <c r="MA59" s="64"/>
      <c r="MB59" s="64"/>
      <c r="MC59" s="64"/>
      <c r="MD59" s="64"/>
      <c r="ME59" s="64"/>
      <c r="MF59" s="64"/>
      <c r="MG59" s="64"/>
      <c r="MH59" s="64"/>
      <c r="MI59" s="64"/>
      <c r="MJ59" s="64"/>
      <c r="MK59" s="64"/>
      <c r="ML59" s="64"/>
      <c r="MM59" s="64"/>
      <c r="MN59" s="64"/>
      <c r="MO59" s="64"/>
      <c r="MP59" s="64"/>
      <c r="MQ59" s="64"/>
      <c r="MR59" s="64"/>
      <c r="MS59" s="64"/>
      <c r="MT59" s="64"/>
      <c r="MU59" s="64"/>
      <c r="MV59" s="64"/>
      <c r="MW59" s="64"/>
      <c r="MX59" s="64"/>
      <c r="MY59" s="64"/>
      <c r="MZ59" s="64"/>
      <c r="NA59" s="64"/>
      <c r="NB59" s="64"/>
      <c r="NC59" s="64"/>
      <c r="ND59" s="64"/>
      <c r="NE59" s="64"/>
      <c r="NF59" s="64"/>
      <c r="NG59" s="64"/>
      <c r="NH59" s="64"/>
      <c r="NI59" s="64"/>
      <c r="NJ59" s="64"/>
      <c r="NK59" s="64"/>
      <c r="NL59" s="64"/>
      <c r="NM59" s="64"/>
      <c r="NN59" s="64"/>
      <c r="NO59" s="64"/>
      <c r="NP59" s="64"/>
      <c r="NQ59" s="64"/>
      <c r="NR59" s="64"/>
      <c r="NS59" s="64"/>
      <c r="NT59" s="64"/>
      <c r="NU59" s="64"/>
      <c r="NV59" s="64"/>
      <c r="NW59" s="64"/>
      <c r="NX59" s="64"/>
      <c r="NY59" s="64"/>
      <c r="NZ59" s="64"/>
      <c r="OA59" s="64"/>
      <c r="OB59" s="64"/>
      <c r="OC59" s="64"/>
      <c r="OD59" s="64"/>
      <c r="OE59" s="64"/>
      <c r="OF59" s="64"/>
      <c r="OG59" s="64"/>
      <c r="OH59" s="64"/>
      <c r="OI59" s="64"/>
      <c r="OJ59" s="64"/>
      <c r="OK59" s="64"/>
      <c r="OL59" s="64"/>
      <c r="OM59" s="64"/>
      <c r="ON59" s="64"/>
      <c r="OO59" s="64"/>
      <c r="OP59" s="64"/>
      <c r="OQ59" s="64"/>
      <c r="OR59" s="64"/>
      <c r="OS59" s="64"/>
      <c r="OT59" s="64"/>
      <c r="OU59" s="64"/>
      <c r="OV59" s="64"/>
      <c r="OW59" s="64"/>
      <c r="OX59" s="64"/>
      <c r="OY59" s="64"/>
      <c r="OZ59" s="64"/>
      <c r="PA59" s="64"/>
      <c r="PB59" s="64"/>
      <c r="PC59" s="64"/>
      <c r="PD59" s="64"/>
      <c r="PE59" s="64"/>
      <c r="PF59" s="64"/>
      <c r="PG59" s="64"/>
      <c r="PH59" s="64"/>
      <c r="PI59" s="64"/>
      <c r="PJ59" s="64"/>
      <c r="PK59" s="64"/>
      <c r="PL59" s="64"/>
      <c r="PM59" s="64"/>
      <c r="PN59" s="64"/>
      <c r="PO59" s="64"/>
      <c r="PP59" s="64"/>
      <c r="PQ59" s="64"/>
      <c r="PR59" s="64"/>
      <c r="PS59" s="64"/>
      <c r="PT59" s="64"/>
      <c r="PU59" s="64"/>
      <c r="PV59" s="64"/>
      <c r="PW59" s="64"/>
      <c r="PX59" s="64"/>
      <c r="PY59" s="64"/>
      <c r="PZ59" s="64"/>
      <c r="QA59" s="64"/>
      <c r="QB59" s="64"/>
      <c r="QC59" s="64"/>
      <c r="QD59" s="64"/>
      <c r="QE59" s="64"/>
      <c r="QF59" s="64"/>
      <c r="QG59" s="64"/>
      <c r="QH59" s="64"/>
      <c r="QI59" s="64"/>
      <c r="QJ59" s="64"/>
      <c r="QK59" s="64"/>
      <c r="QL59" s="64"/>
      <c r="QM59" s="64"/>
      <c r="QN59" s="64"/>
      <c r="QO59" s="64"/>
      <c r="QP59" s="64"/>
      <c r="QQ59" s="64"/>
      <c r="QR59" s="64"/>
      <c r="QS59" s="64"/>
      <c r="QT59" s="64"/>
      <c r="QU59" s="64"/>
      <c r="QV59" s="64"/>
      <c r="QW59" s="64"/>
      <c r="QX59" s="64"/>
      <c r="QY59" s="64"/>
      <c r="QZ59" s="64"/>
      <c r="RA59" s="64"/>
      <c r="RB59" s="64"/>
      <c r="RC59" s="64"/>
      <c r="RD59" s="64"/>
      <c r="RE59" s="64"/>
      <c r="RF59" s="64"/>
      <c r="RG59" s="64"/>
      <c r="RH59" s="64"/>
      <c r="RI59" s="64"/>
      <c r="RJ59" s="64"/>
      <c r="RK59" s="64"/>
      <c r="RL59" s="64"/>
      <c r="RM59" s="64"/>
      <c r="RN59" s="64"/>
      <c r="RO59" s="64"/>
      <c r="RP59" s="64"/>
      <c r="RQ59" s="64"/>
      <c r="RR59" s="64"/>
      <c r="RS59" s="64"/>
      <c r="RT59" s="64"/>
      <c r="RU59" s="64"/>
      <c r="RV59" s="64"/>
      <c r="RW59" s="64"/>
      <c r="RX59" s="64"/>
      <c r="RY59" s="64"/>
      <c r="RZ59" s="64"/>
      <c r="SA59" s="64"/>
      <c r="SB59" s="64"/>
      <c r="SC59" s="64"/>
      <c r="SD59" s="64"/>
      <c r="SE59" s="64"/>
      <c r="SF59" s="64"/>
      <c r="SG59" s="64"/>
      <c r="SH59" s="64"/>
      <c r="SI59" s="64"/>
      <c r="SJ59" s="64"/>
      <c r="SK59" s="64"/>
      <c r="SL59" s="64"/>
      <c r="SM59" s="64"/>
      <c r="SN59" s="64"/>
      <c r="SO59" s="64"/>
      <c r="SP59" s="64"/>
      <c r="SQ59" s="64"/>
      <c r="SR59" s="64"/>
      <c r="SS59" s="64"/>
      <c r="ST59" s="64"/>
      <c r="SU59" s="64"/>
      <c r="SV59" s="64"/>
      <c r="SW59" s="64"/>
      <c r="SX59" s="64"/>
      <c r="SY59" s="64"/>
      <c r="SZ59" s="64"/>
      <c r="TA59" s="64"/>
      <c r="TB59" s="64"/>
      <c r="TC59" s="64"/>
      <c r="TD59" s="64"/>
      <c r="TE59" s="64"/>
      <c r="TF59" s="64"/>
      <c r="TG59" s="64"/>
      <c r="TH59" s="64"/>
      <c r="TI59" s="64"/>
      <c r="TJ59" s="64"/>
      <c r="TK59" s="64"/>
      <c r="TL59" s="64"/>
      <c r="TM59" s="64"/>
      <c r="TN59" s="64"/>
      <c r="TO59" s="64"/>
      <c r="TP59" s="64"/>
      <c r="TQ59" s="64"/>
      <c r="TR59" s="64"/>
      <c r="TS59" s="64"/>
      <c r="TT59" s="64"/>
      <c r="TU59" s="64"/>
      <c r="TV59" s="64"/>
      <c r="TW59" s="64"/>
      <c r="TX59" s="64"/>
      <c r="TY59" s="64"/>
      <c r="TZ59" s="64"/>
      <c r="UA59" s="64"/>
      <c r="UB59" s="64"/>
      <c r="UC59" s="64"/>
      <c r="UD59" s="64"/>
      <c r="UE59" s="64"/>
      <c r="UF59" s="64"/>
      <c r="UG59" s="64"/>
      <c r="UH59" s="64"/>
      <c r="UI59" s="64"/>
      <c r="UJ59" s="64"/>
      <c r="UK59" s="64"/>
      <c r="UL59" s="64"/>
      <c r="UM59" s="64"/>
      <c r="UN59" s="64"/>
      <c r="UO59" s="64"/>
      <c r="UP59" s="64"/>
      <c r="UQ59" s="64"/>
      <c r="UR59" s="64"/>
      <c r="US59" s="64"/>
      <c r="UT59" s="64"/>
      <c r="UU59" s="64"/>
      <c r="UV59" s="64"/>
      <c r="UW59" s="64"/>
      <c r="UX59" s="64"/>
      <c r="UY59" s="64"/>
      <c r="UZ59" s="64"/>
      <c r="VA59" s="64"/>
      <c r="VB59" s="64"/>
      <c r="VC59" s="64"/>
      <c r="VD59" s="64"/>
      <c r="VE59" s="64"/>
      <c r="VF59" s="64"/>
      <c r="VG59" s="64"/>
      <c r="VH59" s="64"/>
      <c r="VI59" s="64"/>
      <c r="VJ59" s="64"/>
      <c r="VK59" s="64"/>
      <c r="VL59" s="64"/>
      <c r="VM59" s="64"/>
      <c r="VN59" s="64"/>
      <c r="VO59" s="64"/>
      <c r="VP59" s="64"/>
      <c r="VQ59" s="64"/>
      <c r="VR59" s="64"/>
      <c r="VS59" s="64"/>
      <c r="VT59" s="64"/>
      <c r="VU59" s="64"/>
      <c r="VV59" s="64"/>
      <c r="VW59" s="64"/>
      <c r="VX59" s="64"/>
      <c r="VY59" s="64"/>
      <c r="VZ59" s="64"/>
      <c r="WA59" s="64"/>
      <c r="WB59" s="64"/>
      <c r="WC59" s="64"/>
      <c r="WD59" s="64"/>
      <c r="WE59" s="64"/>
      <c r="WF59" s="64"/>
      <c r="WG59" s="64"/>
      <c r="WH59" s="64"/>
      <c r="WI59" s="64"/>
      <c r="WJ59" s="64"/>
      <c r="WK59" s="64"/>
      <c r="WL59" s="64"/>
      <c r="WM59" s="64"/>
      <c r="WN59" s="64"/>
      <c r="WO59" s="64"/>
      <c r="WP59" s="64"/>
      <c r="WQ59" s="64"/>
      <c r="WR59" s="64"/>
      <c r="WS59" s="64"/>
      <c r="WT59" s="64"/>
      <c r="WU59" s="64"/>
      <c r="WV59" s="64"/>
      <c r="WW59" s="64"/>
      <c r="WX59" s="64"/>
      <c r="WY59" s="64"/>
      <c r="WZ59" s="64"/>
      <c r="XA59" s="64"/>
      <c r="XB59" s="64"/>
      <c r="XC59" s="64"/>
      <c r="XD59" s="64"/>
      <c r="XE59" s="64"/>
      <c r="XF59" s="64"/>
      <c r="XG59" s="64"/>
      <c r="XH59" s="64"/>
      <c r="XI59" s="64"/>
      <c r="XJ59" s="64"/>
    </row>
    <row r="60" spans="1:634" x14ac:dyDescent="0.25">
      <c r="A60" s="106"/>
      <c r="B60" s="107"/>
      <c r="C60" s="106"/>
      <c r="D60" s="107"/>
      <c r="E60" s="106"/>
      <c r="F60" s="107"/>
      <c r="G60" s="106"/>
      <c r="H60" s="107"/>
      <c r="I60" s="106"/>
      <c r="J60" s="107"/>
      <c r="K60" s="106"/>
      <c r="L60" s="107"/>
      <c r="M60" s="106"/>
      <c r="N60" s="107"/>
      <c r="O60" s="106"/>
      <c r="P60" s="107"/>
      <c r="Q60" s="106"/>
      <c r="R60" s="107"/>
      <c r="S60" s="106"/>
      <c r="T60" s="107"/>
      <c r="U60" s="106"/>
      <c r="V60" s="107"/>
      <c r="W60" s="106"/>
      <c r="X60" s="107"/>
      <c r="Y60" s="106"/>
      <c r="Z60" s="107"/>
      <c r="AA60" s="106"/>
      <c r="AB60" s="107"/>
      <c r="AC60" s="106"/>
      <c r="AD60" s="107"/>
      <c r="AE60" s="106"/>
      <c r="AF60" s="107"/>
      <c r="AG60" s="106"/>
      <c r="AH60" s="107"/>
      <c r="AI60" s="106"/>
      <c r="AJ60" s="107"/>
      <c r="AK60" s="106"/>
      <c r="AL60" s="107"/>
      <c r="AM60" s="106"/>
      <c r="AN60" s="107"/>
      <c r="AO60" s="106"/>
      <c r="AP60" s="107"/>
      <c r="AQ60" s="106"/>
      <c r="AR60" s="107"/>
      <c r="AS60" s="106"/>
      <c r="AT60" s="107"/>
      <c r="AU60" s="106"/>
      <c r="AV60" s="107"/>
      <c r="AW60" s="106"/>
      <c r="AX60" s="107"/>
      <c r="AY60" s="106"/>
      <c r="AZ60" s="107"/>
      <c r="BA60" s="106"/>
      <c r="BB60" s="107"/>
      <c r="BC60" s="106"/>
      <c r="BD60" s="107"/>
      <c r="BE60" s="106"/>
      <c r="BF60" s="107"/>
      <c r="BG60" s="106"/>
      <c r="BH60" s="107"/>
      <c r="BI60" s="106"/>
      <c r="BJ60" s="107"/>
      <c r="BK60" s="106"/>
      <c r="BL60" s="107"/>
      <c r="BM60" s="106"/>
      <c r="BN60" s="107"/>
      <c r="BO60" s="106"/>
      <c r="BP60" s="107"/>
      <c r="BQ60" s="106"/>
      <c r="BR60" s="107"/>
      <c r="BS60" s="106"/>
      <c r="BT60" s="107"/>
      <c r="BU60" s="106"/>
      <c r="BV60" s="107"/>
      <c r="BW60" s="106"/>
      <c r="BX60" s="107"/>
      <c r="BY60" s="106"/>
      <c r="BZ60" s="107"/>
      <c r="CA60" s="106"/>
      <c r="CB60" s="107"/>
      <c r="CC60" s="106"/>
      <c r="CD60" s="107"/>
      <c r="CE60" s="106"/>
      <c r="CF60" s="107"/>
      <c r="CG60" s="106"/>
      <c r="CH60" s="107"/>
      <c r="CI60" s="106"/>
      <c r="CJ60" s="107"/>
      <c r="CK60" s="106"/>
      <c r="CL60" s="107"/>
      <c r="CM60" s="106"/>
      <c r="CN60" s="107"/>
      <c r="CO60" s="106"/>
      <c r="CP60" s="107"/>
      <c r="CQ60" s="106"/>
      <c r="CR60" s="107"/>
      <c r="CS60" s="106"/>
      <c r="CT60" s="107"/>
      <c r="CU60" s="106"/>
      <c r="CV60" s="107"/>
      <c r="CW60" s="106"/>
      <c r="CX60" s="107"/>
      <c r="CY60" s="106"/>
      <c r="CZ60" s="107"/>
      <c r="DA60" s="106"/>
      <c r="DB60" s="107"/>
      <c r="DC60" s="106"/>
      <c r="DD60" s="107"/>
      <c r="DE60" s="106"/>
      <c r="DF60" s="107"/>
      <c r="DG60" s="106"/>
      <c r="DH60" s="107"/>
      <c r="DI60" s="106"/>
      <c r="DJ60" s="107"/>
      <c r="DK60" s="106"/>
      <c r="DL60" s="107"/>
      <c r="DM60" s="106"/>
      <c r="DN60" s="107"/>
      <c r="DO60" s="106"/>
      <c r="DP60" s="107"/>
      <c r="DQ60" s="106"/>
      <c r="DR60" s="107"/>
      <c r="DS60" s="106"/>
      <c r="DT60" s="107"/>
      <c r="DU60" s="106"/>
      <c r="DV60" s="107"/>
      <c r="DW60" s="106"/>
      <c r="DX60" s="107"/>
      <c r="DY60" s="106"/>
      <c r="DZ60" s="107"/>
      <c r="EA60" s="106"/>
      <c r="EB60" s="107"/>
      <c r="EC60" s="106"/>
      <c r="ED60" s="107"/>
      <c r="EE60" s="106"/>
      <c r="EF60" s="107"/>
      <c r="EG60" s="106"/>
      <c r="EH60" s="107"/>
      <c r="EI60" s="106"/>
      <c r="EJ60" s="107"/>
      <c r="EK60" s="106"/>
      <c r="EL60" s="107"/>
      <c r="EM60" s="106"/>
      <c r="EN60" s="107"/>
      <c r="EO60" s="106"/>
      <c r="EP60" s="107"/>
      <c r="EQ60" s="106"/>
      <c r="ER60" s="107"/>
      <c r="ES60" s="106"/>
      <c r="ET60" s="107"/>
      <c r="EU60" s="106"/>
      <c r="EV60" s="107"/>
      <c r="EW60" s="106"/>
      <c r="EX60" s="107"/>
      <c r="EY60" s="106"/>
      <c r="EZ60" s="107"/>
      <c r="FA60" s="106"/>
      <c r="FB60" s="107"/>
      <c r="FC60" s="106"/>
      <c r="FD60" s="107"/>
      <c r="FE60" s="106"/>
      <c r="FF60" s="107"/>
      <c r="FG60" s="106"/>
      <c r="FH60" s="107"/>
      <c r="FI60" s="106"/>
      <c r="FJ60" s="107"/>
      <c r="FK60" s="106"/>
      <c r="FL60" s="107"/>
      <c r="FM60" s="106"/>
      <c r="FN60" s="107"/>
      <c r="FO60" s="106"/>
      <c r="FP60" s="107"/>
      <c r="FQ60" s="106"/>
      <c r="FR60" s="107"/>
      <c r="FS60" s="106"/>
      <c r="FT60" s="107"/>
      <c r="FU60" s="106"/>
      <c r="FV60" s="107"/>
      <c r="FW60" s="106"/>
      <c r="FX60" s="107"/>
      <c r="FY60" s="106"/>
      <c r="FZ60" s="107"/>
      <c r="GA60" s="106"/>
      <c r="GB60" s="107"/>
      <c r="GC60" s="106"/>
      <c r="GD60" s="107"/>
      <c r="GE60" s="106"/>
      <c r="GF60" s="107"/>
      <c r="GG60" s="106"/>
      <c r="GH60" s="107"/>
      <c r="GI60" s="106"/>
      <c r="GJ60" s="107"/>
      <c r="GK60" s="106"/>
      <c r="GL60" s="107"/>
      <c r="GM60" s="106"/>
      <c r="GN60" s="107"/>
      <c r="GO60" s="106"/>
      <c r="GP60" s="107"/>
      <c r="GQ60" s="106"/>
      <c r="GR60" s="107"/>
      <c r="GS60" s="106"/>
      <c r="GT60" s="107"/>
      <c r="GU60" s="106"/>
      <c r="GV60" s="107"/>
      <c r="GW60" s="106"/>
      <c r="GX60" s="107"/>
      <c r="GY60" s="106"/>
      <c r="GZ60" s="107"/>
      <c r="HA60" s="106"/>
      <c r="HB60" s="107"/>
      <c r="HC60" s="106"/>
      <c r="HD60" s="107"/>
      <c r="HE60" s="106"/>
      <c r="HF60" s="107"/>
      <c r="HG60" s="106"/>
      <c r="HH60" s="107"/>
      <c r="HI60" s="106"/>
      <c r="HJ60" s="107"/>
      <c r="HK60" s="106"/>
      <c r="HL60" s="107"/>
      <c r="HM60" s="106"/>
      <c r="HN60" s="107"/>
      <c r="HO60" s="106"/>
      <c r="HP60" s="107"/>
      <c r="HQ60" s="106"/>
      <c r="HR60" s="107"/>
      <c r="HS60" s="106"/>
      <c r="HT60" s="107"/>
      <c r="HU60" s="106"/>
      <c r="HV60" s="107"/>
      <c r="HW60" s="106"/>
      <c r="HX60" s="107"/>
      <c r="HY60" s="106"/>
      <c r="HZ60" s="107"/>
      <c r="IA60" s="106"/>
      <c r="IB60" s="107"/>
      <c r="IC60" s="106"/>
      <c r="ID60" s="107"/>
      <c r="IE60" s="106"/>
      <c r="IF60" s="107"/>
      <c r="IG60" s="106"/>
      <c r="IH60" s="107"/>
      <c r="II60" s="106"/>
      <c r="IJ60" s="107"/>
      <c r="IK60" s="106"/>
      <c r="IL60" s="107"/>
      <c r="IM60" s="106"/>
      <c r="IN60" s="107"/>
      <c r="IO60" s="106"/>
      <c r="IP60" s="107"/>
      <c r="IQ60" s="106"/>
      <c r="IR60" s="107"/>
      <c r="IS60" s="106"/>
      <c r="IT60" s="107"/>
      <c r="IU60" s="106"/>
      <c r="IV60" s="107"/>
      <c r="IW60" s="106"/>
      <c r="IX60" s="107"/>
      <c r="IY60" s="106"/>
      <c r="IZ60" s="64"/>
      <c r="JA60" s="64"/>
      <c r="JB60" s="64"/>
      <c r="JC60" s="64"/>
      <c r="JD60" s="64"/>
      <c r="JE60" s="64"/>
      <c r="JF60" s="64"/>
      <c r="JG60" s="64"/>
      <c r="JH60" s="64"/>
      <c r="JI60" s="64"/>
      <c r="JJ60" s="64"/>
      <c r="JK60" s="64"/>
      <c r="JL60" s="64"/>
      <c r="JM60" s="64"/>
      <c r="JN60" s="64"/>
      <c r="JO60" s="64"/>
      <c r="JP60" s="64"/>
      <c r="JQ60" s="64"/>
      <c r="JR60" s="64"/>
      <c r="JS60" s="64"/>
      <c r="JT60" s="64"/>
      <c r="JU60" s="64"/>
      <c r="JV60" s="64"/>
      <c r="JW60" s="64"/>
      <c r="JX60" s="64"/>
      <c r="JY60" s="64"/>
      <c r="JZ60" s="64"/>
      <c r="KA60" s="64"/>
      <c r="KB60" s="64"/>
      <c r="KC60" s="64"/>
      <c r="KD60" s="64"/>
      <c r="KE60" s="64"/>
      <c r="KF60" s="64"/>
      <c r="KG60" s="64"/>
      <c r="KH60" s="64"/>
      <c r="KI60" s="64"/>
      <c r="KJ60" s="64"/>
      <c r="KK60" s="64"/>
      <c r="KL60" s="64"/>
      <c r="KM60" s="64"/>
      <c r="KN60" s="64"/>
      <c r="KO60" s="64"/>
      <c r="KP60" s="64"/>
      <c r="KQ60" s="64"/>
      <c r="KR60" s="64"/>
      <c r="KS60" s="64"/>
      <c r="KT60" s="64"/>
      <c r="KU60" s="64"/>
      <c r="KV60" s="64"/>
      <c r="KW60" s="64"/>
      <c r="KX60" s="64"/>
      <c r="KY60" s="64"/>
      <c r="KZ60" s="64"/>
      <c r="LA60" s="64"/>
      <c r="LB60" s="64"/>
      <c r="LC60" s="64"/>
      <c r="LD60" s="64"/>
      <c r="LE60" s="64"/>
      <c r="LF60" s="64"/>
      <c r="LG60" s="64"/>
      <c r="LH60" s="64"/>
      <c r="LI60" s="64"/>
      <c r="LJ60" s="64"/>
      <c r="LK60" s="64"/>
      <c r="LL60" s="64"/>
      <c r="LM60" s="64"/>
      <c r="LN60" s="64"/>
      <c r="LO60" s="64"/>
      <c r="LP60" s="64"/>
      <c r="LQ60" s="64"/>
      <c r="LR60" s="64"/>
      <c r="LS60" s="64"/>
      <c r="LT60" s="64"/>
      <c r="LU60" s="64"/>
      <c r="LV60" s="64"/>
      <c r="LW60" s="64"/>
      <c r="LX60" s="64"/>
      <c r="LY60" s="64"/>
      <c r="LZ60" s="64"/>
      <c r="MA60" s="64"/>
      <c r="MB60" s="64"/>
      <c r="MC60" s="64"/>
      <c r="MD60" s="64"/>
      <c r="ME60" s="64"/>
      <c r="MF60" s="64"/>
      <c r="MG60" s="64"/>
      <c r="MH60" s="64"/>
      <c r="MI60" s="64"/>
      <c r="MJ60" s="64"/>
      <c r="MK60" s="64"/>
      <c r="ML60" s="64"/>
      <c r="MM60" s="64"/>
      <c r="MN60" s="64"/>
      <c r="MO60" s="64"/>
      <c r="MP60" s="64"/>
      <c r="MQ60" s="64"/>
      <c r="MR60" s="64"/>
      <c r="MS60" s="64"/>
      <c r="MT60" s="64"/>
      <c r="MU60" s="64"/>
      <c r="MV60" s="64"/>
      <c r="MW60" s="64"/>
      <c r="MX60" s="64"/>
      <c r="MY60" s="64"/>
      <c r="MZ60" s="64"/>
      <c r="NA60" s="64"/>
      <c r="NB60" s="64"/>
      <c r="NC60" s="64"/>
      <c r="ND60" s="64"/>
      <c r="NE60" s="64"/>
      <c r="NF60" s="64"/>
      <c r="NG60" s="64"/>
      <c r="NH60" s="64"/>
      <c r="NI60" s="64"/>
      <c r="NJ60" s="64"/>
      <c r="NK60" s="64"/>
      <c r="NL60" s="64"/>
      <c r="NM60" s="64"/>
      <c r="NN60" s="64"/>
      <c r="NO60" s="64"/>
      <c r="NP60" s="64"/>
      <c r="NQ60" s="64"/>
      <c r="NR60" s="64"/>
      <c r="NS60" s="64"/>
      <c r="NT60" s="64"/>
      <c r="NU60" s="64"/>
      <c r="NV60" s="64"/>
      <c r="NW60" s="64"/>
      <c r="NX60" s="64"/>
      <c r="NY60" s="64"/>
      <c r="NZ60" s="64"/>
      <c r="OA60" s="64"/>
      <c r="OB60" s="64"/>
      <c r="OC60" s="64"/>
      <c r="OD60" s="64"/>
      <c r="OE60" s="64"/>
      <c r="OF60" s="64"/>
      <c r="OG60" s="64"/>
      <c r="OH60" s="64"/>
      <c r="OI60" s="64"/>
      <c r="OJ60" s="64"/>
      <c r="OK60" s="64"/>
      <c r="OL60" s="64"/>
      <c r="OM60" s="64"/>
      <c r="ON60" s="64"/>
      <c r="OO60" s="64"/>
      <c r="OP60" s="64"/>
      <c r="OQ60" s="64"/>
      <c r="OR60" s="64"/>
      <c r="OS60" s="64"/>
      <c r="OT60" s="64"/>
      <c r="OU60" s="64"/>
      <c r="OV60" s="64"/>
      <c r="OW60" s="64"/>
      <c r="OX60" s="64"/>
      <c r="OY60" s="64"/>
      <c r="OZ60" s="64"/>
      <c r="PA60" s="64"/>
      <c r="PB60" s="64"/>
      <c r="PC60" s="64"/>
      <c r="PD60" s="64"/>
      <c r="PE60" s="64"/>
      <c r="PF60" s="64"/>
      <c r="PG60" s="64"/>
      <c r="PH60" s="64"/>
      <c r="PI60" s="64"/>
      <c r="PJ60" s="64"/>
      <c r="PK60" s="64"/>
      <c r="PL60" s="64"/>
      <c r="PM60" s="64"/>
      <c r="PN60" s="64"/>
      <c r="PO60" s="64"/>
      <c r="PP60" s="64"/>
      <c r="PQ60" s="64"/>
      <c r="PR60" s="64"/>
      <c r="PS60" s="64"/>
      <c r="PT60" s="64"/>
      <c r="PU60" s="64"/>
      <c r="PV60" s="64"/>
      <c r="PW60" s="64"/>
      <c r="PX60" s="64"/>
      <c r="PY60" s="64"/>
      <c r="PZ60" s="64"/>
      <c r="QA60" s="64"/>
      <c r="QB60" s="64"/>
      <c r="QC60" s="64"/>
      <c r="QD60" s="64"/>
      <c r="QE60" s="64"/>
      <c r="QF60" s="64"/>
      <c r="QG60" s="64"/>
      <c r="QH60" s="64"/>
      <c r="QI60" s="64"/>
      <c r="QJ60" s="64"/>
      <c r="QK60" s="64"/>
      <c r="QL60" s="64"/>
      <c r="QM60" s="64"/>
      <c r="QN60" s="64"/>
      <c r="QO60" s="64"/>
      <c r="QP60" s="64"/>
      <c r="QQ60" s="64"/>
      <c r="QR60" s="64"/>
      <c r="QS60" s="64"/>
      <c r="QT60" s="64"/>
      <c r="QU60" s="64"/>
      <c r="QV60" s="64"/>
      <c r="QW60" s="64"/>
      <c r="QX60" s="64"/>
      <c r="QY60" s="64"/>
      <c r="QZ60" s="64"/>
      <c r="RA60" s="64"/>
      <c r="RB60" s="64"/>
      <c r="RC60" s="64"/>
      <c r="RD60" s="64"/>
      <c r="RE60" s="64"/>
      <c r="RF60" s="64"/>
      <c r="RG60" s="64"/>
      <c r="RH60" s="64"/>
      <c r="RI60" s="64"/>
      <c r="RJ60" s="64"/>
      <c r="RK60" s="64"/>
      <c r="RL60" s="64"/>
      <c r="RM60" s="64"/>
      <c r="RN60" s="64"/>
      <c r="RO60" s="64"/>
      <c r="RP60" s="64"/>
      <c r="RQ60" s="64"/>
      <c r="RR60" s="64"/>
      <c r="RS60" s="64"/>
      <c r="RT60" s="64"/>
      <c r="RU60" s="64"/>
      <c r="RV60" s="64"/>
      <c r="RW60" s="64"/>
      <c r="RX60" s="64"/>
      <c r="RY60" s="64"/>
      <c r="RZ60" s="64"/>
      <c r="SA60" s="64"/>
      <c r="SB60" s="64"/>
      <c r="SC60" s="64"/>
      <c r="SD60" s="64"/>
      <c r="SE60" s="64"/>
      <c r="SF60" s="64"/>
      <c r="SG60" s="64"/>
      <c r="SH60" s="64"/>
      <c r="SI60" s="64"/>
      <c r="SJ60" s="64"/>
      <c r="SK60" s="64"/>
      <c r="SL60" s="64"/>
      <c r="SM60" s="64"/>
      <c r="SN60" s="64"/>
      <c r="SO60" s="64"/>
      <c r="SP60" s="64"/>
      <c r="SQ60" s="64"/>
      <c r="SR60" s="64"/>
      <c r="SS60" s="64"/>
      <c r="ST60" s="64"/>
      <c r="SU60" s="64"/>
      <c r="SV60" s="64"/>
      <c r="SW60" s="64"/>
      <c r="SX60" s="64"/>
      <c r="SY60" s="64"/>
      <c r="SZ60" s="64"/>
      <c r="TA60" s="64"/>
      <c r="TB60" s="64"/>
      <c r="TC60" s="64"/>
      <c r="TD60" s="64"/>
      <c r="TE60" s="64"/>
      <c r="TF60" s="64"/>
      <c r="TG60" s="64"/>
      <c r="TH60" s="64"/>
      <c r="TI60" s="64"/>
      <c r="TJ60" s="64"/>
      <c r="TK60" s="64"/>
      <c r="TL60" s="64"/>
      <c r="TM60" s="64"/>
      <c r="TN60" s="64"/>
      <c r="TO60" s="64"/>
      <c r="TP60" s="64"/>
      <c r="TQ60" s="64"/>
      <c r="TR60" s="64"/>
      <c r="TS60" s="64"/>
      <c r="TT60" s="64"/>
      <c r="TU60" s="64"/>
      <c r="TV60" s="64"/>
      <c r="TW60" s="64"/>
      <c r="TX60" s="64"/>
      <c r="TY60" s="64"/>
      <c r="TZ60" s="64"/>
      <c r="UA60" s="64"/>
      <c r="UB60" s="64"/>
      <c r="UC60" s="64"/>
      <c r="UD60" s="64"/>
      <c r="UE60" s="64"/>
      <c r="UF60" s="64"/>
      <c r="UG60" s="64"/>
      <c r="UH60" s="64"/>
      <c r="UI60" s="64"/>
      <c r="UJ60" s="64"/>
      <c r="UK60" s="64"/>
      <c r="UL60" s="64"/>
      <c r="UM60" s="64"/>
      <c r="UN60" s="64"/>
      <c r="UO60" s="64"/>
      <c r="UP60" s="64"/>
      <c r="UQ60" s="64"/>
      <c r="UR60" s="64"/>
      <c r="US60" s="64"/>
      <c r="UT60" s="64"/>
      <c r="UU60" s="64"/>
      <c r="UV60" s="64"/>
      <c r="UW60" s="64"/>
      <c r="UX60" s="64"/>
      <c r="UY60" s="64"/>
      <c r="UZ60" s="64"/>
      <c r="VA60" s="64"/>
      <c r="VB60" s="64"/>
      <c r="VC60" s="64"/>
      <c r="VD60" s="64"/>
      <c r="VE60" s="64"/>
      <c r="VF60" s="64"/>
      <c r="VG60" s="64"/>
      <c r="VH60" s="64"/>
      <c r="VI60" s="64"/>
      <c r="VJ60" s="64"/>
      <c r="VK60" s="64"/>
      <c r="VL60" s="64"/>
      <c r="VM60" s="64"/>
      <c r="VN60" s="64"/>
      <c r="VO60" s="64"/>
      <c r="VP60" s="64"/>
      <c r="VQ60" s="64"/>
      <c r="VR60" s="64"/>
      <c r="VS60" s="64"/>
      <c r="VT60" s="64"/>
      <c r="VU60" s="64"/>
      <c r="VV60" s="64"/>
      <c r="VW60" s="64"/>
      <c r="VX60" s="64"/>
      <c r="VY60" s="64"/>
      <c r="VZ60" s="64"/>
      <c r="WA60" s="64"/>
      <c r="WB60" s="64"/>
      <c r="WC60" s="64"/>
      <c r="WD60" s="64"/>
      <c r="WE60" s="64"/>
      <c r="WF60" s="64"/>
      <c r="WG60" s="64"/>
      <c r="WH60" s="64"/>
      <c r="WI60" s="64"/>
      <c r="WJ60" s="64"/>
      <c r="WK60" s="64"/>
      <c r="WL60" s="64"/>
      <c r="WM60" s="64"/>
      <c r="WN60" s="64"/>
      <c r="WO60" s="64"/>
      <c r="WP60" s="64"/>
      <c r="WQ60" s="64"/>
      <c r="WR60" s="64"/>
      <c r="WS60" s="64"/>
      <c r="WT60" s="64"/>
      <c r="WU60" s="64"/>
      <c r="WV60" s="64"/>
      <c r="WW60" s="64"/>
      <c r="WX60" s="64"/>
      <c r="WY60" s="64"/>
      <c r="WZ60" s="64"/>
      <c r="XA60" s="64"/>
      <c r="XB60" s="64"/>
      <c r="XC60" s="64"/>
      <c r="XD60" s="64"/>
      <c r="XE60" s="64"/>
      <c r="XF60" s="64"/>
      <c r="XG60" s="64"/>
      <c r="XH60" s="64"/>
      <c r="XI60" s="64"/>
      <c r="XJ60" s="64"/>
    </row>
    <row r="61" spans="1:634" x14ac:dyDescent="0.25">
      <c r="A61" s="106"/>
      <c r="B61" s="107"/>
      <c r="C61" s="106"/>
      <c r="D61" s="107"/>
      <c r="E61" s="106"/>
      <c r="F61" s="107"/>
      <c r="G61" s="106"/>
      <c r="H61" s="107"/>
      <c r="I61" s="106"/>
      <c r="J61" s="107"/>
      <c r="K61" s="106"/>
      <c r="L61" s="107"/>
      <c r="M61" s="106"/>
      <c r="N61" s="107"/>
      <c r="O61" s="106"/>
      <c r="P61" s="107"/>
      <c r="Q61" s="106"/>
      <c r="R61" s="107"/>
      <c r="S61" s="106"/>
      <c r="T61" s="107"/>
      <c r="U61" s="106"/>
      <c r="V61" s="107"/>
      <c r="W61" s="106"/>
      <c r="X61" s="107"/>
      <c r="Y61" s="106"/>
      <c r="Z61" s="107"/>
      <c r="AA61" s="106"/>
      <c r="AB61" s="107"/>
      <c r="AC61" s="106"/>
      <c r="AD61" s="107"/>
      <c r="AE61" s="106"/>
      <c r="AF61" s="107"/>
      <c r="AG61" s="106"/>
      <c r="AH61" s="107"/>
      <c r="AI61" s="106"/>
      <c r="AJ61" s="107"/>
      <c r="AK61" s="106"/>
      <c r="AL61" s="107"/>
      <c r="AM61" s="106"/>
      <c r="AN61" s="107"/>
      <c r="AO61" s="106"/>
      <c r="AP61" s="107"/>
      <c r="AQ61" s="106"/>
      <c r="AR61" s="107"/>
      <c r="AS61" s="106"/>
      <c r="AT61" s="107"/>
      <c r="AU61" s="106"/>
      <c r="AV61" s="107"/>
      <c r="AW61" s="106"/>
      <c r="AX61" s="107"/>
      <c r="AY61" s="106"/>
      <c r="AZ61" s="107"/>
      <c r="BA61" s="106"/>
      <c r="BB61" s="107"/>
      <c r="BC61" s="106"/>
      <c r="BD61" s="107"/>
      <c r="BE61" s="106"/>
      <c r="BF61" s="107"/>
      <c r="BG61" s="106"/>
      <c r="BH61" s="107"/>
      <c r="BI61" s="106"/>
      <c r="BJ61" s="107"/>
      <c r="BK61" s="106"/>
      <c r="BL61" s="107"/>
      <c r="BM61" s="106"/>
      <c r="BN61" s="107"/>
      <c r="BO61" s="106"/>
      <c r="BP61" s="107"/>
      <c r="BQ61" s="106"/>
      <c r="BR61" s="107"/>
      <c r="BS61" s="106"/>
      <c r="BT61" s="107"/>
      <c r="BU61" s="106"/>
      <c r="BV61" s="107"/>
      <c r="BW61" s="106"/>
      <c r="BX61" s="107"/>
      <c r="BY61" s="106"/>
      <c r="BZ61" s="107"/>
      <c r="CA61" s="106"/>
      <c r="CB61" s="107"/>
      <c r="CC61" s="106"/>
      <c r="CD61" s="107"/>
      <c r="CE61" s="106"/>
      <c r="CF61" s="107"/>
      <c r="CG61" s="106"/>
      <c r="CH61" s="107"/>
      <c r="CI61" s="106"/>
      <c r="CJ61" s="107"/>
      <c r="CK61" s="106"/>
      <c r="CL61" s="107"/>
      <c r="CM61" s="106"/>
      <c r="CN61" s="107"/>
      <c r="CO61" s="106"/>
      <c r="CP61" s="107"/>
      <c r="CQ61" s="106"/>
      <c r="CR61" s="107"/>
      <c r="CS61" s="106"/>
      <c r="CT61" s="107"/>
      <c r="CU61" s="106"/>
      <c r="CV61" s="107"/>
      <c r="CW61" s="106"/>
      <c r="CX61" s="107"/>
      <c r="CY61" s="106"/>
      <c r="CZ61" s="107"/>
      <c r="DA61" s="106"/>
      <c r="DB61" s="107"/>
      <c r="DC61" s="106"/>
      <c r="DD61" s="107"/>
      <c r="DE61" s="106"/>
      <c r="DF61" s="107"/>
      <c r="DG61" s="106"/>
      <c r="DH61" s="107"/>
      <c r="DI61" s="106"/>
      <c r="DJ61" s="107"/>
      <c r="DK61" s="106"/>
      <c r="DL61" s="107"/>
      <c r="DM61" s="106"/>
      <c r="DN61" s="107"/>
      <c r="DO61" s="106"/>
      <c r="DP61" s="107"/>
      <c r="DQ61" s="106"/>
      <c r="DR61" s="107"/>
      <c r="DS61" s="106"/>
      <c r="DT61" s="107"/>
      <c r="DU61" s="106"/>
      <c r="DV61" s="107"/>
      <c r="DW61" s="106"/>
      <c r="DX61" s="107"/>
      <c r="DY61" s="106"/>
      <c r="DZ61" s="107"/>
      <c r="EA61" s="106"/>
      <c r="EB61" s="107"/>
      <c r="EC61" s="106"/>
      <c r="ED61" s="107"/>
      <c r="EE61" s="106"/>
      <c r="EF61" s="107"/>
      <c r="EG61" s="106"/>
      <c r="EH61" s="107"/>
      <c r="EI61" s="106"/>
      <c r="EJ61" s="107"/>
      <c r="EK61" s="106"/>
      <c r="EL61" s="107"/>
      <c r="EM61" s="106"/>
      <c r="EN61" s="107"/>
      <c r="EO61" s="106"/>
      <c r="EP61" s="107"/>
      <c r="EQ61" s="106"/>
      <c r="ER61" s="107"/>
      <c r="ES61" s="106"/>
      <c r="ET61" s="107"/>
      <c r="EU61" s="106"/>
      <c r="EV61" s="107"/>
      <c r="EW61" s="106"/>
      <c r="EX61" s="107"/>
      <c r="EY61" s="106"/>
      <c r="EZ61" s="107"/>
      <c r="FA61" s="106"/>
      <c r="FB61" s="107"/>
      <c r="FC61" s="106"/>
      <c r="FD61" s="107"/>
      <c r="FE61" s="106"/>
      <c r="FF61" s="107"/>
      <c r="FG61" s="106"/>
      <c r="FH61" s="107"/>
      <c r="FI61" s="106"/>
      <c r="FJ61" s="107"/>
      <c r="FK61" s="106"/>
      <c r="FL61" s="107"/>
      <c r="FM61" s="106"/>
      <c r="FN61" s="107"/>
      <c r="FO61" s="106"/>
      <c r="FP61" s="107"/>
      <c r="FQ61" s="106"/>
      <c r="FR61" s="107"/>
      <c r="FS61" s="106"/>
      <c r="FT61" s="107"/>
      <c r="FU61" s="106"/>
      <c r="FV61" s="107"/>
      <c r="FW61" s="106"/>
      <c r="FX61" s="107"/>
      <c r="FY61" s="106"/>
      <c r="FZ61" s="107"/>
      <c r="GA61" s="106"/>
      <c r="GB61" s="107"/>
      <c r="GC61" s="106"/>
      <c r="GD61" s="107"/>
      <c r="GE61" s="106"/>
      <c r="GF61" s="107"/>
      <c r="GG61" s="106"/>
      <c r="GH61" s="107"/>
      <c r="GI61" s="106"/>
      <c r="GJ61" s="107"/>
      <c r="GK61" s="106"/>
      <c r="GL61" s="107"/>
      <c r="GM61" s="106"/>
      <c r="GN61" s="107"/>
      <c r="GO61" s="106"/>
      <c r="GP61" s="107"/>
      <c r="GQ61" s="106"/>
      <c r="GR61" s="107"/>
      <c r="GS61" s="106"/>
      <c r="GT61" s="107"/>
      <c r="GU61" s="106"/>
      <c r="GV61" s="107"/>
      <c r="GW61" s="106"/>
      <c r="GX61" s="107"/>
      <c r="GY61" s="106"/>
      <c r="GZ61" s="107"/>
      <c r="HA61" s="106"/>
      <c r="HB61" s="107"/>
      <c r="HC61" s="106"/>
      <c r="HD61" s="107"/>
      <c r="HE61" s="106"/>
      <c r="HF61" s="107"/>
      <c r="HG61" s="106"/>
      <c r="HH61" s="107"/>
      <c r="HI61" s="106"/>
      <c r="HJ61" s="107"/>
      <c r="HK61" s="106"/>
      <c r="HL61" s="107"/>
      <c r="HM61" s="106"/>
      <c r="HN61" s="107"/>
      <c r="HO61" s="106"/>
      <c r="HP61" s="107"/>
      <c r="HQ61" s="106"/>
      <c r="HR61" s="107"/>
      <c r="HS61" s="106"/>
      <c r="HT61" s="107"/>
      <c r="HU61" s="106"/>
      <c r="HV61" s="107"/>
      <c r="HW61" s="106"/>
      <c r="HX61" s="107"/>
      <c r="HY61" s="106"/>
      <c r="HZ61" s="107"/>
      <c r="IA61" s="106"/>
      <c r="IB61" s="107"/>
      <c r="IC61" s="106"/>
      <c r="ID61" s="107"/>
      <c r="IE61" s="106"/>
      <c r="IF61" s="107"/>
      <c r="IG61" s="106"/>
      <c r="IH61" s="107"/>
      <c r="II61" s="106"/>
      <c r="IJ61" s="107"/>
      <c r="IK61" s="106"/>
      <c r="IL61" s="107"/>
      <c r="IM61" s="106"/>
      <c r="IN61" s="107"/>
      <c r="IO61" s="106"/>
      <c r="IP61" s="107"/>
      <c r="IQ61" s="106"/>
      <c r="IR61" s="107"/>
      <c r="IS61" s="106"/>
      <c r="IT61" s="107"/>
      <c r="IU61" s="106"/>
      <c r="IV61" s="107"/>
      <c r="IW61" s="106"/>
      <c r="IX61" s="107"/>
      <c r="IY61" s="106"/>
      <c r="IZ61" s="64"/>
      <c r="JA61" s="64"/>
      <c r="JB61" s="64"/>
      <c r="JC61" s="64"/>
      <c r="JD61" s="64"/>
      <c r="JE61" s="64"/>
      <c r="JF61" s="64"/>
      <c r="JG61" s="64"/>
      <c r="JH61" s="64"/>
      <c r="JI61" s="64"/>
      <c r="JJ61" s="64"/>
      <c r="JK61" s="64"/>
      <c r="JL61" s="64"/>
      <c r="JM61" s="64"/>
      <c r="JN61" s="64"/>
      <c r="JO61" s="64"/>
      <c r="JP61" s="64"/>
      <c r="JQ61" s="64"/>
      <c r="JR61" s="64"/>
      <c r="JS61" s="64"/>
      <c r="JT61" s="64"/>
      <c r="JU61" s="64"/>
      <c r="JV61" s="64"/>
      <c r="JW61" s="64"/>
      <c r="JX61" s="64"/>
      <c r="JY61" s="64"/>
      <c r="JZ61" s="64"/>
      <c r="KA61" s="64"/>
      <c r="KB61" s="64"/>
      <c r="KC61" s="64"/>
      <c r="KD61" s="64"/>
      <c r="KE61" s="64"/>
      <c r="KF61" s="64"/>
      <c r="KG61" s="64"/>
      <c r="KH61" s="64"/>
      <c r="KI61" s="64"/>
      <c r="KJ61" s="64"/>
      <c r="KK61" s="64"/>
      <c r="KL61" s="64"/>
      <c r="KM61" s="64"/>
      <c r="KN61" s="64"/>
      <c r="KO61" s="64"/>
      <c r="KP61" s="64"/>
      <c r="KQ61" s="64"/>
      <c r="KR61" s="64"/>
      <c r="KS61" s="64"/>
      <c r="KT61" s="64"/>
      <c r="KU61" s="64"/>
      <c r="KV61" s="64"/>
      <c r="KW61" s="64"/>
      <c r="KX61" s="64"/>
      <c r="KY61" s="64"/>
      <c r="KZ61" s="64"/>
      <c r="LA61" s="64"/>
      <c r="LB61" s="64"/>
      <c r="LC61" s="64"/>
      <c r="LD61" s="64"/>
      <c r="LE61" s="64"/>
      <c r="LF61" s="64"/>
      <c r="LG61" s="64"/>
      <c r="LH61" s="64"/>
      <c r="LI61" s="64"/>
      <c r="LJ61" s="64"/>
      <c r="LK61" s="64"/>
      <c r="LL61" s="64"/>
      <c r="LM61" s="64"/>
      <c r="LN61" s="64"/>
      <c r="LO61" s="64"/>
      <c r="LP61" s="64"/>
      <c r="LQ61" s="64"/>
      <c r="LR61" s="64"/>
      <c r="LS61" s="64"/>
      <c r="LT61" s="64"/>
      <c r="LU61" s="64"/>
      <c r="LV61" s="64"/>
      <c r="LW61" s="64"/>
      <c r="LX61" s="64"/>
      <c r="LY61" s="64"/>
      <c r="LZ61" s="64"/>
      <c r="MA61" s="64"/>
      <c r="MB61" s="64"/>
      <c r="MC61" s="64"/>
      <c r="MD61" s="64"/>
      <c r="ME61" s="64"/>
      <c r="MF61" s="64"/>
      <c r="MG61" s="64"/>
      <c r="MH61" s="64"/>
      <c r="MI61" s="64"/>
      <c r="MJ61" s="64"/>
      <c r="MK61" s="64"/>
      <c r="ML61" s="64"/>
      <c r="MM61" s="64"/>
      <c r="MN61" s="64"/>
      <c r="MO61" s="64"/>
      <c r="MP61" s="64"/>
      <c r="MQ61" s="64"/>
      <c r="MR61" s="64"/>
      <c r="MS61" s="64"/>
      <c r="MT61" s="64"/>
      <c r="MU61" s="64"/>
      <c r="MV61" s="64"/>
      <c r="MW61" s="64"/>
      <c r="MX61" s="64"/>
      <c r="MY61" s="64"/>
      <c r="MZ61" s="64"/>
      <c r="NA61" s="64"/>
      <c r="NB61" s="64"/>
      <c r="NC61" s="64"/>
      <c r="ND61" s="64"/>
      <c r="NE61" s="64"/>
      <c r="NF61" s="64"/>
      <c r="NG61" s="64"/>
      <c r="NH61" s="64"/>
      <c r="NI61" s="64"/>
      <c r="NJ61" s="64"/>
      <c r="NK61" s="64"/>
      <c r="NL61" s="64"/>
      <c r="NM61" s="64"/>
      <c r="NN61" s="64"/>
      <c r="NO61" s="64"/>
      <c r="NP61" s="64"/>
      <c r="NQ61" s="64"/>
      <c r="NR61" s="64"/>
      <c r="NS61" s="64"/>
      <c r="NT61" s="64"/>
      <c r="NU61" s="64"/>
      <c r="NV61" s="64"/>
      <c r="NW61" s="64"/>
      <c r="NX61" s="64"/>
      <c r="NY61" s="64"/>
      <c r="NZ61" s="64"/>
      <c r="OA61" s="64"/>
      <c r="OB61" s="64"/>
      <c r="OC61" s="64"/>
      <c r="OD61" s="64"/>
      <c r="OE61" s="64"/>
      <c r="OF61" s="64"/>
      <c r="OG61" s="64"/>
      <c r="OH61" s="64"/>
      <c r="OI61" s="64"/>
      <c r="OJ61" s="64"/>
      <c r="OK61" s="64"/>
      <c r="OL61" s="64"/>
      <c r="OM61" s="64"/>
      <c r="ON61" s="64"/>
      <c r="OO61" s="64"/>
      <c r="OP61" s="64"/>
      <c r="OQ61" s="64"/>
      <c r="OR61" s="64"/>
      <c r="OS61" s="64"/>
      <c r="OT61" s="64"/>
      <c r="OU61" s="64"/>
      <c r="OV61" s="64"/>
      <c r="OW61" s="64"/>
      <c r="OX61" s="64"/>
      <c r="OY61" s="64"/>
      <c r="OZ61" s="64"/>
      <c r="PA61" s="64"/>
      <c r="PB61" s="64"/>
      <c r="PC61" s="64"/>
      <c r="PD61" s="64"/>
      <c r="PE61" s="64"/>
      <c r="PF61" s="64"/>
      <c r="PG61" s="64"/>
      <c r="PH61" s="64"/>
      <c r="PI61" s="64"/>
      <c r="PJ61" s="64"/>
      <c r="PK61" s="64"/>
      <c r="PL61" s="64"/>
      <c r="PM61" s="64"/>
      <c r="PN61" s="64"/>
      <c r="PO61" s="64"/>
      <c r="PP61" s="64"/>
      <c r="PQ61" s="64"/>
      <c r="PR61" s="64"/>
      <c r="PS61" s="64"/>
      <c r="PT61" s="64"/>
      <c r="PU61" s="64"/>
      <c r="PV61" s="64"/>
      <c r="PW61" s="64"/>
      <c r="PX61" s="64"/>
      <c r="PY61" s="64"/>
      <c r="PZ61" s="64"/>
      <c r="QA61" s="64"/>
      <c r="QB61" s="64"/>
      <c r="QC61" s="64"/>
      <c r="QD61" s="64"/>
      <c r="QE61" s="64"/>
      <c r="QF61" s="64"/>
      <c r="QG61" s="64"/>
      <c r="QH61" s="64"/>
      <c r="QI61" s="64"/>
      <c r="QJ61" s="64"/>
      <c r="QK61" s="64"/>
      <c r="QL61" s="64"/>
      <c r="QM61" s="64"/>
      <c r="QN61" s="64"/>
      <c r="QO61" s="64"/>
      <c r="QP61" s="64"/>
      <c r="QQ61" s="64"/>
      <c r="QR61" s="64"/>
      <c r="QS61" s="64"/>
      <c r="QT61" s="64"/>
      <c r="QU61" s="64"/>
      <c r="QV61" s="64"/>
      <c r="QW61" s="64"/>
      <c r="QX61" s="64"/>
      <c r="QY61" s="64"/>
      <c r="QZ61" s="64"/>
      <c r="RA61" s="64"/>
      <c r="RB61" s="64"/>
      <c r="RC61" s="64"/>
      <c r="RD61" s="64"/>
      <c r="RE61" s="64"/>
      <c r="RF61" s="64"/>
      <c r="RG61" s="64"/>
      <c r="RH61" s="64"/>
      <c r="RI61" s="64"/>
      <c r="RJ61" s="64"/>
      <c r="RK61" s="64"/>
      <c r="RL61" s="64"/>
      <c r="RM61" s="64"/>
      <c r="RN61" s="64"/>
      <c r="RO61" s="64"/>
      <c r="RP61" s="64"/>
      <c r="RQ61" s="64"/>
      <c r="RR61" s="64"/>
      <c r="RS61" s="64"/>
      <c r="RT61" s="64"/>
      <c r="RU61" s="64"/>
      <c r="RV61" s="64"/>
      <c r="RW61" s="64"/>
      <c r="RX61" s="64"/>
      <c r="RY61" s="64"/>
      <c r="RZ61" s="64"/>
      <c r="SA61" s="64"/>
      <c r="SB61" s="64"/>
      <c r="SC61" s="64"/>
      <c r="SD61" s="64"/>
      <c r="SE61" s="64"/>
      <c r="SF61" s="64"/>
      <c r="SG61" s="64"/>
      <c r="SH61" s="64"/>
      <c r="SI61" s="64"/>
      <c r="SJ61" s="64"/>
      <c r="SK61" s="64"/>
      <c r="SL61" s="64"/>
      <c r="SM61" s="64"/>
      <c r="SN61" s="64"/>
      <c r="SO61" s="64"/>
      <c r="SP61" s="64"/>
      <c r="SQ61" s="64"/>
      <c r="SR61" s="64"/>
      <c r="SS61" s="64"/>
      <c r="ST61" s="64"/>
      <c r="SU61" s="64"/>
      <c r="SV61" s="64"/>
      <c r="SW61" s="64"/>
      <c r="SX61" s="64"/>
      <c r="SY61" s="64"/>
      <c r="SZ61" s="64"/>
      <c r="TA61" s="64"/>
      <c r="TB61" s="64"/>
      <c r="TC61" s="64"/>
      <c r="TD61" s="64"/>
      <c r="TE61" s="64"/>
      <c r="TF61" s="64"/>
      <c r="TG61" s="64"/>
      <c r="TH61" s="64"/>
      <c r="TI61" s="64"/>
      <c r="TJ61" s="64"/>
      <c r="TK61" s="64"/>
      <c r="TL61" s="64"/>
      <c r="TM61" s="64"/>
      <c r="TN61" s="64"/>
      <c r="TO61" s="64"/>
      <c r="TP61" s="64"/>
      <c r="TQ61" s="64"/>
      <c r="TR61" s="64"/>
      <c r="TS61" s="64"/>
      <c r="TT61" s="64"/>
      <c r="TU61" s="64"/>
      <c r="TV61" s="64"/>
      <c r="TW61" s="64"/>
      <c r="TX61" s="64"/>
      <c r="TY61" s="64"/>
      <c r="TZ61" s="64"/>
      <c r="UA61" s="64"/>
      <c r="UB61" s="64"/>
      <c r="UC61" s="64"/>
      <c r="UD61" s="64"/>
      <c r="UE61" s="64"/>
      <c r="UF61" s="64"/>
      <c r="UG61" s="64"/>
      <c r="UH61" s="64"/>
      <c r="UI61" s="64"/>
      <c r="UJ61" s="64"/>
      <c r="UK61" s="64"/>
      <c r="UL61" s="64"/>
      <c r="UM61" s="64"/>
      <c r="UN61" s="64"/>
      <c r="UO61" s="64"/>
      <c r="UP61" s="64"/>
      <c r="UQ61" s="64"/>
      <c r="UR61" s="64"/>
      <c r="US61" s="64"/>
      <c r="UT61" s="64"/>
      <c r="UU61" s="64"/>
      <c r="UV61" s="64"/>
      <c r="UW61" s="64"/>
      <c r="UX61" s="64"/>
      <c r="UY61" s="64"/>
      <c r="UZ61" s="64"/>
      <c r="VA61" s="64"/>
      <c r="VB61" s="64"/>
      <c r="VC61" s="64"/>
      <c r="VD61" s="64"/>
      <c r="VE61" s="64"/>
      <c r="VF61" s="64"/>
      <c r="VG61" s="64"/>
      <c r="VH61" s="64"/>
      <c r="VI61" s="64"/>
      <c r="VJ61" s="64"/>
      <c r="VK61" s="64"/>
      <c r="VL61" s="64"/>
      <c r="VM61" s="64"/>
      <c r="VN61" s="64"/>
      <c r="VO61" s="64"/>
      <c r="VP61" s="64"/>
      <c r="VQ61" s="64"/>
      <c r="VR61" s="64"/>
      <c r="VS61" s="64"/>
      <c r="VT61" s="64"/>
      <c r="VU61" s="64"/>
      <c r="VV61" s="64"/>
      <c r="VW61" s="64"/>
      <c r="VX61" s="64"/>
      <c r="VY61" s="64"/>
      <c r="VZ61" s="64"/>
      <c r="WA61" s="64"/>
      <c r="WB61" s="64"/>
      <c r="WC61" s="64"/>
      <c r="WD61" s="64"/>
      <c r="WE61" s="64"/>
      <c r="WF61" s="64"/>
      <c r="WG61" s="64"/>
      <c r="WH61" s="64"/>
      <c r="WI61" s="64"/>
      <c r="WJ61" s="64"/>
      <c r="WK61" s="64"/>
      <c r="WL61" s="64"/>
      <c r="WM61" s="64"/>
      <c r="WN61" s="64"/>
      <c r="WO61" s="64"/>
      <c r="WP61" s="64"/>
      <c r="WQ61" s="64"/>
      <c r="WR61" s="64"/>
      <c r="WS61" s="64"/>
      <c r="WT61" s="64"/>
      <c r="WU61" s="64"/>
      <c r="WV61" s="64"/>
      <c r="WW61" s="64"/>
      <c r="WX61" s="64"/>
      <c r="WY61" s="64"/>
      <c r="WZ61" s="64"/>
      <c r="XA61" s="64"/>
      <c r="XB61" s="64"/>
      <c r="XC61" s="64"/>
      <c r="XD61" s="64"/>
      <c r="XE61" s="64"/>
      <c r="XF61" s="64"/>
      <c r="XG61" s="64"/>
      <c r="XH61" s="64"/>
      <c r="XI61" s="64"/>
      <c r="XJ61" s="64"/>
    </row>
    <row r="62" spans="1:634" x14ac:dyDescent="0.25">
      <c r="A62" s="106"/>
      <c r="B62" s="107"/>
      <c r="C62" s="106"/>
      <c r="D62" s="107"/>
      <c r="E62" s="106"/>
      <c r="F62" s="107"/>
      <c r="G62" s="106"/>
      <c r="H62" s="107"/>
      <c r="I62" s="106"/>
      <c r="J62" s="107"/>
      <c r="K62" s="106"/>
      <c r="L62" s="107"/>
      <c r="M62" s="106"/>
      <c r="N62" s="107"/>
      <c r="O62" s="106"/>
      <c r="P62" s="107"/>
      <c r="Q62" s="106"/>
      <c r="R62" s="107"/>
      <c r="S62" s="106"/>
      <c r="T62" s="107"/>
      <c r="U62" s="106"/>
      <c r="V62" s="107"/>
      <c r="W62" s="106"/>
      <c r="X62" s="107"/>
      <c r="Y62" s="106"/>
      <c r="Z62" s="107"/>
      <c r="AA62" s="106"/>
      <c r="AB62" s="107"/>
      <c r="AC62" s="106"/>
      <c r="AD62" s="107"/>
      <c r="AE62" s="106"/>
      <c r="AF62" s="107"/>
      <c r="AG62" s="106"/>
      <c r="AH62" s="107"/>
      <c r="AI62" s="106"/>
      <c r="AJ62" s="107"/>
      <c r="AK62" s="106"/>
      <c r="AL62" s="107"/>
      <c r="AM62" s="106"/>
      <c r="AN62" s="107"/>
      <c r="AO62" s="106"/>
      <c r="AP62" s="107"/>
      <c r="AQ62" s="106"/>
      <c r="AR62" s="107"/>
      <c r="AS62" s="106"/>
      <c r="AT62" s="107"/>
      <c r="AU62" s="106"/>
      <c r="AV62" s="107"/>
      <c r="AW62" s="106"/>
      <c r="AX62" s="107"/>
      <c r="AY62" s="106"/>
      <c r="AZ62" s="107"/>
      <c r="BA62" s="106"/>
      <c r="BB62" s="107"/>
      <c r="BC62" s="106"/>
      <c r="BD62" s="107"/>
      <c r="BE62" s="106"/>
      <c r="BF62" s="107"/>
      <c r="BG62" s="106"/>
      <c r="BH62" s="107"/>
      <c r="BI62" s="106"/>
      <c r="BJ62" s="107"/>
      <c r="BK62" s="106"/>
      <c r="BL62" s="107"/>
      <c r="BM62" s="106"/>
      <c r="BN62" s="107"/>
      <c r="BO62" s="106"/>
      <c r="BP62" s="107"/>
      <c r="BQ62" s="106"/>
      <c r="BR62" s="107"/>
      <c r="BS62" s="106"/>
      <c r="BT62" s="107"/>
      <c r="BU62" s="106"/>
      <c r="BV62" s="107"/>
      <c r="BW62" s="106"/>
      <c r="BX62" s="107"/>
      <c r="BY62" s="106"/>
      <c r="BZ62" s="107"/>
      <c r="CA62" s="106"/>
      <c r="CB62" s="107"/>
      <c r="CC62" s="106"/>
      <c r="CD62" s="107"/>
      <c r="CE62" s="106"/>
      <c r="CF62" s="107"/>
      <c r="CG62" s="106"/>
      <c r="CH62" s="107"/>
      <c r="CI62" s="106"/>
      <c r="CJ62" s="107"/>
      <c r="CK62" s="106"/>
      <c r="CL62" s="107"/>
      <c r="CM62" s="106"/>
      <c r="CN62" s="107"/>
      <c r="CO62" s="106"/>
      <c r="CP62" s="107"/>
      <c r="CQ62" s="106"/>
      <c r="CR62" s="107"/>
      <c r="CS62" s="106"/>
      <c r="CT62" s="107"/>
      <c r="CU62" s="106"/>
      <c r="CV62" s="107"/>
      <c r="CW62" s="106"/>
      <c r="CX62" s="107"/>
      <c r="CY62" s="106"/>
      <c r="CZ62" s="107"/>
      <c r="DA62" s="106"/>
      <c r="DB62" s="107"/>
      <c r="DC62" s="106"/>
      <c r="DD62" s="107"/>
      <c r="DE62" s="106"/>
      <c r="DF62" s="107"/>
      <c r="DG62" s="106"/>
      <c r="DH62" s="107"/>
      <c r="DI62" s="106"/>
      <c r="DJ62" s="107"/>
      <c r="DK62" s="106"/>
      <c r="DL62" s="107"/>
      <c r="DM62" s="106"/>
      <c r="DN62" s="107"/>
      <c r="DO62" s="106"/>
      <c r="DP62" s="107"/>
      <c r="DQ62" s="106"/>
      <c r="DR62" s="107"/>
      <c r="DS62" s="106"/>
      <c r="DT62" s="107"/>
      <c r="DU62" s="106"/>
      <c r="DV62" s="107"/>
      <c r="DW62" s="106"/>
      <c r="DX62" s="107"/>
      <c r="DY62" s="106"/>
      <c r="DZ62" s="107"/>
      <c r="EA62" s="106"/>
      <c r="EB62" s="107"/>
      <c r="EC62" s="106"/>
      <c r="ED62" s="107"/>
      <c r="EE62" s="106"/>
      <c r="EF62" s="107"/>
      <c r="EG62" s="106"/>
      <c r="EH62" s="107"/>
      <c r="EI62" s="106"/>
      <c r="EJ62" s="107"/>
      <c r="EK62" s="106"/>
      <c r="EL62" s="107"/>
      <c r="EM62" s="106"/>
      <c r="EN62" s="107"/>
      <c r="EO62" s="106"/>
      <c r="EP62" s="107"/>
      <c r="EQ62" s="106"/>
      <c r="ER62" s="107"/>
      <c r="ES62" s="106"/>
      <c r="ET62" s="107"/>
      <c r="EU62" s="106"/>
      <c r="EV62" s="107"/>
      <c r="EW62" s="106"/>
      <c r="EX62" s="107"/>
      <c r="EY62" s="106"/>
      <c r="EZ62" s="107"/>
      <c r="FA62" s="106"/>
      <c r="FB62" s="107"/>
      <c r="FC62" s="106"/>
      <c r="FD62" s="107"/>
      <c r="FE62" s="106"/>
      <c r="FF62" s="107"/>
      <c r="FG62" s="106"/>
      <c r="FH62" s="107"/>
      <c r="FI62" s="106"/>
      <c r="FJ62" s="107"/>
      <c r="FK62" s="106"/>
      <c r="FL62" s="107"/>
      <c r="FM62" s="106"/>
      <c r="FN62" s="107"/>
      <c r="FO62" s="106"/>
      <c r="FP62" s="107"/>
      <c r="FQ62" s="106"/>
      <c r="FR62" s="107"/>
      <c r="FS62" s="106"/>
      <c r="FT62" s="107"/>
      <c r="FU62" s="106"/>
      <c r="FV62" s="107"/>
      <c r="FW62" s="106"/>
      <c r="FX62" s="107"/>
      <c r="FY62" s="106"/>
      <c r="FZ62" s="107"/>
      <c r="GA62" s="106"/>
      <c r="GB62" s="107"/>
      <c r="GC62" s="106"/>
      <c r="GD62" s="107"/>
      <c r="GE62" s="106"/>
      <c r="GF62" s="107"/>
      <c r="GG62" s="106"/>
      <c r="GH62" s="107"/>
      <c r="GI62" s="106"/>
      <c r="GJ62" s="107"/>
      <c r="GK62" s="106"/>
      <c r="GL62" s="107"/>
      <c r="GM62" s="106"/>
      <c r="GN62" s="107"/>
      <c r="GO62" s="106"/>
      <c r="GP62" s="107"/>
      <c r="GQ62" s="106"/>
      <c r="GR62" s="107"/>
      <c r="GS62" s="106"/>
      <c r="GT62" s="107"/>
      <c r="GU62" s="106"/>
      <c r="GV62" s="107"/>
      <c r="GW62" s="106"/>
      <c r="GX62" s="107"/>
      <c r="GY62" s="106"/>
      <c r="GZ62" s="107"/>
      <c r="HA62" s="106"/>
      <c r="HB62" s="107"/>
      <c r="HC62" s="106"/>
      <c r="HD62" s="107"/>
      <c r="HE62" s="106"/>
      <c r="HF62" s="107"/>
      <c r="HG62" s="106"/>
      <c r="HH62" s="107"/>
      <c r="HI62" s="106"/>
      <c r="HJ62" s="107"/>
      <c r="HK62" s="106"/>
      <c r="HL62" s="107"/>
      <c r="HM62" s="106"/>
      <c r="HN62" s="107"/>
      <c r="HO62" s="106"/>
      <c r="HP62" s="107"/>
      <c r="HQ62" s="106"/>
      <c r="HR62" s="107"/>
      <c r="HS62" s="106"/>
      <c r="HT62" s="107"/>
      <c r="HU62" s="106"/>
      <c r="HV62" s="107"/>
      <c r="HW62" s="106"/>
      <c r="HX62" s="107"/>
      <c r="HY62" s="106"/>
      <c r="HZ62" s="107"/>
      <c r="IA62" s="106"/>
      <c r="IB62" s="107"/>
      <c r="IC62" s="106"/>
      <c r="ID62" s="107"/>
      <c r="IE62" s="106"/>
      <c r="IF62" s="107"/>
      <c r="IG62" s="106"/>
      <c r="IH62" s="107"/>
      <c r="II62" s="106"/>
      <c r="IJ62" s="107"/>
      <c r="IK62" s="106"/>
      <c r="IL62" s="107"/>
      <c r="IM62" s="106"/>
      <c r="IN62" s="107"/>
      <c r="IO62" s="106"/>
      <c r="IP62" s="107"/>
      <c r="IQ62" s="106"/>
      <c r="IR62" s="107"/>
      <c r="IS62" s="106"/>
      <c r="IT62" s="107"/>
      <c r="IU62" s="106"/>
      <c r="IV62" s="107"/>
      <c r="IW62" s="106"/>
      <c r="IX62" s="107"/>
      <c r="IY62" s="106"/>
      <c r="IZ62" s="64"/>
      <c r="JA62" s="64"/>
      <c r="JB62" s="64"/>
      <c r="JC62" s="64"/>
      <c r="JD62" s="64"/>
      <c r="JE62" s="64"/>
      <c r="JF62" s="64"/>
      <c r="JG62" s="64"/>
      <c r="JH62" s="64"/>
      <c r="JI62" s="64"/>
      <c r="JJ62" s="64"/>
      <c r="JK62" s="64"/>
      <c r="JL62" s="64"/>
      <c r="JM62" s="64"/>
      <c r="JN62" s="64"/>
      <c r="JO62" s="64"/>
      <c r="JP62" s="64"/>
      <c r="JQ62" s="64"/>
      <c r="JR62" s="64"/>
      <c r="JS62" s="64"/>
      <c r="JT62" s="64"/>
      <c r="JU62" s="64"/>
      <c r="JV62" s="64"/>
      <c r="JW62" s="64"/>
      <c r="JX62" s="64"/>
      <c r="JY62" s="64"/>
      <c r="JZ62" s="64"/>
      <c r="KA62" s="64"/>
      <c r="KB62" s="64"/>
      <c r="KC62" s="64"/>
      <c r="KD62" s="64"/>
      <c r="KE62" s="64"/>
      <c r="KF62" s="64"/>
      <c r="KG62" s="64"/>
      <c r="KH62" s="64"/>
      <c r="KI62" s="64"/>
      <c r="KJ62" s="64"/>
      <c r="KK62" s="64"/>
      <c r="KL62" s="64"/>
      <c r="KM62" s="64"/>
      <c r="KN62" s="64"/>
      <c r="KO62" s="64"/>
      <c r="KP62" s="64"/>
      <c r="KQ62" s="64"/>
      <c r="KR62" s="64"/>
      <c r="KS62" s="64"/>
      <c r="KT62" s="64"/>
      <c r="KU62" s="64"/>
      <c r="KV62" s="64"/>
      <c r="KW62" s="64"/>
      <c r="KX62" s="64"/>
      <c r="KY62" s="64"/>
      <c r="KZ62" s="64"/>
      <c r="LA62" s="64"/>
      <c r="LB62" s="64"/>
      <c r="LC62" s="64"/>
      <c r="LD62" s="64"/>
      <c r="LE62" s="64"/>
      <c r="LF62" s="64"/>
      <c r="LG62" s="64"/>
      <c r="LH62" s="64"/>
      <c r="LI62" s="64"/>
      <c r="LJ62" s="64"/>
      <c r="LK62" s="64"/>
      <c r="LL62" s="64"/>
      <c r="LM62" s="64"/>
      <c r="LN62" s="64"/>
      <c r="LO62" s="64"/>
      <c r="LP62" s="64"/>
      <c r="LQ62" s="64"/>
      <c r="LR62" s="64"/>
      <c r="LS62" s="64"/>
      <c r="LT62" s="64"/>
      <c r="LU62" s="64"/>
      <c r="LV62" s="64"/>
      <c r="LW62" s="64"/>
      <c r="LX62" s="64"/>
      <c r="LY62" s="64"/>
      <c r="LZ62" s="64"/>
      <c r="MA62" s="64"/>
      <c r="MB62" s="64"/>
      <c r="MC62" s="64"/>
      <c r="MD62" s="64"/>
      <c r="ME62" s="64"/>
      <c r="MF62" s="64"/>
      <c r="MG62" s="64"/>
      <c r="MH62" s="64"/>
      <c r="MI62" s="64"/>
      <c r="MJ62" s="64"/>
      <c r="MK62" s="64"/>
      <c r="ML62" s="64"/>
      <c r="MM62" s="64"/>
      <c r="MN62" s="64"/>
      <c r="MO62" s="64"/>
      <c r="MP62" s="64"/>
      <c r="MQ62" s="64"/>
      <c r="MR62" s="64"/>
      <c r="MS62" s="64"/>
      <c r="MT62" s="64"/>
      <c r="MU62" s="64"/>
      <c r="MV62" s="64"/>
      <c r="MW62" s="64"/>
      <c r="MX62" s="64"/>
      <c r="MY62" s="64"/>
      <c r="MZ62" s="64"/>
      <c r="NA62" s="64"/>
      <c r="NB62" s="64"/>
      <c r="NC62" s="64"/>
      <c r="ND62" s="64"/>
      <c r="NE62" s="64"/>
      <c r="NF62" s="64"/>
      <c r="NG62" s="64"/>
      <c r="NH62" s="64"/>
      <c r="NI62" s="64"/>
      <c r="NJ62" s="64"/>
      <c r="NK62" s="64"/>
      <c r="NL62" s="64"/>
      <c r="NM62" s="64"/>
      <c r="NN62" s="64"/>
      <c r="NO62" s="64"/>
      <c r="NP62" s="64"/>
      <c r="NQ62" s="64"/>
      <c r="NR62" s="64"/>
      <c r="NS62" s="64"/>
      <c r="NT62" s="64"/>
      <c r="NU62" s="64"/>
      <c r="NV62" s="64"/>
      <c r="NW62" s="64"/>
      <c r="NX62" s="64"/>
      <c r="NY62" s="64"/>
      <c r="NZ62" s="64"/>
      <c r="OA62" s="64"/>
      <c r="OB62" s="64"/>
      <c r="OC62" s="64"/>
      <c r="OD62" s="64"/>
      <c r="OE62" s="64"/>
      <c r="OF62" s="64"/>
      <c r="OG62" s="64"/>
      <c r="OH62" s="64"/>
      <c r="OI62" s="64"/>
      <c r="OJ62" s="64"/>
      <c r="OK62" s="64"/>
      <c r="OL62" s="64"/>
      <c r="OM62" s="64"/>
      <c r="ON62" s="64"/>
      <c r="OO62" s="64"/>
      <c r="OP62" s="64"/>
      <c r="OQ62" s="64"/>
      <c r="OR62" s="64"/>
      <c r="OS62" s="64"/>
      <c r="OT62" s="64"/>
      <c r="OU62" s="64"/>
      <c r="OV62" s="64"/>
      <c r="OW62" s="64"/>
      <c r="OX62" s="64"/>
      <c r="OY62" s="64"/>
      <c r="OZ62" s="64"/>
      <c r="PA62" s="64"/>
      <c r="PB62" s="64"/>
      <c r="PC62" s="64"/>
      <c r="PD62" s="64"/>
      <c r="PE62" s="64"/>
      <c r="PF62" s="64"/>
      <c r="PG62" s="64"/>
      <c r="PH62" s="64"/>
      <c r="PI62" s="64"/>
      <c r="PJ62" s="64"/>
      <c r="PK62" s="64"/>
      <c r="PL62" s="64"/>
      <c r="PM62" s="64"/>
      <c r="PN62" s="64"/>
      <c r="PO62" s="64"/>
      <c r="PP62" s="64"/>
      <c r="PQ62" s="64"/>
      <c r="PR62" s="64"/>
      <c r="PS62" s="64"/>
      <c r="PT62" s="64"/>
      <c r="PU62" s="64"/>
      <c r="PV62" s="64"/>
      <c r="PW62" s="64"/>
      <c r="PX62" s="64"/>
      <c r="PY62" s="64"/>
      <c r="PZ62" s="64"/>
      <c r="QA62" s="64"/>
      <c r="QB62" s="64"/>
      <c r="QC62" s="64"/>
      <c r="QD62" s="64"/>
      <c r="QE62" s="64"/>
      <c r="QF62" s="64"/>
      <c r="QG62" s="64"/>
      <c r="QH62" s="64"/>
      <c r="QI62" s="64"/>
      <c r="QJ62" s="64"/>
      <c r="QK62" s="64"/>
      <c r="QL62" s="64"/>
      <c r="QM62" s="64"/>
      <c r="QN62" s="64"/>
      <c r="QO62" s="64"/>
      <c r="QP62" s="64"/>
      <c r="QQ62" s="64"/>
      <c r="QR62" s="64"/>
      <c r="QS62" s="64"/>
      <c r="QT62" s="64"/>
      <c r="QU62" s="64"/>
      <c r="QV62" s="64"/>
      <c r="QW62" s="64"/>
      <c r="QX62" s="64"/>
      <c r="QY62" s="64"/>
      <c r="QZ62" s="64"/>
      <c r="RA62" s="64"/>
      <c r="RB62" s="64"/>
      <c r="RC62" s="64"/>
      <c r="RD62" s="64"/>
      <c r="RE62" s="64"/>
      <c r="RF62" s="64"/>
      <c r="RG62" s="64"/>
      <c r="RH62" s="64"/>
      <c r="RI62" s="64"/>
      <c r="RJ62" s="64"/>
      <c r="RK62" s="64"/>
      <c r="RL62" s="64"/>
      <c r="RM62" s="64"/>
      <c r="RN62" s="64"/>
      <c r="RO62" s="64"/>
      <c r="RP62" s="64"/>
      <c r="RQ62" s="64"/>
      <c r="RR62" s="64"/>
      <c r="RS62" s="64"/>
      <c r="RT62" s="64"/>
      <c r="RU62" s="64"/>
      <c r="RV62" s="64"/>
      <c r="RW62" s="64"/>
      <c r="RX62" s="64"/>
      <c r="RY62" s="64"/>
      <c r="RZ62" s="64"/>
      <c r="SA62" s="64"/>
      <c r="SB62" s="64"/>
      <c r="SC62" s="64"/>
      <c r="SD62" s="64"/>
      <c r="SE62" s="64"/>
      <c r="SF62" s="64"/>
      <c r="SG62" s="64"/>
      <c r="SH62" s="64"/>
      <c r="SI62" s="64"/>
      <c r="SJ62" s="64"/>
      <c r="SK62" s="64"/>
      <c r="SL62" s="64"/>
      <c r="SM62" s="64"/>
      <c r="SN62" s="64"/>
      <c r="SO62" s="64"/>
      <c r="SP62" s="64"/>
      <c r="SQ62" s="64"/>
      <c r="SR62" s="64"/>
      <c r="SS62" s="64"/>
      <c r="ST62" s="64"/>
      <c r="SU62" s="64"/>
      <c r="SV62" s="64"/>
      <c r="SW62" s="64"/>
      <c r="SX62" s="64"/>
      <c r="SY62" s="64"/>
      <c r="SZ62" s="64"/>
      <c r="TA62" s="64"/>
      <c r="TB62" s="64"/>
      <c r="TC62" s="64"/>
      <c r="TD62" s="64"/>
      <c r="TE62" s="64"/>
      <c r="TF62" s="64"/>
      <c r="TG62" s="64"/>
      <c r="TH62" s="64"/>
      <c r="TI62" s="64"/>
      <c r="TJ62" s="64"/>
      <c r="TK62" s="64"/>
      <c r="TL62" s="64"/>
      <c r="TM62" s="64"/>
      <c r="TN62" s="64"/>
      <c r="TO62" s="64"/>
      <c r="TP62" s="64"/>
      <c r="TQ62" s="64"/>
      <c r="TR62" s="64"/>
      <c r="TS62" s="64"/>
      <c r="TT62" s="64"/>
      <c r="TU62" s="64"/>
      <c r="TV62" s="64"/>
      <c r="TW62" s="64"/>
      <c r="TX62" s="64"/>
      <c r="TY62" s="64"/>
      <c r="TZ62" s="64"/>
      <c r="UA62" s="64"/>
      <c r="UB62" s="64"/>
      <c r="UC62" s="64"/>
      <c r="UD62" s="64"/>
      <c r="UE62" s="64"/>
      <c r="UF62" s="64"/>
      <c r="UG62" s="64"/>
      <c r="UH62" s="64"/>
      <c r="UI62" s="64"/>
      <c r="UJ62" s="64"/>
      <c r="UK62" s="64"/>
      <c r="UL62" s="64"/>
      <c r="UM62" s="64"/>
      <c r="UN62" s="64"/>
      <c r="UO62" s="64"/>
      <c r="UP62" s="64"/>
      <c r="UQ62" s="64"/>
      <c r="UR62" s="64"/>
      <c r="US62" s="64"/>
      <c r="UT62" s="64"/>
      <c r="UU62" s="64"/>
      <c r="UV62" s="64"/>
      <c r="UW62" s="64"/>
      <c r="UX62" s="64"/>
      <c r="UY62" s="64"/>
      <c r="UZ62" s="64"/>
      <c r="VA62" s="64"/>
      <c r="VB62" s="64"/>
      <c r="VC62" s="64"/>
      <c r="VD62" s="64"/>
      <c r="VE62" s="64"/>
      <c r="VF62" s="64"/>
      <c r="VG62" s="64"/>
      <c r="VH62" s="64"/>
      <c r="VI62" s="64"/>
      <c r="VJ62" s="64"/>
      <c r="VK62" s="64"/>
      <c r="VL62" s="64"/>
      <c r="VM62" s="64"/>
      <c r="VN62" s="64"/>
      <c r="VO62" s="64"/>
      <c r="VP62" s="64"/>
      <c r="VQ62" s="64"/>
      <c r="VR62" s="64"/>
      <c r="VS62" s="64"/>
      <c r="VT62" s="64"/>
      <c r="VU62" s="64"/>
      <c r="VV62" s="64"/>
      <c r="VW62" s="64"/>
      <c r="VX62" s="64"/>
      <c r="VY62" s="64"/>
      <c r="VZ62" s="64"/>
      <c r="WA62" s="64"/>
      <c r="WB62" s="64"/>
      <c r="WC62" s="64"/>
      <c r="WD62" s="64"/>
      <c r="WE62" s="64"/>
      <c r="WF62" s="64"/>
      <c r="WG62" s="64"/>
      <c r="WH62" s="64"/>
      <c r="WI62" s="64"/>
      <c r="WJ62" s="64"/>
      <c r="WK62" s="64"/>
      <c r="WL62" s="64"/>
      <c r="WM62" s="64"/>
      <c r="WN62" s="64"/>
      <c r="WO62" s="64"/>
      <c r="WP62" s="64"/>
      <c r="WQ62" s="64"/>
      <c r="WR62" s="64"/>
      <c r="WS62" s="64"/>
      <c r="WT62" s="64"/>
      <c r="WU62" s="64"/>
      <c r="WV62" s="64"/>
      <c r="WW62" s="64"/>
      <c r="WX62" s="64"/>
      <c r="WY62" s="64"/>
      <c r="WZ62" s="64"/>
      <c r="XA62" s="64"/>
      <c r="XB62" s="64"/>
      <c r="XC62" s="64"/>
      <c r="XD62" s="64"/>
      <c r="XE62" s="64"/>
      <c r="XF62" s="64"/>
      <c r="XG62" s="64"/>
      <c r="XH62" s="64"/>
      <c r="XI62" s="64"/>
      <c r="XJ62" s="64"/>
    </row>
    <row r="63" spans="1:634" x14ac:dyDescent="0.25">
      <c r="A63" s="106"/>
      <c r="B63" s="107"/>
      <c r="C63" s="106"/>
      <c r="D63" s="107"/>
      <c r="E63" s="106"/>
      <c r="F63" s="107"/>
      <c r="G63" s="106"/>
      <c r="H63" s="107"/>
      <c r="I63" s="106"/>
      <c r="J63" s="107"/>
      <c r="K63" s="106"/>
      <c r="L63" s="107"/>
      <c r="M63" s="106"/>
      <c r="N63" s="107"/>
      <c r="O63" s="106"/>
      <c r="P63" s="107"/>
      <c r="Q63" s="106"/>
      <c r="R63" s="107"/>
      <c r="S63" s="106"/>
      <c r="T63" s="107"/>
      <c r="U63" s="106"/>
      <c r="V63" s="107"/>
      <c r="W63" s="106"/>
      <c r="X63" s="107"/>
      <c r="Y63" s="106"/>
      <c r="Z63" s="107"/>
      <c r="AA63" s="106"/>
      <c r="AB63" s="107"/>
      <c r="AC63" s="106"/>
      <c r="AD63" s="107"/>
      <c r="AE63" s="106"/>
      <c r="AF63" s="107"/>
      <c r="AG63" s="106"/>
      <c r="AH63" s="107"/>
      <c r="AI63" s="106"/>
      <c r="AJ63" s="107"/>
      <c r="AK63" s="106"/>
      <c r="AL63" s="107"/>
      <c r="AM63" s="106"/>
      <c r="AN63" s="107"/>
      <c r="AO63" s="106"/>
      <c r="AP63" s="107"/>
      <c r="AQ63" s="106"/>
      <c r="AR63" s="107"/>
      <c r="AS63" s="106"/>
      <c r="AT63" s="107"/>
      <c r="AU63" s="106"/>
      <c r="AV63" s="107"/>
      <c r="AW63" s="106"/>
      <c r="AX63" s="107"/>
      <c r="AY63" s="106"/>
      <c r="AZ63" s="107"/>
      <c r="BA63" s="106"/>
      <c r="BB63" s="107"/>
      <c r="BC63" s="106"/>
      <c r="BD63" s="107"/>
      <c r="BE63" s="106"/>
      <c r="BF63" s="107"/>
      <c r="BG63" s="106"/>
      <c r="BH63" s="107"/>
      <c r="BI63" s="106"/>
      <c r="BJ63" s="107"/>
      <c r="BK63" s="106"/>
      <c r="BL63" s="107"/>
      <c r="BM63" s="106"/>
      <c r="BN63" s="107"/>
      <c r="BO63" s="106"/>
      <c r="BP63" s="107"/>
      <c r="BQ63" s="106"/>
      <c r="BR63" s="107"/>
      <c r="BS63" s="106"/>
      <c r="BT63" s="107"/>
      <c r="BU63" s="106"/>
      <c r="BV63" s="107"/>
      <c r="BW63" s="106"/>
      <c r="BX63" s="107"/>
      <c r="BY63" s="106"/>
      <c r="BZ63" s="107"/>
      <c r="CA63" s="106"/>
      <c r="CB63" s="107"/>
      <c r="CC63" s="106"/>
      <c r="CD63" s="107"/>
      <c r="CE63" s="106"/>
      <c r="CF63" s="107"/>
      <c r="CG63" s="106"/>
      <c r="CH63" s="107"/>
      <c r="CI63" s="106"/>
      <c r="CJ63" s="107"/>
      <c r="CK63" s="106"/>
      <c r="CL63" s="107"/>
      <c r="CM63" s="106"/>
      <c r="CN63" s="107"/>
      <c r="CO63" s="106"/>
      <c r="CP63" s="107"/>
      <c r="CQ63" s="106"/>
      <c r="CR63" s="107"/>
      <c r="CS63" s="106"/>
      <c r="CT63" s="107"/>
      <c r="CU63" s="106"/>
      <c r="CV63" s="107"/>
      <c r="CW63" s="106"/>
      <c r="CX63" s="107"/>
      <c r="CY63" s="106"/>
      <c r="CZ63" s="107"/>
      <c r="DA63" s="106"/>
      <c r="DB63" s="107"/>
      <c r="DC63" s="106"/>
      <c r="DD63" s="107"/>
      <c r="DE63" s="106"/>
      <c r="DF63" s="107"/>
      <c r="DG63" s="106"/>
      <c r="DH63" s="107"/>
      <c r="DI63" s="106"/>
      <c r="DJ63" s="107"/>
      <c r="DK63" s="106"/>
      <c r="DL63" s="107"/>
      <c r="DM63" s="106"/>
      <c r="DN63" s="107"/>
      <c r="DO63" s="106"/>
      <c r="DP63" s="107"/>
      <c r="DQ63" s="106"/>
      <c r="DR63" s="107"/>
      <c r="DS63" s="106"/>
      <c r="DT63" s="107"/>
      <c r="DU63" s="106"/>
      <c r="DV63" s="107"/>
      <c r="DW63" s="106"/>
      <c r="DX63" s="107"/>
      <c r="DY63" s="106"/>
      <c r="DZ63" s="107"/>
      <c r="EA63" s="106"/>
      <c r="EB63" s="107"/>
      <c r="EC63" s="106"/>
      <c r="ED63" s="107"/>
      <c r="EE63" s="106"/>
      <c r="EF63" s="107"/>
      <c r="EG63" s="106"/>
      <c r="EH63" s="107"/>
      <c r="EI63" s="106"/>
      <c r="EJ63" s="107"/>
      <c r="EK63" s="106"/>
      <c r="EL63" s="107"/>
      <c r="EM63" s="106"/>
      <c r="EN63" s="107"/>
      <c r="EO63" s="106"/>
      <c r="EP63" s="107"/>
      <c r="EQ63" s="106"/>
      <c r="ER63" s="107"/>
      <c r="ES63" s="106"/>
      <c r="ET63" s="107"/>
      <c r="EU63" s="106"/>
      <c r="EV63" s="107"/>
      <c r="EW63" s="106"/>
      <c r="EX63" s="107"/>
      <c r="EY63" s="106"/>
      <c r="EZ63" s="107"/>
      <c r="FA63" s="106"/>
      <c r="FB63" s="107"/>
      <c r="FC63" s="106"/>
      <c r="FD63" s="107"/>
      <c r="FE63" s="106"/>
      <c r="FF63" s="107"/>
      <c r="FG63" s="106"/>
      <c r="FH63" s="107"/>
      <c r="FI63" s="106"/>
      <c r="FJ63" s="107"/>
      <c r="FK63" s="106"/>
      <c r="FL63" s="107"/>
      <c r="FM63" s="106"/>
      <c r="FN63" s="107"/>
      <c r="FO63" s="106"/>
      <c r="FP63" s="107"/>
      <c r="FQ63" s="106"/>
      <c r="FR63" s="107"/>
      <c r="FS63" s="106"/>
      <c r="FT63" s="107"/>
      <c r="FU63" s="106"/>
      <c r="FV63" s="107"/>
      <c r="FW63" s="106"/>
      <c r="FX63" s="107"/>
      <c r="FY63" s="106"/>
      <c r="FZ63" s="107"/>
      <c r="GA63" s="106"/>
      <c r="GB63" s="107"/>
      <c r="GC63" s="106"/>
      <c r="GD63" s="107"/>
      <c r="GE63" s="106"/>
      <c r="GF63" s="107"/>
      <c r="GG63" s="106"/>
      <c r="GH63" s="107"/>
      <c r="GI63" s="106"/>
      <c r="GJ63" s="107"/>
      <c r="GK63" s="106"/>
      <c r="GL63" s="107"/>
      <c r="GM63" s="106"/>
      <c r="GN63" s="107"/>
      <c r="GO63" s="106"/>
      <c r="GP63" s="107"/>
      <c r="GQ63" s="106"/>
      <c r="GR63" s="107"/>
      <c r="GS63" s="106"/>
      <c r="GT63" s="107"/>
      <c r="GU63" s="106"/>
      <c r="GV63" s="107"/>
      <c r="GW63" s="106"/>
      <c r="GX63" s="107"/>
      <c r="GY63" s="106"/>
      <c r="GZ63" s="107"/>
      <c r="HA63" s="106"/>
      <c r="HB63" s="107"/>
      <c r="HC63" s="106"/>
      <c r="HD63" s="107"/>
      <c r="HE63" s="106"/>
      <c r="HF63" s="107"/>
      <c r="HG63" s="106"/>
      <c r="HH63" s="107"/>
      <c r="HI63" s="106"/>
      <c r="HJ63" s="107"/>
      <c r="HK63" s="106"/>
      <c r="HL63" s="107"/>
      <c r="HM63" s="106"/>
      <c r="HN63" s="107"/>
      <c r="HO63" s="106"/>
      <c r="HP63" s="107"/>
      <c r="HQ63" s="106"/>
      <c r="HR63" s="107"/>
      <c r="HS63" s="106"/>
      <c r="HT63" s="107"/>
      <c r="HU63" s="106"/>
      <c r="HV63" s="107"/>
      <c r="HW63" s="106"/>
      <c r="HX63" s="107"/>
      <c r="HY63" s="106"/>
      <c r="HZ63" s="107"/>
      <c r="IA63" s="106"/>
      <c r="IB63" s="107"/>
      <c r="IC63" s="106"/>
      <c r="ID63" s="107"/>
      <c r="IE63" s="106"/>
      <c r="IF63" s="107"/>
      <c r="IG63" s="106"/>
      <c r="IH63" s="107"/>
      <c r="II63" s="106"/>
      <c r="IJ63" s="107"/>
      <c r="IK63" s="106"/>
      <c r="IL63" s="107"/>
      <c r="IM63" s="106"/>
      <c r="IN63" s="107"/>
      <c r="IO63" s="106"/>
      <c r="IP63" s="107"/>
      <c r="IQ63" s="106"/>
      <c r="IR63" s="107"/>
      <c r="IS63" s="106"/>
      <c r="IT63" s="107"/>
      <c r="IU63" s="106"/>
      <c r="IV63" s="107"/>
      <c r="IW63" s="106"/>
      <c r="IX63" s="107"/>
      <c r="IY63" s="106"/>
      <c r="IZ63" s="64"/>
      <c r="JA63" s="64"/>
      <c r="JB63" s="64"/>
      <c r="JC63" s="64"/>
      <c r="JD63" s="64"/>
      <c r="JE63" s="64"/>
      <c r="JF63" s="64"/>
      <c r="JG63" s="64"/>
      <c r="JH63" s="64"/>
      <c r="JI63" s="64"/>
      <c r="JJ63" s="64"/>
      <c r="JK63" s="64"/>
      <c r="JL63" s="64"/>
      <c r="JM63" s="64"/>
      <c r="JN63" s="64"/>
      <c r="JO63" s="64"/>
      <c r="JP63" s="64"/>
      <c r="JQ63" s="64"/>
      <c r="JR63" s="64"/>
      <c r="JS63" s="64"/>
      <c r="JT63" s="64"/>
      <c r="JU63" s="64"/>
      <c r="JV63" s="64"/>
      <c r="JW63" s="64"/>
      <c r="JX63" s="64"/>
      <c r="JY63" s="64"/>
      <c r="JZ63" s="64"/>
      <c r="KA63" s="64"/>
      <c r="KB63" s="64"/>
      <c r="KC63" s="64"/>
      <c r="KD63" s="64"/>
      <c r="KE63" s="64"/>
      <c r="KF63" s="64"/>
      <c r="KG63" s="64"/>
      <c r="KH63" s="64"/>
      <c r="KI63" s="64"/>
      <c r="KJ63" s="64"/>
      <c r="KK63" s="64"/>
      <c r="KL63" s="64"/>
      <c r="KM63" s="64"/>
      <c r="KN63" s="64"/>
      <c r="KO63" s="64"/>
      <c r="KP63" s="64"/>
      <c r="KQ63" s="64"/>
      <c r="KR63" s="64"/>
      <c r="KS63" s="64"/>
      <c r="KT63" s="64"/>
      <c r="KU63" s="64"/>
      <c r="KV63" s="64"/>
      <c r="KW63" s="64"/>
      <c r="KX63" s="64"/>
      <c r="KY63" s="64"/>
      <c r="KZ63" s="64"/>
      <c r="LA63" s="64"/>
      <c r="LB63" s="64"/>
      <c r="LC63" s="64"/>
      <c r="LD63" s="64"/>
      <c r="LE63" s="64"/>
      <c r="LF63" s="64"/>
      <c r="LG63" s="64"/>
      <c r="LH63" s="64"/>
      <c r="LI63" s="64"/>
      <c r="LJ63" s="64"/>
      <c r="LK63" s="64"/>
      <c r="LL63" s="64"/>
      <c r="LM63" s="64"/>
      <c r="LN63" s="64"/>
      <c r="LO63" s="64"/>
      <c r="LP63" s="64"/>
      <c r="LQ63" s="64"/>
      <c r="LR63" s="64"/>
      <c r="LS63" s="64"/>
      <c r="LT63" s="64"/>
      <c r="LU63" s="64"/>
      <c r="LV63" s="64"/>
      <c r="LW63" s="64"/>
      <c r="LX63" s="64"/>
      <c r="LY63" s="64"/>
      <c r="LZ63" s="64"/>
      <c r="MA63" s="64"/>
      <c r="MB63" s="64"/>
      <c r="MC63" s="64"/>
      <c r="MD63" s="64"/>
      <c r="ME63" s="64"/>
      <c r="MF63" s="64"/>
      <c r="MG63" s="64"/>
      <c r="MH63" s="64"/>
      <c r="MI63" s="64"/>
      <c r="MJ63" s="64"/>
      <c r="MK63" s="64"/>
      <c r="ML63" s="64"/>
      <c r="MM63" s="64"/>
      <c r="MN63" s="64"/>
      <c r="MO63" s="64"/>
      <c r="MP63" s="64"/>
      <c r="MQ63" s="64"/>
      <c r="MR63" s="64"/>
      <c r="MS63" s="64"/>
      <c r="MT63" s="64"/>
      <c r="MU63" s="64"/>
      <c r="MV63" s="64"/>
      <c r="MW63" s="64"/>
      <c r="MX63" s="64"/>
      <c r="MY63" s="64"/>
      <c r="MZ63" s="64"/>
      <c r="NA63" s="64"/>
      <c r="NB63" s="64"/>
      <c r="NC63" s="64"/>
      <c r="ND63" s="64"/>
      <c r="NE63" s="64"/>
      <c r="NF63" s="64"/>
      <c r="NG63" s="64"/>
      <c r="NH63" s="64"/>
      <c r="NI63" s="64"/>
      <c r="NJ63" s="64"/>
      <c r="NK63" s="64"/>
      <c r="NL63" s="64"/>
      <c r="NM63" s="64"/>
      <c r="NN63" s="64"/>
      <c r="NO63" s="64"/>
      <c r="NP63" s="64"/>
      <c r="NQ63" s="64"/>
      <c r="NR63" s="64"/>
      <c r="NS63" s="64"/>
      <c r="NT63" s="64"/>
      <c r="NU63" s="64"/>
      <c r="NV63" s="64"/>
      <c r="NW63" s="64"/>
      <c r="NX63" s="64"/>
      <c r="NY63" s="64"/>
      <c r="NZ63" s="64"/>
      <c r="OA63" s="64"/>
      <c r="OB63" s="64"/>
      <c r="OC63" s="64"/>
      <c r="OD63" s="64"/>
      <c r="OE63" s="64"/>
      <c r="OF63" s="64"/>
      <c r="OG63" s="64"/>
      <c r="OH63" s="64"/>
      <c r="OI63" s="64"/>
      <c r="OJ63" s="64"/>
      <c r="OK63" s="64"/>
      <c r="OL63" s="64"/>
      <c r="OM63" s="64"/>
      <c r="ON63" s="64"/>
      <c r="OO63" s="64"/>
      <c r="OP63" s="64"/>
      <c r="OQ63" s="64"/>
      <c r="OR63" s="64"/>
      <c r="OS63" s="64"/>
      <c r="OT63" s="64"/>
      <c r="OU63" s="64"/>
      <c r="OV63" s="64"/>
      <c r="OW63" s="64"/>
      <c r="OX63" s="64"/>
      <c r="OY63" s="64"/>
      <c r="OZ63" s="64"/>
      <c r="PA63" s="64"/>
      <c r="PB63" s="64"/>
      <c r="PC63" s="64"/>
      <c r="PD63" s="64"/>
      <c r="PE63" s="64"/>
      <c r="PF63" s="64"/>
      <c r="PG63" s="64"/>
      <c r="PH63" s="64"/>
      <c r="PI63" s="64"/>
      <c r="PJ63" s="64"/>
      <c r="PK63" s="64"/>
      <c r="PL63" s="64"/>
      <c r="PM63" s="64"/>
      <c r="PN63" s="64"/>
      <c r="PO63" s="64"/>
      <c r="PP63" s="64"/>
      <c r="PQ63" s="64"/>
      <c r="PR63" s="64"/>
      <c r="PS63" s="64"/>
      <c r="PT63" s="64"/>
      <c r="PU63" s="64"/>
      <c r="PV63" s="64"/>
      <c r="PW63" s="64"/>
      <c r="PX63" s="64"/>
      <c r="PY63" s="64"/>
      <c r="PZ63" s="64"/>
      <c r="QA63" s="64"/>
      <c r="QB63" s="64"/>
      <c r="QC63" s="64"/>
      <c r="QD63" s="64"/>
      <c r="QE63" s="64"/>
      <c r="QF63" s="64"/>
      <c r="QG63" s="64"/>
      <c r="QH63" s="64"/>
      <c r="QI63" s="64"/>
      <c r="QJ63" s="64"/>
      <c r="QK63" s="64"/>
      <c r="QL63" s="64"/>
      <c r="QM63" s="64"/>
      <c r="QN63" s="64"/>
      <c r="QO63" s="64"/>
      <c r="QP63" s="64"/>
      <c r="QQ63" s="64"/>
      <c r="QR63" s="64"/>
      <c r="QS63" s="64"/>
      <c r="QT63" s="64"/>
      <c r="QU63" s="64"/>
      <c r="QV63" s="64"/>
      <c r="QW63" s="64"/>
      <c r="QX63" s="64"/>
      <c r="QY63" s="64"/>
      <c r="QZ63" s="64"/>
      <c r="RA63" s="64"/>
      <c r="RB63" s="64"/>
      <c r="RC63" s="64"/>
      <c r="RD63" s="64"/>
      <c r="RE63" s="64"/>
      <c r="RF63" s="64"/>
      <c r="RG63" s="64"/>
      <c r="RH63" s="64"/>
      <c r="RI63" s="64"/>
      <c r="RJ63" s="64"/>
      <c r="RK63" s="64"/>
      <c r="RL63" s="64"/>
      <c r="RM63" s="64"/>
      <c r="RN63" s="64"/>
      <c r="RO63" s="64"/>
      <c r="RP63" s="64"/>
      <c r="RQ63" s="64"/>
      <c r="RR63" s="64"/>
      <c r="RS63" s="64"/>
      <c r="RT63" s="64"/>
      <c r="RU63" s="64"/>
      <c r="RV63" s="64"/>
      <c r="RW63" s="64"/>
      <c r="RX63" s="64"/>
      <c r="RY63" s="64"/>
      <c r="RZ63" s="64"/>
      <c r="SA63" s="64"/>
      <c r="SB63" s="64"/>
      <c r="SC63" s="64"/>
      <c r="SD63" s="64"/>
      <c r="SE63" s="64"/>
      <c r="SF63" s="64"/>
      <c r="SG63" s="64"/>
      <c r="SH63" s="64"/>
      <c r="SI63" s="64"/>
      <c r="SJ63" s="64"/>
      <c r="SK63" s="64"/>
      <c r="SL63" s="64"/>
      <c r="SM63" s="64"/>
      <c r="SN63" s="64"/>
      <c r="SO63" s="64"/>
      <c r="SP63" s="64"/>
      <c r="SQ63" s="64"/>
      <c r="SR63" s="64"/>
      <c r="SS63" s="64"/>
      <c r="ST63" s="64"/>
      <c r="SU63" s="64"/>
      <c r="SV63" s="64"/>
      <c r="SW63" s="64"/>
      <c r="SX63" s="64"/>
      <c r="SY63" s="64"/>
      <c r="SZ63" s="64"/>
      <c r="TA63" s="64"/>
      <c r="TB63" s="64"/>
      <c r="TC63" s="64"/>
      <c r="TD63" s="64"/>
      <c r="TE63" s="64"/>
      <c r="TF63" s="64"/>
      <c r="TG63" s="64"/>
      <c r="TH63" s="64"/>
      <c r="TI63" s="64"/>
      <c r="TJ63" s="64"/>
      <c r="TK63" s="64"/>
      <c r="TL63" s="64"/>
      <c r="TM63" s="64"/>
      <c r="TN63" s="64"/>
      <c r="TO63" s="64"/>
      <c r="TP63" s="64"/>
      <c r="TQ63" s="64"/>
      <c r="TR63" s="64"/>
      <c r="TS63" s="64"/>
      <c r="TT63" s="64"/>
      <c r="TU63" s="64"/>
      <c r="TV63" s="64"/>
      <c r="TW63" s="64"/>
      <c r="TX63" s="64"/>
      <c r="TY63" s="64"/>
      <c r="TZ63" s="64"/>
      <c r="UA63" s="64"/>
      <c r="UB63" s="64"/>
      <c r="UC63" s="64"/>
      <c r="UD63" s="64"/>
      <c r="UE63" s="64"/>
      <c r="UF63" s="64"/>
      <c r="UG63" s="64"/>
      <c r="UH63" s="64"/>
      <c r="UI63" s="64"/>
      <c r="UJ63" s="64"/>
      <c r="UK63" s="64"/>
      <c r="UL63" s="64"/>
      <c r="UM63" s="64"/>
      <c r="UN63" s="64"/>
      <c r="UO63" s="64"/>
      <c r="UP63" s="64"/>
      <c r="UQ63" s="64"/>
      <c r="UR63" s="64"/>
      <c r="US63" s="64"/>
      <c r="UT63" s="64"/>
      <c r="UU63" s="64"/>
      <c r="UV63" s="64"/>
      <c r="UW63" s="64"/>
      <c r="UX63" s="64"/>
      <c r="UY63" s="64"/>
      <c r="UZ63" s="64"/>
      <c r="VA63" s="64"/>
      <c r="VB63" s="64"/>
      <c r="VC63" s="64"/>
      <c r="VD63" s="64"/>
      <c r="VE63" s="64"/>
      <c r="VF63" s="64"/>
      <c r="VG63" s="64"/>
      <c r="VH63" s="64"/>
      <c r="VI63" s="64"/>
      <c r="VJ63" s="64"/>
      <c r="VK63" s="64"/>
      <c r="VL63" s="64"/>
      <c r="VM63" s="64"/>
      <c r="VN63" s="64"/>
      <c r="VO63" s="64"/>
      <c r="VP63" s="64"/>
      <c r="VQ63" s="64"/>
      <c r="VR63" s="64"/>
      <c r="VS63" s="64"/>
      <c r="VT63" s="64"/>
      <c r="VU63" s="64"/>
      <c r="VV63" s="64"/>
      <c r="VW63" s="64"/>
      <c r="VX63" s="64"/>
      <c r="VY63" s="64"/>
      <c r="VZ63" s="64"/>
      <c r="WA63" s="64"/>
      <c r="WB63" s="64"/>
      <c r="WC63" s="64"/>
      <c r="WD63" s="64"/>
      <c r="WE63" s="64"/>
      <c r="WF63" s="64"/>
      <c r="WG63" s="64"/>
      <c r="WH63" s="64"/>
      <c r="WI63" s="64"/>
      <c r="WJ63" s="64"/>
      <c r="WK63" s="64"/>
      <c r="WL63" s="64"/>
      <c r="WM63" s="64"/>
      <c r="WN63" s="64"/>
      <c r="WO63" s="64"/>
      <c r="WP63" s="64"/>
      <c r="WQ63" s="64"/>
      <c r="WR63" s="64"/>
      <c r="WS63" s="64"/>
      <c r="WT63" s="64"/>
      <c r="WU63" s="64"/>
      <c r="WV63" s="64"/>
      <c r="WW63" s="64"/>
      <c r="WX63" s="64"/>
      <c r="WY63" s="64"/>
      <c r="WZ63" s="64"/>
      <c r="XA63" s="64"/>
      <c r="XB63" s="64"/>
      <c r="XC63" s="64"/>
      <c r="XD63" s="64"/>
      <c r="XE63" s="64"/>
      <c r="XF63" s="64"/>
      <c r="XG63" s="64"/>
      <c r="XH63" s="64"/>
      <c r="XI63" s="64"/>
      <c r="XJ63" s="64"/>
    </row>
    <row r="64" spans="1:634" x14ac:dyDescent="0.25">
      <c r="A64" s="106"/>
      <c r="B64" s="107"/>
      <c r="C64" s="106"/>
      <c r="D64" s="107"/>
      <c r="E64" s="106"/>
      <c r="F64" s="107"/>
      <c r="G64" s="106"/>
      <c r="H64" s="107"/>
      <c r="I64" s="106"/>
      <c r="J64" s="107"/>
      <c r="K64" s="106"/>
      <c r="L64" s="107"/>
      <c r="M64" s="106"/>
      <c r="N64" s="107"/>
      <c r="O64" s="106"/>
      <c r="P64" s="107"/>
      <c r="Q64" s="106"/>
      <c r="R64" s="107"/>
      <c r="S64" s="106"/>
      <c r="T64" s="107"/>
      <c r="U64" s="106"/>
      <c r="V64" s="107"/>
      <c r="W64" s="106"/>
      <c r="X64" s="107"/>
      <c r="Y64" s="106"/>
      <c r="Z64" s="107"/>
      <c r="AA64" s="106"/>
      <c r="AB64" s="107"/>
      <c r="AC64" s="106"/>
      <c r="AD64" s="107"/>
      <c r="AE64" s="106"/>
      <c r="AF64" s="107"/>
      <c r="AG64" s="106"/>
      <c r="AH64" s="107"/>
      <c r="AI64" s="106"/>
      <c r="AJ64" s="107"/>
      <c r="AK64" s="106"/>
      <c r="AL64" s="107"/>
      <c r="AM64" s="106"/>
      <c r="AN64" s="107"/>
      <c r="AO64" s="106"/>
      <c r="AP64" s="107"/>
      <c r="AQ64" s="106"/>
      <c r="AR64" s="107"/>
      <c r="AS64" s="106"/>
      <c r="AT64" s="107"/>
      <c r="AU64" s="106"/>
      <c r="AV64" s="107"/>
      <c r="AW64" s="106"/>
      <c r="AX64" s="107"/>
      <c r="AY64" s="106"/>
      <c r="AZ64" s="107"/>
      <c r="BA64" s="106"/>
      <c r="BB64" s="107"/>
      <c r="BC64" s="106"/>
      <c r="BD64" s="107"/>
      <c r="BE64" s="106"/>
      <c r="BF64" s="107"/>
      <c r="BG64" s="106"/>
      <c r="BH64" s="107"/>
      <c r="BI64" s="106"/>
      <c r="BJ64" s="107"/>
      <c r="BK64" s="106"/>
      <c r="BL64" s="107"/>
      <c r="BM64" s="106"/>
      <c r="BN64" s="107"/>
      <c r="BO64" s="106"/>
      <c r="BP64" s="107"/>
      <c r="BQ64" s="106"/>
      <c r="BR64" s="107"/>
      <c r="BS64" s="106"/>
      <c r="BT64" s="107"/>
      <c r="BU64" s="106"/>
      <c r="BV64" s="107"/>
      <c r="BW64" s="106"/>
      <c r="BX64" s="107"/>
      <c r="BY64" s="106"/>
      <c r="BZ64" s="107"/>
      <c r="CA64" s="106"/>
      <c r="CB64" s="107"/>
      <c r="CC64" s="106"/>
      <c r="CD64" s="107"/>
      <c r="CE64" s="106"/>
      <c r="CF64" s="107"/>
      <c r="CG64" s="106"/>
      <c r="CH64" s="107"/>
      <c r="CI64" s="106"/>
      <c r="CJ64" s="107"/>
      <c r="CK64" s="106"/>
      <c r="CL64" s="107"/>
      <c r="CM64" s="106"/>
      <c r="CN64" s="107"/>
      <c r="CO64" s="106"/>
      <c r="CP64" s="107"/>
      <c r="CQ64" s="106"/>
      <c r="CR64" s="107"/>
      <c r="CS64" s="106"/>
      <c r="CT64" s="107"/>
      <c r="CU64" s="106"/>
      <c r="CV64" s="107"/>
      <c r="CW64" s="106"/>
      <c r="CX64" s="107"/>
      <c r="CY64" s="106"/>
      <c r="CZ64" s="107"/>
      <c r="DA64" s="106"/>
      <c r="DB64" s="107"/>
      <c r="DC64" s="106"/>
      <c r="DD64" s="107"/>
      <c r="DE64" s="106"/>
      <c r="DF64" s="107"/>
      <c r="DG64" s="106"/>
      <c r="DH64" s="107"/>
      <c r="DI64" s="106"/>
      <c r="DJ64" s="107"/>
      <c r="DK64" s="106"/>
      <c r="DL64" s="107"/>
      <c r="DM64" s="106"/>
      <c r="DN64" s="107"/>
      <c r="DO64" s="106"/>
      <c r="DP64" s="107"/>
      <c r="DQ64" s="106"/>
      <c r="DR64" s="107"/>
      <c r="DS64" s="106"/>
      <c r="DT64" s="107"/>
      <c r="DU64" s="106"/>
      <c r="DV64" s="107"/>
      <c r="DW64" s="106"/>
      <c r="DX64" s="107"/>
      <c r="DY64" s="106"/>
      <c r="DZ64" s="107"/>
      <c r="EA64" s="106"/>
      <c r="EB64" s="107"/>
      <c r="EC64" s="106"/>
      <c r="ED64" s="107"/>
      <c r="EE64" s="106"/>
      <c r="EF64" s="107"/>
      <c r="EG64" s="106"/>
      <c r="EH64" s="107"/>
      <c r="EI64" s="106"/>
      <c r="EJ64" s="107"/>
      <c r="EK64" s="106"/>
      <c r="EL64" s="107"/>
      <c r="EM64" s="106"/>
      <c r="EN64" s="107"/>
      <c r="EO64" s="106"/>
      <c r="EP64" s="107"/>
      <c r="EQ64" s="106"/>
      <c r="ER64" s="107"/>
      <c r="ES64" s="106"/>
      <c r="ET64" s="107"/>
      <c r="EU64" s="106"/>
      <c r="EV64" s="107"/>
      <c r="EW64" s="106"/>
      <c r="EX64" s="107"/>
      <c r="EY64" s="106"/>
      <c r="EZ64" s="107"/>
      <c r="FA64" s="106"/>
      <c r="FB64" s="107"/>
      <c r="FC64" s="106"/>
      <c r="FD64" s="107"/>
      <c r="FE64" s="106"/>
      <c r="FF64" s="107"/>
      <c r="FG64" s="106"/>
      <c r="FH64" s="107"/>
      <c r="FI64" s="106"/>
      <c r="FJ64" s="107"/>
      <c r="FK64" s="106"/>
      <c r="FL64" s="107"/>
      <c r="FM64" s="106"/>
      <c r="FN64" s="107"/>
      <c r="FO64" s="106"/>
      <c r="FP64" s="107"/>
      <c r="FQ64" s="106"/>
      <c r="FR64" s="107"/>
      <c r="FS64" s="106"/>
      <c r="FT64" s="107"/>
      <c r="FU64" s="106"/>
      <c r="FV64" s="107"/>
      <c r="FW64" s="106"/>
      <c r="FX64" s="107"/>
      <c r="FY64" s="106"/>
      <c r="FZ64" s="107"/>
      <c r="GA64" s="106"/>
      <c r="GB64" s="107"/>
      <c r="GC64" s="106"/>
      <c r="GD64" s="107"/>
      <c r="GE64" s="106"/>
      <c r="GF64" s="107"/>
      <c r="GG64" s="106"/>
      <c r="GH64" s="107"/>
      <c r="GI64" s="106"/>
      <c r="GJ64" s="107"/>
      <c r="GK64" s="106"/>
      <c r="GL64" s="107"/>
      <c r="GM64" s="106"/>
      <c r="GN64" s="107"/>
      <c r="GO64" s="106"/>
      <c r="GP64" s="107"/>
      <c r="GQ64" s="106"/>
      <c r="GR64" s="107"/>
      <c r="GS64" s="106"/>
      <c r="GT64" s="107"/>
      <c r="GU64" s="106"/>
      <c r="GV64" s="107"/>
      <c r="GW64" s="106"/>
      <c r="GX64" s="107"/>
      <c r="GY64" s="106"/>
      <c r="GZ64" s="107"/>
      <c r="HA64" s="106"/>
      <c r="HB64" s="107"/>
      <c r="HC64" s="106"/>
      <c r="HD64" s="107"/>
      <c r="HE64" s="106"/>
      <c r="HF64" s="107"/>
      <c r="HG64" s="106"/>
      <c r="HH64" s="107"/>
      <c r="HI64" s="106"/>
      <c r="HJ64" s="107"/>
      <c r="HK64" s="106"/>
      <c r="HL64" s="107"/>
      <c r="HM64" s="106"/>
      <c r="HN64" s="107"/>
      <c r="HO64" s="106"/>
      <c r="HP64" s="107"/>
      <c r="HQ64" s="106"/>
      <c r="HR64" s="107"/>
      <c r="HS64" s="106"/>
      <c r="HT64" s="107"/>
      <c r="HU64" s="106"/>
      <c r="HV64" s="107"/>
      <c r="HW64" s="106"/>
      <c r="HX64" s="107"/>
      <c r="HY64" s="106"/>
      <c r="HZ64" s="107"/>
      <c r="IA64" s="106"/>
      <c r="IB64" s="107"/>
      <c r="IC64" s="106"/>
      <c r="ID64" s="107"/>
      <c r="IE64" s="106"/>
      <c r="IF64" s="107"/>
      <c r="IG64" s="106"/>
      <c r="IH64" s="107"/>
      <c r="II64" s="106"/>
      <c r="IJ64" s="107"/>
      <c r="IK64" s="106"/>
      <c r="IL64" s="107"/>
      <c r="IM64" s="106"/>
      <c r="IN64" s="107"/>
      <c r="IO64" s="106"/>
      <c r="IP64" s="107"/>
      <c r="IQ64" s="106"/>
      <c r="IR64" s="107"/>
      <c r="IS64" s="106"/>
      <c r="IT64" s="107"/>
      <c r="IU64" s="106"/>
      <c r="IV64" s="107"/>
      <c r="IW64" s="106"/>
      <c r="IX64" s="107"/>
      <c r="IY64" s="106"/>
      <c r="IZ64" s="64"/>
      <c r="JA64" s="64"/>
      <c r="JB64" s="64"/>
      <c r="JC64" s="64"/>
      <c r="JD64" s="64"/>
      <c r="JE64" s="64"/>
      <c r="JF64" s="64"/>
      <c r="JG64" s="64"/>
      <c r="JH64" s="64"/>
      <c r="JI64" s="64"/>
      <c r="JJ64" s="64"/>
      <c r="JK64" s="64"/>
      <c r="JL64" s="64"/>
      <c r="JM64" s="64"/>
      <c r="JN64" s="64"/>
      <c r="JO64" s="64"/>
      <c r="JP64" s="64"/>
      <c r="JQ64" s="64"/>
      <c r="JR64" s="64"/>
      <c r="JS64" s="64"/>
      <c r="JT64" s="64"/>
      <c r="JU64" s="64"/>
      <c r="JV64" s="64"/>
      <c r="JW64" s="64"/>
      <c r="JX64" s="64"/>
      <c r="JY64" s="64"/>
      <c r="JZ64" s="64"/>
      <c r="KA64" s="64"/>
      <c r="KB64" s="64"/>
      <c r="KC64" s="64"/>
      <c r="KD64" s="64"/>
      <c r="KE64" s="64"/>
      <c r="KF64" s="64"/>
      <c r="KG64" s="64"/>
      <c r="KH64" s="64"/>
      <c r="KI64" s="64"/>
      <c r="KJ64" s="64"/>
      <c r="KK64" s="64"/>
      <c r="KL64" s="64"/>
      <c r="KM64" s="64"/>
      <c r="KN64" s="64"/>
      <c r="KO64" s="64"/>
      <c r="KP64" s="64"/>
      <c r="KQ64" s="64"/>
      <c r="KR64" s="64"/>
      <c r="KS64" s="64"/>
      <c r="KT64" s="64"/>
      <c r="KU64" s="64"/>
      <c r="KV64" s="64"/>
      <c r="KW64" s="64"/>
      <c r="KX64" s="64"/>
      <c r="KY64" s="64"/>
      <c r="KZ64" s="64"/>
      <c r="LA64" s="64"/>
      <c r="LB64" s="64"/>
      <c r="LC64" s="64"/>
      <c r="LD64" s="64"/>
      <c r="LE64" s="64"/>
      <c r="LF64" s="64"/>
      <c r="LG64" s="64"/>
      <c r="LH64" s="64"/>
      <c r="LI64" s="64"/>
      <c r="LJ64" s="64"/>
      <c r="LK64" s="64"/>
      <c r="LL64" s="64"/>
      <c r="LM64" s="64"/>
      <c r="LN64" s="64"/>
      <c r="LO64" s="64"/>
      <c r="LP64" s="64"/>
      <c r="LQ64" s="64"/>
      <c r="LR64" s="64"/>
      <c r="LS64" s="64"/>
      <c r="LT64" s="64"/>
      <c r="LU64" s="64"/>
      <c r="LV64" s="64"/>
      <c r="LW64" s="64"/>
      <c r="LX64" s="64"/>
      <c r="LY64" s="64"/>
      <c r="LZ64" s="64"/>
      <c r="MA64" s="64"/>
      <c r="MB64" s="64"/>
      <c r="MC64" s="64"/>
      <c r="MD64" s="64"/>
      <c r="ME64" s="64"/>
      <c r="MF64" s="64"/>
      <c r="MG64" s="64"/>
      <c r="MH64" s="64"/>
      <c r="MI64" s="64"/>
      <c r="MJ64" s="64"/>
      <c r="MK64" s="64"/>
      <c r="ML64" s="64"/>
      <c r="MM64" s="64"/>
      <c r="MN64" s="64"/>
      <c r="MO64" s="64"/>
      <c r="MP64" s="64"/>
      <c r="MQ64" s="64"/>
      <c r="MR64" s="64"/>
      <c r="MS64" s="64"/>
      <c r="MT64" s="64"/>
      <c r="MU64" s="64"/>
      <c r="MV64" s="64"/>
      <c r="MW64" s="64"/>
      <c r="MX64" s="64"/>
      <c r="MY64" s="64"/>
      <c r="MZ64" s="64"/>
      <c r="NA64" s="64"/>
      <c r="NB64" s="64"/>
      <c r="NC64" s="64"/>
      <c r="ND64" s="64"/>
      <c r="NE64" s="64"/>
      <c r="NF64" s="64"/>
      <c r="NG64" s="64"/>
      <c r="NH64" s="64"/>
      <c r="NI64" s="64"/>
      <c r="NJ64" s="64"/>
      <c r="NK64" s="64"/>
      <c r="NL64" s="64"/>
      <c r="NM64" s="64"/>
      <c r="NN64" s="64"/>
      <c r="NO64" s="64"/>
      <c r="NP64" s="64"/>
      <c r="NQ64" s="64"/>
      <c r="NR64" s="64"/>
      <c r="NS64" s="64"/>
      <c r="NT64" s="64"/>
      <c r="NU64" s="64"/>
      <c r="NV64" s="64"/>
      <c r="NW64" s="64"/>
      <c r="NX64" s="64"/>
      <c r="NY64" s="64"/>
      <c r="NZ64" s="64"/>
      <c r="OA64" s="64"/>
      <c r="OB64" s="64"/>
      <c r="OC64" s="64"/>
      <c r="OD64" s="64"/>
      <c r="OE64" s="64"/>
      <c r="OF64" s="64"/>
      <c r="OG64" s="64"/>
      <c r="OH64" s="64"/>
      <c r="OI64" s="64"/>
      <c r="OJ64" s="64"/>
      <c r="OK64" s="64"/>
      <c r="OL64" s="64"/>
      <c r="OM64" s="64"/>
      <c r="ON64" s="64"/>
      <c r="OO64" s="64"/>
      <c r="OP64" s="64"/>
      <c r="OQ64" s="64"/>
      <c r="OR64" s="64"/>
      <c r="OS64" s="64"/>
      <c r="OT64" s="64"/>
      <c r="OU64" s="64"/>
      <c r="OV64" s="64"/>
      <c r="OW64" s="64"/>
      <c r="OX64" s="64"/>
      <c r="OY64" s="64"/>
      <c r="OZ64" s="64"/>
      <c r="PA64" s="64"/>
      <c r="PB64" s="64"/>
      <c r="PC64" s="64"/>
      <c r="PD64" s="64"/>
      <c r="PE64" s="64"/>
      <c r="PF64" s="64"/>
      <c r="PG64" s="64"/>
      <c r="PH64" s="64"/>
      <c r="PI64" s="64"/>
      <c r="PJ64" s="64"/>
      <c r="PK64" s="64"/>
      <c r="PL64" s="64"/>
      <c r="PM64" s="64"/>
      <c r="PN64" s="64"/>
      <c r="PO64" s="64"/>
      <c r="PP64" s="64"/>
      <c r="PQ64" s="64"/>
      <c r="PR64" s="64"/>
      <c r="PS64" s="64"/>
      <c r="PT64" s="64"/>
      <c r="PU64" s="64"/>
      <c r="PV64" s="64"/>
      <c r="PW64" s="64"/>
      <c r="PX64" s="64"/>
      <c r="PY64" s="64"/>
      <c r="PZ64" s="64"/>
      <c r="QA64" s="64"/>
      <c r="QB64" s="64"/>
      <c r="QC64" s="64"/>
      <c r="QD64" s="64"/>
      <c r="QE64" s="64"/>
      <c r="QF64" s="64"/>
      <c r="QG64" s="64"/>
      <c r="QH64" s="64"/>
      <c r="QI64" s="64"/>
      <c r="QJ64" s="64"/>
      <c r="QK64" s="64"/>
      <c r="QL64" s="64"/>
      <c r="QM64" s="64"/>
      <c r="QN64" s="64"/>
      <c r="QO64" s="64"/>
      <c r="QP64" s="64"/>
      <c r="QQ64" s="64"/>
      <c r="QR64" s="64"/>
      <c r="QS64" s="64"/>
      <c r="QT64" s="64"/>
      <c r="QU64" s="64"/>
      <c r="QV64" s="64"/>
      <c r="QW64" s="64"/>
      <c r="QX64" s="64"/>
      <c r="QY64" s="64"/>
      <c r="QZ64" s="64"/>
      <c r="RA64" s="64"/>
      <c r="RB64" s="64"/>
      <c r="RC64" s="64"/>
      <c r="RD64" s="64"/>
      <c r="RE64" s="64"/>
      <c r="RF64" s="64"/>
      <c r="RG64" s="64"/>
      <c r="RH64" s="64"/>
      <c r="RI64" s="64"/>
      <c r="RJ64" s="64"/>
      <c r="RK64" s="64"/>
      <c r="RL64" s="64"/>
      <c r="RM64" s="64"/>
      <c r="RN64" s="64"/>
      <c r="RO64" s="64"/>
      <c r="RP64" s="64"/>
      <c r="RQ64" s="64"/>
      <c r="RR64" s="64"/>
      <c r="RS64" s="64"/>
      <c r="RT64" s="64"/>
      <c r="RU64" s="64"/>
      <c r="RV64" s="64"/>
      <c r="RW64" s="64"/>
      <c r="RX64" s="64"/>
      <c r="RY64" s="64"/>
      <c r="RZ64" s="64"/>
      <c r="SA64" s="64"/>
      <c r="SB64" s="64"/>
      <c r="SC64" s="64"/>
      <c r="SD64" s="64"/>
      <c r="SE64" s="64"/>
      <c r="SF64" s="64"/>
      <c r="SG64" s="64"/>
      <c r="SH64" s="64"/>
      <c r="SI64" s="64"/>
      <c r="SJ64" s="64"/>
      <c r="SK64" s="64"/>
      <c r="SL64" s="64"/>
      <c r="SM64" s="64"/>
      <c r="SN64" s="64"/>
      <c r="SO64" s="64"/>
      <c r="SP64" s="64"/>
      <c r="SQ64" s="64"/>
      <c r="SR64" s="64"/>
      <c r="SS64" s="64"/>
      <c r="ST64" s="64"/>
      <c r="SU64" s="64"/>
      <c r="SV64" s="64"/>
      <c r="SW64" s="64"/>
      <c r="SX64" s="64"/>
      <c r="SY64" s="64"/>
      <c r="SZ64" s="64"/>
      <c r="TA64" s="64"/>
      <c r="TB64" s="64"/>
      <c r="TC64" s="64"/>
      <c r="TD64" s="64"/>
      <c r="TE64" s="64"/>
      <c r="TF64" s="64"/>
      <c r="TG64" s="64"/>
      <c r="TH64" s="64"/>
      <c r="TI64" s="64"/>
      <c r="TJ64" s="64"/>
      <c r="TK64" s="64"/>
      <c r="TL64" s="64"/>
      <c r="TM64" s="64"/>
      <c r="TN64" s="64"/>
      <c r="TO64" s="64"/>
      <c r="TP64" s="64"/>
      <c r="TQ64" s="64"/>
      <c r="TR64" s="64"/>
      <c r="TS64" s="64"/>
      <c r="TT64" s="64"/>
      <c r="TU64" s="64"/>
      <c r="TV64" s="64"/>
      <c r="TW64" s="64"/>
      <c r="TX64" s="64"/>
      <c r="TY64" s="64"/>
      <c r="TZ64" s="64"/>
      <c r="UA64" s="64"/>
      <c r="UB64" s="64"/>
      <c r="UC64" s="64"/>
      <c r="UD64" s="64"/>
      <c r="UE64" s="64"/>
      <c r="UF64" s="64"/>
      <c r="UG64" s="64"/>
      <c r="UH64" s="64"/>
      <c r="UI64" s="64"/>
      <c r="UJ64" s="64"/>
      <c r="UK64" s="64"/>
      <c r="UL64" s="64"/>
      <c r="UM64" s="64"/>
      <c r="UN64" s="64"/>
      <c r="UO64" s="64"/>
      <c r="UP64" s="64"/>
      <c r="UQ64" s="64"/>
      <c r="UR64" s="64"/>
      <c r="US64" s="64"/>
      <c r="UT64" s="64"/>
      <c r="UU64" s="64"/>
      <c r="UV64" s="64"/>
      <c r="UW64" s="64"/>
      <c r="UX64" s="64"/>
      <c r="UY64" s="64"/>
      <c r="UZ64" s="64"/>
      <c r="VA64" s="64"/>
      <c r="VB64" s="64"/>
      <c r="VC64" s="64"/>
      <c r="VD64" s="64"/>
      <c r="VE64" s="64"/>
      <c r="VF64" s="64"/>
      <c r="VG64" s="64"/>
      <c r="VH64" s="64"/>
      <c r="VI64" s="64"/>
      <c r="VJ64" s="64"/>
      <c r="VK64" s="64"/>
      <c r="VL64" s="64"/>
      <c r="VM64" s="64"/>
      <c r="VN64" s="64"/>
      <c r="VO64" s="64"/>
      <c r="VP64" s="64"/>
      <c r="VQ64" s="64"/>
      <c r="VR64" s="64"/>
      <c r="VS64" s="64"/>
      <c r="VT64" s="64"/>
      <c r="VU64" s="64"/>
      <c r="VV64" s="64"/>
      <c r="VW64" s="64"/>
      <c r="VX64" s="64"/>
      <c r="VY64" s="64"/>
      <c r="VZ64" s="64"/>
      <c r="WA64" s="64"/>
      <c r="WB64" s="64"/>
      <c r="WC64" s="64"/>
      <c r="WD64" s="64"/>
      <c r="WE64" s="64"/>
      <c r="WF64" s="64"/>
      <c r="WG64" s="64"/>
      <c r="WH64" s="64"/>
      <c r="WI64" s="64"/>
      <c r="WJ64" s="64"/>
      <c r="WK64" s="64"/>
      <c r="WL64" s="64"/>
      <c r="WM64" s="64"/>
      <c r="WN64" s="64"/>
      <c r="WO64" s="64"/>
      <c r="WP64" s="64"/>
      <c r="WQ64" s="64"/>
      <c r="WR64" s="64"/>
      <c r="WS64" s="64"/>
      <c r="WT64" s="64"/>
      <c r="WU64" s="64"/>
      <c r="WV64" s="64"/>
      <c r="WW64" s="64"/>
      <c r="WX64" s="64"/>
      <c r="WY64" s="64"/>
      <c r="WZ64" s="64"/>
      <c r="XA64" s="64"/>
      <c r="XB64" s="64"/>
      <c r="XC64" s="64"/>
      <c r="XD64" s="64"/>
      <c r="XE64" s="64"/>
      <c r="XF64" s="64"/>
      <c r="XG64" s="64"/>
      <c r="XH64" s="64"/>
      <c r="XI64" s="64"/>
      <c r="XJ64" s="64"/>
    </row>
    <row r="65" spans="1:634" x14ac:dyDescent="0.25">
      <c r="A65" s="106"/>
      <c r="B65" s="107"/>
      <c r="C65" s="106"/>
      <c r="D65" s="107"/>
      <c r="E65" s="106"/>
      <c r="F65" s="107"/>
      <c r="G65" s="106"/>
      <c r="H65" s="107"/>
      <c r="I65" s="106"/>
      <c r="J65" s="107"/>
      <c r="K65" s="106"/>
      <c r="L65" s="107"/>
      <c r="M65" s="106"/>
      <c r="N65" s="107"/>
      <c r="O65" s="106"/>
      <c r="P65" s="107"/>
      <c r="Q65" s="106"/>
      <c r="R65" s="107"/>
      <c r="S65" s="106"/>
      <c r="T65" s="107"/>
      <c r="U65" s="106"/>
      <c r="V65" s="107"/>
      <c r="W65" s="106"/>
      <c r="X65" s="107"/>
      <c r="Y65" s="106"/>
      <c r="Z65" s="107"/>
      <c r="AA65" s="106"/>
      <c r="AB65" s="107"/>
      <c r="AC65" s="106"/>
      <c r="AD65" s="107"/>
      <c r="AE65" s="106"/>
      <c r="AF65" s="107"/>
      <c r="AG65" s="106"/>
      <c r="AH65" s="107"/>
      <c r="AI65" s="106"/>
      <c r="AJ65" s="107"/>
      <c r="AK65" s="106"/>
      <c r="AL65" s="107"/>
      <c r="AM65" s="106"/>
      <c r="AN65" s="107"/>
      <c r="AO65" s="106"/>
      <c r="AP65" s="107"/>
      <c r="AQ65" s="106"/>
      <c r="AR65" s="107"/>
      <c r="AS65" s="106"/>
      <c r="AT65" s="107"/>
      <c r="AU65" s="106"/>
      <c r="AV65" s="107"/>
      <c r="AW65" s="106"/>
      <c r="AX65" s="107"/>
      <c r="AY65" s="106"/>
      <c r="AZ65" s="107"/>
      <c r="BA65" s="106"/>
      <c r="BB65" s="107"/>
      <c r="BC65" s="106"/>
      <c r="BD65" s="107"/>
      <c r="BE65" s="106"/>
      <c r="BF65" s="107"/>
      <c r="BG65" s="106"/>
      <c r="BH65" s="107"/>
      <c r="BI65" s="106"/>
      <c r="BJ65" s="107"/>
      <c r="BK65" s="106"/>
      <c r="BL65" s="107"/>
      <c r="BM65" s="106"/>
      <c r="BN65" s="107"/>
      <c r="BO65" s="106"/>
      <c r="BP65" s="107"/>
      <c r="BQ65" s="106"/>
      <c r="BR65" s="107"/>
      <c r="BS65" s="106"/>
      <c r="BT65" s="107"/>
      <c r="BU65" s="106"/>
      <c r="BV65" s="107"/>
      <c r="BW65" s="106"/>
      <c r="BX65" s="107"/>
      <c r="BY65" s="106"/>
      <c r="BZ65" s="107"/>
      <c r="CA65" s="106"/>
      <c r="CB65" s="107"/>
      <c r="CC65" s="106"/>
      <c r="CD65" s="107"/>
      <c r="CE65" s="106"/>
      <c r="CF65" s="107"/>
      <c r="CG65" s="106"/>
      <c r="CH65" s="107"/>
      <c r="CI65" s="106"/>
      <c r="CJ65" s="107"/>
      <c r="CK65" s="106"/>
      <c r="CL65" s="107"/>
      <c r="CM65" s="106"/>
      <c r="CN65" s="107"/>
      <c r="CO65" s="106"/>
      <c r="CP65" s="107"/>
      <c r="CQ65" s="106"/>
      <c r="CR65" s="107"/>
      <c r="CS65" s="106"/>
      <c r="CT65" s="107"/>
      <c r="CU65" s="106"/>
      <c r="CV65" s="107"/>
      <c r="CW65" s="106"/>
      <c r="CX65" s="107"/>
      <c r="CY65" s="106"/>
      <c r="CZ65" s="107"/>
      <c r="DA65" s="106"/>
      <c r="DB65" s="107"/>
      <c r="DC65" s="106"/>
      <c r="DD65" s="107"/>
      <c r="DE65" s="106"/>
      <c r="DF65" s="107"/>
      <c r="DG65" s="106"/>
      <c r="DH65" s="107"/>
      <c r="DI65" s="106"/>
      <c r="DJ65" s="107"/>
      <c r="DK65" s="106"/>
      <c r="DL65" s="107"/>
      <c r="DM65" s="106"/>
      <c r="DN65" s="107"/>
      <c r="DO65" s="106"/>
      <c r="DP65" s="107"/>
      <c r="DQ65" s="106"/>
      <c r="DR65" s="107"/>
      <c r="DS65" s="106"/>
      <c r="DT65" s="107"/>
      <c r="DU65" s="106"/>
      <c r="DV65" s="107"/>
      <c r="DW65" s="106"/>
      <c r="DX65" s="107"/>
      <c r="DY65" s="106"/>
      <c r="DZ65" s="107"/>
      <c r="EA65" s="106"/>
      <c r="EB65" s="107"/>
      <c r="EC65" s="106"/>
      <c r="ED65" s="107"/>
      <c r="EE65" s="106"/>
      <c r="EF65" s="107"/>
      <c r="EG65" s="106"/>
      <c r="EH65" s="107"/>
      <c r="EI65" s="106"/>
      <c r="EJ65" s="107"/>
      <c r="EK65" s="106"/>
      <c r="EL65" s="107"/>
      <c r="EM65" s="106"/>
      <c r="EN65" s="107"/>
      <c r="EO65" s="106"/>
      <c r="EP65" s="107"/>
      <c r="EQ65" s="106"/>
      <c r="ER65" s="107"/>
      <c r="ES65" s="106"/>
      <c r="ET65" s="107"/>
      <c r="EU65" s="106"/>
      <c r="EV65" s="107"/>
      <c r="EW65" s="106"/>
      <c r="EX65" s="107"/>
      <c r="EY65" s="106"/>
      <c r="EZ65" s="107"/>
      <c r="FA65" s="106"/>
      <c r="FB65" s="107"/>
      <c r="FC65" s="106"/>
      <c r="FD65" s="107"/>
      <c r="FE65" s="106"/>
      <c r="FF65" s="107"/>
      <c r="FG65" s="106"/>
      <c r="FH65" s="107"/>
      <c r="FI65" s="106"/>
      <c r="FJ65" s="107"/>
      <c r="FK65" s="106"/>
      <c r="FL65" s="107"/>
      <c r="FM65" s="106"/>
      <c r="FN65" s="107"/>
      <c r="FO65" s="106"/>
      <c r="FP65" s="107"/>
      <c r="FQ65" s="106"/>
      <c r="FR65" s="107"/>
      <c r="FS65" s="106"/>
      <c r="FT65" s="107"/>
      <c r="FU65" s="106"/>
      <c r="FV65" s="107"/>
      <c r="FW65" s="106"/>
      <c r="FX65" s="107"/>
      <c r="FY65" s="106"/>
      <c r="FZ65" s="107"/>
      <c r="GA65" s="106"/>
      <c r="GB65" s="107"/>
      <c r="GC65" s="106"/>
      <c r="GD65" s="107"/>
      <c r="GE65" s="106"/>
      <c r="GF65" s="107"/>
      <c r="GG65" s="106"/>
      <c r="GH65" s="107"/>
      <c r="GI65" s="106"/>
      <c r="GJ65" s="107"/>
      <c r="GK65" s="106"/>
      <c r="GL65" s="107"/>
      <c r="GM65" s="106"/>
      <c r="GN65" s="107"/>
      <c r="GO65" s="106"/>
      <c r="GP65" s="107"/>
      <c r="GQ65" s="106"/>
      <c r="GR65" s="107"/>
      <c r="GS65" s="106"/>
      <c r="GT65" s="107"/>
      <c r="GU65" s="106"/>
      <c r="GV65" s="107"/>
      <c r="GW65" s="106"/>
      <c r="GX65" s="107"/>
      <c r="GY65" s="106"/>
      <c r="GZ65" s="107"/>
      <c r="HA65" s="106"/>
      <c r="HB65" s="107"/>
      <c r="HC65" s="106"/>
      <c r="HD65" s="107"/>
      <c r="HE65" s="106"/>
      <c r="HF65" s="107"/>
      <c r="HG65" s="106"/>
      <c r="HH65" s="107"/>
      <c r="HI65" s="106"/>
      <c r="HJ65" s="107"/>
      <c r="HK65" s="106"/>
      <c r="HL65" s="107"/>
      <c r="HM65" s="106"/>
      <c r="HN65" s="107"/>
      <c r="HO65" s="106"/>
      <c r="HP65" s="107"/>
      <c r="HQ65" s="106"/>
      <c r="HR65" s="107"/>
      <c r="HS65" s="106"/>
      <c r="HT65" s="107"/>
      <c r="HU65" s="106"/>
      <c r="HV65" s="107"/>
      <c r="HW65" s="106"/>
      <c r="HX65" s="107"/>
      <c r="HY65" s="106"/>
      <c r="HZ65" s="107"/>
      <c r="IA65" s="106"/>
      <c r="IB65" s="107"/>
      <c r="IC65" s="106"/>
      <c r="ID65" s="107"/>
      <c r="IE65" s="106"/>
      <c r="IF65" s="107"/>
      <c r="IG65" s="106"/>
      <c r="IH65" s="107"/>
      <c r="II65" s="106"/>
      <c r="IJ65" s="107"/>
      <c r="IK65" s="106"/>
      <c r="IL65" s="107"/>
      <c r="IM65" s="106"/>
      <c r="IN65" s="107"/>
      <c r="IO65" s="106"/>
      <c r="IP65" s="107"/>
      <c r="IQ65" s="106"/>
      <c r="IR65" s="107"/>
      <c r="IS65" s="106"/>
      <c r="IT65" s="107"/>
      <c r="IU65" s="106"/>
      <c r="IV65" s="107"/>
      <c r="IW65" s="106"/>
      <c r="IX65" s="107"/>
      <c r="IY65" s="106"/>
      <c r="IZ65" s="64"/>
      <c r="JA65" s="64"/>
      <c r="JB65" s="64"/>
      <c r="JC65" s="64"/>
      <c r="JD65" s="64"/>
      <c r="JE65" s="64"/>
      <c r="JF65" s="64"/>
      <c r="JG65" s="64"/>
      <c r="JH65" s="64"/>
      <c r="JI65" s="64"/>
      <c r="JJ65" s="64"/>
      <c r="JK65" s="64"/>
      <c r="JL65" s="64"/>
      <c r="JM65" s="64"/>
      <c r="JN65" s="64"/>
      <c r="JO65" s="64"/>
      <c r="JP65" s="64"/>
      <c r="JQ65" s="64"/>
      <c r="JR65" s="64"/>
      <c r="JS65" s="64"/>
      <c r="JT65" s="64"/>
      <c r="JU65" s="64"/>
      <c r="JV65" s="64"/>
      <c r="JW65" s="64"/>
      <c r="JX65" s="64"/>
      <c r="JY65" s="64"/>
      <c r="JZ65" s="64"/>
      <c r="KA65" s="64"/>
      <c r="KB65" s="64"/>
      <c r="KC65" s="64"/>
      <c r="KD65" s="64"/>
      <c r="KE65" s="64"/>
      <c r="KF65" s="64"/>
      <c r="KG65" s="64"/>
      <c r="KH65" s="64"/>
      <c r="KI65" s="64"/>
      <c r="KJ65" s="64"/>
      <c r="KK65" s="64"/>
      <c r="KL65" s="64"/>
      <c r="KM65" s="64"/>
      <c r="KN65" s="64"/>
      <c r="KO65" s="64"/>
      <c r="KP65" s="64"/>
      <c r="KQ65" s="64"/>
      <c r="KR65" s="64"/>
      <c r="KS65" s="64"/>
      <c r="KT65" s="64"/>
      <c r="KU65" s="64"/>
      <c r="KV65" s="64"/>
      <c r="KW65" s="64"/>
      <c r="KX65" s="64"/>
      <c r="KY65" s="64"/>
      <c r="KZ65" s="64"/>
      <c r="LA65" s="64"/>
      <c r="LB65" s="64"/>
      <c r="LC65" s="64"/>
      <c r="LD65" s="64"/>
      <c r="LE65" s="64"/>
      <c r="LF65" s="64"/>
      <c r="LG65" s="64"/>
      <c r="LH65" s="64"/>
      <c r="LI65" s="64"/>
      <c r="LJ65" s="64"/>
      <c r="LK65" s="64"/>
      <c r="LL65" s="64"/>
      <c r="LM65" s="64"/>
      <c r="LN65" s="64"/>
      <c r="LO65" s="64"/>
      <c r="LP65" s="64"/>
      <c r="LQ65" s="64"/>
      <c r="LR65" s="64"/>
      <c r="LS65" s="64"/>
      <c r="LT65" s="64"/>
      <c r="LU65" s="64"/>
      <c r="LV65" s="64"/>
      <c r="LW65" s="64"/>
      <c r="LX65" s="64"/>
      <c r="LY65" s="64"/>
      <c r="LZ65" s="64"/>
      <c r="MA65" s="64"/>
      <c r="MB65" s="64"/>
      <c r="MC65" s="64"/>
      <c r="MD65" s="64"/>
      <c r="ME65" s="64"/>
      <c r="MF65" s="64"/>
      <c r="MG65" s="64"/>
      <c r="MH65" s="64"/>
      <c r="MI65" s="64"/>
      <c r="MJ65" s="64"/>
      <c r="MK65" s="64"/>
      <c r="ML65" s="64"/>
      <c r="MM65" s="64"/>
      <c r="MN65" s="64"/>
      <c r="MO65" s="64"/>
      <c r="MP65" s="64"/>
      <c r="MQ65" s="64"/>
      <c r="MR65" s="64"/>
      <c r="MS65" s="64"/>
      <c r="MT65" s="64"/>
      <c r="MU65" s="64"/>
      <c r="MV65" s="64"/>
      <c r="MW65" s="64"/>
      <c r="MX65" s="64"/>
      <c r="MY65" s="64"/>
      <c r="MZ65" s="64"/>
      <c r="NA65" s="64"/>
      <c r="NB65" s="64"/>
      <c r="NC65" s="64"/>
      <c r="ND65" s="64"/>
      <c r="NE65" s="64"/>
      <c r="NF65" s="64"/>
      <c r="NG65" s="64"/>
      <c r="NH65" s="64"/>
      <c r="NI65" s="64"/>
      <c r="NJ65" s="64"/>
      <c r="NK65" s="64"/>
      <c r="NL65" s="64"/>
      <c r="NM65" s="64"/>
      <c r="NN65" s="64"/>
      <c r="NO65" s="64"/>
      <c r="NP65" s="64"/>
      <c r="NQ65" s="64"/>
      <c r="NR65" s="64"/>
      <c r="NS65" s="64"/>
      <c r="NT65" s="64"/>
      <c r="NU65" s="64"/>
      <c r="NV65" s="64"/>
      <c r="NW65" s="64"/>
      <c r="NX65" s="64"/>
      <c r="NY65" s="64"/>
      <c r="NZ65" s="64"/>
      <c r="OA65" s="64"/>
      <c r="OB65" s="64"/>
      <c r="OC65" s="64"/>
      <c r="OD65" s="64"/>
      <c r="OE65" s="64"/>
      <c r="OF65" s="64"/>
      <c r="OG65" s="64"/>
      <c r="OH65" s="64"/>
      <c r="OI65" s="64"/>
      <c r="OJ65" s="64"/>
      <c r="OK65" s="64"/>
      <c r="OL65" s="64"/>
      <c r="OM65" s="64"/>
      <c r="ON65" s="64"/>
      <c r="OO65" s="64"/>
      <c r="OP65" s="64"/>
      <c r="OQ65" s="64"/>
      <c r="OR65" s="64"/>
      <c r="OS65" s="64"/>
      <c r="OT65" s="64"/>
      <c r="OU65" s="64"/>
      <c r="OV65" s="64"/>
      <c r="OW65" s="64"/>
      <c r="OX65" s="64"/>
      <c r="OY65" s="64"/>
      <c r="OZ65" s="64"/>
      <c r="PA65" s="64"/>
      <c r="PB65" s="64"/>
      <c r="PC65" s="64"/>
      <c r="PD65" s="64"/>
      <c r="PE65" s="64"/>
      <c r="PF65" s="64"/>
      <c r="PG65" s="64"/>
      <c r="PH65" s="64"/>
      <c r="PI65" s="64"/>
      <c r="PJ65" s="64"/>
      <c r="PK65" s="64"/>
      <c r="PL65" s="64"/>
      <c r="PM65" s="64"/>
      <c r="PN65" s="64"/>
      <c r="PO65" s="64"/>
      <c r="PP65" s="64"/>
      <c r="PQ65" s="64"/>
      <c r="PR65" s="64"/>
      <c r="PS65" s="64"/>
      <c r="PT65" s="64"/>
      <c r="PU65" s="64"/>
      <c r="PV65" s="64"/>
      <c r="PW65" s="64"/>
      <c r="PX65" s="64"/>
      <c r="PY65" s="64"/>
      <c r="PZ65" s="64"/>
      <c r="QA65" s="64"/>
      <c r="QB65" s="64"/>
      <c r="QC65" s="64"/>
      <c r="QD65" s="64"/>
      <c r="QE65" s="64"/>
      <c r="QF65" s="64"/>
      <c r="QG65" s="64"/>
      <c r="QH65" s="64"/>
      <c r="QI65" s="64"/>
      <c r="QJ65" s="64"/>
      <c r="QK65" s="64"/>
      <c r="QL65" s="64"/>
      <c r="QM65" s="64"/>
      <c r="QN65" s="64"/>
      <c r="QO65" s="64"/>
      <c r="QP65" s="64"/>
      <c r="QQ65" s="64"/>
      <c r="QR65" s="64"/>
      <c r="QS65" s="64"/>
      <c r="QT65" s="64"/>
      <c r="QU65" s="64"/>
      <c r="QV65" s="64"/>
      <c r="QW65" s="64"/>
      <c r="QX65" s="64"/>
      <c r="QY65" s="64"/>
      <c r="QZ65" s="64"/>
      <c r="RA65" s="64"/>
      <c r="RB65" s="64"/>
      <c r="RC65" s="64"/>
      <c r="RD65" s="64"/>
      <c r="RE65" s="64"/>
      <c r="RF65" s="64"/>
      <c r="RG65" s="64"/>
      <c r="RH65" s="64"/>
      <c r="RI65" s="64"/>
      <c r="RJ65" s="64"/>
      <c r="RK65" s="64"/>
      <c r="RL65" s="64"/>
      <c r="RM65" s="64"/>
      <c r="RN65" s="64"/>
      <c r="RO65" s="64"/>
      <c r="RP65" s="64"/>
      <c r="RQ65" s="64"/>
      <c r="RR65" s="64"/>
      <c r="RS65" s="64"/>
      <c r="RT65" s="64"/>
      <c r="RU65" s="64"/>
      <c r="RV65" s="64"/>
      <c r="RW65" s="64"/>
      <c r="RX65" s="64"/>
      <c r="RY65" s="64"/>
      <c r="RZ65" s="64"/>
      <c r="SA65" s="64"/>
      <c r="SB65" s="64"/>
      <c r="SC65" s="64"/>
      <c r="SD65" s="64"/>
      <c r="SE65" s="64"/>
      <c r="SF65" s="64"/>
      <c r="SG65" s="64"/>
      <c r="SH65" s="64"/>
      <c r="SI65" s="64"/>
      <c r="SJ65" s="64"/>
      <c r="SK65" s="64"/>
      <c r="SL65" s="64"/>
      <c r="SM65" s="64"/>
      <c r="SN65" s="64"/>
      <c r="SO65" s="64"/>
      <c r="SP65" s="64"/>
      <c r="SQ65" s="64"/>
      <c r="SR65" s="64"/>
      <c r="SS65" s="64"/>
      <c r="ST65" s="64"/>
      <c r="SU65" s="64"/>
      <c r="SV65" s="64"/>
      <c r="SW65" s="64"/>
      <c r="SX65" s="64"/>
      <c r="SY65" s="64"/>
      <c r="SZ65" s="64"/>
      <c r="TA65" s="64"/>
      <c r="TB65" s="64"/>
      <c r="TC65" s="64"/>
      <c r="TD65" s="64"/>
      <c r="TE65" s="64"/>
      <c r="TF65" s="64"/>
      <c r="TG65" s="64"/>
      <c r="TH65" s="64"/>
      <c r="TI65" s="64"/>
      <c r="TJ65" s="64"/>
      <c r="TK65" s="64"/>
      <c r="TL65" s="64"/>
      <c r="TM65" s="64"/>
      <c r="TN65" s="64"/>
      <c r="TO65" s="64"/>
      <c r="TP65" s="64"/>
      <c r="TQ65" s="64"/>
      <c r="TR65" s="64"/>
      <c r="TS65" s="64"/>
      <c r="TT65" s="64"/>
      <c r="TU65" s="64"/>
      <c r="TV65" s="64"/>
      <c r="TW65" s="64"/>
      <c r="TX65" s="64"/>
      <c r="TY65" s="64"/>
      <c r="TZ65" s="64"/>
      <c r="UA65" s="64"/>
      <c r="UB65" s="64"/>
      <c r="UC65" s="64"/>
      <c r="UD65" s="64"/>
      <c r="UE65" s="64"/>
      <c r="UF65" s="64"/>
      <c r="UG65" s="64"/>
      <c r="UH65" s="64"/>
      <c r="UI65" s="64"/>
      <c r="UJ65" s="64"/>
      <c r="UK65" s="64"/>
      <c r="UL65" s="64"/>
      <c r="UM65" s="64"/>
      <c r="UN65" s="64"/>
      <c r="UO65" s="64"/>
      <c r="UP65" s="64"/>
      <c r="UQ65" s="64"/>
      <c r="UR65" s="64"/>
      <c r="US65" s="64"/>
      <c r="UT65" s="64"/>
      <c r="UU65" s="64"/>
      <c r="UV65" s="64"/>
      <c r="UW65" s="64"/>
      <c r="UX65" s="64"/>
      <c r="UY65" s="64"/>
      <c r="UZ65" s="64"/>
      <c r="VA65" s="64"/>
      <c r="VB65" s="64"/>
      <c r="VC65" s="64"/>
      <c r="VD65" s="64"/>
      <c r="VE65" s="64"/>
      <c r="VF65" s="64"/>
      <c r="VG65" s="64"/>
      <c r="VH65" s="64"/>
      <c r="VI65" s="64"/>
      <c r="VJ65" s="64"/>
      <c r="VK65" s="64"/>
      <c r="VL65" s="64"/>
      <c r="VM65" s="64"/>
      <c r="VN65" s="64"/>
      <c r="VO65" s="64"/>
      <c r="VP65" s="64"/>
      <c r="VQ65" s="64"/>
      <c r="VR65" s="64"/>
      <c r="VS65" s="64"/>
      <c r="VT65" s="64"/>
      <c r="VU65" s="64"/>
      <c r="VV65" s="64"/>
      <c r="VW65" s="64"/>
      <c r="VX65" s="64"/>
      <c r="VY65" s="64"/>
      <c r="VZ65" s="64"/>
      <c r="WA65" s="64"/>
      <c r="WB65" s="64"/>
      <c r="WC65" s="64"/>
      <c r="WD65" s="64"/>
      <c r="WE65" s="64"/>
      <c r="WF65" s="64"/>
      <c r="WG65" s="64"/>
      <c r="WH65" s="64"/>
      <c r="WI65" s="64"/>
      <c r="WJ65" s="64"/>
      <c r="WK65" s="64"/>
      <c r="WL65" s="64"/>
      <c r="WM65" s="64"/>
      <c r="WN65" s="64"/>
      <c r="WO65" s="64"/>
      <c r="WP65" s="64"/>
      <c r="WQ65" s="64"/>
      <c r="WR65" s="64"/>
      <c r="WS65" s="64"/>
      <c r="WT65" s="64"/>
      <c r="WU65" s="64"/>
      <c r="WV65" s="64"/>
      <c r="WW65" s="64"/>
      <c r="WX65" s="64"/>
      <c r="WY65" s="64"/>
      <c r="WZ65" s="64"/>
      <c r="XA65" s="64"/>
      <c r="XB65" s="64"/>
      <c r="XC65" s="64"/>
      <c r="XD65" s="64"/>
      <c r="XE65" s="64"/>
      <c r="XF65" s="64"/>
      <c r="XG65" s="64"/>
      <c r="XH65" s="64"/>
      <c r="XI65" s="64"/>
      <c r="XJ65" s="64"/>
    </row>
    <row r="66" spans="1:634" x14ac:dyDescent="0.25">
      <c r="A66" s="106"/>
      <c r="B66" s="107"/>
      <c r="C66" s="106"/>
      <c r="D66" s="107"/>
      <c r="E66" s="106"/>
      <c r="F66" s="107"/>
      <c r="G66" s="106"/>
      <c r="H66" s="107"/>
      <c r="I66" s="106"/>
      <c r="J66" s="107"/>
      <c r="K66" s="106"/>
      <c r="L66" s="107"/>
      <c r="M66" s="106"/>
      <c r="N66" s="107"/>
      <c r="O66" s="106"/>
      <c r="P66" s="107"/>
      <c r="Q66" s="106"/>
      <c r="R66" s="107"/>
      <c r="S66" s="106"/>
      <c r="T66" s="107"/>
      <c r="U66" s="106"/>
      <c r="V66" s="107"/>
      <c r="W66" s="106"/>
      <c r="X66" s="107"/>
      <c r="Y66" s="106"/>
      <c r="Z66" s="107"/>
      <c r="AA66" s="106"/>
      <c r="AB66" s="107"/>
      <c r="AC66" s="106"/>
      <c r="AD66" s="107"/>
      <c r="AE66" s="106"/>
      <c r="AF66" s="107"/>
      <c r="AG66" s="106"/>
      <c r="AH66" s="107"/>
      <c r="AI66" s="106"/>
      <c r="AJ66" s="107"/>
      <c r="AK66" s="106"/>
      <c r="AL66" s="107"/>
      <c r="AM66" s="106"/>
      <c r="AN66" s="107"/>
      <c r="AO66" s="106"/>
      <c r="AP66" s="107"/>
      <c r="AQ66" s="106"/>
      <c r="AR66" s="107"/>
      <c r="AS66" s="106"/>
      <c r="AT66" s="107"/>
      <c r="AU66" s="106"/>
      <c r="AV66" s="107"/>
      <c r="AW66" s="106"/>
      <c r="AX66" s="107"/>
      <c r="AY66" s="106"/>
      <c r="AZ66" s="107"/>
      <c r="BA66" s="106"/>
      <c r="BB66" s="107"/>
      <c r="BC66" s="106"/>
      <c r="BD66" s="107"/>
      <c r="BE66" s="106"/>
      <c r="BF66" s="107"/>
      <c r="BG66" s="106"/>
      <c r="BH66" s="107"/>
      <c r="BI66" s="106"/>
      <c r="BJ66" s="107"/>
      <c r="BK66" s="106"/>
      <c r="BL66" s="107"/>
      <c r="BM66" s="106"/>
      <c r="BN66" s="107"/>
      <c r="BO66" s="106"/>
      <c r="BP66" s="107"/>
      <c r="BQ66" s="106"/>
      <c r="BR66" s="107"/>
      <c r="BS66" s="106"/>
      <c r="BT66" s="107"/>
      <c r="BU66" s="106"/>
      <c r="BV66" s="107"/>
      <c r="BW66" s="106"/>
      <c r="BX66" s="107"/>
      <c r="BY66" s="106"/>
      <c r="BZ66" s="107"/>
      <c r="CA66" s="106"/>
      <c r="CB66" s="107"/>
      <c r="CC66" s="106"/>
      <c r="CD66" s="107"/>
      <c r="CE66" s="106"/>
      <c r="CF66" s="107"/>
      <c r="CG66" s="106"/>
      <c r="CH66" s="107"/>
      <c r="CI66" s="106"/>
      <c r="CJ66" s="107"/>
      <c r="CK66" s="106"/>
      <c r="CL66" s="107"/>
      <c r="CM66" s="106"/>
      <c r="CN66" s="107"/>
      <c r="CO66" s="106"/>
      <c r="CP66" s="107"/>
      <c r="CQ66" s="106"/>
      <c r="CR66" s="107"/>
      <c r="CS66" s="106"/>
      <c r="CT66" s="107"/>
      <c r="CU66" s="106"/>
      <c r="CV66" s="107"/>
      <c r="CW66" s="106"/>
      <c r="CX66" s="107"/>
      <c r="CY66" s="106"/>
      <c r="CZ66" s="107"/>
      <c r="DA66" s="106"/>
      <c r="DB66" s="107"/>
      <c r="DC66" s="106"/>
      <c r="DD66" s="107"/>
      <c r="DE66" s="106"/>
      <c r="DF66" s="107"/>
      <c r="DG66" s="106"/>
      <c r="DH66" s="107"/>
      <c r="DI66" s="106"/>
      <c r="DJ66" s="107"/>
      <c r="DK66" s="106"/>
      <c r="DL66" s="107"/>
      <c r="DM66" s="106"/>
      <c r="DN66" s="107"/>
      <c r="DO66" s="106"/>
      <c r="DP66" s="107"/>
      <c r="DQ66" s="106"/>
      <c r="DR66" s="107"/>
      <c r="DS66" s="106"/>
      <c r="DT66" s="107"/>
      <c r="DU66" s="106"/>
      <c r="DV66" s="107"/>
      <c r="DW66" s="106"/>
      <c r="DX66" s="107"/>
      <c r="DY66" s="106"/>
      <c r="DZ66" s="107"/>
      <c r="EA66" s="106"/>
      <c r="EB66" s="107"/>
      <c r="EC66" s="106"/>
      <c r="ED66" s="107"/>
      <c r="EE66" s="106"/>
      <c r="EF66" s="107"/>
      <c r="EG66" s="106"/>
      <c r="EH66" s="107"/>
      <c r="EI66" s="106"/>
      <c r="EJ66" s="107"/>
      <c r="EK66" s="106"/>
      <c r="EL66" s="107"/>
      <c r="EM66" s="106"/>
      <c r="EN66" s="107"/>
      <c r="EO66" s="106"/>
      <c r="EP66" s="107"/>
      <c r="EQ66" s="106"/>
      <c r="ER66" s="107"/>
      <c r="ES66" s="106"/>
      <c r="ET66" s="107"/>
      <c r="EU66" s="106"/>
      <c r="EV66" s="107"/>
      <c r="EW66" s="106"/>
      <c r="EX66" s="107"/>
      <c r="EY66" s="106"/>
      <c r="EZ66" s="107"/>
      <c r="FA66" s="106"/>
      <c r="FB66" s="107"/>
      <c r="FC66" s="106"/>
      <c r="FD66" s="107"/>
      <c r="FE66" s="106"/>
      <c r="FF66" s="107"/>
      <c r="FG66" s="106"/>
      <c r="FH66" s="107"/>
      <c r="FI66" s="106"/>
      <c r="FJ66" s="107"/>
      <c r="FK66" s="106"/>
      <c r="FL66" s="107"/>
      <c r="FM66" s="106"/>
      <c r="FN66" s="107"/>
      <c r="FO66" s="106"/>
      <c r="FP66" s="107"/>
      <c r="FQ66" s="106"/>
      <c r="FR66" s="107"/>
      <c r="FS66" s="106"/>
      <c r="FT66" s="107"/>
      <c r="FU66" s="106"/>
      <c r="FV66" s="107"/>
      <c r="FW66" s="106"/>
      <c r="FX66" s="107"/>
      <c r="FY66" s="106"/>
      <c r="FZ66" s="107"/>
      <c r="GA66" s="106"/>
      <c r="GB66" s="107"/>
      <c r="GC66" s="106"/>
      <c r="GD66" s="107"/>
      <c r="GE66" s="106"/>
      <c r="GF66" s="107"/>
      <c r="GG66" s="106"/>
      <c r="GH66" s="107"/>
      <c r="GI66" s="106"/>
      <c r="GJ66" s="107"/>
      <c r="GK66" s="106"/>
      <c r="GL66" s="107"/>
      <c r="GM66" s="106"/>
      <c r="GN66" s="107"/>
      <c r="GO66" s="106"/>
      <c r="GP66" s="107"/>
      <c r="GQ66" s="106"/>
      <c r="GR66" s="107"/>
      <c r="GS66" s="106"/>
      <c r="GT66" s="107"/>
      <c r="GU66" s="106"/>
      <c r="GV66" s="107"/>
      <c r="GW66" s="106"/>
      <c r="GX66" s="107"/>
      <c r="GY66" s="106"/>
      <c r="GZ66" s="107"/>
      <c r="HA66" s="106"/>
      <c r="HB66" s="107"/>
      <c r="HC66" s="106"/>
      <c r="HD66" s="107"/>
      <c r="HE66" s="106"/>
      <c r="HF66" s="107"/>
      <c r="HG66" s="106"/>
      <c r="HH66" s="107"/>
      <c r="HI66" s="106"/>
      <c r="HJ66" s="107"/>
      <c r="HK66" s="106"/>
      <c r="HL66" s="107"/>
      <c r="HM66" s="106"/>
      <c r="HN66" s="107"/>
      <c r="HO66" s="106"/>
      <c r="HP66" s="107"/>
      <c r="HQ66" s="106"/>
      <c r="HR66" s="107"/>
      <c r="HS66" s="106"/>
      <c r="HT66" s="107"/>
      <c r="HU66" s="106"/>
      <c r="HV66" s="107"/>
      <c r="HW66" s="106"/>
      <c r="HX66" s="107"/>
      <c r="HY66" s="106"/>
      <c r="HZ66" s="107"/>
      <c r="IA66" s="106"/>
      <c r="IB66" s="107"/>
      <c r="IC66" s="106"/>
      <c r="ID66" s="107"/>
      <c r="IE66" s="106"/>
      <c r="IF66" s="107"/>
      <c r="IG66" s="106"/>
      <c r="IH66" s="107"/>
      <c r="II66" s="106"/>
      <c r="IJ66" s="107"/>
      <c r="IK66" s="106"/>
      <c r="IL66" s="107"/>
      <c r="IM66" s="106"/>
      <c r="IN66" s="107"/>
      <c r="IO66" s="106"/>
      <c r="IP66" s="107"/>
      <c r="IQ66" s="106"/>
      <c r="IR66" s="107"/>
      <c r="IS66" s="106"/>
      <c r="IT66" s="107"/>
      <c r="IU66" s="106"/>
      <c r="IV66" s="107"/>
      <c r="IW66" s="106"/>
      <c r="IX66" s="107"/>
      <c r="IY66" s="106"/>
      <c r="IZ66" s="64"/>
      <c r="JA66" s="64"/>
      <c r="JB66" s="64"/>
      <c r="JC66" s="64"/>
      <c r="JD66" s="64"/>
      <c r="JE66" s="64"/>
      <c r="JF66" s="64"/>
      <c r="JG66" s="64"/>
      <c r="JH66" s="64"/>
      <c r="JI66" s="64"/>
      <c r="JJ66" s="64"/>
      <c r="JK66" s="64"/>
      <c r="JL66" s="64"/>
      <c r="JM66" s="64"/>
      <c r="JN66" s="64"/>
      <c r="JO66" s="64"/>
      <c r="JP66" s="64"/>
      <c r="JQ66" s="64"/>
      <c r="JR66" s="64"/>
      <c r="JS66" s="64"/>
      <c r="JT66" s="64"/>
      <c r="JU66" s="64"/>
      <c r="JV66" s="64"/>
      <c r="JW66" s="64"/>
      <c r="JX66" s="64"/>
      <c r="JY66" s="64"/>
      <c r="JZ66" s="64"/>
      <c r="KA66" s="64"/>
      <c r="KB66" s="64"/>
      <c r="KC66" s="64"/>
      <c r="KD66" s="64"/>
      <c r="KE66" s="64"/>
      <c r="KF66" s="64"/>
      <c r="KG66" s="64"/>
      <c r="KH66" s="64"/>
      <c r="KI66" s="64"/>
      <c r="KJ66" s="64"/>
      <c r="KK66" s="64"/>
      <c r="KL66" s="64"/>
      <c r="KM66" s="64"/>
      <c r="KN66" s="64"/>
      <c r="KO66" s="64"/>
      <c r="KP66" s="64"/>
      <c r="KQ66" s="64"/>
      <c r="KR66" s="64"/>
      <c r="KS66" s="64"/>
      <c r="KT66" s="64"/>
      <c r="KU66" s="64"/>
      <c r="KV66" s="64"/>
      <c r="KW66" s="64"/>
      <c r="KX66" s="64"/>
      <c r="KY66" s="64"/>
      <c r="KZ66" s="64"/>
      <c r="LA66" s="64"/>
      <c r="LB66" s="64"/>
      <c r="LC66" s="64"/>
      <c r="LD66" s="64"/>
      <c r="LE66" s="64"/>
      <c r="LF66" s="64"/>
      <c r="LG66" s="64"/>
      <c r="LH66" s="64"/>
      <c r="LI66" s="64"/>
      <c r="LJ66" s="64"/>
      <c r="LK66" s="64"/>
      <c r="LL66" s="64"/>
      <c r="LM66" s="64"/>
      <c r="LN66" s="64"/>
      <c r="LO66" s="64"/>
      <c r="LP66" s="64"/>
      <c r="LQ66" s="64"/>
      <c r="LR66" s="64"/>
      <c r="LS66" s="64"/>
      <c r="LT66" s="64"/>
      <c r="LU66" s="64"/>
      <c r="LV66" s="64"/>
      <c r="LW66" s="64"/>
      <c r="LX66" s="64"/>
      <c r="LY66" s="64"/>
      <c r="LZ66" s="64"/>
      <c r="MA66" s="64"/>
      <c r="MB66" s="64"/>
      <c r="MC66" s="64"/>
      <c r="MD66" s="64"/>
      <c r="ME66" s="64"/>
      <c r="MF66" s="64"/>
      <c r="MG66" s="64"/>
      <c r="MH66" s="64"/>
      <c r="MI66" s="64"/>
      <c r="MJ66" s="64"/>
      <c r="MK66" s="64"/>
      <c r="ML66" s="64"/>
      <c r="MM66" s="64"/>
      <c r="MN66" s="64"/>
      <c r="MO66" s="64"/>
      <c r="MP66" s="64"/>
      <c r="MQ66" s="64"/>
      <c r="MR66" s="64"/>
      <c r="MS66" s="64"/>
      <c r="MT66" s="64"/>
      <c r="MU66" s="64"/>
      <c r="MV66" s="64"/>
      <c r="MW66" s="64"/>
      <c r="MX66" s="64"/>
      <c r="MY66" s="64"/>
      <c r="MZ66" s="64"/>
      <c r="NA66" s="64"/>
      <c r="NB66" s="64"/>
      <c r="NC66" s="64"/>
      <c r="ND66" s="64"/>
      <c r="NE66" s="64"/>
      <c r="NF66" s="64"/>
      <c r="NG66" s="64"/>
      <c r="NH66" s="64"/>
      <c r="NI66" s="64"/>
      <c r="NJ66" s="64"/>
      <c r="NK66" s="64"/>
      <c r="NL66" s="64"/>
      <c r="NM66" s="64"/>
      <c r="NN66" s="64"/>
      <c r="NO66" s="64"/>
      <c r="NP66" s="64"/>
      <c r="NQ66" s="64"/>
      <c r="NR66" s="64"/>
      <c r="NS66" s="64"/>
      <c r="NT66" s="64"/>
      <c r="NU66" s="64"/>
      <c r="NV66" s="64"/>
      <c r="NW66" s="64"/>
      <c r="NX66" s="64"/>
      <c r="NY66" s="64"/>
      <c r="NZ66" s="64"/>
      <c r="OA66" s="64"/>
      <c r="OB66" s="64"/>
      <c r="OC66" s="64"/>
      <c r="OD66" s="64"/>
      <c r="OE66" s="64"/>
      <c r="OF66" s="64"/>
      <c r="OG66" s="64"/>
      <c r="OH66" s="64"/>
      <c r="OI66" s="64"/>
      <c r="OJ66" s="64"/>
      <c r="OK66" s="64"/>
      <c r="OL66" s="64"/>
      <c r="OM66" s="64"/>
      <c r="ON66" s="64"/>
      <c r="OO66" s="64"/>
      <c r="OP66" s="64"/>
      <c r="OQ66" s="64"/>
      <c r="OR66" s="64"/>
      <c r="OS66" s="64"/>
      <c r="OT66" s="64"/>
      <c r="OU66" s="64"/>
      <c r="OV66" s="64"/>
      <c r="OW66" s="64"/>
      <c r="OX66" s="64"/>
      <c r="OY66" s="64"/>
      <c r="OZ66" s="64"/>
      <c r="PA66" s="64"/>
      <c r="PB66" s="64"/>
      <c r="PC66" s="64"/>
      <c r="PD66" s="64"/>
      <c r="PE66" s="64"/>
      <c r="PF66" s="64"/>
      <c r="PG66" s="64"/>
      <c r="PH66" s="64"/>
      <c r="PI66" s="64"/>
      <c r="PJ66" s="64"/>
      <c r="PK66" s="64"/>
      <c r="PL66" s="64"/>
      <c r="PM66" s="64"/>
      <c r="PN66" s="64"/>
      <c r="PO66" s="64"/>
      <c r="PP66" s="64"/>
      <c r="PQ66" s="64"/>
      <c r="PR66" s="64"/>
      <c r="PS66" s="64"/>
      <c r="PT66" s="64"/>
      <c r="PU66" s="64"/>
      <c r="PV66" s="64"/>
      <c r="PW66" s="64"/>
      <c r="PX66" s="64"/>
      <c r="PY66" s="64"/>
      <c r="PZ66" s="64"/>
      <c r="QA66" s="64"/>
      <c r="QB66" s="64"/>
      <c r="QC66" s="64"/>
      <c r="QD66" s="64"/>
      <c r="QE66" s="64"/>
      <c r="QF66" s="64"/>
      <c r="QG66" s="64"/>
      <c r="QH66" s="64"/>
      <c r="QI66" s="64"/>
      <c r="QJ66" s="64"/>
      <c r="QK66" s="64"/>
      <c r="QL66" s="64"/>
      <c r="QM66" s="64"/>
      <c r="QN66" s="64"/>
      <c r="QO66" s="64"/>
      <c r="QP66" s="64"/>
      <c r="QQ66" s="64"/>
      <c r="QR66" s="64"/>
      <c r="QS66" s="64"/>
      <c r="QT66" s="64"/>
      <c r="QU66" s="64"/>
      <c r="QV66" s="64"/>
      <c r="QW66" s="64"/>
      <c r="QX66" s="64"/>
      <c r="QY66" s="64"/>
      <c r="QZ66" s="64"/>
      <c r="RA66" s="64"/>
      <c r="RB66" s="64"/>
      <c r="RC66" s="64"/>
      <c r="RD66" s="64"/>
      <c r="RE66" s="64"/>
      <c r="RF66" s="64"/>
      <c r="RG66" s="64"/>
      <c r="RH66" s="64"/>
      <c r="RI66" s="64"/>
      <c r="RJ66" s="64"/>
      <c r="RK66" s="64"/>
      <c r="RL66" s="64"/>
      <c r="RM66" s="64"/>
      <c r="RN66" s="64"/>
      <c r="RO66" s="64"/>
      <c r="RP66" s="64"/>
      <c r="RQ66" s="64"/>
      <c r="RR66" s="64"/>
      <c r="RS66" s="64"/>
      <c r="RT66" s="64"/>
      <c r="RU66" s="64"/>
      <c r="RV66" s="64"/>
      <c r="RW66" s="64"/>
      <c r="RX66" s="64"/>
      <c r="RY66" s="64"/>
      <c r="RZ66" s="64"/>
      <c r="SA66" s="64"/>
      <c r="SB66" s="64"/>
      <c r="SC66" s="64"/>
      <c r="SD66" s="64"/>
      <c r="SE66" s="64"/>
      <c r="SF66" s="64"/>
      <c r="SG66" s="64"/>
      <c r="SH66" s="64"/>
      <c r="SI66" s="64"/>
      <c r="SJ66" s="64"/>
      <c r="SK66" s="64"/>
      <c r="SL66" s="64"/>
      <c r="SM66" s="64"/>
      <c r="SN66" s="64"/>
      <c r="SO66" s="64"/>
      <c r="SP66" s="64"/>
      <c r="SQ66" s="64"/>
      <c r="SR66" s="64"/>
      <c r="SS66" s="64"/>
      <c r="ST66" s="64"/>
      <c r="SU66" s="64"/>
      <c r="SV66" s="64"/>
      <c r="SW66" s="64"/>
      <c r="SX66" s="64"/>
      <c r="SY66" s="64"/>
      <c r="SZ66" s="64"/>
      <c r="TA66" s="64"/>
      <c r="TB66" s="64"/>
      <c r="TC66" s="64"/>
      <c r="TD66" s="64"/>
      <c r="TE66" s="64"/>
      <c r="TF66" s="64"/>
      <c r="TG66" s="64"/>
      <c r="TH66" s="64"/>
      <c r="TI66" s="64"/>
      <c r="TJ66" s="64"/>
      <c r="TK66" s="64"/>
      <c r="TL66" s="64"/>
      <c r="TM66" s="64"/>
      <c r="TN66" s="64"/>
      <c r="TO66" s="64"/>
      <c r="TP66" s="64"/>
      <c r="TQ66" s="64"/>
      <c r="TR66" s="64"/>
      <c r="TS66" s="64"/>
      <c r="TT66" s="64"/>
      <c r="TU66" s="64"/>
      <c r="TV66" s="64"/>
      <c r="TW66" s="64"/>
      <c r="TX66" s="64"/>
      <c r="TY66" s="64"/>
      <c r="TZ66" s="64"/>
      <c r="UA66" s="64"/>
      <c r="UB66" s="64"/>
      <c r="UC66" s="64"/>
      <c r="UD66" s="64"/>
      <c r="UE66" s="64"/>
      <c r="UF66" s="64"/>
      <c r="UG66" s="64"/>
      <c r="UH66" s="64"/>
      <c r="UI66" s="64"/>
      <c r="UJ66" s="64"/>
      <c r="UK66" s="64"/>
      <c r="UL66" s="64"/>
      <c r="UM66" s="64"/>
      <c r="UN66" s="64"/>
      <c r="UO66" s="64"/>
      <c r="UP66" s="64"/>
      <c r="UQ66" s="64"/>
      <c r="UR66" s="64"/>
      <c r="US66" s="64"/>
      <c r="UT66" s="64"/>
      <c r="UU66" s="64"/>
      <c r="UV66" s="64"/>
      <c r="UW66" s="64"/>
      <c r="UX66" s="64"/>
      <c r="UY66" s="64"/>
      <c r="UZ66" s="64"/>
      <c r="VA66" s="64"/>
      <c r="VB66" s="64"/>
      <c r="VC66" s="64"/>
      <c r="VD66" s="64"/>
      <c r="VE66" s="64"/>
      <c r="VF66" s="64"/>
      <c r="VG66" s="64"/>
      <c r="VH66" s="64"/>
      <c r="VI66" s="64"/>
      <c r="VJ66" s="64"/>
      <c r="VK66" s="64"/>
      <c r="VL66" s="64"/>
      <c r="VM66" s="64"/>
      <c r="VN66" s="64"/>
      <c r="VO66" s="64"/>
      <c r="VP66" s="64"/>
      <c r="VQ66" s="64"/>
      <c r="VR66" s="64"/>
      <c r="VS66" s="64"/>
      <c r="VT66" s="64"/>
      <c r="VU66" s="64"/>
      <c r="VV66" s="64"/>
      <c r="VW66" s="64"/>
      <c r="VX66" s="64"/>
      <c r="VY66" s="64"/>
      <c r="VZ66" s="64"/>
      <c r="WA66" s="64"/>
      <c r="WB66" s="64"/>
      <c r="WC66" s="64"/>
      <c r="WD66" s="64"/>
      <c r="WE66" s="64"/>
      <c r="WF66" s="64"/>
      <c r="WG66" s="64"/>
      <c r="WH66" s="64"/>
      <c r="WI66" s="64"/>
      <c r="WJ66" s="64"/>
      <c r="WK66" s="64"/>
      <c r="WL66" s="64"/>
      <c r="WM66" s="64"/>
      <c r="WN66" s="64"/>
      <c r="WO66" s="64"/>
      <c r="WP66" s="64"/>
      <c r="WQ66" s="64"/>
      <c r="WR66" s="64"/>
      <c r="WS66" s="64"/>
      <c r="WT66" s="64"/>
      <c r="WU66" s="64"/>
      <c r="WV66" s="64"/>
      <c r="WW66" s="64"/>
      <c r="WX66" s="64"/>
      <c r="WY66" s="64"/>
      <c r="WZ66" s="64"/>
      <c r="XA66" s="64"/>
      <c r="XB66" s="64"/>
      <c r="XC66" s="64"/>
      <c r="XD66" s="64"/>
      <c r="XE66" s="64"/>
      <c r="XF66" s="64"/>
      <c r="XG66" s="64"/>
      <c r="XH66" s="64"/>
      <c r="XI66" s="64"/>
      <c r="XJ66" s="64"/>
    </row>
    <row r="67" spans="1:634" x14ac:dyDescent="0.25">
      <c r="A67" s="106"/>
      <c r="B67" s="107"/>
      <c r="C67" s="106"/>
      <c r="D67" s="107"/>
      <c r="E67" s="106"/>
      <c r="F67" s="107"/>
      <c r="G67" s="106"/>
      <c r="H67" s="107"/>
      <c r="I67" s="106"/>
      <c r="J67" s="107"/>
      <c r="K67" s="106"/>
      <c r="L67" s="107"/>
      <c r="M67" s="106"/>
      <c r="N67" s="107"/>
      <c r="O67" s="106"/>
      <c r="P67" s="107"/>
      <c r="Q67" s="106"/>
      <c r="R67" s="107"/>
      <c r="S67" s="106"/>
      <c r="T67" s="107"/>
      <c r="U67" s="106"/>
      <c r="V67" s="107"/>
      <c r="W67" s="106"/>
      <c r="X67" s="107"/>
      <c r="Y67" s="106"/>
      <c r="Z67" s="107"/>
      <c r="AA67" s="106"/>
      <c r="AB67" s="107"/>
      <c r="AC67" s="106"/>
      <c r="AD67" s="107"/>
      <c r="AE67" s="106"/>
      <c r="AF67" s="107"/>
      <c r="AG67" s="106"/>
      <c r="AH67" s="107"/>
      <c r="AI67" s="106"/>
      <c r="AJ67" s="107"/>
      <c r="AK67" s="106"/>
      <c r="AL67" s="107"/>
      <c r="AM67" s="106"/>
      <c r="AN67" s="107"/>
      <c r="AO67" s="106"/>
      <c r="AP67" s="107"/>
      <c r="AQ67" s="106"/>
      <c r="AR67" s="107"/>
      <c r="AS67" s="106"/>
      <c r="AT67" s="107"/>
      <c r="AU67" s="106"/>
      <c r="AV67" s="107"/>
      <c r="AW67" s="106"/>
      <c r="AX67" s="107"/>
      <c r="AY67" s="106"/>
      <c r="AZ67" s="107"/>
      <c r="BA67" s="106"/>
      <c r="BB67" s="107"/>
      <c r="BC67" s="106"/>
      <c r="BD67" s="107"/>
      <c r="BE67" s="106"/>
      <c r="BF67" s="107"/>
      <c r="BG67" s="106"/>
      <c r="BH67" s="107"/>
      <c r="BI67" s="106"/>
      <c r="BJ67" s="107"/>
      <c r="BK67" s="106"/>
      <c r="BL67" s="107"/>
      <c r="BM67" s="106"/>
      <c r="BN67" s="107"/>
      <c r="BO67" s="106"/>
      <c r="BP67" s="107"/>
      <c r="BQ67" s="106"/>
      <c r="BR67" s="107"/>
      <c r="BS67" s="106"/>
      <c r="BT67" s="107"/>
      <c r="BU67" s="106"/>
      <c r="BV67" s="107"/>
      <c r="BW67" s="106"/>
      <c r="BX67" s="107"/>
      <c r="BY67" s="106"/>
      <c r="BZ67" s="107"/>
      <c r="CA67" s="106"/>
      <c r="CB67" s="107"/>
      <c r="CC67" s="106"/>
      <c r="CD67" s="107"/>
      <c r="CE67" s="106"/>
      <c r="CF67" s="107"/>
      <c r="CG67" s="106"/>
      <c r="CH67" s="107"/>
      <c r="CI67" s="106"/>
      <c r="CJ67" s="107"/>
      <c r="CK67" s="106"/>
      <c r="CL67" s="107"/>
      <c r="CM67" s="106"/>
      <c r="CN67" s="107"/>
      <c r="CO67" s="106"/>
      <c r="CP67" s="107"/>
      <c r="CQ67" s="106"/>
      <c r="CR67" s="107"/>
      <c r="CS67" s="106"/>
      <c r="CT67" s="107"/>
      <c r="CU67" s="106"/>
      <c r="CV67" s="107"/>
      <c r="CW67" s="106"/>
      <c r="CX67" s="107"/>
      <c r="CY67" s="106"/>
      <c r="CZ67" s="107"/>
      <c r="DA67" s="106"/>
      <c r="DB67" s="107"/>
      <c r="DC67" s="106"/>
      <c r="DD67" s="107"/>
      <c r="DE67" s="106"/>
      <c r="DF67" s="107"/>
      <c r="DG67" s="106"/>
      <c r="DH67" s="107"/>
      <c r="DI67" s="106"/>
      <c r="DJ67" s="107"/>
      <c r="DK67" s="106"/>
      <c r="DL67" s="107"/>
      <c r="DM67" s="106"/>
      <c r="DN67" s="107"/>
      <c r="DO67" s="106"/>
      <c r="DP67" s="107"/>
      <c r="DQ67" s="106"/>
      <c r="DR67" s="107"/>
      <c r="DS67" s="106"/>
      <c r="DT67" s="107"/>
      <c r="DU67" s="106"/>
      <c r="DV67" s="107"/>
      <c r="DW67" s="106"/>
      <c r="DX67" s="107"/>
      <c r="DY67" s="106"/>
      <c r="DZ67" s="107"/>
      <c r="EA67" s="106"/>
      <c r="EB67" s="107"/>
      <c r="EC67" s="106"/>
      <c r="ED67" s="107"/>
      <c r="EE67" s="106"/>
      <c r="EF67" s="107"/>
      <c r="EG67" s="106"/>
      <c r="EH67" s="107"/>
      <c r="EI67" s="106"/>
      <c r="EJ67" s="107"/>
      <c r="EK67" s="106"/>
      <c r="EL67" s="107"/>
      <c r="EM67" s="106"/>
      <c r="EN67" s="107"/>
      <c r="EO67" s="106"/>
      <c r="EP67" s="107"/>
      <c r="EQ67" s="106"/>
      <c r="ER67" s="107"/>
      <c r="ES67" s="106"/>
      <c r="ET67" s="107"/>
      <c r="EU67" s="106"/>
      <c r="EV67" s="107"/>
      <c r="EW67" s="106"/>
      <c r="EX67" s="107"/>
      <c r="EY67" s="106"/>
      <c r="EZ67" s="107"/>
      <c r="FA67" s="106"/>
      <c r="FB67" s="107"/>
      <c r="FC67" s="106"/>
      <c r="FD67" s="107"/>
      <c r="FE67" s="106"/>
      <c r="FF67" s="107"/>
      <c r="FG67" s="106"/>
      <c r="FH67" s="107"/>
      <c r="FI67" s="106"/>
      <c r="FJ67" s="107"/>
      <c r="FK67" s="106"/>
      <c r="FL67" s="107"/>
      <c r="FM67" s="106"/>
      <c r="FN67" s="107"/>
      <c r="FO67" s="106"/>
      <c r="FP67" s="107"/>
      <c r="FQ67" s="106"/>
      <c r="FR67" s="107"/>
      <c r="FS67" s="106"/>
      <c r="FT67" s="107"/>
      <c r="FU67" s="106"/>
      <c r="FV67" s="107"/>
      <c r="FW67" s="106"/>
      <c r="FX67" s="107"/>
      <c r="FY67" s="106"/>
      <c r="FZ67" s="107"/>
      <c r="GA67" s="106"/>
      <c r="GB67" s="107"/>
      <c r="GC67" s="106"/>
      <c r="GD67" s="107"/>
      <c r="GE67" s="106"/>
      <c r="GF67" s="107"/>
      <c r="GG67" s="106"/>
      <c r="GH67" s="107"/>
      <c r="GI67" s="106"/>
      <c r="GJ67" s="107"/>
      <c r="GK67" s="106"/>
      <c r="GL67" s="107"/>
      <c r="GM67" s="106"/>
      <c r="GN67" s="107"/>
      <c r="GO67" s="106"/>
      <c r="GP67" s="107"/>
      <c r="GQ67" s="106"/>
      <c r="GR67" s="107"/>
      <c r="GS67" s="106"/>
      <c r="GT67" s="107"/>
      <c r="GU67" s="106"/>
      <c r="GV67" s="107"/>
      <c r="GW67" s="106"/>
      <c r="GX67" s="107"/>
      <c r="GY67" s="106"/>
      <c r="GZ67" s="107"/>
      <c r="HA67" s="106"/>
      <c r="HB67" s="107"/>
      <c r="HC67" s="106"/>
      <c r="HD67" s="107"/>
      <c r="HE67" s="106"/>
      <c r="HF67" s="107"/>
      <c r="HG67" s="106"/>
      <c r="HH67" s="107"/>
      <c r="HI67" s="106"/>
      <c r="HJ67" s="107"/>
      <c r="HK67" s="106"/>
      <c r="HL67" s="107"/>
      <c r="HM67" s="106"/>
      <c r="HN67" s="107"/>
      <c r="HO67" s="106"/>
      <c r="HP67" s="107"/>
      <c r="HQ67" s="106"/>
      <c r="HR67" s="107"/>
      <c r="HS67" s="106"/>
      <c r="HT67" s="107"/>
      <c r="HU67" s="106"/>
      <c r="HV67" s="107"/>
      <c r="HW67" s="106"/>
      <c r="HX67" s="107"/>
      <c r="HY67" s="106"/>
      <c r="HZ67" s="107"/>
      <c r="IA67" s="106"/>
      <c r="IB67" s="107"/>
      <c r="IC67" s="106"/>
      <c r="ID67" s="107"/>
      <c r="IE67" s="106"/>
      <c r="IF67" s="107"/>
      <c r="IG67" s="106"/>
      <c r="IH67" s="107"/>
      <c r="II67" s="106"/>
      <c r="IJ67" s="107"/>
      <c r="IK67" s="106"/>
      <c r="IL67" s="107"/>
      <c r="IM67" s="106"/>
      <c r="IN67" s="107"/>
      <c r="IO67" s="106"/>
      <c r="IP67" s="107"/>
      <c r="IQ67" s="106"/>
      <c r="IR67" s="107"/>
      <c r="IS67" s="106"/>
      <c r="IT67" s="107"/>
      <c r="IU67" s="106"/>
      <c r="IV67" s="107"/>
      <c r="IW67" s="106"/>
      <c r="IX67" s="107"/>
      <c r="IY67" s="106"/>
      <c r="IZ67" s="64"/>
      <c r="JA67" s="64"/>
      <c r="JB67" s="64"/>
      <c r="JC67" s="64"/>
      <c r="JD67" s="64"/>
      <c r="JE67" s="64"/>
      <c r="JF67" s="64"/>
      <c r="JG67" s="64"/>
      <c r="JH67" s="64"/>
      <c r="JI67" s="64"/>
      <c r="JJ67" s="64"/>
      <c r="JK67" s="64"/>
      <c r="JL67" s="64"/>
      <c r="JM67" s="64"/>
      <c r="JN67" s="64"/>
      <c r="JO67" s="64"/>
      <c r="JP67" s="64"/>
      <c r="JQ67" s="64"/>
      <c r="JR67" s="64"/>
      <c r="JS67" s="64"/>
      <c r="JT67" s="64"/>
      <c r="JU67" s="64"/>
      <c r="JV67" s="64"/>
      <c r="JW67" s="64"/>
      <c r="JX67" s="64"/>
      <c r="JY67" s="64"/>
      <c r="JZ67" s="64"/>
      <c r="KA67" s="64"/>
      <c r="KB67" s="64"/>
      <c r="KC67" s="64"/>
      <c r="KD67" s="64"/>
      <c r="KE67" s="64"/>
      <c r="KF67" s="64"/>
      <c r="KG67" s="64"/>
      <c r="KH67" s="64"/>
      <c r="KI67" s="64"/>
      <c r="KJ67" s="64"/>
      <c r="KK67" s="64"/>
      <c r="KL67" s="64"/>
      <c r="KM67" s="64"/>
      <c r="KN67" s="64"/>
      <c r="KO67" s="64"/>
      <c r="KP67" s="64"/>
      <c r="KQ67" s="64"/>
      <c r="KR67" s="64"/>
      <c r="KS67" s="64"/>
      <c r="KT67" s="64"/>
      <c r="KU67" s="64"/>
      <c r="KV67" s="64"/>
      <c r="KW67" s="64"/>
      <c r="KX67" s="64"/>
      <c r="KY67" s="64"/>
      <c r="KZ67" s="64"/>
      <c r="LA67" s="64"/>
      <c r="LB67" s="64"/>
      <c r="LC67" s="64"/>
      <c r="LD67" s="64"/>
      <c r="LE67" s="64"/>
      <c r="LF67" s="64"/>
      <c r="LG67" s="64"/>
      <c r="LH67" s="64"/>
      <c r="LI67" s="64"/>
      <c r="LJ67" s="64"/>
      <c r="LK67" s="64"/>
      <c r="LL67" s="64"/>
      <c r="LM67" s="64"/>
      <c r="LN67" s="64"/>
      <c r="LO67" s="64"/>
      <c r="LP67" s="64"/>
      <c r="LQ67" s="64"/>
      <c r="LR67" s="64"/>
      <c r="LS67" s="64"/>
      <c r="LT67" s="64"/>
      <c r="LU67" s="64"/>
      <c r="LV67" s="64"/>
      <c r="LW67" s="64"/>
      <c r="LX67" s="64"/>
      <c r="LY67" s="64"/>
      <c r="LZ67" s="64"/>
      <c r="MA67" s="64"/>
      <c r="MB67" s="64"/>
      <c r="MC67" s="64"/>
      <c r="MD67" s="64"/>
      <c r="ME67" s="64"/>
      <c r="MF67" s="64"/>
      <c r="MG67" s="64"/>
      <c r="MH67" s="64"/>
      <c r="MI67" s="64"/>
      <c r="MJ67" s="64"/>
      <c r="MK67" s="64"/>
      <c r="ML67" s="64"/>
      <c r="MM67" s="64"/>
      <c r="MN67" s="64"/>
      <c r="MO67" s="64"/>
      <c r="MP67" s="64"/>
      <c r="MQ67" s="64"/>
      <c r="MR67" s="64"/>
      <c r="MS67" s="64"/>
      <c r="MT67" s="64"/>
      <c r="MU67" s="64"/>
      <c r="MV67" s="64"/>
      <c r="MW67" s="64"/>
      <c r="MX67" s="64"/>
      <c r="MY67" s="64"/>
      <c r="MZ67" s="64"/>
      <c r="NA67" s="64"/>
      <c r="NB67" s="64"/>
      <c r="NC67" s="64"/>
      <c r="ND67" s="64"/>
      <c r="NE67" s="64"/>
      <c r="NF67" s="64"/>
      <c r="NG67" s="64"/>
      <c r="NH67" s="64"/>
      <c r="NI67" s="64"/>
      <c r="NJ67" s="64"/>
      <c r="NK67" s="64"/>
      <c r="NL67" s="64"/>
      <c r="NM67" s="64"/>
      <c r="NN67" s="64"/>
      <c r="NO67" s="64"/>
      <c r="NP67" s="64"/>
      <c r="NQ67" s="64"/>
      <c r="NR67" s="64"/>
      <c r="NS67" s="64"/>
      <c r="NT67" s="64"/>
      <c r="NU67" s="64"/>
      <c r="NV67" s="64"/>
      <c r="NW67" s="64"/>
      <c r="NX67" s="64"/>
      <c r="NY67" s="64"/>
      <c r="NZ67" s="64"/>
      <c r="OA67" s="64"/>
      <c r="OB67" s="64"/>
      <c r="OC67" s="64"/>
      <c r="OD67" s="64"/>
      <c r="OE67" s="64"/>
      <c r="OF67" s="64"/>
      <c r="OG67" s="64"/>
      <c r="OH67" s="64"/>
      <c r="OI67" s="64"/>
      <c r="OJ67" s="64"/>
      <c r="OK67" s="64"/>
      <c r="OL67" s="64"/>
      <c r="OM67" s="64"/>
      <c r="ON67" s="64"/>
      <c r="OO67" s="64"/>
      <c r="OP67" s="64"/>
      <c r="OQ67" s="64"/>
      <c r="OR67" s="64"/>
      <c r="OS67" s="64"/>
      <c r="OT67" s="64"/>
      <c r="OU67" s="64"/>
      <c r="OV67" s="64"/>
      <c r="OW67" s="64"/>
      <c r="OX67" s="64"/>
      <c r="OY67" s="64"/>
      <c r="OZ67" s="64"/>
      <c r="PA67" s="64"/>
      <c r="PB67" s="64"/>
      <c r="PC67" s="64"/>
      <c r="PD67" s="64"/>
      <c r="PE67" s="64"/>
      <c r="PF67" s="64"/>
      <c r="PG67" s="64"/>
      <c r="PH67" s="64"/>
      <c r="PI67" s="64"/>
      <c r="PJ67" s="64"/>
      <c r="PK67" s="64"/>
      <c r="PL67" s="64"/>
      <c r="PM67" s="64"/>
      <c r="PN67" s="64"/>
      <c r="PO67" s="64"/>
      <c r="PP67" s="64"/>
      <c r="PQ67" s="64"/>
      <c r="PR67" s="64"/>
      <c r="PS67" s="64"/>
      <c r="PT67" s="64"/>
      <c r="PU67" s="64"/>
      <c r="PV67" s="64"/>
      <c r="PW67" s="64"/>
      <c r="PX67" s="64"/>
      <c r="PY67" s="64"/>
      <c r="PZ67" s="64"/>
      <c r="QA67" s="64"/>
      <c r="QB67" s="64"/>
      <c r="QC67" s="64"/>
      <c r="QD67" s="64"/>
      <c r="QE67" s="64"/>
      <c r="QF67" s="64"/>
      <c r="QG67" s="64"/>
      <c r="QH67" s="64"/>
      <c r="QI67" s="64"/>
      <c r="QJ67" s="64"/>
      <c r="QK67" s="64"/>
      <c r="QL67" s="64"/>
      <c r="QM67" s="64"/>
      <c r="QN67" s="64"/>
      <c r="QO67" s="64"/>
      <c r="QP67" s="64"/>
      <c r="QQ67" s="64"/>
      <c r="QR67" s="64"/>
      <c r="QS67" s="64"/>
      <c r="QT67" s="64"/>
      <c r="QU67" s="64"/>
      <c r="QV67" s="64"/>
      <c r="QW67" s="64"/>
      <c r="QX67" s="64"/>
      <c r="QY67" s="64"/>
      <c r="QZ67" s="64"/>
      <c r="RA67" s="64"/>
      <c r="RB67" s="64"/>
      <c r="RC67" s="64"/>
      <c r="RD67" s="64"/>
      <c r="RE67" s="64"/>
      <c r="RF67" s="64"/>
      <c r="RG67" s="64"/>
      <c r="RH67" s="64"/>
      <c r="RI67" s="64"/>
      <c r="RJ67" s="64"/>
      <c r="RK67" s="64"/>
      <c r="RL67" s="64"/>
      <c r="RM67" s="64"/>
      <c r="RN67" s="64"/>
      <c r="RO67" s="64"/>
      <c r="RP67" s="64"/>
      <c r="RQ67" s="64"/>
      <c r="RR67" s="64"/>
      <c r="RS67" s="64"/>
      <c r="RT67" s="64"/>
      <c r="RU67" s="64"/>
      <c r="RV67" s="64"/>
      <c r="RW67" s="64"/>
      <c r="RX67" s="64"/>
      <c r="RY67" s="64"/>
      <c r="RZ67" s="64"/>
      <c r="SA67" s="64"/>
      <c r="SB67" s="64"/>
      <c r="SC67" s="64"/>
      <c r="SD67" s="64"/>
      <c r="SE67" s="64"/>
      <c r="SF67" s="64"/>
      <c r="SG67" s="64"/>
      <c r="SH67" s="64"/>
      <c r="SI67" s="64"/>
      <c r="SJ67" s="64"/>
      <c r="SK67" s="64"/>
      <c r="SL67" s="64"/>
      <c r="SM67" s="64"/>
      <c r="SN67" s="64"/>
      <c r="SO67" s="64"/>
      <c r="SP67" s="64"/>
      <c r="SQ67" s="64"/>
      <c r="SR67" s="64"/>
      <c r="SS67" s="64"/>
      <c r="ST67" s="64"/>
      <c r="SU67" s="64"/>
      <c r="SV67" s="64"/>
      <c r="SW67" s="64"/>
      <c r="SX67" s="64"/>
      <c r="SY67" s="64"/>
      <c r="SZ67" s="64"/>
      <c r="TA67" s="64"/>
      <c r="TB67" s="64"/>
      <c r="TC67" s="64"/>
      <c r="TD67" s="64"/>
      <c r="TE67" s="64"/>
      <c r="TF67" s="64"/>
      <c r="TG67" s="64"/>
      <c r="TH67" s="64"/>
      <c r="TI67" s="64"/>
      <c r="TJ67" s="64"/>
      <c r="TK67" s="64"/>
      <c r="TL67" s="64"/>
      <c r="TM67" s="64"/>
      <c r="TN67" s="64"/>
      <c r="TO67" s="64"/>
      <c r="TP67" s="64"/>
      <c r="TQ67" s="64"/>
      <c r="TR67" s="64"/>
      <c r="TS67" s="64"/>
      <c r="TT67" s="64"/>
      <c r="TU67" s="64"/>
      <c r="TV67" s="64"/>
      <c r="TW67" s="64"/>
      <c r="TX67" s="64"/>
      <c r="TY67" s="64"/>
      <c r="TZ67" s="64"/>
      <c r="UA67" s="64"/>
      <c r="UB67" s="64"/>
      <c r="UC67" s="64"/>
      <c r="UD67" s="64"/>
      <c r="UE67" s="64"/>
      <c r="UF67" s="64"/>
      <c r="UG67" s="64"/>
      <c r="UH67" s="64"/>
      <c r="UI67" s="64"/>
      <c r="UJ67" s="64"/>
      <c r="UK67" s="64"/>
      <c r="UL67" s="64"/>
      <c r="UM67" s="64"/>
      <c r="UN67" s="64"/>
      <c r="UO67" s="64"/>
      <c r="UP67" s="64"/>
      <c r="UQ67" s="64"/>
      <c r="UR67" s="64"/>
      <c r="US67" s="64"/>
      <c r="UT67" s="64"/>
      <c r="UU67" s="64"/>
      <c r="UV67" s="64"/>
      <c r="UW67" s="64"/>
      <c r="UX67" s="64"/>
      <c r="UY67" s="64"/>
      <c r="UZ67" s="64"/>
      <c r="VA67" s="64"/>
      <c r="VB67" s="64"/>
      <c r="VC67" s="64"/>
      <c r="VD67" s="64"/>
      <c r="VE67" s="64"/>
      <c r="VF67" s="64"/>
      <c r="VG67" s="64"/>
      <c r="VH67" s="64"/>
      <c r="VI67" s="64"/>
      <c r="VJ67" s="64"/>
      <c r="VK67" s="64"/>
      <c r="VL67" s="64"/>
      <c r="VM67" s="64"/>
      <c r="VN67" s="64"/>
      <c r="VO67" s="64"/>
      <c r="VP67" s="64"/>
      <c r="VQ67" s="64"/>
      <c r="VR67" s="64"/>
      <c r="VS67" s="64"/>
      <c r="VT67" s="64"/>
      <c r="VU67" s="64"/>
      <c r="VV67" s="64"/>
      <c r="VW67" s="64"/>
      <c r="VX67" s="64"/>
      <c r="VY67" s="64"/>
      <c r="VZ67" s="64"/>
      <c r="WA67" s="64"/>
      <c r="WB67" s="64"/>
      <c r="WC67" s="64"/>
      <c r="WD67" s="64"/>
      <c r="WE67" s="64"/>
      <c r="WF67" s="64"/>
      <c r="WG67" s="64"/>
      <c r="WH67" s="64"/>
      <c r="WI67" s="64"/>
      <c r="WJ67" s="64"/>
      <c r="WK67" s="64"/>
      <c r="WL67" s="64"/>
      <c r="WM67" s="64"/>
      <c r="WN67" s="64"/>
      <c r="WO67" s="64"/>
      <c r="WP67" s="64"/>
      <c r="WQ67" s="64"/>
      <c r="WR67" s="64"/>
      <c r="WS67" s="64"/>
      <c r="WT67" s="64"/>
      <c r="WU67" s="64"/>
      <c r="WV67" s="64"/>
      <c r="WW67" s="64"/>
      <c r="WX67" s="64"/>
      <c r="WY67" s="64"/>
      <c r="WZ67" s="64"/>
      <c r="XA67" s="64"/>
      <c r="XB67" s="64"/>
      <c r="XC67" s="64"/>
      <c r="XD67" s="64"/>
      <c r="XE67" s="64"/>
      <c r="XF67" s="64"/>
      <c r="XG67" s="64"/>
      <c r="XH67" s="64"/>
      <c r="XI67" s="64"/>
      <c r="XJ67" s="64"/>
    </row>
    <row r="68" spans="1:634" x14ac:dyDescent="0.25">
      <c r="A68" s="106"/>
      <c r="B68" s="107"/>
      <c r="C68" s="106"/>
      <c r="D68" s="107"/>
      <c r="E68" s="106"/>
      <c r="F68" s="107"/>
      <c r="G68" s="106"/>
      <c r="H68" s="107"/>
      <c r="I68" s="106"/>
      <c r="J68" s="107"/>
      <c r="K68" s="106"/>
      <c r="L68" s="107"/>
      <c r="M68" s="106"/>
      <c r="N68" s="107"/>
      <c r="O68" s="106"/>
      <c r="P68" s="107"/>
      <c r="Q68" s="106"/>
      <c r="R68" s="107"/>
      <c r="S68" s="106"/>
      <c r="T68" s="107"/>
      <c r="U68" s="106"/>
      <c r="V68" s="107"/>
      <c r="W68" s="106"/>
      <c r="X68" s="107"/>
      <c r="Y68" s="106"/>
      <c r="Z68" s="107"/>
      <c r="AA68" s="106"/>
      <c r="AB68" s="107"/>
      <c r="AC68" s="106"/>
      <c r="AD68" s="107"/>
      <c r="AE68" s="106"/>
      <c r="AF68" s="107"/>
      <c r="AG68" s="106"/>
      <c r="AH68" s="107"/>
      <c r="AI68" s="106"/>
      <c r="AJ68" s="107"/>
      <c r="AK68" s="106"/>
      <c r="AL68" s="107"/>
      <c r="AM68" s="106"/>
      <c r="AN68" s="107"/>
      <c r="AO68" s="106"/>
      <c r="AP68" s="107"/>
      <c r="AQ68" s="106"/>
      <c r="AR68" s="107"/>
      <c r="AS68" s="106"/>
      <c r="AT68" s="107"/>
      <c r="AU68" s="106"/>
      <c r="AV68" s="107"/>
      <c r="AW68" s="106"/>
      <c r="AX68" s="107"/>
      <c r="AY68" s="106"/>
      <c r="AZ68" s="107"/>
      <c r="BA68" s="106"/>
      <c r="BB68" s="107"/>
      <c r="BC68" s="106"/>
      <c r="BD68" s="107"/>
      <c r="BE68" s="106"/>
      <c r="BF68" s="107"/>
      <c r="BG68" s="106"/>
      <c r="BH68" s="107"/>
      <c r="BI68" s="106"/>
      <c r="BJ68" s="107"/>
      <c r="BK68" s="106"/>
      <c r="BL68" s="107"/>
      <c r="BM68" s="106"/>
      <c r="BN68" s="107"/>
      <c r="BO68" s="106"/>
      <c r="BP68" s="107"/>
      <c r="BQ68" s="106"/>
      <c r="BR68" s="107"/>
      <c r="BS68" s="106"/>
      <c r="BT68" s="107"/>
      <c r="BU68" s="106"/>
      <c r="BV68" s="107"/>
      <c r="BW68" s="106"/>
      <c r="BX68" s="107"/>
      <c r="BY68" s="106"/>
      <c r="BZ68" s="107"/>
      <c r="CA68" s="106"/>
      <c r="CB68" s="107"/>
      <c r="CC68" s="106"/>
      <c r="CD68" s="107"/>
      <c r="CE68" s="106"/>
      <c r="CF68" s="107"/>
      <c r="CG68" s="106"/>
      <c r="CH68" s="107"/>
      <c r="CI68" s="106"/>
      <c r="CJ68" s="107"/>
      <c r="CK68" s="106"/>
      <c r="CL68" s="107"/>
      <c r="CM68" s="106"/>
      <c r="CN68" s="107"/>
      <c r="CO68" s="106"/>
      <c r="CP68" s="107"/>
      <c r="CQ68" s="106"/>
      <c r="CR68" s="107"/>
      <c r="CS68" s="106"/>
      <c r="CT68" s="107"/>
      <c r="CU68" s="106"/>
      <c r="CV68" s="107"/>
      <c r="CW68" s="106"/>
      <c r="CX68" s="107"/>
      <c r="CY68" s="106"/>
      <c r="CZ68" s="107"/>
      <c r="DA68" s="106"/>
      <c r="DB68" s="107"/>
      <c r="DC68" s="106"/>
      <c r="DD68" s="107"/>
      <c r="DE68" s="106"/>
      <c r="DF68" s="107"/>
      <c r="DG68" s="106"/>
      <c r="DH68" s="107"/>
      <c r="DI68" s="106"/>
      <c r="DJ68" s="107"/>
      <c r="DK68" s="106"/>
      <c r="DL68" s="107"/>
      <c r="DM68" s="106"/>
      <c r="DN68" s="107"/>
      <c r="DO68" s="106"/>
      <c r="DP68" s="107"/>
      <c r="DQ68" s="106"/>
      <c r="DR68" s="107"/>
      <c r="DS68" s="106"/>
      <c r="DT68" s="107"/>
      <c r="DU68" s="106"/>
      <c r="DV68" s="107"/>
      <c r="DW68" s="106"/>
      <c r="DX68" s="107"/>
      <c r="DY68" s="106"/>
      <c r="DZ68" s="107"/>
      <c r="EA68" s="106"/>
      <c r="EB68" s="107"/>
      <c r="EC68" s="106"/>
      <c r="ED68" s="107"/>
      <c r="EE68" s="106"/>
      <c r="EF68" s="107"/>
      <c r="EG68" s="106"/>
      <c r="EH68" s="107"/>
      <c r="EI68" s="106"/>
      <c r="EJ68" s="107"/>
      <c r="EK68" s="106"/>
      <c r="EL68" s="107"/>
      <c r="EM68" s="106"/>
      <c r="EN68" s="107"/>
      <c r="EO68" s="106"/>
      <c r="EP68" s="107"/>
      <c r="EQ68" s="106"/>
      <c r="ER68" s="107"/>
      <c r="ES68" s="106"/>
      <c r="ET68" s="107"/>
      <c r="EU68" s="106"/>
      <c r="EV68" s="107"/>
      <c r="EW68" s="106"/>
      <c r="EX68" s="107"/>
      <c r="EY68" s="106"/>
      <c r="EZ68" s="107"/>
      <c r="FA68" s="106"/>
      <c r="FB68" s="107"/>
      <c r="FC68" s="106"/>
      <c r="FD68" s="107"/>
      <c r="FE68" s="106"/>
      <c r="FF68" s="107"/>
      <c r="FG68" s="106"/>
      <c r="FH68" s="107"/>
      <c r="FI68" s="106"/>
      <c r="FJ68" s="107"/>
      <c r="FK68" s="106"/>
      <c r="FL68" s="107"/>
      <c r="FM68" s="106"/>
      <c r="FN68" s="107"/>
      <c r="FO68" s="106"/>
      <c r="FP68" s="107"/>
      <c r="FQ68" s="106"/>
      <c r="FR68" s="107"/>
      <c r="FS68" s="106"/>
      <c r="FT68" s="107"/>
      <c r="FU68" s="106"/>
      <c r="FV68" s="107"/>
      <c r="FW68" s="106"/>
      <c r="FX68" s="107"/>
      <c r="FY68" s="106"/>
      <c r="FZ68" s="107"/>
      <c r="GA68" s="106"/>
      <c r="GB68" s="107"/>
      <c r="GC68" s="106"/>
      <c r="GD68" s="107"/>
      <c r="GE68" s="106"/>
      <c r="GF68" s="107"/>
      <c r="GG68" s="106"/>
      <c r="GH68" s="107"/>
      <c r="GI68" s="106"/>
      <c r="GJ68" s="107"/>
      <c r="GK68" s="106"/>
      <c r="GL68" s="107"/>
      <c r="GM68" s="106"/>
      <c r="GN68" s="107"/>
      <c r="GO68" s="106"/>
      <c r="GP68" s="107"/>
      <c r="GQ68" s="106"/>
      <c r="GR68" s="107"/>
      <c r="GS68" s="106"/>
      <c r="GT68" s="107"/>
      <c r="GU68" s="106"/>
      <c r="GV68" s="107"/>
      <c r="GW68" s="106"/>
      <c r="GX68" s="107"/>
      <c r="GY68" s="106"/>
      <c r="GZ68" s="107"/>
      <c r="HA68" s="106"/>
      <c r="HB68" s="107"/>
      <c r="HC68" s="106"/>
      <c r="HD68" s="107"/>
      <c r="HE68" s="106"/>
      <c r="HF68" s="107"/>
      <c r="HG68" s="106"/>
      <c r="HH68" s="107"/>
      <c r="HI68" s="106"/>
      <c r="HJ68" s="107"/>
      <c r="HK68" s="106"/>
      <c r="HL68" s="107"/>
      <c r="HM68" s="106"/>
      <c r="HN68" s="107"/>
      <c r="HO68" s="106"/>
      <c r="HP68" s="107"/>
      <c r="HQ68" s="106"/>
      <c r="HR68" s="107"/>
      <c r="HS68" s="106"/>
      <c r="HT68" s="107"/>
      <c r="HU68" s="106"/>
      <c r="HV68" s="107"/>
      <c r="HW68" s="106"/>
      <c r="HX68" s="107"/>
      <c r="HY68" s="106"/>
      <c r="HZ68" s="107"/>
      <c r="IA68" s="106"/>
      <c r="IB68" s="107"/>
      <c r="IC68" s="106"/>
      <c r="ID68" s="107"/>
      <c r="IE68" s="106"/>
      <c r="IF68" s="107"/>
      <c r="IG68" s="106"/>
      <c r="IH68" s="107"/>
      <c r="II68" s="106"/>
      <c r="IJ68" s="107"/>
      <c r="IK68" s="106"/>
      <c r="IL68" s="107"/>
      <c r="IM68" s="106"/>
      <c r="IN68" s="107"/>
      <c r="IO68" s="106"/>
      <c r="IP68" s="107"/>
      <c r="IQ68" s="106"/>
      <c r="IR68" s="107"/>
      <c r="IS68" s="106"/>
      <c r="IT68" s="107"/>
      <c r="IU68" s="106"/>
      <c r="IV68" s="107"/>
      <c r="IW68" s="106"/>
      <c r="IX68" s="107"/>
      <c r="IY68" s="106"/>
      <c r="IZ68" s="64"/>
      <c r="JA68" s="64"/>
      <c r="JB68" s="64"/>
      <c r="JC68" s="64"/>
      <c r="JD68" s="64"/>
      <c r="JE68" s="64"/>
      <c r="JF68" s="64"/>
      <c r="JG68" s="64"/>
      <c r="JH68" s="64"/>
      <c r="JI68" s="64"/>
      <c r="JJ68" s="64"/>
      <c r="JK68" s="64"/>
      <c r="JL68" s="64"/>
      <c r="JM68" s="64"/>
      <c r="JN68" s="64"/>
      <c r="JO68" s="64"/>
      <c r="JP68" s="64"/>
      <c r="JQ68" s="64"/>
      <c r="JR68" s="64"/>
      <c r="JS68" s="64"/>
      <c r="JT68" s="64"/>
      <c r="JU68" s="64"/>
      <c r="JV68" s="64"/>
      <c r="JW68" s="64"/>
      <c r="JX68" s="64"/>
      <c r="JY68" s="64"/>
      <c r="JZ68" s="64"/>
      <c r="KA68" s="64"/>
      <c r="KB68" s="64"/>
      <c r="KC68" s="64"/>
      <c r="KD68" s="64"/>
      <c r="KE68" s="64"/>
      <c r="KF68" s="64"/>
      <c r="KG68" s="64"/>
      <c r="KH68" s="64"/>
      <c r="KI68" s="64"/>
      <c r="KJ68" s="64"/>
      <c r="KK68" s="64"/>
      <c r="KL68" s="64"/>
      <c r="KM68" s="64"/>
      <c r="KN68" s="64"/>
      <c r="KO68" s="64"/>
      <c r="KP68" s="64"/>
      <c r="KQ68" s="64"/>
      <c r="KR68" s="64"/>
      <c r="KS68" s="64"/>
      <c r="KT68" s="64"/>
      <c r="KU68" s="64"/>
      <c r="KV68" s="64"/>
      <c r="KW68" s="64"/>
      <c r="KX68" s="64"/>
      <c r="KY68" s="64"/>
      <c r="KZ68" s="64"/>
      <c r="LA68" s="64"/>
      <c r="LB68" s="64"/>
      <c r="LC68" s="64"/>
      <c r="LD68" s="64"/>
      <c r="LE68" s="64"/>
      <c r="LF68" s="64"/>
      <c r="LG68" s="64"/>
      <c r="LH68" s="64"/>
      <c r="LI68" s="64"/>
      <c r="LJ68" s="64"/>
      <c r="LK68" s="64"/>
      <c r="LL68" s="64"/>
      <c r="LM68" s="64"/>
      <c r="LN68" s="64"/>
      <c r="LO68" s="64"/>
      <c r="LP68" s="64"/>
      <c r="LQ68" s="64"/>
      <c r="LR68" s="64"/>
      <c r="LS68" s="64"/>
      <c r="LT68" s="64"/>
      <c r="LU68" s="64"/>
      <c r="LV68" s="64"/>
      <c r="LW68" s="64"/>
      <c r="LX68" s="64"/>
      <c r="LY68" s="64"/>
      <c r="LZ68" s="64"/>
      <c r="MA68" s="64"/>
      <c r="MB68" s="64"/>
      <c r="MC68" s="64"/>
      <c r="MD68" s="64"/>
      <c r="ME68" s="64"/>
      <c r="MF68" s="64"/>
      <c r="MG68" s="64"/>
      <c r="MH68" s="64"/>
      <c r="MI68" s="64"/>
      <c r="MJ68" s="64"/>
      <c r="MK68" s="64"/>
      <c r="ML68" s="64"/>
      <c r="MM68" s="64"/>
      <c r="MN68" s="64"/>
      <c r="MO68" s="64"/>
      <c r="MP68" s="64"/>
      <c r="MQ68" s="64"/>
      <c r="MR68" s="64"/>
      <c r="MS68" s="64"/>
      <c r="MT68" s="64"/>
      <c r="MU68" s="64"/>
      <c r="MV68" s="64"/>
      <c r="MW68" s="64"/>
      <c r="MX68" s="64"/>
      <c r="MY68" s="64"/>
      <c r="MZ68" s="64"/>
      <c r="NA68" s="64"/>
      <c r="NB68" s="64"/>
      <c r="NC68" s="64"/>
      <c r="ND68" s="64"/>
      <c r="NE68" s="64"/>
      <c r="NF68" s="64"/>
      <c r="NG68" s="64"/>
      <c r="NH68" s="64"/>
      <c r="NI68" s="64"/>
      <c r="NJ68" s="64"/>
      <c r="NK68" s="64"/>
      <c r="NL68" s="64"/>
      <c r="NM68" s="64"/>
      <c r="NN68" s="64"/>
      <c r="NO68" s="64"/>
      <c r="NP68" s="64"/>
      <c r="NQ68" s="64"/>
      <c r="NR68" s="64"/>
      <c r="NS68" s="64"/>
      <c r="NT68" s="64"/>
      <c r="NU68" s="64"/>
      <c r="NV68" s="64"/>
      <c r="NW68" s="64"/>
      <c r="NX68" s="64"/>
      <c r="NY68" s="64"/>
      <c r="NZ68" s="64"/>
      <c r="OA68" s="64"/>
      <c r="OB68" s="64"/>
      <c r="OC68" s="64"/>
      <c r="OD68" s="64"/>
      <c r="OE68" s="64"/>
      <c r="OF68" s="64"/>
      <c r="OG68" s="64"/>
      <c r="OH68" s="64"/>
      <c r="OI68" s="64"/>
      <c r="OJ68" s="64"/>
      <c r="OK68" s="64"/>
      <c r="OL68" s="64"/>
      <c r="OM68" s="64"/>
      <c r="ON68" s="64"/>
      <c r="OO68" s="64"/>
      <c r="OP68" s="64"/>
      <c r="OQ68" s="64"/>
      <c r="OR68" s="64"/>
      <c r="OS68" s="64"/>
      <c r="OT68" s="64"/>
      <c r="OU68" s="64"/>
      <c r="OV68" s="64"/>
      <c r="OW68" s="64"/>
      <c r="OX68" s="64"/>
      <c r="OY68" s="64"/>
      <c r="OZ68" s="64"/>
      <c r="PA68" s="64"/>
      <c r="PB68" s="64"/>
      <c r="PC68" s="64"/>
      <c r="PD68" s="64"/>
      <c r="PE68" s="64"/>
      <c r="PF68" s="64"/>
      <c r="PG68" s="64"/>
      <c r="PH68" s="64"/>
      <c r="PI68" s="64"/>
      <c r="PJ68" s="64"/>
      <c r="PK68" s="64"/>
      <c r="PL68" s="64"/>
      <c r="PM68" s="64"/>
      <c r="PN68" s="64"/>
      <c r="PO68" s="64"/>
      <c r="PP68" s="64"/>
      <c r="PQ68" s="64"/>
      <c r="PR68" s="64"/>
      <c r="PS68" s="64"/>
      <c r="PT68" s="64"/>
      <c r="PU68" s="64"/>
      <c r="PV68" s="64"/>
      <c r="PW68" s="64"/>
      <c r="PX68" s="64"/>
      <c r="PY68" s="64"/>
      <c r="PZ68" s="64"/>
      <c r="QA68" s="64"/>
      <c r="QB68" s="64"/>
      <c r="QC68" s="64"/>
      <c r="QD68" s="64"/>
      <c r="QE68" s="64"/>
      <c r="QF68" s="64"/>
      <c r="QG68" s="64"/>
      <c r="QH68" s="64"/>
      <c r="QI68" s="64"/>
      <c r="QJ68" s="64"/>
      <c r="QK68" s="64"/>
      <c r="QL68" s="64"/>
      <c r="QM68" s="64"/>
      <c r="QN68" s="64"/>
      <c r="QO68" s="64"/>
      <c r="QP68" s="64"/>
      <c r="QQ68" s="64"/>
      <c r="QR68" s="64"/>
      <c r="QS68" s="64"/>
      <c r="QT68" s="64"/>
      <c r="QU68" s="64"/>
      <c r="QV68" s="64"/>
      <c r="QW68" s="64"/>
      <c r="QX68" s="64"/>
      <c r="QY68" s="64"/>
      <c r="QZ68" s="64"/>
      <c r="RA68" s="64"/>
      <c r="RB68" s="64"/>
      <c r="RC68" s="64"/>
      <c r="RD68" s="64"/>
      <c r="RE68" s="64"/>
      <c r="RF68" s="64"/>
      <c r="RG68" s="64"/>
      <c r="RH68" s="64"/>
      <c r="RI68" s="64"/>
      <c r="RJ68" s="64"/>
      <c r="RK68" s="64"/>
      <c r="RL68" s="64"/>
      <c r="RM68" s="64"/>
      <c r="RN68" s="64"/>
      <c r="RO68" s="64"/>
      <c r="RP68" s="64"/>
      <c r="RQ68" s="64"/>
      <c r="RR68" s="64"/>
      <c r="RS68" s="64"/>
      <c r="RT68" s="64"/>
      <c r="RU68" s="64"/>
      <c r="RV68" s="64"/>
      <c r="RW68" s="64"/>
      <c r="RX68" s="64"/>
      <c r="RY68" s="64"/>
      <c r="RZ68" s="64"/>
      <c r="SA68" s="64"/>
      <c r="SB68" s="64"/>
      <c r="SC68" s="64"/>
      <c r="SD68" s="64"/>
      <c r="SE68" s="64"/>
      <c r="SF68" s="64"/>
      <c r="SG68" s="64"/>
      <c r="SH68" s="64"/>
      <c r="SI68" s="64"/>
      <c r="SJ68" s="64"/>
      <c r="SK68" s="64"/>
      <c r="SL68" s="64"/>
      <c r="SM68" s="64"/>
      <c r="SN68" s="64"/>
      <c r="SO68" s="64"/>
      <c r="SP68" s="64"/>
      <c r="SQ68" s="64"/>
      <c r="SR68" s="64"/>
      <c r="SS68" s="64"/>
      <c r="ST68" s="64"/>
      <c r="SU68" s="64"/>
      <c r="SV68" s="64"/>
      <c r="SW68" s="64"/>
      <c r="SX68" s="64"/>
      <c r="SY68" s="64"/>
      <c r="SZ68" s="64"/>
      <c r="TA68" s="64"/>
      <c r="TB68" s="64"/>
      <c r="TC68" s="64"/>
      <c r="TD68" s="64"/>
      <c r="TE68" s="64"/>
      <c r="TF68" s="64"/>
      <c r="TG68" s="64"/>
      <c r="TH68" s="64"/>
      <c r="TI68" s="64"/>
      <c r="TJ68" s="64"/>
      <c r="TK68" s="64"/>
      <c r="TL68" s="64"/>
      <c r="TM68" s="64"/>
      <c r="TN68" s="64"/>
      <c r="TO68" s="64"/>
      <c r="TP68" s="64"/>
      <c r="TQ68" s="64"/>
      <c r="TR68" s="64"/>
      <c r="TS68" s="64"/>
      <c r="TT68" s="64"/>
      <c r="TU68" s="64"/>
      <c r="TV68" s="64"/>
      <c r="TW68" s="64"/>
      <c r="TX68" s="64"/>
      <c r="TY68" s="64"/>
      <c r="TZ68" s="64"/>
      <c r="UA68" s="64"/>
      <c r="UB68" s="64"/>
      <c r="UC68" s="64"/>
      <c r="UD68" s="64"/>
      <c r="UE68" s="64"/>
      <c r="UF68" s="64"/>
      <c r="UG68" s="64"/>
      <c r="UH68" s="64"/>
      <c r="UI68" s="64"/>
      <c r="UJ68" s="64"/>
      <c r="UK68" s="64"/>
      <c r="UL68" s="64"/>
      <c r="UM68" s="64"/>
      <c r="UN68" s="64"/>
      <c r="UO68" s="64"/>
      <c r="UP68" s="64"/>
      <c r="UQ68" s="64"/>
      <c r="UR68" s="64"/>
      <c r="US68" s="64"/>
      <c r="UT68" s="64"/>
      <c r="UU68" s="64"/>
      <c r="UV68" s="64"/>
      <c r="UW68" s="64"/>
      <c r="UX68" s="64"/>
      <c r="UY68" s="64"/>
      <c r="UZ68" s="64"/>
      <c r="VA68" s="64"/>
      <c r="VB68" s="64"/>
      <c r="VC68" s="64"/>
      <c r="VD68" s="64"/>
      <c r="VE68" s="64"/>
      <c r="VF68" s="64"/>
      <c r="VG68" s="64"/>
      <c r="VH68" s="64"/>
      <c r="VI68" s="64"/>
      <c r="VJ68" s="64"/>
      <c r="VK68" s="64"/>
      <c r="VL68" s="64"/>
      <c r="VM68" s="64"/>
      <c r="VN68" s="64"/>
      <c r="VO68" s="64"/>
      <c r="VP68" s="64"/>
      <c r="VQ68" s="64"/>
      <c r="VR68" s="64"/>
      <c r="VS68" s="64"/>
      <c r="VT68" s="64"/>
      <c r="VU68" s="64"/>
      <c r="VV68" s="64"/>
      <c r="VW68" s="64"/>
      <c r="VX68" s="64"/>
      <c r="VY68" s="64"/>
      <c r="VZ68" s="64"/>
      <c r="WA68" s="64"/>
      <c r="WB68" s="64"/>
      <c r="WC68" s="64"/>
      <c r="WD68" s="64"/>
      <c r="WE68" s="64"/>
      <c r="WF68" s="64"/>
      <c r="WG68" s="64"/>
      <c r="WH68" s="64"/>
      <c r="WI68" s="64"/>
      <c r="WJ68" s="64"/>
      <c r="WK68" s="64"/>
      <c r="WL68" s="64"/>
      <c r="WM68" s="64"/>
      <c r="WN68" s="64"/>
      <c r="WO68" s="64"/>
      <c r="WP68" s="64"/>
      <c r="WQ68" s="64"/>
      <c r="WR68" s="64"/>
      <c r="WS68" s="64"/>
      <c r="WT68" s="64"/>
      <c r="WU68" s="64"/>
      <c r="WV68" s="64"/>
      <c r="WW68" s="64"/>
      <c r="WX68" s="64"/>
      <c r="WY68" s="64"/>
      <c r="WZ68" s="64"/>
      <c r="XA68" s="64"/>
      <c r="XB68" s="64"/>
      <c r="XC68" s="64"/>
      <c r="XD68" s="64"/>
      <c r="XE68" s="64"/>
      <c r="XF68" s="64"/>
      <c r="XG68" s="64"/>
      <c r="XH68" s="64"/>
      <c r="XI68" s="64"/>
      <c r="XJ68" s="64"/>
    </row>
    <row r="69" spans="1:634" x14ac:dyDescent="0.25">
      <c r="A69" s="106"/>
      <c r="B69" s="107"/>
      <c r="C69" s="106"/>
      <c r="D69" s="107"/>
      <c r="E69" s="106"/>
      <c r="F69" s="107"/>
      <c r="G69" s="106"/>
      <c r="H69" s="107"/>
      <c r="I69" s="106"/>
      <c r="J69" s="107"/>
      <c r="K69" s="106"/>
      <c r="L69" s="107"/>
      <c r="M69" s="106"/>
      <c r="N69" s="107"/>
      <c r="O69" s="106"/>
      <c r="P69" s="107"/>
      <c r="Q69" s="106"/>
      <c r="R69" s="107"/>
      <c r="S69" s="106"/>
      <c r="T69" s="107"/>
      <c r="U69" s="106"/>
      <c r="V69" s="107"/>
      <c r="W69" s="106"/>
      <c r="X69" s="107"/>
      <c r="Y69" s="106"/>
      <c r="Z69" s="107"/>
      <c r="AA69" s="106"/>
      <c r="AB69" s="107"/>
      <c r="AC69" s="106"/>
      <c r="AD69" s="107"/>
      <c r="AE69" s="106"/>
      <c r="AF69" s="107"/>
      <c r="AG69" s="106"/>
      <c r="AH69" s="107"/>
      <c r="AI69" s="106"/>
      <c r="AJ69" s="107"/>
      <c r="AK69" s="106"/>
      <c r="AL69" s="107"/>
      <c r="AM69" s="106"/>
      <c r="AN69" s="107"/>
      <c r="AO69" s="106"/>
      <c r="AP69" s="107"/>
      <c r="AQ69" s="106"/>
      <c r="AR69" s="107"/>
      <c r="AS69" s="106"/>
      <c r="AT69" s="107"/>
      <c r="AU69" s="106"/>
      <c r="AV69" s="107"/>
      <c r="AW69" s="106"/>
      <c r="AX69" s="107"/>
      <c r="AY69" s="106"/>
      <c r="AZ69" s="107"/>
      <c r="BA69" s="106"/>
      <c r="BB69" s="107"/>
      <c r="BC69" s="106"/>
      <c r="BD69" s="107"/>
      <c r="BE69" s="106"/>
      <c r="BF69" s="107"/>
      <c r="BG69" s="106"/>
      <c r="BH69" s="107"/>
      <c r="BI69" s="106"/>
      <c r="BJ69" s="107"/>
      <c r="BK69" s="106"/>
      <c r="BL69" s="107"/>
      <c r="BM69" s="106"/>
      <c r="BN69" s="107"/>
      <c r="BO69" s="106"/>
      <c r="BP69" s="107"/>
      <c r="BQ69" s="106"/>
      <c r="BR69" s="107"/>
      <c r="BS69" s="106"/>
      <c r="BT69" s="107"/>
      <c r="BU69" s="106"/>
      <c r="BV69" s="107"/>
      <c r="BW69" s="106"/>
      <c r="BX69" s="107"/>
      <c r="BY69" s="106"/>
      <c r="BZ69" s="107"/>
      <c r="CA69" s="106"/>
      <c r="CB69" s="107"/>
      <c r="CC69" s="106"/>
      <c r="CD69" s="107"/>
      <c r="CE69" s="106"/>
      <c r="CF69" s="107"/>
      <c r="CG69" s="106"/>
      <c r="CH69" s="107"/>
      <c r="CI69" s="106"/>
      <c r="CJ69" s="107"/>
      <c r="CK69" s="106"/>
      <c r="CL69" s="107"/>
      <c r="CM69" s="106"/>
      <c r="CN69" s="107"/>
      <c r="CO69" s="106"/>
      <c r="CP69" s="107"/>
      <c r="CQ69" s="106"/>
      <c r="CR69" s="107"/>
      <c r="CS69" s="106"/>
      <c r="CT69" s="107"/>
      <c r="CU69" s="106"/>
      <c r="CV69" s="107"/>
      <c r="CW69" s="106"/>
      <c r="CX69" s="107"/>
      <c r="CY69" s="106"/>
      <c r="CZ69" s="107"/>
      <c r="DA69" s="106"/>
      <c r="DB69" s="107"/>
      <c r="DC69" s="106"/>
      <c r="DD69" s="107"/>
      <c r="DE69" s="106"/>
      <c r="DF69" s="107"/>
      <c r="DG69" s="106"/>
      <c r="DH69" s="107"/>
      <c r="DI69" s="106"/>
      <c r="DJ69" s="107"/>
      <c r="DK69" s="106"/>
      <c r="DL69" s="107"/>
      <c r="DM69" s="106"/>
      <c r="DN69" s="107"/>
      <c r="DO69" s="106"/>
      <c r="DP69" s="107"/>
      <c r="DQ69" s="106"/>
      <c r="DR69" s="107"/>
      <c r="DS69" s="106"/>
      <c r="DT69" s="107"/>
      <c r="DU69" s="106"/>
      <c r="DV69" s="107"/>
      <c r="DW69" s="106"/>
      <c r="DX69" s="107"/>
      <c r="DY69" s="106"/>
      <c r="DZ69" s="107"/>
      <c r="EA69" s="106"/>
      <c r="EB69" s="107"/>
      <c r="EC69" s="106"/>
      <c r="ED69" s="107"/>
      <c r="EE69" s="106"/>
      <c r="EF69" s="107"/>
      <c r="EG69" s="106"/>
      <c r="EH69" s="107"/>
      <c r="EI69" s="106"/>
      <c r="EJ69" s="107"/>
      <c r="EK69" s="106"/>
      <c r="EL69" s="107"/>
      <c r="EM69" s="106"/>
      <c r="EN69" s="107"/>
      <c r="EO69" s="106"/>
      <c r="EP69" s="107"/>
      <c r="EQ69" s="106"/>
      <c r="ER69" s="107"/>
      <c r="ES69" s="106"/>
      <c r="ET69" s="107"/>
      <c r="EU69" s="106"/>
      <c r="EV69" s="107"/>
      <c r="EW69" s="106"/>
      <c r="EX69" s="107"/>
      <c r="EY69" s="106"/>
      <c r="EZ69" s="107"/>
      <c r="FA69" s="106"/>
      <c r="FB69" s="107"/>
      <c r="FC69" s="106"/>
      <c r="FD69" s="107"/>
      <c r="FE69" s="106"/>
      <c r="FF69" s="107"/>
      <c r="FG69" s="106"/>
      <c r="FH69" s="107"/>
      <c r="FI69" s="106"/>
      <c r="FJ69" s="107"/>
      <c r="FK69" s="106"/>
      <c r="FL69" s="107"/>
      <c r="FM69" s="106"/>
      <c r="FN69" s="107"/>
      <c r="FO69" s="106"/>
      <c r="FP69" s="107"/>
      <c r="FQ69" s="106"/>
      <c r="FR69" s="107"/>
      <c r="FS69" s="106"/>
      <c r="FT69" s="107"/>
      <c r="FU69" s="106"/>
      <c r="FV69" s="107"/>
      <c r="FW69" s="106"/>
      <c r="FX69" s="107"/>
      <c r="FY69" s="106"/>
      <c r="FZ69" s="107"/>
      <c r="GA69" s="106"/>
      <c r="GB69" s="107"/>
      <c r="GC69" s="106"/>
      <c r="GD69" s="107"/>
      <c r="GE69" s="106"/>
      <c r="GF69" s="107"/>
      <c r="GG69" s="106"/>
      <c r="GH69" s="107"/>
      <c r="GI69" s="106"/>
      <c r="GJ69" s="107"/>
      <c r="GK69" s="106"/>
      <c r="GL69" s="107"/>
      <c r="GM69" s="106"/>
      <c r="GN69" s="107"/>
      <c r="GO69" s="106"/>
      <c r="GP69" s="107"/>
      <c r="GQ69" s="106"/>
      <c r="GR69" s="107"/>
      <c r="GS69" s="106"/>
      <c r="GT69" s="107"/>
      <c r="GU69" s="106"/>
      <c r="GV69" s="107"/>
      <c r="GW69" s="106"/>
      <c r="GX69" s="107"/>
      <c r="GY69" s="106"/>
      <c r="GZ69" s="107"/>
      <c r="HA69" s="106"/>
      <c r="HB69" s="107"/>
      <c r="HC69" s="106"/>
      <c r="HD69" s="107"/>
      <c r="HE69" s="106"/>
      <c r="HF69" s="107"/>
      <c r="HG69" s="106"/>
      <c r="HH69" s="107"/>
      <c r="HI69" s="106"/>
      <c r="HJ69" s="107"/>
      <c r="HK69" s="106"/>
      <c r="HL69" s="107"/>
      <c r="HM69" s="106"/>
      <c r="HN69" s="107"/>
      <c r="HO69" s="106"/>
      <c r="HP69" s="107"/>
      <c r="HQ69" s="106"/>
      <c r="HR69" s="107"/>
      <c r="HS69" s="106"/>
      <c r="HT69" s="107"/>
      <c r="HU69" s="106"/>
      <c r="HV69" s="107"/>
      <c r="HW69" s="106"/>
      <c r="HX69" s="107"/>
      <c r="HY69" s="106"/>
      <c r="HZ69" s="107"/>
      <c r="IA69" s="106"/>
      <c r="IB69" s="107"/>
      <c r="IC69" s="106"/>
      <c r="ID69" s="107"/>
      <c r="IE69" s="106"/>
      <c r="IF69" s="107"/>
      <c r="IG69" s="106"/>
      <c r="IH69" s="107"/>
      <c r="II69" s="106"/>
      <c r="IJ69" s="107"/>
      <c r="IK69" s="106"/>
      <c r="IL69" s="107"/>
      <c r="IM69" s="106"/>
      <c r="IN69" s="107"/>
      <c r="IO69" s="106"/>
      <c r="IP69" s="107"/>
      <c r="IQ69" s="106"/>
      <c r="IR69" s="107"/>
      <c r="IS69" s="106"/>
      <c r="IT69" s="107"/>
      <c r="IU69" s="106"/>
      <c r="IV69" s="107"/>
      <c r="IW69" s="106"/>
      <c r="IX69" s="107"/>
      <c r="IY69" s="106"/>
      <c r="IZ69" s="64"/>
      <c r="JA69" s="64"/>
      <c r="JB69" s="64"/>
      <c r="JC69" s="64"/>
      <c r="JD69" s="64"/>
      <c r="JE69" s="64"/>
      <c r="JF69" s="64"/>
      <c r="JG69" s="64"/>
      <c r="JH69" s="64"/>
      <c r="JI69" s="64"/>
      <c r="JJ69" s="64"/>
      <c r="JK69" s="64"/>
      <c r="JL69" s="64"/>
      <c r="JM69" s="64"/>
      <c r="JN69" s="64"/>
      <c r="JO69" s="64"/>
      <c r="JP69" s="64"/>
      <c r="JQ69" s="64"/>
      <c r="JR69" s="64"/>
      <c r="JS69" s="64"/>
      <c r="JT69" s="64"/>
      <c r="JU69" s="64"/>
      <c r="JV69" s="64"/>
      <c r="JW69" s="64"/>
      <c r="JX69" s="64"/>
      <c r="JY69" s="64"/>
      <c r="JZ69" s="64"/>
      <c r="KA69" s="64"/>
      <c r="KB69" s="64"/>
      <c r="KC69" s="64"/>
      <c r="KD69" s="64"/>
      <c r="KE69" s="64"/>
      <c r="KF69" s="64"/>
      <c r="KG69" s="64"/>
      <c r="KH69" s="64"/>
      <c r="KI69" s="64"/>
      <c r="KJ69" s="64"/>
      <c r="KK69" s="64"/>
      <c r="KL69" s="64"/>
      <c r="KM69" s="64"/>
      <c r="KN69" s="64"/>
      <c r="KO69" s="64"/>
      <c r="KP69" s="64"/>
      <c r="KQ69" s="64"/>
      <c r="KR69" s="64"/>
      <c r="KS69" s="64"/>
      <c r="KT69" s="64"/>
      <c r="KU69" s="64"/>
      <c r="KV69" s="64"/>
      <c r="KW69" s="64"/>
      <c r="KX69" s="64"/>
      <c r="KY69" s="64"/>
      <c r="KZ69" s="64"/>
      <c r="LA69" s="64"/>
      <c r="LB69" s="64"/>
      <c r="LC69" s="64"/>
      <c r="LD69" s="64"/>
      <c r="LE69" s="64"/>
      <c r="LF69" s="64"/>
      <c r="LG69" s="64"/>
      <c r="LH69" s="64"/>
      <c r="LI69" s="64"/>
      <c r="LJ69" s="64"/>
      <c r="LK69" s="64"/>
      <c r="LL69" s="64"/>
      <c r="LM69" s="64"/>
      <c r="LN69" s="64"/>
      <c r="LO69" s="64"/>
      <c r="LP69" s="64"/>
      <c r="LQ69" s="64"/>
      <c r="LR69" s="64"/>
      <c r="LS69" s="64"/>
      <c r="LT69" s="64"/>
      <c r="LU69" s="64"/>
      <c r="LV69" s="64"/>
      <c r="LW69" s="64"/>
      <c r="LX69" s="64"/>
      <c r="LY69" s="64"/>
      <c r="LZ69" s="64"/>
      <c r="MA69" s="64"/>
      <c r="MB69" s="64"/>
      <c r="MC69" s="64"/>
      <c r="MD69" s="64"/>
      <c r="ME69" s="64"/>
      <c r="MF69" s="64"/>
      <c r="MG69" s="64"/>
      <c r="MH69" s="64"/>
      <c r="MI69" s="64"/>
      <c r="MJ69" s="64"/>
      <c r="MK69" s="64"/>
      <c r="ML69" s="64"/>
      <c r="MM69" s="64"/>
      <c r="MN69" s="64"/>
      <c r="MO69" s="64"/>
      <c r="MP69" s="64"/>
      <c r="MQ69" s="64"/>
      <c r="MR69" s="64"/>
      <c r="MS69" s="64"/>
      <c r="MT69" s="64"/>
      <c r="MU69" s="64"/>
      <c r="MV69" s="64"/>
      <c r="MW69" s="64"/>
      <c r="MX69" s="64"/>
      <c r="MY69" s="64"/>
      <c r="MZ69" s="64"/>
      <c r="NA69" s="64"/>
      <c r="NB69" s="64"/>
      <c r="NC69" s="64"/>
      <c r="ND69" s="64"/>
      <c r="NE69" s="64"/>
      <c r="NF69" s="64"/>
      <c r="NG69" s="64"/>
      <c r="NH69" s="64"/>
      <c r="NI69" s="64"/>
      <c r="NJ69" s="64"/>
      <c r="NK69" s="64"/>
      <c r="NL69" s="64"/>
      <c r="NM69" s="64"/>
      <c r="NN69" s="64"/>
      <c r="NO69" s="64"/>
      <c r="NP69" s="64"/>
      <c r="NQ69" s="64"/>
      <c r="NR69" s="64"/>
      <c r="NS69" s="64"/>
      <c r="NT69" s="64"/>
      <c r="NU69" s="64"/>
      <c r="NV69" s="64"/>
      <c r="NW69" s="64"/>
      <c r="NX69" s="64"/>
      <c r="NY69" s="64"/>
      <c r="NZ69" s="64"/>
      <c r="OA69" s="64"/>
      <c r="OB69" s="64"/>
      <c r="OC69" s="64"/>
      <c r="OD69" s="64"/>
      <c r="OE69" s="64"/>
      <c r="OF69" s="64"/>
      <c r="OG69" s="64"/>
      <c r="OH69" s="64"/>
      <c r="OI69" s="64"/>
      <c r="OJ69" s="64"/>
      <c r="OK69" s="64"/>
      <c r="OL69" s="64"/>
      <c r="OM69" s="64"/>
      <c r="ON69" s="64"/>
      <c r="OO69" s="64"/>
      <c r="OP69" s="64"/>
      <c r="OQ69" s="64"/>
      <c r="OR69" s="64"/>
      <c r="OS69" s="64"/>
      <c r="OT69" s="64"/>
      <c r="OU69" s="64"/>
      <c r="OV69" s="64"/>
      <c r="OW69" s="64"/>
      <c r="OX69" s="64"/>
      <c r="OY69" s="64"/>
      <c r="OZ69" s="64"/>
      <c r="PA69" s="64"/>
      <c r="PB69" s="64"/>
      <c r="PC69" s="64"/>
      <c r="PD69" s="64"/>
      <c r="PE69" s="64"/>
      <c r="PF69" s="64"/>
      <c r="PG69" s="64"/>
      <c r="PH69" s="64"/>
      <c r="PI69" s="64"/>
      <c r="PJ69" s="64"/>
      <c r="PK69" s="64"/>
      <c r="PL69" s="64"/>
      <c r="PM69" s="64"/>
      <c r="PN69" s="64"/>
      <c r="PO69" s="64"/>
      <c r="PP69" s="64"/>
      <c r="PQ69" s="64"/>
      <c r="PR69" s="64"/>
      <c r="PS69" s="64"/>
      <c r="PT69" s="64"/>
      <c r="PU69" s="64"/>
      <c r="PV69" s="64"/>
      <c r="PW69" s="64"/>
      <c r="PX69" s="64"/>
      <c r="PY69" s="64"/>
      <c r="PZ69" s="64"/>
      <c r="QA69" s="64"/>
      <c r="QB69" s="64"/>
      <c r="QC69" s="64"/>
      <c r="QD69" s="64"/>
      <c r="QE69" s="64"/>
      <c r="QF69" s="64"/>
      <c r="QG69" s="64"/>
      <c r="QH69" s="64"/>
      <c r="QI69" s="64"/>
      <c r="QJ69" s="64"/>
      <c r="QK69" s="64"/>
      <c r="QL69" s="64"/>
      <c r="QM69" s="64"/>
      <c r="QN69" s="64"/>
      <c r="QO69" s="64"/>
      <c r="QP69" s="64"/>
      <c r="QQ69" s="64"/>
      <c r="QR69" s="64"/>
      <c r="QS69" s="64"/>
      <c r="QT69" s="64"/>
      <c r="QU69" s="64"/>
      <c r="QV69" s="64"/>
      <c r="QW69" s="64"/>
      <c r="QX69" s="64"/>
      <c r="QY69" s="64"/>
      <c r="QZ69" s="64"/>
      <c r="RA69" s="64"/>
      <c r="RB69" s="64"/>
      <c r="RC69" s="64"/>
      <c r="RD69" s="64"/>
      <c r="RE69" s="64"/>
      <c r="RF69" s="64"/>
      <c r="RG69" s="64"/>
      <c r="RH69" s="64"/>
      <c r="RI69" s="64"/>
      <c r="RJ69" s="64"/>
      <c r="RK69" s="64"/>
      <c r="RL69" s="64"/>
      <c r="RM69" s="64"/>
      <c r="RN69" s="64"/>
      <c r="RO69" s="64"/>
      <c r="RP69" s="64"/>
      <c r="RQ69" s="64"/>
      <c r="RR69" s="64"/>
      <c r="RS69" s="64"/>
      <c r="RT69" s="64"/>
      <c r="RU69" s="64"/>
      <c r="RV69" s="64"/>
      <c r="RW69" s="64"/>
      <c r="RX69" s="64"/>
      <c r="RY69" s="64"/>
      <c r="RZ69" s="64"/>
      <c r="SA69" s="64"/>
      <c r="SB69" s="64"/>
      <c r="SC69" s="64"/>
      <c r="SD69" s="64"/>
      <c r="SE69" s="64"/>
      <c r="SF69" s="64"/>
      <c r="SG69" s="64"/>
      <c r="SH69" s="64"/>
      <c r="SI69" s="64"/>
      <c r="SJ69" s="64"/>
      <c r="SK69" s="64"/>
      <c r="SL69" s="64"/>
      <c r="SM69" s="64"/>
      <c r="SN69" s="64"/>
      <c r="SO69" s="64"/>
      <c r="SP69" s="64"/>
      <c r="SQ69" s="64"/>
      <c r="SR69" s="64"/>
      <c r="SS69" s="64"/>
      <c r="ST69" s="64"/>
      <c r="SU69" s="64"/>
      <c r="SV69" s="64"/>
      <c r="SW69" s="64"/>
      <c r="SX69" s="64"/>
      <c r="SY69" s="64"/>
      <c r="SZ69" s="64"/>
      <c r="TA69" s="64"/>
      <c r="TB69" s="64"/>
      <c r="TC69" s="64"/>
      <c r="TD69" s="64"/>
      <c r="TE69" s="64"/>
      <c r="TF69" s="64"/>
      <c r="TG69" s="64"/>
      <c r="TH69" s="64"/>
      <c r="TI69" s="64"/>
      <c r="TJ69" s="64"/>
      <c r="TK69" s="64"/>
      <c r="TL69" s="64"/>
      <c r="TM69" s="64"/>
      <c r="TN69" s="64"/>
      <c r="TO69" s="64"/>
      <c r="TP69" s="64"/>
      <c r="TQ69" s="64"/>
      <c r="TR69" s="64"/>
      <c r="TS69" s="64"/>
      <c r="TT69" s="64"/>
      <c r="TU69" s="64"/>
      <c r="TV69" s="64"/>
      <c r="TW69" s="64"/>
      <c r="TX69" s="64"/>
      <c r="TY69" s="64"/>
      <c r="TZ69" s="64"/>
      <c r="UA69" s="64"/>
      <c r="UB69" s="64"/>
      <c r="UC69" s="64"/>
      <c r="UD69" s="64"/>
      <c r="UE69" s="64"/>
      <c r="UF69" s="64"/>
      <c r="UG69" s="64"/>
      <c r="UH69" s="64"/>
      <c r="UI69" s="64"/>
      <c r="UJ69" s="64"/>
      <c r="UK69" s="64"/>
      <c r="UL69" s="64"/>
      <c r="UM69" s="64"/>
      <c r="UN69" s="64"/>
      <c r="UO69" s="64"/>
      <c r="UP69" s="64"/>
      <c r="UQ69" s="64"/>
      <c r="UR69" s="64"/>
      <c r="US69" s="64"/>
      <c r="UT69" s="64"/>
      <c r="UU69" s="64"/>
      <c r="UV69" s="64"/>
      <c r="UW69" s="64"/>
      <c r="UX69" s="64"/>
      <c r="UY69" s="64"/>
      <c r="UZ69" s="64"/>
      <c r="VA69" s="64"/>
      <c r="VB69" s="64"/>
      <c r="VC69" s="64"/>
      <c r="VD69" s="64"/>
      <c r="VE69" s="64"/>
      <c r="VF69" s="64"/>
      <c r="VG69" s="64"/>
      <c r="VH69" s="64"/>
      <c r="VI69" s="64"/>
      <c r="VJ69" s="64"/>
      <c r="VK69" s="64"/>
      <c r="VL69" s="64"/>
      <c r="VM69" s="64"/>
      <c r="VN69" s="64"/>
      <c r="VO69" s="64"/>
      <c r="VP69" s="64"/>
      <c r="VQ69" s="64"/>
      <c r="VR69" s="64"/>
      <c r="VS69" s="64"/>
      <c r="VT69" s="64"/>
      <c r="VU69" s="64"/>
      <c r="VV69" s="64"/>
      <c r="VW69" s="64"/>
      <c r="VX69" s="64"/>
      <c r="VY69" s="64"/>
      <c r="VZ69" s="64"/>
      <c r="WA69" s="64"/>
      <c r="WB69" s="64"/>
      <c r="WC69" s="64"/>
      <c r="WD69" s="64"/>
      <c r="WE69" s="64"/>
      <c r="WF69" s="64"/>
      <c r="WG69" s="64"/>
      <c r="WH69" s="64"/>
      <c r="WI69" s="64"/>
      <c r="WJ69" s="64"/>
      <c r="WK69" s="64"/>
      <c r="WL69" s="64"/>
      <c r="WM69" s="64"/>
      <c r="WN69" s="64"/>
      <c r="WO69" s="64"/>
      <c r="WP69" s="64"/>
      <c r="WQ69" s="64"/>
      <c r="WR69" s="64"/>
      <c r="WS69" s="64"/>
      <c r="WT69" s="64"/>
      <c r="WU69" s="64"/>
      <c r="WV69" s="64"/>
      <c r="WW69" s="64"/>
      <c r="WX69" s="64"/>
      <c r="WY69" s="64"/>
      <c r="WZ69" s="64"/>
      <c r="XA69" s="64"/>
      <c r="XB69" s="64"/>
      <c r="XC69" s="64"/>
      <c r="XD69" s="64"/>
      <c r="XE69" s="64"/>
      <c r="XF69" s="64"/>
      <c r="XG69" s="64"/>
      <c r="XH69" s="64"/>
      <c r="XI69" s="64"/>
      <c r="XJ69" s="64"/>
    </row>
    <row r="70" spans="1:634" x14ac:dyDescent="0.25">
      <c r="A70" s="106"/>
      <c r="B70" s="107"/>
      <c r="C70" s="106"/>
      <c r="D70" s="107"/>
      <c r="E70" s="106"/>
      <c r="F70" s="107"/>
      <c r="G70" s="106"/>
      <c r="H70" s="107"/>
      <c r="I70" s="106"/>
      <c r="J70" s="107"/>
      <c r="K70" s="106"/>
      <c r="L70" s="107"/>
      <c r="M70" s="106"/>
      <c r="N70" s="107"/>
      <c r="O70" s="106"/>
      <c r="P70" s="107"/>
      <c r="Q70" s="106"/>
      <c r="R70" s="107"/>
      <c r="S70" s="106"/>
      <c r="T70" s="107"/>
      <c r="U70" s="106"/>
      <c r="V70" s="107"/>
      <c r="W70" s="106"/>
      <c r="X70" s="107"/>
      <c r="Y70" s="106"/>
      <c r="Z70" s="107"/>
      <c r="AA70" s="106"/>
      <c r="AB70" s="107"/>
      <c r="AC70" s="106"/>
      <c r="AD70" s="107"/>
      <c r="AE70" s="106"/>
      <c r="AF70" s="107"/>
      <c r="AG70" s="106"/>
      <c r="AH70" s="107"/>
      <c r="AI70" s="106"/>
      <c r="AJ70" s="107"/>
      <c r="AK70" s="106"/>
      <c r="AL70" s="107"/>
      <c r="AM70" s="106"/>
      <c r="AN70" s="107"/>
      <c r="AO70" s="106"/>
      <c r="AP70" s="107"/>
      <c r="AQ70" s="106"/>
      <c r="AR70" s="107"/>
      <c r="AS70" s="106"/>
      <c r="AT70" s="107"/>
      <c r="AU70" s="106"/>
      <c r="AV70" s="107"/>
      <c r="AW70" s="106"/>
      <c r="AX70" s="107"/>
      <c r="AY70" s="106"/>
      <c r="AZ70" s="107"/>
      <c r="BA70" s="106"/>
      <c r="BB70" s="107"/>
      <c r="BC70" s="106"/>
      <c r="BD70" s="107"/>
      <c r="BE70" s="106"/>
      <c r="BF70" s="107"/>
      <c r="BG70" s="106"/>
      <c r="BH70" s="107"/>
      <c r="BI70" s="106"/>
      <c r="BJ70" s="107"/>
      <c r="BK70" s="106"/>
      <c r="BL70" s="107"/>
      <c r="BM70" s="106"/>
      <c r="BN70" s="107"/>
      <c r="BO70" s="106"/>
      <c r="BP70" s="107"/>
      <c r="BQ70" s="106"/>
      <c r="BR70" s="107"/>
      <c r="BS70" s="106"/>
      <c r="BT70" s="107"/>
      <c r="BU70" s="106"/>
      <c r="BV70" s="107"/>
      <c r="BW70" s="106"/>
      <c r="BX70" s="107"/>
      <c r="BY70" s="106"/>
      <c r="BZ70" s="107"/>
      <c r="CA70" s="106"/>
      <c r="CB70" s="107"/>
      <c r="CC70" s="106"/>
      <c r="CD70" s="107"/>
      <c r="CE70" s="106"/>
      <c r="CF70" s="107"/>
      <c r="CG70" s="106"/>
      <c r="CH70" s="107"/>
      <c r="CI70" s="106"/>
      <c r="CJ70" s="107"/>
      <c r="CK70" s="106"/>
      <c r="CL70" s="107"/>
      <c r="CM70" s="106"/>
      <c r="CN70" s="107"/>
      <c r="CO70" s="106"/>
      <c r="CP70" s="107"/>
      <c r="CQ70" s="106"/>
      <c r="CR70" s="107"/>
      <c r="CS70" s="106"/>
      <c r="CT70" s="107"/>
      <c r="CU70" s="106"/>
      <c r="CV70" s="107"/>
      <c r="CW70" s="106"/>
      <c r="CX70" s="107"/>
      <c r="CY70" s="106"/>
      <c r="CZ70" s="107"/>
      <c r="DA70" s="106"/>
      <c r="DB70" s="107"/>
      <c r="DC70" s="106"/>
      <c r="DD70" s="107"/>
      <c r="DE70" s="106"/>
      <c r="DF70" s="107"/>
      <c r="DG70" s="106"/>
      <c r="DH70" s="107"/>
      <c r="DI70" s="106"/>
      <c r="DJ70" s="107"/>
      <c r="DK70" s="106"/>
      <c r="DL70" s="107"/>
      <c r="DM70" s="106"/>
      <c r="DN70" s="107"/>
      <c r="DO70" s="106"/>
      <c r="DP70" s="107"/>
      <c r="DQ70" s="106"/>
      <c r="DR70" s="107"/>
      <c r="DS70" s="106"/>
      <c r="DT70" s="107"/>
      <c r="DU70" s="106"/>
      <c r="DV70" s="107"/>
      <c r="DW70" s="106"/>
      <c r="DX70" s="107"/>
      <c r="DY70" s="106"/>
      <c r="DZ70" s="107"/>
      <c r="EA70" s="106"/>
      <c r="EB70" s="107"/>
      <c r="EC70" s="106"/>
      <c r="ED70" s="107"/>
      <c r="EE70" s="106"/>
      <c r="EF70" s="107"/>
      <c r="EG70" s="106"/>
      <c r="EH70" s="107"/>
      <c r="EI70" s="106"/>
      <c r="EJ70" s="107"/>
      <c r="EK70" s="106"/>
      <c r="EL70" s="107"/>
      <c r="EM70" s="106"/>
      <c r="EN70" s="107"/>
      <c r="EO70" s="106"/>
      <c r="EP70" s="107"/>
      <c r="EQ70" s="106"/>
      <c r="ER70" s="107"/>
      <c r="ES70" s="106"/>
      <c r="ET70" s="107"/>
      <c r="EU70" s="106"/>
      <c r="EV70" s="107"/>
      <c r="EW70" s="106"/>
      <c r="EX70" s="107"/>
      <c r="EY70" s="106"/>
      <c r="EZ70" s="107"/>
      <c r="FA70" s="106"/>
      <c r="FB70" s="107"/>
      <c r="FC70" s="106"/>
      <c r="FD70" s="107"/>
      <c r="FE70" s="106"/>
      <c r="FF70" s="107"/>
      <c r="FG70" s="106"/>
      <c r="FH70" s="107"/>
      <c r="FI70" s="106"/>
      <c r="FJ70" s="107"/>
      <c r="FK70" s="106"/>
      <c r="FL70" s="107"/>
      <c r="FM70" s="106"/>
      <c r="FN70" s="107"/>
      <c r="FO70" s="106"/>
      <c r="FP70" s="107"/>
      <c r="FQ70" s="106"/>
      <c r="FR70" s="107"/>
      <c r="FS70" s="106"/>
      <c r="FT70" s="107"/>
      <c r="FU70" s="106"/>
      <c r="FV70" s="107"/>
      <c r="FW70" s="106"/>
      <c r="FX70" s="107"/>
      <c r="FY70" s="106"/>
      <c r="FZ70" s="107"/>
      <c r="GA70" s="106"/>
      <c r="GB70" s="107"/>
      <c r="GC70" s="106"/>
      <c r="GD70" s="107"/>
      <c r="GE70" s="106"/>
      <c r="GF70" s="107"/>
      <c r="GG70" s="106"/>
      <c r="GH70" s="107"/>
      <c r="GI70" s="106"/>
      <c r="GJ70" s="107"/>
      <c r="GK70" s="106"/>
      <c r="GL70" s="107"/>
      <c r="GM70" s="106"/>
      <c r="GN70" s="107"/>
      <c r="GO70" s="106"/>
      <c r="GP70" s="107"/>
      <c r="GQ70" s="106"/>
      <c r="GR70" s="107"/>
      <c r="GS70" s="106"/>
      <c r="GT70" s="107"/>
      <c r="GU70" s="106"/>
      <c r="GV70" s="107"/>
      <c r="GW70" s="106"/>
      <c r="GX70" s="107"/>
      <c r="GY70" s="106"/>
      <c r="GZ70" s="107"/>
      <c r="HA70" s="106"/>
      <c r="HB70" s="107"/>
      <c r="HC70" s="106"/>
      <c r="HD70" s="107"/>
      <c r="HE70" s="106"/>
      <c r="HF70" s="107"/>
      <c r="HG70" s="106"/>
      <c r="HH70" s="107"/>
      <c r="HI70" s="106"/>
      <c r="HJ70" s="107"/>
      <c r="HK70" s="106"/>
      <c r="HL70" s="107"/>
      <c r="HM70" s="106"/>
      <c r="HN70" s="107"/>
      <c r="HO70" s="106"/>
      <c r="HP70" s="107"/>
      <c r="HQ70" s="106"/>
      <c r="HR70" s="107"/>
      <c r="HS70" s="106"/>
      <c r="HT70" s="107"/>
      <c r="HU70" s="106"/>
      <c r="HV70" s="107"/>
      <c r="HW70" s="106"/>
      <c r="HX70" s="107"/>
      <c r="HY70" s="106"/>
      <c r="HZ70" s="107"/>
      <c r="IA70" s="106"/>
      <c r="IB70" s="107"/>
      <c r="IC70" s="106"/>
      <c r="ID70" s="107"/>
      <c r="IE70" s="106"/>
      <c r="IF70" s="107"/>
      <c r="IG70" s="106"/>
      <c r="IH70" s="107"/>
      <c r="II70" s="106"/>
      <c r="IJ70" s="107"/>
      <c r="IK70" s="106"/>
      <c r="IL70" s="107"/>
      <c r="IM70" s="106"/>
      <c r="IN70" s="107"/>
      <c r="IO70" s="106"/>
      <c r="IP70" s="107"/>
      <c r="IQ70" s="106"/>
      <c r="IR70" s="107"/>
      <c r="IS70" s="106"/>
      <c r="IT70" s="107"/>
      <c r="IU70" s="106"/>
      <c r="IV70" s="107"/>
      <c r="IW70" s="106"/>
      <c r="IX70" s="107"/>
      <c r="IY70" s="106"/>
      <c r="IZ70" s="64"/>
      <c r="JA70" s="64"/>
      <c r="JB70" s="64"/>
      <c r="JC70" s="64"/>
      <c r="JD70" s="64"/>
      <c r="JE70" s="64"/>
      <c r="JF70" s="64"/>
      <c r="JG70" s="64"/>
      <c r="JH70" s="64"/>
      <c r="JI70" s="64"/>
      <c r="JJ70" s="64"/>
      <c r="JK70" s="64"/>
      <c r="JL70" s="64"/>
      <c r="JM70" s="64"/>
      <c r="JN70" s="64"/>
      <c r="JO70" s="64"/>
      <c r="JP70" s="64"/>
      <c r="JQ70" s="64"/>
      <c r="JR70" s="64"/>
      <c r="JS70" s="64"/>
      <c r="JT70" s="64"/>
      <c r="JU70" s="64"/>
      <c r="JV70" s="64"/>
      <c r="JW70" s="64"/>
      <c r="JX70" s="64"/>
      <c r="JY70" s="64"/>
      <c r="JZ70" s="64"/>
      <c r="KA70" s="64"/>
      <c r="KB70" s="64"/>
      <c r="KC70" s="64"/>
      <c r="KD70" s="64"/>
      <c r="KE70" s="64"/>
      <c r="KF70" s="64"/>
      <c r="KG70" s="64"/>
      <c r="KH70" s="64"/>
      <c r="KI70" s="64"/>
      <c r="KJ70" s="64"/>
      <c r="KK70" s="64"/>
      <c r="KL70" s="64"/>
      <c r="KM70" s="64"/>
      <c r="KN70" s="64"/>
      <c r="KO70" s="64"/>
      <c r="KP70" s="64"/>
      <c r="KQ70" s="64"/>
      <c r="KR70" s="64"/>
      <c r="KS70" s="64"/>
      <c r="KT70" s="64"/>
      <c r="KU70" s="64"/>
      <c r="KV70" s="64"/>
      <c r="KW70" s="64"/>
      <c r="KX70" s="64"/>
      <c r="KY70" s="64"/>
      <c r="KZ70" s="64"/>
      <c r="LA70" s="64"/>
      <c r="LB70" s="64"/>
      <c r="LC70" s="64"/>
      <c r="LD70" s="64"/>
      <c r="LE70" s="64"/>
      <c r="LF70" s="64"/>
      <c r="LG70" s="64"/>
      <c r="LH70" s="64"/>
      <c r="LI70" s="64"/>
      <c r="LJ70" s="64"/>
      <c r="LK70" s="64"/>
      <c r="LL70" s="64"/>
      <c r="LM70" s="64"/>
      <c r="LN70" s="64"/>
      <c r="LO70" s="64"/>
      <c r="LP70" s="64"/>
      <c r="LQ70" s="64"/>
      <c r="LR70" s="64"/>
      <c r="LS70" s="64"/>
      <c r="LT70" s="64"/>
      <c r="LU70" s="64"/>
      <c r="LV70" s="64"/>
      <c r="LW70" s="64"/>
      <c r="LX70" s="64"/>
      <c r="LY70" s="64"/>
      <c r="LZ70" s="64"/>
      <c r="MA70" s="64"/>
      <c r="MB70" s="64"/>
      <c r="MC70" s="64"/>
      <c r="MD70" s="64"/>
      <c r="ME70" s="64"/>
      <c r="MF70" s="64"/>
      <c r="MG70" s="64"/>
      <c r="MH70" s="64"/>
      <c r="MI70" s="64"/>
      <c r="MJ70" s="64"/>
      <c r="MK70" s="64"/>
      <c r="ML70" s="64"/>
      <c r="MM70" s="64"/>
      <c r="MN70" s="64"/>
      <c r="MO70" s="64"/>
      <c r="MP70" s="64"/>
      <c r="MQ70" s="64"/>
      <c r="MR70" s="64"/>
      <c r="MS70" s="64"/>
      <c r="MT70" s="64"/>
      <c r="MU70" s="64"/>
      <c r="MV70" s="64"/>
      <c r="MW70" s="64"/>
      <c r="MX70" s="64"/>
      <c r="MY70" s="64"/>
      <c r="MZ70" s="64"/>
      <c r="NA70" s="64"/>
      <c r="NB70" s="64"/>
      <c r="NC70" s="64"/>
      <c r="ND70" s="64"/>
      <c r="NE70" s="64"/>
      <c r="NF70" s="64"/>
      <c r="NG70" s="64"/>
      <c r="NH70" s="64"/>
      <c r="NI70" s="64"/>
      <c r="NJ70" s="64"/>
      <c r="NK70" s="64"/>
      <c r="NL70" s="64"/>
      <c r="NM70" s="64"/>
      <c r="NN70" s="64"/>
      <c r="NO70" s="64"/>
      <c r="NP70" s="64"/>
      <c r="NQ70" s="64"/>
      <c r="NR70" s="64"/>
      <c r="NS70" s="64"/>
      <c r="NT70" s="64"/>
      <c r="NU70" s="64"/>
      <c r="NV70" s="64"/>
      <c r="NW70" s="64"/>
      <c r="NX70" s="64"/>
      <c r="NY70" s="64"/>
      <c r="NZ70" s="64"/>
      <c r="OA70" s="64"/>
      <c r="OB70" s="64"/>
      <c r="OC70" s="64"/>
      <c r="OD70" s="64"/>
      <c r="OE70" s="64"/>
      <c r="OF70" s="64"/>
      <c r="OG70" s="64"/>
      <c r="OH70" s="64"/>
      <c r="OI70" s="64"/>
      <c r="OJ70" s="64"/>
      <c r="OK70" s="64"/>
      <c r="OL70" s="64"/>
      <c r="OM70" s="64"/>
      <c r="ON70" s="64"/>
      <c r="OO70" s="64"/>
      <c r="OP70" s="64"/>
      <c r="OQ70" s="64"/>
      <c r="OR70" s="64"/>
      <c r="OS70" s="64"/>
      <c r="OT70" s="64"/>
      <c r="OU70" s="64"/>
      <c r="OV70" s="64"/>
      <c r="OW70" s="64"/>
      <c r="OX70" s="64"/>
      <c r="OY70" s="64"/>
      <c r="OZ70" s="64"/>
      <c r="PA70" s="64"/>
      <c r="PB70" s="64"/>
      <c r="PC70" s="64"/>
      <c r="PD70" s="64"/>
      <c r="PE70" s="64"/>
      <c r="PF70" s="64"/>
      <c r="PG70" s="64"/>
      <c r="PH70" s="64"/>
      <c r="PI70" s="64"/>
      <c r="PJ70" s="64"/>
      <c r="PK70" s="64"/>
      <c r="PL70" s="64"/>
      <c r="PM70" s="64"/>
      <c r="PN70" s="64"/>
      <c r="PO70" s="64"/>
      <c r="PP70" s="64"/>
      <c r="PQ70" s="64"/>
      <c r="PR70" s="64"/>
      <c r="PS70" s="64"/>
      <c r="PT70" s="64"/>
      <c r="PU70" s="64"/>
      <c r="PV70" s="64"/>
      <c r="PW70" s="64"/>
      <c r="PX70" s="64"/>
      <c r="PY70" s="64"/>
      <c r="PZ70" s="64"/>
      <c r="QA70" s="64"/>
      <c r="QB70" s="64"/>
      <c r="QC70" s="64"/>
      <c r="QD70" s="64"/>
      <c r="QE70" s="64"/>
      <c r="QF70" s="64"/>
      <c r="QG70" s="64"/>
      <c r="QH70" s="64"/>
      <c r="QI70" s="64"/>
      <c r="QJ70" s="64"/>
      <c r="QK70" s="64"/>
      <c r="QL70" s="64"/>
      <c r="QM70" s="64"/>
      <c r="QN70" s="64"/>
      <c r="QO70" s="64"/>
      <c r="QP70" s="64"/>
      <c r="QQ70" s="64"/>
      <c r="QR70" s="64"/>
      <c r="QS70" s="64"/>
      <c r="QT70" s="64"/>
      <c r="QU70" s="64"/>
      <c r="QV70" s="64"/>
      <c r="QW70" s="64"/>
      <c r="QX70" s="64"/>
      <c r="QY70" s="64"/>
      <c r="QZ70" s="64"/>
      <c r="RA70" s="64"/>
      <c r="RB70" s="64"/>
      <c r="RC70" s="64"/>
      <c r="RD70" s="64"/>
      <c r="RE70" s="64"/>
      <c r="RF70" s="64"/>
      <c r="RG70" s="64"/>
      <c r="RH70" s="64"/>
      <c r="RI70" s="64"/>
      <c r="RJ70" s="64"/>
      <c r="RK70" s="64"/>
      <c r="RL70" s="64"/>
      <c r="RM70" s="64"/>
      <c r="RN70" s="64"/>
      <c r="RO70" s="64"/>
      <c r="RP70" s="64"/>
      <c r="RQ70" s="64"/>
      <c r="RR70" s="64"/>
      <c r="RS70" s="64"/>
      <c r="RT70" s="64"/>
      <c r="RU70" s="64"/>
      <c r="RV70" s="64"/>
      <c r="RW70" s="64"/>
      <c r="RX70" s="64"/>
      <c r="RY70" s="64"/>
      <c r="RZ70" s="64"/>
      <c r="SA70" s="64"/>
      <c r="SB70" s="64"/>
      <c r="SC70" s="64"/>
      <c r="SD70" s="64"/>
      <c r="SE70" s="64"/>
      <c r="SF70" s="64"/>
      <c r="SG70" s="64"/>
      <c r="SH70" s="64"/>
      <c r="SI70" s="64"/>
      <c r="SJ70" s="64"/>
      <c r="SK70" s="64"/>
      <c r="SL70" s="64"/>
      <c r="SM70" s="64"/>
      <c r="SN70" s="64"/>
      <c r="SO70" s="64"/>
      <c r="SP70" s="64"/>
      <c r="SQ70" s="64"/>
      <c r="SR70" s="64"/>
      <c r="SS70" s="64"/>
      <c r="ST70" s="64"/>
      <c r="SU70" s="64"/>
      <c r="SV70" s="64"/>
      <c r="SW70" s="64"/>
      <c r="SX70" s="64"/>
      <c r="SY70" s="64"/>
      <c r="SZ70" s="64"/>
      <c r="TA70" s="64"/>
      <c r="TB70" s="64"/>
      <c r="TC70" s="64"/>
      <c r="TD70" s="64"/>
      <c r="TE70" s="64"/>
      <c r="TF70" s="64"/>
      <c r="TG70" s="64"/>
      <c r="TH70" s="64"/>
      <c r="TI70" s="64"/>
      <c r="TJ70" s="64"/>
      <c r="TK70" s="64"/>
      <c r="TL70" s="64"/>
      <c r="TM70" s="64"/>
      <c r="TN70" s="64"/>
      <c r="TO70" s="64"/>
      <c r="TP70" s="64"/>
      <c r="TQ70" s="64"/>
      <c r="TR70" s="64"/>
      <c r="TS70" s="64"/>
      <c r="TT70" s="64"/>
      <c r="TU70" s="64"/>
      <c r="TV70" s="64"/>
      <c r="TW70" s="64"/>
      <c r="TX70" s="64"/>
      <c r="TY70" s="64"/>
      <c r="TZ70" s="64"/>
      <c r="UA70" s="64"/>
      <c r="UB70" s="64"/>
      <c r="UC70" s="64"/>
      <c r="UD70" s="64"/>
      <c r="UE70" s="64"/>
      <c r="UF70" s="64"/>
      <c r="UG70" s="64"/>
      <c r="UH70" s="64"/>
      <c r="UI70" s="64"/>
      <c r="UJ70" s="64"/>
      <c r="UK70" s="64"/>
      <c r="UL70" s="64"/>
      <c r="UM70" s="64"/>
      <c r="UN70" s="64"/>
      <c r="UO70" s="64"/>
      <c r="UP70" s="64"/>
      <c r="UQ70" s="64"/>
      <c r="UR70" s="64"/>
      <c r="US70" s="64"/>
      <c r="UT70" s="64"/>
      <c r="UU70" s="64"/>
      <c r="UV70" s="64"/>
      <c r="UW70" s="64"/>
      <c r="UX70" s="64"/>
      <c r="UY70" s="64"/>
      <c r="UZ70" s="64"/>
      <c r="VA70" s="64"/>
      <c r="VB70" s="64"/>
      <c r="VC70" s="64"/>
      <c r="VD70" s="64"/>
      <c r="VE70" s="64"/>
      <c r="VF70" s="64"/>
      <c r="VG70" s="64"/>
      <c r="VH70" s="64"/>
      <c r="VI70" s="64"/>
      <c r="VJ70" s="64"/>
      <c r="VK70" s="64"/>
      <c r="VL70" s="64"/>
      <c r="VM70" s="64"/>
      <c r="VN70" s="64"/>
      <c r="VO70" s="64"/>
      <c r="VP70" s="64"/>
      <c r="VQ70" s="64"/>
      <c r="VR70" s="64"/>
      <c r="VS70" s="64"/>
      <c r="VT70" s="64"/>
      <c r="VU70" s="64"/>
      <c r="VV70" s="64"/>
      <c r="VW70" s="64"/>
      <c r="VX70" s="64"/>
      <c r="VY70" s="64"/>
      <c r="VZ70" s="64"/>
      <c r="WA70" s="64"/>
      <c r="WB70" s="64"/>
      <c r="WC70" s="64"/>
      <c r="WD70" s="64"/>
      <c r="WE70" s="64"/>
      <c r="WF70" s="64"/>
      <c r="WG70" s="64"/>
      <c r="WH70" s="64"/>
      <c r="WI70" s="64"/>
      <c r="WJ70" s="64"/>
      <c r="WK70" s="64"/>
      <c r="WL70" s="64"/>
      <c r="WM70" s="64"/>
      <c r="WN70" s="64"/>
      <c r="WO70" s="64"/>
      <c r="WP70" s="64"/>
      <c r="WQ70" s="64"/>
      <c r="WR70" s="64"/>
      <c r="WS70" s="64"/>
      <c r="WT70" s="64"/>
      <c r="WU70" s="64"/>
      <c r="WV70" s="64"/>
      <c r="WW70" s="64"/>
      <c r="WX70" s="64"/>
      <c r="WY70" s="64"/>
      <c r="WZ70" s="64"/>
      <c r="XA70" s="64"/>
      <c r="XB70" s="64"/>
      <c r="XC70" s="64"/>
      <c r="XD70" s="64"/>
      <c r="XE70" s="64"/>
      <c r="XF70" s="64"/>
      <c r="XG70" s="64"/>
      <c r="XH70" s="64"/>
      <c r="XI70" s="64"/>
      <c r="XJ70" s="64"/>
    </row>
    <row r="71" spans="1:634" x14ac:dyDescent="0.25">
      <c r="A71" s="106"/>
      <c r="B71" s="107"/>
      <c r="C71" s="106"/>
      <c r="D71" s="107"/>
      <c r="E71" s="106"/>
      <c r="F71" s="107"/>
      <c r="G71" s="106"/>
      <c r="H71" s="107"/>
      <c r="I71" s="106"/>
      <c r="J71" s="107"/>
      <c r="K71" s="106"/>
      <c r="L71" s="107"/>
      <c r="M71" s="106"/>
      <c r="N71" s="107"/>
      <c r="O71" s="106"/>
      <c r="P71" s="107"/>
      <c r="Q71" s="106"/>
      <c r="R71" s="107"/>
      <c r="S71" s="106"/>
      <c r="T71" s="107"/>
      <c r="U71" s="106"/>
      <c r="V71" s="107"/>
      <c r="W71" s="106"/>
      <c r="X71" s="107"/>
      <c r="Y71" s="106"/>
      <c r="Z71" s="107"/>
      <c r="AA71" s="106"/>
      <c r="AB71" s="107"/>
      <c r="AC71" s="106"/>
      <c r="AD71" s="107"/>
      <c r="AE71" s="106"/>
      <c r="AF71" s="107"/>
      <c r="AG71" s="106"/>
      <c r="AH71" s="107"/>
      <c r="AI71" s="106"/>
      <c r="AJ71" s="107"/>
      <c r="AK71" s="106"/>
      <c r="AL71" s="107"/>
      <c r="AM71" s="106"/>
      <c r="AN71" s="107"/>
      <c r="AO71" s="106"/>
      <c r="AP71" s="107"/>
      <c r="AQ71" s="106"/>
      <c r="AR71" s="107"/>
      <c r="AS71" s="106"/>
      <c r="AT71" s="107"/>
      <c r="AU71" s="106"/>
      <c r="AV71" s="107"/>
      <c r="AW71" s="106"/>
      <c r="AX71" s="107"/>
      <c r="AY71" s="106"/>
      <c r="AZ71" s="107"/>
      <c r="BA71" s="106"/>
      <c r="BB71" s="107"/>
      <c r="BC71" s="106"/>
      <c r="BD71" s="107"/>
      <c r="BE71" s="106"/>
      <c r="BF71" s="107"/>
      <c r="BG71" s="106"/>
      <c r="BH71" s="107"/>
      <c r="BI71" s="106"/>
      <c r="BJ71" s="107"/>
      <c r="BK71" s="106"/>
      <c r="BL71" s="107"/>
      <c r="BM71" s="106"/>
      <c r="BN71" s="107"/>
      <c r="BO71" s="106"/>
      <c r="BP71" s="107"/>
      <c r="BQ71" s="106"/>
      <c r="BR71" s="107"/>
      <c r="BS71" s="106"/>
      <c r="BT71" s="107"/>
      <c r="BU71" s="106"/>
      <c r="BV71" s="107"/>
      <c r="BW71" s="106"/>
      <c r="BX71" s="107"/>
      <c r="BY71" s="106"/>
      <c r="BZ71" s="107"/>
      <c r="CA71" s="106"/>
      <c r="CB71" s="107"/>
      <c r="CC71" s="106"/>
      <c r="CD71" s="107"/>
      <c r="CE71" s="106"/>
      <c r="CF71" s="107"/>
      <c r="CG71" s="106"/>
      <c r="CH71" s="107"/>
      <c r="CI71" s="106"/>
      <c r="CJ71" s="107"/>
      <c r="CK71" s="106"/>
      <c r="CL71" s="107"/>
      <c r="CM71" s="106"/>
      <c r="CN71" s="107"/>
      <c r="CO71" s="106"/>
      <c r="CP71" s="107"/>
      <c r="CQ71" s="106"/>
      <c r="CR71" s="107"/>
      <c r="CS71" s="106"/>
      <c r="CT71" s="107"/>
      <c r="CU71" s="106"/>
      <c r="CV71" s="107"/>
      <c r="CW71" s="106"/>
      <c r="CX71" s="107"/>
      <c r="CY71" s="106"/>
      <c r="CZ71" s="107"/>
      <c r="DA71" s="106"/>
      <c r="DB71" s="107"/>
      <c r="DC71" s="106"/>
      <c r="DD71" s="107"/>
      <c r="DE71" s="106"/>
      <c r="DF71" s="107"/>
      <c r="DG71" s="106"/>
      <c r="DH71" s="107"/>
      <c r="DI71" s="106"/>
      <c r="DJ71" s="107"/>
      <c r="DK71" s="106"/>
      <c r="DL71" s="107"/>
      <c r="DM71" s="106"/>
      <c r="DN71" s="107"/>
      <c r="DO71" s="106"/>
      <c r="DP71" s="107"/>
      <c r="DQ71" s="106"/>
      <c r="DR71" s="107"/>
      <c r="DS71" s="106"/>
      <c r="DT71" s="107"/>
      <c r="DU71" s="106"/>
      <c r="DV71" s="107"/>
      <c r="DW71" s="106"/>
      <c r="DX71" s="107"/>
      <c r="DY71" s="106"/>
      <c r="DZ71" s="107"/>
      <c r="EA71" s="106"/>
      <c r="EB71" s="107"/>
      <c r="EC71" s="106"/>
      <c r="ED71" s="107"/>
      <c r="EE71" s="106"/>
      <c r="EF71" s="107"/>
      <c r="EG71" s="106"/>
      <c r="EH71" s="107"/>
      <c r="EI71" s="106"/>
      <c r="EJ71" s="107"/>
      <c r="EK71" s="106"/>
      <c r="EL71" s="107"/>
      <c r="EM71" s="106"/>
      <c r="EN71" s="107"/>
      <c r="EO71" s="106"/>
      <c r="EP71" s="107"/>
      <c r="EQ71" s="106"/>
      <c r="ER71" s="107"/>
      <c r="ES71" s="106"/>
      <c r="ET71" s="107"/>
      <c r="EU71" s="106"/>
      <c r="EV71" s="107"/>
      <c r="EW71" s="106"/>
      <c r="EX71" s="107"/>
      <c r="EY71" s="106"/>
      <c r="EZ71" s="107"/>
      <c r="FA71" s="106"/>
      <c r="FB71" s="107"/>
      <c r="FC71" s="106"/>
      <c r="FD71" s="107"/>
      <c r="FE71" s="106"/>
      <c r="FF71" s="107"/>
      <c r="FG71" s="106"/>
      <c r="FH71" s="107"/>
      <c r="FI71" s="106"/>
      <c r="FJ71" s="107"/>
      <c r="FK71" s="106"/>
      <c r="FL71" s="107"/>
      <c r="FM71" s="106"/>
      <c r="FN71" s="107"/>
      <c r="FO71" s="106"/>
      <c r="FP71" s="107"/>
      <c r="FQ71" s="106"/>
      <c r="FR71" s="107"/>
      <c r="FS71" s="106"/>
      <c r="FT71" s="107"/>
      <c r="FU71" s="106"/>
      <c r="FV71" s="107"/>
      <c r="FW71" s="106"/>
      <c r="FX71" s="107"/>
      <c r="FY71" s="106"/>
      <c r="FZ71" s="107"/>
      <c r="GA71" s="106"/>
      <c r="GB71" s="107"/>
      <c r="GC71" s="106"/>
      <c r="GD71" s="107"/>
      <c r="GE71" s="106"/>
      <c r="GF71" s="107"/>
      <c r="GG71" s="106"/>
      <c r="GH71" s="107"/>
      <c r="GI71" s="106"/>
      <c r="GJ71" s="107"/>
      <c r="GK71" s="106"/>
      <c r="GL71" s="107"/>
      <c r="GM71" s="106"/>
      <c r="GN71" s="107"/>
      <c r="GO71" s="106"/>
      <c r="GP71" s="107"/>
      <c r="GQ71" s="106"/>
      <c r="GR71" s="107"/>
      <c r="GS71" s="106"/>
      <c r="GT71" s="107"/>
      <c r="GU71" s="106"/>
      <c r="GV71" s="107"/>
      <c r="GW71" s="106"/>
      <c r="GX71" s="107"/>
      <c r="GY71" s="106"/>
      <c r="GZ71" s="107"/>
      <c r="HA71" s="106"/>
      <c r="HB71" s="107"/>
      <c r="HC71" s="106"/>
      <c r="HD71" s="107"/>
      <c r="HE71" s="106"/>
      <c r="HF71" s="107"/>
      <c r="HG71" s="106"/>
      <c r="HH71" s="107"/>
      <c r="HI71" s="106"/>
      <c r="HJ71" s="107"/>
      <c r="HK71" s="106"/>
      <c r="HL71" s="107"/>
      <c r="HM71" s="106"/>
      <c r="HN71" s="107"/>
      <c r="HO71" s="106"/>
      <c r="HP71" s="107"/>
      <c r="HQ71" s="106"/>
      <c r="HR71" s="107"/>
      <c r="HS71" s="106"/>
      <c r="HT71" s="107"/>
      <c r="HU71" s="106"/>
      <c r="HV71" s="107"/>
      <c r="HW71" s="106"/>
      <c r="HX71" s="107"/>
      <c r="HY71" s="106"/>
      <c r="HZ71" s="107"/>
      <c r="IA71" s="106"/>
      <c r="IB71" s="107"/>
      <c r="IC71" s="106"/>
      <c r="ID71" s="107"/>
      <c r="IE71" s="106"/>
      <c r="IF71" s="107"/>
      <c r="IG71" s="106"/>
      <c r="IH71" s="107"/>
      <c r="II71" s="106"/>
      <c r="IJ71" s="107"/>
      <c r="IK71" s="106"/>
      <c r="IL71" s="107"/>
      <c r="IM71" s="106"/>
      <c r="IN71" s="107"/>
      <c r="IO71" s="106"/>
      <c r="IP71" s="107"/>
      <c r="IQ71" s="106"/>
      <c r="IR71" s="107"/>
      <c r="IS71" s="106"/>
      <c r="IT71" s="107"/>
      <c r="IU71" s="106"/>
      <c r="IV71" s="107"/>
      <c r="IW71" s="106"/>
      <c r="IX71" s="107"/>
      <c r="IY71" s="106"/>
      <c r="IZ71" s="64"/>
      <c r="JA71" s="64"/>
      <c r="JB71" s="64"/>
      <c r="JC71" s="64"/>
      <c r="JD71" s="64"/>
      <c r="JE71" s="64"/>
      <c r="JF71" s="64"/>
      <c r="JG71" s="64"/>
      <c r="JH71" s="64"/>
      <c r="JI71" s="64"/>
      <c r="JJ71" s="64"/>
      <c r="JK71" s="64"/>
      <c r="JL71" s="64"/>
      <c r="JM71" s="64"/>
      <c r="JN71" s="64"/>
      <c r="JO71" s="64"/>
      <c r="JP71" s="64"/>
      <c r="JQ71" s="64"/>
      <c r="JR71" s="64"/>
      <c r="JS71" s="64"/>
      <c r="JT71" s="64"/>
      <c r="JU71" s="64"/>
      <c r="JV71" s="64"/>
      <c r="JW71" s="64"/>
      <c r="JX71" s="64"/>
      <c r="JY71" s="64"/>
      <c r="JZ71" s="64"/>
      <c r="KA71" s="64"/>
      <c r="KB71" s="64"/>
      <c r="KC71" s="64"/>
      <c r="KD71" s="64"/>
      <c r="KE71" s="64"/>
      <c r="KF71" s="64"/>
      <c r="KG71" s="64"/>
      <c r="KH71" s="64"/>
      <c r="KI71" s="64"/>
      <c r="KJ71" s="64"/>
      <c r="KK71" s="64"/>
      <c r="KL71" s="64"/>
      <c r="KM71" s="64"/>
      <c r="KN71" s="64"/>
      <c r="KO71" s="64"/>
      <c r="KP71" s="64"/>
      <c r="KQ71" s="64"/>
      <c r="KR71" s="64"/>
      <c r="KS71" s="64"/>
      <c r="KT71" s="64"/>
      <c r="KU71" s="64"/>
      <c r="KV71" s="64"/>
      <c r="KW71" s="64"/>
      <c r="KX71" s="64"/>
      <c r="KY71" s="64"/>
      <c r="KZ71" s="64"/>
      <c r="LA71" s="64"/>
      <c r="LB71" s="64"/>
      <c r="LC71" s="64"/>
      <c r="LD71" s="64"/>
      <c r="LE71" s="64"/>
      <c r="LF71" s="64"/>
      <c r="LG71" s="64"/>
      <c r="LH71" s="64"/>
      <c r="LI71" s="64"/>
      <c r="LJ71" s="64"/>
      <c r="LK71" s="64"/>
      <c r="LL71" s="64"/>
      <c r="LM71" s="64"/>
      <c r="LN71" s="64"/>
      <c r="LO71" s="64"/>
      <c r="LP71" s="64"/>
      <c r="LQ71" s="64"/>
      <c r="LR71" s="64"/>
      <c r="LS71" s="64"/>
      <c r="LT71" s="64"/>
      <c r="LU71" s="64"/>
      <c r="LV71" s="64"/>
      <c r="LW71" s="64"/>
      <c r="LX71" s="64"/>
      <c r="LY71" s="64"/>
      <c r="LZ71" s="64"/>
      <c r="MA71" s="64"/>
      <c r="MB71" s="64"/>
      <c r="MC71" s="64"/>
      <c r="MD71" s="64"/>
      <c r="ME71" s="64"/>
      <c r="MF71" s="64"/>
      <c r="MG71" s="64"/>
      <c r="MH71" s="64"/>
      <c r="MI71" s="64"/>
      <c r="MJ71" s="64"/>
      <c r="MK71" s="64"/>
      <c r="ML71" s="64"/>
      <c r="MM71" s="64"/>
      <c r="MN71" s="64"/>
      <c r="MO71" s="64"/>
      <c r="MP71" s="64"/>
      <c r="MQ71" s="64"/>
      <c r="MR71" s="64"/>
      <c r="MS71" s="64"/>
      <c r="MT71" s="64"/>
      <c r="MU71" s="64"/>
      <c r="MV71" s="64"/>
      <c r="MW71" s="64"/>
      <c r="MX71" s="64"/>
      <c r="MY71" s="64"/>
      <c r="MZ71" s="64"/>
      <c r="NA71" s="64"/>
      <c r="NB71" s="64"/>
      <c r="NC71" s="64"/>
      <c r="ND71" s="64"/>
      <c r="NE71" s="64"/>
      <c r="NF71" s="64"/>
      <c r="NG71" s="64"/>
      <c r="NH71" s="64"/>
      <c r="NI71" s="64"/>
      <c r="NJ71" s="64"/>
      <c r="NK71" s="64"/>
      <c r="NL71" s="64"/>
      <c r="NM71" s="64"/>
      <c r="NN71" s="64"/>
      <c r="NO71" s="64"/>
      <c r="NP71" s="64"/>
      <c r="NQ71" s="64"/>
      <c r="NR71" s="64"/>
      <c r="NS71" s="64"/>
      <c r="NT71" s="64"/>
      <c r="NU71" s="64"/>
      <c r="NV71" s="64"/>
      <c r="NW71" s="64"/>
      <c r="NX71" s="64"/>
      <c r="NY71" s="64"/>
      <c r="NZ71" s="64"/>
      <c r="OA71" s="64"/>
      <c r="OB71" s="64"/>
      <c r="OC71" s="64"/>
      <c r="OD71" s="64"/>
      <c r="OE71" s="64"/>
      <c r="OF71" s="64"/>
      <c r="OG71" s="64"/>
      <c r="OH71" s="64"/>
      <c r="OI71" s="64"/>
      <c r="OJ71" s="64"/>
      <c r="OK71" s="64"/>
      <c r="OL71" s="64"/>
      <c r="OM71" s="64"/>
      <c r="ON71" s="64"/>
      <c r="OO71" s="64"/>
      <c r="OP71" s="64"/>
      <c r="OQ71" s="64"/>
      <c r="OR71" s="64"/>
      <c r="OS71" s="64"/>
      <c r="OT71" s="64"/>
      <c r="OU71" s="64"/>
      <c r="OV71" s="64"/>
      <c r="OW71" s="64"/>
      <c r="OX71" s="64"/>
      <c r="OY71" s="64"/>
      <c r="OZ71" s="64"/>
      <c r="PA71" s="64"/>
      <c r="PB71" s="64"/>
      <c r="PC71" s="64"/>
      <c r="PD71" s="64"/>
      <c r="PE71" s="64"/>
      <c r="PF71" s="64"/>
      <c r="PG71" s="64"/>
      <c r="PH71" s="64"/>
      <c r="PI71" s="64"/>
      <c r="PJ71" s="64"/>
      <c r="PK71" s="64"/>
      <c r="PL71" s="64"/>
      <c r="PM71" s="64"/>
      <c r="PN71" s="64"/>
      <c r="PO71" s="64"/>
      <c r="PP71" s="64"/>
      <c r="PQ71" s="64"/>
      <c r="PR71" s="64"/>
      <c r="PS71" s="64"/>
      <c r="PT71" s="64"/>
      <c r="PU71" s="64"/>
      <c r="PV71" s="64"/>
      <c r="PW71" s="64"/>
      <c r="PX71" s="64"/>
      <c r="PY71" s="64"/>
      <c r="PZ71" s="64"/>
      <c r="QA71" s="64"/>
      <c r="QB71" s="64"/>
      <c r="QC71" s="64"/>
      <c r="QD71" s="64"/>
      <c r="QE71" s="64"/>
      <c r="QF71" s="64"/>
      <c r="QG71" s="64"/>
      <c r="QH71" s="64"/>
      <c r="QI71" s="64"/>
      <c r="QJ71" s="64"/>
      <c r="QK71" s="64"/>
      <c r="QL71" s="64"/>
      <c r="QM71" s="64"/>
      <c r="QN71" s="64"/>
      <c r="QO71" s="64"/>
      <c r="QP71" s="64"/>
      <c r="QQ71" s="64"/>
      <c r="QR71" s="64"/>
      <c r="QS71" s="64"/>
      <c r="QT71" s="64"/>
      <c r="QU71" s="64"/>
      <c r="QV71" s="64"/>
      <c r="QW71" s="64"/>
      <c r="QX71" s="64"/>
      <c r="QY71" s="64"/>
      <c r="QZ71" s="64"/>
      <c r="RA71" s="64"/>
      <c r="RB71" s="64"/>
      <c r="RC71" s="64"/>
      <c r="RD71" s="64"/>
      <c r="RE71" s="64"/>
      <c r="RF71" s="64"/>
      <c r="RG71" s="64"/>
      <c r="RH71" s="64"/>
      <c r="RI71" s="64"/>
      <c r="RJ71" s="64"/>
      <c r="RK71" s="64"/>
      <c r="RL71" s="64"/>
      <c r="RM71" s="64"/>
      <c r="RN71" s="64"/>
      <c r="RO71" s="64"/>
      <c r="RP71" s="64"/>
      <c r="RQ71" s="64"/>
      <c r="RR71" s="64"/>
      <c r="RS71" s="64"/>
      <c r="RT71" s="64"/>
      <c r="RU71" s="64"/>
      <c r="RV71" s="64"/>
      <c r="RW71" s="64"/>
      <c r="RX71" s="64"/>
      <c r="RY71" s="64"/>
      <c r="RZ71" s="64"/>
      <c r="SA71" s="64"/>
      <c r="SB71" s="64"/>
      <c r="SC71" s="64"/>
      <c r="SD71" s="64"/>
      <c r="SE71" s="64"/>
      <c r="SF71" s="64"/>
      <c r="SG71" s="64"/>
      <c r="SH71" s="64"/>
      <c r="SI71" s="64"/>
      <c r="SJ71" s="64"/>
      <c r="SK71" s="64"/>
      <c r="SL71" s="64"/>
      <c r="SM71" s="64"/>
      <c r="SN71" s="64"/>
      <c r="SO71" s="64"/>
      <c r="SP71" s="64"/>
      <c r="SQ71" s="64"/>
      <c r="SR71" s="64"/>
      <c r="SS71" s="64"/>
      <c r="ST71" s="64"/>
      <c r="SU71" s="64"/>
      <c r="SV71" s="64"/>
      <c r="SW71" s="64"/>
      <c r="SX71" s="64"/>
      <c r="SY71" s="64"/>
      <c r="SZ71" s="64"/>
      <c r="TA71" s="64"/>
      <c r="TB71" s="64"/>
      <c r="TC71" s="64"/>
      <c r="TD71" s="64"/>
      <c r="TE71" s="64"/>
      <c r="TF71" s="64"/>
      <c r="TG71" s="64"/>
      <c r="TH71" s="64"/>
      <c r="TI71" s="64"/>
      <c r="TJ71" s="64"/>
      <c r="TK71" s="64"/>
      <c r="TL71" s="64"/>
      <c r="TM71" s="64"/>
      <c r="TN71" s="64"/>
      <c r="TO71" s="64"/>
      <c r="TP71" s="64"/>
      <c r="TQ71" s="64"/>
      <c r="TR71" s="64"/>
      <c r="TS71" s="64"/>
      <c r="TT71" s="64"/>
      <c r="TU71" s="64"/>
      <c r="TV71" s="64"/>
      <c r="TW71" s="64"/>
      <c r="TX71" s="64"/>
      <c r="TY71" s="64"/>
      <c r="TZ71" s="64"/>
      <c r="UA71" s="64"/>
      <c r="UB71" s="64"/>
      <c r="UC71" s="64"/>
      <c r="UD71" s="64"/>
      <c r="UE71" s="64"/>
      <c r="UF71" s="64"/>
      <c r="UG71" s="64"/>
      <c r="UH71" s="64"/>
      <c r="UI71" s="64"/>
      <c r="UJ71" s="64"/>
      <c r="UK71" s="64"/>
      <c r="UL71" s="64"/>
      <c r="UM71" s="64"/>
      <c r="UN71" s="64"/>
      <c r="UO71" s="64"/>
      <c r="UP71" s="64"/>
      <c r="UQ71" s="64"/>
      <c r="UR71" s="64"/>
      <c r="US71" s="64"/>
      <c r="UT71" s="64"/>
      <c r="UU71" s="64"/>
      <c r="UV71" s="64"/>
      <c r="UW71" s="64"/>
      <c r="UX71" s="64"/>
      <c r="UY71" s="64"/>
      <c r="UZ71" s="64"/>
      <c r="VA71" s="64"/>
      <c r="VB71" s="64"/>
      <c r="VC71" s="64"/>
      <c r="VD71" s="64"/>
      <c r="VE71" s="64"/>
      <c r="VF71" s="64"/>
      <c r="VG71" s="64"/>
      <c r="VH71" s="64"/>
      <c r="VI71" s="64"/>
      <c r="VJ71" s="64"/>
      <c r="VK71" s="64"/>
      <c r="VL71" s="64"/>
      <c r="VM71" s="64"/>
      <c r="VN71" s="64"/>
      <c r="VO71" s="64"/>
      <c r="VP71" s="64"/>
      <c r="VQ71" s="64"/>
      <c r="VR71" s="64"/>
      <c r="VS71" s="64"/>
      <c r="VT71" s="64"/>
      <c r="VU71" s="64"/>
      <c r="VV71" s="64"/>
      <c r="VW71" s="64"/>
      <c r="VX71" s="64"/>
      <c r="VY71" s="64"/>
      <c r="VZ71" s="64"/>
      <c r="WA71" s="64"/>
      <c r="WB71" s="64"/>
      <c r="WC71" s="64"/>
      <c r="WD71" s="64"/>
      <c r="WE71" s="64"/>
      <c r="WF71" s="64"/>
      <c r="WG71" s="64"/>
      <c r="WH71" s="64"/>
      <c r="WI71" s="64"/>
      <c r="WJ71" s="64"/>
      <c r="WK71" s="64"/>
      <c r="WL71" s="64"/>
      <c r="WM71" s="64"/>
      <c r="WN71" s="64"/>
      <c r="WO71" s="64"/>
      <c r="WP71" s="64"/>
      <c r="WQ71" s="64"/>
      <c r="WR71" s="64"/>
      <c r="WS71" s="64"/>
      <c r="WT71" s="64"/>
      <c r="WU71" s="64"/>
      <c r="WV71" s="64"/>
      <c r="WW71" s="64"/>
      <c r="WX71" s="64"/>
      <c r="WY71" s="64"/>
      <c r="WZ71" s="64"/>
      <c r="XA71" s="64"/>
      <c r="XB71" s="64"/>
      <c r="XC71" s="64"/>
      <c r="XD71" s="64"/>
      <c r="XE71" s="64"/>
      <c r="XF71" s="64"/>
      <c r="XG71" s="64"/>
      <c r="XH71" s="64"/>
      <c r="XI71" s="64"/>
      <c r="XJ71" s="64"/>
    </row>
    <row r="72" spans="1:634" x14ac:dyDescent="0.25">
      <c r="A72" s="106"/>
      <c r="B72" s="107"/>
      <c r="C72" s="106"/>
      <c r="D72" s="107"/>
      <c r="E72" s="106"/>
      <c r="F72" s="107"/>
      <c r="G72" s="106"/>
      <c r="H72" s="107"/>
      <c r="I72" s="106"/>
      <c r="J72" s="107"/>
      <c r="K72" s="106"/>
      <c r="L72" s="107"/>
      <c r="M72" s="106"/>
      <c r="N72" s="107"/>
      <c r="O72" s="106"/>
      <c r="P72" s="107"/>
      <c r="Q72" s="106"/>
      <c r="R72" s="107"/>
      <c r="S72" s="106"/>
      <c r="T72" s="107"/>
      <c r="U72" s="106"/>
      <c r="V72" s="107"/>
      <c r="W72" s="106"/>
      <c r="X72" s="107"/>
      <c r="Y72" s="106"/>
      <c r="Z72" s="107"/>
      <c r="AA72" s="106"/>
      <c r="AB72" s="107"/>
      <c r="AC72" s="106"/>
      <c r="AD72" s="107"/>
      <c r="AE72" s="106"/>
      <c r="AF72" s="107"/>
      <c r="AG72" s="106"/>
      <c r="AH72" s="107"/>
      <c r="AI72" s="106"/>
      <c r="AJ72" s="107"/>
      <c r="AK72" s="106"/>
      <c r="AL72" s="107"/>
      <c r="AM72" s="106"/>
      <c r="AN72" s="107"/>
      <c r="AO72" s="106"/>
      <c r="AP72" s="107"/>
      <c r="AQ72" s="106"/>
      <c r="AR72" s="107"/>
      <c r="AS72" s="106"/>
      <c r="AT72" s="107"/>
      <c r="AU72" s="106"/>
      <c r="AV72" s="107"/>
      <c r="AW72" s="106"/>
      <c r="AX72" s="107"/>
      <c r="AY72" s="106"/>
      <c r="AZ72" s="107"/>
      <c r="BA72" s="106"/>
      <c r="BB72" s="107"/>
      <c r="BC72" s="106"/>
      <c r="BD72" s="107"/>
      <c r="BE72" s="106"/>
      <c r="BF72" s="107"/>
      <c r="BG72" s="106"/>
      <c r="BH72" s="107"/>
      <c r="BI72" s="106"/>
      <c r="BJ72" s="107"/>
      <c r="BK72" s="106"/>
      <c r="BL72" s="107"/>
      <c r="BM72" s="106"/>
      <c r="BN72" s="107"/>
      <c r="BO72" s="106"/>
      <c r="BP72" s="107"/>
      <c r="BQ72" s="106"/>
      <c r="BR72" s="107"/>
      <c r="BS72" s="106"/>
      <c r="BT72" s="107"/>
      <c r="BU72" s="106"/>
      <c r="BV72" s="107"/>
      <c r="BW72" s="106"/>
      <c r="BX72" s="107"/>
      <c r="BY72" s="106"/>
      <c r="BZ72" s="107"/>
      <c r="CA72" s="106"/>
      <c r="CB72" s="107"/>
      <c r="CC72" s="106"/>
      <c r="CD72" s="107"/>
      <c r="CE72" s="106"/>
      <c r="CF72" s="107"/>
      <c r="CG72" s="106"/>
      <c r="CH72" s="107"/>
      <c r="CI72" s="106"/>
      <c r="CJ72" s="107"/>
      <c r="CK72" s="106"/>
      <c r="CL72" s="107"/>
      <c r="CM72" s="106"/>
      <c r="CN72" s="107"/>
      <c r="CO72" s="106"/>
      <c r="CP72" s="107"/>
      <c r="CQ72" s="106"/>
      <c r="CR72" s="107"/>
      <c r="CS72" s="106"/>
      <c r="CT72" s="107"/>
      <c r="CU72" s="106"/>
      <c r="CV72" s="107"/>
      <c r="CW72" s="106"/>
      <c r="CX72" s="107"/>
      <c r="CY72" s="106"/>
      <c r="CZ72" s="107"/>
      <c r="DA72" s="106"/>
      <c r="DB72" s="107"/>
      <c r="DC72" s="106"/>
      <c r="DD72" s="107"/>
      <c r="DE72" s="106"/>
      <c r="DF72" s="107"/>
      <c r="DG72" s="106"/>
      <c r="DH72" s="107"/>
      <c r="DI72" s="106"/>
      <c r="DJ72" s="107"/>
      <c r="DK72" s="106"/>
      <c r="DL72" s="107"/>
      <c r="DM72" s="106"/>
      <c r="DN72" s="107"/>
      <c r="DO72" s="106"/>
      <c r="DP72" s="107"/>
      <c r="DQ72" s="106"/>
      <c r="DR72" s="107"/>
      <c r="DS72" s="106"/>
      <c r="DT72" s="107"/>
      <c r="DU72" s="106"/>
      <c r="DV72" s="107"/>
      <c r="DW72" s="106"/>
      <c r="DX72" s="107"/>
      <c r="DY72" s="106"/>
      <c r="DZ72" s="107"/>
      <c r="EA72" s="106"/>
      <c r="EB72" s="107"/>
      <c r="EC72" s="106"/>
      <c r="ED72" s="107"/>
      <c r="EE72" s="106"/>
      <c r="EF72" s="107"/>
      <c r="EG72" s="106"/>
      <c r="EH72" s="107"/>
      <c r="EI72" s="106"/>
      <c r="EJ72" s="107"/>
      <c r="EK72" s="106"/>
      <c r="EL72" s="107"/>
      <c r="EM72" s="106"/>
      <c r="EN72" s="107"/>
      <c r="EO72" s="106"/>
      <c r="EP72" s="107"/>
      <c r="EQ72" s="106"/>
      <c r="ER72" s="107"/>
      <c r="ES72" s="106"/>
      <c r="ET72" s="107"/>
      <c r="EU72" s="106"/>
      <c r="EV72" s="107"/>
      <c r="EW72" s="106"/>
      <c r="EX72" s="107"/>
      <c r="EY72" s="106"/>
      <c r="EZ72" s="107"/>
      <c r="FA72" s="106"/>
      <c r="FB72" s="107"/>
      <c r="FC72" s="106"/>
      <c r="FD72" s="107"/>
      <c r="FE72" s="106"/>
      <c r="FF72" s="107"/>
      <c r="FG72" s="106"/>
      <c r="FH72" s="107"/>
      <c r="FI72" s="106"/>
      <c r="FJ72" s="107"/>
      <c r="FK72" s="106"/>
      <c r="FL72" s="107"/>
      <c r="FM72" s="106"/>
      <c r="FN72" s="107"/>
      <c r="FO72" s="106"/>
      <c r="FP72" s="107"/>
      <c r="FQ72" s="106"/>
      <c r="FR72" s="107"/>
      <c r="FS72" s="106"/>
      <c r="FT72" s="107"/>
      <c r="FU72" s="106"/>
      <c r="FV72" s="107"/>
      <c r="FW72" s="106"/>
      <c r="FX72" s="107"/>
      <c r="FY72" s="106"/>
      <c r="FZ72" s="107"/>
      <c r="GA72" s="106"/>
      <c r="GB72" s="107"/>
      <c r="GC72" s="106"/>
      <c r="GD72" s="107"/>
      <c r="GE72" s="106"/>
      <c r="GF72" s="107"/>
      <c r="GG72" s="106"/>
      <c r="GH72" s="107"/>
      <c r="GI72" s="106"/>
      <c r="GJ72" s="107"/>
      <c r="GK72" s="106"/>
      <c r="GL72" s="107"/>
      <c r="GM72" s="106"/>
      <c r="GN72" s="107"/>
      <c r="GO72" s="106"/>
      <c r="GP72" s="107"/>
      <c r="GQ72" s="106"/>
      <c r="GR72" s="107"/>
      <c r="GS72" s="106"/>
      <c r="GT72" s="107"/>
      <c r="GU72" s="106"/>
      <c r="GV72" s="107"/>
      <c r="GW72" s="106"/>
      <c r="GX72" s="107"/>
      <c r="GY72" s="106"/>
      <c r="GZ72" s="107"/>
      <c r="HA72" s="106"/>
      <c r="HB72" s="107"/>
      <c r="HC72" s="106"/>
      <c r="HD72" s="107"/>
      <c r="HE72" s="106"/>
      <c r="HF72" s="107"/>
      <c r="HG72" s="106"/>
      <c r="HH72" s="107"/>
      <c r="HI72" s="106"/>
      <c r="HJ72" s="107"/>
      <c r="HK72" s="106"/>
      <c r="HL72" s="107"/>
      <c r="HM72" s="106"/>
      <c r="HN72" s="107"/>
      <c r="HO72" s="106"/>
      <c r="HP72" s="107"/>
      <c r="HQ72" s="106"/>
      <c r="HR72" s="107"/>
      <c r="HS72" s="106"/>
      <c r="HT72" s="107"/>
      <c r="HU72" s="106"/>
      <c r="HV72" s="107"/>
      <c r="HW72" s="106"/>
      <c r="HX72" s="107"/>
      <c r="HY72" s="106"/>
      <c r="HZ72" s="107"/>
      <c r="IA72" s="106"/>
      <c r="IB72" s="107"/>
      <c r="IC72" s="106"/>
      <c r="ID72" s="107"/>
      <c r="IE72" s="106"/>
      <c r="IF72" s="107"/>
      <c r="IG72" s="106"/>
      <c r="IH72" s="107"/>
      <c r="II72" s="106"/>
      <c r="IJ72" s="107"/>
      <c r="IK72" s="106"/>
      <c r="IL72" s="107"/>
      <c r="IM72" s="106"/>
      <c r="IN72" s="107"/>
      <c r="IO72" s="106"/>
      <c r="IP72" s="107"/>
      <c r="IQ72" s="106"/>
      <c r="IR72" s="107"/>
      <c r="IS72" s="106"/>
      <c r="IT72" s="107"/>
      <c r="IU72" s="106"/>
      <c r="IV72" s="107"/>
      <c r="IW72" s="106"/>
      <c r="IX72" s="107"/>
      <c r="IY72" s="106"/>
      <c r="IZ72" s="64"/>
      <c r="JA72" s="64"/>
      <c r="JB72" s="64"/>
      <c r="JC72" s="64"/>
      <c r="JD72" s="64"/>
      <c r="JE72" s="64"/>
      <c r="JF72" s="64"/>
      <c r="JG72" s="64"/>
      <c r="JH72" s="64"/>
      <c r="JI72" s="64"/>
      <c r="JJ72" s="64"/>
      <c r="JK72" s="64"/>
      <c r="JL72" s="64"/>
      <c r="JM72" s="64"/>
      <c r="JN72" s="64"/>
      <c r="JO72" s="64"/>
      <c r="JP72" s="64"/>
      <c r="JQ72" s="64"/>
      <c r="JR72" s="64"/>
      <c r="JS72" s="64"/>
      <c r="JT72" s="64"/>
      <c r="JU72" s="64"/>
      <c r="JV72" s="64"/>
      <c r="JW72" s="64"/>
      <c r="JX72" s="64"/>
      <c r="JY72" s="64"/>
      <c r="JZ72" s="64"/>
      <c r="KA72" s="64"/>
      <c r="KB72" s="64"/>
      <c r="KC72" s="64"/>
      <c r="KD72" s="64"/>
      <c r="KE72" s="64"/>
      <c r="KF72" s="64"/>
      <c r="KG72" s="64"/>
      <c r="KH72" s="64"/>
      <c r="KI72" s="64"/>
      <c r="KJ72" s="64"/>
      <c r="KK72" s="64"/>
      <c r="KL72" s="64"/>
      <c r="KM72" s="64"/>
      <c r="KN72" s="64"/>
      <c r="KO72" s="64"/>
      <c r="KP72" s="64"/>
      <c r="KQ72" s="64"/>
      <c r="KR72" s="64"/>
      <c r="KS72" s="64"/>
      <c r="KT72" s="64"/>
      <c r="KU72" s="64"/>
      <c r="KV72" s="64"/>
      <c r="KW72" s="64"/>
      <c r="KX72" s="64"/>
      <c r="KY72" s="64"/>
      <c r="KZ72" s="64"/>
      <c r="LA72" s="64"/>
      <c r="LB72" s="64"/>
      <c r="LC72" s="64"/>
      <c r="LD72" s="64"/>
      <c r="LE72" s="64"/>
      <c r="LF72" s="64"/>
      <c r="LG72" s="64"/>
      <c r="LH72" s="64"/>
      <c r="LI72" s="64"/>
      <c r="LJ72" s="64"/>
      <c r="LK72" s="64"/>
      <c r="LL72" s="64"/>
      <c r="LM72" s="64"/>
      <c r="LN72" s="64"/>
      <c r="LO72" s="64"/>
      <c r="LP72" s="64"/>
      <c r="LQ72" s="64"/>
      <c r="LR72" s="64"/>
      <c r="LS72" s="64"/>
      <c r="LT72" s="64"/>
      <c r="LU72" s="64"/>
      <c r="LV72" s="64"/>
      <c r="LW72" s="64"/>
      <c r="LX72" s="64"/>
      <c r="LY72" s="64"/>
      <c r="LZ72" s="64"/>
      <c r="MA72" s="64"/>
      <c r="MB72" s="64"/>
      <c r="MC72" s="64"/>
      <c r="MD72" s="64"/>
      <c r="ME72" s="64"/>
      <c r="MF72" s="64"/>
      <c r="MG72" s="64"/>
      <c r="MH72" s="64"/>
      <c r="MI72" s="64"/>
      <c r="MJ72" s="64"/>
      <c r="MK72" s="64"/>
      <c r="ML72" s="64"/>
      <c r="MM72" s="64"/>
      <c r="MN72" s="64"/>
      <c r="MO72" s="64"/>
      <c r="MP72" s="64"/>
      <c r="MQ72" s="64"/>
      <c r="MR72" s="64"/>
      <c r="MS72" s="64"/>
      <c r="MT72" s="64"/>
      <c r="MU72" s="64"/>
      <c r="MV72" s="64"/>
      <c r="MW72" s="64"/>
      <c r="MX72" s="64"/>
      <c r="MY72" s="64"/>
      <c r="MZ72" s="64"/>
      <c r="NA72" s="64"/>
      <c r="NB72" s="64"/>
      <c r="NC72" s="64"/>
      <c r="ND72" s="64"/>
      <c r="NE72" s="64"/>
      <c r="NF72" s="64"/>
      <c r="NG72" s="64"/>
      <c r="NH72" s="64"/>
      <c r="NI72" s="64"/>
      <c r="NJ72" s="64"/>
      <c r="NK72" s="64"/>
      <c r="NL72" s="64"/>
      <c r="NM72" s="64"/>
      <c r="NN72" s="64"/>
      <c r="NO72" s="64"/>
      <c r="NP72" s="64"/>
      <c r="NQ72" s="64"/>
      <c r="NR72" s="64"/>
      <c r="NS72" s="64"/>
      <c r="NT72" s="64"/>
      <c r="NU72" s="64"/>
      <c r="NV72" s="64"/>
      <c r="NW72" s="64"/>
      <c r="NX72" s="64"/>
      <c r="NY72" s="64"/>
      <c r="NZ72" s="64"/>
      <c r="OA72" s="64"/>
      <c r="OB72" s="64"/>
      <c r="OC72" s="64"/>
      <c r="OD72" s="64"/>
      <c r="OE72" s="64"/>
      <c r="OF72" s="64"/>
      <c r="OG72" s="64"/>
      <c r="OH72" s="64"/>
      <c r="OI72" s="64"/>
      <c r="OJ72" s="64"/>
      <c r="OK72" s="64"/>
      <c r="OL72" s="64"/>
      <c r="OM72" s="64"/>
      <c r="ON72" s="64"/>
      <c r="OO72" s="64"/>
      <c r="OP72" s="64"/>
      <c r="OQ72" s="64"/>
      <c r="OR72" s="64"/>
      <c r="OS72" s="64"/>
      <c r="OT72" s="64"/>
      <c r="OU72" s="64"/>
      <c r="OV72" s="64"/>
      <c r="OW72" s="64"/>
      <c r="OX72" s="64"/>
      <c r="OY72" s="64"/>
      <c r="OZ72" s="64"/>
      <c r="PA72" s="64"/>
      <c r="PB72" s="64"/>
      <c r="PC72" s="64"/>
      <c r="PD72" s="64"/>
      <c r="PE72" s="64"/>
      <c r="PF72" s="64"/>
      <c r="PG72" s="64"/>
      <c r="PH72" s="64"/>
      <c r="PI72" s="64"/>
      <c r="PJ72" s="64"/>
      <c r="PK72" s="64"/>
      <c r="PL72" s="64"/>
      <c r="PM72" s="64"/>
      <c r="PN72" s="64"/>
      <c r="PO72" s="64"/>
      <c r="PP72" s="64"/>
      <c r="PQ72" s="64"/>
      <c r="PR72" s="64"/>
      <c r="PS72" s="64"/>
      <c r="PT72" s="64"/>
      <c r="PU72" s="64"/>
      <c r="PV72" s="64"/>
      <c r="PW72" s="64"/>
      <c r="PX72" s="64"/>
      <c r="PY72" s="64"/>
      <c r="PZ72" s="64"/>
      <c r="QA72" s="64"/>
      <c r="QB72" s="64"/>
      <c r="QC72" s="64"/>
      <c r="QD72" s="64"/>
      <c r="QE72" s="64"/>
      <c r="QF72" s="64"/>
      <c r="QG72" s="64"/>
      <c r="QH72" s="64"/>
      <c r="QI72" s="64"/>
      <c r="QJ72" s="64"/>
      <c r="QK72" s="64"/>
      <c r="QL72" s="64"/>
      <c r="QM72" s="64"/>
      <c r="QN72" s="64"/>
      <c r="QO72" s="64"/>
      <c r="QP72" s="64"/>
      <c r="QQ72" s="64"/>
      <c r="QR72" s="64"/>
      <c r="QS72" s="64"/>
      <c r="QT72" s="64"/>
      <c r="QU72" s="64"/>
      <c r="QV72" s="64"/>
      <c r="QW72" s="64"/>
      <c r="QX72" s="64"/>
      <c r="QY72" s="64"/>
      <c r="QZ72" s="64"/>
      <c r="RA72" s="64"/>
      <c r="RB72" s="64"/>
      <c r="RC72" s="64"/>
      <c r="RD72" s="64"/>
      <c r="RE72" s="64"/>
      <c r="RF72" s="64"/>
      <c r="RG72" s="64"/>
      <c r="RH72" s="64"/>
      <c r="RI72" s="64"/>
      <c r="RJ72" s="64"/>
      <c r="RK72" s="64"/>
      <c r="RL72" s="64"/>
      <c r="RM72" s="64"/>
      <c r="RN72" s="64"/>
      <c r="RO72" s="64"/>
      <c r="RP72" s="64"/>
      <c r="RQ72" s="64"/>
      <c r="RR72" s="64"/>
      <c r="RS72" s="64"/>
      <c r="RT72" s="64"/>
      <c r="RU72" s="64"/>
      <c r="RV72" s="64"/>
      <c r="RW72" s="64"/>
      <c r="RX72" s="64"/>
      <c r="RY72" s="64"/>
      <c r="RZ72" s="64"/>
      <c r="SA72" s="64"/>
      <c r="SB72" s="64"/>
      <c r="SC72" s="64"/>
      <c r="SD72" s="64"/>
      <c r="SE72" s="64"/>
      <c r="SF72" s="64"/>
      <c r="SG72" s="64"/>
      <c r="SH72" s="64"/>
      <c r="SI72" s="64"/>
      <c r="SJ72" s="64"/>
      <c r="SK72" s="64"/>
      <c r="SL72" s="64"/>
      <c r="SM72" s="64"/>
      <c r="SN72" s="64"/>
      <c r="SO72" s="64"/>
      <c r="SP72" s="64"/>
      <c r="SQ72" s="64"/>
      <c r="SR72" s="64"/>
      <c r="SS72" s="64"/>
      <c r="ST72" s="64"/>
      <c r="SU72" s="64"/>
      <c r="SV72" s="64"/>
      <c r="SW72" s="64"/>
      <c r="SX72" s="64"/>
      <c r="SY72" s="64"/>
      <c r="SZ72" s="64"/>
      <c r="TA72" s="64"/>
      <c r="TB72" s="64"/>
      <c r="TC72" s="64"/>
      <c r="TD72" s="64"/>
      <c r="TE72" s="64"/>
      <c r="TF72" s="64"/>
      <c r="TG72" s="64"/>
      <c r="TH72" s="64"/>
      <c r="TI72" s="64"/>
      <c r="TJ72" s="64"/>
      <c r="TK72" s="64"/>
      <c r="TL72" s="64"/>
      <c r="TM72" s="64"/>
      <c r="TN72" s="64"/>
      <c r="TO72" s="64"/>
      <c r="TP72" s="64"/>
      <c r="TQ72" s="64"/>
      <c r="TR72" s="64"/>
      <c r="TS72" s="64"/>
      <c r="TT72" s="64"/>
      <c r="TU72" s="64"/>
      <c r="TV72" s="64"/>
      <c r="TW72" s="64"/>
      <c r="TX72" s="64"/>
      <c r="TY72" s="64"/>
      <c r="TZ72" s="64"/>
      <c r="UA72" s="64"/>
      <c r="UB72" s="64"/>
      <c r="UC72" s="64"/>
      <c r="UD72" s="64"/>
      <c r="UE72" s="64"/>
      <c r="UF72" s="64"/>
      <c r="UG72" s="64"/>
      <c r="UH72" s="64"/>
      <c r="UI72" s="64"/>
      <c r="UJ72" s="64"/>
      <c r="UK72" s="64"/>
      <c r="UL72" s="64"/>
      <c r="UM72" s="64"/>
      <c r="UN72" s="64"/>
      <c r="UO72" s="64"/>
      <c r="UP72" s="64"/>
      <c r="UQ72" s="64"/>
      <c r="UR72" s="64"/>
      <c r="US72" s="64"/>
      <c r="UT72" s="64"/>
      <c r="UU72" s="64"/>
      <c r="UV72" s="64"/>
      <c r="UW72" s="64"/>
      <c r="UX72" s="64"/>
      <c r="UY72" s="64"/>
      <c r="UZ72" s="64"/>
      <c r="VA72" s="64"/>
      <c r="VB72" s="64"/>
      <c r="VC72" s="64"/>
      <c r="VD72" s="64"/>
      <c r="VE72" s="64"/>
      <c r="VF72" s="64"/>
      <c r="VG72" s="64"/>
      <c r="VH72" s="64"/>
      <c r="VI72" s="64"/>
      <c r="VJ72" s="64"/>
      <c r="VK72" s="64"/>
      <c r="VL72" s="64"/>
      <c r="VM72" s="64"/>
      <c r="VN72" s="64"/>
      <c r="VO72" s="64"/>
      <c r="VP72" s="64"/>
      <c r="VQ72" s="64"/>
      <c r="VR72" s="64"/>
      <c r="VS72" s="64"/>
      <c r="VT72" s="64"/>
      <c r="VU72" s="64"/>
      <c r="VV72" s="64"/>
      <c r="VW72" s="64"/>
      <c r="VX72" s="64"/>
      <c r="VY72" s="64"/>
      <c r="VZ72" s="64"/>
      <c r="WA72" s="64"/>
      <c r="WB72" s="64"/>
      <c r="WC72" s="64"/>
      <c r="WD72" s="64"/>
      <c r="WE72" s="64"/>
      <c r="WF72" s="64"/>
      <c r="WG72" s="64"/>
      <c r="WH72" s="64"/>
      <c r="WI72" s="64"/>
      <c r="WJ72" s="64"/>
      <c r="WK72" s="64"/>
      <c r="WL72" s="64"/>
      <c r="WM72" s="64"/>
      <c r="WN72" s="64"/>
      <c r="WO72" s="64"/>
      <c r="WP72" s="64"/>
      <c r="WQ72" s="64"/>
      <c r="WR72" s="64"/>
      <c r="WS72" s="64"/>
      <c r="WT72" s="64"/>
      <c r="WU72" s="64"/>
      <c r="WV72" s="64"/>
      <c r="WW72" s="64"/>
      <c r="WX72" s="64"/>
      <c r="WY72" s="64"/>
      <c r="WZ72" s="64"/>
      <c r="XA72" s="64"/>
      <c r="XB72" s="64"/>
      <c r="XC72" s="64"/>
      <c r="XD72" s="64"/>
      <c r="XE72" s="64"/>
      <c r="XF72" s="64"/>
      <c r="XG72" s="64"/>
      <c r="XH72" s="64"/>
      <c r="XI72" s="64"/>
      <c r="XJ72" s="64"/>
    </row>
    <row r="73" spans="1:634" x14ac:dyDescent="0.25">
      <c r="A73" s="106"/>
      <c r="B73" s="107"/>
      <c r="C73" s="106"/>
      <c r="D73" s="107"/>
      <c r="E73" s="106"/>
      <c r="F73" s="107"/>
      <c r="G73" s="106"/>
      <c r="H73" s="107"/>
      <c r="I73" s="106"/>
      <c r="J73" s="107"/>
      <c r="K73" s="106"/>
      <c r="L73" s="107"/>
      <c r="M73" s="106"/>
      <c r="N73" s="107"/>
      <c r="O73" s="106"/>
      <c r="P73" s="107"/>
      <c r="Q73" s="106"/>
      <c r="R73" s="107"/>
      <c r="S73" s="106"/>
      <c r="T73" s="107"/>
      <c r="U73" s="106"/>
      <c r="V73" s="107"/>
      <c r="W73" s="106"/>
      <c r="X73" s="107"/>
      <c r="Y73" s="106"/>
      <c r="Z73" s="107"/>
      <c r="AA73" s="106"/>
      <c r="AB73" s="107"/>
      <c r="AC73" s="106"/>
      <c r="AD73" s="107"/>
      <c r="AE73" s="106"/>
      <c r="AF73" s="107"/>
      <c r="AG73" s="106"/>
      <c r="AH73" s="107"/>
      <c r="AI73" s="106"/>
      <c r="AJ73" s="107"/>
      <c r="AK73" s="106"/>
      <c r="AL73" s="107"/>
      <c r="AM73" s="106"/>
      <c r="AN73" s="107"/>
      <c r="AO73" s="106"/>
      <c r="AP73" s="107"/>
      <c r="AQ73" s="106"/>
      <c r="AR73" s="107"/>
      <c r="AS73" s="106"/>
      <c r="AT73" s="107"/>
      <c r="AU73" s="106"/>
      <c r="AV73" s="107"/>
      <c r="AW73" s="106"/>
      <c r="AX73" s="107"/>
      <c r="AY73" s="106"/>
      <c r="AZ73" s="107"/>
      <c r="BA73" s="106"/>
      <c r="BB73" s="107"/>
      <c r="BC73" s="106"/>
      <c r="BD73" s="107"/>
      <c r="BE73" s="106"/>
      <c r="BF73" s="107"/>
      <c r="BG73" s="106"/>
      <c r="BH73" s="107"/>
      <c r="BI73" s="106"/>
      <c r="BJ73" s="107"/>
      <c r="BK73" s="106"/>
      <c r="BL73" s="107"/>
      <c r="BM73" s="106"/>
      <c r="BN73" s="107"/>
      <c r="BO73" s="106"/>
      <c r="BP73" s="107"/>
      <c r="BQ73" s="106"/>
      <c r="BR73" s="107"/>
      <c r="BS73" s="106"/>
      <c r="BT73" s="107"/>
      <c r="BU73" s="106"/>
      <c r="BV73" s="107"/>
      <c r="BW73" s="106"/>
      <c r="BX73" s="107"/>
      <c r="BY73" s="106"/>
      <c r="BZ73" s="107"/>
      <c r="CA73" s="106"/>
      <c r="CB73" s="107"/>
      <c r="CC73" s="106"/>
      <c r="CD73" s="107"/>
      <c r="CE73" s="106"/>
      <c r="CF73" s="107"/>
      <c r="CG73" s="106"/>
      <c r="CH73" s="107"/>
      <c r="CI73" s="106"/>
      <c r="CJ73" s="107"/>
      <c r="CK73" s="106"/>
      <c r="CL73" s="107"/>
      <c r="CM73" s="106"/>
      <c r="CN73" s="107"/>
      <c r="CO73" s="106"/>
      <c r="CP73" s="107"/>
      <c r="CQ73" s="106"/>
      <c r="CR73" s="107"/>
      <c r="CS73" s="106"/>
      <c r="CT73" s="107"/>
      <c r="CU73" s="106"/>
      <c r="CV73" s="107"/>
      <c r="CW73" s="106"/>
      <c r="CX73" s="107"/>
      <c r="CY73" s="106"/>
      <c r="CZ73" s="107"/>
      <c r="DA73" s="106"/>
      <c r="DB73" s="107"/>
      <c r="DC73" s="106"/>
      <c r="DD73" s="107"/>
      <c r="DE73" s="106"/>
      <c r="DF73" s="107"/>
      <c r="DG73" s="106"/>
      <c r="DH73" s="107"/>
      <c r="DI73" s="106"/>
      <c r="DJ73" s="107"/>
      <c r="DK73" s="106"/>
      <c r="DL73" s="107"/>
      <c r="DM73" s="106"/>
      <c r="DN73" s="107"/>
      <c r="DO73" s="106"/>
      <c r="DP73" s="107"/>
      <c r="DQ73" s="106"/>
      <c r="DR73" s="107"/>
      <c r="DS73" s="106"/>
      <c r="DT73" s="107"/>
      <c r="DU73" s="106"/>
      <c r="DV73" s="107"/>
      <c r="DW73" s="106"/>
      <c r="DX73" s="107"/>
      <c r="DY73" s="106"/>
      <c r="DZ73" s="107"/>
      <c r="EA73" s="106"/>
      <c r="EB73" s="107"/>
      <c r="EC73" s="106"/>
      <c r="ED73" s="107"/>
      <c r="EE73" s="106"/>
      <c r="EF73" s="107"/>
      <c r="EG73" s="106"/>
      <c r="EH73" s="107"/>
      <c r="EI73" s="106"/>
      <c r="EJ73" s="107"/>
      <c r="EK73" s="106"/>
      <c r="EL73" s="107"/>
      <c r="EM73" s="106"/>
      <c r="EN73" s="107"/>
      <c r="EO73" s="106"/>
      <c r="EP73" s="107"/>
      <c r="EQ73" s="106"/>
      <c r="ER73" s="107"/>
      <c r="ES73" s="106"/>
      <c r="ET73" s="107"/>
      <c r="EU73" s="106"/>
      <c r="EV73" s="107"/>
      <c r="EW73" s="106"/>
      <c r="EX73" s="107"/>
      <c r="EY73" s="106"/>
      <c r="EZ73" s="107"/>
      <c r="FA73" s="106"/>
      <c r="FB73" s="107"/>
      <c r="FC73" s="106"/>
      <c r="FD73" s="107"/>
      <c r="FE73" s="106"/>
      <c r="FF73" s="107"/>
      <c r="FG73" s="106"/>
      <c r="FH73" s="107"/>
      <c r="FI73" s="106"/>
      <c r="FJ73" s="107"/>
      <c r="FK73" s="106"/>
      <c r="FL73" s="107"/>
      <c r="FM73" s="106"/>
      <c r="FN73" s="107"/>
      <c r="FO73" s="106"/>
      <c r="FP73" s="107"/>
      <c r="FQ73" s="106"/>
      <c r="FR73" s="107"/>
      <c r="FS73" s="106"/>
      <c r="FT73" s="107"/>
      <c r="FU73" s="106"/>
      <c r="FV73" s="107"/>
      <c r="FW73" s="106"/>
      <c r="FX73" s="107"/>
      <c r="FY73" s="106"/>
      <c r="FZ73" s="107"/>
      <c r="GA73" s="106"/>
      <c r="GB73" s="107"/>
      <c r="GC73" s="106"/>
      <c r="GD73" s="107"/>
      <c r="GE73" s="106"/>
      <c r="GF73" s="107"/>
      <c r="GG73" s="106"/>
      <c r="GH73" s="107"/>
      <c r="GI73" s="106"/>
      <c r="GJ73" s="107"/>
      <c r="GK73" s="106"/>
      <c r="GL73" s="107"/>
      <c r="GM73" s="106"/>
      <c r="GN73" s="107"/>
      <c r="GO73" s="106"/>
      <c r="GP73" s="107"/>
      <c r="GQ73" s="106"/>
      <c r="GR73" s="107"/>
      <c r="GS73" s="106"/>
      <c r="GT73" s="107"/>
      <c r="GU73" s="106"/>
      <c r="GV73" s="107"/>
      <c r="GW73" s="106"/>
      <c r="GX73" s="107"/>
      <c r="GY73" s="106"/>
      <c r="GZ73" s="107"/>
      <c r="HA73" s="106"/>
      <c r="HB73" s="107"/>
      <c r="HC73" s="106"/>
      <c r="HD73" s="107"/>
      <c r="HE73" s="106"/>
      <c r="HF73" s="107"/>
      <c r="HG73" s="106"/>
      <c r="HH73" s="107"/>
      <c r="HI73" s="106"/>
      <c r="HJ73" s="107"/>
      <c r="HK73" s="106"/>
      <c r="HL73" s="107"/>
      <c r="HM73" s="106"/>
      <c r="HN73" s="107"/>
      <c r="HO73" s="106"/>
      <c r="HP73" s="107"/>
      <c r="HQ73" s="106"/>
      <c r="HR73" s="107"/>
      <c r="HS73" s="106"/>
      <c r="HT73" s="107"/>
      <c r="HU73" s="106"/>
      <c r="HV73" s="107"/>
      <c r="HW73" s="106"/>
      <c r="HX73" s="107"/>
      <c r="HY73" s="106"/>
      <c r="HZ73" s="107"/>
      <c r="IA73" s="106"/>
      <c r="IB73" s="107"/>
      <c r="IC73" s="106"/>
      <c r="ID73" s="107"/>
      <c r="IE73" s="106"/>
      <c r="IF73" s="107"/>
      <c r="IG73" s="106"/>
      <c r="IH73" s="107"/>
      <c r="II73" s="106"/>
      <c r="IJ73" s="107"/>
      <c r="IK73" s="106"/>
      <c r="IL73" s="107"/>
      <c r="IM73" s="106"/>
      <c r="IN73" s="107"/>
      <c r="IO73" s="106"/>
      <c r="IP73" s="107"/>
      <c r="IQ73" s="106"/>
      <c r="IR73" s="107"/>
      <c r="IS73" s="106"/>
      <c r="IT73" s="107"/>
      <c r="IU73" s="106"/>
      <c r="IV73" s="107"/>
      <c r="IW73" s="106"/>
      <c r="IX73" s="107"/>
      <c r="IY73" s="106"/>
      <c r="IZ73" s="64"/>
      <c r="JA73" s="64"/>
      <c r="JB73" s="64"/>
      <c r="JC73" s="64"/>
      <c r="JD73" s="64"/>
      <c r="JE73" s="64"/>
      <c r="JF73" s="64"/>
      <c r="JG73" s="64"/>
      <c r="JH73" s="64"/>
      <c r="JI73" s="64"/>
      <c r="JJ73" s="64"/>
      <c r="JK73" s="64"/>
      <c r="JL73" s="64"/>
      <c r="JM73" s="64"/>
      <c r="JN73" s="64"/>
      <c r="JO73" s="64"/>
      <c r="JP73" s="64"/>
      <c r="JQ73" s="64"/>
      <c r="JR73" s="64"/>
      <c r="JS73" s="64"/>
      <c r="JT73" s="64"/>
      <c r="JU73" s="64"/>
      <c r="JV73" s="64"/>
      <c r="JW73" s="64"/>
      <c r="JX73" s="64"/>
      <c r="JY73" s="64"/>
      <c r="JZ73" s="64"/>
      <c r="KA73" s="64"/>
      <c r="KB73" s="64"/>
      <c r="KC73" s="64"/>
      <c r="KD73" s="64"/>
      <c r="KE73" s="64"/>
      <c r="KF73" s="64"/>
      <c r="KG73" s="64"/>
      <c r="KH73" s="64"/>
      <c r="KI73" s="64"/>
      <c r="KJ73" s="64"/>
      <c r="KK73" s="64"/>
      <c r="KL73" s="64"/>
      <c r="KM73" s="64"/>
      <c r="KN73" s="64"/>
      <c r="KO73" s="64"/>
      <c r="KP73" s="64"/>
      <c r="KQ73" s="64"/>
      <c r="KR73" s="64"/>
      <c r="KS73" s="64"/>
      <c r="KT73" s="64"/>
      <c r="KU73" s="64"/>
      <c r="KV73" s="64"/>
      <c r="KW73" s="64"/>
      <c r="KX73" s="64"/>
      <c r="KY73" s="64"/>
      <c r="KZ73" s="64"/>
      <c r="LA73" s="64"/>
      <c r="LB73" s="64"/>
      <c r="LC73" s="64"/>
      <c r="LD73" s="64"/>
      <c r="LE73" s="64"/>
      <c r="LF73" s="64"/>
      <c r="LG73" s="64"/>
      <c r="LH73" s="64"/>
      <c r="LI73" s="64"/>
      <c r="LJ73" s="64"/>
      <c r="LK73" s="64"/>
      <c r="LL73" s="64"/>
      <c r="LM73" s="64"/>
      <c r="LN73" s="64"/>
      <c r="LO73" s="64"/>
      <c r="LP73" s="64"/>
      <c r="LQ73" s="64"/>
      <c r="LR73" s="64"/>
      <c r="LS73" s="64"/>
      <c r="LT73" s="64"/>
      <c r="LU73" s="64"/>
      <c r="LV73" s="64"/>
      <c r="LW73" s="64"/>
      <c r="LX73" s="64"/>
      <c r="LY73" s="64"/>
      <c r="LZ73" s="64"/>
      <c r="MA73" s="64"/>
      <c r="MB73" s="64"/>
      <c r="MC73" s="64"/>
      <c r="MD73" s="64"/>
      <c r="ME73" s="64"/>
      <c r="MF73" s="64"/>
      <c r="MG73" s="64"/>
      <c r="MH73" s="64"/>
      <c r="MI73" s="64"/>
      <c r="MJ73" s="64"/>
      <c r="MK73" s="64"/>
      <c r="ML73" s="64"/>
      <c r="MM73" s="64"/>
      <c r="MN73" s="64"/>
      <c r="MO73" s="64"/>
      <c r="MP73" s="64"/>
      <c r="MQ73" s="64"/>
      <c r="MR73" s="64"/>
      <c r="MS73" s="64"/>
      <c r="MT73" s="64"/>
      <c r="MU73" s="64"/>
      <c r="MV73" s="64"/>
      <c r="MW73" s="64"/>
      <c r="MX73" s="64"/>
      <c r="MY73" s="64"/>
      <c r="MZ73" s="64"/>
      <c r="NA73" s="64"/>
      <c r="NB73" s="64"/>
      <c r="NC73" s="64"/>
      <c r="ND73" s="64"/>
      <c r="NE73" s="64"/>
      <c r="NF73" s="64"/>
      <c r="NG73" s="64"/>
      <c r="NH73" s="64"/>
      <c r="NI73" s="64"/>
      <c r="NJ73" s="64"/>
      <c r="NK73" s="64"/>
      <c r="NL73" s="64"/>
      <c r="NM73" s="64"/>
      <c r="NN73" s="64"/>
      <c r="NO73" s="64"/>
      <c r="NP73" s="64"/>
      <c r="NQ73" s="64"/>
      <c r="NR73" s="64"/>
      <c r="NS73" s="64"/>
      <c r="NT73" s="64"/>
      <c r="NU73" s="64"/>
      <c r="NV73" s="64"/>
      <c r="NW73" s="64"/>
      <c r="NX73" s="64"/>
      <c r="NY73" s="64"/>
      <c r="NZ73" s="64"/>
      <c r="OA73" s="64"/>
      <c r="OB73" s="64"/>
      <c r="OC73" s="64"/>
      <c r="OD73" s="64"/>
      <c r="OE73" s="64"/>
      <c r="OF73" s="64"/>
      <c r="OG73" s="64"/>
      <c r="OH73" s="64"/>
      <c r="OI73" s="64"/>
      <c r="OJ73" s="64"/>
      <c r="OK73" s="64"/>
      <c r="OL73" s="64"/>
      <c r="OM73" s="64"/>
      <c r="ON73" s="64"/>
      <c r="OO73" s="64"/>
      <c r="OP73" s="64"/>
      <c r="OQ73" s="64"/>
      <c r="OR73" s="64"/>
      <c r="OS73" s="64"/>
      <c r="OT73" s="64"/>
      <c r="OU73" s="64"/>
      <c r="OV73" s="64"/>
      <c r="OW73" s="64"/>
      <c r="OX73" s="64"/>
      <c r="OY73" s="64"/>
      <c r="OZ73" s="64"/>
      <c r="PA73" s="64"/>
      <c r="PB73" s="64"/>
      <c r="PC73" s="64"/>
      <c r="PD73" s="64"/>
      <c r="PE73" s="64"/>
      <c r="PF73" s="64"/>
      <c r="PG73" s="64"/>
      <c r="PH73" s="64"/>
      <c r="PI73" s="64"/>
      <c r="PJ73" s="64"/>
      <c r="PK73" s="64"/>
      <c r="PL73" s="64"/>
      <c r="PM73" s="64"/>
      <c r="PN73" s="64"/>
      <c r="PO73" s="64"/>
      <c r="PP73" s="64"/>
      <c r="PQ73" s="64"/>
      <c r="PR73" s="64"/>
      <c r="PS73" s="64"/>
      <c r="PT73" s="64"/>
      <c r="PU73" s="64"/>
      <c r="PV73" s="64"/>
      <c r="PW73" s="64"/>
      <c r="PX73" s="64"/>
      <c r="PY73" s="64"/>
      <c r="PZ73" s="64"/>
      <c r="QA73" s="64"/>
      <c r="QB73" s="64"/>
      <c r="QC73" s="64"/>
      <c r="QD73" s="64"/>
      <c r="QE73" s="64"/>
      <c r="QF73" s="64"/>
      <c r="QG73" s="64"/>
      <c r="QH73" s="64"/>
      <c r="QI73" s="64"/>
      <c r="QJ73" s="64"/>
      <c r="QK73" s="64"/>
      <c r="QL73" s="64"/>
      <c r="QM73" s="64"/>
      <c r="QN73" s="64"/>
      <c r="QO73" s="64"/>
      <c r="QP73" s="64"/>
      <c r="QQ73" s="64"/>
      <c r="QR73" s="64"/>
      <c r="QS73" s="64"/>
      <c r="QT73" s="64"/>
      <c r="QU73" s="64"/>
      <c r="QV73" s="64"/>
      <c r="QW73" s="64"/>
      <c r="QX73" s="64"/>
      <c r="QY73" s="64"/>
      <c r="QZ73" s="64"/>
      <c r="RA73" s="64"/>
      <c r="RB73" s="64"/>
      <c r="RC73" s="64"/>
      <c r="RD73" s="64"/>
      <c r="RE73" s="64"/>
      <c r="RF73" s="64"/>
      <c r="RG73" s="64"/>
      <c r="RH73" s="64"/>
      <c r="RI73" s="64"/>
      <c r="RJ73" s="64"/>
      <c r="RK73" s="64"/>
      <c r="RL73" s="64"/>
      <c r="RM73" s="64"/>
      <c r="RN73" s="64"/>
      <c r="RO73" s="64"/>
      <c r="RP73" s="64"/>
      <c r="RQ73" s="64"/>
      <c r="RR73" s="64"/>
      <c r="RS73" s="64"/>
      <c r="RT73" s="64"/>
      <c r="RU73" s="64"/>
      <c r="RV73" s="64"/>
      <c r="RW73" s="64"/>
      <c r="RX73" s="64"/>
      <c r="RY73" s="64"/>
      <c r="RZ73" s="64"/>
      <c r="SA73" s="64"/>
      <c r="SB73" s="64"/>
      <c r="SC73" s="64"/>
      <c r="SD73" s="64"/>
      <c r="SE73" s="64"/>
      <c r="SF73" s="64"/>
      <c r="SG73" s="64"/>
      <c r="SH73" s="64"/>
      <c r="SI73" s="64"/>
      <c r="SJ73" s="64"/>
      <c r="SK73" s="64"/>
      <c r="SL73" s="64"/>
      <c r="SM73" s="64"/>
      <c r="SN73" s="64"/>
      <c r="SO73" s="64"/>
      <c r="SP73" s="64"/>
      <c r="SQ73" s="64"/>
      <c r="SR73" s="64"/>
      <c r="SS73" s="64"/>
      <c r="ST73" s="64"/>
      <c r="SU73" s="64"/>
      <c r="SV73" s="64"/>
      <c r="SW73" s="64"/>
      <c r="SX73" s="64"/>
      <c r="SY73" s="64"/>
      <c r="SZ73" s="64"/>
      <c r="TA73" s="64"/>
      <c r="TB73" s="64"/>
      <c r="TC73" s="64"/>
      <c r="TD73" s="64"/>
      <c r="TE73" s="64"/>
      <c r="TF73" s="64"/>
      <c r="TG73" s="64"/>
      <c r="TH73" s="64"/>
      <c r="TI73" s="64"/>
      <c r="TJ73" s="64"/>
      <c r="TK73" s="64"/>
      <c r="TL73" s="64"/>
      <c r="TM73" s="64"/>
      <c r="TN73" s="64"/>
      <c r="TO73" s="64"/>
      <c r="TP73" s="64"/>
      <c r="TQ73" s="64"/>
      <c r="TR73" s="64"/>
      <c r="TS73" s="64"/>
      <c r="TT73" s="64"/>
      <c r="TU73" s="64"/>
      <c r="TV73" s="64"/>
      <c r="TW73" s="64"/>
      <c r="TX73" s="64"/>
      <c r="TY73" s="64"/>
      <c r="TZ73" s="64"/>
      <c r="UA73" s="64"/>
      <c r="UB73" s="64"/>
      <c r="UC73" s="64"/>
      <c r="UD73" s="64"/>
      <c r="UE73" s="64"/>
      <c r="UF73" s="64"/>
      <c r="UG73" s="64"/>
      <c r="UH73" s="64"/>
      <c r="UI73" s="64"/>
      <c r="UJ73" s="64"/>
      <c r="UK73" s="64"/>
      <c r="UL73" s="64"/>
      <c r="UM73" s="64"/>
      <c r="UN73" s="64"/>
      <c r="UO73" s="64"/>
      <c r="UP73" s="64"/>
      <c r="UQ73" s="64"/>
      <c r="UR73" s="64"/>
      <c r="US73" s="64"/>
      <c r="UT73" s="64"/>
      <c r="UU73" s="64"/>
      <c r="UV73" s="64"/>
      <c r="UW73" s="64"/>
      <c r="UX73" s="64"/>
      <c r="UY73" s="64"/>
      <c r="UZ73" s="64"/>
      <c r="VA73" s="64"/>
      <c r="VB73" s="64"/>
      <c r="VC73" s="64"/>
      <c r="VD73" s="64"/>
      <c r="VE73" s="64"/>
      <c r="VF73" s="64"/>
      <c r="VG73" s="64"/>
      <c r="VH73" s="64"/>
      <c r="VI73" s="64"/>
      <c r="VJ73" s="64"/>
      <c r="VK73" s="64"/>
      <c r="VL73" s="64"/>
      <c r="VM73" s="64"/>
      <c r="VN73" s="64"/>
      <c r="VO73" s="64"/>
      <c r="VP73" s="64"/>
      <c r="VQ73" s="64"/>
      <c r="VR73" s="64"/>
      <c r="VS73" s="64"/>
      <c r="VT73" s="64"/>
      <c r="VU73" s="64"/>
      <c r="VV73" s="64"/>
      <c r="VW73" s="64"/>
      <c r="VX73" s="64"/>
      <c r="VY73" s="64"/>
      <c r="VZ73" s="64"/>
      <c r="WA73" s="64"/>
      <c r="WB73" s="64"/>
      <c r="WC73" s="64"/>
      <c r="WD73" s="64"/>
      <c r="WE73" s="64"/>
      <c r="WF73" s="64"/>
      <c r="WG73" s="64"/>
      <c r="WH73" s="64"/>
      <c r="WI73" s="64"/>
      <c r="WJ73" s="64"/>
      <c r="WK73" s="64"/>
      <c r="WL73" s="64"/>
      <c r="WM73" s="64"/>
      <c r="WN73" s="64"/>
      <c r="WO73" s="64"/>
      <c r="WP73" s="64"/>
      <c r="WQ73" s="64"/>
      <c r="WR73" s="64"/>
      <c r="WS73" s="64"/>
      <c r="WT73" s="64"/>
      <c r="WU73" s="64"/>
      <c r="WV73" s="64"/>
      <c r="WW73" s="64"/>
      <c r="WX73" s="64"/>
      <c r="WY73" s="64"/>
      <c r="WZ73" s="64"/>
      <c r="XA73" s="64"/>
      <c r="XB73" s="64"/>
      <c r="XC73" s="64"/>
      <c r="XD73" s="64"/>
      <c r="XE73" s="64"/>
      <c r="XF73" s="64"/>
      <c r="XG73" s="64"/>
      <c r="XH73" s="64"/>
      <c r="XI73" s="64"/>
      <c r="XJ73" s="64"/>
    </row>
    <row r="74" spans="1:634" x14ac:dyDescent="0.25">
      <c r="A74" s="106"/>
      <c r="B74" s="107"/>
      <c r="C74" s="106"/>
      <c r="D74" s="107"/>
      <c r="E74" s="106"/>
      <c r="F74" s="107"/>
      <c r="G74" s="106"/>
      <c r="H74" s="107"/>
      <c r="I74" s="106"/>
      <c r="J74" s="107"/>
      <c r="K74" s="106"/>
      <c r="L74" s="107"/>
      <c r="M74" s="106"/>
      <c r="N74" s="107"/>
      <c r="O74" s="106"/>
      <c r="P74" s="107"/>
      <c r="Q74" s="106"/>
      <c r="R74" s="107"/>
      <c r="S74" s="106"/>
      <c r="T74" s="107"/>
      <c r="U74" s="106"/>
      <c r="V74" s="107"/>
      <c r="W74" s="106"/>
      <c r="X74" s="107"/>
      <c r="Y74" s="106"/>
      <c r="Z74" s="107"/>
      <c r="AA74" s="106"/>
      <c r="AB74" s="107"/>
      <c r="AC74" s="106"/>
      <c r="AD74" s="107"/>
      <c r="AE74" s="106"/>
      <c r="AF74" s="107"/>
      <c r="AG74" s="106"/>
      <c r="AH74" s="107"/>
      <c r="AI74" s="106"/>
      <c r="AJ74" s="107"/>
      <c r="AK74" s="106"/>
      <c r="AL74" s="107"/>
      <c r="AM74" s="106"/>
      <c r="AN74" s="107"/>
      <c r="AO74" s="106"/>
      <c r="AP74" s="107"/>
      <c r="AQ74" s="106"/>
      <c r="AR74" s="107"/>
      <c r="AS74" s="106"/>
      <c r="AT74" s="107"/>
      <c r="AU74" s="106"/>
      <c r="AV74" s="107"/>
      <c r="AW74" s="106"/>
      <c r="AX74" s="107"/>
      <c r="AY74" s="106"/>
      <c r="AZ74" s="107"/>
      <c r="BA74" s="106"/>
      <c r="BB74" s="107"/>
      <c r="BC74" s="106"/>
      <c r="BD74" s="107"/>
      <c r="BE74" s="106"/>
      <c r="BF74" s="107"/>
      <c r="BG74" s="106"/>
      <c r="BH74" s="107"/>
      <c r="BI74" s="106"/>
      <c r="BJ74" s="107"/>
      <c r="BK74" s="106"/>
      <c r="BL74" s="107"/>
      <c r="BM74" s="106"/>
      <c r="BN74" s="107"/>
      <c r="BO74" s="106"/>
      <c r="BP74" s="107"/>
      <c r="BQ74" s="106"/>
      <c r="BR74" s="107"/>
      <c r="BS74" s="106"/>
      <c r="BT74" s="107"/>
      <c r="BU74" s="106"/>
      <c r="BV74" s="107"/>
      <c r="BW74" s="106"/>
      <c r="BX74" s="107"/>
      <c r="BY74" s="106"/>
      <c r="BZ74" s="107"/>
      <c r="CA74" s="106"/>
      <c r="CB74" s="107"/>
      <c r="CC74" s="106"/>
      <c r="CD74" s="107"/>
      <c r="CE74" s="106"/>
      <c r="CF74" s="107"/>
      <c r="CG74" s="106"/>
      <c r="CH74" s="107"/>
      <c r="CI74" s="106"/>
      <c r="CJ74" s="107"/>
      <c r="CK74" s="106"/>
      <c r="CL74" s="107"/>
      <c r="CM74" s="106"/>
      <c r="CN74" s="107"/>
      <c r="CO74" s="106"/>
      <c r="CP74" s="107"/>
      <c r="CQ74" s="106"/>
      <c r="CR74" s="107"/>
      <c r="CS74" s="106"/>
      <c r="CT74" s="107"/>
      <c r="CU74" s="106"/>
      <c r="CV74" s="107"/>
      <c r="CW74" s="106"/>
      <c r="CX74" s="107"/>
      <c r="CY74" s="106"/>
      <c r="CZ74" s="107"/>
      <c r="DA74" s="106"/>
      <c r="DB74" s="107"/>
      <c r="DC74" s="106"/>
      <c r="DD74" s="107"/>
      <c r="DE74" s="106"/>
      <c r="DF74" s="107"/>
      <c r="DG74" s="106"/>
      <c r="DH74" s="107"/>
      <c r="DI74" s="106"/>
      <c r="DJ74" s="107"/>
      <c r="DK74" s="106"/>
      <c r="DL74" s="107"/>
      <c r="DM74" s="106"/>
      <c r="DN74" s="107"/>
      <c r="DO74" s="106"/>
      <c r="DP74" s="107"/>
      <c r="DQ74" s="106"/>
      <c r="DR74" s="107"/>
      <c r="DS74" s="106"/>
      <c r="DT74" s="107"/>
      <c r="DU74" s="106"/>
      <c r="DV74" s="107"/>
      <c r="DW74" s="106"/>
      <c r="DX74" s="107"/>
      <c r="DY74" s="106"/>
      <c r="DZ74" s="107"/>
      <c r="EA74" s="106"/>
      <c r="EB74" s="107"/>
      <c r="EC74" s="106"/>
      <c r="ED74" s="107"/>
      <c r="EE74" s="106"/>
      <c r="EF74" s="107"/>
      <c r="EG74" s="106"/>
      <c r="EH74" s="107"/>
      <c r="EI74" s="106"/>
      <c r="EJ74" s="107"/>
      <c r="EK74" s="106"/>
      <c r="EL74" s="107"/>
      <c r="EM74" s="106"/>
      <c r="EN74" s="107"/>
      <c r="EO74" s="106"/>
      <c r="EP74" s="107"/>
      <c r="EQ74" s="106"/>
      <c r="ER74" s="107"/>
      <c r="ES74" s="106"/>
      <c r="ET74" s="107"/>
      <c r="EU74" s="106"/>
      <c r="EV74" s="107"/>
      <c r="EW74" s="106"/>
      <c r="EX74" s="107"/>
      <c r="EY74" s="106"/>
      <c r="EZ74" s="107"/>
      <c r="FA74" s="106"/>
      <c r="FB74" s="107"/>
      <c r="FC74" s="106"/>
      <c r="FD74" s="107"/>
      <c r="FE74" s="106"/>
      <c r="FF74" s="107"/>
      <c r="FG74" s="106"/>
      <c r="FH74" s="107"/>
      <c r="FI74" s="106"/>
      <c r="FJ74" s="107"/>
      <c r="FK74" s="106"/>
      <c r="FL74" s="107"/>
      <c r="FM74" s="106"/>
      <c r="FN74" s="107"/>
      <c r="FO74" s="106"/>
      <c r="FP74" s="107"/>
      <c r="FQ74" s="106"/>
      <c r="FR74" s="107"/>
      <c r="FS74" s="106"/>
      <c r="FT74" s="107"/>
      <c r="FU74" s="106"/>
      <c r="FV74" s="107"/>
      <c r="FW74" s="106"/>
      <c r="FX74" s="107"/>
      <c r="FY74" s="106"/>
      <c r="FZ74" s="107"/>
      <c r="GA74" s="106"/>
      <c r="GB74" s="107"/>
      <c r="GC74" s="106"/>
      <c r="GD74" s="107"/>
      <c r="GE74" s="106"/>
      <c r="GF74" s="107"/>
      <c r="GG74" s="106"/>
      <c r="GH74" s="107"/>
      <c r="GI74" s="106"/>
      <c r="GJ74" s="107"/>
      <c r="GK74" s="106"/>
      <c r="GL74" s="107"/>
      <c r="GM74" s="106"/>
      <c r="GN74" s="107"/>
      <c r="GO74" s="106"/>
      <c r="GP74" s="107"/>
      <c r="GQ74" s="106"/>
      <c r="GR74" s="107"/>
      <c r="GS74" s="106"/>
      <c r="GT74" s="107"/>
      <c r="GU74" s="106"/>
      <c r="GV74" s="107"/>
      <c r="GW74" s="106"/>
      <c r="GX74" s="107"/>
      <c r="GY74" s="106"/>
      <c r="GZ74" s="107"/>
      <c r="HA74" s="106"/>
      <c r="HB74" s="107"/>
      <c r="HC74" s="106"/>
      <c r="HD74" s="107"/>
      <c r="HE74" s="106"/>
      <c r="HF74" s="107"/>
      <c r="HG74" s="106"/>
      <c r="HH74" s="107"/>
      <c r="HI74" s="106"/>
      <c r="HJ74" s="107"/>
      <c r="HK74" s="106"/>
      <c r="HL74" s="107"/>
      <c r="HM74" s="106"/>
      <c r="HN74" s="107"/>
      <c r="HO74" s="106"/>
      <c r="HP74" s="107"/>
      <c r="HQ74" s="106"/>
      <c r="HR74" s="107"/>
      <c r="HS74" s="106"/>
      <c r="HT74" s="107"/>
      <c r="HU74" s="106"/>
      <c r="HV74" s="107"/>
      <c r="HW74" s="106"/>
      <c r="HX74" s="107"/>
      <c r="HY74" s="106"/>
      <c r="HZ74" s="107"/>
      <c r="IA74" s="106"/>
      <c r="IB74" s="107"/>
      <c r="IC74" s="106"/>
      <c r="ID74" s="107"/>
      <c r="IE74" s="106"/>
      <c r="IF74" s="107"/>
      <c r="IG74" s="106"/>
      <c r="IH74" s="107"/>
      <c r="II74" s="106"/>
      <c r="IJ74" s="107"/>
      <c r="IK74" s="106"/>
      <c r="IL74" s="107"/>
      <c r="IM74" s="106"/>
      <c r="IN74" s="107"/>
      <c r="IO74" s="106"/>
      <c r="IP74" s="107"/>
      <c r="IQ74" s="106"/>
      <c r="IR74" s="107"/>
      <c r="IS74" s="106"/>
      <c r="IT74" s="107"/>
      <c r="IU74" s="106"/>
      <c r="IV74" s="107"/>
      <c r="IW74" s="106"/>
      <c r="IX74" s="107"/>
      <c r="IY74" s="106"/>
      <c r="IZ74" s="64"/>
      <c r="JA74" s="64"/>
      <c r="JB74" s="64"/>
      <c r="JC74" s="64"/>
      <c r="JD74" s="64"/>
      <c r="JE74" s="64"/>
      <c r="JF74" s="64"/>
      <c r="JG74" s="64"/>
      <c r="JH74" s="64"/>
      <c r="JI74" s="64"/>
      <c r="JJ74" s="64"/>
      <c r="JK74" s="64"/>
      <c r="JL74" s="64"/>
      <c r="JM74" s="64"/>
      <c r="JN74" s="64"/>
      <c r="JO74" s="64"/>
      <c r="JP74" s="64"/>
      <c r="JQ74" s="64"/>
      <c r="JR74" s="64"/>
      <c r="JS74" s="64"/>
      <c r="JT74" s="64"/>
      <c r="JU74" s="64"/>
      <c r="JV74" s="64"/>
      <c r="JW74" s="64"/>
      <c r="JX74" s="64"/>
      <c r="JY74" s="64"/>
      <c r="JZ74" s="64"/>
      <c r="KA74" s="64"/>
      <c r="KB74" s="64"/>
      <c r="KC74" s="64"/>
      <c r="KD74" s="64"/>
      <c r="KE74" s="64"/>
      <c r="KF74" s="64"/>
      <c r="KG74" s="64"/>
      <c r="KH74" s="64"/>
      <c r="KI74" s="64"/>
      <c r="KJ74" s="64"/>
      <c r="KK74" s="64"/>
      <c r="KL74" s="64"/>
      <c r="KM74" s="64"/>
      <c r="KN74" s="64"/>
      <c r="KO74" s="64"/>
      <c r="KP74" s="64"/>
      <c r="KQ74" s="64"/>
      <c r="KR74" s="64"/>
      <c r="KS74" s="64"/>
      <c r="KT74" s="64"/>
      <c r="KU74" s="64"/>
      <c r="KV74" s="64"/>
      <c r="KW74" s="64"/>
      <c r="KX74" s="64"/>
      <c r="KY74" s="64"/>
      <c r="KZ74" s="64"/>
      <c r="LA74" s="64"/>
      <c r="LB74" s="64"/>
      <c r="LC74" s="64"/>
      <c r="LD74" s="64"/>
      <c r="LE74" s="64"/>
      <c r="LF74" s="64"/>
      <c r="LG74" s="64"/>
      <c r="LH74" s="64"/>
      <c r="LI74" s="64"/>
      <c r="LJ74" s="64"/>
      <c r="LK74" s="64"/>
      <c r="LL74" s="64"/>
      <c r="LM74" s="64"/>
      <c r="LN74" s="64"/>
      <c r="LO74" s="64"/>
      <c r="LP74" s="64"/>
      <c r="LQ74" s="64"/>
      <c r="LR74" s="64"/>
      <c r="LS74" s="64"/>
      <c r="LT74" s="64"/>
      <c r="LU74" s="64"/>
      <c r="LV74" s="64"/>
      <c r="LW74" s="64"/>
      <c r="LX74" s="64"/>
      <c r="LY74" s="64"/>
      <c r="LZ74" s="64"/>
      <c r="MA74" s="64"/>
      <c r="MB74" s="64"/>
      <c r="MC74" s="64"/>
      <c r="MD74" s="64"/>
      <c r="ME74" s="64"/>
      <c r="MF74" s="64"/>
      <c r="MG74" s="64"/>
      <c r="MH74" s="64"/>
      <c r="MI74" s="64"/>
      <c r="MJ74" s="64"/>
      <c r="MK74" s="64"/>
      <c r="ML74" s="64"/>
      <c r="MM74" s="64"/>
      <c r="MN74" s="64"/>
      <c r="MO74" s="64"/>
      <c r="MP74" s="64"/>
      <c r="MQ74" s="64"/>
      <c r="MR74" s="64"/>
      <c r="MS74" s="64"/>
      <c r="MT74" s="64"/>
      <c r="MU74" s="64"/>
      <c r="MV74" s="64"/>
      <c r="MW74" s="64"/>
      <c r="MX74" s="64"/>
      <c r="MY74" s="64"/>
      <c r="MZ74" s="64"/>
      <c r="NA74" s="64"/>
      <c r="NB74" s="64"/>
      <c r="NC74" s="64"/>
      <c r="ND74" s="64"/>
      <c r="NE74" s="64"/>
      <c r="NF74" s="64"/>
      <c r="NG74" s="64"/>
      <c r="NH74" s="64"/>
      <c r="NI74" s="64"/>
      <c r="NJ74" s="64"/>
      <c r="NK74" s="64"/>
      <c r="NL74" s="64"/>
      <c r="NM74" s="64"/>
      <c r="NN74" s="64"/>
      <c r="NO74" s="64"/>
      <c r="NP74" s="64"/>
      <c r="NQ74" s="64"/>
      <c r="NR74" s="64"/>
      <c r="NS74" s="64"/>
      <c r="NT74" s="64"/>
      <c r="NU74" s="64"/>
      <c r="NV74" s="64"/>
      <c r="NW74" s="64"/>
      <c r="NX74" s="64"/>
      <c r="NY74" s="64"/>
      <c r="NZ74" s="64"/>
      <c r="OA74" s="64"/>
      <c r="OB74" s="64"/>
      <c r="OC74" s="64"/>
      <c r="OD74" s="64"/>
      <c r="OE74" s="64"/>
      <c r="OF74" s="64"/>
      <c r="OG74" s="64"/>
      <c r="OH74" s="64"/>
      <c r="OI74" s="64"/>
      <c r="OJ74" s="64"/>
      <c r="OK74" s="64"/>
      <c r="OL74" s="64"/>
      <c r="OM74" s="64"/>
      <c r="ON74" s="64"/>
      <c r="OO74" s="64"/>
      <c r="OP74" s="64"/>
      <c r="OQ74" s="64"/>
      <c r="OR74" s="64"/>
      <c r="OS74" s="64"/>
      <c r="OT74" s="64"/>
      <c r="OU74" s="64"/>
      <c r="OV74" s="64"/>
      <c r="OW74" s="64"/>
      <c r="OX74" s="64"/>
      <c r="OY74" s="64"/>
      <c r="OZ74" s="64"/>
      <c r="PA74" s="64"/>
      <c r="PB74" s="64"/>
      <c r="PC74" s="64"/>
      <c r="PD74" s="64"/>
      <c r="PE74" s="64"/>
      <c r="PF74" s="64"/>
      <c r="PG74" s="64"/>
      <c r="PH74" s="64"/>
      <c r="PI74" s="64"/>
      <c r="PJ74" s="64"/>
      <c r="PK74" s="64"/>
      <c r="PL74" s="64"/>
      <c r="PM74" s="64"/>
      <c r="PN74" s="64"/>
      <c r="PO74" s="64"/>
      <c r="PP74" s="64"/>
      <c r="PQ74" s="64"/>
      <c r="PR74" s="64"/>
      <c r="PS74" s="64"/>
      <c r="PT74" s="64"/>
      <c r="PU74" s="64"/>
      <c r="PV74" s="64"/>
      <c r="PW74" s="64"/>
      <c r="PX74" s="64"/>
      <c r="PY74" s="64"/>
      <c r="PZ74" s="64"/>
      <c r="QA74" s="64"/>
      <c r="QB74" s="64"/>
      <c r="QC74" s="64"/>
      <c r="QD74" s="64"/>
      <c r="QE74" s="64"/>
      <c r="QF74" s="64"/>
      <c r="QG74" s="64"/>
      <c r="QH74" s="64"/>
      <c r="QI74" s="64"/>
      <c r="QJ74" s="64"/>
      <c r="QK74" s="64"/>
      <c r="QL74" s="64"/>
      <c r="QM74" s="64"/>
      <c r="QN74" s="64"/>
      <c r="QO74" s="64"/>
      <c r="QP74" s="64"/>
      <c r="QQ74" s="64"/>
      <c r="QR74" s="64"/>
      <c r="QS74" s="64"/>
      <c r="QT74" s="64"/>
      <c r="QU74" s="64"/>
      <c r="QV74" s="64"/>
      <c r="QW74" s="64"/>
      <c r="QX74" s="64"/>
      <c r="QY74" s="64"/>
      <c r="QZ74" s="64"/>
      <c r="RA74" s="64"/>
      <c r="RB74" s="64"/>
      <c r="RC74" s="64"/>
      <c r="RD74" s="64"/>
      <c r="RE74" s="64"/>
      <c r="RF74" s="64"/>
      <c r="RG74" s="64"/>
      <c r="RH74" s="64"/>
      <c r="RI74" s="64"/>
      <c r="RJ74" s="64"/>
      <c r="RK74" s="64"/>
      <c r="RL74" s="64"/>
      <c r="RM74" s="64"/>
      <c r="RN74" s="64"/>
      <c r="RO74" s="64"/>
      <c r="RP74" s="64"/>
      <c r="RQ74" s="64"/>
      <c r="RR74" s="64"/>
      <c r="RS74" s="64"/>
      <c r="RT74" s="64"/>
      <c r="RU74" s="64"/>
      <c r="RV74" s="64"/>
      <c r="RW74" s="64"/>
      <c r="RX74" s="64"/>
      <c r="RY74" s="64"/>
      <c r="RZ74" s="64"/>
      <c r="SA74" s="64"/>
      <c r="SB74" s="64"/>
      <c r="SC74" s="64"/>
      <c r="SD74" s="64"/>
      <c r="SE74" s="64"/>
      <c r="SF74" s="64"/>
      <c r="SG74" s="64"/>
      <c r="SH74" s="64"/>
      <c r="SI74" s="64"/>
      <c r="SJ74" s="64"/>
      <c r="SK74" s="64"/>
      <c r="SL74" s="64"/>
      <c r="SM74" s="64"/>
      <c r="SN74" s="64"/>
      <c r="SO74" s="64"/>
      <c r="SP74" s="64"/>
      <c r="SQ74" s="64"/>
      <c r="SR74" s="64"/>
      <c r="SS74" s="64"/>
      <c r="ST74" s="64"/>
      <c r="SU74" s="64"/>
      <c r="SV74" s="64"/>
      <c r="SW74" s="64"/>
      <c r="SX74" s="64"/>
      <c r="SY74" s="64"/>
      <c r="SZ74" s="64"/>
      <c r="TA74" s="64"/>
      <c r="TB74" s="64"/>
      <c r="TC74" s="64"/>
      <c r="TD74" s="64"/>
      <c r="TE74" s="64"/>
      <c r="TF74" s="64"/>
      <c r="TG74" s="64"/>
      <c r="TH74" s="64"/>
      <c r="TI74" s="64"/>
      <c r="TJ74" s="64"/>
      <c r="TK74" s="64"/>
      <c r="TL74" s="64"/>
      <c r="TM74" s="64"/>
      <c r="TN74" s="64"/>
      <c r="TO74" s="64"/>
      <c r="TP74" s="64"/>
      <c r="TQ74" s="64"/>
      <c r="TR74" s="64"/>
      <c r="TS74" s="64"/>
      <c r="TT74" s="64"/>
      <c r="TU74" s="64"/>
      <c r="TV74" s="64"/>
      <c r="TW74" s="64"/>
      <c r="TX74" s="64"/>
      <c r="TY74" s="64"/>
      <c r="TZ74" s="64"/>
      <c r="UA74" s="64"/>
      <c r="UB74" s="64"/>
      <c r="UC74" s="64"/>
      <c r="UD74" s="64"/>
      <c r="UE74" s="64"/>
      <c r="UF74" s="64"/>
      <c r="UG74" s="64"/>
      <c r="UH74" s="64"/>
      <c r="UI74" s="64"/>
      <c r="UJ74" s="64"/>
      <c r="UK74" s="64"/>
      <c r="UL74" s="64"/>
      <c r="UM74" s="64"/>
      <c r="UN74" s="64"/>
      <c r="UO74" s="64"/>
      <c r="UP74" s="64"/>
      <c r="UQ74" s="64"/>
      <c r="UR74" s="64"/>
      <c r="US74" s="64"/>
      <c r="UT74" s="64"/>
      <c r="UU74" s="64"/>
      <c r="UV74" s="64"/>
      <c r="UW74" s="64"/>
      <c r="UX74" s="64"/>
      <c r="UY74" s="64"/>
      <c r="UZ74" s="64"/>
      <c r="VA74" s="64"/>
      <c r="VB74" s="64"/>
      <c r="VC74" s="64"/>
      <c r="VD74" s="64"/>
      <c r="VE74" s="64"/>
      <c r="VF74" s="64"/>
      <c r="VG74" s="64"/>
      <c r="VH74" s="64"/>
      <c r="VI74" s="64"/>
      <c r="VJ74" s="64"/>
      <c r="VK74" s="64"/>
      <c r="VL74" s="64"/>
      <c r="VM74" s="64"/>
      <c r="VN74" s="64"/>
      <c r="VO74" s="64"/>
      <c r="VP74" s="64"/>
      <c r="VQ74" s="64"/>
      <c r="VR74" s="64"/>
      <c r="VS74" s="64"/>
      <c r="VT74" s="64"/>
      <c r="VU74" s="64"/>
      <c r="VV74" s="64"/>
      <c r="VW74" s="64"/>
      <c r="VX74" s="64"/>
      <c r="VY74" s="64"/>
      <c r="VZ74" s="64"/>
      <c r="WA74" s="64"/>
      <c r="WB74" s="64"/>
      <c r="WC74" s="64"/>
      <c r="WD74" s="64"/>
      <c r="WE74" s="64"/>
      <c r="WF74" s="64"/>
      <c r="WG74" s="64"/>
      <c r="WH74" s="64"/>
      <c r="WI74" s="64"/>
      <c r="WJ74" s="64"/>
      <c r="WK74" s="64"/>
      <c r="WL74" s="64"/>
      <c r="WM74" s="64"/>
      <c r="WN74" s="64"/>
      <c r="WO74" s="64"/>
      <c r="WP74" s="64"/>
      <c r="WQ74" s="64"/>
      <c r="WR74" s="64"/>
      <c r="WS74" s="64"/>
      <c r="WT74" s="64"/>
      <c r="WU74" s="64"/>
      <c r="WV74" s="64"/>
      <c r="WW74" s="64"/>
      <c r="WX74" s="64"/>
      <c r="WY74" s="64"/>
      <c r="WZ74" s="64"/>
      <c r="XA74" s="64"/>
      <c r="XB74" s="64"/>
      <c r="XC74" s="64"/>
      <c r="XD74" s="64"/>
      <c r="XE74" s="64"/>
      <c r="XF74" s="64"/>
      <c r="XG74" s="64"/>
      <c r="XH74" s="64"/>
      <c r="XI74" s="64"/>
      <c r="XJ74" s="64"/>
    </row>
    <row r="75" spans="1:634" x14ac:dyDescent="0.25">
      <c r="A75" s="106"/>
      <c r="B75" s="107"/>
      <c r="C75" s="106"/>
      <c r="D75" s="107"/>
      <c r="E75" s="106"/>
      <c r="F75" s="107"/>
      <c r="G75" s="106"/>
      <c r="H75" s="107"/>
      <c r="I75" s="106"/>
      <c r="J75" s="107"/>
      <c r="K75" s="106"/>
      <c r="L75" s="107"/>
      <c r="M75" s="106"/>
      <c r="N75" s="107"/>
      <c r="O75" s="106"/>
      <c r="P75" s="107"/>
      <c r="Q75" s="106"/>
      <c r="R75" s="107"/>
      <c r="S75" s="106"/>
      <c r="T75" s="107"/>
      <c r="U75" s="106"/>
      <c r="V75" s="107"/>
      <c r="W75" s="106"/>
      <c r="X75" s="107"/>
      <c r="Y75" s="106"/>
      <c r="Z75" s="107"/>
      <c r="AA75" s="106"/>
      <c r="AB75" s="107"/>
      <c r="AC75" s="106"/>
      <c r="AD75" s="107"/>
      <c r="AE75" s="106"/>
      <c r="AF75" s="107"/>
      <c r="AG75" s="106"/>
      <c r="AH75" s="107"/>
      <c r="AI75" s="106"/>
      <c r="AJ75" s="107"/>
      <c r="AK75" s="106"/>
      <c r="AL75" s="107"/>
      <c r="AM75" s="106"/>
      <c r="AN75" s="107"/>
      <c r="AO75" s="106"/>
      <c r="AP75" s="107"/>
      <c r="AQ75" s="106"/>
      <c r="AR75" s="107"/>
      <c r="AS75" s="106"/>
      <c r="AT75" s="107"/>
      <c r="AU75" s="106"/>
      <c r="AV75" s="107"/>
      <c r="AW75" s="106"/>
      <c r="AX75" s="107"/>
      <c r="AY75" s="106"/>
      <c r="AZ75" s="107"/>
      <c r="BA75" s="106"/>
      <c r="BB75" s="107"/>
      <c r="BC75" s="106"/>
      <c r="BD75" s="107"/>
      <c r="BE75" s="106"/>
      <c r="BF75" s="107"/>
      <c r="BG75" s="106"/>
      <c r="BH75" s="107"/>
      <c r="BI75" s="106"/>
      <c r="BJ75" s="107"/>
      <c r="BK75" s="106"/>
      <c r="BL75" s="107"/>
      <c r="BM75" s="106"/>
      <c r="BN75" s="107"/>
      <c r="BO75" s="106"/>
      <c r="BP75" s="107"/>
      <c r="BQ75" s="106"/>
      <c r="BR75" s="107"/>
      <c r="BS75" s="106"/>
      <c r="BT75" s="107"/>
      <c r="BU75" s="106"/>
      <c r="BV75" s="107"/>
      <c r="BW75" s="106"/>
      <c r="BX75" s="107"/>
      <c r="BY75" s="106"/>
      <c r="BZ75" s="107"/>
      <c r="CA75" s="106"/>
      <c r="CB75" s="107"/>
      <c r="CC75" s="106"/>
      <c r="CD75" s="107"/>
      <c r="CE75" s="106"/>
      <c r="CF75" s="107"/>
      <c r="CG75" s="106"/>
      <c r="CH75" s="107"/>
      <c r="CI75" s="106"/>
      <c r="CJ75" s="107"/>
      <c r="CK75" s="106"/>
      <c r="CL75" s="107"/>
      <c r="CM75" s="106"/>
      <c r="CN75" s="107"/>
      <c r="CO75" s="106"/>
      <c r="CP75" s="107"/>
      <c r="CQ75" s="106"/>
      <c r="CR75" s="107"/>
      <c r="CS75" s="106"/>
      <c r="CT75" s="107"/>
      <c r="CU75" s="106"/>
      <c r="CV75" s="107"/>
      <c r="CW75" s="106"/>
      <c r="CX75" s="107"/>
      <c r="CY75" s="106"/>
      <c r="CZ75" s="107"/>
      <c r="DA75" s="106"/>
      <c r="DB75" s="107"/>
      <c r="DC75" s="106"/>
      <c r="DD75" s="107"/>
      <c r="DE75" s="106"/>
      <c r="DF75" s="107"/>
      <c r="DG75" s="106"/>
      <c r="DH75" s="107"/>
      <c r="DI75" s="106"/>
      <c r="DJ75" s="107"/>
      <c r="DK75" s="106"/>
      <c r="DL75" s="107"/>
      <c r="DM75" s="106"/>
      <c r="DN75" s="107"/>
      <c r="DO75" s="106"/>
      <c r="DP75" s="107"/>
      <c r="DQ75" s="106"/>
      <c r="DR75" s="107"/>
      <c r="DS75" s="106"/>
      <c r="DT75" s="107"/>
      <c r="DU75" s="106"/>
      <c r="DV75" s="107"/>
      <c r="DW75" s="106"/>
      <c r="DX75" s="107"/>
      <c r="DY75" s="106"/>
      <c r="DZ75" s="107"/>
      <c r="EA75" s="106"/>
      <c r="EB75" s="107"/>
      <c r="EC75" s="106"/>
      <c r="ED75" s="107"/>
      <c r="EE75" s="106"/>
      <c r="EF75" s="107"/>
      <c r="EG75" s="106"/>
      <c r="EH75" s="107"/>
      <c r="EI75" s="106"/>
      <c r="EJ75" s="107"/>
      <c r="EK75" s="106"/>
      <c r="EL75" s="107"/>
      <c r="EM75" s="106"/>
      <c r="EN75" s="107"/>
      <c r="EO75" s="106"/>
      <c r="EP75" s="107"/>
      <c r="EQ75" s="106"/>
      <c r="ER75" s="107"/>
      <c r="ES75" s="106"/>
      <c r="ET75" s="107"/>
      <c r="EU75" s="106"/>
      <c r="EV75" s="107"/>
      <c r="EW75" s="106"/>
      <c r="EX75" s="107"/>
      <c r="EY75" s="106"/>
      <c r="EZ75" s="107"/>
      <c r="FA75" s="106"/>
      <c r="FB75" s="107"/>
      <c r="FC75" s="106"/>
      <c r="FD75" s="107"/>
      <c r="FE75" s="106"/>
      <c r="FF75" s="107"/>
      <c r="FG75" s="106"/>
      <c r="FH75" s="107"/>
      <c r="FI75" s="106"/>
      <c r="FJ75" s="107"/>
      <c r="FK75" s="106"/>
      <c r="FL75" s="107"/>
      <c r="FM75" s="106"/>
      <c r="FN75" s="107"/>
      <c r="FO75" s="106"/>
      <c r="FP75" s="107"/>
      <c r="FQ75" s="106"/>
      <c r="FR75" s="107"/>
      <c r="FS75" s="106"/>
      <c r="FT75" s="107"/>
      <c r="FU75" s="106"/>
      <c r="FV75" s="107"/>
      <c r="FW75" s="106"/>
      <c r="FX75" s="107"/>
      <c r="FY75" s="106"/>
      <c r="FZ75" s="107"/>
      <c r="GA75" s="106"/>
      <c r="GB75" s="107"/>
      <c r="GC75" s="106"/>
      <c r="GD75" s="107"/>
      <c r="GE75" s="106"/>
      <c r="GF75" s="107"/>
      <c r="GG75" s="106"/>
      <c r="GH75" s="107"/>
      <c r="GI75" s="106"/>
      <c r="GJ75" s="107"/>
      <c r="GK75" s="106"/>
      <c r="GL75" s="107"/>
      <c r="GM75" s="106"/>
      <c r="GN75" s="107"/>
      <c r="GO75" s="106"/>
      <c r="GP75" s="107"/>
      <c r="GQ75" s="106"/>
      <c r="GR75" s="107"/>
      <c r="GS75" s="106"/>
      <c r="GT75" s="107"/>
      <c r="GU75" s="106"/>
      <c r="GV75" s="107"/>
      <c r="GW75" s="106"/>
      <c r="GX75" s="107"/>
      <c r="GY75" s="106"/>
      <c r="GZ75" s="107"/>
      <c r="HA75" s="106"/>
      <c r="HB75" s="107"/>
      <c r="HC75" s="106"/>
      <c r="HD75" s="107"/>
      <c r="HE75" s="106"/>
      <c r="HF75" s="107"/>
      <c r="HG75" s="106"/>
      <c r="HH75" s="107"/>
      <c r="HI75" s="106"/>
      <c r="HJ75" s="107"/>
      <c r="HK75" s="106"/>
      <c r="HL75" s="107"/>
      <c r="HM75" s="106"/>
      <c r="HN75" s="107"/>
      <c r="HO75" s="106"/>
      <c r="HP75" s="107"/>
      <c r="HQ75" s="106"/>
      <c r="HR75" s="107"/>
      <c r="HS75" s="106"/>
      <c r="HT75" s="107"/>
      <c r="HU75" s="106"/>
      <c r="HV75" s="107"/>
      <c r="HW75" s="106"/>
      <c r="HX75" s="107"/>
      <c r="HY75" s="106"/>
      <c r="HZ75" s="107"/>
      <c r="IA75" s="106"/>
      <c r="IB75" s="107"/>
      <c r="IC75" s="106"/>
      <c r="ID75" s="107"/>
      <c r="IE75" s="106"/>
      <c r="IF75" s="107"/>
      <c r="IG75" s="106"/>
      <c r="IH75" s="107"/>
      <c r="II75" s="106"/>
      <c r="IJ75" s="107"/>
      <c r="IK75" s="106"/>
      <c r="IL75" s="107"/>
      <c r="IM75" s="106"/>
      <c r="IN75" s="107"/>
      <c r="IO75" s="106"/>
      <c r="IP75" s="107"/>
      <c r="IQ75" s="106"/>
      <c r="IR75" s="107"/>
      <c r="IS75" s="106"/>
      <c r="IT75" s="107"/>
      <c r="IU75" s="106"/>
      <c r="IV75" s="107"/>
      <c r="IW75" s="106"/>
      <c r="IX75" s="107"/>
      <c r="IY75" s="106"/>
      <c r="IZ75" s="64"/>
      <c r="JA75" s="64"/>
      <c r="JB75" s="64"/>
      <c r="JC75" s="64"/>
      <c r="JD75" s="64"/>
      <c r="JE75" s="64"/>
      <c r="JF75" s="64"/>
      <c r="JG75" s="64"/>
      <c r="JH75" s="64"/>
      <c r="JI75" s="64"/>
      <c r="JJ75" s="64"/>
      <c r="JK75" s="64"/>
      <c r="JL75" s="64"/>
      <c r="JM75" s="64"/>
      <c r="JN75" s="64"/>
      <c r="JO75" s="64"/>
      <c r="JP75" s="64"/>
      <c r="JQ75" s="64"/>
      <c r="JR75" s="64"/>
      <c r="JS75" s="64"/>
      <c r="JT75" s="64"/>
      <c r="JU75" s="64"/>
      <c r="JV75" s="64"/>
      <c r="JW75" s="64"/>
      <c r="JX75" s="64"/>
      <c r="JY75" s="64"/>
      <c r="JZ75" s="64"/>
      <c r="KA75" s="64"/>
      <c r="KB75" s="64"/>
      <c r="KC75" s="64"/>
      <c r="KD75" s="64"/>
      <c r="KE75" s="64"/>
      <c r="KF75" s="64"/>
      <c r="KG75" s="64"/>
      <c r="KH75" s="64"/>
      <c r="KI75" s="64"/>
      <c r="KJ75" s="64"/>
      <c r="KK75" s="64"/>
      <c r="KL75" s="64"/>
      <c r="KM75" s="64"/>
      <c r="KN75" s="64"/>
      <c r="KO75" s="64"/>
      <c r="KP75" s="64"/>
      <c r="KQ75" s="64"/>
      <c r="KR75" s="64"/>
      <c r="KS75" s="64"/>
      <c r="KT75" s="64"/>
      <c r="KU75" s="64"/>
      <c r="KV75" s="64"/>
      <c r="KW75" s="64"/>
      <c r="KX75" s="64"/>
      <c r="KY75" s="64"/>
      <c r="KZ75" s="64"/>
      <c r="LA75" s="64"/>
      <c r="LB75" s="64"/>
      <c r="LC75" s="64"/>
      <c r="LD75" s="64"/>
      <c r="LE75" s="64"/>
      <c r="LF75" s="64"/>
      <c r="LG75" s="64"/>
      <c r="LH75" s="64"/>
      <c r="LI75" s="64"/>
      <c r="LJ75" s="64"/>
      <c r="LK75" s="64"/>
      <c r="LL75" s="64"/>
      <c r="LM75" s="64"/>
      <c r="LN75" s="64"/>
      <c r="LO75" s="64"/>
      <c r="LP75" s="64"/>
      <c r="LQ75" s="64"/>
      <c r="LR75" s="64"/>
      <c r="LS75" s="64"/>
      <c r="LT75" s="64"/>
      <c r="LU75" s="64"/>
      <c r="LV75" s="64"/>
      <c r="LW75" s="64"/>
      <c r="LX75" s="64"/>
      <c r="LY75" s="64"/>
      <c r="LZ75" s="64"/>
      <c r="MA75" s="64"/>
      <c r="MB75" s="64"/>
      <c r="MC75" s="64"/>
      <c r="MD75" s="64"/>
      <c r="ME75" s="64"/>
      <c r="MF75" s="64"/>
      <c r="MG75" s="64"/>
      <c r="MH75" s="64"/>
      <c r="MI75" s="64"/>
      <c r="MJ75" s="64"/>
      <c r="MK75" s="64"/>
      <c r="ML75" s="64"/>
      <c r="MM75" s="64"/>
      <c r="MN75" s="64"/>
      <c r="MO75" s="64"/>
      <c r="MP75" s="64"/>
      <c r="MQ75" s="64"/>
      <c r="MR75" s="64"/>
      <c r="MS75" s="64"/>
      <c r="MT75" s="64"/>
      <c r="MU75" s="64"/>
      <c r="MV75" s="64"/>
      <c r="MW75" s="64"/>
      <c r="MX75" s="64"/>
      <c r="MY75" s="64"/>
      <c r="MZ75" s="64"/>
      <c r="NA75" s="64"/>
      <c r="NB75" s="64"/>
      <c r="NC75" s="64"/>
      <c r="ND75" s="64"/>
      <c r="NE75" s="64"/>
      <c r="NF75" s="64"/>
      <c r="NG75" s="64"/>
      <c r="NH75" s="64"/>
      <c r="NI75" s="64"/>
      <c r="NJ75" s="64"/>
      <c r="NK75" s="64"/>
      <c r="NL75" s="64"/>
      <c r="NM75" s="64"/>
      <c r="NN75" s="64"/>
      <c r="NO75" s="64"/>
      <c r="NP75" s="64"/>
      <c r="NQ75" s="64"/>
      <c r="NR75" s="64"/>
      <c r="NS75" s="64"/>
      <c r="NT75" s="64"/>
      <c r="NU75" s="64"/>
      <c r="NV75" s="64"/>
      <c r="NW75" s="64"/>
      <c r="NX75" s="64"/>
      <c r="NY75" s="64"/>
      <c r="NZ75" s="64"/>
      <c r="OA75" s="64"/>
      <c r="OB75" s="64"/>
      <c r="OC75" s="64"/>
      <c r="OD75" s="64"/>
      <c r="OE75" s="64"/>
      <c r="OF75" s="64"/>
      <c r="OG75" s="64"/>
      <c r="OH75" s="64"/>
      <c r="OI75" s="64"/>
      <c r="OJ75" s="64"/>
      <c r="OK75" s="64"/>
      <c r="OL75" s="64"/>
      <c r="OM75" s="64"/>
      <c r="ON75" s="64"/>
      <c r="OO75" s="64"/>
      <c r="OP75" s="64"/>
      <c r="OQ75" s="64"/>
      <c r="OR75" s="64"/>
      <c r="OS75" s="64"/>
      <c r="OT75" s="64"/>
      <c r="OU75" s="64"/>
      <c r="OV75" s="64"/>
      <c r="OW75" s="64"/>
      <c r="OX75" s="64"/>
      <c r="OY75" s="64"/>
      <c r="OZ75" s="64"/>
      <c r="PA75" s="64"/>
      <c r="PB75" s="64"/>
      <c r="PC75" s="64"/>
      <c r="PD75" s="64"/>
      <c r="PE75" s="64"/>
      <c r="PF75" s="64"/>
      <c r="PG75" s="64"/>
      <c r="PH75" s="64"/>
      <c r="PI75" s="64"/>
      <c r="PJ75" s="64"/>
      <c r="PK75" s="64"/>
      <c r="PL75" s="64"/>
      <c r="PM75" s="64"/>
      <c r="PN75" s="64"/>
      <c r="PO75" s="64"/>
      <c r="PP75" s="64"/>
      <c r="PQ75" s="64"/>
      <c r="PR75" s="64"/>
      <c r="PS75" s="64"/>
      <c r="PT75" s="64"/>
      <c r="PU75" s="64"/>
      <c r="PV75" s="64"/>
      <c r="PW75" s="64"/>
      <c r="PX75" s="64"/>
      <c r="PY75" s="64"/>
      <c r="PZ75" s="64"/>
      <c r="QA75" s="64"/>
      <c r="QB75" s="64"/>
      <c r="QC75" s="64"/>
      <c r="QD75" s="64"/>
      <c r="QE75" s="64"/>
      <c r="QF75" s="64"/>
      <c r="QG75" s="64"/>
      <c r="QH75" s="64"/>
      <c r="QI75" s="64"/>
      <c r="QJ75" s="64"/>
      <c r="QK75" s="64"/>
      <c r="QL75" s="64"/>
      <c r="QM75" s="64"/>
      <c r="QN75" s="64"/>
      <c r="QO75" s="64"/>
      <c r="QP75" s="64"/>
      <c r="QQ75" s="64"/>
      <c r="QR75" s="64"/>
      <c r="QS75" s="64"/>
      <c r="QT75" s="64"/>
      <c r="QU75" s="64"/>
      <c r="QV75" s="64"/>
      <c r="QW75" s="64"/>
      <c r="QX75" s="64"/>
      <c r="QY75" s="64"/>
      <c r="QZ75" s="64"/>
      <c r="RA75" s="64"/>
      <c r="RB75" s="64"/>
      <c r="RC75" s="64"/>
      <c r="RD75" s="64"/>
      <c r="RE75" s="64"/>
      <c r="RF75" s="64"/>
      <c r="RG75" s="64"/>
      <c r="RH75" s="64"/>
      <c r="RI75" s="64"/>
      <c r="RJ75" s="64"/>
      <c r="RK75" s="64"/>
      <c r="RL75" s="64"/>
      <c r="RM75" s="64"/>
      <c r="RN75" s="64"/>
      <c r="RO75" s="64"/>
      <c r="RP75" s="64"/>
      <c r="RQ75" s="64"/>
      <c r="RR75" s="64"/>
      <c r="RS75" s="64"/>
      <c r="RT75" s="64"/>
      <c r="RU75" s="64"/>
      <c r="RV75" s="64"/>
      <c r="RW75" s="64"/>
      <c r="RX75" s="64"/>
      <c r="RY75" s="64"/>
      <c r="RZ75" s="64"/>
      <c r="SA75" s="64"/>
      <c r="SB75" s="64"/>
      <c r="SC75" s="64"/>
      <c r="SD75" s="64"/>
      <c r="SE75" s="64"/>
      <c r="SF75" s="64"/>
      <c r="SG75" s="64"/>
      <c r="SH75" s="64"/>
      <c r="SI75" s="64"/>
      <c r="SJ75" s="64"/>
      <c r="SK75" s="64"/>
      <c r="SL75" s="64"/>
      <c r="SM75" s="64"/>
      <c r="SN75" s="64"/>
      <c r="SO75" s="64"/>
      <c r="SP75" s="64"/>
      <c r="SQ75" s="64"/>
      <c r="SR75" s="64"/>
      <c r="SS75" s="64"/>
      <c r="ST75" s="64"/>
      <c r="SU75" s="64"/>
      <c r="SV75" s="64"/>
      <c r="SW75" s="64"/>
      <c r="SX75" s="64"/>
      <c r="SY75" s="64"/>
      <c r="SZ75" s="64"/>
      <c r="TA75" s="64"/>
      <c r="TB75" s="64"/>
      <c r="TC75" s="64"/>
      <c r="TD75" s="64"/>
      <c r="TE75" s="64"/>
      <c r="TF75" s="64"/>
      <c r="TG75" s="64"/>
      <c r="TH75" s="64"/>
      <c r="TI75" s="64"/>
      <c r="TJ75" s="64"/>
      <c r="TK75" s="64"/>
      <c r="TL75" s="64"/>
      <c r="TM75" s="64"/>
      <c r="TN75" s="64"/>
      <c r="TO75" s="64"/>
      <c r="TP75" s="64"/>
      <c r="TQ75" s="64"/>
      <c r="TR75" s="64"/>
      <c r="TS75" s="64"/>
      <c r="TT75" s="64"/>
      <c r="TU75" s="64"/>
      <c r="TV75" s="64"/>
      <c r="TW75" s="64"/>
      <c r="TX75" s="64"/>
      <c r="TY75" s="64"/>
      <c r="TZ75" s="64"/>
      <c r="UA75" s="64"/>
      <c r="UB75" s="64"/>
      <c r="UC75" s="64"/>
      <c r="UD75" s="64"/>
      <c r="UE75" s="64"/>
      <c r="UF75" s="64"/>
      <c r="UG75" s="64"/>
      <c r="UH75" s="64"/>
      <c r="UI75" s="64"/>
      <c r="UJ75" s="64"/>
      <c r="UK75" s="64"/>
      <c r="UL75" s="64"/>
      <c r="UM75" s="64"/>
      <c r="UN75" s="64"/>
      <c r="UO75" s="64"/>
      <c r="UP75" s="64"/>
      <c r="UQ75" s="64"/>
      <c r="UR75" s="64"/>
      <c r="US75" s="64"/>
      <c r="UT75" s="64"/>
      <c r="UU75" s="64"/>
      <c r="UV75" s="64"/>
      <c r="UW75" s="64"/>
      <c r="UX75" s="64"/>
      <c r="UY75" s="64"/>
      <c r="UZ75" s="64"/>
      <c r="VA75" s="64"/>
      <c r="VB75" s="64"/>
      <c r="VC75" s="64"/>
      <c r="VD75" s="64"/>
      <c r="VE75" s="64"/>
      <c r="VF75" s="64"/>
      <c r="VG75" s="64"/>
      <c r="VH75" s="64"/>
      <c r="VI75" s="64"/>
      <c r="VJ75" s="64"/>
      <c r="VK75" s="64"/>
      <c r="VL75" s="64"/>
      <c r="VM75" s="64"/>
      <c r="VN75" s="64"/>
      <c r="VO75" s="64"/>
      <c r="VP75" s="64"/>
      <c r="VQ75" s="64"/>
      <c r="VR75" s="64"/>
      <c r="VS75" s="64"/>
      <c r="VT75" s="64"/>
      <c r="VU75" s="64"/>
      <c r="VV75" s="64"/>
      <c r="VW75" s="64"/>
      <c r="VX75" s="64"/>
      <c r="VY75" s="64"/>
      <c r="VZ75" s="64"/>
      <c r="WA75" s="64"/>
      <c r="WB75" s="64"/>
      <c r="WC75" s="64"/>
      <c r="WD75" s="64"/>
      <c r="WE75" s="64"/>
      <c r="WF75" s="64"/>
      <c r="WG75" s="64"/>
      <c r="WH75" s="64"/>
      <c r="WI75" s="64"/>
      <c r="WJ75" s="64"/>
      <c r="WK75" s="64"/>
      <c r="WL75" s="64"/>
      <c r="WM75" s="64"/>
      <c r="WN75" s="64"/>
      <c r="WO75" s="64"/>
      <c r="WP75" s="64"/>
      <c r="WQ75" s="64"/>
      <c r="WR75" s="64"/>
      <c r="WS75" s="64"/>
      <c r="WT75" s="64"/>
      <c r="WU75" s="64"/>
      <c r="WV75" s="64"/>
      <c r="WW75" s="64"/>
      <c r="WX75" s="64"/>
      <c r="WY75" s="64"/>
      <c r="WZ75" s="64"/>
      <c r="XA75" s="64"/>
      <c r="XB75" s="64"/>
      <c r="XC75" s="64"/>
      <c r="XD75" s="64"/>
      <c r="XE75" s="64"/>
      <c r="XF75" s="64"/>
      <c r="XG75" s="64"/>
      <c r="XH75" s="64"/>
      <c r="XI75" s="64"/>
      <c r="XJ75" s="64"/>
    </row>
    <row r="76" spans="1:634" x14ac:dyDescent="0.25">
      <c r="A76" s="106"/>
      <c r="B76" s="107"/>
      <c r="C76" s="106"/>
      <c r="D76" s="107"/>
      <c r="E76" s="106"/>
      <c r="F76" s="107"/>
      <c r="G76" s="106"/>
      <c r="H76" s="107"/>
      <c r="I76" s="106"/>
      <c r="J76" s="107"/>
      <c r="K76" s="106"/>
      <c r="L76" s="107"/>
      <c r="M76" s="106"/>
      <c r="N76" s="107"/>
      <c r="O76" s="106"/>
      <c r="P76" s="107"/>
      <c r="Q76" s="106"/>
      <c r="R76" s="107"/>
      <c r="S76" s="106"/>
      <c r="T76" s="107"/>
      <c r="U76" s="106"/>
      <c r="V76" s="107"/>
      <c r="W76" s="106"/>
      <c r="X76" s="107"/>
      <c r="Y76" s="106"/>
      <c r="Z76" s="107"/>
      <c r="AA76" s="106"/>
      <c r="AB76" s="107"/>
      <c r="AC76" s="106"/>
      <c r="AD76" s="107"/>
      <c r="AE76" s="106"/>
      <c r="AF76" s="107"/>
      <c r="AG76" s="106"/>
      <c r="AH76" s="107"/>
      <c r="AI76" s="106"/>
      <c r="AJ76" s="107"/>
      <c r="AK76" s="106"/>
      <c r="AL76" s="107"/>
      <c r="AM76" s="106"/>
      <c r="AN76" s="107"/>
      <c r="AO76" s="106"/>
      <c r="AP76" s="107"/>
      <c r="AQ76" s="106"/>
      <c r="AR76" s="107"/>
      <c r="AS76" s="106"/>
      <c r="AT76" s="107"/>
      <c r="AU76" s="106"/>
      <c r="AV76" s="107"/>
      <c r="AW76" s="106"/>
      <c r="AX76" s="107"/>
      <c r="AY76" s="106"/>
      <c r="AZ76" s="107"/>
      <c r="BA76" s="106"/>
      <c r="BB76" s="107"/>
      <c r="BC76" s="106"/>
      <c r="BD76" s="107"/>
      <c r="BE76" s="106"/>
      <c r="BF76" s="107"/>
      <c r="BG76" s="106"/>
      <c r="BH76" s="107"/>
      <c r="BI76" s="106"/>
      <c r="BJ76" s="107"/>
      <c r="BK76" s="106"/>
      <c r="BL76" s="107"/>
      <c r="BM76" s="106"/>
      <c r="BN76" s="107"/>
      <c r="BO76" s="106"/>
      <c r="BP76" s="107"/>
      <c r="BQ76" s="106"/>
      <c r="BR76" s="107"/>
      <c r="BS76" s="106"/>
      <c r="BT76" s="107"/>
      <c r="BU76" s="106"/>
      <c r="BV76" s="107"/>
      <c r="BW76" s="106"/>
      <c r="BX76" s="107"/>
      <c r="BY76" s="106"/>
      <c r="BZ76" s="107"/>
      <c r="CA76" s="106"/>
      <c r="CB76" s="107"/>
      <c r="CC76" s="106"/>
      <c r="CD76" s="107"/>
      <c r="CE76" s="106"/>
      <c r="CF76" s="107"/>
      <c r="CG76" s="106"/>
      <c r="CH76" s="107"/>
      <c r="CI76" s="106"/>
      <c r="CJ76" s="107"/>
      <c r="CK76" s="106"/>
      <c r="CL76" s="107"/>
      <c r="CM76" s="106"/>
      <c r="CN76" s="107"/>
      <c r="CO76" s="106"/>
      <c r="CP76" s="107"/>
      <c r="CQ76" s="106"/>
      <c r="CR76" s="107"/>
      <c r="CS76" s="106"/>
      <c r="CT76" s="107"/>
      <c r="CU76" s="106"/>
      <c r="CV76" s="107"/>
      <c r="CW76" s="106"/>
      <c r="CX76" s="107"/>
      <c r="CY76" s="106"/>
      <c r="CZ76" s="107"/>
      <c r="DA76" s="106"/>
      <c r="DB76" s="107"/>
      <c r="DC76" s="106"/>
      <c r="DD76" s="107"/>
      <c r="DE76" s="106"/>
      <c r="DF76" s="107"/>
      <c r="DG76" s="106"/>
      <c r="DH76" s="107"/>
      <c r="DI76" s="106"/>
      <c r="DJ76" s="107"/>
      <c r="DK76" s="106"/>
      <c r="DL76" s="107"/>
      <c r="DM76" s="106"/>
      <c r="DN76" s="107"/>
      <c r="DO76" s="106"/>
      <c r="DP76" s="107"/>
      <c r="DQ76" s="106"/>
      <c r="DR76" s="107"/>
      <c r="DS76" s="106"/>
      <c r="DT76" s="107"/>
      <c r="DU76" s="106"/>
      <c r="DV76" s="107"/>
      <c r="DW76" s="106"/>
      <c r="DX76" s="107"/>
      <c r="DY76" s="106"/>
      <c r="DZ76" s="107"/>
      <c r="EA76" s="106"/>
      <c r="EB76" s="107"/>
      <c r="EC76" s="106"/>
      <c r="ED76" s="107"/>
      <c r="EE76" s="106"/>
      <c r="EF76" s="107"/>
      <c r="EG76" s="106"/>
      <c r="EH76" s="107"/>
      <c r="EI76" s="106"/>
      <c r="EJ76" s="107"/>
      <c r="EK76" s="106"/>
      <c r="EL76" s="107"/>
      <c r="EM76" s="106"/>
      <c r="EN76" s="107"/>
      <c r="EO76" s="106"/>
      <c r="EP76" s="107"/>
      <c r="EQ76" s="106"/>
      <c r="ER76" s="107"/>
      <c r="ES76" s="106"/>
      <c r="ET76" s="107"/>
      <c r="EU76" s="106"/>
      <c r="EV76" s="107"/>
      <c r="EW76" s="106"/>
      <c r="EX76" s="107"/>
      <c r="EY76" s="106"/>
      <c r="EZ76" s="107"/>
      <c r="FA76" s="106"/>
      <c r="FB76" s="107"/>
      <c r="FC76" s="106"/>
      <c r="FD76" s="107"/>
      <c r="FE76" s="106"/>
      <c r="FF76" s="107"/>
      <c r="FG76" s="106"/>
      <c r="FH76" s="107"/>
      <c r="FI76" s="106"/>
      <c r="FJ76" s="107"/>
      <c r="FK76" s="106"/>
      <c r="FL76" s="107"/>
      <c r="FM76" s="106"/>
      <c r="FN76" s="107"/>
      <c r="FO76" s="106"/>
      <c r="FP76" s="107"/>
      <c r="FQ76" s="106"/>
      <c r="FR76" s="107"/>
      <c r="FS76" s="106"/>
      <c r="FT76" s="107"/>
      <c r="FU76" s="106"/>
      <c r="FV76" s="107"/>
      <c r="FW76" s="106"/>
      <c r="FX76" s="107"/>
      <c r="FY76" s="106"/>
      <c r="FZ76" s="107"/>
      <c r="GA76" s="106"/>
      <c r="GB76" s="107"/>
      <c r="GC76" s="106"/>
      <c r="GD76" s="107"/>
      <c r="GE76" s="106"/>
      <c r="GF76" s="107"/>
      <c r="GG76" s="106"/>
      <c r="GH76" s="107"/>
      <c r="GI76" s="106"/>
      <c r="GJ76" s="107"/>
      <c r="GK76" s="106"/>
      <c r="GL76" s="107"/>
      <c r="GM76" s="106"/>
      <c r="GN76" s="107"/>
      <c r="GO76" s="106"/>
      <c r="GP76" s="107"/>
      <c r="GQ76" s="106"/>
      <c r="GR76" s="107"/>
      <c r="GS76" s="106"/>
      <c r="GT76" s="107"/>
      <c r="GU76" s="106"/>
      <c r="GV76" s="107"/>
      <c r="GW76" s="106"/>
      <c r="GX76" s="107"/>
      <c r="GY76" s="106"/>
      <c r="GZ76" s="107"/>
      <c r="HA76" s="106"/>
      <c r="HB76" s="107"/>
      <c r="HC76" s="106"/>
      <c r="HD76" s="107"/>
      <c r="HE76" s="106"/>
      <c r="HF76" s="107"/>
      <c r="HG76" s="106"/>
      <c r="HH76" s="107"/>
      <c r="HI76" s="106"/>
      <c r="HJ76" s="107"/>
      <c r="HK76" s="106"/>
      <c r="HL76" s="107"/>
      <c r="HM76" s="106"/>
      <c r="HN76" s="107"/>
      <c r="HO76" s="106"/>
      <c r="HP76" s="107"/>
      <c r="HQ76" s="106"/>
      <c r="HR76" s="107"/>
      <c r="HS76" s="106"/>
      <c r="HT76" s="107"/>
      <c r="HU76" s="106"/>
      <c r="HV76" s="107"/>
      <c r="HW76" s="106"/>
      <c r="HX76" s="107"/>
      <c r="HY76" s="106"/>
      <c r="HZ76" s="107"/>
      <c r="IA76" s="106"/>
      <c r="IB76" s="107"/>
      <c r="IC76" s="106"/>
      <c r="ID76" s="107"/>
      <c r="IE76" s="106"/>
      <c r="IF76" s="107"/>
      <c r="IG76" s="106"/>
      <c r="IH76" s="107"/>
      <c r="II76" s="106"/>
      <c r="IJ76" s="107"/>
      <c r="IK76" s="106"/>
      <c r="IL76" s="107"/>
      <c r="IM76" s="106"/>
      <c r="IN76" s="107"/>
      <c r="IO76" s="106"/>
      <c r="IP76" s="107"/>
      <c r="IQ76" s="106"/>
      <c r="IR76" s="107"/>
      <c r="IS76" s="106"/>
      <c r="IT76" s="107"/>
      <c r="IU76" s="106"/>
      <c r="IV76" s="107"/>
      <c r="IW76" s="106"/>
      <c r="IX76" s="107"/>
      <c r="IY76" s="106"/>
      <c r="IZ76" s="64"/>
      <c r="JA76" s="64"/>
      <c r="JB76" s="64"/>
      <c r="JC76" s="64"/>
      <c r="JD76" s="64"/>
      <c r="JE76" s="64"/>
      <c r="JF76" s="64"/>
      <c r="JG76" s="64"/>
      <c r="JH76" s="64"/>
      <c r="JI76" s="64"/>
      <c r="JJ76" s="64"/>
      <c r="JK76" s="64"/>
      <c r="JL76" s="64"/>
      <c r="JM76" s="64"/>
      <c r="JN76" s="64"/>
      <c r="JO76" s="64"/>
      <c r="JP76" s="64"/>
      <c r="JQ76" s="64"/>
      <c r="JR76" s="64"/>
      <c r="JS76" s="64"/>
      <c r="JT76" s="64"/>
      <c r="JU76" s="64"/>
      <c r="JV76" s="64"/>
      <c r="JW76" s="64"/>
      <c r="JX76" s="64"/>
      <c r="JY76" s="64"/>
      <c r="JZ76" s="64"/>
      <c r="KA76" s="64"/>
      <c r="KB76" s="64"/>
      <c r="KC76" s="64"/>
      <c r="KD76" s="64"/>
      <c r="KE76" s="64"/>
      <c r="KF76" s="64"/>
      <c r="KG76" s="64"/>
      <c r="KH76" s="64"/>
      <c r="KI76" s="64"/>
      <c r="KJ76" s="64"/>
      <c r="KK76" s="64"/>
      <c r="KL76" s="64"/>
      <c r="KM76" s="64"/>
      <c r="KN76" s="64"/>
      <c r="KO76" s="64"/>
      <c r="KP76" s="64"/>
      <c r="KQ76" s="64"/>
      <c r="KR76" s="64"/>
      <c r="KS76" s="64"/>
      <c r="KT76" s="64"/>
      <c r="KU76" s="64"/>
      <c r="KV76" s="64"/>
      <c r="KW76" s="64"/>
      <c r="KX76" s="64"/>
      <c r="KY76" s="64"/>
      <c r="KZ76" s="64"/>
      <c r="LA76" s="64"/>
      <c r="LB76" s="64"/>
      <c r="LC76" s="64"/>
      <c r="LD76" s="64"/>
      <c r="LE76" s="64"/>
      <c r="LF76" s="64"/>
      <c r="LG76" s="64"/>
      <c r="LH76" s="64"/>
      <c r="LI76" s="64"/>
      <c r="LJ76" s="64"/>
      <c r="LK76" s="64"/>
      <c r="LL76" s="64"/>
      <c r="LM76" s="64"/>
      <c r="LN76" s="64"/>
      <c r="LO76" s="64"/>
      <c r="LP76" s="64"/>
      <c r="LQ76" s="64"/>
      <c r="LR76" s="64"/>
      <c r="LS76" s="64"/>
      <c r="LT76" s="64"/>
      <c r="LU76" s="64"/>
      <c r="LV76" s="64"/>
      <c r="LW76" s="64"/>
      <c r="LX76" s="64"/>
      <c r="LY76" s="64"/>
      <c r="LZ76" s="64"/>
      <c r="MA76" s="64"/>
      <c r="MB76" s="64"/>
      <c r="MC76" s="64"/>
      <c r="MD76" s="64"/>
      <c r="ME76" s="64"/>
      <c r="MF76" s="64"/>
      <c r="MG76" s="64"/>
      <c r="MH76" s="64"/>
      <c r="MI76" s="64"/>
      <c r="MJ76" s="64"/>
      <c r="MK76" s="64"/>
      <c r="ML76" s="64"/>
      <c r="MM76" s="64"/>
      <c r="MN76" s="64"/>
      <c r="MO76" s="64"/>
      <c r="MP76" s="64"/>
      <c r="MQ76" s="64"/>
      <c r="MR76" s="64"/>
      <c r="MS76" s="64"/>
      <c r="MT76" s="64"/>
      <c r="MU76" s="64"/>
      <c r="MV76" s="64"/>
      <c r="MW76" s="64"/>
      <c r="MX76" s="64"/>
      <c r="MY76" s="64"/>
      <c r="MZ76" s="64"/>
      <c r="NA76" s="64"/>
      <c r="NB76" s="64"/>
      <c r="NC76" s="64"/>
      <c r="ND76" s="64"/>
      <c r="NE76" s="64"/>
      <c r="NF76" s="64"/>
      <c r="NG76" s="64"/>
      <c r="NH76" s="64"/>
      <c r="NI76" s="64"/>
      <c r="NJ76" s="64"/>
      <c r="NK76" s="64"/>
      <c r="NL76" s="64"/>
      <c r="NM76" s="64"/>
      <c r="NN76" s="64"/>
      <c r="NO76" s="64"/>
      <c r="NP76" s="64"/>
      <c r="NQ76" s="64"/>
      <c r="NR76" s="64"/>
      <c r="NS76" s="64"/>
      <c r="NT76" s="64"/>
      <c r="NU76" s="64"/>
      <c r="NV76" s="64"/>
      <c r="NW76" s="64"/>
      <c r="NX76" s="64"/>
      <c r="NY76" s="64"/>
      <c r="NZ76" s="64"/>
      <c r="OA76" s="64"/>
      <c r="OB76" s="64"/>
      <c r="OC76" s="64"/>
      <c r="OD76" s="64"/>
      <c r="OE76" s="64"/>
      <c r="OF76" s="64"/>
      <c r="OG76" s="64"/>
      <c r="OH76" s="64"/>
      <c r="OI76" s="64"/>
      <c r="OJ76" s="64"/>
      <c r="OK76" s="64"/>
      <c r="OL76" s="64"/>
      <c r="OM76" s="64"/>
      <c r="ON76" s="64"/>
      <c r="OO76" s="64"/>
      <c r="OP76" s="64"/>
      <c r="OQ76" s="64"/>
      <c r="OR76" s="64"/>
      <c r="OS76" s="64"/>
      <c r="OT76" s="64"/>
      <c r="OU76" s="64"/>
      <c r="OV76" s="64"/>
      <c r="OW76" s="64"/>
      <c r="OX76" s="64"/>
      <c r="OY76" s="64"/>
      <c r="OZ76" s="64"/>
      <c r="PA76" s="64"/>
      <c r="PB76" s="64"/>
      <c r="PC76" s="64"/>
      <c r="PD76" s="64"/>
      <c r="PE76" s="64"/>
      <c r="PF76" s="64"/>
      <c r="PG76" s="64"/>
      <c r="PH76" s="64"/>
      <c r="PI76" s="64"/>
      <c r="PJ76" s="64"/>
      <c r="PK76" s="64"/>
      <c r="PL76" s="64"/>
      <c r="PM76" s="64"/>
      <c r="PN76" s="64"/>
      <c r="PO76" s="64"/>
      <c r="PP76" s="64"/>
      <c r="PQ76" s="64"/>
      <c r="PR76" s="64"/>
      <c r="PS76" s="64"/>
      <c r="PT76" s="64"/>
      <c r="PU76" s="64"/>
      <c r="PV76" s="64"/>
      <c r="PW76" s="64"/>
      <c r="PX76" s="64"/>
      <c r="PY76" s="64"/>
      <c r="PZ76" s="64"/>
      <c r="QA76" s="64"/>
      <c r="QB76" s="64"/>
      <c r="QC76" s="64"/>
      <c r="QD76" s="64"/>
      <c r="QE76" s="64"/>
      <c r="QF76" s="64"/>
      <c r="QG76" s="64"/>
      <c r="QH76" s="64"/>
      <c r="QI76" s="64"/>
      <c r="QJ76" s="64"/>
      <c r="QK76" s="64"/>
      <c r="QL76" s="64"/>
      <c r="QM76" s="64"/>
      <c r="QN76" s="64"/>
      <c r="QO76" s="64"/>
      <c r="QP76" s="64"/>
      <c r="QQ76" s="64"/>
      <c r="QR76" s="64"/>
      <c r="QS76" s="64"/>
      <c r="QT76" s="64"/>
      <c r="QU76" s="64"/>
      <c r="QV76" s="64"/>
      <c r="QW76" s="64"/>
      <c r="QX76" s="64"/>
      <c r="QY76" s="64"/>
      <c r="QZ76" s="64"/>
      <c r="RA76" s="64"/>
      <c r="RB76" s="64"/>
      <c r="RC76" s="64"/>
      <c r="RD76" s="64"/>
      <c r="RE76" s="64"/>
      <c r="RF76" s="64"/>
      <c r="RG76" s="64"/>
      <c r="RH76" s="64"/>
      <c r="RI76" s="64"/>
      <c r="RJ76" s="64"/>
      <c r="RK76" s="64"/>
      <c r="RL76" s="64"/>
      <c r="RM76" s="64"/>
      <c r="RN76" s="64"/>
      <c r="RO76" s="64"/>
      <c r="RP76" s="64"/>
      <c r="RQ76" s="64"/>
      <c r="RR76" s="64"/>
      <c r="RS76" s="64"/>
      <c r="RT76" s="64"/>
      <c r="RU76" s="64"/>
      <c r="RV76" s="64"/>
      <c r="RW76" s="64"/>
      <c r="RX76" s="64"/>
      <c r="RY76" s="64"/>
      <c r="RZ76" s="64"/>
      <c r="SA76" s="64"/>
      <c r="SB76" s="64"/>
      <c r="SC76" s="64"/>
      <c r="SD76" s="64"/>
      <c r="SE76" s="64"/>
      <c r="SF76" s="64"/>
      <c r="SG76" s="64"/>
      <c r="SH76" s="64"/>
      <c r="SI76" s="64"/>
      <c r="SJ76" s="64"/>
      <c r="SK76" s="64"/>
      <c r="SL76" s="64"/>
      <c r="SM76" s="64"/>
      <c r="SN76" s="64"/>
      <c r="SO76" s="64"/>
      <c r="SP76" s="64"/>
      <c r="SQ76" s="64"/>
      <c r="SR76" s="64"/>
      <c r="SS76" s="64"/>
      <c r="ST76" s="64"/>
      <c r="SU76" s="64"/>
      <c r="SV76" s="64"/>
      <c r="SW76" s="64"/>
      <c r="SX76" s="64"/>
      <c r="SY76" s="64"/>
      <c r="SZ76" s="64"/>
      <c r="TA76" s="64"/>
      <c r="TB76" s="64"/>
      <c r="TC76" s="64"/>
      <c r="TD76" s="64"/>
      <c r="TE76" s="64"/>
      <c r="TF76" s="64"/>
      <c r="TG76" s="64"/>
      <c r="TH76" s="64"/>
      <c r="TI76" s="64"/>
      <c r="TJ76" s="64"/>
      <c r="TK76" s="64"/>
      <c r="TL76" s="64"/>
      <c r="TM76" s="64"/>
      <c r="TN76" s="64"/>
      <c r="TO76" s="64"/>
      <c r="TP76" s="64"/>
      <c r="TQ76" s="64"/>
      <c r="TR76" s="64"/>
      <c r="TS76" s="64"/>
      <c r="TT76" s="64"/>
      <c r="TU76" s="64"/>
      <c r="TV76" s="64"/>
      <c r="TW76" s="64"/>
      <c r="TX76" s="64"/>
      <c r="TY76" s="64"/>
      <c r="TZ76" s="64"/>
      <c r="UA76" s="64"/>
      <c r="UB76" s="64"/>
      <c r="UC76" s="64"/>
      <c r="UD76" s="64"/>
      <c r="UE76" s="64"/>
      <c r="UF76" s="64"/>
      <c r="UG76" s="64"/>
      <c r="UH76" s="64"/>
      <c r="UI76" s="64"/>
      <c r="UJ76" s="64"/>
      <c r="UK76" s="64"/>
      <c r="UL76" s="64"/>
      <c r="UM76" s="64"/>
      <c r="UN76" s="64"/>
      <c r="UO76" s="64"/>
      <c r="UP76" s="64"/>
      <c r="UQ76" s="64"/>
      <c r="UR76" s="64"/>
      <c r="US76" s="64"/>
      <c r="UT76" s="64"/>
      <c r="UU76" s="64"/>
      <c r="UV76" s="64"/>
      <c r="UW76" s="64"/>
      <c r="UX76" s="64"/>
      <c r="UY76" s="64"/>
      <c r="UZ76" s="64"/>
      <c r="VA76" s="64"/>
      <c r="VB76" s="64"/>
      <c r="VC76" s="64"/>
      <c r="VD76" s="64"/>
      <c r="VE76" s="64"/>
      <c r="VF76" s="64"/>
      <c r="VG76" s="64"/>
      <c r="VH76" s="64"/>
      <c r="VI76" s="64"/>
      <c r="VJ76" s="64"/>
      <c r="VK76" s="64"/>
      <c r="VL76" s="64"/>
      <c r="VM76" s="64"/>
      <c r="VN76" s="64"/>
      <c r="VO76" s="64"/>
      <c r="VP76" s="64"/>
      <c r="VQ76" s="64"/>
      <c r="VR76" s="64"/>
      <c r="VS76" s="64"/>
      <c r="VT76" s="64"/>
      <c r="VU76" s="64"/>
      <c r="VV76" s="64"/>
      <c r="VW76" s="64"/>
      <c r="VX76" s="64"/>
      <c r="VY76" s="64"/>
      <c r="VZ76" s="64"/>
      <c r="WA76" s="64"/>
      <c r="WB76" s="64"/>
      <c r="WC76" s="64"/>
      <c r="WD76" s="64"/>
      <c r="WE76" s="64"/>
      <c r="WF76" s="64"/>
      <c r="WG76" s="64"/>
      <c r="WH76" s="64"/>
      <c r="WI76" s="64"/>
      <c r="WJ76" s="64"/>
      <c r="WK76" s="64"/>
      <c r="WL76" s="64"/>
      <c r="WM76" s="64"/>
      <c r="WN76" s="64"/>
      <c r="WO76" s="64"/>
      <c r="WP76" s="64"/>
      <c r="WQ76" s="64"/>
      <c r="WR76" s="64"/>
      <c r="WS76" s="64"/>
      <c r="WT76" s="64"/>
      <c r="WU76" s="64"/>
      <c r="WV76" s="64"/>
      <c r="WW76" s="64"/>
      <c r="WX76" s="64"/>
      <c r="WY76" s="64"/>
      <c r="WZ76" s="64"/>
      <c r="XA76" s="64"/>
      <c r="XB76" s="64"/>
      <c r="XC76" s="64"/>
      <c r="XD76" s="64"/>
      <c r="XE76" s="64"/>
      <c r="XF76" s="64"/>
      <c r="XG76" s="64"/>
      <c r="XH76" s="64"/>
      <c r="XI76" s="64"/>
      <c r="XJ76" s="64"/>
    </row>
    <row r="77" spans="1:634" x14ac:dyDescent="0.25">
      <c r="A77" s="106"/>
      <c r="B77" s="107"/>
      <c r="C77" s="106"/>
      <c r="D77" s="107"/>
      <c r="E77" s="106"/>
      <c r="F77" s="107"/>
      <c r="G77" s="106"/>
      <c r="H77" s="107"/>
      <c r="I77" s="106"/>
      <c r="J77" s="107"/>
      <c r="K77" s="106"/>
      <c r="L77" s="107"/>
      <c r="M77" s="106"/>
      <c r="N77" s="107"/>
      <c r="O77" s="106"/>
      <c r="P77" s="107"/>
      <c r="Q77" s="106"/>
      <c r="R77" s="107"/>
      <c r="S77" s="106"/>
      <c r="T77" s="107"/>
      <c r="U77" s="106"/>
      <c r="V77" s="107"/>
      <c r="W77" s="106"/>
      <c r="X77" s="107"/>
      <c r="Y77" s="106"/>
      <c r="Z77" s="107"/>
      <c r="AA77" s="106"/>
      <c r="AB77" s="107"/>
      <c r="AC77" s="106"/>
      <c r="AD77" s="107"/>
      <c r="AE77" s="106"/>
      <c r="AF77" s="107"/>
      <c r="AG77" s="106"/>
      <c r="AH77" s="107"/>
      <c r="AI77" s="106"/>
      <c r="AJ77" s="107"/>
      <c r="AK77" s="106"/>
      <c r="AL77" s="107"/>
      <c r="AM77" s="106"/>
      <c r="AN77" s="107"/>
      <c r="AO77" s="106"/>
      <c r="AP77" s="107"/>
      <c r="AQ77" s="106"/>
      <c r="AR77" s="107"/>
      <c r="AS77" s="106"/>
      <c r="AT77" s="107"/>
      <c r="AU77" s="106"/>
      <c r="AV77" s="107"/>
      <c r="AW77" s="106"/>
      <c r="AX77" s="107"/>
      <c r="AY77" s="106"/>
      <c r="AZ77" s="107"/>
      <c r="BA77" s="106"/>
      <c r="BB77" s="107"/>
      <c r="BC77" s="106"/>
      <c r="BD77" s="107"/>
      <c r="BE77" s="106"/>
      <c r="BF77" s="107"/>
      <c r="BG77" s="106"/>
      <c r="BH77" s="107"/>
      <c r="BI77" s="106"/>
      <c r="BJ77" s="107"/>
      <c r="BK77" s="106"/>
      <c r="BL77" s="107"/>
      <c r="BM77" s="106"/>
      <c r="BN77" s="107"/>
      <c r="BO77" s="106"/>
      <c r="BP77" s="107"/>
      <c r="BQ77" s="106"/>
      <c r="BR77" s="107"/>
      <c r="BS77" s="106"/>
      <c r="BT77" s="107"/>
      <c r="BU77" s="106"/>
      <c r="BV77" s="107"/>
      <c r="BW77" s="106"/>
      <c r="BX77" s="107"/>
      <c r="BY77" s="106"/>
      <c r="BZ77" s="107"/>
      <c r="CA77" s="106"/>
      <c r="CB77" s="107"/>
      <c r="CC77" s="106"/>
      <c r="CD77" s="107"/>
      <c r="CE77" s="106"/>
      <c r="CF77" s="107"/>
      <c r="CG77" s="106"/>
      <c r="CH77" s="107"/>
      <c r="CI77" s="106"/>
      <c r="CJ77" s="107"/>
      <c r="CK77" s="106"/>
      <c r="CL77" s="107"/>
      <c r="CM77" s="106"/>
      <c r="CN77" s="107"/>
      <c r="CO77" s="106"/>
      <c r="CP77" s="107"/>
      <c r="CQ77" s="106"/>
      <c r="CR77" s="107"/>
      <c r="CS77" s="106"/>
      <c r="CT77" s="107"/>
      <c r="CU77" s="106"/>
      <c r="CV77" s="107"/>
      <c r="CW77" s="106"/>
      <c r="CX77" s="107"/>
      <c r="CY77" s="106"/>
      <c r="CZ77" s="107"/>
      <c r="DA77" s="106"/>
      <c r="DB77" s="107"/>
      <c r="DC77" s="106"/>
      <c r="DD77" s="107"/>
      <c r="DE77" s="106"/>
      <c r="DF77" s="107"/>
      <c r="DG77" s="106"/>
      <c r="DH77" s="107"/>
      <c r="DI77" s="106"/>
      <c r="DJ77" s="107"/>
      <c r="DK77" s="106"/>
      <c r="DL77" s="107"/>
      <c r="DM77" s="106"/>
      <c r="DN77" s="107"/>
      <c r="DO77" s="106"/>
      <c r="DP77" s="107"/>
      <c r="DQ77" s="106"/>
      <c r="DR77" s="107"/>
      <c r="DS77" s="106"/>
      <c r="DT77" s="107"/>
      <c r="DU77" s="106"/>
      <c r="DV77" s="107"/>
      <c r="DW77" s="106"/>
      <c r="DX77" s="107"/>
      <c r="DY77" s="106"/>
      <c r="DZ77" s="107"/>
      <c r="EA77" s="106"/>
      <c r="EB77" s="107"/>
      <c r="EC77" s="106"/>
      <c r="ED77" s="107"/>
      <c r="EE77" s="106"/>
      <c r="EF77" s="107"/>
      <c r="EG77" s="106"/>
      <c r="EH77" s="107"/>
      <c r="EI77" s="106"/>
      <c r="EJ77" s="107"/>
      <c r="EK77" s="106"/>
      <c r="EL77" s="107"/>
      <c r="EM77" s="106"/>
      <c r="EN77" s="107"/>
      <c r="EO77" s="106"/>
      <c r="EP77" s="107"/>
      <c r="EQ77" s="106"/>
      <c r="ER77" s="107"/>
      <c r="ES77" s="106"/>
      <c r="ET77" s="107"/>
      <c r="EU77" s="106"/>
      <c r="EV77" s="107"/>
      <c r="EW77" s="106"/>
      <c r="EX77" s="107"/>
      <c r="EY77" s="106"/>
      <c r="EZ77" s="107"/>
      <c r="FA77" s="106"/>
      <c r="FB77" s="107"/>
      <c r="FC77" s="106"/>
      <c r="FD77" s="107"/>
      <c r="FE77" s="106"/>
      <c r="FF77" s="107"/>
      <c r="FG77" s="106"/>
      <c r="FH77" s="107"/>
      <c r="FI77" s="106"/>
      <c r="FJ77" s="107"/>
      <c r="FK77" s="106"/>
      <c r="FL77" s="107"/>
      <c r="FM77" s="106"/>
      <c r="FN77" s="107"/>
      <c r="FO77" s="106"/>
      <c r="FP77" s="107"/>
      <c r="FQ77" s="106"/>
      <c r="FR77" s="107"/>
      <c r="FS77" s="106"/>
      <c r="FT77" s="107"/>
      <c r="FU77" s="106"/>
      <c r="FV77" s="107"/>
      <c r="FW77" s="106"/>
      <c r="FX77" s="107"/>
      <c r="FY77" s="106"/>
      <c r="FZ77" s="107"/>
      <c r="GA77" s="106"/>
      <c r="GB77" s="107"/>
      <c r="GC77" s="106"/>
      <c r="GD77" s="107"/>
      <c r="GE77" s="106"/>
      <c r="GF77" s="107"/>
      <c r="GG77" s="106"/>
      <c r="GH77" s="107"/>
      <c r="GI77" s="106"/>
      <c r="GJ77" s="107"/>
      <c r="GK77" s="106"/>
      <c r="GL77" s="107"/>
      <c r="GM77" s="106"/>
      <c r="GN77" s="107"/>
      <c r="GO77" s="106"/>
      <c r="GP77" s="107"/>
      <c r="GQ77" s="106"/>
      <c r="GR77" s="107"/>
      <c r="GS77" s="106"/>
      <c r="GT77" s="107"/>
      <c r="GU77" s="106"/>
      <c r="GV77" s="107"/>
      <c r="GW77" s="106"/>
      <c r="GX77" s="107"/>
      <c r="GY77" s="106"/>
      <c r="GZ77" s="107"/>
      <c r="HA77" s="106"/>
      <c r="HB77" s="107"/>
      <c r="HC77" s="106"/>
      <c r="HD77" s="107"/>
      <c r="HE77" s="106"/>
      <c r="HF77" s="107"/>
      <c r="HG77" s="106"/>
      <c r="HH77" s="107"/>
      <c r="HI77" s="106"/>
      <c r="HJ77" s="107"/>
      <c r="HK77" s="106"/>
      <c r="HL77" s="107"/>
      <c r="HM77" s="106"/>
      <c r="HN77" s="107"/>
      <c r="HO77" s="106"/>
      <c r="HP77" s="107"/>
      <c r="HQ77" s="106"/>
      <c r="HR77" s="107"/>
      <c r="HS77" s="106"/>
      <c r="HT77" s="107"/>
      <c r="HU77" s="106"/>
      <c r="HV77" s="107"/>
      <c r="HW77" s="106"/>
      <c r="HX77" s="107"/>
      <c r="HY77" s="106"/>
      <c r="HZ77" s="107"/>
      <c r="IA77" s="106"/>
      <c r="IB77" s="107"/>
      <c r="IC77" s="106"/>
      <c r="ID77" s="107"/>
      <c r="IE77" s="106"/>
      <c r="IF77" s="107"/>
      <c r="IG77" s="106"/>
      <c r="IH77" s="107"/>
      <c r="II77" s="106"/>
      <c r="IJ77" s="107"/>
      <c r="IK77" s="106"/>
      <c r="IL77" s="107"/>
      <c r="IM77" s="106"/>
      <c r="IN77" s="107"/>
      <c r="IO77" s="106"/>
      <c r="IP77" s="107"/>
      <c r="IQ77" s="106"/>
      <c r="IR77" s="107"/>
      <c r="IS77" s="106"/>
      <c r="IT77" s="107"/>
      <c r="IU77" s="106"/>
      <c r="IV77" s="107"/>
      <c r="IW77" s="106"/>
      <c r="IX77" s="107"/>
      <c r="IY77" s="106"/>
      <c r="IZ77" s="64"/>
      <c r="JA77" s="64"/>
      <c r="JB77" s="64"/>
      <c r="JC77" s="64"/>
      <c r="JD77" s="64"/>
      <c r="JE77" s="64"/>
      <c r="JF77" s="64"/>
      <c r="JG77" s="64"/>
      <c r="JH77" s="64"/>
      <c r="JI77" s="64"/>
      <c r="JJ77" s="64"/>
      <c r="JK77" s="64"/>
      <c r="JL77" s="64"/>
      <c r="JM77" s="64"/>
      <c r="JN77" s="64"/>
      <c r="JO77" s="64"/>
      <c r="JP77" s="64"/>
      <c r="JQ77" s="64"/>
      <c r="JR77" s="64"/>
      <c r="JS77" s="64"/>
      <c r="JT77" s="64"/>
      <c r="JU77" s="64"/>
      <c r="JV77" s="64"/>
      <c r="JW77" s="64"/>
      <c r="JX77" s="64"/>
      <c r="JY77" s="64"/>
      <c r="JZ77" s="64"/>
      <c r="KA77" s="64"/>
      <c r="KB77" s="64"/>
      <c r="KC77" s="64"/>
      <c r="KD77" s="64"/>
      <c r="KE77" s="64"/>
      <c r="KF77" s="64"/>
      <c r="KG77" s="64"/>
      <c r="KH77" s="64"/>
      <c r="KI77" s="64"/>
      <c r="KJ77" s="64"/>
      <c r="KK77" s="64"/>
      <c r="KL77" s="64"/>
      <c r="KM77" s="64"/>
      <c r="KN77" s="64"/>
      <c r="KO77" s="64"/>
      <c r="KP77" s="64"/>
      <c r="KQ77" s="64"/>
      <c r="KR77" s="64"/>
      <c r="KS77" s="64"/>
      <c r="KT77" s="64"/>
      <c r="KU77" s="64"/>
      <c r="KV77" s="64"/>
      <c r="KW77" s="64"/>
      <c r="KX77" s="64"/>
      <c r="KY77" s="64"/>
      <c r="KZ77" s="64"/>
      <c r="LA77" s="64"/>
      <c r="LB77" s="64"/>
      <c r="LC77" s="64"/>
      <c r="LD77" s="64"/>
      <c r="LE77" s="64"/>
      <c r="LF77" s="64"/>
      <c r="LG77" s="64"/>
      <c r="LH77" s="64"/>
      <c r="LI77" s="64"/>
      <c r="LJ77" s="64"/>
      <c r="LK77" s="64"/>
      <c r="LL77" s="64"/>
      <c r="LM77" s="64"/>
      <c r="LN77" s="64"/>
      <c r="LO77" s="64"/>
      <c r="LP77" s="64"/>
      <c r="LQ77" s="64"/>
      <c r="LR77" s="64"/>
      <c r="LS77" s="64"/>
      <c r="LT77" s="64"/>
      <c r="LU77" s="64"/>
      <c r="LV77" s="64"/>
      <c r="LW77" s="64"/>
      <c r="LX77" s="64"/>
      <c r="LY77" s="64"/>
      <c r="LZ77" s="64"/>
      <c r="MA77" s="64"/>
      <c r="MB77" s="64"/>
      <c r="MC77" s="64"/>
      <c r="MD77" s="64"/>
      <c r="ME77" s="64"/>
      <c r="MF77" s="64"/>
      <c r="MG77" s="64"/>
      <c r="MH77" s="64"/>
      <c r="MI77" s="64"/>
      <c r="MJ77" s="64"/>
      <c r="MK77" s="64"/>
      <c r="ML77" s="64"/>
      <c r="MM77" s="64"/>
      <c r="MN77" s="64"/>
      <c r="MO77" s="64"/>
      <c r="MP77" s="64"/>
      <c r="MQ77" s="64"/>
      <c r="MR77" s="64"/>
      <c r="MS77" s="64"/>
      <c r="MT77" s="64"/>
      <c r="MU77" s="64"/>
      <c r="MV77" s="64"/>
      <c r="MW77" s="64"/>
      <c r="MX77" s="64"/>
      <c r="MY77" s="64"/>
      <c r="MZ77" s="64"/>
      <c r="NA77" s="64"/>
      <c r="NB77" s="64"/>
      <c r="NC77" s="64"/>
      <c r="ND77" s="64"/>
      <c r="NE77" s="64"/>
      <c r="NF77" s="64"/>
      <c r="NG77" s="64"/>
      <c r="NH77" s="64"/>
      <c r="NI77" s="64"/>
      <c r="NJ77" s="64"/>
      <c r="NK77" s="64"/>
      <c r="NL77" s="64"/>
      <c r="NM77" s="64"/>
      <c r="NN77" s="64"/>
      <c r="NO77" s="64"/>
      <c r="NP77" s="64"/>
      <c r="NQ77" s="64"/>
      <c r="NR77" s="64"/>
      <c r="NS77" s="64"/>
      <c r="NT77" s="64"/>
      <c r="NU77" s="64"/>
      <c r="NV77" s="64"/>
      <c r="NW77" s="64"/>
      <c r="NX77" s="64"/>
      <c r="NY77" s="64"/>
      <c r="NZ77" s="64"/>
      <c r="OA77" s="64"/>
      <c r="OB77" s="64"/>
      <c r="OC77" s="64"/>
      <c r="OD77" s="64"/>
      <c r="OE77" s="64"/>
      <c r="OF77" s="64"/>
      <c r="OG77" s="64"/>
      <c r="OH77" s="64"/>
      <c r="OI77" s="64"/>
      <c r="OJ77" s="64"/>
      <c r="OK77" s="64"/>
      <c r="OL77" s="64"/>
      <c r="OM77" s="64"/>
      <c r="ON77" s="64"/>
      <c r="OO77" s="64"/>
      <c r="OP77" s="64"/>
      <c r="OQ77" s="64"/>
      <c r="OR77" s="64"/>
      <c r="OS77" s="64"/>
      <c r="OT77" s="64"/>
      <c r="OU77" s="64"/>
      <c r="OV77" s="64"/>
      <c r="OW77" s="64"/>
      <c r="OX77" s="64"/>
      <c r="OY77" s="64"/>
      <c r="OZ77" s="64"/>
      <c r="PA77" s="64"/>
      <c r="PB77" s="64"/>
      <c r="PC77" s="64"/>
      <c r="PD77" s="64"/>
      <c r="PE77" s="64"/>
      <c r="PF77" s="64"/>
      <c r="PG77" s="64"/>
      <c r="PH77" s="64"/>
      <c r="PI77" s="64"/>
      <c r="PJ77" s="64"/>
      <c r="PK77" s="64"/>
      <c r="PL77" s="64"/>
      <c r="PM77" s="64"/>
      <c r="PN77" s="64"/>
      <c r="PO77" s="64"/>
      <c r="PP77" s="64"/>
      <c r="PQ77" s="64"/>
      <c r="PR77" s="64"/>
      <c r="PS77" s="64"/>
      <c r="PT77" s="64"/>
      <c r="PU77" s="64"/>
      <c r="PV77" s="64"/>
      <c r="PW77" s="64"/>
      <c r="PX77" s="64"/>
      <c r="PY77" s="64"/>
      <c r="PZ77" s="64"/>
      <c r="QA77" s="64"/>
      <c r="QB77" s="64"/>
      <c r="QC77" s="64"/>
      <c r="QD77" s="64"/>
      <c r="QE77" s="64"/>
      <c r="QF77" s="64"/>
      <c r="QG77" s="64"/>
      <c r="QH77" s="64"/>
      <c r="QI77" s="64"/>
      <c r="QJ77" s="64"/>
      <c r="QK77" s="64"/>
      <c r="QL77" s="64"/>
      <c r="QM77" s="64"/>
      <c r="QN77" s="64"/>
      <c r="QO77" s="64"/>
      <c r="QP77" s="64"/>
      <c r="QQ77" s="64"/>
      <c r="QR77" s="64"/>
      <c r="QS77" s="64"/>
      <c r="QT77" s="64"/>
      <c r="QU77" s="64"/>
      <c r="QV77" s="64"/>
      <c r="QW77" s="64"/>
      <c r="QX77" s="64"/>
      <c r="QY77" s="64"/>
      <c r="QZ77" s="64"/>
      <c r="RA77" s="64"/>
      <c r="RB77" s="64"/>
      <c r="RC77" s="64"/>
      <c r="RD77" s="64"/>
      <c r="RE77" s="64"/>
      <c r="RF77" s="64"/>
      <c r="RG77" s="64"/>
      <c r="RH77" s="64"/>
      <c r="RI77" s="64"/>
      <c r="RJ77" s="64"/>
      <c r="RK77" s="64"/>
      <c r="RL77" s="64"/>
      <c r="RM77" s="64"/>
      <c r="RN77" s="64"/>
      <c r="RO77" s="64"/>
      <c r="RP77" s="64"/>
      <c r="RQ77" s="64"/>
      <c r="RR77" s="64"/>
      <c r="RS77" s="64"/>
      <c r="RT77" s="64"/>
      <c r="RU77" s="64"/>
      <c r="RV77" s="64"/>
      <c r="RW77" s="64"/>
      <c r="RX77" s="64"/>
      <c r="RY77" s="64"/>
      <c r="RZ77" s="64"/>
      <c r="SA77" s="64"/>
      <c r="SB77" s="64"/>
      <c r="SC77" s="64"/>
      <c r="SD77" s="64"/>
      <c r="SE77" s="64"/>
      <c r="SF77" s="64"/>
      <c r="SG77" s="64"/>
      <c r="SH77" s="64"/>
      <c r="SI77" s="64"/>
      <c r="SJ77" s="64"/>
      <c r="SK77" s="64"/>
      <c r="SL77" s="64"/>
      <c r="SM77" s="64"/>
      <c r="SN77" s="64"/>
      <c r="SO77" s="64"/>
      <c r="SP77" s="64"/>
      <c r="SQ77" s="64"/>
      <c r="SR77" s="64"/>
      <c r="SS77" s="64"/>
      <c r="ST77" s="64"/>
      <c r="SU77" s="64"/>
      <c r="SV77" s="64"/>
      <c r="SW77" s="64"/>
      <c r="SX77" s="64"/>
      <c r="SY77" s="64"/>
      <c r="SZ77" s="64"/>
      <c r="TA77" s="64"/>
      <c r="TB77" s="64"/>
      <c r="TC77" s="64"/>
      <c r="TD77" s="64"/>
      <c r="TE77" s="64"/>
      <c r="TF77" s="64"/>
      <c r="TG77" s="64"/>
      <c r="TH77" s="64"/>
      <c r="TI77" s="64"/>
      <c r="TJ77" s="64"/>
      <c r="TK77" s="64"/>
      <c r="TL77" s="64"/>
      <c r="TM77" s="64"/>
      <c r="TN77" s="64"/>
      <c r="TO77" s="64"/>
      <c r="TP77" s="64"/>
      <c r="TQ77" s="64"/>
      <c r="TR77" s="64"/>
      <c r="TS77" s="64"/>
      <c r="TT77" s="64"/>
      <c r="TU77" s="64"/>
      <c r="TV77" s="64"/>
      <c r="TW77" s="64"/>
      <c r="TX77" s="64"/>
      <c r="TY77" s="64"/>
      <c r="TZ77" s="64"/>
      <c r="UA77" s="64"/>
      <c r="UB77" s="64"/>
      <c r="UC77" s="64"/>
      <c r="UD77" s="64"/>
      <c r="UE77" s="64"/>
      <c r="UF77" s="64"/>
      <c r="UG77" s="64"/>
      <c r="UH77" s="64"/>
      <c r="UI77" s="64"/>
      <c r="UJ77" s="64"/>
      <c r="UK77" s="64"/>
      <c r="UL77" s="64"/>
      <c r="UM77" s="64"/>
      <c r="UN77" s="64"/>
      <c r="UO77" s="64"/>
      <c r="UP77" s="64"/>
      <c r="UQ77" s="64"/>
      <c r="UR77" s="64"/>
      <c r="US77" s="64"/>
      <c r="UT77" s="64"/>
      <c r="UU77" s="64"/>
      <c r="UV77" s="64"/>
      <c r="UW77" s="64"/>
      <c r="UX77" s="64"/>
      <c r="UY77" s="64"/>
      <c r="UZ77" s="64"/>
      <c r="VA77" s="64"/>
      <c r="VB77" s="64"/>
      <c r="VC77" s="64"/>
      <c r="VD77" s="64"/>
      <c r="VE77" s="64"/>
      <c r="VF77" s="64"/>
      <c r="VG77" s="64"/>
      <c r="VH77" s="64"/>
      <c r="VI77" s="64"/>
      <c r="VJ77" s="64"/>
      <c r="VK77" s="64"/>
      <c r="VL77" s="64"/>
      <c r="VM77" s="64"/>
      <c r="VN77" s="64"/>
      <c r="VO77" s="64"/>
      <c r="VP77" s="64"/>
      <c r="VQ77" s="64"/>
      <c r="VR77" s="64"/>
      <c r="VS77" s="64"/>
      <c r="VT77" s="64"/>
      <c r="VU77" s="64"/>
      <c r="VV77" s="64"/>
      <c r="VW77" s="64"/>
      <c r="VX77" s="64"/>
      <c r="VY77" s="64"/>
      <c r="VZ77" s="64"/>
      <c r="WA77" s="64"/>
      <c r="WB77" s="64"/>
      <c r="WC77" s="64"/>
      <c r="WD77" s="64"/>
      <c r="WE77" s="64"/>
      <c r="WF77" s="64"/>
      <c r="WG77" s="64"/>
      <c r="WH77" s="64"/>
      <c r="WI77" s="64"/>
      <c r="WJ77" s="64"/>
      <c r="WK77" s="64"/>
      <c r="WL77" s="64"/>
      <c r="WM77" s="64"/>
      <c r="WN77" s="64"/>
      <c r="WO77" s="64"/>
      <c r="WP77" s="64"/>
      <c r="WQ77" s="64"/>
      <c r="WR77" s="64"/>
      <c r="WS77" s="64"/>
      <c r="WT77" s="64"/>
      <c r="WU77" s="64"/>
      <c r="WV77" s="64"/>
      <c r="WW77" s="64"/>
      <c r="WX77" s="64"/>
      <c r="WY77" s="64"/>
      <c r="WZ77" s="64"/>
      <c r="XA77" s="64"/>
      <c r="XB77" s="64"/>
      <c r="XC77" s="64"/>
      <c r="XD77" s="64"/>
      <c r="XE77" s="64"/>
      <c r="XF77" s="64"/>
      <c r="XG77" s="64"/>
      <c r="XH77" s="64"/>
      <c r="XI77" s="64"/>
      <c r="XJ77" s="64"/>
    </row>
    <row r="78" spans="1:634" x14ac:dyDescent="0.25">
      <c r="A78" s="106"/>
      <c r="B78" s="107"/>
      <c r="C78" s="106"/>
      <c r="D78" s="107"/>
      <c r="E78" s="106"/>
      <c r="F78" s="107"/>
      <c r="G78" s="106"/>
      <c r="H78" s="107"/>
      <c r="I78" s="106"/>
      <c r="J78" s="107"/>
      <c r="K78" s="106"/>
      <c r="L78" s="107"/>
      <c r="M78" s="106"/>
      <c r="N78" s="107"/>
      <c r="O78" s="106"/>
      <c r="P78" s="107"/>
      <c r="Q78" s="106"/>
      <c r="R78" s="107"/>
      <c r="S78" s="106"/>
      <c r="T78" s="107"/>
      <c r="U78" s="106"/>
      <c r="V78" s="107"/>
      <c r="W78" s="106"/>
      <c r="X78" s="107"/>
      <c r="Y78" s="106"/>
      <c r="Z78" s="107"/>
      <c r="AA78" s="106"/>
      <c r="AB78" s="107"/>
      <c r="AC78" s="106"/>
      <c r="AD78" s="107"/>
      <c r="AE78" s="106"/>
      <c r="AF78" s="107"/>
      <c r="AG78" s="106"/>
      <c r="AH78" s="107"/>
      <c r="AI78" s="106"/>
      <c r="AJ78" s="107"/>
      <c r="AK78" s="106"/>
      <c r="AL78" s="107"/>
      <c r="AM78" s="106"/>
      <c r="AN78" s="107"/>
      <c r="AO78" s="106"/>
      <c r="AP78" s="107"/>
      <c r="AQ78" s="106"/>
      <c r="AR78" s="107"/>
      <c r="AS78" s="106"/>
      <c r="AT78" s="107"/>
      <c r="AU78" s="106"/>
      <c r="AV78" s="107"/>
      <c r="AW78" s="106"/>
      <c r="AX78" s="107"/>
      <c r="AY78" s="106"/>
      <c r="AZ78" s="107"/>
      <c r="BA78" s="106"/>
      <c r="BB78" s="107"/>
      <c r="BC78" s="106"/>
      <c r="BD78" s="107"/>
      <c r="BE78" s="106"/>
      <c r="BF78" s="107"/>
      <c r="BG78" s="106"/>
      <c r="BH78" s="107"/>
      <c r="BI78" s="106"/>
      <c r="BJ78" s="107"/>
      <c r="BK78" s="106"/>
      <c r="BL78" s="107"/>
      <c r="BM78" s="106"/>
      <c r="BN78" s="107"/>
      <c r="BO78" s="106"/>
      <c r="BP78" s="107"/>
      <c r="BQ78" s="106"/>
      <c r="BR78" s="107"/>
      <c r="BS78" s="106"/>
      <c r="BT78" s="107"/>
      <c r="BU78" s="106"/>
      <c r="BV78" s="107"/>
      <c r="BW78" s="106"/>
      <c r="BX78" s="107"/>
      <c r="BY78" s="106"/>
      <c r="BZ78" s="107"/>
      <c r="CA78" s="106"/>
      <c r="CB78" s="107"/>
      <c r="CC78" s="106"/>
      <c r="CD78" s="107"/>
      <c r="CE78" s="106"/>
      <c r="CF78" s="107"/>
      <c r="CG78" s="106"/>
      <c r="CH78" s="107"/>
      <c r="CI78" s="106"/>
      <c r="CJ78" s="107"/>
      <c r="CK78" s="106"/>
      <c r="CL78" s="107"/>
      <c r="CM78" s="106"/>
      <c r="CN78" s="107"/>
      <c r="CO78" s="106"/>
      <c r="CP78" s="107"/>
      <c r="CQ78" s="106"/>
      <c r="CR78" s="107"/>
      <c r="CS78" s="106"/>
      <c r="CT78" s="107"/>
      <c r="CU78" s="106"/>
      <c r="CV78" s="107"/>
      <c r="CW78" s="106"/>
      <c r="CX78" s="107"/>
      <c r="CY78" s="106"/>
      <c r="CZ78" s="107"/>
      <c r="DA78" s="106"/>
      <c r="DB78" s="107"/>
      <c r="DC78" s="106"/>
      <c r="DD78" s="107"/>
      <c r="DE78" s="106"/>
      <c r="DF78" s="107"/>
      <c r="DG78" s="106"/>
      <c r="DH78" s="107"/>
      <c r="DI78" s="106"/>
      <c r="DJ78" s="107"/>
      <c r="DK78" s="106"/>
      <c r="DL78" s="107"/>
      <c r="DM78" s="106"/>
      <c r="DN78" s="107"/>
      <c r="DO78" s="106"/>
      <c r="DP78" s="107"/>
      <c r="DQ78" s="106"/>
      <c r="DR78" s="107"/>
      <c r="DS78" s="106"/>
      <c r="DT78" s="107"/>
      <c r="DU78" s="106"/>
      <c r="DV78" s="107"/>
      <c r="DW78" s="106"/>
      <c r="DX78" s="107"/>
      <c r="DY78" s="106"/>
      <c r="DZ78" s="107"/>
      <c r="EA78" s="106"/>
      <c r="EB78" s="107"/>
      <c r="EC78" s="106"/>
      <c r="ED78" s="107"/>
      <c r="EE78" s="106"/>
      <c r="EF78" s="107"/>
      <c r="EG78" s="106"/>
      <c r="EH78" s="107"/>
      <c r="EI78" s="106"/>
      <c r="EJ78" s="107"/>
      <c r="EK78" s="106"/>
      <c r="EL78" s="107"/>
      <c r="EM78" s="106"/>
      <c r="EN78" s="107"/>
      <c r="EO78" s="106"/>
      <c r="EP78" s="107"/>
      <c r="EQ78" s="106"/>
      <c r="ER78" s="107"/>
      <c r="ES78" s="106"/>
      <c r="ET78" s="107"/>
      <c r="EU78" s="106"/>
      <c r="EV78" s="107"/>
      <c r="EW78" s="106"/>
      <c r="EX78" s="107"/>
      <c r="EY78" s="106"/>
      <c r="EZ78" s="107"/>
      <c r="FA78" s="106"/>
      <c r="FB78" s="107"/>
      <c r="FC78" s="106"/>
      <c r="FD78" s="107"/>
      <c r="FE78" s="106"/>
      <c r="FF78" s="107"/>
      <c r="FG78" s="106"/>
      <c r="FH78" s="107"/>
      <c r="FI78" s="106"/>
      <c r="FJ78" s="107"/>
      <c r="FK78" s="106"/>
      <c r="FL78" s="107"/>
      <c r="FM78" s="106"/>
      <c r="FN78" s="107"/>
      <c r="FO78" s="106"/>
      <c r="FP78" s="107"/>
      <c r="FQ78" s="106"/>
      <c r="FR78" s="107"/>
      <c r="FS78" s="106"/>
      <c r="FT78" s="107"/>
      <c r="FU78" s="106"/>
      <c r="FV78" s="107"/>
      <c r="FW78" s="106"/>
      <c r="FX78" s="107"/>
      <c r="FY78" s="106"/>
      <c r="FZ78" s="107"/>
      <c r="GA78" s="106"/>
      <c r="GB78" s="107"/>
      <c r="GC78" s="106"/>
      <c r="GD78" s="107"/>
      <c r="GE78" s="106"/>
      <c r="GF78" s="107"/>
      <c r="GG78" s="106"/>
      <c r="GH78" s="107"/>
      <c r="GI78" s="106"/>
      <c r="GJ78" s="107"/>
      <c r="GK78" s="106"/>
      <c r="GL78" s="107"/>
      <c r="GM78" s="106"/>
      <c r="GN78" s="107"/>
      <c r="GO78" s="106"/>
      <c r="GP78" s="107"/>
      <c r="GQ78" s="106"/>
      <c r="GR78" s="107"/>
      <c r="GS78" s="106"/>
      <c r="GT78" s="107"/>
      <c r="GU78" s="106"/>
      <c r="GV78" s="107"/>
      <c r="GW78" s="106"/>
      <c r="GX78" s="107"/>
      <c r="GY78" s="106"/>
      <c r="GZ78" s="107"/>
      <c r="HA78" s="106"/>
      <c r="HB78" s="107"/>
      <c r="HC78" s="106"/>
      <c r="HD78" s="107"/>
      <c r="HE78" s="106"/>
      <c r="HF78" s="107"/>
      <c r="HG78" s="106"/>
      <c r="HH78" s="107"/>
      <c r="HI78" s="106"/>
      <c r="HJ78" s="107"/>
      <c r="HK78" s="106"/>
      <c r="HL78" s="107"/>
      <c r="HM78" s="106"/>
      <c r="HN78" s="107"/>
      <c r="HO78" s="106"/>
      <c r="HP78" s="107"/>
      <c r="HQ78" s="106"/>
      <c r="HR78" s="107"/>
      <c r="HS78" s="106"/>
      <c r="HT78" s="107"/>
      <c r="HU78" s="106"/>
      <c r="HV78" s="107"/>
      <c r="HW78" s="106"/>
      <c r="HX78" s="107"/>
      <c r="HY78" s="106"/>
      <c r="HZ78" s="107"/>
      <c r="IA78" s="106"/>
      <c r="IB78" s="107"/>
      <c r="IC78" s="106"/>
      <c r="ID78" s="107"/>
      <c r="IE78" s="106"/>
      <c r="IF78" s="107"/>
      <c r="IG78" s="106"/>
      <c r="IH78" s="107"/>
      <c r="II78" s="106"/>
      <c r="IJ78" s="107"/>
      <c r="IK78" s="106"/>
      <c r="IL78" s="107"/>
      <c r="IM78" s="106"/>
      <c r="IN78" s="107"/>
      <c r="IO78" s="106"/>
      <c r="IP78" s="107"/>
      <c r="IQ78" s="106"/>
      <c r="IR78" s="107"/>
      <c r="IS78" s="106"/>
      <c r="IT78" s="107"/>
      <c r="IU78" s="106"/>
      <c r="IV78" s="107"/>
      <c r="IW78" s="106"/>
      <c r="IX78" s="107"/>
      <c r="IY78" s="106"/>
      <c r="IZ78" s="64"/>
      <c r="JA78" s="64"/>
      <c r="JB78" s="64"/>
      <c r="JC78" s="64"/>
      <c r="JD78" s="64"/>
      <c r="JE78" s="64"/>
      <c r="JF78" s="64"/>
      <c r="JG78" s="64"/>
      <c r="JH78" s="64"/>
      <c r="JI78" s="64"/>
      <c r="JJ78" s="64"/>
      <c r="JK78" s="64"/>
      <c r="JL78" s="64"/>
      <c r="JM78" s="64"/>
      <c r="JN78" s="64"/>
      <c r="JO78" s="64"/>
      <c r="JP78" s="64"/>
      <c r="JQ78" s="64"/>
      <c r="JR78" s="64"/>
      <c r="JS78" s="64"/>
      <c r="JT78" s="64"/>
      <c r="JU78" s="64"/>
      <c r="JV78" s="64"/>
      <c r="JW78" s="64"/>
      <c r="JX78" s="64"/>
      <c r="JY78" s="64"/>
      <c r="JZ78" s="64"/>
      <c r="KA78" s="64"/>
      <c r="KB78" s="64"/>
      <c r="KC78" s="64"/>
      <c r="KD78" s="64"/>
      <c r="KE78" s="64"/>
      <c r="KF78" s="64"/>
      <c r="KG78" s="64"/>
      <c r="KH78" s="64"/>
      <c r="KI78" s="64"/>
      <c r="KJ78" s="64"/>
      <c r="KK78" s="64"/>
      <c r="KL78" s="64"/>
      <c r="KM78" s="64"/>
      <c r="KN78" s="64"/>
      <c r="KO78" s="64"/>
      <c r="KP78" s="64"/>
      <c r="KQ78" s="64"/>
      <c r="KR78" s="64"/>
      <c r="KS78" s="64"/>
      <c r="KT78" s="64"/>
      <c r="KU78" s="64"/>
      <c r="KV78" s="64"/>
      <c r="KW78" s="64"/>
      <c r="KX78" s="64"/>
      <c r="KY78" s="64"/>
      <c r="KZ78" s="64"/>
      <c r="LA78" s="64"/>
      <c r="LB78" s="64"/>
      <c r="LC78" s="64"/>
      <c r="LD78" s="64"/>
      <c r="LE78" s="64"/>
      <c r="LF78" s="64"/>
      <c r="LG78" s="64"/>
      <c r="LH78" s="64"/>
      <c r="LI78" s="64"/>
      <c r="LJ78" s="64"/>
      <c r="LK78" s="64"/>
      <c r="LL78" s="64"/>
      <c r="LM78" s="64"/>
      <c r="LN78" s="64"/>
      <c r="LO78" s="64"/>
      <c r="LP78" s="64"/>
      <c r="LQ78" s="64"/>
      <c r="LR78" s="64"/>
      <c r="LS78" s="64"/>
      <c r="LT78" s="64"/>
      <c r="LU78" s="64"/>
      <c r="LV78" s="64"/>
      <c r="LW78" s="64"/>
      <c r="LX78" s="64"/>
      <c r="LY78" s="64"/>
      <c r="LZ78" s="64"/>
      <c r="MA78" s="64"/>
      <c r="MB78" s="64"/>
      <c r="MC78" s="64"/>
      <c r="MD78" s="64"/>
      <c r="ME78" s="64"/>
      <c r="MF78" s="64"/>
      <c r="MG78" s="64"/>
      <c r="MH78" s="64"/>
      <c r="MI78" s="64"/>
      <c r="MJ78" s="64"/>
      <c r="MK78" s="64"/>
      <c r="ML78" s="64"/>
      <c r="MM78" s="64"/>
      <c r="MN78" s="64"/>
      <c r="MO78" s="64"/>
      <c r="MP78" s="64"/>
      <c r="MQ78" s="64"/>
      <c r="MR78" s="64"/>
      <c r="MS78" s="64"/>
      <c r="MT78" s="64"/>
      <c r="MU78" s="64"/>
      <c r="MV78" s="64"/>
      <c r="MW78" s="64"/>
      <c r="MX78" s="64"/>
      <c r="MY78" s="64"/>
      <c r="MZ78" s="64"/>
      <c r="NA78" s="64"/>
      <c r="NB78" s="64"/>
      <c r="NC78" s="64"/>
      <c r="ND78" s="64"/>
      <c r="NE78" s="64"/>
      <c r="NF78" s="64"/>
      <c r="NG78" s="64"/>
      <c r="NH78" s="64"/>
      <c r="NI78" s="64"/>
      <c r="NJ78" s="64"/>
      <c r="NK78" s="64"/>
      <c r="NL78" s="64"/>
      <c r="NM78" s="64"/>
      <c r="NN78" s="64"/>
      <c r="NO78" s="64"/>
      <c r="NP78" s="64"/>
      <c r="NQ78" s="64"/>
      <c r="NR78" s="64"/>
      <c r="NS78" s="64"/>
      <c r="NT78" s="64"/>
      <c r="NU78" s="64"/>
      <c r="NV78" s="64"/>
      <c r="NW78" s="64"/>
      <c r="NX78" s="64"/>
      <c r="NY78" s="64"/>
      <c r="NZ78" s="64"/>
      <c r="OA78" s="64"/>
      <c r="OB78" s="64"/>
      <c r="OC78" s="64"/>
      <c r="OD78" s="64"/>
      <c r="OE78" s="64"/>
      <c r="OF78" s="64"/>
      <c r="OG78" s="64"/>
      <c r="OH78" s="64"/>
      <c r="OI78" s="64"/>
      <c r="OJ78" s="64"/>
      <c r="OK78" s="64"/>
      <c r="OL78" s="64"/>
      <c r="OM78" s="64"/>
      <c r="ON78" s="64"/>
      <c r="OO78" s="64"/>
      <c r="OP78" s="64"/>
      <c r="OQ78" s="64"/>
      <c r="OR78" s="64"/>
      <c r="OS78" s="64"/>
      <c r="OT78" s="64"/>
      <c r="OU78" s="64"/>
      <c r="OV78" s="64"/>
      <c r="OW78" s="64"/>
      <c r="OX78" s="64"/>
      <c r="OY78" s="64"/>
      <c r="OZ78" s="64"/>
      <c r="PA78" s="64"/>
      <c r="PB78" s="64"/>
      <c r="PC78" s="64"/>
      <c r="PD78" s="64"/>
      <c r="PE78" s="64"/>
      <c r="PF78" s="64"/>
      <c r="PG78" s="64"/>
      <c r="PH78" s="64"/>
      <c r="PI78" s="64"/>
      <c r="PJ78" s="64"/>
      <c r="PK78" s="64"/>
      <c r="PL78" s="64"/>
      <c r="PM78" s="64"/>
      <c r="PN78" s="64"/>
      <c r="PO78" s="64"/>
      <c r="PP78" s="64"/>
      <c r="PQ78" s="64"/>
      <c r="PR78" s="64"/>
      <c r="PS78" s="64"/>
      <c r="PT78" s="64"/>
      <c r="PU78" s="64"/>
      <c r="PV78" s="64"/>
      <c r="PW78" s="64"/>
      <c r="PX78" s="64"/>
      <c r="PY78" s="64"/>
      <c r="PZ78" s="64"/>
      <c r="QA78" s="64"/>
      <c r="QB78" s="64"/>
      <c r="QC78" s="64"/>
      <c r="QD78" s="64"/>
      <c r="QE78" s="64"/>
      <c r="QF78" s="64"/>
      <c r="QG78" s="64"/>
      <c r="QH78" s="64"/>
      <c r="QI78" s="64"/>
      <c r="QJ78" s="64"/>
      <c r="QK78" s="64"/>
      <c r="QL78" s="64"/>
      <c r="QM78" s="64"/>
      <c r="QN78" s="64"/>
      <c r="QO78" s="64"/>
      <c r="QP78" s="64"/>
      <c r="QQ78" s="64"/>
      <c r="QR78" s="64"/>
      <c r="QS78" s="64"/>
      <c r="QT78" s="64"/>
      <c r="QU78" s="64"/>
      <c r="QV78" s="64"/>
      <c r="QW78" s="64"/>
      <c r="QX78" s="64"/>
      <c r="QY78" s="64"/>
      <c r="QZ78" s="64"/>
      <c r="RA78" s="64"/>
      <c r="RB78" s="64"/>
      <c r="RC78" s="64"/>
      <c r="RD78" s="64"/>
      <c r="RE78" s="64"/>
      <c r="RF78" s="64"/>
      <c r="RG78" s="64"/>
      <c r="RH78" s="64"/>
      <c r="RI78" s="64"/>
      <c r="RJ78" s="64"/>
      <c r="RK78" s="64"/>
      <c r="RL78" s="64"/>
      <c r="RM78" s="64"/>
      <c r="RN78" s="64"/>
      <c r="RO78" s="64"/>
      <c r="RP78" s="64"/>
      <c r="RQ78" s="64"/>
      <c r="RR78" s="64"/>
      <c r="RS78" s="64"/>
      <c r="RT78" s="64"/>
      <c r="RU78" s="64"/>
      <c r="RV78" s="64"/>
      <c r="RW78" s="64"/>
      <c r="RX78" s="64"/>
      <c r="RY78" s="64"/>
      <c r="RZ78" s="64"/>
      <c r="SA78" s="64"/>
      <c r="SB78" s="64"/>
      <c r="SC78" s="64"/>
      <c r="SD78" s="64"/>
      <c r="SE78" s="64"/>
      <c r="SF78" s="64"/>
      <c r="SG78" s="64"/>
      <c r="SH78" s="64"/>
      <c r="SI78" s="64"/>
      <c r="SJ78" s="64"/>
      <c r="SK78" s="64"/>
      <c r="SL78" s="64"/>
      <c r="SM78" s="64"/>
      <c r="SN78" s="64"/>
      <c r="SO78" s="64"/>
      <c r="SP78" s="64"/>
      <c r="SQ78" s="64"/>
      <c r="SR78" s="64"/>
      <c r="SS78" s="64"/>
      <c r="ST78" s="64"/>
      <c r="SU78" s="64"/>
      <c r="SV78" s="64"/>
      <c r="SW78" s="64"/>
      <c r="SX78" s="64"/>
      <c r="SY78" s="64"/>
      <c r="SZ78" s="64"/>
      <c r="TA78" s="64"/>
      <c r="TB78" s="64"/>
      <c r="TC78" s="64"/>
      <c r="TD78" s="64"/>
      <c r="TE78" s="64"/>
      <c r="TF78" s="64"/>
      <c r="TG78" s="64"/>
      <c r="TH78" s="64"/>
      <c r="TI78" s="64"/>
      <c r="TJ78" s="64"/>
      <c r="TK78" s="64"/>
      <c r="TL78" s="64"/>
      <c r="TM78" s="64"/>
      <c r="TN78" s="64"/>
      <c r="TO78" s="64"/>
      <c r="TP78" s="64"/>
      <c r="TQ78" s="64"/>
      <c r="TR78" s="64"/>
      <c r="TS78" s="64"/>
      <c r="TT78" s="64"/>
      <c r="TU78" s="64"/>
      <c r="TV78" s="64"/>
      <c r="TW78" s="64"/>
      <c r="TX78" s="64"/>
      <c r="TY78" s="64"/>
      <c r="TZ78" s="64"/>
      <c r="UA78" s="64"/>
      <c r="UB78" s="64"/>
      <c r="UC78" s="64"/>
      <c r="UD78" s="64"/>
      <c r="UE78" s="64"/>
      <c r="UF78" s="64"/>
      <c r="UG78" s="64"/>
      <c r="UH78" s="64"/>
      <c r="UI78" s="64"/>
      <c r="UJ78" s="64"/>
      <c r="UK78" s="64"/>
      <c r="UL78" s="64"/>
      <c r="UM78" s="64"/>
      <c r="UN78" s="64"/>
      <c r="UO78" s="64"/>
      <c r="UP78" s="64"/>
      <c r="UQ78" s="64"/>
      <c r="UR78" s="64"/>
      <c r="US78" s="64"/>
      <c r="UT78" s="64"/>
      <c r="UU78" s="64"/>
      <c r="UV78" s="64"/>
      <c r="UW78" s="64"/>
      <c r="UX78" s="64"/>
      <c r="UY78" s="64"/>
      <c r="UZ78" s="64"/>
      <c r="VA78" s="64"/>
      <c r="VB78" s="64"/>
      <c r="VC78" s="64"/>
      <c r="VD78" s="64"/>
      <c r="VE78" s="64"/>
      <c r="VF78" s="64"/>
      <c r="VG78" s="64"/>
      <c r="VH78" s="64"/>
      <c r="VI78" s="64"/>
      <c r="VJ78" s="64"/>
      <c r="VK78" s="64"/>
      <c r="VL78" s="64"/>
      <c r="VM78" s="64"/>
      <c r="VN78" s="64"/>
      <c r="VO78" s="64"/>
      <c r="VP78" s="64"/>
      <c r="VQ78" s="64"/>
      <c r="VR78" s="64"/>
      <c r="VS78" s="64"/>
      <c r="VT78" s="64"/>
      <c r="VU78" s="64"/>
      <c r="VV78" s="64"/>
      <c r="VW78" s="64"/>
      <c r="VX78" s="64"/>
      <c r="VY78" s="64"/>
      <c r="VZ78" s="64"/>
      <c r="WA78" s="64"/>
      <c r="WB78" s="64"/>
      <c r="WC78" s="64"/>
      <c r="WD78" s="64"/>
      <c r="WE78" s="64"/>
      <c r="WF78" s="64"/>
      <c r="WG78" s="64"/>
      <c r="WH78" s="64"/>
      <c r="WI78" s="64"/>
      <c r="WJ78" s="64"/>
      <c r="WK78" s="64"/>
      <c r="WL78" s="64"/>
      <c r="WM78" s="64"/>
      <c r="WN78" s="64"/>
      <c r="WO78" s="64"/>
      <c r="WP78" s="64"/>
      <c r="WQ78" s="64"/>
      <c r="WR78" s="64"/>
      <c r="WS78" s="64"/>
      <c r="WT78" s="64"/>
      <c r="WU78" s="64"/>
      <c r="WV78" s="64"/>
      <c r="WW78" s="64"/>
      <c r="WX78" s="64"/>
      <c r="WY78" s="64"/>
      <c r="WZ78" s="64"/>
      <c r="XA78" s="64"/>
      <c r="XB78" s="64"/>
      <c r="XC78" s="64"/>
      <c r="XD78" s="64"/>
      <c r="XE78" s="64"/>
      <c r="XF78" s="64"/>
      <c r="XG78" s="64"/>
      <c r="XH78" s="64"/>
      <c r="XI78" s="64"/>
      <c r="XJ78" s="64"/>
    </row>
    <row r="79" spans="1:634" x14ac:dyDescent="0.25">
      <c r="A79" s="106"/>
      <c r="B79" s="107"/>
      <c r="C79" s="106"/>
      <c r="D79" s="107"/>
      <c r="E79" s="106"/>
      <c r="F79" s="107"/>
      <c r="G79" s="106"/>
      <c r="H79" s="107"/>
      <c r="I79" s="106"/>
      <c r="J79" s="107"/>
      <c r="K79" s="106"/>
      <c r="L79" s="107"/>
      <c r="M79" s="106"/>
      <c r="N79" s="107"/>
      <c r="O79" s="106"/>
      <c r="P79" s="107"/>
      <c r="Q79" s="106"/>
      <c r="R79" s="107"/>
      <c r="S79" s="106"/>
      <c r="T79" s="107"/>
      <c r="U79" s="106"/>
      <c r="V79" s="107"/>
      <c r="W79" s="106"/>
      <c r="X79" s="107"/>
      <c r="Y79" s="106"/>
      <c r="Z79" s="107"/>
      <c r="AA79" s="106"/>
      <c r="AB79" s="107"/>
      <c r="AC79" s="106"/>
      <c r="AD79" s="107"/>
      <c r="AE79" s="106"/>
      <c r="AF79" s="107"/>
      <c r="AG79" s="106"/>
      <c r="AH79" s="107"/>
      <c r="AI79" s="106"/>
      <c r="AJ79" s="107"/>
      <c r="AK79" s="106"/>
      <c r="AL79" s="107"/>
      <c r="AM79" s="106"/>
      <c r="AN79" s="107"/>
      <c r="AO79" s="106"/>
      <c r="AP79" s="107"/>
      <c r="AQ79" s="106"/>
      <c r="AR79" s="107"/>
      <c r="AS79" s="106"/>
      <c r="AT79" s="107"/>
      <c r="AU79" s="106"/>
      <c r="AV79" s="107"/>
      <c r="AW79" s="106"/>
      <c r="AX79" s="107"/>
      <c r="AY79" s="106"/>
      <c r="AZ79" s="107"/>
      <c r="BA79" s="106"/>
      <c r="BB79" s="107"/>
      <c r="BC79" s="106"/>
      <c r="BD79" s="107"/>
      <c r="BE79" s="106"/>
      <c r="BF79" s="107"/>
      <c r="BG79" s="106"/>
      <c r="BH79" s="107"/>
      <c r="BI79" s="106"/>
      <c r="BJ79" s="107"/>
      <c r="BK79" s="106"/>
      <c r="BL79" s="107"/>
      <c r="BM79" s="106"/>
      <c r="BN79" s="107"/>
      <c r="BO79" s="106"/>
      <c r="BP79" s="107"/>
      <c r="BQ79" s="106"/>
      <c r="BR79" s="107"/>
      <c r="BS79" s="106"/>
      <c r="BT79" s="107"/>
      <c r="BU79" s="106"/>
      <c r="BV79" s="107"/>
      <c r="BW79" s="106"/>
      <c r="BX79" s="107"/>
      <c r="BY79" s="106"/>
      <c r="BZ79" s="107"/>
      <c r="CA79" s="106"/>
      <c r="CB79" s="107"/>
      <c r="CC79" s="106"/>
      <c r="CD79" s="107"/>
      <c r="CE79" s="106"/>
      <c r="CF79" s="107"/>
      <c r="CG79" s="106"/>
      <c r="CH79" s="107"/>
      <c r="CI79" s="106"/>
      <c r="CJ79" s="107"/>
      <c r="CK79" s="106"/>
      <c r="CL79" s="107"/>
      <c r="CM79" s="106"/>
      <c r="CN79" s="107"/>
      <c r="CO79" s="106"/>
      <c r="CP79" s="107"/>
      <c r="CQ79" s="106"/>
      <c r="CR79" s="107"/>
      <c r="CS79" s="106"/>
      <c r="CT79" s="107"/>
      <c r="CU79" s="106"/>
      <c r="CV79" s="107"/>
      <c r="CW79" s="106"/>
      <c r="CX79" s="107"/>
      <c r="CY79" s="106"/>
      <c r="CZ79" s="107"/>
      <c r="DA79" s="106"/>
      <c r="DB79" s="107"/>
      <c r="DC79" s="106"/>
      <c r="DD79" s="107"/>
      <c r="DE79" s="106"/>
      <c r="DF79" s="107"/>
      <c r="DG79" s="106"/>
      <c r="DH79" s="107"/>
      <c r="DI79" s="106"/>
      <c r="DJ79" s="107"/>
      <c r="DK79" s="106"/>
      <c r="DL79" s="107"/>
      <c r="DM79" s="106"/>
      <c r="DN79" s="107"/>
      <c r="DO79" s="106"/>
      <c r="DP79" s="107"/>
      <c r="DQ79" s="106"/>
      <c r="DR79" s="107"/>
      <c r="DS79" s="106"/>
      <c r="DT79" s="107"/>
      <c r="DU79" s="106"/>
      <c r="DV79" s="107"/>
      <c r="DW79" s="106"/>
      <c r="DX79" s="107"/>
      <c r="DY79" s="106"/>
      <c r="DZ79" s="107"/>
      <c r="EA79" s="106"/>
      <c r="EB79" s="107"/>
      <c r="EC79" s="106"/>
      <c r="ED79" s="107"/>
      <c r="EE79" s="106"/>
      <c r="EF79" s="107"/>
      <c r="EG79" s="106"/>
      <c r="EH79" s="107"/>
      <c r="EI79" s="106"/>
      <c r="EJ79" s="107"/>
      <c r="EK79" s="106"/>
      <c r="EL79" s="107"/>
      <c r="EM79" s="106"/>
      <c r="EN79" s="107"/>
      <c r="EO79" s="106"/>
      <c r="EP79" s="107"/>
      <c r="EQ79" s="106"/>
      <c r="ER79" s="107"/>
      <c r="ES79" s="106"/>
      <c r="ET79" s="107"/>
      <c r="EU79" s="106"/>
      <c r="EV79" s="107"/>
      <c r="EW79" s="106"/>
      <c r="EX79" s="107"/>
      <c r="EY79" s="106"/>
      <c r="EZ79" s="107"/>
      <c r="FA79" s="106"/>
      <c r="FB79" s="107"/>
      <c r="FC79" s="106"/>
      <c r="FD79" s="107"/>
      <c r="FE79" s="106"/>
      <c r="FF79" s="107"/>
      <c r="FG79" s="106"/>
      <c r="FH79" s="107"/>
      <c r="FI79" s="106"/>
      <c r="FJ79" s="107"/>
      <c r="FK79" s="106"/>
      <c r="FL79" s="107"/>
      <c r="FM79" s="106"/>
      <c r="FN79" s="107"/>
      <c r="FO79" s="106"/>
      <c r="FP79" s="107"/>
      <c r="FQ79" s="106"/>
      <c r="FR79" s="107"/>
      <c r="FS79" s="106"/>
      <c r="FT79" s="107"/>
      <c r="FU79" s="106"/>
      <c r="FV79" s="107"/>
      <c r="FW79" s="106"/>
      <c r="FX79" s="107"/>
      <c r="FY79" s="106"/>
      <c r="FZ79" s="107"/>
      <c r="GA79" s="106"/>
      <c r="GB79" s="107"/>
      <c r="GC79" s="106"/>
      <c r="GD79" s="107"/>
      <c r="GE79" s="106"/>
      <c r="GF79" s="107"/>
      <c r="GG79" s="106"/>
      <c r="GH79" s="107"/>
      <c r="GI79" s="106"/>
      <c r="GJ79" s="107"/>
      <c r="GK79" s="106"/>
      <c r="GL79" s="107"/>
      <c r="GM79" s="106"/>
      <c r="GN79" s="107"/>
      <c r="GO79" s="106"/>
      <c r="GP79" s="107"/>
      <c r="GQ79" s="106"/>
      <c r="GR79" s="107"/>
      <c r="GS79" s="106"/>
      <c r="GT79" s="107"/>
      <c r="GU79" s="106"/>
      <c r="GV79" s="107"/>
      <c r="GW79" s="106"/>
      <c r="GX79" s="107"/>
      <c r="GY79" s="106"/>
      <c r="GZ79" s="107"/>
      <c r="HA79" s="106"/>
      <c r="HB79" s="107"/>
      <c r="HC79" s="106"/>
      <c r="HD79" s="107"/>
      <c r="HE79" s="106"/>
      <c r="HF79" s="107"/>
      <c r="HG79" s="106"/>
      <c r="HH79" s="107"/>
      <c r="HI79" s="106"/>
      <c r="HJ79" s="107"/>
      <c r="HK79" s="106"/>
      <c r="HL79" s="107"/>
      <c r="HM79" s="106"/>
      <c r="HN79" s="107"/>
      <c r="HO79" s="106"/>
      <c r="HP79" s="107"/>
      <c r="HQ79" s="106"/>
      <c r="HR79" s="107"/>
      <c r="HS79" s="106"/>
      <c r="HT79" s="107"/>
      <c r="HU79" s="106"/>
      <c r="HV79" s="107"/>
      <c r="HW79" s="106"/>
      <c r="HX79" s="107"/>
      <c r="HY79" s="106"/>
      <c r="HZ79" s="107"/>
      <c r="IA79" s="106"/>
      <c r="IB79" s="107"/>
      <c r="IC79" s="106"/>
      <c r="ID79" s="107"/>
      <c r="IE79" s="106"/>
      <c r="IF79" s="107"/>
      <c r="IG79" s="106"/>
      <c r="IH79" s="107"/>
      <c r="II79" s="106"/>
      <c r="IJ79" s="107"/>
      <c r="IK79" s="106"/>
      <c r="IL79" s="107"/>
      <c r="IM79" s="106"/>
      <c r="IN79" s="107"/>
      <c r="IO79" s="106"/>
      <c r="IP79" s="107"/>
      <c r="IQ79" s="106"/>
      <c r="IR79" s="107"/>
      <c r="IS79" s="106"/>
      <c r="IT79" s="107"/>
      <c r="IU79" s="106"/>
      <c r="IV79" s="107"/>
      <c r="IW79" s="106"/>
      <c r="IX79" s="107"/>
      <c r="IY79" s="106"/>
      <c r="IZ79" s="64"/>
      <c r="JA79" s="64"/>
      <c r="JB79" s="64"/>
      <c r="JC79" s="64"/>
      <c r="JD79" s="64"/>
      <c r="JE79" s="64"/>
      <c r="JF79" s="64"/>
      <c r="JG79" s="64"/>
      <c r="JH79" s="64"/>
      <c r="JI79" s="64"/>
      <c r="JJ79" s="64"/>
      <c r="JK79" s="64"/>
      <c r="JL79" s="64"/>
      <c r="JM79" s="64"/>
      <c r="JN79" s="64"/>
      <c r="JO79" s="64"/>
      <c r="JP79" s="64"/>
      <c r="JQ79" s="64"/>
      <c r="JR79" s="64"/>
      <c r="JS79" s="64"/>
      <c r="JT79" s="64"/>
      <c r="JU79" s="64"/>
      <c r="JV79" s="64"/>
      <c r="JW79" s="64"/>
      <c r="JX79" s="64"/>
      <c r="JY79" s="64"/>
      <c r="JZ79" s="64"/>
      <c r="KA79" s="64"/>
      <c r="KB79" s="64"/>
      <c r="KC79" s="64"/>
      <c r="KD79" s="64"/>
      <c r="KE79" s="64"/>
      <c r="KF79" s="64"/>
      <c r="KG79" s="64"/>
      <c r="KH79" s="64"/>
      <c r="KI79" s="64"/>
      <c r="KJ79" s="64"/>
      <c r="KK79" s="64"/>
      <c r="KL79" s="64"/>
      <c r="KM79" s="64"/>
      <c r="KN79" s="64"/>
      <c r="KO79" s="64"/>
      <c r="KP79" s="64"/>
      <c r="KQ79" s="64"/>
      <c r="KR79" s="64"/>
      <c r="KS79" s="64"/>
      <c r="KT79" s="64"/>
      <c r="KU79" s="64"/>
      <c r="KV79" s="64"/>
      <c r="KW79" s="64"/>
      <c r="KX79" s="64"/>
      <c r="KY79" s="64"/>
      <c r="KZ79" s="64"/>
      <c r="LA79" s="64"/>
      <c r="LB79" s="64"/>
      <c r="LC79" s="64"/>
      <c r="LD79" s="64"/>
      <c r="LE79" s="64"/>
      <c r="LF79" s="64"/>
      <c r="LG79" s="64"/>
      <c r="LH79" s="64"/>
      <c r="LI79" s="64"/>
      <c r="LJ79" s="64"/>
      <c r="LK79" s="64"/>
      <c r="LL79" s="64"/>
      <c r="LM79" s="64"/>
      <c r="LN79" s="64"/>
      <c r="LO79" s="64"/>
      <c r="LP79" s="64"/>
      <c r="LQ79" s="64"/>
      <c r="LR79" s="64"/>
      <c r="LS79" s="64"/>
      <c r="LT79" s="64"/>
      <c r="LU79" s="64"/>
      <c r="LV79" s="64"/>
      <c r="LW79" s="64"/>
      <c r="LX79" s="64"/>
      <c r="LY79" s="64"/>
      <c r="LZ79" s="64"/>
      <c r="MA79" s="64"/>
      <c r="MB79" s="64"/>
      <c r="MC79" s="64"/>
      <c r="MD79" s="64"/>
      <c r="ME79" s="64"/>
      <c r="MF79" s="64"/>
      <c r="MG79" s="64"/>
      <c r="MH79" s="64"/>
      <c r="MI79" s="64"/>
      <c r="MJ79" s="64"/>
      <c r="MK79" s="64"/>
      <c r="ML79" s="64"/>
      <c r="MM79" s="64"/>
      <c r="MN79" s="64"/>
      <c r="MO79" s="64"/>
      <c r="MP79" s="64"/>
      <c r="MQ79" s="64"/>
      <c r="MR79" s="64"/>
      <c r="MS79" s="64"/>
      <c r="MT79" s="64"/>
      <c r="MU79" s="64"/>
      <c r="MV79" s="64"/>
      <c r="MW79" s="64"/>
      <c r="MX79" s="64"/>
      <c r="MY79" s="64"/>
      <c r="MZ79" s="64"/>
      <c r="NA79" s="64"/>
      <c r="NB79" s="64"/>
      <c r="NC79" s="64"/>
      <c r="ND79" s="64"/>
      <c r="NE79" s="64"/>
      <c r="NF79" s="64"/>
      <c r="NG79" s="64"/>
      <c r="NH79" s="64"/>
      <c r="NI79" s="64"/>
      <c r="NJ79" s="64"/>
      <c r="NK79" s="64"/>
      <c r="NL79" s="64"/>
      <c r="NM79" s="64"/>
      <c r="NN79" s="64"/>
      <c r="NO79" s="64"/>
      <c r="NP79" s="64"/>
      <c r="NQ79" s="64"/>
      <c r="NR79" s="64"/>
      <c r="NS79" s="64"/>
      <c r="NT79" s="64"/>
      <c r="NU79" s="64"/>
      <c r="NV79" s="64"/>
      <c r="NW79" s="64"/>
      <c r="NX79" s="64"/>
      <c r="NY79" s="64"/>
      <c r="NZ79" s="64"/>
      <c r="OA79" s="64"/>
      <c r="OB79" s="64"/>
      <c r="OC79" s="64"/>
      <c r="OD79" s="64"/>
      <c r="OE79" s="64"/>
      <c r="OF79" s="64"/>
      <c r="OG79" s="64"/>
      <c r="OH79" s="64"/>
      <c r="OI79" s="64"/>
      <c r="OJ79" s="64"/>
      <c r="OK79" s="64"/>
      <c r="OL79" s="64"/>
      <c r="OM79" s="64"/>
      <c r="ON79" s="64"/>
      <c r="OO79" s="64"/>
      <c r="OP79" s="64"/>
      <c r="OQ79" s="64"/>
      <c r="OR79" s="64"/>
      <c r="OS79" s="64"/>
      <c r="OT79" s="64"/>
      <c r="OU79" s="64"/>
      <c r="OV79" s="64"/>
      <c r="OW79" s="64"/>
      <c r="OX79" s="64"/>
      <c r="OY79" s="64"/>
      <c r="OZ79" s="64"/>
      <c r="PA79" s="64"/>
      <c r="PB79" s="64"/>
      <c r="PC79" s="64"/>
      <c r="PD79" s="64"/>
      <c r="PE79" s="64"/>
      <c r="PF79" s="64"/>
      <c r="PG79" s="64"/>
      <c r="PH79" s="64"/>
      <c r="PI79" s="64"/>
      <c r="PJ79" s="64"/>
      <c r="PK79" s="64"/>
      <c r="PL79" s="64"/>
      <c r="PM79" s="64"/>
      <c r="PN79" s="64"/>
      <c r="PO79" s="64"/>
      <c r="PP79" s="64"/>
      <c r="PQ79" s="64"/>
      <c r="PR79" s="64"/>
      <c r="PS79" s="64"/>
      <c r="PT79" s="64"/>
      <c r="PU79" s="64"/>
      <c r="PV79" s="64"/>
      <c r="PW79" s="64"/>
      <c r="PX79" s="64"/>
      <c r="PY79" s="64"/>
      <c r="PZ79" s="64"/>
      <c r="QA79" s="64"/>
      <c r="QB79" s="64"/>
      <c r="QC79" s="64"/>
      <c r="QD79" s="64"/>
      <c r="QE79" s="64"/>
      <c r="QF79" s="64"/>
      <c r="QG79" s="64"/>
      <c r="QH79" s="64"/>
      <c r="QI79" s="64"/>
      <c r="QJ79" s="64"/>
      <c r="QK79" s="64"/>
      <c r="QL79" s="64"/>
      <c r="QM79" s="64"/>
      <c r="QN79" s="64"/>
      <c r="QO79" s="64"/>
      <c r="QP79" s="64"/>
      <c r="QQ79" s="64"/>
      <c r="QR79" s="64"/>
      <c r="QS79" s="64"/>
      <c r="QT79" s="64"/>
      <c r="QU79" s="64"/>
      <c r="QV79" s="64"/>
      <c r="QW79" s="64"/>
      <c r="QX79" s="64"/>
      <c r="QY79" s="64"/>
      <c r="QZ79" s="64"/>
      <c r="RA79" s="64"/>
      <c r="RB79" s="64"/>
      <c r="RC79" s="64"/>
      <c r="RD79" s="64"/>
      <c r="RE79" s="64"/>
      <c r="RF79" s="64"/>
      <c r="RG79" s="64"/>
      <c r="RH79" s="64"/>
      <c r="RI79" s="64"/>
      <c r="RJ79" s="64"/>
      <c r="RK79" s="64"/>
      <c r="RL79" s="64"/>
      <c r="RM79" s="64"/>
      <c r="RN79" s="64"/>
      <c r="RO79" s="64"/>
      <c r="RP79" s="64"/>
      <c r="RQ79" s="64"/>
      <c r="RR79" s="64"/>
      <c r="RS79" s="64"/>
      <c r="RT79" s="64"/>
      <c r="RU79" s="64"/>
      <c r="RV79" s="64"/>
      <c r="RW79" s="64"/>
      <c r="RX79" s="64"/>
      <c r="RY79" s="64"/>
      <c r="RZ79" s="64"/>
      <c r="SA79" s="64"/>
      <c r="SB79" s="64"/>
      <c r="SC79" s="64"/>
      <c r="SD79" s="64"/>
      <c r="SE79" s="64"/>
      <c r="SF79" s="64"/>
      <c r="SG79" s="64"/>
      <c r="SH79" s="64"/>
      <c r="SI79" s="64"/>
      <c r="SJ79" s="64"/>
      <c r="SK79" s="64"/>
      <c r="SL79" s="64"/>
      <c r="SM79" s="64"/>
      <c r="SN79" s="64"/>
      <c r="SO79" s="64"/>
      <c r="SP79" s="64"/>
      <c r="SQ79" s="64"/>
      <c r="SR79" s="64"/>
      <c r="SS79" s="64"/>
      <c r="ST79" s="64"/>
      <c r="SU79" s="64"/>
      <c r="SV79" s="64"/>
      <c r="SW79" s="64"/>
      <c r="SX79" s="64"/>
      <c r="SY79" s="64"/>
      <c r="SZ79" s="64"/>
      <c r="TA79" s="64"/>
      <c r="TB79" s="64"/>
      <c r="TC79" s="64"/>
      <c r="TD79" s="64"/>
      <c r="TE79" s="64"/>
      <c r="TF79" s="64"/>
      <c r="TG79" s="64"/>
      <c r="TH79" s="64"/>
      <c r="TI79" s="64"/>
      <c r="TJ79" s="64"/>
      <c r="TK79" s="64"/>
      <c r="TL79" s="64"/>
      <c r="TM79" s="64"/>
      <c r="TN79" s="64"/>
      <c r="TO79" s="64"/>
      <c r="TP79" s="64"/>
      <c r="TQ79" s="64"/>
      <c r="TR79" s="64"/>
      <c r="TS79" s="64"/>
      <c r="TT79" s="64"/>
      <c r="TU79" s="64"/>
      <c r="TV79" s="64"/>
      <c r="TW79" s="64"/>
      <c r="TX79" s="64"/>
      <c r="TY79" s="64"/>
      <c r="TZ79" s="64"/>
      <c r="UA79" s="64"/>
      <c r="UB79" s="64"/>
      <c r="UC79" s="64"/>
      <c r="UD79" s="64"/>
      <c r="UE79" s="64"/>
      <c r="UF79" s="64"/>
      <c r="UG79" s="64"/>
      <c r="UH79" s="64"/>
      <c r="UI79" s="64"/>
      <c r="UJ79" s="64"/>
      <c r="UK79" s="64"/>
      <c r="UL79" s="64"/>
      <c r="UM79" s="64"/>
      <c r="UN79" s="64"/>
      <c r="UO79" s="64"/>
      <c r="UP79" s="64"/>
      <c r="UQ79" s="64"/>
      <c r="UR79" s="64"/>
      <c r="US79" s="64"/>
      <c r="UT79" s="64"/>
      <c r="UU79" s="64"/>
      <c r="UV79" s="64"/>
      <c r="UW79" s="64"/>
      <c r="UX79" s="64"/>
      <c r="UY79" s="64"/>
      <c r="UZ79" s="64"/>
      <c r="VA79" s="64"/>
      <c r="VB79" s="64"/>
      <c r="VC79" s="64"/>
      <c r="VD79" s="64"/>
      <c r="VE79" s="64"/>
      <c r="VF79" s="64"/>
      <c r="VG79" s="64"/>
      <c r="VH79" s="64"/>
      <c r="VI79" s="64"/>
      <c r="VJ79" s="64"/>
      <c r="VK79" s="64"/>
      <c r="VL79" s="64"/>
      <c r="VM79" s="64"/>
      <c r="VN79" s="64"/>
      <c r="VO79" s="64"/>
      <c r="VP79" s="64"/>
      <c r="VQ79" s="64"/>
      <c r="VR79" s="64"/>
      <c r="VS79" s="64"/>
      <c r="VT79" s="64"/>
      <c r="VU79" s="64"/>
      <c r="VV79" s="64"/>
      <c r="VW79" s="64"/>
      <c r="VX79" s="64"/>
      <c r="VY79" s="64"/>
      <c r="VZ79" s="64"/>
      <c r="WA79" s="64"/>
      <c r="WB79" s="64"/>
      <c r="WC79" s="64"/>
      <c r="WD79" s="64"/>
      <c r="WE79" s="64"/>
      <c r="WF79" s="64"/>
      <c r="WG79" s="64"/>
      <c r="WH79" s="64"/>
      <c r="WI79" s="64"/>
      <c r="WJ79" s="64"/>
      <c r="WK79" s="64"/>
      <c r="WL79" s="64"/>
      <c r="WM79" s="64"/>
      <c r="WN79" s="64"/>
      <c r="WO79" s="64"/>
      <c r="WP79" s="64"/>
      <c r="WQ79" s="64"/>
      <c r="WR79" s="64"/>
      <c r="WS79" s="64"/>
      <c r="WT79" s="64"/>
      <c r="WU79" s="64"/>
      <c r="WV79" s="64"/>
      <c r="WW79" s="64"/>
      <c r="WX79" s="64"/>
      <c r="WY79" s="64"/>
      <c r="WZ79" s="64"/>
      <c r="XA79" s="64"/>
      <c r="XB79" s="64"/>
      <c r="XC79" s="64"/>
      <c r="XD79" s="64"/>
      <c r="XE79" s="64"/>
      <c r="XF79" s="64"/>
      <c r="XG79" s="64"/>
      <c r="XH79" s="64"/>
      <c r="XI79" s="64"/>
      <c r="XJ79" s="64"/>
    </row>
    <row r="80" spans="1:634" x14ac:dyDescent="0.25">
      <c r="A80" s="106"/>
      <c r="B80" s="107"/>
      <c r="C80" s="106"/>
      <c r="D80" s="107"/>
      <c r="E80" s="106"/>
      <c r="F80" s="107"/>
      <c r="G80" s="106"/>
      <c r="H80" s="107"/>
      <c r="I80" s="106"/>
      <c r="J80" s="107"/>
      <c r="K80" s="106"/>
      <c r="L80" s="107"/>
      <c r="M80" s="106"/>
      <c r="N80" s="107"/>
      <c r="O80" s="106"/>
      <c r="P80" s="107"/>
      <c r="Q80" s="106"/>
      <c r="R80" s="107"/>
      <c r="S80" s="106"/>
      <c r="T80" s="107"/>
      <c r="U80" s="106"/>
      <c r="V80" s="107"/>
      <c r="W80" s="106"/>
      <c r="X80" s="107"/>
      <c r="Y80" s="106"/>
      <c r="Z80" s="107"/>
      <c r="AA80" s="106"/>
      <c r="AB80" s="107"/>
      <c r="AC80" s="106"/>
      <c r="AD80" s="107"/>
      <c r="AE80" s="106"/>
      <c r="AF80" s="107"/>
      <c r="AG80" s="106"/>
      <c r="AH80" s="107"/>
      <c r="AI80" s="106"/>
      <c r="AJ80" s="107"/>
      <c r="AK80" s="106"/>
      <c r="AL80" s="107"/>
      <c r="AM80" s="106"/>
      <c r="AN80" s="107"/>
      <c r="AO80" s="106"/>
      <c r="AP80" s="107"/>
      <c r="AQ80" s="106"/>
      <c r="AR80" s="107"/>
      <c r="AS80" s="106"/>
      <c r="AT80" s="107"/>
      <c r="AU80" s="106"/>
      <c r="AV80" s="107"/>
      <c r="AW80" s="106"/>
      <c r="AX80" s="107"/>
      <c r="AY80" s="106"/>
      <c r="AZ80" s="107"/>
      <c r="BA80" s="106"/>
      <c r="BB80" s="107"/>
      <c r="BC80" s="106"/>
      <c r="BD80" s="107"/>
      <c r="BE80" s="106"/>
      <c r="BF80" s="107"/>
      <c r="BG80" s="106"/>
      <c r="BH80" s="107"/>
      <c r="BI80" s="106"/>
      <c r="BJ80" s="107"/>
      <c r="BK80" s="106"/>
      <c r="BL80" s="107"/>
      <c r="BM80" s="106"/>
      <c r="BN80" s="107"/>
      <c r="BO80" s="106"/>
      <c r="BP80" s="107"/>
      <c r="BQ80" s="106"/>
      <c r="BR80" s="107"/>
      <c r="BS80" s="106"/>
      <c r="BT80" s="107"/>
      <c r="BU80" s="106"/>
      <c r="BV80" s="107"/>
      <c r="BW80" s="106"/>
      <c r="BX80" s="107"/>
      <c r="BY80" s="106"/>
      <c r="BZ80" s="107"/>
      <c r="CA80" s="106"/>
      <c r="CB80" s="107"/>
      <c r="CC80" s="106"/>
      <c r="CD80" s="107"/>
      <c r="CE80" s="106"/>
      <c r="CF80" s="107"/>
      <c r="CG80" s="106"/>
      <c r="CH80" s="107"/>
      <c r="CI80" s="106"/>
      <c r="CJ80" s="107"/>
      <c r="CK80" s="106"/>
      <c r="CL80" s="107"/>
      <c r="CM80" s="106"/>
      <c r="CN80" s="107"/>
      <c r="CO80" s="106"/>
      <c r="CP80" s="107"/>
      <c r="CQ80" s="106"/>
      <c r="CR80" s="107"/>
      <c r="CS80" s="106"/>
      <c r="CT80" s="107"/>
      <c r="CU80" s="106"/>
      <c r="CV80" s="107"/>
      <c r="CW80" s="106"/>
      <c r="CX80" s="107"/>
      <c r="CY80" s="106"/>
      <c r="CZ80" s="107"/>
      <c r="DA80" s="106"/>
      <c r="DB80" s="107"/>
      <c r="DC80" s="106"/>
      <c r="DD80" s="107"/>
      <c r="DE80" s="106"/>
      <c r="DF80" s="107"/>
      <c r="DG80" s="106"/>
      <c r="DH80" s="107"/>
      <c r="DI80" s="106"/>
      <c r="DJ80" s="107"/>
      <c r="DK80" s="106"/>
      <c r="DL80" s="107"/>
      <c r="DM80" s="106"/>
      <c r="DN80" s="107"/>
      <c r="DO80" s="106"/>
      <c r="DP80" s="107"/>
      <c r="DQ80" s="106"/>
      <c r="DR80" s="107"/>
      <c r="DS80" s="106"/>
      <c r="DT80" s="107"/>
      <c r="DU80" s="106"/>
      <c r="DV80" s="107"/>
      <c r="DW80" s="106"/>
      <c r="DX80" s="107"/>
      <c r="DY80" s="106"/>
      <c r="DZ80" s="107"/>
      <c r="EA80" s="106"/>
      <c r="EB80" s="107"/>
      <c r="EC80" s="106"/>
      <c r="ED80" s="107"/>
      <c r="EE80" s="106"/>
      <c r="EF80" s="107"/>
      <c r="EG80" s="106"/>
      <c r="EH80" s="107"/>
      <c r="EI80" s="106"/>
      <c r="EJ80" s="107"/>
      <c r="EK80" s="106"/>
      <c r="EL80" s="107"/>
      <c r="EM80" s="106"/>
      <c r="EN80" s="107"/>
      <c r="EO80" s="106"/>
      <c r="EP80" s="107"/>
      <c r="EQ80" s="106"/>
      <c r="ER80" s="107"/>
      <c r="ES80" s="106"/>
      <c r="ET80" s="107"/>
      <c r="EU80" s="106"/>
      <c r="EV80" s="107"/>
      <c r="EW80" s="106"/>
      <c r="EX80" s="107"/>
      <c r="EY80" s="106"/>
      <c r="EZ80" s="107"/>
      <c r="FA80" s="106"/>
      <c r="FB80" s="107"/>
      <c r="FC80" s="106"/>
      <c r="FD80" s="107"/>
      <c r="FE80" s="106"/>
      <c r="FF80" s="107"/>
      <c r="FG80" s="106"/>
      <c r="FH80" s="107"/>
      <c r="FI80" s="106"/>
      <c r="FJ80" s="107"/>
      <c r="FK80" s="106"/>
      <c r="FL80" s="107"/>
      <c r="FM80" s="106"/>
      <c r="FN80" s="107"/>
      <c r="FO80" s="106"/>
      <c r="FP80" s="107"/>
      <c r="FQ80" s="106"/>
      <c r="FR80" s="107"/>
      <c r="FS80" s="106"/>
      <c r="FT80" s="107"/>
      <c r="FU80" s="106"/>
      <c r="FV80" s="107"/>
      <c r="FW80" s="106"/>
      <c r="FX80" s="107"/>
      <c r="FY80" s="106"/>
      <c r="FZ80" s="107"/>
      <c r="GA80" s="106"/>
      <c r="GB80" s="107"/>
      <c r="GC80" s="106"/>
      <c r="GD80" s="107"/>
      <c r="GE80" s="106"/>
      <c r="GF80" s="107"/>
      <c r="GG80" s="106"/>
      <c r="GH80" s="107"/>
      <c r="GI80" s="106"/>
      <c r="GJ80" s="107"/>
      <c r="GK80" s="106"/>
      <c r="GL80" s="107"/>
      <c r="GM80" s="106"/>
      <c r="GN80" s="107"/>
      <c r="GO80" s="106"/>
      <c r="GP80" s="107"/>
      <c r="GQ80" s="106"/>
      <c r="GR80" s="107"/>
      <c r="GS80" s="106"/>
      <c r="GT80" s="107"/>
      <c r="GU80" s="106"/>
      <c r="GV80" s="107"/>
      <c r="GW80" s="106"/>
      <c r="GX80" s="107"/>
      <c r="GY80" s="106"/>
      <c r="GZ80" s="107"/>
      <c r="HA80" s="106"/>
      <c r="HB80" s="107"/>
      <c r="HC80" s="106"/>
      <c r="HD80" s="107"/>
      <c r="HE80" s="106"/>
      <c r="HF80" s="107"/>
      <c r="HG80" s="106"/>
      <c r="HH80" s="107"/>
      <c r="HI80" s="106"/>
      <c r="HJ80" s="107"/>
      <c r="HK80" s="106"/>
      <c r="HL80" s="107"/>
      <c r="HM80" s="106"/>
      <c r="HN80" s="107"/>
      <c r="HO80" s="106"/>
      <c r="HP80" s="107"/>
      <c r="HQ80" s="106"/>
      <c r="HR80" s="107"/>
      <c r="HS80" s="106"/>
      <c r="HT80" s="107"/>
      <c r="HU80" s="106"/>
      <c r="HV80" s="107"/>
      <c r="HW80" s="106"/>
      <c r="HX80" s="107"/>
      <c r="HY80" s="106"/>
      <c r="HZ80" s="107"/>
      <c r="IA80" s="106"/>
      <c r="IB80" s="107"/>
      <c r="IC80" s="106"/>
      <c r="ID80" s="107"/>
      <c r="IE80" s="106"/>
      <c r="IF80" s="107"/>
      <c r="IG80" s="106"/>
      <c r="IH80" s="107"/>
      <c r="II80" s="106"/>
      <c r="IJ80" s="107"/>
      <c r="IK80" s="106"/>
      <c r="IL80" s="107"/>
      <c r="IM80" s="106"/>
      <c r="IN80" s="107"/>
      <c r="IO80" s="106"/>
      <c r="IP80" s="107"/>
      <c r="IQ80" s="106"/>
      <c r="IR80" s="107"/>
      <c r="IS80" s="106"/>
      <c r="IT80" s="107"/>
      <c r="IU80" s="106"/>
      <c r="IV80" s="107"/>
      <c r="IW80" s="106"/>
      <c r="IX80" s="107"/>
      <c r="IY80" s="106"/>
      <c r="IZ80" s="64"/>
      <c r="JA80" s="64"/>
      <c r="JB80" s="64"/>
      <c r="JC80" s="64"/>
      <c r="JD80" s="64"/>
      <c r="JE80" s="64"/>
      <c r="JF80" s="64"/>
      <c r="JG80" s="64"/>
      <c r="JH80" s="64"/>
      <c r="JI80" s="64"/>
      <c r="JJ80" s="64"/>
      <c r="JK80" s="64"/>
      <c r="JL80" s="64"/>
      <c r="JM80" s="64"/>
      <c r="JN80" s="64"/>
      <c r="JO80" s="64"/>
      <c r="JP80" s="64"/>
      <c r="JQ80" s="64"/>
      <c r="JR80" s="64"/>
      <c r="JS80" s="64"/>
      <c r="JT80" s="64"/>
      <c r="JU80" s="64"/>
      <c r="JV80" s="64"/>
      <c r="JW80" s="64"/>
      <c r="JX80" s="64"/>
      <c r="JY80" s="64"/>
      <c r="JZ80" s="64"/>
      <c r="KA80" s="64"/>
      <c r="KB80" s="64"/>
      <c r="KC80" s="64"/>
      <c r="KD80" s="64"/>
      <c r="KE80" s="64"/>
      <c r="KF80" s="64"/>
      <c r="KG80" s="64"/>
      <c r="KH80" s="64"/>
      <c r="KI80" s="64"/>
      <c r="KJ80" s="64"/>
      <c r="KK80" s="64"/>
      <c r="KL80" s="64"/>
      <c r="KM80" s="64"/>
      <c r="KN80" s="64"/>
      <c r="KO80" s="64"/>
      <c r="KP80" s="64"/>
      <c r="KQ80" s="64"/>
      <c r="KR80" s="64"/>
      <c r="KS80" s="64"/>
      <c r="KT80" s="64"/>
      <c r="KU80" s="64"/>
      <c r="KV80" s="64"/>
      <c r="KW80" s="64"/>
      <c r="KX80" s="64"/>
      <c r="KY80" s="64"/>
      <c r="KZ80" s="64"/>
      <c r="LA80" s="64"/>
      <c r="LB80" s="64"/>
      <c r="LC80" s="64"/>
      <c r="LD80" s="64"/>
      <c r="LE80" s="64"/>
      <c r="LF80" s="64"/>
      <c r="LG80" s="64"/>
      <c r="LH80" s="64"/>
      <c r="LI80" s="64"/>
      <c r="LJ80" s="64"/>
      <c r="LK80" s="64"/>
      <c r="LL80" s="64"/>
      <c r="LM80" s="64"/>
      <c r="LN80" s="64"/>
      <c r="LO80" s="64"/>
      <c r="LP80" s="64"/>
      <c r="LQ80" s="64"/>
      <c r="LR80" s="64"/>
      <c r="LS80" s="64"/>
      <c r="LT80" s="64"/>
      <c r="LU80" s="64"/>
      <c r="LV80" s="64"/>
      <c r="LW80" s="64"/>
      <c r="LX80" s="64"/>
      <c r="LY80" s="64"/>
      <c r="LZ80" s="64"/>
      <c r="MA80" s="64"/>
      <c r="MB80" s="64"/>
      <c r="MC80" s="64"/>
      <c r="MD80" s="64"/>
      <c r="ME80" s="64"/>
      <c r="MF80" s="64"/>
      <c r="MG80" s="64"/>
      <c r="MH80" s="64"/>
      <c r="MI80" s="64"/>
      <c r="MJ80" s="64"/>
      <c r="MK80" s="64"/>
      <c r="ML80" s="64"/>
      <c r="MM80" s="64"/>
      <c r="MN80" s="64"/>
      <c r="MO80" s="64"/>
      <c r="MP80" s="64"/>
      <c r="MQ80" s="64"/>
      <c r="MR80" s="64"/>
      <c r="MS80" s="64"/>
      <c r="MT80" s="64"/>
      <c r="MU80" s="64"/>
      <c r="MV80" s="64"/>
      <c r="MW80" s="64"/>
      <c r="MX80" s="64"/>
      <c r="MY80" s="64"/>
      <c r="MZ80" s="64"/>
      <c r="NA80" s="64"/>
      <c r="NB80" s="64"/>
      <c r="NC80" s="64"/>
      <c r="ND80" s="64"/>
      <c r="NE80" s="64"/>
      <c r="NF80" s="64"/>
      <c r="NG80" s="64"/>
      <c r="NH80" s="64"/>
      <c r="NI80" s="64"/>
      <c r="NJ80" s="64"/>
      <c r="NK80" s="64"/>
      <c r="NL80" s="64"/>
      <c r="NM80" s="64"/>
      <c r="NN80" s="64"/>
      <c r="NO80" s="64"/>
      <c r="NP80" s="64"/>
      <c r="NQ80" s="64"/>
      <c r="NR80" s="64"/>
      <c r="NS80" s="64"/>
      <c r="NT80" s="64"/>
      <c r="NU80" s="64"/>
      <c r="NV80" s="64"/>
      <c r="NW80" s="64"/>
      <c r="NX80" s="64"/>
      <c r="NY80" s="64"/>
      <c r="NZ80" s="64"/>
      <c r="OA80" s="64"/>
      <c r="OB80" s="64"/>
      <c r="OC80" s="64"/>
      <c r="OD80" s="64"/>
      <c r="OE80" s="64"/>
      <c r="OF80" s="64"/>
      <c r="OG80" s="64"/>
      <c r="OH80" s="64"/>
      <c r="OI80" s="64"/>
      <c r="OJ80" s="64"/>
      <c r="OK80" s="64"/>
      <c r="OL80" s="64"/>
      <c r="OM80" s="64"/>
      <c r="ON80" s="64"/>
      <c r="OO80" s="64"/>
      <c r="OP80" s="64"/>
      <c r="OQ80" s="64"/>
      <c r="OR80" s="64"/>
      <c r="OS80" s="64"/>
      <c r="OT80" s="64"/>
      <c r="OU80" s="64"/>
      <c r="OV80" s="64"/>
      <c r="OW80" s="64"/>
      <c r="OX80" s="64"/>
      <c r="OY80" s="64"/>
      <c r="OZ80" s="64"/>
      <c r="PA80" s="64"/>
      <c r="PB80" s="64"/>
      <c r="PC80" s="64"/>
      <c r="PD80" s="64"/>
      <c r="PE80" s="64"/>
      <c r="PF80" s="64"/>
      <c r="PG80" s="64"/>
      <c r="PH80" s="64"/>
      <c r="PI80" s="64"/>
      <c r="PJ80" s="64"/>
      <c r="PK80" s="64"/>
      <c r="PL80" s="64"/>
      <c r="PM80" s="64"/>
      <c r="PN80" s="64"/>
      <c r="PO80" s="64"/>
      <c r="PP80" s="64"/>
      <c r="PQ80" s="64"/>
      <c r="PR80" s="64"/>
      <c r="PS80" s="64"/>
      <c r="PT80" s="64"/>
      <c r="PU80" s="64"/>
      <c r="PV80" s="64"/>
      <c r="PW80" s="64"/>
      <c r="PX80" s="64"/>
      <c r="PY80" s="64"/>
      <c r="PZ80" s="64"/>
      <c r="QA80" s="64"/>
      <c r="QB80" s="64"/>
      <c r="QC80" s="64"/>
      <c r="QD80" s="64"/>
      <c r="QE80" s="64"/>
      <c r="QF80" s="64"/>
      <c r="QG80" s="64"/>
      <c r="QH80" s="64"/>
      <c r="QI80" s="64"/>
      <c r="QJ80" s="64"/>
      <c r="QK80" s="64"/>
      <c r="QL80" s="64"/>
      <c r="QM80" s="64"/>
      <c r="QN80" s="64"/>
      <c r="QO80" s="64"/>
      <c r="QP80" s="64"/>
      <c r="QQ80" s="64"/>
      <c r="QR80" s="64"/>
      <c r="QS80" s="64"/>
      <c r="QT80" s="64"/>
      <c r="QU80" s="64"/>
      <c r="QV80" s="64"/>
      <c r="QW80" s="64"/>
      <c r="QX80" s="64"/>
      <c r="QY80" s="64"/>
      <c r="QZ80" s="64"/>
      <c r="RA80" s="64"/>
      <c r="RB80" s="64"/>
      <c r="RC80" s="64"/>
      <c r="RD80" s="64"/>
      <c r="RE80" s="64"/>
      <c r="RF80" s="64"/>
      <c r="RG80" s="64"/>
      <c r="RH80" s="64"/>
      <c r="RI80" s="64"/>
      <c r="RJ80" s="64"/>
      <c r="RK80" s="64"/>
      <c r="RL80" s="64"/>
      <c r="RM80" s="64"/>
      <c r="RN80" s="64"/>
      <c r="RO80" s="64"/>
      <c r="RP80" s="64"/>
      <c r="RQ80" s="64"/>
      <c r="RR80" s="64"/>
      <c r="RS80" s="64"/>
      <c r="RT80" s="64"/>
      <c r="RU80" s="64"/>
      <c r="RV80" s="64"/>
      <c r="RW80" s="64"/>
      <c r="RX80" s="64"/>
      <c r="RY80" s="64"/>
      <c r="RZ80" s="64"/>
      <c r="SA80" s="64"/>
      <c r="SB80" s="64"/>
      <c r="SC80" s="64"/>
      <c r="SD80" s="64"/>
      <c r="SE80" s="64"/>
      <c r="SF80" s="64"/>
      <c r="SG80" s="64"/>
      <c r="SH80" s="64"/>
      <c r="SI80" s="64"/>
      <c r="SJ80" s="64"/>
      <c r="SK80" s="64"/>
      <c r="SL80" s="64"/>
      <c r="SM80" s="64"/>
      <c r="SN80" s="64"/>
      <c r="SO80" s="64"/>
      <c r="SP80" s="64"/>
      <c r="SQ80" s="64"/>
      <c r="SR80" s="64"/>
      <c r="SS80" s="64"/>
      <c r="ST80" s="64"/>
      <c r="SU80" s="64"/>
      <c r="SV80" s="64"/>
      <c r="SW80" s="64"/>
      <c r="SX80" s="64"/>
      <c r="SY80" s="64"/>
      <c r="SZ80" s="64"/>
      <c r="TA80" s="64"/>
      <c r="TB80" s="64"/>
      <c r="TC80" s="64"/>
      <c r="TD80" s="64"/>
      <c r="TE80" s="64"/>
      <c r="TF80" s="64"/>
      <c r="TG80" s="64"/>
      <c r="TH80" s="64"/>
      <c r="TI80" s="64"/>
      <c r="TJ80" s="64"/>
      <c r="TK80" s="64"/>
      <c r="TL80" s="64"/>
      <c r="TM80" s="64"/>
      <c r="TN80" s="64"/>
      <c r="TO80" s="64"/>
      <c r="TP80" s="64"/>
      <c r="TQ80" s="64"/>
      <c r="TR80" s="64"/>
      <c r="TS80" s="64"/>
      <c r="TT80" s="64"/>
      <c r="TU80" s="64"/>
      <c r="TV80" s="64"/>
      <c r="TW80" s="64"/>
      <c r="TX80" s="64"/>
      <c r="TY80" s="64"/>
      <c r="TZ80" s="64"/>
      <c r="UA80" s="64"/>
      <c r="UB80" s="64"/>
      <c r="UC80" s="64"/>
      <c r="UD80" s="64"/>
      <c r="UE80" s="64"/>
      <c r="UF80" s="64"/>
      <c r="UG80" s="64"/>
      <c r="UH80" s="64"/>
      <c r="UI80" s="64"/>
      <c r="UJ80" s="64"/>
      <c r="UK80" s="64"/>
      <c r="UL80" s="64"/>
      <c r="UM80" s="64"/>
      <c r="UN80" s="64"/>
      <c r="UO80" s="64"/>
      <c r="UP80" s="64"/>
      <c r="UQ80" s="64"/>
      <c r="UR80" s="64"/>
      <c r="US80" s="64"/>
      <c r="UT80" s="64"/>
      <c r="UU80" s="64"/>
      <c r="UV80" s="64"/>
      <c r="UW80" s="64"/>
      <c r="UX80" s="64"/>
      <c r="UY80" s="64"/>
      <c r="UZ80" s="64"/>
      <c r="VA80" s="64"/>
      <c r="VB80" s="64"/>
      <c r="VC80" s="64"/>
      <c r="VD80" s="64"/>
      <c r="VE80" s="64"/>
      <c r="VF80" s="64"/>
      <c r="VG80" s="64"/>
      <c r="VH80" s="64"/>
      <c r="VI80" s="64"/>
      <c r="VJ80" s="64"/>
      <c r="VK80" s="64"/>
      <c r="VL80" s="64"/>
      <c r="VM80" s="64"/>
      <c r="VN80" s="64"/>
      <c r="VO80" s="64"/>
      <c r="VP80" s="64"/>
      <c r="VQ80" s="64"/>
      <c r="VR80" s="64"/>
      <c r="VS80" s="64"/>
      <c r="VT80" s="64"/>
      <c r="VU80" s="64"/>
      <c r="VV80" s="64"/>
      <c r="VW80" s="64"/>
      <c r="VX80" s="64"/>
      <c r="VY80" s="64"/>
      <c r="VZ80" s="64"/>
      <c r="WA80" s="64"/>
      <c r="WB80" s="64"/>
      <c r="WC80" s="64"/>
      <c r="WD80" s="64"/>
      <c r="WE80" s="64"/>
      <c r="WF80" s="64"/>
      <c r="WG80" s="64"/>
      <c r="WH80" s="64"/>
      <c r="WI80" s="64"/>
      <c r="WJ80" s="64"/>
      <c r="WK80" s="64"/>
      <c r="WL80" s="64"/>
      <c r="WM80" s="64"/>
      <c r="WN80" s="64"/>
      <c r="WO80" s="64"/>
      <c r="WP80" s="64"/>
      <c r="WQ80" s="64"/>
      <c r="WR80" s="64"/>
      <c r="WS80" s="64"/>
      <c r="WT80" s="64"/>
      <c r="WU80" s="64"/>
      <c r="WV80" s="64"/>
      <c r="WW80" s="64"/>
      <c r="WX80" s="64"/>
      <c r="WY80" s="64"/>
      <c r="WZ80" s="64"/>
      <c r="XA80" s="64"/>
      <c r="XB80" s="64"/>
      <c r="XC80" s="64"/>
      <c r="XD80" s="64"/>
      <c r="XE80" s="64"/>
      <c r="XF80" s="64"/>
      <c r="XG80" s="64"/>
      <c r="XH80" s="64"/>
      <c r="XI80" s="64"/>
      <c r="XJ80" s="64"/>
    </row>
    <row r="81" spans="1:634" x14ac:dyDescent="0.25">
      <c r="A81" s="106"/>
      <c r="B81" s="107"/>
      <c r="C81" s="106"/>
      <c r="D81" s="107"/>
      <c r="E81" s="106"/>
      <c r="F81" s="107"/>
      <c r="G81" s="106"/>
      <c r="H81" s="107"/>
      <c r="I81" s="106"/>
      <c r="J81" s="107"/>
      <c r="K81" s="106"/>
      <c r="L81" s="107"/>
      <c r="M81" s="106"/>
      <c r="N81" s="107"/>
      <c r="O81" s="106"/>
      <c r="P81" s="107"/>
      <c r="Q81" s="106"/>
      <c r="R81" s="107"/>
      <c r="S81" s="106"/>
      <c r="T81" s="107"/>
      <c r="U81" s="106"/>
      <c r="V81" s="107"/>
      <c r="W81" s="106"/>
      <c r="X81" s="107"/>
      <c r="Y81" s="106"/>
      <c r="Z81" s="107"/>
      <c r="AA81" s="106"/>
      <c r="AB81" s="107"/>
      <c r="AC81" s="106"/>
      <c r="AD81" s="107"/>
      <c r="AE81" s="106"/>
      <c r="AF81" s="107"/>
      <c r="AG81" s="106"/>
      <c r="AH81" s="107"/>
      <c r="AI81" s="106"/>
      <c r="AJ81" s="107"/>
      <c r="AK81" s="106"/>
      <c r="AL81" s="107"/>
      <c r="AM81" s="106"/>
      <c r="AN81" s="107"/>
      <c r="AO81" s="106"/>
      <c r="AP81" s="107"/>
      <c r="AQ81" s="106"/>
      <c r="AR81" s="107"/>
      <c r="AS81" s="106"/>
      <c r="AT81" s="107"/>
      <c r="AU81" s="106"/>
      <c r="AV81" s="107"/>
      <c r="AW81" s="106"/>
      <c r="AX81" s="107"/>
      <c r="AY81" s="106"/>
      <c r="AZ81" s="107"/>
      <c r="BA81" s="106"/>
      <c r="BB81" s="107"/>
      <c r="BC81" s="106"/>
      <c r="BD81" s="107"/>
      <c r="BE81" s="106"/>
      <c r="BF81" s="107"/>
      <c r="BG81" s="106"/>
      <c r="BH81" s="107"/>
      <c r="BI81" s="106"/>
      <c r="BJ81" s="107"/>
      <c r="BK81" s="106"/>
      <c r="BL81" s="107"/>
      <c r="BM81" s="106"/>
      <c r="BN81" s="107"/>
      <c r="BO81" s="106"/>
      <c r="BP81" s="107"/>
      <c r="BQ81" s="106"/>
      <c r="BR81" s="107"/>
      <c r="BS81" s="106"/>
      <c r="BT81" s="107"/>
      <c r="BU81" s="106"/>
      <c r="BV81" s="107"/>
      <c r="BW81" s="106"/>
      <c r="BX81" s="107"/>
      <c r="BY81" s="106"/>
      <c r="BZ81" s="107"/>
      <c r="CA81" s="106"/>
      <c r="CB81" s="107"/>
      <c r="CC81" s="106"/>
      <c r="CD81" s="107"/>
      <c r="CE81" s="106"/>
      <c r="CF81" s="107"/>
      <c r="CG81" s="106"/>
      <c r="CH81" s="107"/>
      <c r="CI81" s="106"/>
      <c r="CJ81" s="107"/>
      <c r="CK81" s="106"/>
      <c r="CL81" s="107"/>
      <c r="CM81" s="106"/>
      <c r="CN81" s="107"/>
      <c r="CO81" s="106"/>
      <c r="CP81" s="107"/>
      <c r="CQ81" s="106"/>
      <c r="CR81" s="107"/>
      <c r="CS81" s="106"/>
      <c r="CT81" s="107"/>
      <c r="CU81" s="106"/>
      <c r="CV81" s="107"/>
      <c r="CW81" s="106"/>
      <c r="CX81" s="107"/>
      <c r="CY81" s="106"/>
      <c r="CZ81" s="107"/>
      <c r="DA81" s="106"/>
      <c r="DB81" s="107"/>
      <c r="DC81" s="106"/>
      <c r="DD81" s="107"/>
      <c r="DE81" s="106"/>
      <c r="DF81" s="107"/>
      <c r="DG81" s="106"/>
      <c r="DH81" s="107"/>
      <c r="DI81" s="106"/>
      <c r="DJ81" s="107"/>
      <c r="DK81" s="106"/>
      <c r="DL81" s="107"/>
      <c r="DM81" s="106"/>
      <c r="DN81" s="107"/>
      <c r="DO81" s="106"/>
      <c r="DP81" s="107"/>
      <c r="DQ81" s="106"/>
      <c r="DR81" s="107"/>
      <c r="DS81" s="106"/>
      <c r="DT81" s="107"/>
      <c r="DU81" s="106"/>
      <c r="DV81" s="107"/>
      <c r="DW81" s="106"/>
      <c r="DX81" s="107"/>
      <c r="DY81" s="106"/>
      <c r="DZ81" s="107"/>
      <c r="EA81" s="106"/>
      <c r="EB81" s="107"/>
      <c r="EC81" s="106"/>
      <c r="ED81" s="107"/>
      <c r="EE81" s="106"/>
      <c r="EF81" s="107"/>
      <c r="EG81" s="106"/>
      <c r="EH81" s="107"/>
      <c r="EI81" s="106"/>
      <c r="EJ81" s="107"/>
      <c r="EK81" s="106"/>
      <c r="EL81" s="107"/>
      <c r="EM81" s="106"/>
      <c r="EN81" s="107"/>
      <c r="EO81" s="106"/>
      <c r="EP81" s="107"/>
      <c r="EQ81" s="106"/>
      <c r="ER81" s="107"/>
      <c r="ES81" s="106"/>
      <c r="ET81" s="107"/>
      <c r="EU81" s="106"/>
      <c r="EV81" s="107"/>
      <c r="EW81" s="106"/>
      <c r="EX81" s="107"/>
      <c r="EY81" s="106"/>
      <c r="EZ81" s="107"/>
      <c r="FA81" s="106"/>
      <c r="FB81" s="107"/>
      <c r="FC81" s="106"/>
      <c r="FD81" s="107"/>
      <c r="FE81" s="106"/>
      <c r="FF81" s="107"/>
      <c r="FG81" s="106"/>
      <c r="FH81" s="107"/>
      <c r="FI81" s="106"/>
      <c r="FJ81" s="107"/>
      <c r="FK81" s="106"/>
      <c r="FL81" s="107"/>
      <c r="FM81" s="106"/>
      <c r="FN81" s="107"/>
      <c r="FO81" s="106"/>
      <c r="FP81" s="107"/>
      <c r="FQ81" s="106"/>
      <c r="FR81" s="107"/>
      <c r="FS81" s="106"/>
      <c r="FT81" s="107"/>
      <c r="FU81" s="106"/>
      <c r="FV81" s="107"/>
      <c r="FW81" s="106"/>
      <c r="FX81" s="107"/>
      <c r="FY81" s="106"/>
      <c r="FZ81" s="107"/>
      <c r="GA81" s="106"/>
      <c r="GB81" s="107"/>
      <c r="GC81" s="106"/>
      <c r="GD81" s="107"/>
      <c r="GE81" s="106"/>
      <c r="GF81" s="107"/>
      <c r="GG81" s="106"/>
      <c r="GH81" s="107"/>
      <c r="GI81" s="106"/>
      <c r="GJ81" s="107"/>
      <c r="GK81" s="106"/>
      <c r="GL81" s="107"/>
      <c r="GM81" s="106"/>
      <c r="GN81" s="107"/>
      <c r="GO81" s="106"/>
      <c r="GP81" s="107"/>
      <c r="GQ81" s="106"/>
      <c r="GR81" s="107"/>
      <c r="GS81" s="106"/>
      <c r="GT81" s="107"/>
      <c r="GU81" s="106"/>
      <c r="GV81" s="107"/>
      <c r="GW81" s="106"/>
      <c r="GX81" s="107"/>
      <c r="GY81" s="106"/>
      <c r="GZ81" s="107"/>
      <c r="HA81" s="106"/>
      <c r="HB81" s="107"/>
      <c r="HC81" s="106"/>
      <c r="HD81" s="107"/>
      <c r="HE81" s="106"/>
      <c r="HF81" s="107"/>
      <c r="HG81" s="106"/>
      <c r="HH81" s="107"/>
      <c r="HI81" s="106"/>
      <c r="HJ81" s="107"/>
      <c r="HK81" s="106"/>
      <c r="HL81" s="107"/>
      <c r="HM81" s="106"/>
      <c r="HN81" s="107"/>
      <c r="HO81" s="106"/>
      <c r="HP81" s="107"/>
      <c r="HQ81" s="106"/>
      <c r="HR81" s="107"/>
      <c r="HS81" s="106"/>
      <c r="HT81" s="107"/>
      <c r="HU81" s="106"/>
      <c r="HV81" s="107"/>
      <c r="HW81" s="106"/>
      <c r="HX81" s="107"/>
      <c r="HY81" s="106"/>
      <c r="HZ81" s="107"/>
      <c r="IA81" s="106"/>
      <c r="IB81" s="107"/>
      <c r="IC81" s="106"/>
      <c r="ID81" s="107"/>
      <c r="IE81" s="106"/>
      <c r="IF81" s="107"/>
      <c r="IG81" s="106"/>
      <c r="IH81" s="107"/>
      <c r="II81" s="106"/>
      <c r="IJ81" s="107"/>
      <c r="IK81" s="106"/>
      <c r="IL81" s="107"/>
      <c r="IM81" s="106"/>
      <c r="IN81" s="107"/>
      <c r="IO81" s="106"/>
      <c r="IP81" s="107"/>
      <c r="IQ81" s="106"/>
      <c r="IR81" s="107"/>
      <c r="IS81" s="106"/>
      <c r="IT81" s="107"/>
      <c r="IU81" s="106"/>
      <c r="IV81" s="107"/>
      <c r="IW81" s="106"/>
      <c r="IX81" s="107"/>
      <c r="IY81" s="106"/>
      <c r="IZ81" s="64"/>
      <c r="JA81" s="64"/>
      <c r="JB81" s="64"/>
      <c r="JC81" s="64"/>
      <c r="JD81" s="64"/>
      <c r="JE81" s="64"/>
      <c r="JF81" s="64"/>
      <c r="JG81" s="64"/>
      <c r="JH81" s="64"/>
      <c r="JI81" s="64"/>
      <c r="JJ81" s="64"/>
      <c r="JK81" s="64"/>
      <c r="JL81" s="64"/>
      <c r="JM81" s="64"/>
      <c r="JN81" s="64"/>
      <c r="JO81" s="64"/>
      <c r="JP81" s="64"/>
      <c r="JQ81" s="64"/>
      <c r="JR81" s="64"/>
      <c r="JS81" s="64"/>
      <c r="JT81" s="64"/>
      <c r="JU81" s="64"/>
      <c r="JV81" s="64"/>
      <c r="JW81" s="64"/>
      <c r="JX81" s="64"/>
      <c r="JY81" s="64"/>
      <c r="JZ81" s="64"/>
      <c r="KA81" s="64"/>
      <c r="KB81" s="64"/>
      <c r="KC81" s="64"/>
      <c r="KD81" s="64"/>
      <c r="KE81" s="64"/>
      <c r="KF81" s="64"/>
      <c r="KG81" s="64"/>
      <c r="KH81" s="64"/>
      <c r="KI81" s="64"/>
      <c r="KJ81" s="64"/>
      <c r="KK81" s="64"/>
      <c r="KL81" s="64"/>
      <c r="KM81" s="64"/>
      <c r="KN81" s="64"/>
      <c r="KO81" s="64"/>
      <c r="KP81" s="64"/>
      <c r="KQ81" s="64"/>
      <c r="KR81" s="64"/>
      <c r="KS81" s="64"/>
      <c r="KT81" s="64"/>
      <c r="KU81" s="64"/>
      <c r="KV81" s="64"/>
      <c r="KW81" s="64"/>
      <c r="KX81" s="64"/>
      <c r="KY81" s="64"/>
      <c r="KZ81" s="64"/>
      <c r="LA81" s="64"/>
      <c r="LB81" s="64"/>
      <c r="LC81" s="64"/>
      <c r="LD81" s="64"/>
      <c r="LE81" s="64"/>
      <c r="LF81" s="64"/>
      <c r="LG81" s="64"/>
      <c r="LH81" s="64"/>
      <c r="LI81" s="64"/>
      <c r="LJ81" s="64"/>
      <c r="LK81" s="64"/>
      <c r="LL81" s="64"/>
      <c r="LM81" s="64"/>
      <c r="LN81" s="64"/>
      <c r="LO81" s="64"/>
      <c r="LP81" s="64"/>
      <c r="LQ81" s="64"/>
      <c r="LR81" s="64"/>
      <c r="LS81" s="64"/>
      <c r="LT81" s="64"/>
      <c r="LU81" s="64"/>
      <c r="LV81" s="64"/>
      <c r="LW81" s="64"/>
      <c r="LX81" s="64"/>
      <c r="LY81" s="64"/>
      <c r="LZ81" s="64"/>
      <c r="MA81" s="64"/>
      <c r="MB81" s="64"/>
      <c r="MC81" s="64"/>
      <c r="MD81" s="64"/>
      <c r="ME81" s="64"/>
      <c r="MF81" s="64"/>
      <c r="MG81" s="64"/>
      <c r="MH81" s="64"/>
      <c r="MI81" s="64"/>
      <c r="MJ81" s="64"/>
      <c r="MK81" s="64"/>
      <c r="ML81" s="64"/>
      <c r="MM81" s="64"/>
      <c r="MN81" s="64"/>
      <c r="MO81" s="64"/>
      <c r="MP81" s="64"/>
      <c r="MQ81" s="64"/>
      <c r="MR81" s="64"/>
      <c r="MS81" s="64"/>
      <c r="MT81" s="64"/>
      <c r="MU81" s="64"/>
      <c r="MV81" s="64"/>
      <c r="MW81" s="64"/>
      <c r="MX81" s="64"/>
      <c r="MY81" s="64"/>
      <c r="MZ81" s="64"/>
      <c r="NA81" s="64"/>
      <c r="NB81" s="64"/>
      <c r="NC81" s="64"/>
      <c r="ND81" s="64"/>
      <c r="NE81" s="64"/>
      <c r="NF81" s="64"/>
      <c r="NG81" s="64"/>
      <c r="NH81" s="64"/>
      <c r="NI81" s="64"/>
      <c r="NJ81" s="64"/>
      <c r="NK81" s="64"/>
      <c r="NL81" s="64"/>
      <c r="NM81" s="64"/>
      <c r="NN81" s="64"/>
      <c r="NO81" s="64"/>
      <c r="NP81" s="64"/>
      <c r="NQ81" s="64"/>
      <c r="NR81" s="64"/>
      <c r="NS81" s="64"/>
      <c r="NT81" s="64"/>
      <c r="NU81" s="64"/>
      <c r="NV81" s="64"/>
      <c r="NW81" s="64"/>
      <c r="NX81" s="64"/>
      <c r="NY81" s="64"/>
      <c r="NZ81" s="64"/>
      <c r="OA81" s="64"/>
      <c r="OB81" s="64"/>
      <c r="OC81" s="64"/>
      <c r="OD81" s="64"/>
      <c r="OE81" s="64"/>
      <c r="OF81" s="64"/>
      <c r="OG81" s="64"/>
      <c r="OH81" s="64"/>
      <c r="OI81" s="64"/>
      <c r="OJ81" s="64"/>
      <c r="OK81" s="64"/>
      <c r="OL81" s="64"/>
      <c r="OM81" s="64"/>
      <c r="ON81" s="64"/>
      <c r="OO81" s="64"/>
      <c r="OP81" s="64"/>
      <c r="OQ81" s="64"/>
      <c r="OR81" s="64"/>
      <c r="OS81" s="64"/>
      <c r="OT81" s="64"/>
      <c r="OU81" s="64"/>
      <c r="OV81" s="64"/>
      <c r="OW81" s="64"/>
      <c r="OX81" s="64"/>
      <c r="OY81" s="64"/>
      <c r="OZ81" s="64"/>
      <c r="PA81" s="64"/>
      <c r="PB81" s="64"/>
      <c r="PC81" s="64"/>
      <c r="PD81" s="64"/>
      <c r="PE81" s="64"/>
      <c r="PF81" s="64"/>
      <c r="PG81" s="64"/>
      <c r="PH81" s="64"/>
      <c r="PI81" s="64"/>
      <c r="PJ81" s="64"/>
      <c r="PK81" s="64"/>
      <c r="PL81" s="64"/>
      <c r="PM81" s="64"/>
      <c r="PN81" s="64"/>
      <c r="PO81" s="64"/>
      <c r="PP81" s="64"/>
      <c r="PQ81" s="64"/>
      <c r="PR81" s="64"/>
      <c r="PS81" s="64"/>
      <c r="PT81" s="64"/>
      <c r="PU81" s="64"/>
      <c r="PV81" s="64"/>
      <c r="PW81" s="64"/>
      <c r="PX81" s="64"/>
      <c r="PY81" s="64"/>
      <c r="PZ81" s="64"/>
      <c r="QA81" s="64"/>
      <c r="QB81" s="64"/>
      <c r="QC81" s="64"/>
      <c r="QD81" s="64"/>
      <c r="QE81" s="64"/>
      <c r="QF81" s="64"/>
      <c r="QG81" s="64"/>
      <c r="QH81" s="64"/>
      <c r="QI81" s="64"/>
      <c r="QJ81" s="64"/>
      <c r="QK81" s="64"/>
      <c r="QL81" s="64"/>
      <c r="QM81" s="64"/>
      <c r="QN81" s="64"/>
      <c r="QO81" s="64"/>
      <c r="QP81" s="64"/>
      <c r="QQ81" s="64"/>
      <c r="QR81" s="64"/>
      <c r="QS81" s="64"/>
      <c r="QT81" s="64"/>
      <c r="QU81" s="64"/>
      <c r="QV81" s="64"/>
      <c r="QW81" s="64"/>
      <c r="QX81" s="64"/>
      <c r="QY81" s="64"/>
      <c r="QZ81" s="64"/>
      <c r="RA81" s="64"/>
      <c r="RB81" s="64"/>
      <c r="RC81" s="64"/>
      <c r="RD81" s="64"/>
      <c r="RE81" s="64"/>
      <c r="RF81" s="64"/>
      <c r="RG81" s="64"/>
      <c r="RH81" s="64"/>
      <c r="RI81" s="64"/>
      <c r="RJ81" s="64"/>
      <c r="RK81" s="64"/>
      <c r="RL81" s="64"/>
      <c r="RM81" s="64"/>
      <c r="RN81" s="64"/>
      <c r="RO81" s="64"/>
      <c r="RP81" s="64"/>
      <c r="RQ81" s="64"/>
      <c r="RR81" s="64"/>
      <c r="RS81" s="64"/>
      <c r="RT81" s="64"/>
      <c r="RU81" s="64"/>
      <c r="RV81" s="64"/>
      <c r="RW81" s="64"/>
      <c r="RX81" s="64"/>
      <c r="RY81" s="64"/>
      <c r="RZ81" s="64"/>
      <c r="SA81" s="64"/>
      <c r="SB81" s="64"/>
      <c r="SC81" s="64"/>
      <c r="SD81" s="64"/>
      <c r="SE81" s="64"/>
      <c r="SF81" s="64"/>
      <c r="SG81" s="64"/>
      <c r="SH81" s="64"/>
      <c r="SI81" s="64"/>
      <c r="SJ81" s="64"/>
      <c r="SK81" s="64"/>
      <c r="SL81" s="64"/>
      <c r="SM81" s="64"/>
      <c r="SN81" s="64"/>
      <c r="SO81" s="64"/>
      <c r="SP81" s="64"/>
      <c r="SQ81" s="64"/>
      <c r="SR81" s="64"/>
      <c r="SS81" s="64"/>
      <c r="ST81" s="64"/>
      <c r="SU81" s="64"/>
      <c r="SV81" s="64"/>
      <c r="SW81" s="64"/>
      <c r="SX81" s="64"/>
      <c r="SY81" s="64"/>
      <c r="SZ81" s="64"/>
      <c r="TA81" s="64"/>
      <c r="TB81" s="64"/>
      <c r="TC81" s="64"/>
      <c r="TD81" s="64"/>
      <c r="TE81" s="64"/>
      <c r="TF81" s="64"/>
      <c r="TG81" s="64"/>
      <c r="TH81" s="64"/>
      <c r="TI81" s="64"/>
      <c r="TJ81" s="64"/>
      <c r="TK81" s="64"/>
      <c r="TL81" s="64"/>
      <c r="TM81" s="64"/>
      <c r="TN81" s="64"/>
      <c r="TO81" s="64"/>
      <c r="TP81" s="64"/>
      <c r="TQ81" s="64"/>
      <c r="TR81" s="64"/>
      <c r="TS81" s="64"/>
      <c r="TT81" s="64"/>
      <c r="TU81" s="64"/>
      <c r="TV81" s="64"/>
      <c r="TW81" s="64"/>
      <c r="TX81" s="64"/>
      <c r="TY81" s="64"/>
      <c r="TZ81" s="64"/>
      <c r="UA81" s="64"/>
      <c r="UB81" s="64"/>
      <c r="UC81" s="64"/>
      <c r="UD81" s="64"/>
      <c r="UE81" s="64"/>
      <c r="UF81" s="64"/>
      <c r="UG81" s="64"/>
      <c r="UH81" s="64"/>
      <c r="UI81" s="64"/>
      <c r="UJ81" s="64"/>
      <c r="UK81" s="64"/>
      <c r="UL81" s="64"/>
      <c r="UM81" s="64"/>
      <c r="UN81" s="64"/>
      <c r="UO81" s="64"/>
      <c r="UP81" s="64"/>
      <c r="UQ81" s="64"/>
      <c r="UR81" s="64"/>
      <c r="US81" s="64"/>
      <c r="UT81" s="64"/>
      <c r="UU81" s="64"/>
      <c r="UV81" s="64"/>
      <c r="UW81" s="64"/>
      <c r="UX81" s="64"/>
      <c r="UY81" s="64"/>
      <c r="UZ81" s="64"/>
      <c r="VA81" s="64"/>
      <c r="VB81" s="64"/>
      <c r="VC81" s="64"/>
      <c r="VD81" s="64"/>
      <c r="VE81" s="64"/>
      <c r="VF81" s="64"/>
      <c r="VG81" s="64"/>
      <c r="VH81" s="64"/>
      <c r="VI81" s="64"/>
      <c r="VJ81" s="64"/>
      <c r="VK81" s="64"/>
      <c r="VL81" s="64"/>
      <c r="VM81" s="64"/>
      <c r="VN81" s="64"/>
      <c r="VO81" s="64"/>
      <c r="VP81" s="64"/>
      <c r="VQ81" s="64"/>
      <c r="VR81" s="64"/>
      <c r="VS81" s="64"/>
      <c r="VT81" s="64"/>
      <c r="VU81" s="64"/>
      <c r="VV81" s="64"/>
      <c r="VW81" s="64"/>
      <c r="VX81" s="64"/>
      <c r="VY81" s="64"/>
      <c r="VZ81" s="64"/>
      <c r="WA81" s="64"/>
      <c r="WB81" s="64"/>
      <c r="WC81" s="64"/>
      <c r="WD81" s="64"/>
      <c r="WE81" s="64"/>
      <c r="WF81" s="64"/>
      <c r="WG81" s="64"/>
      <c r="WH81" s="64"/>
      <c r="WI81" s="64"/>
      <c r="WJ81" s="64"/>
      <c r="WK81" s="64"/>
      <c r="WL81" s="64"/>
      <c r="WM81" s="64"/>
      <c r="WN81" s="64"/>
      <c r="WO81" s="64"/>
      <c r="WP81" s="64"/>
      <c r="WQ81" s="64"/>
      <c r="WR81" s="64"/>
      <c r="WS81" s="64"/>
      <c r="WT81" s="64"/>
      <c r="WU81" s="64"/>
      <c r="WV81" s="64"/>
      <c r="WW81" s="64"/>
      <c r="WX81" s="64"/>
      <c r="WY81" s="64"/>
      <c r="WZ81" s="64"/>
      <c r="XA81" s="64"/>
      <c r="XB81" s="64"/>
      <c r="XC81" s="64"/>
      <c r="XD81" s="64"/>
      <c r="XE81" s="64"/>
      <c r="XF81" s="64"/>
      <c r="XG81" s="64"/>
      <c r="XH81" s="64"/>
      <c r="XI81" s="64"/>
      <c r="XJ81" s="64"/>
    </row>
    <row r="82" spans="1:634" x14ac:dyDescent="0.25">
      <c r="A82" s="106"/>
      <c r="B82" s="107"/>
      <c r="C82" s="106"/>
      <c r="D82" s="107"/>
      <c r="E82" s="106"/>
      <c r="F82" s="107"/>
      <c r="G82" s="106"/>
      <c r="H82" s="107"/>
      <c r="I82" s="106"/>
      <c r="J82" s="107"/>
      <c r="K82" s="106"/>
      <c r="L82" s="107"/>
      <c r="M82" s="106"/>
      <c r="N82" s="107"/>
      <c r="O82" s="106"/>
      <c r="P82" s="107"/>
      <c r="Q82" s="106"/>
      <c r="R82" s="107"/>
      <c r="S82" s="106"/>
      <c r="T82" s="107"/>
      <c r="U82" s="106"/>
      <c r="V82" s="107"/>
      <c r="W82" s="106"/>
      <c r="X82" s="107"/>
      <c r="Y82" s="106"/>
      <c r="Z82" s="107"/>
      <c r="AA82" s="106"/>
      <c r="AB82" s="107"/>
      <c r="AC82" s="106"/>
      <c r="AD82" s="107"/>
      <c r="AE82" s="106"/>
      <c r="AF82" s="107"/>
      <c r="AG82" s="106"/>
      <c r="AH82" s="107"/>
      <c r="AI82" s="106"/>
      <c r="AJ82" s="107"/>
      <c r="AK82" s="106"/>
      <c r="AL82" s="107"/>
      <c r="AM82" s="106"/>
      <c r="AN82" s="107"/>
      <c r="AO82" s="106"/>
      <c r="AP82" s="107"/>
      <c r="AQ82" s="106"/>
      <c r="AR82" s="107"/>
      <c r="AS82" s="106"/>
      <c r="AT82" s="107"/>
      <c r="AU82" s="106"/>
      <c r="AV82" s="107"/>
      <c r="AW82" s="106"/>
      <c r="AX82" s="107"/>
      <c r="AY82" s="106"/>
      <c r="AZ82" s="107"/>
      <c r="BA82" s="106"/>
      <c r="BB82" s="107"/>
      <c r="BC82" s="106"/>
      <c r="BD82" s="107"/>
      <c r="BE82" s="106"/>
      <c r="BF82" s="107"/>
      <c r="BG82" s="106"/>
      <c r="BH82" s="107"/>
      <c r="BI82" s="106"/>
      <c r="BJ82" s="107"/>
      <c r="BK82" s="106"/>
      <c r="BL82" s="107"/>
      <c r="BM82" s="106"/>
      <c r="BN82" s="107"/>
      <c r="BO82" s="106"/>
      <c r="BP82" s="107"/>
      <c r="BQ82" s="106"/>
      <c r="BR82" s="107"/>
      <c r="BS82" s="106"/>
      <c r="BT82" s="107"/>
      <c r="BU82" s="106"/>
      <c r="BV82" s="107"/>
      <c r="BW82" s="106"/>
      <c r="BX82" s="107"/>
      <c r="BY82" s="106"/>
      <c r="BZ82" s="107"/>
      <c r="CA82" s="106"/>
      <c r="CB82" s="107"/>
      <c r="CC82" s="106"/>
      <c r="CD82" s="107"/>
      <c r="CE82" s="106"/>
      <c r="CF82" s="107"/>
      <c r="CG82" s="106"/>
      <c r="CH82" s="107"/>
      <c r="CI82" s="106"/>
      <c r="CJ82" s="107"/>
      <c r="CK82" s="106"/>
      <c r="CL82" s="107"/>
      <c r="CM82" s="106"/>
      <c r="CN82" s="107"/>
      <c r="CO82" s="106"/>
      <c r="CP82" s="107"/>
      <c r="CQ82" s="106"/>
      <c r="CR82" s="107"/>
      <c r="CS82" s="106"/>
      <c r="CT82" s="107"/>
      <c r="CU82" s="106"/>
      <c r="CV82" s="107"/>
      <c r="CW82" s="106"/>
      <c r="CX82" s="107"/>
      <c r="CY82" s="106"/>
      <c r="CZ82" s="107"/>
      <c r="DA82" s="106"/>
      <c r="DB82" s="107"/>
      <c r="DC82" s="106"/>
      <c r="DD82" s="107"/>
      <c r="DE82" s="106"/>
      <c r="DF82" s="107"/>
      <c r="DG82" s="106"/>
      <c r="DH82" s="107"/>
      <c r="DI82" s="106"/>
      <c r="DJ82" s="107"/>
      <c r="DK82" s="106"/>
      <c r="DL82" s="107"/>
      <c r="DM82" s="106"/>
      <c r="DN82" s="107"/>
      <c r="DO82" s="106"/>
      <c r="DP82" s="107"/>
      <c r="DQ82" s="106"/>
      <c r="DR82" s="107"/>
      <c r="DS82" s="106"/>
      <c r="DT82" s="107"/>
      <c r="DU82" s="106"/>
      <c r="DV82" s="107"/>
      <c r="DW82" s="106"/>
      <c r="DX82" s="107"/>
      <c r="DY82" s="106"/>
      <c r="DZ82" s="107"/>
      <c r="EA82" s="106"/>
      <c r="EB82" s="107"/>
      <c r="EC82" s="106"/>
      <c r="ED82" s="107"/>
      <c r="EE82" s="106"/>
      <c r="EF82" s="107"/>
      <c r="EG82" s="106"/>
      <c r="EH82" s="107"/>
      <c r="EI82" s="106"/>
      <c r="EJ82" s="107"/>
      <c r="EK82" s="106"/>
      <c r="EL82" s="107"/>
      <c r="EM82" s="106"/>
      <c r="EN82" s="107"/>
      <c r="EO82" s="106"/>
      <c r="EP82" s="107"/>
      <c r="EQ82" s="106"/>
      <c r="ER82" s="107"/>
      <c r="ES82" s="106"/>
      <c r="ET82" s="107"/>
      <c r="EU82" s="106"/>
      <c r="EV82" s="107"/>
      <c r="EW82" s="106"/>
      <c r="EX82" s="107"/>
      <c r="EY82" s="106"/>
      <c r="EZ82" s="107"/>
      <c r="FA82" s="106"/>
      <c r="FB82" s="107"/>
      <c r="FC82" s="106"/>
      <c r="FD82" s="107"/>
      <c r="FE82" s="106"/>
      <c r="FF82" s="107"/>
      <c r="FG82" s="106"/>
      <c r="FH82" s="107"/>
      <c r="FI82" s="106"/>
      <c r="FJ82" s="107"/>
      <c r="FK82" s="106"/>
      <c r="FL82" s="107"/>
      <c r="FM82" s="106"/>
      <c r="FN82" s="107"/>
      <c r="FO82" s="106"/>
      <c r="FP82" s="107"/>
      <c r="FQ82" s="106"/>
      <c r="FR82" s="107"/>
      <c r="FS82" s="106"/>
      <c r="FT82" s="107"/>
      <c r="FU82" s="106"/>
      <c r="FV82" s="107"/>
      <c r="FW82" s="106"/>
      <c r="FX82" s="107"/>
      <c r="FY82" s="106"/>
      <c r="FZ82" s="107"/>
      <c r="GA82" s="106"/>
      <c r="GB82" s="107"/>
      <c r="GC82" s="106"/>
      <c r="GD82" s="107"/>
      <c r="GE82" s="106"/>
      <c r="GF82" s="107"/>
      <c r="GG82" s="106"/>
      <c r="GH82" s="107"/>
      <c r="GI82" s="106"/>
      <c r="GJ82" s="107"/>
      <c r="GK82" s="106"/>
      <c r="GL82" s="107"/>
      <c r="GM82" s="106"/>
      <c r="GN82" s="107"/>
      <c r="GO82" s="106"/>
      <c r="GP82" s="107"/>
      <c r="GQ82" s="106"/>
      <c r="GR82" s="107"/>
      <c r="GS82" s="106"/>
      <c r="GT82" s="107"/>
      <c r="GU82" s="106"/>
      <c r="GV82" s="107"/>
      <c r="GW82" s="106"/>
      <c r="GX82" s="107"/>
      <c r="GY82" s="106"/>
      <c r="GZ82" s="107"/>
      <c r="HA82" s="106"/>
      <c r="HB82" s="107"/>
      <c r="HC82" s="106"/>
      <c r="HD82" s="107"/>
      <c r="HE82" s="106"/>
      <c r="HF82" s="107"/>
      <c r="HG82" s="106"/>
      <c r="HH82" s="107"/>
      <c r="HI82" s="106"/>
      <c r="HJ82" s="107"/>
      <c r="HK82" s="106"/>
      <c r="HL82" s="107"/>
      <c r="HM82" s="106"/>
      <c r="HN82" s="107"/>
      <c r="HO82" s="106"/>
      <c r="HP82" s="107"/>
      <c r="HQ82" s="106"/>
      <c r="HR82" s="107"/>
      <c r="HS82" s="106"/>
      <c r="HT82" s="107"/>
      <c r="HU82" s="106"/>
      <c r="HV82" s="107"/>
      <c r="HW82" s="106"/>
      <c r="HX82" s="107"/>
      <c r="HY82" s="106"/>
      <c r="HZ82" s="107"/>
      <c r="IA82" s="106"/>
      <c r="IB82" s="107"/>
      <c r="IC82" s="106"/>
      <c r="ID82" s="107"/>
      <c r="IE82" s="106"/>
      <c r="IF82" s="107"/>
      <c r="IG82" s="106"/>
      <c r="IH82" s="107"/>
      <c r="II82" s="106"/>
      <c r="IJ82" s="107"/>
      <c r="IK82" s="106"/>
      <c r="IL82" s="107"/>
      <c r="IM82" s="106"/>
      <c r="IN82" s="107"/>
      <c r="IO82" s="106"/>
      <c r="IP82" s="107"/>
      <c r="IQ82" s="106"/>
      <c r="IR82" s="107"/>
      <c r="IS82" s="106"/>
      <c r="IT82" s="107"/>
      <c r="IU82" s="106"/>
      <c r="IV82" s="107"/>
      <c r="IW82" s="106"/>
      <c r="IX82" s="107"/>
      <c r="IY82" s="106"/>
      <c r="IZ82" s="64"/>
      <c r="JA82" s="64"/>
      <c r="JB82" s="64"/>
      <c r="JC82" s="64"/>
      <c r="JD82" s="64"/>
      <c r="JE82" s="64"/>
      <c r="JF82" s="64"/>
      <c r="JG82" s="64"/>
      <c r="JH82" s="64"/>
      <c r="JI82" s="64"/>
      <c r="JJ82" s="64"/>
      <c r="JK82" s="64"/>
      <c r="JL82" s="64"/>
      <c r="JM82" s="64"/>
      <c r="JN82" s="64"/>
      <c r="JO82" s="64"/>
      <c r="JP82" s="64"/>
      <c r="JQ82" s="64"/>
      <c r="JR82" s="64"/>
      <c r="JS82" s="64"/>
      <c r="JT82" s="64"/>
      <c r="JU82" s="64"/>
      <c r="JV82" s="64"/>
      <c r="JW82" s="64"/>
      <c r="JX82" s="64"/>
      <c r="JY82" s="64"/>
      <c r="JZ82" s="64"/>
      <c r="KA82" s="64"/>
      <c r="KB82" s="64"/>
      <c r="KC82" s="64"/>
      <c r="KD82" s="64"/>
      <c r="KE82" s="64"/>
      <c r="KF82" s="64"/>
      <c r="KG82" s="64"/>
      <c r="KH82" s="64"/>
      <c r="KI82" s="64"/>
      <c r="KJ82" s="64"/>
      <c r="KK82" s="64"/>
      <c r="KL82" s="64"/>
      <c r="KM82" s="64"/>
      <c r="KN82" s="64"/>
      <c r="KO82" s="64"/>
      <c r="KP82" s="64"/>
      <c r="KQ82" s="64"/>
      <c r="KR82" s="64"/>
      <c r="KS82" s="64"/>
      <c r="KT82" s="64"/>
      <c r="KU82" s="64"/>
      <c r="KV82" s="64"/>
      <c r="KW82" s="64"/>
      <c r="KX82" s="64"/>
      <c r="KY82" s="64"/>
      <c r="KZ82" s="64"/>
      <c r="LA82" s="64"/>
      <c r="LB82" s="64"/>
      <c r="LC82" s="64"/>
      <c r="LD82" s="64"/>
      <c r="LE82" s="64"/>
      <c r="LF82" s="64"/>
      <c r="LG82" s="64"/>
      <c r="LH82" s="64"/>
      <c r="LI82" s="64"/>
      <c r="LJ82" s="64"/>
      <c r="LK82" s="64"/>
      <c r="LL82" s="64"/>
      <c r="LM82" s="64"/>
      <c r="LN82" s="64"/>
      <c r="LO82" s="64"/>
      <c r="LP82" s="64"/>
      <c r="LQ82" s="64"/>
      <c r="LR82" s="64"/>
      <c r="LS82" s="64"/>
      <c r="LT82" s="64"/>
      <c r="LU82" s="64"/>
      <c r="LV82" s="64"/>
      <c r="LW82" s="64"/>
      <c r="LX82" s="64"/>
      <c r="LY82" s="64"/>
      <c r="LZ82" s="64"/>
      <c r="MA82" s="64"/>
      <c r="MB82" s="64"/>
      <c r="MC82" s="64"/>
      <c r="MD82" s="64"/>
      <c r="ME82" s="64"/>
      <c r="MF82" s="64"/>
      <c r="MG82" s="64"/>
      <c r="MH82" s="64"/>
      <c r="MI82" s="64"/>
      <c r="MJ82" s="64"/>
      <c r="MK82" s="64"/>
      <c r="ML82" s="64"/>
      <c r="MM82" s="64"/>
      <c r="MN82" s="64"/>
      <c r="MO82" s="64"/>
      <c r="MP82" s="64"/>
      <c r="MQ82" s="64"/>
      <c r="MR82" s="64"/>
      <c r="MS82" s="64"/>
      <c r="MT82" s="64"/>
      <c r="MU82" s="64"/>
      <c r="MV82" s="64"/>
      <c r="MW82" s="64"/>
      <c r="MX82" s="64"/>
      <c r="MY82" s="64"/>
      <c r="MZ82" s="64"/>
      <c r="NA82" s="64"/>
      <c r="NB82" s="64"/>
      <c r="NC82" s="64"/>
      <c r="ND82" s="64"/>
      <c r="NE82" s="64"/>
      <c r="NF82" s="64"/>
      <c r="NG82" s="64"/>
      <c r="NH82" s="64"/>
      <c r="NI82" s="64"/>
      <c r="NJ82" s="64"/>
      <c r="NK82" s="64"/>
      <c r="NL82" s="64"/>
      <c r="NM82" s="64"/>
      <c r="NN82" s="64"/>
      <c r="NO82" s="64"/>
      <c r="NP82" s="64"/>
      <c r="NQ82" s="64"/>
      <c r="NR82" s="64"/>
      <c r="NS82" s="64"/>
      <c r="NT82" s="64"/>
      <c r="NU82" s="64"/>
      <c r="NV82" s="64"/>
      <c r="NW82" s="64"/>
      <c r="NX82" s="64"/>
      <c r="NY82" s="64"/>
      <c r="NZ82" s="64"/>
      <c r="OA82" s="64"/>
      <c r="OB82" s="64"/>
      <c r="OC82" s="64"/>
      <c r="OD82" s="64"/>
      <c r="OE82" s="64"/>
      <c r="OF82" s="64"/>
      <c r="OG82" s="64"/>
      <c r="OH82" s="64"/>
      <c r="OI82" s="64"/>
      <c r="OJ82" s="64"/>
      <c r="OK82" s="64"/>
      <c r="OL82" s="64"/>
      <c r="OM82" s="64"/>
      <c r="ON82" s="64"/>
      <c r="OO82" s="64"/>
      <c r="OP82" s="64"/>
      <c r="OQ82" s="64"/>
      <c r="OR82" s="64"/>
      <c r="OS82" s="64"/>
      <c r="OT82" s="64"/>
      <c r="OU82" s="64"/>
      <c r="OV82" s="64"/>
      <c r="OW82" s="64"/>
      <c r="OX82" s="64"/>
      <c r="OY82" s="64"/>
      <c r="OZ82" s="64"/>
      <c r="PA82" s="64"/>
      <c r="PB82" s="64"/>
      <c r="PC82" s="64"/>
      <c r="PD82" s="64"/>
      <c r="PE82" s="64"/>
      <c r="PF82" s="64"/>
      <c r="PG82" s="64"/>
      <c r="PH82" s="64"/>
      <c r="PI82" s="64"/>
      <c r="PJ82" s="64"/>
      <c r="PK82" s="64"/>
      <c r="PL82" s="64"/>
      <c r="PM82" s="64"/>
      <c r="PN82" s="64"/>
      <c r="PO82" s="64"/>
      <c r="PP82" s="64"/>
      <c r="PQ82" s="64"/>
      <c r="PR82" s="64"/>
      <c r="PS82" s="64"/>
      <c r="PT82" s="64"/>
      <c r="PU82" s="64"/>
      <c r="PV82" s="64"/>
      <c r="PW82" s="64"/>
      <c r="PX82" s="64"/>
      <c r="PY82" s="64"/>
      <c r="PZ82" s="64"/>
      <c r="QA82" s="64"/>
      <c r="QB82" s="64"/>
      <c r="QC82" s="64"/>
      <c r="QD82" s="64"/>
      <c r="QE82" s="64"/>
      <c r="QF82" s="64"/>
      <c r="QG82" s="64"/>
      <c r="QH82" s="64"/>
      <c r="QI82" s="64"/>
      <c r="QJ82" s="64"/>
      <c r="QK82" s="64"/>
      <c r="QL82" s="64"/>
      <c r="QM82" s="64"/>
      <c r="QN82" s="64"/>
      <c r="QO82" s="64"/>
      <c r="QP82" s="64"/>
      <c r="QQ82" s="64"/>
      <c r="QR82" s="64"/>
      <c r="QS82" s="64"/>
      <c r="QT82" s="64"/>
      <c r="QU82" s="64"/>
      <c r="QV82" s="64"/>
      <c r="QW82" s="64"/>
      <c r="QX82" s="64"/>
      <c r="QY82" s="64"/>
      <c r="QZ82" s="64"/>
      <c r="RA82" s="64"/>
      <c r="RB82" s="64"/>
      <c r="RC82" s="64"/>
      <c r="RD82" s="64"/>
      <c r="RE82" s="64"/>
      <c r="RF82" s="64"/>
      <c r="RG82" s="64"/>
      <c r="RH82" s="64"/>
      <c r="RI82" s="64"/>
      <c r="RJ82" s="64"/>
      <c r="RK82" s="64"/>
      <c r="RL82" s="64"/>
      <c r="RM82" s="64"/>
      <c r="RN82" s="64"/>
      <c r="RO82" s="64"/>
      <c r="RP82" s="64"/>
      <c r="RQ82" s="64"/>
      <c r="RR82" s="64"/>
      <c r="RS82" s="64"/>
      <c r="RT82" s="64"/>
      <c r="RU82" s="64"/>
      <c r="RV82" s="64"/>
      <c r="RW82" s="64"/>
      <c r="RX82" s="64"/>
      <c r="RY82" s="64"/>
      <c r="RZ82" s="64"/>
      <c r="SA82" s="64"/>
      <c r="SB82" s="64"/>
      <c r="SC82" s="64"/>
      <c r="SD82" s="64"/>
      <c r="SE82" s="64"/>
      <c r="SF82" s="64"/>
      <c r="SG82" s="64"/>
      <c r="SH82" s="64"/>
      <c r="SI82" s="64"/>
      <c r="SJ82" s="64"/>
      <c r="SK82" s="64"/>
      <c r="SL82" s="64"/>
      <c r="SM82" s="64"/>
      <c r="SN82" s="64"/>
      <c r="SO82" s="64"/>
      <c r="SP82" s="64"/>
      <c r="SQ82" s="64"/>
      <c r="SR82" s="64"/>
      <c r="SS82" s="64"/>
      <c r="ST82" s="64"/>
      <c r="SU82" s="64"/>
      <c r="SV82" s="64"/>
      <c r="SW82" s="64"/>
      <c r="SX82" s="64"/>
      <c r="SY82" s="64"/>
      <c r="SZ82" s="64"/>
      <c r="TA82" s="64"/>
      <c r="TB82" s="64"/>
      <c r="TC82" s="64"/>
      <c r="TD82" s="64"/>
      <c r="TE82" s="64"/>
      <c r="TF82" s="64"/>
      <c r="TG82" s="64"/>
      <c r="TH82" s="64"/>
      <c r="TI82" s="64"/>
      <c r="TJ82" s="64"/>
      <c r="TK82" s="64"/>
      <c r="TL82" s="64"/>
      <c r="TM82" s="64"/>
      <c r="TN82" s="64"/>
      <c r="TO82" s="64"/>
      <c r="TP82" s="64"/>
      <c r="TQ82" s="64"/>
      <c r="TR82" s="64"/>
      <c r="TS82" s="64"/>
      <c r="TT82" s="64"/>
      <c r="TU82" s="64"/>
      <c r="TV82" s="64"/>
      <c r="TW82" s="64"/>
      <c r="TX82" s="64"/>
      <c r="TY82" s="64"/>
      <c r="TZ82" s="64"/>
      <c r="UA82" s="64"/>
      <c r="UB82" s="64"/>
      <c r="UC82" s="64"/>
      <c r="UD82" s="64"/>
      <c r="UE82" s="64"/>
      <c r="UF82" s="64"/>
      <c r="UG82" s="64"/>
      <c r="UH82" s="64"/>
      <c r="UI82" s="64"/>
      <c r="UJ82" s="64"/>
      <c r="UK82" s="64"/>
      <c r="UL82" s="64"/>
      <c r="UM82" s="64"/>
      <c r="UN82" s="64"/>
      <c r="UO82" s="64"/>
      <c r="UP82" s="64"/>
      <c r="UQ82" s="64"/>
      <c r="UR82" s="64"/>
      <c r="US82" s="64"/>
      <c r="UT82" s="64"/>
      <c r="UU82" s="64"/>
      <c r="UV82" s="64"/>
      <c r="UW82" s="64"/>
      <c r="UX82" s="64"/>
      <c r="UY82" s="64"/>
      <c r="UZ82" s="64"/>
      <c r="VA82" s="64"/>
      <c r="VB82" s="64"/>
      <c r="VC82" s="64"/>
      <c r="VD82" s="64"/>
      <c r="VE82" s="64"/>
      <c r="VF82" s="64"/>
      <c r="VG82" s="64"/>
      <c r="VH82" s="64"/>
      <c r="VI82" s="64"/>
      <c r="VJ82" s="64"/>
      <c r="VK82" s="64"/>
      <c r="VL82" s="64"/>
      <c r="VM82" s="64"/>
      <c r="VN82" s="64"/>
      <c r="VO82" s="64"/>
      <c r="VP82" s="64"/>
      <c r="VQ82" s="64"/>
      <c r="VR82" s="64"/>
      <c r="VS82" s="64"/>
      <c r="VT82" s="64"/>
      <c r="VU82" s="64"/>
      <c r="VV82" s="64"/>
      <c r="VW82" s="64"/>
      <c r="VX82" s="64"/>
      <c r="VY82" s="64"/>
      <c r="VZ82" s="64"/>
      <c r="WA82" s="64"/>
      <c r="WB82" s="64"/>
      <c r="WC82" s="64"/>
      <c r="WD82" s="64"/>
      <c r="WE82" s="64"/>
      <c r="WF82" s="64"/>
      <c r="WG82" s="64"/>
      <c r="WH82" s="64"/>
      <c r="WI82" s="64"/>
      <c r="WJ82" s="64"/>
      <c r="WK82" s="64"/>
      <c r="WL82" s="64"/>
      <c r="WM82" s="64"/>
      <c r="WN82" s="64"/>
      <c r="WO82" s="64"/>
      <c r="WP82" s="64"/>
      <c r="WQ82" s="64"/>
      <c r="WR82" s="64"/>
      <c r="WS82" s="64"/>
      <c r="WT82" s="64"/>
      <c r="WU82" s="64"/>
      <c r="WV82" s="64"/>
      <c r="WW82" s="64"/>
      <c r="WX82" s="64"/>
      <c r="WY82" s="64"/>
      <c r="WZ82" s="64"/>
      <c r="XA82" s="64"/>
      <c r="XB82" s="64"/>
      <c r="XC82" s="64"/>
      <c r="XD82" s="64"/>
      <c r="XE82" s="64"/>
      <c r="XF82" s="64"/>
      <c r="XG82" s="64"/>
      <c r="XH82" s="64"/>
      <c r="XI82" s="64"/>
      <c r="XJ82" s="64"/>
    </row>
    <row r="83" spans="1:634" x14ac:dyDescent="0.25">
      <c r="A83" s="106"/>
      <c r="B83" s="107"/>
      <c r="C83" s="106"/>
      <c r="D83" s="107"/>
      <c r="E83" s="106"/>
      <c r="F83" s="107"/>
      <c r="G83" s="106"/>
      <c r="H83" s="107"/>
      <c r="I83" s="106"/>
      <c r="J83" s="107"/>
      <c r="K83" s="106"/>
      <c r="L83" s="107"/>
      <c r="M83" s="106"/>
      <c r="N83" s="107"/>
      <c r="O83" s="106"/>
      <c r="P83" s="107"/>
      <c r="Q83" s="106"/>
      <c r="R83" s="107"/>
      <c r="S83" s="106"/>
      <c r="T83" s="107"/>
      <c r="U83" s="106"/>
      <c r="V83" s="107"/>
      <c r="W83" s="106"/>
      <c r="X83" s="107"/>
      <c r="Y83" s="106"/>
      <c r="Z83" s="107"/>
      <c r="AA83" s="106"/>
      <c r="AB83" s="107"/>
      <c r="AC83" s="106"/>
      <c r="AD83" s="107"/>
      <c r="AE83" s="106"/>
      <c r="AF83" s="107"/>
      <c r="AG83" s="106"/>
      <c r="AH83" s="107"/>
      <c r="AI83" s="106"/>
      <c r="AJ83" s="107"/>
      <c r="AK83" s="106"/>
      <c r="AL83" s="107"/>
      <c r="AM83" s="106"/>
      <c r="AN83" s="107"/>
      <c r="AO83" s="106"/>
      <c r="AP83" s="107"/>
      <c r="AQ83" s="106"/>
      <c r="AR83" s="107"/>
      <c r="AS83" s="106"/>
      <c r="AT83" s="107"/>
      <c r="AU83" s="106"/>
      <c r="AV83" s="107"/>
      <c r="AW83" s="106"/>
      <c r="AX83" s="107"/>
      <c r="AY83" s="106"/>
      <c r="AZ83" s="107"/>
      <c r="BA83" s="106"/>
      <c r="BB83" s="107"/>
      <c r="BC83" s="106"/>
      <c r="BD83" s="107"/>
      <c r="BE83" s="106"/>
      <c r="BF83" s="107"/>
      <c r="BG83" s="106"/>
      <c r="BH83" s="107"/>
      <c r="BI83" s="106"/>
      <c r="BJ83" s="107"/>
      <c r="BK83" s="106"/>
      <c r="BL83" s="107"/>
      <c r="BM83" s="106"/>
      <c r="BN83" s="107"/>
      <c r="BO83" s="106"/>
      <c r="BP83" s="107"/>
      <c r="BQ83" s="106"/>
      <c r="BR83" s="107"/>
      <c r="BS83" s="106"/>
      <c r="BT83" s="107"/>
      <c r="BU83" s="106"/>
      <c r="BV83" s="107"/>
      <c r="BW83" s="106"/>
      <c r="BX83" s="107"/>
      <c r="BY83" s="106"/>
      <c r="BZ83" s="107"/>
      <c r="CA83" s="106"/>
      <c r="CB83" s="107"/>
      <c r="CC83" s="106"/>
      <c r="CD83" s="107"/>
      <c r="CE83" s="106"/>
      <c r="CF83" s="107"/>
      <c r="CG83" s="106"/>
      <c r="CH83" s="107"/>
      <c r="CI83" s="106"/>
      <c r="CJ83" s="107"/>
      <c r="CK83" s="106"/>
      <c r="CL83" s="107"/>
      <c r="CM83" s="106"/>
      <c r="CN83" s="107"/>
      <c r="CO83" s="106"/>
      <c r="CP83" s="107"/>
      <c r="CQ83" s="106"/>
      <c r="CR83" s="107"/>
      <c r="CS83" s="106"/>
      <c r="CT83" s="107"/>
      <c r="CU83" s="106"/>
      <c r="CV83" s="107"/>
      <c r="CW83" s="106"/>
      <c r="CX83" s="107"/>
      <c r="CY83" s="106"/>
      <c r="CZ83" s="107"/>
      <c r="DA83" s="106"/>
      <c r="DB83" s="107"/>
      <c r="DC83" s="106"/>
      <c r="DD83" s="107"/>
      <c r="DE83" s="106"/>
      <c r="DF83" s="107"/>
      <c r="DG83" s="106"/>
      <c r="DH83" s="107"/>
      <c r="DI83" s="106"/>
      <c r="DJ83" s="107"/>
      <c r="DK83" s="106"/>
      <c r="DL83" s="107"/>
      <c r="DM83" s="106"/>
      <c r="DN83" s="107"/>
      <c r="DO83" s="106"/>
      <c r="DP83" s="107"/>
      <c r="DQ83" s="106"/>
      <c r="DR83" s="107"/>
      <c r="DS83" s="106"/>
      <c r="DT83" s="107"/>
      <c r="DU83" s="106"/>
      <c r="DV83" s="107"/>
      <c r="DW83" s="106"/>
      <c r="DX83" s="107"/>
      <c r="DY83" s="106"/>
      <c r="DZ83" s="107"/>
      <c r="EA83" s="106"/>
      <c r="EB83" s="107"/>
      <c r="EC83" s="106"/>
      <c r="ED83" s="107"/>
      <c r="EE83" s="106"/>
      <c r="EF83" s="107"/>
      <c r="EG83" s="106"/>
      <c r="EH83" s="107"/>
      <c r="EI83" s="106"/>
      <c r="EJ83" s="107"/>
      <c r="EK83" s="106"/>
      <c r="EL83" s="107"/>
      <c r="EM83" s="106"/>
      <c r="EN83" s="107"/>
      <c r="EO83" s="106"/>
      <c r="EP83" s="107"/>
      <c r="EQ83" s="106"/>
      <c r="ER83" s="107"/>
      <c r="ES83" s="106"/>
      <c r="ET83" s="107"/>
      <c r="EU83" s="106"/>
      <c r="EV83" s="107"/>
      <c r="EW83" s="106"/>
      <c r="EX83" s="107"/>
      <c r="EY83" s="106"/>
      <c r="EZ83" s="107"/>
      <c r="FA83" s="106"/>
      <c r="FB83" s="107"/>
      <c r="FC83" s="106"/>
      <c r="FD83" s="107"/>
      <c r="FE83" s="106"/>
      <c r="FF83" s="107"/>
      <c r="FG83" s="106"/>
      <c r="FH83" s="107"/>
      <c r="FI83" s="106"/>
      <c r="FJ83" s="107"/>
      <c r="FK83" s="106"/>
      <c r="FL83" s="107"/>
      <c r="FM83" s="106"/>
      <c r="FN83" s="107"/>
      <c r="FO83" s="106"/>
      <c r="FP83" s="107"/>
      <c r="FQ83" s="106"/>
      <c r="FR83" s="107"/>
      <c r="FS83" s="106"/>
      <c r="FT83" s="107"/>
      <c r="FU83" s="106"/>
      <c r="FV83" s="107"/>
      <c r="FW83" s="106"/>
      <c r="FX83" s="107"/>
      <c r="FY83" s="106"/>
      <c r="FZ83" s="107"/>
      <c r="GA83" s="106"/>
      <c r="GB83" s="107"/>
      <c r="GC83" s="106"/>
      <c r="GD83" s="107"/>
      <c r="GE83" s="106"/>
      <c r="GF83" s="107"/>
      <c r="GG83" s="106"/>
      <c r="GH83" s="107"/>
      <c r="GI83" s="106"/>
      <c r="GJ83" s="107"/>
      <c r="GK83" s="106"/>
      <c r="GL83" s="107"/>
      <c r="GM83" s="106"/>
      <c r="GN83" s="107"/>
      <c r="GO83" s="106"/>
      <c r="GP83" s="107"/>
      <c r="GQ83" s="106"/>
      <c r="GR83" s="107"/>
      <c r="GS83" s="106"/>
      <c r="GT83" s="107"/>
      <c r="GU83" s="106"/>
      <c r="GV83" s="107"/>
      <c r="GW83" s="106"/>
      <c r="GX83" s="107"/>
      <c r="GY83" s="106"/>
      <c r="GZ83" s="107"/>
      <c r="HA83" s="106"/>
      <c r="HB83" s="107"/>
      <c r="HC83" s="106"/>
      <c r="HD83" s="107"/>
      <c r="HE83" s="106"/>
      <c r="HF83" s="107"/>
      <c r="HG83" s="106"/>
      <c r="HH83" s="107"/>
      <c r="HI83" s="106"/>
      <c r="HJ83" s="107"/>
      <c r="HK83" s="106"/>
      <c r="HL83" s="107"/>
      <c r="HM83" s="106"/>
      <c r="HN83" s="107"/>
      <c r="HO83" s="106"/>
      <c r="HP83" s="107"/>
      <c r="HQ83" s="106"/>
      <c r="HR83" s="107"/>
      <c r="HS83" s="106"/>
      <c r="HT83" s="107"/>
      <c r="HU83" s="106"/>
      <c r="HV83" s="107"/>
      <c r="HW83" s="106"/>
      <c r="HX83" s="107"/>
      <c r="HY83" s="106"/>
      <c r="HZ83" s="107"/>
      <c r="IA83" s="106"/>
      <c r="IB83" s="107"/>
      <c r="IC83" s="106"/>
      <c r="ID83" s="107"/>
      <c r="IE83" s="106"/>
      <c r="IF83" s="107"/>
      <c r="IG83" s="106"/>
      <c r="IH83" s="107"/>
      <c r="II83" s="106"/>
      <c r="IJ83" s="107"/>
      <c r="IK83" s="106"/>
      <c r="IL83" s="107"/>
      <c r="IM83" s="106"/>
      <c r="IN83" s="107"/>
      <c r="IO83" s="106"/>
      <c r="IP83" s="107"/>
      <c r="IQ83" s="106"/>
      <c r="IR83" s="107"/>
      <c r="IS83" s="106"/>
      <c r="IT83" s="107"/>
      <c r="IU83" s="106"/>
      <c r="IV83" s="107"/>
      <c r="IW83" s="106"/>
      <c r="IX83" s="107"/>
      <c r="IY83" s="106"/>
      <c r="IZ83" s="64"/>
      <c r="JA83" s="64"/>
      <c r="JB83" s="64"/>
      <c r="JC83" s="64"/>
      <c r="JD83" s="64"/>
      <c r="JE83" s="64"/>
      <c r="JF83" s="64"/>
      <c r="JG83" s="64"/>
      <c r="JH83" s="64"/>
      <c r="JI83" s="64"/>
      <c r="JJ83" s="64"/>
      <c r="JK83" s="64"/>
      <c r="JL83" s="64"/>
      <c r="JM83" s="64"/>
      <c r="JN83" s="64"/>
      <c r="JO83" s="64"/>
      <c r="JP83" s="64"/>
      <c r="JQ83" s="64"/>
      <c r="JR83" s="64"/>
      <c r="JS83" s="64"/>
      <c r="JT83" s="64"/>
      <c r="JU83" s="64"/>
      <c r="JV83" s="64"/>
      <c r="JW83" s="64"/>
      <c r="JX83" s="64"/>
      <c r="JY83" s="64"/>
      <c r="JZ83" s="64"/>
      <c r="KA83" s="64"/>
      <c r="KB83" s="64"/>
      <c r="KC83" s="64"/>
      <c r="KD83" s="64"/>
      <c r="KE83" s="64"/>
      <c r="KF83" s="64"/>
      <c r="KG83" s="64"/>
      <c r="KH83" s="64"/>
      <c r="KI83" s="64"/>
      <c r="KJ83" s="64"/>
      <c r="KK83" s="64"/>
      <c r="KL83" s="64"/>
      <c r="KM83" s="64"/>
      <c r="KN83" s="64"/>
      <c r="KO83" s="64"/>
      <c r="KP83" s="64"/>
      <c r="KQ83" s="64"/>
      <c r="KR83" s="64"/>
      <c r="KS83" s="64"/>
      <c r="KT83" s="64"/>
      <c r="KU83" s="64"/>
      <c r="KV83" s="64"/>
      <c r="KW83" s="64"/>
      <c r="KX83" s="64"/>
      <c r="KY83" s="64"/>
      <c r="KZ83" s="64"/>
      <c r="LA83" s="64"/>
      <c r="LB83" s="64"/>
      <c r="LC83" s="64"/>
      <c r="LD83" s="64"/>
      <c r="LE83" s="64"/>
      <c r="LF83" s="64"/>
      <c r="LG83" s="64"/>
      <c r="LH83" s="64"/>
      <c r="LI83" s="64"/>
      <c r="LJ83" s="64"/>
      <c r="LK83" s="64"/>
      <c r="LL83" s="64"/>
      <c r="LM83" s="64"/>
      <c r="LN83" s="64"/>
      <c r="LO83" s="64"/>
      <c r="LP83" s="64"/>
      <c r="LQ83" s="64"/>
      <c r="LR83" s="64"/>
      <c r="LS83" s="64"/>
      <c r="LT83" s="64"/>
      <c r="LU83" s="64"/>
      <c r="LV83" s="64"/>
      <c r="LW83" s="64"/>
      <c r="LX83" s="64"/>
      <c r="LY83" s="64"/>
      <c r="LZ83" s="64"/>
      <c r="MA83" s="64"/>
      <c r="MB83" s="64"/>
      <c r="MC83" s="64"/>
      <c r="MD83" s="64"/>
      <c r="ME83" s="64"/>
      <c r="MF83" s="64"/>
      <c r="MG83" s="64"/>
      <c r="MH83" s="64"/>
      <c r="MI83" s="64"/>
      <c r="MJ83" s="64"/>
      <c r="MK83" s="64"/>
      <c r="ML83" s="64"/>
      <c r="MM83" s="64"/>
      <c r="MN83" s="64"/>
      <c r="MO83" s="64"/>
      <c r="MP83" s="64"/>
      <c r="MQ83" s="64"/>
      <c r="MR83" s="64"/>
      <c r="MS83" s="64"/>
      <c r="MT83" s="64"/>
      <c r="MU83" s="64"/>
      <c r="MV83" s="64"/>
      <c r="MW83" s="64"/>
      <c r="MX83" s="64"/>
      <c r="MY83" s="64"/>
      <c r="MZ83" s="64"/>
      <c r="NA83" s="64"/>
      <c r="NB83" s="64"/>
      <c r="NC83" s="64"/>
      <c r="ND83" s="64"/>
      <c r="NE83" s="64"/>
      <c r="NF83" s="64"/>
      <c r="NG83" s="64"/>
      <c r="NH83" s="64"/>
      <c r="NI83" s="64"/>
      <c r="NJ83" s="64"/>
      <c r="NK83" s="64"/>
      <c r="NL83" s="64"/>
      <c r="NM83" s="64"/>
      <c r="NN83" s="64"/>
      <c r="NO83" s="64"/>
      <c r="NP83" s="64"/>
      <c r="NQ83" s="64"/>
      <c r="NR83" s="64"/>
      <c r="NS83" s="64"/>
      <c r="NT83" s="64"/>
      <c r="NU83" s="64"/>
      <c r="NV83" s="64"/>
      <c r="NW83" s="64"/>
      <c r="NX83" s="64"/>
      <c r="NY83" s="64"/>
      <c r="NZ83" s="64"/>
      <c r="OA83" s="64"/>
      <c r="OB83" s="64"/>
      <c r="OC83" s="64"/>
      <c r="OD83" s="64"/>
      <c r="OE83" s="64"/>
      <c r="OF83" s="64"/>
      <c r="OG83" s="64"/>
      <c r="OH83" s="64"/>
      <c r="OI83" s="64"/>
      <c r="OJ83" s="64"/>
      <c r="OK83" s="64"/>
      <c r="OL83" s="64"/>
      <c r="OM83" s="64"/>
      <c r="ON83" s="64"/>
      <c r="OO83" s="64"/>
      <c r="OP83" s="64"/>
      <c r="OQ83" s="64"/>
      <c r="OR83" s="64"/>
      <c r="OS83" s="64"/>
      <c r="OT83" s="64"/>
      <c r="OU83" s="64"/>
      <c r="OV83" s="64"/>
      <c r="OW83" s="64"/>
      <c r="OX83" s="64"/>
      <c r="OY83" s="64"/>
      <c r="OZ83" s="64"/>
      <c r="PA83" s="64"/>
      <c r="PB83" s="64"/>
      <c r="PC83" s="64"/>
      <c r="PD83" s="64"/>
      <c r="PE83" s="64"/>
      <c r="PF83" s="64"/>
      <c r="PG83" s="64"/>
      <c r="PH83" s="64"/>
      <c r="PI83" s="64"/>
      <c r="PJ83" s="64"/>
      <c r="PK83" s="64"/>
      <c r="PL83" s="64"/>
      <c r="PM83" s="64"/>
      <c r="PN83" s="64"/>
      <c r="PO83" s="64"/>
      <c r="PP83" s="64"/>
      <c r="PQ83" s="64"/>
      <c r="PR83" s="64"/>
      <c r="PS83" s="64"/>
      <c r="PT83" s="64"/>
      <c r="PU83" s="64"/>
      <c r="PV83" s="64"/>
      <c r="PW83" s="64"/>
      <c r="PX83" s="64"/>
      <c r="PY83" s="64"/>
      <c r="PZ83" s="64"/>
      <c r="QA83" s="64"/>
      <c r="QB83" s="64"/>
      <c r="QC83" s="64"/>
      <c r="QD83" s="64"/>
      <c r="QE83" s="64"/>
      <c r="QF83" s="64"/>
      <c r="QG83" s="64"/>
      <c r="QH83" s="64"/>
      <c r="QI83" s="64"/>
      <c r="QJ83" s="64"/>
      <c r="QK83" s="64"/>
      <c r="QL83" s="64"/>
      <c r="QM83" s="64"/>
      <c r="QN83" s="64"/>
      <c r="QO83" s="64"/>
      <c r="QP83" s="64"/>
      <c r="QQ83" s="64"/>
      <c r="QR83" s="64"/>
      <c r="QS83" s="64"/>
      <c r="QT83" s="64"/>
      <c r="QU83" s="64"/>
      <c r="QV83" s="64"/>
      <c r="QW83" s="64"/>
      <c r="QX83" s="64"/>
      <c r="QY83" s="64"/>
      <c r="QZ83" s="64"/>
      <c r="RA83" s="64"/>
      <c r="RB83" s="64"/>
      <c r="RC83" s="64"/>
      <c r="RD83" s="64"/>
      <c r="RE83" s="64"/>
      <c r="RF83" s="64"/>
      <c r="RG83" s="64"/>
      <c r="RH83" s="64"/>
      <c r="RI83" s="64"/>
      <c r="RJ83" s="64"/>
      <c r="RK83" s="64"/>
      <c r="RL83" s="64"/>
      <c r="RM83" s="64"/>
      <c r="RN83" s="64"/>
      <c r="RO83" s="64"/>
      <c r="RP83" s="64"/>
      <c r="RQ83" s="64"/>
      <c r="RR83" s="64"/>
      <c r="RS83" s="64"/>
      <c r="RT83" s="64"/>
      <c r="RU83" s="64"/>
      <c r="RV83" s="64"/>
      <c r="RW83" s="64"/>
      <c r="RX83" s="64"/>
      <c r="RY83" s="64"/>
      <c r="RZ83" s="64"/>
      <c r="SA83" s="64"/>
      <c r="SB83" s="64"/>
      <c r="SC83" s="64"/>
      <c r="SD83" s="64"/>
      <c r="SE83" s="64"/>
      <c r="SF83" s="64"/>
      <c r="SG83" s="64"/>
      <c r="SH83" s="64"/>
      <c r="SI83" s="64"/>
      <c r="SJ83" s="64"/>
      <c r="SK83" s="64"/>
      <c r="SL83" s="64"/>
      <c r="SM83" s="64"/>
      <c r="SN83" s="64"/>
      <c r="SO83" s="64"/>
      <c r="SP83" s="64"/>
      <c r="SQ83" s="64"/>
      <c r="SR83" s="64"/>
      <c r="SS83" s="64"/>
      <c r="ST83" s="64"/>
      <c r="SU83" s="64"/>
      <c r="SV83" s="64"/>
      <c r="SW83" s="64"/>
      <c r="SX83" s="64"/>
      <c r="SY83" s="64"/>
      <c r="SZ83" s="64"/>
      <c r="TA83" s="64"/>
      <c r="TB83" s="64"/>
      <c r="TC83" s="64"/>
      <c r="TD83" s="64"/>
      <c r="TE83" s="64"/>
      <c r="TF83" s="64"/>
      <c r="TG83" s="64"/>
      <c r="TH83" s="64"/>
      <c r="TI83" s="64"/>
      <c r="TJ83" s="64"/>
      <c r="TK83" s="64"/>
      <c r="TL83" s="64"/>
      <c r="TM83" s="64"/>
      <c r="TN83" s="64"/>
      <c r="TO83" s="64"/>
      <c r="TP83" s="64"/>
      <c r="TQ83" s="64"/>
      <c r="TR83" s="64"/>
      <c r="TS83" s="64"/>
      <c r="TT83" s="64"/>
      <c r="TU83" s="64"/>
      <c r="TV83" s="64"/>
      <c r="TW83" s="64"/>
      <c r="TX83" s="64"/>
      <c r="TY83" s="64"/>
      <c r="TZ83" s="64"/>
      <c r="UA83" s="64"/>
      <c r="UB83" s="64"/>
      <c r="UC83" s="64"/>
      <c r="UD83" s="64"/>
      <c r="UE83" s="64"/>
      <c r="UF83" s="64"/>
      <c r="UG83" s="64"/>
      <c r="UH83" s="64"/>
      <c r="UI83" s="64"/>
      <c r="UJ83" s="64"/>
      <c r="UK83" s="64"/>
      <c r="UL83" s="64"/>
      <c r="UM83" s="64"/>
      <c r="UN83" s="64"/>
      <c r="UO83" s="64"/>
      <c r="UP83" s="64"/>
      <c r="UQ83" s="64"/>
      <c r="UR83" s="64"/>
      <c r="US83" s="64"/>
      <c r="UT83" s="64"/>
      <c r="UU83" s="64"/>
      <c r="UV83" s="64"/>
      <c r="UW83" s="64"/>
      <c r="UX83" s="64"/>
      <c r="UY83" s="64"/>
      <c r="UZ83" s="64"/>
      <c r="VA83" s="64"/>
      <c r="VB83" s="64"/>
      <c r="VC83" s="64"/>
      <c r="VD83" s="64"/>
      <c r="VE83" s="64"/>
      <c r="VF83" s="64"/>
      <c r="VG83" s="64"/>
      <c r="VH83" s="64"/>
      <c r="VI83" s="64"/>
      <c r="VJ83" s="64"/>
      <c r="VK83" s="64"/>
      <c r="VL83" s="64"/>
      <c r="VM83" s="64"/>
      <c r="VN83" s="64"/>
      <c r="VO83" s="64"/>
      <c r="VP83" s="64"/>
      <c r="VQ83" s="64"/>
      <c r="VR83" s="64"/>
      <c r="VS83" s="64"/>
      <c r="VT83" s="64"/>
      <c r="VU83" s="64"/>
      <c r="VV83" s="64"/>
      <c r="VW83" s="64"/>
      <c r="VX83" s="64"/>
      <c r="VY83" s="64"/>
      <c r="VZ83" s="64"/>
      <c r="WA83" s="64"/>
      <c r="WB83" s="64"/>
      <c r="WC83" s="64"/>
      <c r="WD83" s="64"/>
      <c r="WE83" s="64"/>
      <c r="WF83" s="64"/>
      <c r="WG83" s="64"/>
      <c r="WH83" s="64"/>
      <c r="WI83" s="64"/>
      <c r="WJ83" s="64"/>
      <c r="WK83" s="64"/>
      <c r="WL83" s="64"/>
      <c r="WM83" s="64"/>
      <c r="WN83" s="64"/>
      <c r="WO83" s="64"/>
      <c r="WP83" s="64"/>
      <c r="WQ83" s="64"/>
      <c r="WR83" s="64"/>
      <c r="WS83" s="64"/>
      <c r="WT83" s="64"/>
      <c r="WU83" s="64"/>
      <c r="WV83" s="64"/>
      <c r="WW83" s="64"/>
      <c r="WX83" s="64"/>
      <c r="WY83" s="64"/>
      <c r="WZ83" s="64"/>
      <c r="XA83" s="64"/>
      <c r="XB83" s="64"/>
      <c r="XC83" s="64"/>
      <c r="XD83" s="64"/>
      <c r="XE83" s="64"/>
      <c r="XF83" s="64"/>
      <c r="XG83" s="64"/>
      <c r="XH83" s="64"/>
      <c r="XI83" s="64"/>
      <c r="XJ83" s="64"/>
    </row>
    <row r="84" spans="1:634" x14ac:dyDescent="0.25">
      <c r="A84" s="106"/>
      <c r="B84" s="107"/>
      <c r="C84" s="106"/>
      <c r="D84" s="107"/>
      <c r="E84" s="106"/>
      <c r="F84" s="107"/>
      <c r="G84" s="106"/>
      <c r="H84" s="107"/>
      <c r="I84" s="106"/>
      <c r="J84" s="107"/>
      <c r="K84" s="106"/>
      <c r="L84" s="107"/>
      <c r="M84" s="106"/>
      <c r="N84" s="107"/>
      <c r="O84" s="106"/>
      <c r="P84" s="107"/>
      <c r="Q84" s="106"/>
      <c r="R84" s="107"/>
      <c r="S84" s="106"/>
      <c r="T84" s="107"/>
      <c r="U84" s="106"/>
      <c r="V84" s="107"/>
      <c r="W84" s="106"/>
      <c r="X84" s="107"/>
      <c r="Y84" s="106"/>
      <c r="Z84" s="107"/>
      <c r="AA84" s="106"/>
      <c r="AB84" s="107"/>
      <c r="AC84" s="106"/>
      <c r="AD84" s="107"/>
      <c r="AE84" s="106"/>
      <c r="AF84" s="107"/>
      <c r="AG84" s="106"/>
      <c r="AH84" s="107"/>
      <c r="AI84" s="106"/>
      <c r="AJ84" s="107"/>
      <c r="AK84" s="106"/>
      <c r="AL84" s="107"/>
      <c r="AM84" s="106"/>
      <c r="AN84" s="107"/>
      <c r="AO84" s="106"/>
      <c r="AP84" s="107"/>
      <c r="AQ84" s="106"/>
      <c r="AR84" s="107"/>
      <c r="AS84" s="106"/>
      <c r="AT84" s="107"/>
      <c r="AU84" s="106"/>
      <c r="AV84" s="107"/>
      <c r="AW84" s="106"/>
      <c r="AX84" s="107"/>
      <c r="AY84" s="106"/>
      <c r="AZ84" s="107"/>
      <c r="BA84" s="106"/>
      <c r="BB84" s="107"/>
      <c r="BC84" s="106"/>
      <c r="BD84" s="107"/>
      <c r="BE84" s="106"/>
      <c r="BF84" s="107"/>
      <c r="BG84" s="106"/>
      <c r="BH84" s="107"/>
      <c r="BI84" s="106"/>
      <c r="BJ84" s="107"/>
      <c r="BK84" s="106"/>
      <c r="BL84" s="107"/>
      <c r="BM84" s="106"/>
      <c r="BN84" s="107"/>
      <c r="BO84" s="106"/>
      <c r="BP84" s="107"/>
      <c r="BQ84" s="106"/>
      <c r="BR84" s="107"/>
      <c r="BS84" s="106"/>
      <c r="BT84" s="107"/>
      <c r="BU84" s="106"/>
      <c r="BV84" s="107"/>
      <c r="BW84" s="106"/>
      <c r="BX84" s="107"/>
      <c r="BY84" s="106"/>
      <c r="BZ84" s="107"/>
      <c r="CA84" s="106"/>
      <c r="CB84" s="107"/>
      <c r="CC84" s="106"/>
      <c r="CD84" s="107"/>
      <c r="CE84" s="106"/>
      <c r="CF84" s="107"/>
      <c r="CG84" s="106"/>
      <c r="CH84" s="107"/>
      <c r="CI84" s="106"/>
      <c r="CJ84" s="107"/>
      <c r="CK84" s="106"/>
      <c r="CL84" s="107"/>
      <c r="CM84" s="106"/>
      <c r="CN84" s="107"/>
      <c r="CO84" s="106"/>
      <c r="CP84" s="107"/>
      <c r="CQ84" s="106"/>
      <c r="CR84" s="107"/>
      <c r="CS84" s="106"/>
      <c r="CT84" s="107"/>
      <c r="CU84" s="106"/>
      <c r="CV84" s="107"/>
      <c r="CW84" s="106"/>
      <c r="CX84" s="107"/>
      <c r="CY84" s="106"/>
      <c r="CZ84" s="107"/>
      <c r="DA84" s="106"/>
      <c r="DB84" s="107"/>
      <c r="DC84" s="106"/>
      <c r="DD84" s="107"/>
      <c r="DE84" s="106"/>
      <c r="DF84" s="107"/>
      <c r="DG84" s="106"/>
      <c r="DH84" s="107"/>
      <c r="DI84" s="106"/>
      <c r="DJ84" s="107"/>
      <c r="DK84" s="106"/>
      <c r="DL84" s="107"/>
      <c r="DM84" s="106"/>
      <c r="DN84" s="107"/>
      <c r="DO84" s="106"/>
      <c r="DP84" s="107"/>
      <c r="DQ84" s="106"/>
      <c r="DR84" s="107"/>
      <c r="DS84" s="106"/>
      <c r="DT84" s="107"/>
      <c r="DU84" s="106"/>
      <c r="DV84" s="107"/>
      <c r="DW84" s="106"/>
      <c r="DX84" s="107"/>
      <c r="DY84" s="106"/>
      <c r="DZ84" s="107"/>
      <c r="EA84" s="106"/>
      <c r="EB84" s="107"/>
      <c r="EC84" s="106"/>
      <c r="ED84" s="107"/>
      <c r="EE84" s="106"/>
      <c r="EF84" s="107"/>
      <c r="EG84" s="106"/>
      <c r="EH84" s="107"/>
      <c r="EI84" s="106"/>
      <c r="EJ84" s="107"/>
      <c r="EK84" s="106"/>
      <c r="EL84" s="107"/>
      <c r="EM84" s="106"/>
      <c r="EN84" s="107"/>
      <c r="EO84" s="106"/>
      <c r="EP84" s="107"/>
      <c r="EQ84" s="106"/>
      <c r="ER84" s="107"/>
      <c r="ES84" s="106"/>
      <c r="ET84" s="107"/>
      <c r="EU84" s="106"/>
      <c r="EV84" s="107"/>
      <c r="EW84" s="106"/>
      <c r="EX84" s="107"/>
      <c r="EY84" s="106"/>
      <c r="EZ84" s="107"/>
      <c r="FA84" s="106"/>
      <c r="FB84" s="107"/>
      <c r="FC84" s="106"/>
      <c r="FD84" s="107"/>
      <c r="FE84" s="106"/>
      <c r="FF84" s="107"/>
      <c r="FG84" s="106"/>
      <c r="FH84" s="107"/>
      <c r="FI84" s="106"/>
      <c r="FJ84" s="107"/>
      <c r="FK84" s="106"/>
      <c r="FL84" s="107"/>
      <c r="FM84" s="106"/>
      <c r="FN84" s="107"/>
      <c r="FO84" s="106"/>
      <c r="FP84" s="107"/>
      <c r="FQ84" s="106"/>
      <c r="FR84" s="107"/>
      <c r="FS84" s="106"/>
      <c r="FT84" s="107"/>
      <c r="FU84" s="106"/>
      <c r="FV84" s="107"/>
      <c r="FW84" s="106"/>
      <c r="FX84" s="107"/>
      <c r="FY84" s="106"/>
      <c r="FZ84" s="107"/>
      <c r="GA84" s="106"/>
      <c r="GB84" s="107"/>
      <c r="GC84" s="106"/>
      <c r="GD84" s="107"/>
      <c r="GE84" s="106"/>
      <c r="GF84" s="107"/>
      <c r="GG84" s="106"/>
      <c r="GH84" s="107"/>
      <c r="GI84" s="106"/>
      <c r="GJ84" s="107"/>
      <c r="GK84" s="106"/>
      <c r="GL84" s="107"/>
      <c r="GM84" s="106"/>
      <c r="GN84" s="107"/>
      <c r="GO84" s="106"/>
      <c r="GP84" s="107"/>
      <c r="GQ84" s="106"/>
      <c r="GR84" s="107"/>
      <c r="GS84" s="106"/>
      <c r="GT84" s="107"/>
      <c r="GU84" s="106"/>
      <c r="GV84" s="107"/>
      <c r="GW84" s="106"/>
      <c r="GX84" s="107"/>
      <c r="GY84" s="106"/>
      <c r="GZ84" s="107"/>
      <c r="HA84" s="106"/>
      <c r="HB84" s="107"/>
      <c r="HC84" s="106"/>
      <c r="HD84" s="107"/>
      <c r="HE84" s="106"/>
      <c r="HF84" s="107"/>
      <c r="HG84" s="106"/>
      <c r="HH84" s="107"/>
      <c r="HI84" s="106"/>
      <c r="HJ84" s="107"/>
      <c r="HK84" s="106"/>
      <c r="HL84" s="107"/>
      <c r="HM84" s="106"/>
      <c r="HN84" s="107"/>
      <c r="HO84" s="106"/>
      <c r="HP84" s="107"/>
      <c r="HQ84" s="106"/>
      <c r="HR84" s="107"/>
      <c r="HS84" s="106"/>
      <c r="HT84" s="107"/>
      <c r="HU84" s="106"/>
      <c r="HV84" s="107"/>
      <c r="HW84" s="106"/>
      <c r="HX84" s="107"/>
      <c r="HY84" s="106"/>
      <c r="HZ84" s="107"/>
      <c r="IA84" s="106"/>
      <c r="IB84" s="107"/>
      <c r="IC84" s="106"/>
      <c r="ID84" s="107"/>
      <c r="IE84" s="106"/>
      <c r="IF84" s="107"/>
      <c r="IG84" s="106"/>
      <c r="IH84" s="107"/>
      <c r="II84" s="106"/>
      <c r="IJ84" s="107"/>
      <c r="IK84" s="106"/>
      <c r="IL84" s="107"/>
      <c r="IM84" s="106"/>
      <c r="IN84" s="107"/>
      <c r="IO84" s="106"/>
      <c r="IP84" s="107"/>
      <c r="IQ84" s="106"/>
      <c r="IR84" s="107"/>
      <c r="IS84" s="106"/>
      <c r="IT84" s="107"/>
      <c r="IU84" s="106"/>
      <c r="IV84" s="107"/>
      <c r="IW84" s="106"/>
      <c r="IX84" s="107"/>
      <c r="IY84" s="106"/>
      <c r="IZ84" s="64"/>
      <c r="JA84" s="64"/>
      <c r="JB84" s="64"/>
      <c r="JC84" s="64"/>
      <c r="JD84" s="64"/>
      <c r="JE84" s="64"/>
      <c r="JF84" s="64"/>
      <c r="JG84" s="64"/>
      <c r="JH84" s="64"/>
      <c r="JI84" s="64"/>
      <c r="JJ84" s="64"/>
      <c r="JK84" s="64"/>
      <c r="JL84" s="64"/>
      <c r="JM84" s="64"/>
      <c r="JN84" s="64"/>
      <c r="JO84" s="64"/>
      <c r="JP84" s="64"/>
      <c r="JQ84" s="64"/>
      <c r="JR84" s="64"/>
      <c r="JS84" s="64"/>
      <c r="JT84" s="64"/>
      <c r="JU84" s="64"/>
      <c r="JV84" s="64"/>
      <c r="JW84" s="64"/>
      <c r="JX84" s="64"/>
      <c r="JY84" s="64"/>
      <c r="JZ84" s="64"/>
      <c r="KA84" s="64"/>
      <c r="KB84" s="64"/>
      <c r="KC84" s="64"/>
      <c r="KD84" s="64"/>
      <c r="KE84" s="64"/>
      <c r="KF84" s="64"/>
      <c r="KG84" s="64"/>
      <c r="KH84" s="64"/>
      <c r="KI84" s="64"/>
      <c r="KJ84" s="64"/>
      <c r="KK84" s="64"/>
      <c r="KL84" s="64"/>
      <c r="KM84" s="64"/>
      <c r="KN84" s="64"/>
      <c r="KO84" s="64"/>
      <c r="KP84" s="64"/>
      <c r="KQ84" s="64"/>
      <c r="KR84" s="64"/>
      <c r="KS84" s="64"/>
      <c r="KT84" s="64"/>
      <c r="KU84" s="64"/>
      <c r="KV84" s="64"/>
      <c r="KW84" s="64"/>
      <c r="KX84" s="64"/>
      <c r="KY84" s="64"/>
      <c r="KZ84" s="64"/>
      <c r="LA84" s="64"/>
      <c r="LB84" s="64"/>
      <c r="LC84" s="64"/>
      <c r="LD84" s="64"/>
      <c r="LE84" s="64"/>
      <c r="LF84" s="64"/>
      <c r="LG84" s="64"/>
      <c r="LH84" s="64"/>
      <c r="LI84" s="64"/>
      <c r="LJ84" s="64"/>
      <c r="LK84" s="64"/>
      <c r="LL84" s="64"/>
      <c r="LM84" s="64"/>
      <c r="LN84" s="64"/>
      <c r="LO84" s="64"/>
      <c r="LP84" s="64"/>
      <c r="LQ84" s="64"/>
      <c r="LR84" s="64"/>
      <c r="LS84" s="64"/>
      <c r="LT84" s="64"/>
      <c r="LU84" s="64"/>
      <c r="LV84" s="64"/>
      <c r="LW84" s="64"/>
      <c r="LX84" s="64"/>
      <c r="LY84" s="64"/>
      <c r="LZ84" s="64"/>
      <c r="MA84" s="64"/>
      <c r="MB84" s="64"/>
      <c r="MC84" s="64"/>
      <c r="MD84" s="64"/>
      <c r="ME84" s="64"/>
      <c r="MF84" s="64"/>
      <c r="MG84" s="64"/>
      <c r="MH84" s="64"/>
      <c r="MI84" s="64"/>
      <c r="MJ84" s="64"/>
      <c r="MK84" s="64"/>
      <c r="ML84" s="64"/>
      <c r="MM84" s="64"/>
      <c r="MN84" s="64"/>
      <c r="MO84" s="64"/>
      <c r="MP84" s="64"/>
      <c r="MQ84" s="64"/>
      <c r="MR84" s="64"/>
      <c r="MS84" s="64"/>
      <c r="MT84" s="64"/>
      <c r="MU84" s="64"/>
      <c r="MV84" s="64"/>
      <c r="MW84" s="64"/>
      <c r="MX84" s="64"/>
      <c r="MY84" s="64"/>
      <c r="MZ84" s="64"/>
      <c r="NA84" s="64"/>
      <c r="NB84" s="64"/>
      <c r="NC84" s="64"/>
      <c r="ND84" s="64"/>
      <c r="NE84" s="64"/>
      <c r="NF84" s="64"/>
      <c r="NG84" s="64"/>
      <c r="NH84" s="64"/>
      <c r="NI84" s="64"/>
      <c r="NJ84" s="64"/>
      <c r="NK84" s="64"/>
      <c r="NL84" s="64"/>
      <c r="NM84" s="64"/>
      <c r="NN84" s="64"/>
      <c r="NO84" s="64"/>
      <c r="NP84" s="64"/>
      <c r="NQ84" s="64"/>
      <c r="NR84" s="64"/>
      <c r="NS84" s="64"/>
      <c r="NT84" s="64"/>
      <c r="NU84" s="64"/>
      <c r="NV84" s="64"/>
      <c r="NW84" s="64"/>
      <c r="NX84" s="64"/>
      <c r="NY84" s="64"/>
      <c r="NZ84" s="64"/>
      <c r="OA84" s="64"/>
      <c r="OB84" s="64"/>
      <c r="OC84" s="64"/>
      <c r="OD84" s="64"/>
      <c r="OE84" s="64"/>
      <c r="OF84" s="64"/>
      <c r="OG84" s="64"/>
      <c r="OH84" s="64"/>
      <c r="OI84" s="64"/>
      <c r="OJ84" s="64"/>
      <c r="OK84" s="64"/>
      <c r="OL84" s="64"/>
      <c r="OM84" s="64"/>
      <c r="ON84" s="64"/>
      <c r="OO84" s="64"/>
      <c r="OP84" s="64"/>
      <c r="OQ84" s="64"/>
      <c r="OR84" s="64"/>
      <c r="OS84" s="64"/>
      <c r="OT84" s="64"/>
      <c r="OU84" s="64"/>
      <c r="OV84" s="64"/>
      <c r="OW84" s="64"/>
      <c r="OX84" s="64"/>
      <c r="OY84" s="64"/>
      <c r="OZ84" s="64"/>
      <c r="PA84" s="64"/>
      <c r="PB84" s="64"/>
      <c r="PC84" s="64"/>
      <c r="PD84" s="64"/>
      <c r="PE84" s="64"/>
      <c r="PF84" s="64"/>
      <c r="PG84" s="64"/>
      <c r="PH84" s="64"/>
      <c r="PI84" s="64"/>
      <c r="PJ84" s="64"/>
      <c r="PK84" s="64"/>
      <c r="PL84" s="64"/>
      <c r="PM84" s="64"/>
      <c r="PN84" s="64"/>
      <c r="PO84" s="64"/>
      <c r="PP84" s="64"/>
      <c r="PQ84" s="64"/>
      <c r="PR84" s="64"/>
      <c r="PS84" s="64"/>
      <c r="PT84" s="64"/>
      <c r="PU84" s="64"/>
      <c r="PV84" s="64"/>
      <c r="PW84" s="64"/>
      <c r="PX84" s="64"/>
      <c r="PY84" s="64"/>
      <c r="PZ84" s="64"/>
      <c r="QA84" s="64"/>
      <c r="QB84" s="64"/>
      <c r="QC84" s="64"/>
      <c r="QD84" s="64"/>
      <c r="QE84" s="64"/>
      <c r="QF84" s="64"/>
      <c r="QG84" s="64"/>
      <c r="QH84" s="64"/>
      <c r="QI84" s="64"/>
      <c r="QJ84" s="64"/>
      <c r="QK84" s="64"/>
      <c r="QL84" s="64"/>
      <c r="QM84" s="64"/>
      <c r="QN84" s="64"/>
      <c r="QO84" s="64"/>
      <c r="QP84" s="64"/>
      <c r="QQ84" s="64"/>
      <c r="QR84" s="64"/>
      <c r="QS84" s="64"/>
      <c r="QT84" s="64"/>
      <c r="QU84" s="64"/>
      <c r="QV84" s="64"/>
      <c r="QW84" s="64"/>
      <c r="QX84" s="64"/>
      <c r="QY84" s="64"/>
      <c r="QZ84" s="64"/>
      <c r="RA84" s="64"/>
      <c r="RB84" s="64"/>
      <c r="RC84" s="64"/>
      <c r="RD84" s="64"/>
      <c r="RE84" s="64"/>
      <c r="RF84" s="64"/>
      <c r="RG84" s="64"/>
      <c r="RH84" s="64"/>
      <c r="RI84" s="64"/>
      <c r="RJ84" s="64"/>
      <c r="RK84" s="64"/>
      <c r="RL84" s="64"/>
      <c r="RM84" s="64"/>
      <c r="RN84" s="64"/>
      <c r="RO84" s="64"/>
      <c r="RP84" s="64"/>
      <c r="RQ84" s="64"/>
      <c r="RR84" s="64"/>
      <c r="RS84" s="64"/>
      <c r="RT84" s="64"/>
      <c r="RU84" s="64"/>
      <c r="RV84" s="64"/>
      <c r="RW84" s="64"/>
      <c r="RX84" s="64"/>
      <c r="RY84" s="64"/>
      <c r="RZ84" s="64"/>
      <c r="SA84" s="64"/>
      <c r="SB84" s="64"/>
      <c r="SC84" s="64"/>
      <c r="SD84" s="64"/>
      <c r="SE84" s="64"/>
      <c r="SF84" s="64"/>
      <c r="SG84" s="64"/>
      <c r="SH84" s="64"/>
      <c r="SI84" s="64"/>
      <c r="SJ84" s="64"/>
      <c r="SK84" s="64"/>
      <c r="SL84" s="64"/>
      <c r="SM84" s="64"/>
      <c r="SN84" s="64"/>
      <c r="SO84" s="64"/>
      <c r="SP84" s="64"/>
      <c r="SQ84" s="64"/>
      <c r="SR84" s="64"/>
      <c r="SS84" s="64"/>
      <c r="ST84" s="64"/>
      <c r="SU84" s="64"/>
      <c r="SV84" s="64"/>
      <c r="SW84" s="64"/>
      <c r="SX84" s="64"/>
      <c r="SY84" s="64"/>
      <c r="SZ84" s="64"/>
      <c r="TA84" s="64"/>
      <c r="TB84" s="64"/>
      <c r="TC84" s="64"/>
      <c r="TD84" s="64"/>
      <c r="TE84" s="64"/>
      <c r="TF84" s="64"/>
      <c r="TG84" s="64"/>
      <c r="TH84" s="64"/>
      <c r="TI84" s="64"/>
      <c r="TJ84" s="64"/>
      <c r="TK84" s="64"/>
      <c r="TL84" s="64"/>
      <c r="TM84" s="64"/>
      <c r="TN84" s="64"/>
      <c r="TO84" s="64"/>
      <c r="TP84" s="64"/>
      <c r="TQ84" s="64"/>
      <c r="TR84" s="64"/>
      <c r="TS84" s="64"/>
      <c r="TT84" s="64"/>
      <c r="TU84" s="64"/>
      <c r="TV84" s="64"/>
      <c r="TW84" s="64"/>
      <c r="TX84" s="64"/>
      <c r="TY84" s="64"/>
      <c r="TZ84" s="64"/>
      <c r="UA84" s="64"/>
      <c r="UB84" s="64"/>
      <c r="UC84" s="64"/>
      <c r="UD84" s="64"/>
      <c r="UE84" s="64"/>
      <c r="UF84" s="64"/>
      <c r="UG84" s="64"/>
      <c r="UH84" s="64"/>
      <c r="UI84" s="64"/>
      <c r="UJ84" s="64"/>
      <c r="UK84" s="64"/>
      <c r="UL84" s="64"/>
      <c r="UM84" s="64"/>
      <c r="UN84" s="64"/>
      <c r="UO84" s="64"/>
      <c r="UP84" s="64"/>
      <c r="UQ84" s="64"/>
      <c r="UR84" s="64"/>
      <c r="US84" s="64"/>
      <c r="UT84" s="64"/>
      <c r="UU84" s="64"/>
      <c r="UV84" s="64"/>
      <c r="UW84" s="64"/>
      <c r="UX84" s="64"/>
      <c r="UY84" s="64"/>
      <c r="UZ84" s="64"/>
      <c r="VA84" s="64"/>
      <c r="VB84" s="64"/>
      <c r="VC84" s="64"/>
      <c r="VD84" s="64"/>
      <c r="VE84" s="64"/>
      <c r="VF84" s="64"/>
      <c r="VG84" s="64"/>
      <c r="VH84" s="64"/>
      <c r="VI84" s="64"/>
      <c r="VJ84" s="64"/>
      <c r="VK84" s="64"/>
      <c r="VL84" s="64"/>
      <c r="VM84" s="64"/>
      <c r="VN84" s="64"/>
      <c r="VO84" s="64"/>
      <c r="VP84" s="64"/>
      <c r="VQ84" s="64"/>
      <c r="VR84" s="64"/>
      <c r="VS84" s="64"/>
      <c r="VT84" s="64"/>
      <c r="VU84" s="64"/>
      <c r="VV84" s="64"/>
      <c r="VW84" s="64"/>
      <c r="VX84" s="64"/>
      <c r="VY84" s="64"/>
      <c r="VZ84" s="64"/>
      <c r="WA84" s="64"/>
      <c r="WB84" s="64"/>
      <c r="WC84" s="64"/>
      <c r="WD84" s="64"/>
      <c r="WE84" s="64"/>
      <c r="WF84" s="64"/>
      <c r="WG84" s="64"/>
      <c r="WH84" s="64"/>
      <c r="WI84" s="64"/>
      <c r="WJ84" s="64"/>
      <c r="WK84" s="64"/>
      <c r="WL84" s="64"/>
      <c r="WM84" s="64"/>
      <c r="WN84" s="64"/>
      <c r="WO84" s="64"/>
      <c r="WP84" s="64"/>
      <c r="WQ84" s="64"/>
      <c r="WR84" s="64"/>
      <c r="WS84" s="64"/>
      <c r="WT84" s="64"/>
      <c r="WU84" s="64"/>
      <c r="WV84" s="64"/>
      <c r="WW84" s="64"/>
      <c r="WX84" s="64"/>
      <c r="WY84" s="64"/>
      <c r="WZ84" s="64"/>
      <c r="XA84" s="64"/>
      <c r="XB84" s="64"/>
      <c r="XC84" s="64"/>
      <c r="XD84" s="64"/>
      <c r="XE84" s="64"/>
      <c r="XF84" s="64"/>
      <c r="XG84" s="64"/>
      <c r="XH84" s="64"/>
      <c r="XI84" s="64"/>
      <c r="XJ84" s="64"/>
    </row>
    <row r="85" spans="1:634" x14ac:dyDescent="0.25">
      <c r="A85" s="106"/>
      <c r="B85" s="107"/>
      <c r="C85" s="106"/>
      <c r="D85" s="107"/>
      <c r="E85" s="106"/>
      <c r="F85" s="107"/>
      <c r="G85" s="106"/>
      <c r="H85" s="107"/>
      <c r="I85" s="106"/>
      <c r="J85" s="107"/>
      <c r="K85" s="106"/>
      <c r="L85" s="107"/>
      <c r="M85" s="106"/>
      <c r="N85" s="107"/>
      <c r="O85" s="106"/>
      <c r="P85" s="107"/>
      <c r="Q85" s="106"/>
      <c r="R85" s="107"/>
      <c r="S85" s="106"/>
      <c r="T85" s="107"/>
      <c r="U85" s="106"/>
      <c r="V85" s="107"/>
      <c r="W85" s="106"/>
      <c r="X85" s="107"/>
      <c r="Y85" s="106"/>
      <c r="Z85" s="107"/>
      <c r="AA85" s="106"/>
      <c r="AB85" s="107"/>
      <c r="AC85" s="106"/>
      <c r="AD85" s="107"/>
      <c r="AE85" s="106"/>
      <c r="AF85" s="107"/>
      <c r="AG85" s="106"/>
      <c r="AH85" s="107"/>
      <c r="AI85" s="106"/>
      <c r="AJ85" s="107"/>
      <c r="AK85" s="106"/>
      <c r="AL85" s="107"/>
      <c r="AM85" s="106"/>
      <c r="AN85" s="107"/>
      <c r="AO85" s="106"/>
      <c r="AP85" s="107"/>
      <c r="AQ85" s="106"/>
      <c r="AR85" s="107"/>
      <c r="AS85" s="106"/>
      <c r="AT85" s="107"/>
      <c r="AU85" s="106"/>
      <c r="AV85" s="107"/>
      <c r="AW85" s="106"/>
      <c r="AX85" s="107"/>
      <c r="AY85" s="106"/>
      <c r="AZ85" s="107"/>
      <c r="BA85" s="106"/>
      <c r="BB85" s="107"/>
      <c r="BC85" s="106"/>
      <c r="BD85" s="107"/>
      <c r="BE85" s="106"/>
      <c r="BF85" s="107"/>
      <c r="BG85" s="106"/>
      <c r="BH85" s="107"/>
      <c r="BI85" s="106"/>
      <c r="BJ85" s="107"/>
      <c r="BK85" s="106"/>
      <c r="BL85" s="107"/>
      <c r="BM85" s="106"/>
      <c r="BN85" s="107"/>
      <c r="BO85" s="106"/>
      <c r="BP85" s="107"/>
      <c r="BQ85" s="106"/>
      <c r="BR85" s="107"/>
      <c r="BS85" s="106"/>
      <c r="BT85" s="107"/>
      <c r="BU85" s="106"/>
      <c r="BV85" s="107"/>
      <c r="BW85" s="106"/>
      <c r="BX85" s="107"/>
      <c r="BY85" s="106"/>
      <c r="BZ85" s="107"/>
      <c r="CA85" s="106"/>
      <c r="CB85" s="107"/>
      <c r="CC85" s="106"/>
      <c r="CD85" s="107"/>
      <c r="CE85" s="106"/>
      <c r="CF85" s="107"/>
      <c r="CG85" s="106"/>
      <c r="CH85" s="107"/>
      <c r="CI85" s="106"/>
      <c r="CJ85" s="107"/>
      <c r="CK85" s="106"/>
      <c r="CL85" s="107"/>
      <c r="CM85" s="106"/>
      <c r="CN85" s="107"/>
      <c r="CO85" s="106"/>
      <c r="CP85" s="107"/>
      <c r="CQ85" s="106"/>
      <c r="CR85" s="107"/>
      <c r="CS85" s="106"/>
      <c r="CT85" s="107"/>
      <c r="CU85" s="106"/>
      <c r="CV85" s="107"/>
      <c r="CW85" s="106"/>
      <c r="CX85" s="107"/>
      <c r="CY85" s="106"/>
      <c r="CZ85" s="107"/>
      <c r="DA85" s="106"/>
      <c r="DB85" s="107"/>
      <c r="DC85" s="106"/>
      <c r="DD85" s="107"/>
      <c r="DE85" s="106"/>
      <c r="DF85" s="107"/>
      <c r="DG85" s="106"/>
      <c r="DH85" s="107"/>
      <c r="DI85" s="106"/>
      <c r="DJ85" s="107"/>
      <c r="DK85" s="106"/>
      <c r="DL85" s="107"/>
      <c r="DM85" s="106"/>
      <c r="DN85" s="107"/>
      <c r="DO85" s="106"/>
      <c r="DP85" s="107"/>
      <c r="DQ85" s="106"/>
      <c r="DR85" s="107"/>
      <c r="DS85" s="106"/>
      <c r="DT85" s="107"/>
      <c r="DU85" s="106"/>
      <c r="DV85" s="107"/>
      <c r="DW85" s="106"/>
      <c r="DX85" s="107"/>
      <c r="DY85" s="106"/>
      <c r="DZ85" s="107"/>
      <c r="EA85" s="106"/>
      <c r="EB85" s="107"/>
      <c r="EC85" s="106"/>
      <c r="ED85" s="107"/>
      <c r="EE85" s="106"/>
      <c r="EF85" s="107"/>
      <c r="EG85" s="106"/>
      <c r="EH85" s="107"/>
      <c r="EI85" s="106"/>
      <c r="EJ85" s="107"/>
      <c r="EK85" s="106"/>
      <c r="EL85" s="107"/>
      <c r="EM85" s="106"/>
      <c r="EN85" s="107"/>
      <c r="EO85" s="106"/>
      <c r="EP85" s="107"/>
      <c r="EQ85" s="106"/>
      <c r="ER85" s="107"/>
      <c r="ES85" s="106"/>
      <c r="ET85" s="107"/>
      <c r="EU85" s="106"/>
      <c r="EV85" s="107"/>
      <c r="EW85" s="106"/>
      <c r="EX85" s="107"/>
      <c r="EY85" s="106"/>
      <c r="EZ85" s="107"/>
      <c r="FA85" s="106"/>
      <c r="FB85" s="107"/>
      <c r="FC85" s="106"/>
      <c r="FD85" s="107"/>
      <c r="FE85" s="106"/>
      <c r="FF85" s="107"/>
      <c r="FG85" s="106"/>
      <c r="FH85" s="107"/>
      <c r="FI85" s="106"/>
      <c r="FJ85" s="107"/>
      <c r="FK85" s="106"/>
      <c r="FL85" s="107"/>
      <c r="FM85" s="106"/>
      <c r="FN85" s="107"/>
      <c r="FO85" s="106"/>
      <c r="FP85" s="107"/>
      <c r="FQ85" s="106"/>
      <c r="FR85" s="107"/>
      <c r="FS85" s="106"/>
      <c r="FT85" s="107"/>
      <c r="FU85" s="106"/>
      <c r="FV85" s="107"/>
      <c r="FW85" s="106"/>
      <c r="FX85" s="107"/>
      <c r="FY85" s="106"/>
      <c r="FZ85" s="107"/>
      <c r="GA85" s="106"/>
      <c r="GB85" s="107"/>
      <c r="GC85" s="106"/>
      <c r="GD85" s="107"/>
      <c r="GE85" s="106"/>
      <c r="GF85" s="107"/>
      <c r="GG85" s="106"/>
      <c r="GH85" s="107"/>
      <c r="GI85" s="106"/>
      <c r="GJ85" s="107"/>
      <c r="GK85" s="106"/>
      <c r="GL85" s="107"/>
      <c r="GM85" s="106"/>
      <c r="GN85" s="107"/>
      <c r="GO85" s="106"/>
      <c r="GP85" s="107"/>
      <c r="GQ85" s="106"/>
      <c r="GR85" s="107"/>
      <c r="GS85" s="106"/>
      <c r="GT85" s="107"/>
      <c r="GU85" s="106"/>
      <c r="GV85" s="107"/>
      <c r="GW85" s="106"/>
      <c r="GX85" s="107"/>
      <c r="GY85" s="106"/>
      <c r="GZ85" s="107"/>
      <c r="HA85" s="106"/>
      <c r="HB85" s="107"/>
      <c r="HC85" s="106"/>
      <c r="HD85" s="107"/>
      <c r="HE85" s="106"/>
      <c r="HF85" s="107"/>
      <c r="HG85" s="106"/>
      <c r="HH85" s="107"/>
      <c r="HI85" s="106"/>
      <c r="HJ85" s="107"/>
      <c r="HK85" s="106"/>
      <c r="HL85" s="107"/>
      <c r="HM85" s="106"/>
      <c r="HN85" s="107"/>
      <c r="HO85" s="106"/>
      <c r="HP85" s="107"/>
      <c r="HQ85" s="106"/>
      <c r="HR85" s="107"/>
      <c r="HS85" s="106"/>
      <c r="HT85" s="107"/>
      <c r="HU85" s="106"/>
      <c r="HV85" s="107"/>
      <c r="HW85" s="106"/>
      <c r="HX85" s="107"/>
      <c r="HY85" s="106"/>
      <c r="HZ85" s="107"/>
      <c r="IA85" s="106"/>
      <c r="IB85" s="107"/>
      <c r="IC85" s="106"/>
      <c r="ID85" s="107"/>
      <c r="IE85" s="106"/>
      <c r="IF85" s="107"/>
      <c r="IG85" s="106"/>
      <c r="IH85" s="107"/>
      <c r="II85" s="106"/>
      <c r="IJ85" s="107"/>
      <c r="IK85" s="106"/>
      <c r="IL85" s="107"/>
      <c r="IM85" s="106"/>
      <c r="IN85" s="107"/>
      <c r="IO85" s="106"/>
      <c r="IP85" s="107"/>
      <c r="IQ85" s="106"/>
      <c r="IR85" s="107"/>
      <c r="IS85" s="106"/>
      <c r="IT85" s="107"/>
      <c r="IU85" s="106"/>
      <c r="IV85" s="107"/>
      <c r="IW85" s="106"/>
      <c r="IX85" s="107"/>
      <c r="IY85" s="106"/>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c r="NI85" s="64"/>
      <c r="NJ85" s="64"/>
      <c r="NK85" s="64"/>
      <c r="NL85" s="64"/>
      <c r="NM85" s="64"/>
      <c r="NN85" s="64"/>
      <c r="NO85" s="64"/>
      <c r="NP85" s="64"/>
      <c r="NQ85" s="64"/>
      <c r="NR85" s="64"/>
      <c r="NS85" s="64"/>
      <c r="NT85" s="64"/>
      <c r="NU85" s="64"/>
      <c r="NV85" s="64"/>
      <c r="NW85" s="64"/>
      <c r="NX85" s="64"/>
      <c r="NY85" s="64"/>
      <c r="NZ85" s="64"/>
      <c r="OA85" s="64"/>
      <c r="OB85" s="64"/>
      <c r="OC85" s="64"/>
      <c r="OD85" s="64"/>
      <c r="OE85" s="64"/>
      <c r="OF85" s="64"/>
      <c r="OG85" s="64"/>
      <c r="OH85" s="64"/>
      <c r="OI85" s="64"/>
      <c r="OJ85" s="64"/>
      <c r="OK85" s="64"/>
      <c r="OL85" s="64"/>
      <c r="OM85" s="64"/>
      <c r="ON85" s="64"/>
      <c r="OO85" s="64"/>
      <c r="OP85" s="64"/>
      <c r="OQ85" s="64"/>
      <c r="OR85" s="64"/>
      <c r="OS85" s="64"/>
      <c r="OT85" s="64"/>
      <c r="OU85" s="64"/>
      <c r="OV85" s="64"/>
      <c r="OW85" s="64"/>
      <c r="OX85" s="64"/>
      <c r="OY85" s="64"/>
      <c r="OZ85" s="64"/>
      <c r="PA85" s="64"/>
      <c r="PB85" s="64"/>
      <c r="PC85" s="64"/>
      <c r="PD85" s="64"/>
      <c r="PE85" s="64"/>
      <c r="PF85" s="64"/>
      <c r="PG85" s="64"/>
      <c r="PH85" s="64"/>
      <c r="PI85" s="64"/>
      <c r="PJ85" s="64"/>
      <c r="PK85" s="64"/>
      <c r="PL85" s="64"/>
      <c r="PM85" s="64"/>
      <c r="PN85" s="64"/>
      <c r="PO85" s="64"/>
      <c r="PP85" s="64"/>
      <c r="PQ85" s="64"/>
      <c r="PR85" s="64"/>
      <c r="PS85" s="64"/>
      <c r="PT85" s="64"/>
      <c r="PU85" s="64"/>
      <c r="PV85" s="64"/>
      <c r="PW85" s="64"/>
      <c r="PX85" s="64"/>
      <c r="PY85" s="64"/>
      <c r="PZ85" s="64"/>
      <c r="QA85" s="64"/>
      <c r="QB85" s="64"/>
      <c r="QC85" s="64"/>
      <c r="QD85" s="64"/>
      <c r="QE85" s="64"/>
      <c r="QF85" s="64"/>
      <c r="QG85" s="64"/>
      <c r="QH85" s="64"/>
      <c r="QI85" s="64"/>
      <c r="QJ85" s="64"/>
      <c r="QK85" s="64"/>
      <c r="QL85" s="64"/>
      <c r="QM85" s="64"/>
      <c r="QN85" s="64"/>
      <c r="QO85" s="64"/>
      <c r="QP85" s="64"/>
      <c r="QQ85" s="64"/>
      <c r="QR85" s="64"/>
      <c r="QS85" s="64"/>
      <c r="QT85" s="64"/>
      <c r="QU85" s="64"/>
      <c r="QV85" s="64"/>
      <c r="QW85" s="64"/>
      <c r="QX85" s="64"/>
      <c r="QY85" s="64"/>
      <c r="QZ85" s="64"/>
      <c r="RA85" s="64"/>
      <c r="RB85" s="64"/>
      <c r="RC85" s="64"/>
      <c r="RD85" s="64"/>
      <c r="RE85" s="64"/>
      <c r="RF85" s="64"/>
      <c r="RG85" s="64"/>
      <c r="RH85" s="64"/>
      <c r="RI85" s="64"/>
      <c r="RJ85" s="64"/>
      <c r="RK85" s="64"/>
      <c r="RL85" s="64"/>
      <c r="RM85" s="64"/>
      <c r="RN85" s="64"/>
      <c r="RO85" s="64"/>
      <c r="RP85" s="64"/>
      <c r="RQ85" s="64"/>
      <c r="RR85" s="64"/>
      <c r="RS85" s="64"/>
      <c r="RT85" s="64"/>
      <c r="RU85" s="64"/>
      <c r="RV85" s="64"/>
      <c r="RW85" s="64"/>
      <c r="RX85" s="64"/>
      <c r="RY85" s="64"/>
      <c r="RZ85" s="64"/>
      <c r="SA85" s="64"/>
      <c r="SB85" s="64"/>
      <c r="SC85" s="64"/>
      <c r="SD85" s="64"/>
      <c r="SE85" s="64"/>
      <c r="SF85" s="64"/>
      <c r="SG85" s="64"/>
      <c r="SH85" s="64"/>
      <c r="SI85" s="64"/>
      <c r="SJ85" s="64"/>
      <c r="SK85" s="64"/>
      <c r="SL85" s="64"/>
      <c r="SM85" s="64"/>
      <c r="SN85" s="64"/>
      <c r="SO85" s="64"/>
      <c r="SP85" s="64"/>
      <c r="SQ85" s="64"/>
      <c r="SR85" s="64"/>
      <c r="SS85" s="64"/>
      <c r="ST85" s="64"/>
      <c r="SU85" s="64"/>
      <c r="SV85" s="64"/>
      <c r="SW85" s="64"/>
      <c r="SX85" s="64"/>
      <c r="SY85" s="64"/>
      <c r="SZ85" s="64"/>
      <c r="TA85" s="64"/>
      <c r="TB85" s="64"/>
      <c r="TC85" s="64"/>
      <c r="TD85" s="64"/>
      <c r="TE85" s="64"/>
      <c r="TF85" s="64"/>
      <c r="TG85" s="64"/>
      <c r="TH85" s="64"/>
      <c r="TI85" s="64"/>
      <c r="TJ85" s="64"/>
      <c r="TK85" s="64"/>
      <c r="TL85" s="64"/>
      <c r="TM85" s="64"/>
      <c r="TN85" s="64"/>
      <c r="TO85" s="64"/>
      <c r="TP85" s="64"/>
      <c r="TQ85" s="64"/>
      <c r="TR85" s="64"/>
      <c r="TS85" s="64"/>
      <c r="TT85" s="64"/>
      <c r="TU85" s="64"/>
      <c r="TV85" s="64"/>
      <c r="TW85" s="64"/>
      <c r="TX85" s="64"/>
      <c r="TY85" s="64"/>
      <c r="TZ85" s="64"/>
      <c r="UA85" s="64"/>
      <c r="UB85" s="64"/>
      <c r="UC85" s="64"/>
      <c r="UD85" s="64"/>
      <c r="UE85" s="64"/>
      <c r="UF85" s="64"/>
      <c r="UG85" s="64"/>
      <c r="UH85" s="64"/>
      <c r="UI85" s="64"/>
      <c r="UJ85" s="64"/>
      <c r="UK85" s="64"/>
      <c r="UL85" s="64"/>
      <c r="UM85" s="64"/>
      <c r="UN85" s="64"/>
      <c r="UO85" s="64"/>
      <c r="UP85" s="64"/>
      <c r="UQ85" s="64"/>
      <c r="UR85" s="64"/>
      <c r="US85" s="64"/>
      <c r="UT85" s="64"/>
      <c r="UU85" s="64"/>
      <c r="UV85" s="64"/>
      <c r="UW85" s="64"/>
      <c r="UX85" s="64"/>
      <c r="UY85" s="64"/>
      <c r="UZ85" s="64"/>
      <c r="VA85" s="64"/>
      <c r="VB85" s="64"/>
      <c r="VC85" s="64"/>
      <c r="VD85" s="64"/>
      <c r="VE85" s="64"/>
      <c r="VF85" s="64"/>
      <c r="VG85" s="64"/>
      <c r="VH85" s="64"/>
      <c r="VI85" s="64"/>
      <c r="VJ85" s="64"/>
      <c r="VK85" s="64"/>
      <c r="VL85" s="64"/>
      <c r="VM85" s="64"/>
      <c r="VN85" s="64"/>
      <c r="VO85" s="64"/>
      <c r="VP85" s="64"/>
      <c r="VQ85" s="64"/>
      <c r="VR85" s="64"/>
      <c r="VS85" s="64"/>
      <c r="VT85" s="64"/>
      <c r="VU85" s="64"/>
      <c r="VV85" s="64"/>
      <c r="VW85" s="64"/>
      <c r="VX85" s="64"/>
      <c r="VY85" s="64"/>
      <c r="VZ85" s="64"/>
      <c r="WA85" s="64"/>
      <c r="WB85" s="64"/>
      <c r="WC85" s="64"/>
      <c r="WD85" s="64"/>
      <c r="WE85" s="64"/>
      <c r="WF85" s="64"/>
      <c r="WG85" s="64"/>
      <c r="WH85" s="64"/>
      <c r="WI85" s="64"/>
      <c r="WJ85" s="64"/>
      <c r="WK85" s="64"/>
      <c r="WL85" s="64"/>
      <c r="WM85" s="64"/>
      <c r="WN85" s="64"/>
      <c r="WO85" s="64"/>
      <c r="WP85" s="64"/>
      <c r="WQ85" s="64"/>
      <c r="WR85" s="64"/>
      <c r="WS85" s="64"/>
      <c r="WT85" s="64"/>
      <c r="WU85" s="64"/>
      <c r="WV85" s="64"/>
      <c r="WW85" s="64"/>
      <c r="WX85" s="64"/>
      <c r="WY85" s="64"/>
      <c r="WZ85" s="64"/>
      <c r="XA85" s="64"/>
      <c r="XB85" s="64"/>
      <c r="XC85" s="64"/>
      <c r="XD85" s="64"/>
      <c r="XE85" s="64"/>
      <c r="XF85" s="64"/>
      <c r="XG85" s="64"/>
      <c r="XH85" s="64"/>
      <c r="XI85" s="64"/>
      <c r="XJ85" s="64"/>
    </row>
    <row r="86" spans="1:634" x14ac:dyDescent="0.25">
      <c r="A86" s="106"/>
      <c r="B86" s="107"/>
      <c r="C86" s="106"/>
      <c r="D86" s="107"/>
      <c r="E86" s="106"/>
      <c r="F86" s="107"/>
      <c r="G86" s="106"/>
      <c r="H86" s="107"/>
      <c r="I86" s="106"/>
      <c r="J86" s="107"/>
      <c r="K86" s="106"/>
      <c r="L86" s="107"/>
      <c r="M86" s="106"/>
      <c r="N86" s="107"/>
      <c r="O86" s="106"/>
      <c r="P86" s="107"/>
      <c r="Q86" s="106"/>
      <c r="R86" s="107"/>
      <c r="S86" s="106"/>
      <c r="T86" s="107"/>
      <c r="U86" s="106"/>
      <c r="V86" s="107"/>
      <c r="W86" s="106"/>
      <c r="X86" s="107"/>
      <c r="Y86" s="106"/>
      <c r="Z86" s="107"/>
      <c r="AA86" s="106"/>
      <c r="AB86" s="107"/>
      <c r="AC86" s="106"/>
      <c r="AD86" s="107"/>
      <c r="AE86" s="106"/>
      <c r="AF86" s="107"/>
      <c r="AG86" s="106"/>
      <c r="AH86" s="107"/>
      <c r="AI86" s="106"/>
      <c r="AJ86" s="107"/>
      <c r="AK86" s="106"/>
      <c r="AL86" s="107"/>
      <c r="AM86" s="106"/>
      <c r="AN86" s="107"/>
      <c r="AO86" s="106"/>
      <c r="AP86" s="107"/>
      <c r="AQ86" s="106"/>
      <c r="AR86" s="107"/>
      <c r="AS86" s="106"/>
      <c r="AT86" s="107"/>
      <c r="AU86" s="106"/>
      <c r="AV86" s="107"/>
      <c r="AW86" s="106"/>
      <c r="AX86" s="107"/>
      <c r="AY86" s="106"/>
      <c r="AZ86" s="107"/>
      <c r="BA86" s="106"/>
      <c r="BB86" s="107"/>
      <c r="BC86" s="106"/>
      <c r="BD86" s="107"/>
      <c r="BE86" s="106"/>
      <c r="BF86" s="107"/>
      <c r="BG86" s="106"/>
      <c r="BH86" s="107"/>
      <c r="BI86" s="106"/>
      <c r="BJ86" s="107"/>
      <c r="BK86" s="106"/>
      <c r="BL86" s="107"/>
      <c r="BM86" s="106"/>
      <c r="BN86" s="107"/>
      <c r="BO86" s="106"/>
      <c r="BP86" s="107"/>
      <c r="BQ86" s="106"/>
      <c r="BR86" s="107"/>
      <c r="BS86" s="106"/>
      <c r="BT86" s="107"/>
      <c r="BU86" s="106"/>
      <c r="BV86" s="107"/>
      <c r="BW86" s="106"/>
      <c r="BX86" s="107"/>
      <c r="BY86" s="106"/>
      <c r="BZ86" s="107"/>
      <c r="CA86" s="106"/>
      <c r="CB86" s="107"/>
      <c r="CC86" s="106"/>
      <c r="CD86" s="107"/>
      <c r="CE86" s="106"/>
      <c r="CF86" s="107"/>
      <c r="CG86" s="106"/>
      <c r="CH86" s="107"/>
      <c r="CI86" s="106"/>
      <c r="CJ86" s="107"/>
      <c r="CK86" s="106"/>
      <c r="CL86" s="107"/>
      <c r="CM86" s="106"/>
      <c r="CN86" s="107"/>
      <c r="CO86" s="106"/>
      <c r="CP86" s="107"/>
      <c r="CQ86" s="106"/>
      <c r="CR86" s="107"/>
      <c r="CS86" s="106"/>
      <c r="CT86" s="107"/>
      <c r="CU86" s="106"/>
      <c r="CV86" s="107"/>
      <c r="CW86" s="106"/>
      <c r="CX86" s="107"/>
      <c r="CY86" s="106"/>
      <c r="CZ86" s="107"/>
      <c r="DA86" s="106"/>
      <c r="DB86" s="107"/>
      <c r="DC86" s="106"/>
      <c r="DD86" s="107"/>
      <c r="DE86" s="106"/>
      <c r="DF86" s="107"/>
      <c r="DG86" s="106"/>
      <c r="DH86" s="107"/>
      <c r="DI86" s="106"/>
      <c r="DJ86" s="107"/>
      <c r="DK86" s="106"/>
      <c r="DL86" s="107"/>
      <c r="DM86" s="106"/>
      <c r="DN86" s="107"/>
      <c r="DO86" s="106"/>
      <c r="DP86" s="107"/>
      <c r="DQ86" s="106"/>
      <c r="DR86" s="107"/>
      <c r="DS86" s="106"/>
      <c r="DT86" s="107"/>
      <c r="DU86" s="106"/>
      <c r="DV86" s="107"/>
      <c r="DW86" s="106"/>
      <c r="DX86" s="107"/>
      <c r="DY86" s="106"/>
      <c r="DZ86" s="107"/>
      <c r="EA86" s="106"/>
      <c r="EB86" s="107"/>
      <c r="EC86" s="106"/>
      <c r="ED86" s="107"/>
      <c r="EE86" s="106"/>
      <c r="EF86" s="107"/>
      <c r="EG86" s="106"/>
      <c r="EH86" s="107"/>
      <c r="EI86" s="106"/>
      <c r="EJ86" s="107"/>
      <c r="EK86" s="106"/>
      <c r="EL86" s="107"/>
      <c r="EM86" s="106"/>
      <c r="EN86" s="107"/>
      <c r="EO86" s="106"/>
      <c r="EP86" s="107"/>
      <c r="EQ86" s="106"/>
      <c r="ER86" s="107"/>
      <c r="ES86" s="106"/>
      <c r="ET86" s="107"/>
      <c r="EU86" s="106"/>
      <c r="EV86" s="107"/>
      <c r="EW86" s="106"/>
      <c r="EX86" s="107"/>
      <c r="EY86" s="106"/>
      <c r="EZ86" s="107"/>
      <c r="FA86" s="106"/>
      <c r="FB86" s="107"/>
      <c r="FC86" s="106"/>
      <c r="FD86" s="107"/>
      <c r="FE86" s="106"/>
      <c r="FF86" s="107"/>
      <c r="FG86" s="106"/>
      <c r="FH86" s="107"/>
      <c r="FI86" s="106"/>
      <c r="FJ86" s="107"/>
      <c r="FK86" s="106"/>
      <c r="FL86" s="107"/>
      <c r="FM86" s="106"/>
      <c r="FN86" s="107"/>
      <c r="FO86" s="106"/>
      <c r="FP86" s="107"/>
      <c r="FQ86" s="106"/>
      <c r="FR86" s="107"/>
      <c r="FS86" s="106"/>
      <c r="FT86" s="107"/>
      <c r="FU86" s="106"/>
      <c r="FV86" s="107"/>
      <c r="FW86" s="106"/>
      <c r="FX86" s="107"/>
      <c r="FY86" s="106"/>
      <c r="FZ86" s="107"/>
      <c r="GA86" s="106"/>
      <c r="GB86" s="107"/>
      <c r="GC86" s="106"/>
      <c r="GD86" s="107"/>
      <c r="GE86" s="106"/>
      <c r="GF86" s="107"/>
      <c r="GG86" s="106"/>
      <c r="GH86" s="107"/>
      <c r="GI86" s="106"/>
      <c r="GJ86" s="107"/>
      <c r="GK86" s="106"/>
      <c r="GL86" s="107"/>
      <c r="GM86" s="106"/>
      <c r="GN86" s="107"/>
      <c r="GO86" s="106"/>
      <c r="GP86" s="107"/>
      <c r="GQ86" s="106"/>
      <c r="GR86" s="107"/>
      <c r="GS86" s="106"/>
      <c r="GT86" s="107"/>
      <c r="GU86" s="106"/>
      <c r="GV86" s="107"/>
      <c r="GW86" s="106"/>
      <c r="GX86" s="107"/>
      <c r="GY86" s="106"/>
      <c r="GZ86" s="107"/>
      <c r="HA86" s="106"/>
      <c r="HB86" s="107"/>
      <c r="HC86" s="106"/>
      <c r="HD86" s="107"/>
      <c r="HE86" s="106"/>
      <c r="HF86" s="107"/>
      <c r="HG86" s="106"/>
      <c r="HH86" s="107"/>
      <c r="HI86" s="106"/>
      <c r="HJ86" s="107"/>
      <c r="HK86" s="106"/>
      <c r="HL86" s="107"/>
      <c r="HM86" s="106"/>
      <c r="HN86" s="107"/>
      <c r="HO86" s="106"/>
      <c r="HP86" s="107"/>
      <c r="HQ86" s="106"/>
      <c r="HR86" s="107"/>
      <c r="HS86" s="106"/>
      <c r="HT86" s="107"/>
      <c r="HU86" s="106"/>
      <c r="HV86" s="107"/>
      <c r="HW86" s="106"/>
      <c r="HX86" s="107"/>
      <c r="HY86" s="106"/>
      <c r="HZ86" s="107"/>
      <c r="IA86" s="106"/>
      <c r="IB86" s="107"/>
      <c r="IC86" s="106"/>
      <c r="ID86" s="107"/>
      <c r="IE86" s="106"/>
      <c r="IF86" s="107"/>
      <c r="IG86" s="106"/>
      <c r="IH86" s="107"/>
      <c r="II86" s="106"/>
      <c r="IJ86" s="107"/>
      <c r="IK86" s="106"/>
      <c r="IL86" s="107"/>
      <c r="IM86" s="106"/>
      <c r="IN86" s="107"/>
      <c r="IO86" s="106"/>
      <c r="IP86" s="107"/>
      <c r="IQ86" s="106"/>
      <c r="IR86" s="107"/>
      <c r="IS86" s="106"/>
      <c r="IT86" s="107"/>
      <c r="IU86" s="106"/>
      <c r="IV86" s="107"/>
      <c r="IW86" s="106"/>
      <c r="IX86" s="107"/>
      <c r="IY86" s="106"/>
      <c r="IZ86" s="64"/>
      <c r="JA86" s="64"/>
      <c r="JB86" s="64"/>
      <c r="JC86" s="64"/>
      <c r="JD86" s="64"/>
      <c r="JE86" s="64"/>
      <c r="JF86" s="64"/>
      <c r="JG86" s="64"/>
      <c r="JH86" s="64"/>
      <c r="JI86" s="64"/>
      <c r="JJ86" s="64"/>
      <c r="JK86" s="64"/>
      <c r="JL86" s="64"/>
      <c r="JM86" s="64"/>
      <c r="JN86" s="64"/>
      <c r="JO86" s="64"/>
      <c r="JP86" s="64"/>
      <c r="JQ86" s="64"/>
      <c r="JR86" s="64"/>
      <c r="JS86" s="64"/>
      <c r="JT86" s="64"/>
      <c r="JU86" s="64"/>
      <c r="JV86" s="64"/>
      <c r="JW86" s="64"/>
      <c r="JX86" s="64"/>
      <c r="JY86" s="64"/>
      <c r="JZ86" s="64"/>
      <c r="KA86" s="64"/>
      <c r="KB86" s="64"/>
      <c r="KC86" s="64"/>
      <c r="KD86" s="64"/>
      <c r="KE86" s="64"/>
      <c r="KF86" s="64"/>
      <c r="KG86" s="64"/>
      <c r="KH86" s="64"/>
      <c r="KI86" s="64"/>
      <c r="KJ86" s="64"/>
      <c r="KK86" s="64"/>
      <c r="KL86" s="64"/>
      <c r="KM86" s="64"/>
      <c r="KN86" s="64"/>
      <c r="KO86" s="64"/>
      <c r="KP86" s="64"/>
      <c r="KQ86" s="64"/>
      <c r="KR86" s="64"/>
      <c r="KS86" s="64"/>
      <c r="KT86" s="64"/>
      <c r="KU86" s="64"/>
      <c r="KV86" s="64"/>
      <c r="KW86" s="64"/>
      <c r="KX86" s="64"/>
      <c r="KY86" s="64"/>
      <c r="KZ86" s="64"/>
      <c r="LA86" s="64"/>
      <c r="LB86" s="64"/>
      <c r="LC86" s="64"/>
      <c r="LD86" s="64"/>
      <c r="LE86" s="64"/>
      <c r="LF86" s="64"/>
      <c r="LG86" s="64"/>
      <c r="LH86" s="64"/>
      <c r="LI86" s="64"/>
      <c r="LJ86" s="64"/>
      <c r="LK86" s="64"/>
      <c r="LL86" s="64"/>
      <c r="LM86" s="64"/>
      <c r="LN86" s="64"/>
      <c r="LO86" s="64"/>
      <c r="LP86" s="64"/>
      <c r="LQ86" s="64"/>
      <c r="LR86" s="64"/>
      <c r="LS86" s="64"/>
      <c r="LT86" s="64"/>
      <c r="LU86" s="64"/>
      <c r="LV86" s="64"/>
      <c r="LW86" s="64"/>
      <c r="LX86" s="64"/>
      <c r="LY86" s="64"/>
      <c r="LZ86" s="64"/>
      <c r="MA86" s="64"/>
      <c r="MB86" s="64"/>
      <c r="MC86" s="64"/>
      <c r="MD86" s="64"/>
      <c r="ME86" s="64"/>
      <c r="MF86" s="64"/>
      <c r="MG86" s="64"/>
      <c r="MH86" s="64"/>
      <c r="MI86" s="64"/>
      <c r="MJ86" s="64"/>
      <c r="MK86" s="64"/>
      <c r="ML86" s="64"/>
      <c r="MM86" s="64"/>
      <c r="MN86" s="64"/>
      <c r="MO86" s="64"/>
      <c r="MP86" s="64"/>
      <c r="MQ86" s="64"/>
      <c r="MR86" s="64"/>
      <c r="MS86" s="64"/>
      <c r="MT86" s="64"/>
      <c r="MU86" s="64"/>
      <c r="MV86" s="64"/>
      <c r="MW86" s="64"/>
      <c r="MX86" s="64"/>
      <c r="MY86" s="64"/>
      <c r="MZ86" s="64"/>
      <c r="NA86" s="64"/>
      <c r="NB86" s="64"/>
      <c r="NC86" s="64"/>
      <c r="ND86" s="64"/>
      <c r="NE86" s="64"/>
      <c r="NF86" s="64"/>
      <c r="NG86" s="64"/>
      <c r="NH86" s="64"/>
      <c r="NI86" s="64"/>
      <c r="NJ86" s="64"/>
      <c r="NK86" s="64"/>
      <c r="NL86" s="64"/>
      <c r="NM86" s="64"/>
      <c r="NN86" s="64"/>
      <c r="NO86" s="64"/>
      <c r="NP86" s="64"/>
      <c r="NQ86" s="64"/>
      <c r="NR86" s="64"/>
      <c r="NS86" s="64"/>
      <c r="NT86" s="64"/>
      <c r="NU86" s="64"/>
      <c r="NV86" s="64"/>
      <c r="NW86" s="64"/>
      <c r="NX86" s="64"/>
      <c r="NY86" s="64"/>
      <c r="NZ86" s="64"/>
      <c r="OA86" s="64"/>
      <c r="OB86" s="64"/>
      <c r="OC86" s="64"/>
      <c r="OD86" s="64"/>
      <c r="OE86" s="64"/>
      <c r="OF86" s="64"/>
      <c r="OG86" s="64"/>
      <c r="OH86" s="64"/>
      <c r="OI86" s="64"/>
      <c r="OJ86" s="64"/>
      <c r="OK86" s="64"/>
      <c r="OL86" s="64"/>
      <c r="OM86" s="64"/>
      <c r="ON86" s="64"/>
      <c r="OO86" s="64"/>
      <c r="OP86" s="64"/>
      <c r="OQ86" s="64"/>
      <c r="OR86" s="64"/>
      <c r="OS86" s="64"/>
      <c r="OT86" s="64"/>
      <c r="OU86" s="64"/>
      <c r="OV86" s="64"/>
      <c r="OW86" s="64"/>
      <c r="OX86" s="64"/>
      <c r="OY86" s="64"/>
      <c r="OZ86" s="64"/>
      <c r="PA86" s="64"/>
      <c r="PB86" s="64"/>
      <c r="PC86" s="64"/>
      <c r="PD86" s="64"/>
      <c r="PE86" s="64"/>
      <c r="PF86" s="64"/>
      <c r="PG86" s="64"/>
      <c r="PH86" s="64"/>
      <c r="PI86" s="64"/>
      <c r="PJ86" s="64"/>
      <c r="PK86" s="64"/>
      <c r="PL86" s="64"/>
      <c r="PM86" s="64"/>
      <c r="PN86" s="64"/>
      <c r="PO86" s="64"/>
      <c r="PP86" s="64"/>
      <c r="PQ86" s="64"/>
      <c r="PR86" s="64"/>
      <c r="PS86" s="64"/>
      <c r="PT86" s="64"/>
      <c r="PU86" s="64"/>
      <c r="PV86" s="64"/>
      <c r="PW86" s="64"/>
      <c r="PX86" s="64"/>
      <c r="PY86" s="64"/>
      <c r="PZ86" s="64"/>
      <c r="QA86" s="64"/>
      <c r="QB86" s="64"/>
      <c r="QC86" s="64"/>
      <c r="QD86" s="64"/>
      <c r="QE86" s="64"/>
      <c r="QF86" s="64"/>
      <c r="QG86" s="64"/>
      <c r="QH86" s="64"/>
      <c r="QI86" s="64"/>
      <c r="QJ86" s="64"/>
      <c r="QK86" s="64"/>
      <c r="QL86" s="64"/>
      <c r="QM86" s="64"/>
      <c r="QN86" s="64"/>
      <c r="QO86" s="64"/>
      <c r="QP86" s="64"/>
      <c r="QQ86" s="64"/>
      <c r="QR86" s="64"/>
      <c r="QS86" s="64"/>
      <c r="QT86" s="64"/>
      <c r="QU86" s="64"/>
      <c r="QV86" s="64"/>
      <c r="QW86" s="64"/>
      <c r="QX86" s="64"/>
      <c r="QY86" s="64"/>
      <c r="QZ86" s="64"/>
      <c r="RA86" s="64"/>
      <c r="RB86" s="64"/>
      <c r="RC86" s="64"/>
      <c r="RD86" s="64"/>
      <c r="RE86" s="64"/>
      <c r="RF86" s="64"/>
      <c r="RG86" s="64"/>
      <c r="RH86" s="64"/>
      <c r="RI86" s="64"/>
      <c r="RJ86" s="64"/>
      <c r="RK86" s="64"/>
      <c r="RL86" s="64"/>
      <c r="RM86" s="64"/>
      <c r="RN86" s="64"/>
      <c r="RO86" s="64"/>
      <c r="RP86" s="64"/>
      <c r="RQ86" s="64"/>
      <c r="RR86" s="64"/>
      <c r="RS86" s="64"/>
      <c r="RT86" s="64"/>
      <c r="RU86" s="64"/>
      <c r="RV86" s="64"/>
      <c r="RW86" s="64"/>
      <c r="RX86" s="64"/>
      <c r="RY86" s="64"/>
      <c r="RZ86" s="64"/>
      <c r="SA86" s="64"/>
      <c r="SB86" s="64"/>
      <c r="SC86" s="64"/>
      <c r="SD86" s="64"/>
      <c r="SE86" s="64"/>
      <c r="SF86" s="64"/>
      <c r="SG86" s="64"/>
      <c r="SH86" s="64"/>
      <c r="SI86" s="64"/>
      <c r="SJ86" s="64"/>
      <c r="SK86" s="64"/>
      <c r="SL86" s="64"/>
      <c r="SM86" s="64"/>
      <c r="SN86" s="64"/>
      <c r="SO86" s="64"/>
      <c r="SP86" s="64"/>
      <c r="SQ86" s="64"/>
      <c r="SR86" s="64"/>
      <c r="SS86" s="64"/>
      <c r="ST86" s="64"/>
      <c r="SU86" s="64"/>
      <c r="SV86" s="64"/>
      <c r="SW86" s="64"/>
      <c r="SX86" s="64"/>
      <c r="SY86" s="64"/>
      <c r="SZ86" s="64"/>
      <c r="TA86" s="64"/>
      <c r="TB86" s="64"/>
      <c r="TC86" s="64"/>
      <c r="TD86" s="64"/>
      <c r="TE86" s="64"/>
      <c r="TF86" s="64"/>
      <c r="TG86" s="64"/>
      <c r="TH86" s="64"/>
      <c r="TI86" s="64"/>
      <c r="TJ86" s="64"/>
      <c r="TK86" s="64"/>
      <c r="TL86" s="64"/>
      <c r="TM86" s="64"/>
      <c r="TN86" s="64"/>
      <c r="TO86" s="64"/>
      <c r="TP86" s="64"/>
      <c r="TQ86" s="64"/>
      <c r="TR86" s="64"/>
      <c r="TS86" s="64"/>
      <c r="TT86" s="64"/>
      <c r="TU86" s="64"/>
      <c r="TV86" s="64"/>
      <c r="TW86" s="64"/>
      <c r="TX86" s="64"/>
      <c r="TY86" s="64"/>
      <c r="TZ86" s="64"/>
      <c r="UA86" s="64"/>
      <c r="UB86" s="64"/>
      <c r="UC86" s="64"/>
      <c r="UD86" s="64"/>
      <c r="UE86" s="64"/>
      <c r="UF86" s="64"/>
      <c r="UG86" s="64"/>
      <c r="UH86" s="64"/>
      <c r="UI86" s="64"/>
      <c r="UJ86" s="64"/>
      <c r="UK86" s="64"/>
      <c r="UL86" s="64"/>
      <c r="UM86" s="64"/>
      <c r="UN86" s="64"/>
      <c r="UO86" s="64"/>
      <c r="UP86" s="64"/>
      <c r="UQ86" s="64"/>
      <c r="UR86" s="64"/>
      <c r="US86" s="64"/>
      <c r="UT86" s="64"/>
      <c r="UU86" s="64"/>
      <c r="UV86" s="64"/>
      <c r="UW86" s="64"/>
      <c r="UX86" s="64"/>
      <c r="UY86" s="64"/>
      <c r="UZ86" s="64"/>
      <c r="VA86" s="64"/>
      <c r="VB86" s="64"/>
      <c r="VC86" s="64"/>
      <c r="VD86" s="64"/>
      <c r="VE86" s="64"/>
      <c r="VF86" s="64"/>
      <c r="VG86" s="64"/>
      <c r="VH86" s="64"/>
      <c r="VI86" s="64"/>
      <c r="VJ86" s="64"/>
      <c r="VK86" s="64"/>
      <c r="VL86" s="64"/>
      <c r="VM86" s="64"/>
      <c r="VN86" s="64"/>
      <c r="VO86" s="64"/>
      <c r="VP86" s="64"/>
      <c r="VQ86" s="64"/>
      <c r="VR86" s="64"/>
      <c r="VS86" s="64"/>
      <c r="VT86" s="64"/>
      <c r="VU86" s="64"/>
      <c r="VV86" s="64"/>
      <c r="VW86" s="64"/>
      <c r="VX86" s="64"/>
      <c r="VY86" s="64"/>
      <c r="VZ86" s="64"/>
      <c r="WA86" s="64"/>
      <c r="WB86" s="64"/>
      <c r="WC86" s="64"/>
      <c r="WD86" s="64"/>
      <c r="WE86" s="64"/>
      <c r="WF86" s="64"/>
      <c r="WG86" s="64"/>
      <c r="WH86" s="64"/>
      <c r="WI86" s="64"/>
      <c r="WJ86" s="64"/>
      <c r="WK86" s="64"/>
      <c r="WL86" s="64"/>
      <c r="WM86" s="64"/>
      <c r="WN86" s="64"/>
      <c r="WO86" s="64"/>
      <c r="WP86" s="64"/>
      <c r="WQ86" s="64"/>
      <c r="WR86" s="64"/>
      <c r="WS86" s="64"/>
      <c r="WT86" s="64"/>
      <c r="WU86" s="64"/>
      <c r="WV86" s="64"/>
      <c r="WW86" s="64"/>
      <c r="WX86" s="64"/>
      <c r="WY86" s="64"/>
      <c r="WZ86" s="64"/>
      <c r="XA86" s="64"/>
      <c r="XB86" s="64"/>
      <c r="XC86" s="64"/>
      <c r="XD86" s="64"/>
      <c r="XE86" s="64"/>
      <c r="XF86" s="64"/>
      <c r="XG86" s="64"/>
      <c r="XH86" s="64"/>
      <c r="XI86" s="64"/>
      <c r="XJ86" s="64"/>
    </row>
    <row r="87" spans="1:634" x14ac:dyDescent="0.25">
      <c r="A87" s="106"/>
      <c r="B87" s="107"/>
      <c r="C87" s="106"/>
      <c r="D87" s="107"/>
      <c r="E87" s="106"/>
      <c r="F87" s="107"/>
      <c r="G87" s="106"/>
      <c r="H87" s="107"/>
      <c r="I87" s="106"/>
      <c r="J87" s="107"/>
      <c r="K87" s="106"/>
      <c r="L87" s="107"/>
      <c r="M87" s="106"/>
      <c r="N87" s="107"/>
      <c r="O87" s="106"/>
      <c r="P87" s="107"/>
      <c r="Q87" s="106"/>
      <c r="R87" s="107"/>
      <c r="S87" s="106"/>
      <c r="T87" s="107"/>
      <c r="U87" s="106"/>
      <c r="V87" s="107"/>
      <c r="W87" s="106"/>
      <c r="X87" s="107"/>
      <c r="Y87" s="106"/>
      <c r="Z87" s="107"/>
      <c r="AA87" s="106"/>
      <c r="AB87" s="107"/>
      <c r="AC87" s="106"/>
      <c r="AD87" s="107"/>
      <c r="AE87" s="106"/>
      <c r="AF87" s="107"/>
      <c r="AG87" s="106"/>
      <c r="AH87" s="107"/>
      <c r="AI87" s="106"/>
      <c r="AJ87" s="107"/>
      <c r="AK87" s="106"/>
      <c r="AL87" s="107"/>
      <c r="AM87" s="106"/>
      <c r="AN87" s="107"/>
      <c r="AO87" s="106"/>
      <c r="AP87" s="107"/>
      <c r="AQ87" s="106"/>
      <c r="AR87" s="107"/>
      <c r="AS87" s="106"/>
      <c r="AT87" s="107"/>
      <c r="AU87" s="106"/>
      <c r="AV87" s="107"/>
      <c r="AW87" s="106"/>
      <c r="AX87" s="107"/>
      <c r="AY87" s="106"/>
      <c r="AZ87" s="107"/>
      <c r="BA87" s="106"/>
      <c r="BB87" s="107"/>
      <c r="BC87" s="106"/>
      <c r="BD87" s="107"/>
      <c r="BE87" s="106"/>
      <c r="BF87" s="107"/>
      <c r="BG87" s="106"/>
      <c r="BH87" s="107"/>
      <c r="BI87" s="106"/>
      <c r="BJ87" s="107"/>
      <c r="BK87" s="106"/>
      <c r="BL87" s="107"/>
      <c r="BM87" s="106"/>
      <c r="BN87" s="107"/>
      <c r="BO87" s="106"/>
      <c r="BP87" s="107"/>
      <c r="BQ87" s="106"/>
      <c r="BR87" s="107"/>
      <c r="BS87" s="106"/>
      <c r="BT87" s="107"/>
      <c r="BU87" s="106"/>
      <c r="BV87" s="107"/>
      <c r="BW87" s="106"/>
      <c r="BX87" s="107"/>
      <c r="BY87" s="106"/>
      <c r="BZ87" s="107"/>
      <c r="CA87" s="106"/>
      <c r="CB87" s="107"/>
      <c r="CC87" s="106"/>
      <c r="CD87" s="107"/>
      <c r="CE87" s="106"/>
      <c r="CF87" s="107"/>
      <c r="CG87" s="106"/>
      <c r="CH87" s="107"/>
      <c r="CI87" s="106"/>
      <c r="CJ87" s="107"/>
      <c r="CK87" s="106"/>
      <c r="CL87" s="107"/>
      <c r="CM87" s="106"/>
      <c r="CN87" s="107"/>
      <c r="CO87" s="106"/>
      <c r="CP87" s="107"/>
      <c r="CQ87" s="106"/>
      <c r="CR87" s="107"/>
      <c r="CS87" s="106"/>
      <c r="CT87" s="107"/>
      <c r="CU87" s="106"/>
      <c r="CV87" s="107"/>
      <c r="CW87" s="106"/>
      <c r="CX87" s="107"/>
      <c r="CY87" s="106"/>
      <c r="CZ87" s="107"/>
      <c r="DA87" s="106"/>
      <c r="DB87" s="107"/>
      <c r="DC87" s="106"/>
      <c r="DD87" s="107"/>
      <c r="DE87" s="106"/>
      <c r="DF87" s="107"/>
      <c r="DG87" s="106"/>
      <c r="DH87" s="107"/>
      <c r="DI87" s="106"/>
      <c r="DJ87" s="107"/>
      <c r="DK87" s="106"/>
      <c r="DL87" s="107"/>
      <c r="DM87" s="106"/>
      <c r="DN87" s="107"/>
      <c r="DO87" s="106"/>
      <c r="DP87" s="107"/>
      <c r="DQ87" s="106"/>
      <c r="DR87" s="107"/>
      <c r="DS87" s="106"/>
      <c r="DT87" s="107"/>
      <c r="DU87" s="106"/>
      <c r="DV87" s="107"/>
      <c r="DW87" s="106"/>
      <c r="DX87" s="107"/>
      <c r="DY87" s="106"/>
      <c r="DZ87" s="107"/>
      <c r="EA87" s="106"/>
      <c r="EB87" s="107"/>
      <c r="EC87" s="106"/>
      <c r="ED87" s="107"/>
      <c r="EE87" s="106"/>
      <c r="EF87" s="107"/>
      <c r="EG87" s="106"/>
      <c r="EH87" s="107"/>
      <c r="EI87" s="106"/>
      <c r="EJ87" s="107"/>
      <c r="EK87" s="106"/>
      <c r="EL87" s="107"/>
      <c r="EM87" s="106"/>
      <c r="EN87" s="107"/>
      <c r="EO87" s="106"/>
      <c r="EP87" s="107"/>
      <c r="EQ87" s="106"/>
      <c r="ER87" s="107"/>
      <c r="ES87" s="106"/>
      <c r="ET87" s="107"/>
      <c r="EU87" s="106"/>
      <c r="EV87" s="107"/>
      <c r="EW87" s="106"/>
      <c r="EX87" s="107"/>
      <c r="EY87" s="106"/>
      <c r="EZ87" s="107"/>
      <c r="FA87" s="106"/>
      <c r="FB87" s="107"/>
      <c r="FC87" s="106"/>
      <c r="FD87" s="107"/>
      <c r="FE87" s="106"/>
      <c r="FF87" s="107"/>
      <c r="FG87" s="106"/>
      <c r="FH87" s="107"/>
      <c r="FI87" s="106"/>
      <c r="FJ87" s="107"/>
      <c r="FK87" s="106"/>
      <c r="FL87" s="107"/>
      <c r="FM87" s="106"/>
      <c r="FN87" s="107"/>
      <c r="FO87" s="106"/>
      <c r="FP87" s="107"/>
      <c r="FQ87" s="106"/>
      <c r="FR87" s="107"/>
      <c r="FS87" s="106"/>
      <c r="FT87" s="107"/>
      <c r="FU87" s="106"/>
      <c r="FV87" s="107"/>
      <c r="FW87" s="106"/>
      <c r="FX87" s="107"/>
      <c r="FY87" s="106"/>
      <c r="FZ87" s="107"/>
      <c r="GA87" s="106"/>
      <c r="GB87" s="107"/>
      <c r="GC87" s="106"/>
      <c r="GD87" s="107"/>
      <c r="GE87" s="106"/>
      <c r="GF87" s="107"/>
      <c r="GG87" s="106"/>
      <c r="GH87" s="107"/>
      <c r="GI87" s="106"/>
      <c r="GJ87" s="107"/>
      <c r="GK87" s="106"/>
      <c r="GL87" s="107"/>
      <c r="GM87" s="106"/>
      <c r="GN87" s="107"/>
      <c r="GO87" s="106"/>
      <c r="GP87" s="107"/>
      <c r="GQ87" s="106"/>
      <c r="GR87" s="107"/>
      <c r="GS87" s="106"/>
      <c r="GT87" s="107"/>
      <c r="GU87" s="106"/>
      <c r="GV87" s="107"/>
      <c r="GW87" s="106"/>
      <c r="GX87" s="107"/>
      <c r="GY87" s="106"/>
      <c r="GZ87" s="107"/>
      <c r="HA87" s="106"/>
      <c r="HB87" s="107"/>
      <c r="HC87" s="106"/>
      <c r="HD87" s="107"/>
      <c r="HE87" s="106"/>
      <c r="HF87" s="107"/>
      <c r="HG87" s="106"/>
      <c r="HH87" s="107"/>
      <c r="HI87" s="106"/>
      <c r="HJ87" s="107"/>
      <c r="HK87" s="106"/>
      <c r="HL87" s="107"/>
      <c r="HM87" s="106"/>
      <c r="HN87" s="107"/>
      <c r="HO87" s="106"/>
      <c r="HP87" s="107"/>
      <c r="HQ87" s="106"/>
      <c r="HR87" s="107"/>
      <c r="HS87" s="106"/>
      <c r="HT87" s="107"/>
      <c r="HU87" s="106"/>
      <c r="HV87" s="107"/>
      <c r="HW87" s="106"/>
      <c r="HX87" s="107"/>
      <c r="HY87" s="106"/>
      <c r="HZ87" s="107"/>
      <c r="IA87" s="106"/>
      <c r="IB87" s="107"/>
      <c r="IC87" s="106"/>
      <c r="ID87" s="107"/>
      <c r="IE87" s="106"/>
      <c r="IF87" s="107"/>
      <c r="IG87" s="106"/>
      <c r="IH87" s="107"/>
      <c r="II87" s="106"/>
      <c r="IJ87" s="107"/>
      <c r="IK87" s="106"/>
      <c r="IL87" s="107"/>
      <c r="IM87" s="106"/>
      <c r="IN87" s="107"/>
      <c r="IO87" s="106"/>
      <c r="IP87" s="107"/>
      <c r="IQ87" s="106"/>
      <c r="IR87" s="107"/>
      <c r="IS87" s="106"/>
      <c r="IT87" s="107"/>
      <c r="IU87" s="106"/>
      <c r="IV87" s="107"/>
      <c r="IW87" s="106"/>
      <c r="IX87" s="107"/>
      <c r="IY87" s="106"/>
      <c r="IZ87" s="64"/>
      <c r="JA87" s="64"/>
      <c r="JB87" s="64"/>
      <c r="JC87" s="64"/>
      <c r="JD87" s="64"/>
      <c r="JE87" s="64"/>
      <c r="JF87" s="64"/>
      <c r="JG87" s="64"/>
      <c r="JH87" s="64"/>
      <c r="JI87" s="64"/>
      <c r="JJ87" s="64"/>
      <c r="JK87" s="64"/>
      <c r="JL87" s="64"/>
      <c r="JM87" s="64"/>
      <c r="JN87" s="64"/>
      <c r="JO87" s="64"/>
      <c r="JP87" s="64"/>
      <c r="JQ87" s="64"/>
      <c r="JR87" s="64"/>
      <c r="JS87" s="64"/>
      <c r="JT87" s="64"/>
      <c r="JU87" s="64"/>
      <c r="JV87" s="64"/>
      <c r="JW87" s="64"/>
      <c r="JX87" s="64"/>
      <c r="JY87" s="64"/>
      <c r="JZ87" s="64"/>
      <c r="KA87" s="64"/>
      <c r="KB87" s="64"/>
      <c r="KC87" s="64"/>
      <c r="KD87" s="64"/>
      <c r="KE87" s="64"/>
      <c r="KF87" s="64"/>
      <c r="KG87" s="64"/>
      <c r="KH87" s="64"/>
      <c r="KI87" s="64"/>
      <c r="KJ87" s="64"/>
      <c r="KK87" s="64"/>
      <c r="KL87" s="64"/>
      <c r="KM87" s="64"/>
      <c r="KN87" s="64"/>
      <c r="KO87" s="64"/>
      <c r="KP87" s="64"/>
      <c r="KQ87" s="64"/>
      <c r="KR87" s="64"/>
      <c r="KS87" s="64"/>
      <c r="KT87" s="64"/>
      <c r="KU87" s="64"/>
      <c r="KV87" s="64"/>
      <c r="KW87" s="64"/>
      <c r="KX87" s="64"/>
      <c r="KY87" s="64"/>
      <c r="KZ87" s="64"/>
      <c r="LA87" s="64"/>
      <c r="LB87" s="64"/>
      <c r="LC87" s="64"/>
      <c r="LD87" s="64"/>
      <c r="LE87" s="64"/>
      <c r="LF87" s="64"/>
      <c r="LG87" s="64"/>
      <c r="LH87" s="64"/>
      <c r="LI87" s="64"/>
      <c r="LJ87" s="64"/>
      <c r="LK87" s="64"/>
      <c r="LL87" s="64"/>
      <c r="LM87" s="64"/>
      <c r="LN87" s="64"/>
      <c r="LO87" s="64"/>
      <c r="LP87" s="64"/>
      <c r="LQ87" s="64"/>
      <c r="LR87" s="64"/>
      <c r="LS87" s="64"/>
      <c r="LT87" s="64"/>
      <c r="LU87" s="64"/>
      <c r="LV87" s="64"/>
      <c r="LW87" s="64"/>
      <c r="LX87" s="64"/>
      <c r="LY87" s="64"/>
      <c r="LZ87" s="64"/>
      <c r="MA87" s="64"/>
      <c r="MB87" s="64"/>
      <c r="MC87" s="64"/>
      <c r="MD87" s="64"/>
      <c r="ME87" s="64"/>
      <c r="MF87" s="64"/>
      <c r="MG87" s="64"/>
      <c r="MH87" s="64"/>
      <c r="MI87" s="64"/>
      <c r="MJ87" s="64"/>
      <c r="MK87" s="64"/>
      <c r="ML87" s="64"/>
      <c r="MM87" s="64"/>
      <c r="MN87" s="64"/>
      <c r="MO87" s="64"/>
      <c r="MP87" s="64"/>
      <c r="MQ87" s="64"/>
      <c r="MR87" s="64"/>
      <c r="MS87" s="64"/>
      <c r="MT87" s="64"/>
      <c r="MU87" s="64"/>
      <c r="MV87" s="64"/>
      <c r="MW87" s="64"/>
      <c r="MX87" s="64"/>
      <c r="MY87" s="64"/>
      <c r="MZ87" s="64"/>
      <c r="NA87" s="64"/>
      <c r="NB87" s="64"/>
      <c r="NC87" s="64"/>
      <c r="ND87" s="64"/>
      <c r="NE87" s="64"/>
      <c r="NF87" s="64"/>
      <c r="NG87" s="64"/>
      <c r="NH87" s="64"/>
      <c r="NI87" s="64"/>
      <c r="NJ87" s="64"/>
      <c r="NK87" s="64"/>
      <c r="NL87" s="64"/>
      <c r="NM87" s="64"/>
      <c r="NN87" s="64"/>
      <c r="NO87" s="64"/>
      <c r="NP87" s="64"/>
      <c r="NQ87" s="64"/>
      <c r="NR87" s="64"/>
      <c r="NS87" s="64"/>
      <c r="NT87" s="64"/>
      <c r="NU87" s="64"/>
      <c r="NV87" s="64"/>
      <c r="NW87" s="64"/>
      <c r="NX87" s="64"/>
      <c r="NY87" s="64"/>
      <c r="NZ87" s="64"/>
      <c r="OA87" s="64"/>
      <c r="OB87" s="64"/>
      <c r="OC87" s="64"/>
      <c r="OD87" s="64"/>
      <c r="OE87" s="64"/>
      <c r="OF87" s="64"/>
      <c r="OG87" s="64"/>
      <c r="OH87" s="64"/>
      <c r="OI87" s="64"/>
      <c r="OJ87" s="64"/>
      <c r="OK87" s="64"/>
      <c r="OL87" s="64"/>
      <c r="OM87" s="64"/>
      <c r="ON87" s="64"/>
      <c r="OO87" s="64"/>
      <c r="OP87" s="64"/>
      <c r="OQ87" s="64"/>
      <c r="OR87" s="64"/>
      <c r="OS87" s="64"/>
      <c r="OT87" s="64"/>
      <c r="OU87" s="64"/>
      <c r="OV87" s="64"/>
      <c r="OW87" s="64"/>
      <c r="OX87" s="64"/>
      <c r="OY87" s="64"/>
      <c r="OZ87" s="64"/>
      <c r="PA87" s="64"/>
      <c r="PB87" s="64"/>
      <c r="PC87" s="64"/>
      <c r="PD87" s="64"/>
      <c r="PE87" s="64"/>
      <c r="PF87" s="64"/>
      <c r="PG87" s="64"/>
      <c r="PH87" s="64"/>
      <c r="PI87" s="64"/>
      <c r="PJ87" s="64"/>
      <c r="PK87" s="64"/>
      <c r="PL87" s="64"/>
      <c r="PM87" s="64"/>
      <c r="PN87" s="64"/>
      <c r="PO87" s="64"/>
      <c r="PP87" s="64"/>
      <c r="PQ87" s="64"/>
      <c r="PR87" s="64"/>
      <c r="PS87" s="64"/>
      <c r="PT87" s="64"/>
      <c r="PU87" s="64"/>
      <c r="PV87" s="64"/>
      <c r="PW87" s="64"/>
      <c r="PX87" s="64"/>
      <c r="PY87" s="64"/>
      <c r="PZ87" s="64"/>
      <c r="QA87" s="64"/>
      <c r="QB87" s="64"/>
      <c r="QC87" s="64"/>
      <c r="QD87" s="64"/>
      <c r="QE87" s="64"/>
      <c r="QF87" s="64"/>
      <c r="QG87" s="64"/>
      <c r="QH87" s="64"/>
      <c r="QI87" s="64"/>
      <c r="QJ87" s="64"/>
      <c r="QK87" s="64"/>
      <c r="QL87" s="64"/>
      <c r="QM87" s="64"/>
      <c r="QN87" s="64"/>
      <c r="QO87" s="64"/>
      <c r="QP87" s="64"/>
      <c r="QQ87" s="64"/>
      <c r="QR87" s="64"/>
      <c r="QS87" s="64"/>
      <c r="QT87" s="64"/>
      <c r="QU87" s="64"/>
      <c r="QV87" s="64"/>
      <c r="QW87" s="64"/>
      <c r="QX87" s="64"/>
      <c r="QY87" s="64"/>
      <c r="QZ87" s="64"/>
      <c r="RA87" s="64"/>
      <c r="RB87" s="64"/>
      <c r="RC87" s="64"/>
      <c r="RD87" s="64"/>
      <c r="RE87" s="64"/>
      <c r="RF87" s="64"/>
      <c r="RG87" s="64"/>
      <c r="RH87" s="64"/>
      <c r="RI87" s="64"/>
      <c r="RJ87" s="64"/>
      <c r="RK87" s="64"/>
      <c r="RL87" s="64"/>
      <c r="RM87" s="64"/>
      <c r="RN87" s="64"/>
      <c r="RO87" s="64"/>
      <c r="RP87" s="64"/>
      <c r="RQ87" s="64"/>
      <c r="RR87" s="64"/>
      <c r="RS87" s="64"/>
      <c r="RT87" s="64"/>
      <c r="RU87" s="64"/>
      <c r="RV87" s="64"/>
      <c r="RW87" s="64"/>
      <c r="RX87" s="64"/>
      <c r="RY87" s="64"/>
      <c r="RZ87" s="64"/>
      <c r="SA87" s="64"/>
      <c r="SB87" s="64"/>
      <c r="SC87" s="64"/>
      <c r="SD87" s="64"/>
      <c r="SE87" s="64"/>
      <c r="SF87" s="64"/>
      <c r="SG87" s="64"/>
      <c r="SH87" s="64"/>
      <c r="SI87" s="64"/>
      <c r="SJ87" s="64"/>
      <c r="SK87" s="64"/>
      <c r="SL87" s="64"/>
      <c r="SM87" s="64"/>
      <c r="SN87" s="64"/>
      <c r="SO87" s="64"/>
      <c r="SP87" s="64"/>
      <c r="SQ87" s="64"/>
      <c r="SR87" s="64"/>
      <c r="SS87" s="64"/>
      <c r="ST87" s="64"/>
      <c r="SU87" s="64"/>
      <c r="SV87" s="64"/>
      <c r="SW87" s="64"/>
      <c r="SX87" s="64"/>
      <c r="SY87" s="64"/>
      <c r="SZ87" s="64"/>
      <c r="TA87" s="64"/>
      <c r="TB87" s="64"/>
      <c r="TC87" s="64"/>
      <c r="TD87" s="64"/>
      <c r="TE87" s="64"/>
      <c r="TF87" s="64"/>
      <c r="TG87" s="64"/>
      <c r="TH87" s="64"/>
      <c r="TI87" s="64"/>
      <c r="TJ87" s="64"/>
      <c r="TK87" s="64"/>
      <c r="TL87" s="64"/>
      <c r="TM87" s="64"/>
      <c r="TN87" s="64"/>
      <c r="TO87" s="64"/>
      <c r="TP87" s="64"/>
      <c r="TQ87" s="64"/>
      <c r="TR87" s="64"/>
      <c r="TS87" s="64"/>
      <c r="TT87" s="64"/>
      <c r="TU87" s="64"/>
      <c r="TV87" s="64"/>
      <c r="TW87" s="64"/>
      <c r="TX87" s="64"/>
      <c r="TY87" s="64"/>
      <c r="TZ87" s="64"/>
      <c r="UA87" s="64"/>
      <c r="UB87" s="64"/>
      <c r="UC87" s="64"/>
      <c r="UD87" s="64"/>
      <c r="UE87" s="64"/>
      <c r="UF87" s="64"/>
      <c r="UG87" s="64"/>
      <c r="UH87" s="64"/>
      <c r="UI87" s="64"/>
      <c r="UJ87" s="64"/>
      <c r="UK87" s="64"/>
      <c r="UL87" s="64"/>
      <c r="UM87" s="64"/>
      <c r="UN87" s="64"/>
      <c r="UO87" s="64"/>
      <c r="UP87" s="64"/>
      <c r="UQ87" s="64"/>
      <c r="UR87" s="64"/>
      <c r="US87" s="64"/>
      <c r="UT87" s="64"/>
      <c r="UU87" s="64"/>
      <c r="UV87" s="64"/>
      <c r="UW87" s="64"/>
      <c r="UX87" s="64"/>
      <c r="UY87" s="64"/>
      <c r="UZ87" s="64"/>
      <c r="VA87" s="64"/>
      <c r="VB87" s="64"/>
      <c r="VC87" s="64"/>
      <c r="VD87" s="64"/>
      <c r="VE87" s="64"/>
      <c r="VF87" s="64"/>
      <c r="VG87" s="64"/>
      <c r="VH87" s="64"/>
      <c r="VI87" s="64"/>
      <c r="VJ87" s="64"/>
      <c r="VK87" s="64"/>
      <c r="VL87" s="64"/>
      <c r="VM87" s="64"/>
      <c r="VN87" s="64"/>
      <c r="VO87" s="64"/>
      <c r="VP87" s="64"/>
      <c r="VQ87" s="64"/>
      <c r="VR87" s="64"/>
      <c r="VS87" s="64"/>
      <c r="VT87" s="64"/>
      <c r="VU87" s="64"/>
      <c r="VV87" s="64"/>
      <c r="VW87" s="64"/>
      <c r="VX87" s="64"/>
      <c r="VY87" s="64"/>
      <c r="VZ87" s="64"/>
      <c r="WA87" s="64"/>
      <c r="WB87" s="64"/>
      <c r="WC87" s="64"/>
      <c r="WD87" s="64"/>
      <c r="WE87" s="64"/>
      <c r="WF87" s="64"/>
      <c r="WG87" s="64"/>
      <c r="WH87" s="64"/>
      <c r="WI87" s="64"/>
      <c r="WJ87" s="64"/>
      <c r="WK87" s="64"/>
      <c r="WL87" s="64"/>
      <c r="WM87" s="64"/>
      <c r="WN87" s="64"/>
      <c r="WO87" s="64"/>
      <c r="WP87" s="64"/>
      <c r="WQ87" s="64"/>
      <c r="WR87" s="64"/>
      <c r="WS87" s="64"/>
      <c r="WT87" s="64"/>
      <c r="WU87" s="64"/>
      <c r="WV87" s="64"/>
      <c r="WW87" s="64"/>
      <c r="WX87" s="64"/>
      <c r="WY87" s="64"/>
      <c r="WZ87" s="64"/>
      <c r="XA87" s="64"/>
      <c r="XB87" s="64"/>
      <c r="XC87" s="64"/>
      <c r="XD87" s="64"/>
      <c r="XE87" s="64"/>
      <c r="XF87" s="64"/>
      <c r="XG87" s="64"/>
      <c r="XH87" s="64"/>
      <c r="XI87" s="64"/>
      <c r="XJ87" s="64"/>
    </row>
    <row r="88" spans="1:634" x14ac:dyDescent="0.25">
      <c r="A88" s="106"/>
      <c r="B88" s="107"/>
      <c r="C88" s="106"/>
      <c r="D88" s="107"/>
      <c r="E88" s="106"/>
      <c r="F88" s="107"/>
      <c r="G88" s="106"/>
      <c r="H88" s="107"/>
      <c r="I88" s="106"/>
      <c r="J88" s="107"/>
      <c r="K88" s="106"/>
      <c r="L88" s="107"/>
      <c r="M88" s="106"/>
      <c r="N88" s="107"/>
      <c r="O88" s="106"/>
      <c r="P88" s="107"/>
      <c r="Q88" s="106"/>
      <c r="R88" s="107"/>
      <c r="S88" s="106"/>
      <c r="T88" s="107"/>
      <c r="U88" s="106"/>
      <c r="V88" s="107"/>
      <c r="W88" s="106"/>
      <c r="X88" s="107"/>
      <c r="Y88" s="106"/>
      <c r="Z88" s="107"/>
      <c r="AA88" s="106"/>
      <c r="AB88" s="107"/>
      <c r="AC88" s="106"/>
      <c r="AD88" s="107"/>
      <c r="AE88" s="106"/>
      <c r="AF88" s="107"/>
      <c r="AG88" s="106"/>
      <c r="AH88" s="107"/>
      <c r="AI88" s="106"/>
      <c r="AJ88" s="107"/>
      <c r="AK88" s="106"/>
      <c r="AL88" s="107"/>
      <c r="AM88" s="106"/>
      <c r="AN88" s="107"/>
      <c r="AO88" s="106"/>
      <c r="AP88" s="107"/>
      <c r="AQ88" s="106"/>
      <c r="AR88" s="107"/>
      <c r="AS88" s="106"/>
      <c r="AT88" s="107"/>
      <c r="AU88" s="106"/>
      <c r="AV88" s="107"/>
      <c r="AW88" s="106"/>
      <c r="AX88" s="107"/>
      <c r="AY88" s="106"/>
      <c r="AZ88" s="107"/>
      <c r="BA88" s="106"/>
      <c r="BB88" s="107"/>
      <c r="BC88" s="106"/>
      <c r="BD88" s="107"/>
      <c r="BE88" s="106"/>
      <c r="BF88" s="107"/>
      <c r="BG88" s="106"/>
      <c r="BH88" s="107"/>
      <c r="BI88" s="106"/>
      <c r="BJ88" s="107"/>
      <c r="BK88" s="106"/>
      <c r="BL88" s="107"/>
      <c r="BM88" s="106"/>
      <c r="BN88" s="107"/>
      <c r="BO88" s="106"/>
      <c r="BP88" s="107"/>
      <c r="BQ88" s="106"/>
      <c r="BR88" s="107"/>
      <c r="BS88" s="106"/>
      <c r="BT88" s="107"/>
      <c r="BU88" s="106"/>
      <c r="BV88" s="107"/>
      <c r="BW88" s="106"/>
      <c r="BX88" s="107"/>
      <c r="BY88" s="106"/>
      <c r="BZ88" s="107"/>
      <c r="CA88" s="106"/>
      <c r="CB88" s="107"/>
      <c r="CC88" s="106"/>
      <c r="CD88" s="107"/>
      <c r="CE88" s="106"/>
      <c r="CF88" s="107"/>
      <c r="CG88" s="106"/>
      <c r="CH88" s="107"/>
      <c r="CI88" s="106"/>
      <c r="CJ88" s="107"/>
      <c r="CK88" s="106"/>
      <c r="CL88" s="107"/>
      <c r="CM88" s="106"/>
      <c r="CN88" s="107"/>
      <c r="CO88" s="106"/>
      <c r="CP88" s="107"/>
      <c r="CQ88" s="106"/>
      <c r="CR88" s="107"/>
      <c r="CS88" s="106"/>
      <c r="CT88" s="107"/>
      <c r="CU88" s="106"/>
      <c r="CV88" s="107"/>
      <c r="CW88" s="106"/>
      <c r="CX88" s="107"/>
      <c r="CY88" s="106"/>
      <c r="CZ88" s="107"/>
      <c r="DA88" s="106"/>
      <c r="DB88" s="107"/>
      <c r="DC88" s="106"/>
      <c r="DD88" s="107"/>
      <c r="DE88" s="106"/>
      <c r="DF88" s="107"/>
      <c r="DG88" s="106"/>
      <c r="DH88" s="107"/>
      <c r="DI88" s="106"/>
      <c r="DJ88" s="107"/>
      <c r="DK88" s="106"/>
      <c r="DL88" s="107"/>
      <c r="DM88" s="106"/>
      <c r="DN88" s="107"/>
      <c r="DO88" s="106"/>
      <c r="DP88" s="107"/>
      <c r="DQ88" s="106"/>
      <c r="DR88" s="107"/>
      <c r="DS88" s="106"/>
      <c r="DT88" s="107"/>
      <c r="DU88" s="106"/>
      <c r="DV88" s="107"/>
      <c r="DW88" s="106"/>
      <c r="DX88" s="107"/>
      <c r="DY88" s="106"/>
      <c r="DZ88" s="107"/>
      <c r="EA88" s="106"/>
      <c r="EB88" s="107"/>
      <c r="EC88" s="106"/>
      <c r="ED88" s="107"/>
      <c r="EE88" s="106"/>
      <c r="EF88" s="107"/>
      <c r="EG88" s="106"/>
      <c r="EH88" s="107"/>
      <c r="EI88" s="106"/>
      <c r="EJ88" s="107"/>
      <c r="EK88" s="106"/>
      <c r="EL88" s="107"/>
      <c r="EM88" s="106"/>
      <c r="EN88" s="107"/>
      <c r="EO88" s="106"/>
      <c r="EP88" s="107"/>
      <c r="EQ88" s="106"/>
      <c r="ER88" s="107"/>
      <c r="ES88" s="106"/>
      <c r="ET88" s="107"/>
      <c r="EU88" s="106"/>
      <c r="EV88" s="107"/>
      <c r="EW88" s="106"/>
      <c r="EX88" s="107"/>
      <c r="EY88" s="106"/>
      <c r="EZ88" s="107"/>
      <c r="FA88" s="106"/>
      <c r="FB88" s="107"/>
      <c r="FC88" s="106"/>
      <c r="FD88" s="107"/>
      <c r="FE88" s="106"/>
      <c r="FF88" s="107"/>
      <c r="FG88" s="106"/>
      <c r="FH88" s="107"/>
      <c r="FI88" s="106"/>
      <c r="FJ88" s="107"/>
      <c r="FK88" s="106"/>
      <c r="FL88" s="107"/>
      <c r="FM88" s="106"/>
      <c r="FN88" s="107"/>
      <c r="FO88" s="106"/>
      <c r="FP88" s="107"/>
      <c r="FQ88" s="106"/>
      <c r="FR88" s="107"/>
      <c r="FS88" s="106"/>
      <c r="FT88" s="107"/>
      <c r="FU88" s="106"/>
      <c r="FV88" s="107"/>
      <c r="FW88" s="106"/>
      <c r="FX88" s="107"/>
      <c r="FY88" s="106"/>
      <c r="FZ88" s="107"/>
      <c r="GA88" s="106"/>
      <c r="GB88" s="107"/>
      <c r="GC88" s="106"/>
      <c r="GD88" s="107"/>
      <c r="GE88" s="106"/>
      <c r="GF88" s="107"/>
      <c r="GG88" s="106"/>
      <c r="GH88" s="107"/>
      <c r="GI88" s="106"/>
      <c r="GJ88" s="107"/>
      <c r="GK88" s="106"/>
      <c r="GL88" s="107"/>
      <c r="GM88" s="106"/>
      <c r="GN88" s="107"/>
      <c r="GO88" s="106"/>
      <c r="GP88" s="107"/>
      <c r="GQ88" s="106"/>
      <c r="GR88" s="107"/>
      <c r="GS88" s="106"/>
      <c r="GT88" s="107"/>
      <c r="GU88" s="106"/>
      <c r="GV88" s="107"/>
      <c r="GW88" s="106"/>
      <c r="GX88" s="107"/>
      <c r="GY88" s="106"/>
      <c r="GZ88" s="107"/>
      <c r="HA88" s="106"/>
      <c r="HB88" s="107"/>
      <c r="HC88" s="106"/>
      <c r="HD88" s="107"/>
      <c r="HE88" s="106"/>
      <c r="HF88" s="107"/>
      <c r="HG88" s="106"/>
      <c r="HH88" s="107"/>
      <c r="HI88" s="106"/>
      <c r="HJ88" s="107"/>
      <c r="HK88" s="106"/>
      <c r="HL88" s="107"/>
      <c r="HM88" s="106"/>
      <c r="HN88" s="107"/>
      <c r="HO88" s="106"/>
      <c r="HP88" s="107"/>
      <c r="HQ88" s="106"/>
      <c r="HR88" s="107"/>
      <c r="HS88" s="106"/>
      <c r="HT88" s="107"/>
      <c r="HU88" s="106"/>
      <c r="HV88" s="107"/>
      <c r="HW88" s="106"/>
      <c r="HX88" s="107"/>
      <c r="HY88" s="106"/>
      <c r="HZ88" s="107"/>
      <c r="IA88" s="106"/>
      <c r="IB88" s="107"/>
      <c r="IC88" s="106"/>
      <c r="ID88" s="107"/>
      <c r="IE88" s="106"/>
      <c r="IF88" s="107"/>
      <c r="IG88" s="106"/>
      <c r="IH88" s="107"/>
      <c r="II88" s="106"/>
      <c r="IJ88" s="107"/>
      <c r="IK88" s="106"/>
      <c r="IL88" s="107"/>
      <c r="IM88" s="106"/>
      <c r="IN88" s="107"/>
      <c r="IO88" s="106"/>
      <c r="IP88" s="107"/>
      <c r="IQ88" s="106"/>
      <c r="IR88" s="107"/>
      <c r="IS88" s="106"/>
      <c r="IT88" s="107"/>
      <c r="IU88" s="106"/>
      <c r="IV88" s="107"/>
      <c r="IW88" s="106"/>
      <c r="IX88" s="107"/>
      <c r="IY88" s="106"/>
      <c r="IZ88" s="64"/>
      <c r="JA88" s="64"/>
      <c r="JB88" s="64"/>
      <c r="JC88" s="64"/>
      <c r="JD88" s="64"/>
      <c r="JE88" s="64"/>
      <c r="JF88" s="64"/>
      <c r="JG88" s="64"/>
      <c r="JH88" s="64"/>
      <c r="JI88" s="64"/>
      <c r="JJ88" s="64"/>
      <c r="JK88" s="64"/>
      <c r="JL88" s="64"/>
      <c r="JM88" s="64"/>
      <c r="JN88" s="64"/>
      <c r="JO88" s="64"/>
      <c r="JP88" s="64"/>
      <c r="JQ88" s="64"/>
      <c r="JR88" s="64"/>
      <c r="JS88" s="64"/>
      <c r="JT88" s="64"/>
      <c r="JU88" s="64"/>
      <c r="JV88" s="64"/>
      <c r="JW88" s="64"/>
      <c r="JX88" s="64"/>
      <c r="JY88" s="64"/>
      <c r="JZ88" s="64"/>
      <c r="KA88" s="64"/>
      <c r="KB88" s="64"/>
      <c r="KC88" s="64"/>
      <c r="KD88" s="64"/>
      <c r="KE88" s="64"/>
      <c r="KF88" s="64"/>
      <c r="KG88" s="64"/>
      <c r="KH88" s="64"/>
      <c r="KI88" s="64"/>
      <c r="KJ88" s="64"/>
      <c r="KK88" s="64"/>
      <c r="KL88" s="64"/>
      <c r="KM88" s="64"/>
      <c r="KN88" s="64"/>
      <c r="KO88" s="64"/>
      <c r="KP88" s="64"/>
      <c r="KQ88" s="64"/>
      <c r="KR88" s="64"/>
      <c r="KS88" s="64"/>
      <c r="KT88" s="64"/>
      <c r="KU88" s="64"/>
      <c r="KV88" s="64"/>
      <c r="KW88" s="64"/>
      <c r="KX88" s="64"/>
      <c r="KY88" s="64"/>
      <c r="KZ88" s="64"/>
      <c r="LA88" s="64"/>
      <c r="LB88" s="64"/>
      <c r="LC88" s="64"/>
      <c r="LD88" s="64"/>
      <c r="LE88" s="64"/>
      <c r="LF88" s="64"/>
      <c r="LG88" s="64"/>
      <c r="LH88" s="64"/>
      <c r="LI88" s="64"/>
      <c r="LJ88" s="64"/>
      <c r="LK88" s="64"/>
      <c r="LL88" s="64"/>
      <c r="LM88" s="64"/>
      <c r="LN88" s="64"/>
      <c r="LO88" s="64"/>
      <c r="LP88" s="64"/>
      <c r="LQ88" s="64"/>
      <c r="LR88" s="64"/>
      <c r="LS88" s="64"/>
      <c r="LT88" s="64"/>
      <c r="LU88" s="64"/>
      <c r="LV88" s="64"/>
      <c r="LW88" s="64"/>
      <c r="LX88" s="64"/>
      <c r="LY88" s="64"/>
      <c r="LZ88" s="64"/>
      <c r="MA88" s="64"/>
      <c r="MB88" s="64"/>
      <c r="MC88" s="64"/>
      <c r="MD88" s="64"/>
      <c r="ME88" s="64"/>
      <c r="MF88" s="64"/>
      <c r="MG88" s="64"/>
      <c r="MH88" s="64"/>
      <c r="MI88" s="64"/>
      <c r="MJ88" s="64"/>
      <c r="MK88" s="64"/>
      <c r="ML88" s="64"/>
      <c r="MM88" s="64"/>
      <c r="MN88" s="64"/>
      <c r="MO88" s="64"/>
      <c r="MP88" s="64"/>
      <c r="MQ88" s="64"/>
      <c r="MR88" s="64"/>
      <c r="MS88" s="64"/>
      <c r="MT88" s="64"/>
      <c r="MU88" s="64"/>
      <c r="MV88" s="64"/>
      <c r="MW88" s="64"/>
      <c r="MX88" s="64"/>
      <c r="MY88" s="64"/>
      <c r="MZ88" s="64"/>
      <c r="NA88" s="64"/>
      <c r="NB88" s="64"/>
      <c r="NC88" s="64"/>
      <c r="ND88" s="64"/>
      <c r="NE88" s="64"/>
      <c r="NF88" s="64"/>
      <c r="NG88" s="64"/>
      <c r="NH88" s="64"/>
      <c r="NI88" s="64"/>
      <c r="NJ88" s="64"/>
      <c r="NK88" s="64"/>
      <c r="NL88" s="64"/>
      <c r="NM88" s="64"/>
      <c r="NN88" s="64"/>
      <c r="NO88" s="64"/>
      <c r="NP88" s="64"/>
      <c r="NQ88" s="64"/>
      <c r="NR88" s="64"/>
      <c r="NS88" s="64"/>
      <c r="NT88" s="64"/>
      <c r="NU88" s="64"/>
      <c r="NV88" s="64"/>
      <c r="NW88" s="64"/>
      <c r="NX88" s="64"/>
      <c r="NY88" s="64"/>
      <c r="NZ88" s="64"/>
      <c r="OA88" s="64"/>
      <c r="OB88" s="64"/>
      <c r="OC88" s="64"/>
      <c r="OD88" s="64"/>
      <c r="OE88" s="64"/>
      <c r="OF88" s="64"/>
      <c r="OG88" s="64"/>
      <c r="OH88" s="64"/>
      <c r="OI88" s="64"/>
      <c r="OJ88" s="64"/>
      <c r="OK88" s="64"/>
      <c r="OL88" s="64"/>
      <c r="OM88" s="64"/>
      <c r="ON88" s="64"/>
      <c r="OO88" s="64"/>
      <c r="OP88" s="64"/>
      <c r="OQ88" s="64"/>
      <c r="OR88" s="64"/>
      <c r="OS88" s="64"/>
      <c r="OT88" s="64"/>
      <c r="OU88" s="64"/>
      <c r="OV88" s="64"/>
      <c r="OW88" s="64"/>
      <c r="OX88" s="64"/>
      <c r="OY88" s="64"/>
      <c r="OZ88" s="64"/>
      <c r="PA88" s="64"/>
      <c r="PB88" s="64"/>
      <c r="PC88" s="64"/>
      <c r="PD88" s="64"/>
      <c r="PE88" s="64"/>
      <c r="PF88" s="64"/>
      <c r="PG88" s="64"/>
      <c r="PH88" s="64"/>
      <c r="PI88" s="64"/>
      <c r="PJ88" s="64"/>
      <c r="PK88" s="64"/>
      <c r="PL88" s="64"/>
      <c r="PM88" s="64"/>
      <c r="PN88" s="64"/>
      <c r="PO88" s="64"/>
      <c r="PP88" s="64"/>
      <c r="PQ88" s="64"/>
      <c r="PR88" s="64"/>
      <c r="PS88" s="64"/>
      <c r="PT88" s="64"/>
      <c r="PU88" s="64"/>
      <c r="PV88" s="64"/>
      <c r="PW88" s="64"/>
      <c r="PX88" s="64"/>
      <c r="PY88" s="64"/>
      <c r="PZ88" s="64"/>
      <c r="QA88" s="64"/>
      <c r="QB88" s="64"/>
      <c r="QC88" s="64"/>
      <c r="QD88" s="64"/>
      <c r="QE88" s="64"/>
      <c r="QF88" s="64"/>
      <c r="QG88" s="64"/>
      <c r="QH88" s="64"/>
      <c r="QI88" s="64"/>
      <c r="QJ88" s="64"/>
      <c r="QK88" s="64"/>
      <c r="QL88" s="64"/>
      <c r="QM88" s="64"/>
      <c r="QN88" s="64"/>
      <c r="QO88" s="64"/>
      <c r="QP88" s="64"/>
      <c r="QQ88" s="64"/>
      <c r="QR88" s="64"/>
      <c r="QS88" s="64"/>
      <c r="QT88" s="64"/>
      <c r="QU88" s="64"/>
      <c r="QV88" s="64"/>
      <c r="QW88" s="64"/>
      <c r="QX88" s="64"/>
      <c r="QY88" s="64"/>
      <c r="QZ88" s="64"/>
      <c r="RA88" s="64"/>
      <c r="RB88" s="64"/>
      <c r="RC88" s="64"/>
      <c r="RD88" s="64"/>
      <c r="RE88" s="64"/>
      <c r="RF88" s="64"/>
      <c r="RG88" s="64"/>
      <c r="RH88" s="64"/>
      <c r="RI88" s="64"/>
      <c r="RJ88" s="64"/>
      <c r="RK88" s="64"/>
      <c r="RL88" s="64"/>
      <c r="RM88" s="64"/>
      <c r="RN88" s="64"/>
      <c r="RO88" s="64"/>
      <c r="RP88" s="64"/>
      <c r="RQ88" s="64"/>
      <c r="RR88" s="64"/>
      <c r="RS88" s="64"/>
      <c r="RT88" s="64"/>
      <c r="RU88" s="64"/>
      <c r="RV88" s="64"/>
      <c r="RW88" s="64"/>
      <c r="RX88" s="64"/>
      <c r="RY88" s="64"/>
      <c r="RZ88" s="64"/>
      <c r="SA88" s="64"/>
      <c r="SB88" s="64"/>
      <c r="SC88" s="64"/>
      <c r="SD88" s="64"/>
      <c r="SE88" s="64"/>
      <c r="SF88" s="64"/>
      <c r="SG88" s="64"/>
      <c r="SH88" s="64"/>
      <c r="SI88" s="64"/>
      <c r="SJ88" s="64"/>
      <c r="SK88" s="64"/>
      <c r="SL88" s="64"/>
      <c r="SM88" s="64"/>
      <c r="SN88" s="64"/>
      <c r="SO88" s="64"/>
      <c r="SP88" s="64"/>
      <c r="SQ88" s="64"/>
      <c r="SR88" s="64"/>
      <c r="SS88" s="64"/>
      <c r="ST88" s="64"/>
      <c r="SU88" s="64"/>
      <c r="SV88" s="64"/>
      <c r="SW88" s="64"/>
      <c r="SX88" s="64"/>
      <c r="SY88" s="64"/>
      <c r="SZ88" s="64"/>
      <c r="TA88" s="64"/>
      <c r="TB88" s="64"/>
      <c r="TC88" s="64"/>
      <c r="TD88" s="64"/>
      <c r="TE88" s="64"/>
      <c r="TF88" s="64"/>
      <c r="TG88" s="64"/>
      <c r="TH88" s="64"/>
      <c r="TI88" s="64"/>
      <c r="TJ88" s="64"/>
      <c r="TK88" s="64"/>
      <c r="TL88" s="64"/>
      <c r="TM88" s="64"/>
      <c r="TN88" s="64"/>
      <c r="TO88" s="64"/>
      <c r="TP88" s="64"/>
      <c r="TQ88" s="64"/>
      <c r="TR88" s="64"/>
      <c r="TS88" s="64"/>
      <c r="TT88" s="64"/>
      <c r="TU88" s="64"/>
      <c r="TV88" s="64"/>
      <c r="TW88" s="64"/>
      <c r="TX88" s="64"/>
      <c r="TY88" s="64"/>
      <c r="TZ88" s="64"/>
      <c r="UA88" s="64"/>
      <c r="UB88" s="64"/>
      <c r="UC88" s="64"/>
      <c r="UD88" s="64"/>
      <c r="UE88" s="64"/>
      <c r="UF88" s="64"/>
      <c r="UG88" s="64"/>
      <c r="UH88" s="64"/>
      <c r="UI88" s="64"/>
      <c r="UJ88" s="64"/>
      <c r="UK88" s="64"/>
      <c r="UL88" s="64"/>
      <c r="UM88" s="64"/>
      <c r="UN88" s="64"/>
      <c r="UO88" s="64"/>
      <c r="UP88" s="64"/>
      <c r="UQ88" s="64"/>
      <c r="UR88" s="64"/>
      <c r="US88" s="64"/>
      <c r="UT88" s="64"/>
      <c r="UU88" s="64"/>
      <c r="UV88" s="64"/>
      <c r="UW88" s="64"/>
      <c r="UX88" s="64"/>
      <c r="UY88" s="64"/>
      <c r="UZ88" s="64"/>
      <c r="VA88" s="64"/>
      <c r="VB88" s="64"/>
      <c r="VC88" s="64"/>
      <c r="VD88" s="64"/>
      <c r="VE88" s="64"/>
      <c r="VF88" s="64"/>
      <c r="VG88" s="64"/>
      <c r="VH88" s="64"/>
      <c r="VI88" s="64"/>
      <c r="VJ88" s="64"/>
      <c r="VK88" s="64"/>
      <c r="VL88" s="64"/>
      <c r="VM88" s="64"/>
      <c r="VN88" s="64"/>
      <c r="VO88" s="64"/>
      <c r="VP88" s="64"/>
      <c r="VQ88" s="64"/>
      <c r="VR88" s="64"/>
      <c r="VS88" s="64"/>
      <c r="VT88" s="64"/>
      <c r="VU88" s="64"/>
      <c r="VV88" s="64"/>
      <c r="VW88" s="64"/>
      <c r="VX88" s="64"/>
      <c r="VY88" s="64"/>
      <c r="VZ88" s="64"/>
      <c r="WA88" s="64"/>
      <c r="WB88" s="64"/>
      <c r="WC88" s="64"/>
      <c r="WD88" s="64"/>
      <c r="WE88" s="64"/>
      <c r="WF88" s="64"/>
      <c r="WG88" s="64"/>
      <c r="WH88" s="64"/>
      <c r="WI88" s="64"/>
      <c r="WJ88" s="64"/>
      <c r="WK88" s="64"/>
      <c r="WL88" s="64"/>
      <c r="WM88" s="64"/>
      <c r="WN88" s="64"/>
      <c r="WO88" s="64"/>
      <c r="WP88" s="64"/>
      <c r="WQ88" s="64"/>
      <c r="WR88" s="64"/>
      <c r="WS88" s="64"/>
      <c r="WT88" s="64"/>
      <c r="WU88" s="64"/>
      <c r="WV88" s="64"/>
      <c r="WW88" s="64"/>
      <c r="WX88" s="64"/>
      <c r="WY88" s="64"/>
      <c r="WZ88" s="64"/>
      <c r="XA88" s="64"/>
      <c r="XB88" s="64"/>
      <c r="XC88" s="64"/>
      <c r="XD88" s="64"/>
      <c r="XE88" s="64"/>
      <c r="XF88" s="64"/>
      <c r="XG88" s="64"/>
      <c r="XH88" s="64"/>
      <c r="XI88" s="64"/>
      <c r="XJ88" s="64"/>
    </row>
    <row r="89" spans="1:634" x14ac:dyDescent="0.25">
      <c r="A89" s="106"/>
      <c r="B89" s="107"/>
      <c r="C89" s="106"/>
      <c r="D89" s="107"/>
      <c r="E89" s="106"/>
      <c r="F89" s="107"/>
      <c r="G89" s="106"/>
      <c r="H89" s="107"/>
      <c r="I89" s="106"/>
      <c r="J89" s="107"/>
      <c r="K89" s="106"/>
      <c r="L89" s="107"/>
      <c r="M89" s="106"/>
      <c r="N89" s="107"/>
      <c r="O89" s="106"/>
      <c r="P89" s="107"/>
      <c r="Q89" s="106"/>
      <c r="R89" s="107"/>
      <c r="S89" s="106"/>
      <c r="T89" s="107"/>
      <c r="U89" s="106"/>
      <c r="V89" s="107"/>
      <c r="W89" s="106"/>
      <c r="X89" s="107"/>
      <c r="Y89" s="106"/>
      <c r="Z89" s="107"/>
      <c r="AA89" s="106"/>
      <c r="AB89" s="107"/>
      <c r="AC89" s="106"/>
      <c r="AD89" s="107"/>
      <c r="AE89" s="106"/>
      <c r="AF89" s="107"/>
      <c r="AG89" s="106"/>
      <c r="AH89" s="107"/>
      <c r="AI89" s="106"/>
      <c r="AJ89" s="107"/>
      <c r="AK89" s="106"/>
      <c r="AL89" s="107"/>
      <c r="AM89" s="106"/>
      <c r="AN89" s="107"/>
      <c r="AO89" s="106"/>
      <c r="AP89" s="107"/>
      <c r="AQ89" s="106"/>
      <c r="AR89" s="107"/>
      <c r="AS89" s="106"/>
      <c r="AT89" s="107"/>
      <c r="AU89" s="106"/>
      <c r="AV89" s="107"/>
      <c r="AW89" s="106"/>
      <c r="AX89" s="107"/>
      <c r="AY89" s="106"/>
      <c r="AZ89" s="107"/>
      <c r="BA89" s="106"/>
      <c r="BB89" s="107"/>
      <c r="BC89" s="106"/>
      <c r="BD89" s="107"/>
      <c r="BE89" s="106"/>
      <c r="BF89" s="107"/>
      <c r="BG89" s="106"/>
      <c r="BH89" s="107"/>
      <c r="BI89" s="106"/>
      <c r="BJ89" s="107"/>
      <c r="BK89" s="106"/>
      <c r="BL89" s="107"/>
      <c r="BM89" s="106"/>
      <c r="BN89" s="107"/>
      <c r="BO89" s="106"/>
      <c r="BP89" s="107"/>
      <c r="BQ89" s="106"/>
      <c r="BR89" s="107"/>
      <c r="BS89" s="106"/>
      <c r="BT89" s="107"/>
      <c r="BU89" s="106"/>
      <c r="BV89" s="107"/>
      <c r="BW89" s="106"/>
      <c r="BX89" s="107"/>
      <c r="BY89" s="106"/>
      <c r="BZ89" s="107"/>
      <c r="CA89" s="106"/>
      <c r="CB89" s="107"/>
      <c r="CC89" s="106"/>
      <c r="CD89" s="107"/>
      <c r="CE89" s="106"/>
      <c r="CF89" s="107"/>
      <c r="CG89" s="106"/>
      <c r="CH89" s="107"/>
      <c r="CI89" s="106"/>
      <c r="CJ89" s="107"/>
      <c r="CK89" s="106"/>
      <c r="CL89" s="107"/>
      <c r="CM89" s="106"/>
      <c r="CN89" s="107"/>
      <c r="CO89" s="106"/>
      <c r="CP89" s="107"/>
      <c r="CQ89" s="106"/>
      <c r="CR89" s="107"/>
      <c r="CS89" s="106"/>
      <c r="CT89" s="107"/>
      <c r="CU89" s="106"/>
      <c r="CV89" s="107"/>
      <c r="CW89" s="106"/>
      <c r="CX89" s="107"/>
      <c r="CY89" s="106"/>
      <c r="CZ89" s="107"/>
      <c r="DA89" s="106"/>
      <c r="DB89" s="107"/>
      <c r="DC89" s="106"/>
      <c r="DD89" s="107"/>
      <c r="DE89" s="106"/>
      <c r="DF89" s="107"/>
      <c r="DG89" s="106"/>
      <c r="DH89" s="107"/>
      <c r="DI89" s="106"/>
      <c r="DJ89" s="107"/>
      <c r="DK89" s="106"/>
      <c r="DL89" s="107"/>
      <c r="DM89" s="106"/>
      <c r="DN89" s="107"/>
      <c r="DO89" s="106"/>
      <c r="DP89" s="107"/>
      <c r="DQ89" s="106"/>
      <c r="DR89" s="107"/>
      <c r="DS89" s="106"/>
      <c r="DT89" s="107"/>
      <c r="DU89" s="106"/>
      <c r="DV89" s="107"/>
      <c r="DW89" s="106"/>
      <c r="DX89" s="107"/>
      <c r="DY89" s="106"/>
      <c r="DZ89" s="107"/>
      <c r="EA89" s="106"/>
      <c r="EB89" s="107"/>
      <c r="EC89" s="106"/>
      <c r="ED89" s="107"/>
      <c r="EE89" s="106"/>
      <c r="EF89" s="107"/>
      <c r="EG89" s="106"/>
      <c r="EH89" s="107"/>
      <c r="EI89" s="106"/>
      <c r="EJ89" s="107"/>
      <c r="EK89" s="106"/>
      <c r="EL89" s="107"/>
      <c r="EM89" s="106"/>
      <c r="EN89" s="107"/>
      <c r="EO89" s="106"/>
      <c r="EP89" s="107"/>
      <c r="EQ89" s="106"/>
      <c r="ER89" s="107"/>
      <c r="ES89" s="106"/>
      <c r="ET89" s="107"/>
      <c r="EU89" s="106"/>
      <c r="EV89" s="107"/>
      <c r="EW89" s="106"/>
      <c r="EX89" s="107"/>
      <c r="EY89" s="106"/>
      <c r="EZ89" s="107"/>
      <c r="FA89" s="106"/>
      <c r="FB89" s="107"/>
      <c r="FC89" s="106"/>
      <c r="FD89" s="107"/>
      <c r="FE89" s="106"/>
      <c r="FF89" s="107"/>
      <c r="FG89" s="106"/>
      <c r="FH89" s="107"/>
      <c r="FI89" s="106"/>
      <c r="FJ89" s="107"/>
      <c r="FK89" s="106"/>
      <c r="FL89" s="107"/>
      <c r="FM89" s="106"/>
      <c r="FN89" s="107"/>
      <c r="FO89" s="106"/>
      <c r="FP89" s="107"/>
      <c r="FQ89" s="106"/>
      <c r="FR89" s="107"/>
      <c r="FS89" s="106"/>
      <c r="FT89" s="107"/>
      <c r="FU89" s="106"/>
      <c r="FV89" s="107"/>
      <c r="FW89" s="106"/>
      <c r="FX89" s="107"/>
      <c r="FY89" s="106"/>
      <c r="FZ89" s="107"/>
      <c r="GA89" s="106"/>
      <c r="GB89" s="107"/>
      <c r="GC89" s="106"/>
      <c r="GD89" s="107"/>
      <c r="GE89" s="106"/>
      <c r="GF89" s="107"/>
      <c r="GG89" s="106"/>
      <c r="GH89" s="107"/>
      <c r="GI89" s="106"/>
      <c r="GJ89" s="107"/>
      <c r="GK89" s="106"/>
      <c r="GL89" s="107"/>
      <c r="GM89" s="106"/>
      <c r="GN89" s="107"/>
      <c r="GO89" s="106"/>
      <c r="GP89" s="107"/>
      <c r="GQ89" s="106"/>
      <c r="GR89" s="107"/>
      <c r="GS89" s="106"/>
      <c r="GT89" s="107"/>
      <c r="GU89" s="106"/>
      <c r="GV89" s="107"/>
      <c r="GW89" s="106"/>
      <c r="GX89" s="107"/>
      <c r="GY89" s="106"/>
      <c r="GZ89" s="107"/>
      <c r="HA89" s="106"/>
      <c r="HB89" s="107"/>
      <c r="HC89" s="106"/>
      <c r="HD89" s="107"/>
      <c r="HE89" s="106"/>
      <c r="HF89" s="107"/>
      <c r="HG89" s="106"/>
      <c r="HH89" s="107"/>
      <c r="HI89" s="106"/>
      <c r="HJ89" s="107"/>
      <c r="HK89" s="106"/>
      <c r="HL89" s="107"/>
      <c r="HM89" s="106"/>
      <c r="HN89" s="107"/>
      <c r="HO89" s="106"/>
      <c r="HP89" s="107"/>
      <c r="HQ89" s="106"/>
      <c r="HR89" s="107"/>
      <c r="HS89" s="106"/>
      <c r="HT89" s="107"/>
      <c r="HU89" s="106"/>
      <c r="HV89" s="107"/>
      <c r="HW89" s="106"/>
      <c r="HX89" s="107"/>
      <c r="HY89" s="106"/>
      <c r="HZ89" s="107"/>
      <c r="IA89" s="106"/>
      <c r="IB89" s="107"/>
      <c r="IC89" s="106"/>
      <c r="ID89" s="107"/>
      <c r="IE89" s="106"/>
      <c r="IF89" s="107"/>
      <c r="IG89" s="106"/>
      <c r="IH89" s="107"/>
      <c r="II89" s="106"/>
      <c r="IJ89" s="107"/>
      <c r="IK89" s="106"/>
      <c r="IL89" s="107"/>
      <c r="IM89" s="106"/>
      <c r="IN89" s="107"/>
      <c r="IO89" s="106"/>
      <c r="IP89" s="107"/>
      <c r="IQ89" s="106"/>
      <c r="IR89" s="107"/>
      <c r="IS89" s="106"/>
      <c r="IT89" s="107"/>
      <c r="IU89" s="106"/>
      <c r="IV89" s="107"/>
      <c r="IW89" s="106"/>
      <c r="IX89" s="107"/>
      <c r="IY89" s="106"/>
      <c r="IZ89" s="64"/>
      <c r="JA89" s="64"/>
      <c r="JB89" s="64"/>
      <c r="JC89" s="64"/>
      <c r="JD89" s="64"/>
      <c r="JE89" s="64"/>
      <c r="JF89" s="64"/>
      <c r="JG89" s="64"/>
      <c r="JH89" s="64"/>
      <c r="JI89" s="64"/>
      <c r="JJ89" s="64"/>
      <c r="JK89" s="64"/>
      <c r="JL89" s="64"/>
      <c r="JM89" s="64"/>
      <c r="JN89" s="64"/>
      <c r="JO89" s="64"/>
      <c r="JP89" s="64"/>
      <c r="JQ89" s="64"/>
      <c r="JR89" s="64"/>
      <c r="JS89" s="64"/>
      <c r="JT89" s="64"/>
      <c r="JU89" s="64"/>
      <c r="JV89" s="64"/>
      <c r="JW89" s="64"/>
      <c r="JX89" s="64"/>
      <c r="JY89" s="64"/>
      <c r="JZ89" s="64"/>
      <c r="KA89" s="64"/>
      <c r="KB89" s="64"/>
      <c r="KC89" s="64"/>
      <c r="KD89" s="64"/>
      <c r="KE89" s="64"/>
      <c r="KF89" s="64"/>
      <c r="KG89" s="64"/>
      <c r="KH89" s="64"/>
      <c r="KI89" s="64"/>
      <c r="KJ89" s="64"/>
      <c r="KK89" s="64"/>
      <c r="KL89" s="64"/>
      <c r="KM89" s="64"/>
      <c r="KN89" s="64"/>
      <c r="KO89" s="64"/>
      <c r="KP89" s="64"/>
      <c r="KQ89" s="64"/>
      <c r="KR89" s="64"/>
      <c r="KS89" s="64"/>
      <c r="KT89" s="64"/>
      <c r="KU89" s="64"/>
      <c r="KV89" s="64"/>
      <c r="KW89" s="64"/>
      <c r="KX89" s="64"/>
      <c r="KY89" s="64"/>
      <c r="KZ89" s="64"/>
      <c r="LA89" s="64"/>
      <c r="LB89" s="64"/>
      <c r="LC89" s="64"/>
      <c r="LD89" s="64"/>
      <c r="LE89" s="64"/>
      <c r="LF89" s="64"/>
      <c r="LG89" s="64"/>
      <c r="LH89" s="64"/>
      <c r="LI89" s="64"/>
      <c r="LJ89" s="64"/>
      <c r="LK89" s="64"/>
      <c r="LL89" s="64"/>
      <c r="LM89" s="64"/>
      <c r="LN89" s="64"/>
      <c r="LO89" s="64"/>
      <c r="LP89" s="64"/>
      <c r="LQ89" s="64"/>
      <c r="LR89" s="64"/>
      <c r="LS89" s="64"/>
      <c r="LT89" s="64"/>
      <c r="LU89" s="64"/>
      <c r="LV89" s="64"/>
      <c r="LW89" s="64"/>
      <c r="LX89" s="64"/>
      <c r="LY89" s="64"/>
      <c r="LZ89" s="64"/>
      <c r="MA89" s="64"/>
      <c r="MB89" s="64"/>
      <c r="MC89" s="64"/>
      <c r="MD89" s="64"/>
      <c r="ME89" s="64"/>
      <c r="MF89" s="64"/>
      <c r="MG89" s="64"/>
      <c r="MH89" s="64"/>
      <c r="MI89" s="64"/>
      <c r="MJ89" s="64"/>
      <c r="MK89" s="64"/>
      <c r="ML89" s="64"/>
      <c r="MM89" s="64"/>
      <c r="MN89" s="64"/>
      <c r="MO89" s="64"/>
      <c r="MP89" s="64"/>
      <c r="MQ89" s="64"/>
      <c r="MR89" s="64"/>
      <c r="MS89" s="64"/>
      <c r="MT89" s="64"/>
      <c r="MU89" s="64"/>
      <c r="MV89" s="64"/>
      <c r="MW89" s="64"/>
      <c r="MX89" s="64"/>
      <c r="MY89" s="64"/>
      <c r="MZ89" s="64"/>
      <c r="NA89" s="64"/>
      <c r="NB89" s="64"/>
      <c r="NC89" s="64"/>
      <c r="ND89" s="64"/>
      <c r="NE89" s="64"/>
      <c r="NF89" s="64"/>
      <c r="NG89" s="64"/>
      <c r="NH89" s="64"/>
      <c r="NI89" s="64"/>
      <c r="NJ89" s="64"/>
      <c r="NK89" s="64"/>
      <c r="NL89" s="64"/>
      <c r="NM89" s="64"/>
      <c r="NN89" s="64"/>
      <c r="NO89" s="64"/>
      <c r="NP89" s="64"/>
      <c r="NQ89" s="64"/>
      <c r="NR89" s="64"/>
      <c r="NS89" s="64"/>
      <c r="NT89" s="64"/>
      <c r="NU89" s="64"/>
      <c r="NV89" s="64"/>
      <c r="NW89" s="64"/>
      <c r="NX89" s="64"/>
      <c r="NY89" s="64"/>
      <c r="NZ89" s="64"/>
      <c r="OA89" s="64"/>
      <c r="OB89" s="64"/>
      <c r="OC89" s="64"/>
      <c r="OD89" s="64"/>
      <c r="OE89" s="64"/>
      <c r="OF89" s="64"/>
      <c r="OG89" s="64"/>
      <c r="OH89" s="64"/>
      <c r="OI89" s="64"/>
      <c r="OJ89" s="64"/>
      <c r="OK89" s="64"/>
      <c r="OL89" s="64"/>
      <c r="OM89" s="64"/>
      <c r="ON89" s="64"/>
      <c r="OO89" s="64"/>
      <c r="OP89" s="64"/>
      <c r="OQ89" s="64"/>
      <c r="OR89" s="64"/>
      <c r="OS89" s="64"/>
      <c r="OT89" s="64"/>
      <c r="OU89" s="64"/>
      <c r="OV89" s="64"/>
      <c r="OW89" s="64"/>
      <c r="OX89" s="64"/>
      <c r="OY89" s="64"/>
      <c r="OZ89" s="64"/>
      <c r="PA89" s="64"/>
      <c r="PB89" s="64"/>
      <c r="PC89" s="64"/>
      <c r="PD89" s="64"/>
      <c r="PE89" s="64"/>
      <c r="PF89" s="64"/>
      <c r="PG89" s="64"/>
      <c r="PH89" s="64"/>
      <c r="PI89" s="64"/>
      <c r="PJ89" s="64"/>
      <c r="PK89" s="64"/>
      <c r="PL89" s="64"/>
      <c r="PM89" s="64"/>
      <c r="PN89" s="64"/>
      <c r="PO89" s="64"/>
      <c r="PP89" s="64"/>
      <c r="PQ89" s="64"/>
      <c r="PR89" s="64"/>
      <c r="PS89" s="64"/>
      <c r="PT89" s="64"/>
      <c r="PU89" s="64"/>
      <c r="PV89" s="64"/>
      <c r="PW89" s="64"/>
      <c r="PX89" s="64"/>
      <c r="PY89" s="64"/>
      <c r="PZ89" s="64"/>
      <c r="QA89" s="64"/>
      <c r="QB89" s="64"/>
      <c r="QC89" s="64"/>
      <c r="QD89" s="64"/>
      <c r="QE89" s="64"/>
      <c r="QF89" s="64"/>
      <c r="QG89" s="64"/>
      <c r="QH89" s="64"/>
      <c r="QI89" s="64"/>
      <c r="QJ89" s="64"/>
      <c r="QK89" s="64"/>
      <c r="QL89" s="64"/>
      <c r="QM89" s="64"/>
      <c r="QN89" s="64"/>
      <c r="QO89" s="64"/>
      <c r="QP89" s="64"/>
      <c r="QQ89" s="64"/>
      <c r="QR89" s="64"/>
      <c r="QS89" s="64"/>
      <c r="QT89" s="64"/>
      <c r="QU89" s="64"/>
      <c r="QV89" s="64"/>
      <c r="QW89" s="64"/>
      <c r="QX89" s="64"/>
      <c r="QY89" s="64"/>
      <c r="QZ89" s="64"/>
      <c r="RA89" s="64"/>
      <c r="RB89" s="64"/>
      <c r="RC89" s="64"/>
      <c r="RD89" s="64"/>
      <c r="RE89" s="64"/>
      <c r="RF89" s="64"/>
      <c r="RG89" s="64"/>
      <c r="RH89" s="64"/>
      <c r="RI89" s="64"/>
      <c r="RJ89" s="64"/>
      <c r="RK89" s="64"/>
      <c r="RL89" s="64"/>
      <c r="RM89" s="64"/>
      <c r="RN89" s="64"/>
      <c r="RO89" s="64"/>
      <c r="RP89" s="64"/>
      <c r="RQ89" s="64"/>
      <c r="RR89" s="64"/>
      <c r="RS89" s="64"/>
      <c r="RT89" s="64"/>
      <c r="RU89" s="64"/>
      <c r="RV89" s="64"/>
      <c r="RW89" s="64"/>
      <c r="RX89" s="64"/>
      <c r="RY89" s="64"/>
      <c r="RZ89" s="64"/>
      <c r="SA89" s="64"/>
      <c r="SB89" s="64"/>
      <c r="SC89" s="64"/>
      <c r="SD89" s="64"/>
      <c r="SE89" s="64"/>
      <c r="SF89" s="64"/>
      <c r="SG89" s="64"/>
      <c r="SH89" s="64"/>
      <c r="SI89" s="64"/>
      <c r="SJ89" s="64"/>
      <c r="SK89" s="64"/>
      <c r="SL89" s="64"/>
      <c r="SM89" s="64"/>
      <c r="SN89" s="64"/>
      <c r="SO89" s="64"/>
      <c r="SP89" s="64"/>
      <c r="SQ89" s="64"/>
      <c r="SR89" s="64"/>
      <c r="SS89" s="64"/>
      <c r="ST89" s="64"/>
      <c r="SU89" s="64"/>
      <c r="SV89" s="64"/>
      <c r="SW89" s="64"/>
      <c r="SX89" s="64"/>
      <c r="SY89" s="64"/>
      <c r="SZ89" s="64"/>
      <c r="TA89" s="64"/>
      <c r="TB89" s="64"/>
      <c r="TC89" s="64"/>
      <c r="TD89" s="64"/>
      <c r="TE89" s="64"/>
      <c r="TF89" s="64"/>
      <c r="TG89" s="64"/>
      <c r="TH89" s="64"/>
      <c r="TI89" s="64"/>
      <c r="TJ89" s="64"/>
      <c r="TK89" s="64"/>
      <c r="TL89" s="64"/>
      <c r="TM89" s="64"/>
      <c r="TN89" s="64"/>
      <c r="TO89" s="64"/>
      <c r="TP89" s="64"/>
      <c r="TQ89" s="64"/>
      <c r="TR89" s="64"/>
      <c r="TS89" s="64"/>
      <c r="TT89" s="64"/>
      <c r="TU89" s="64"/>
      <c r="TV89" s="64"/>
      <c r="TW89" s="64"/>
      <c r="TX89" s="64"/>
      <c r="TY89" s="64"/>
      <c r="TZ89" s="64"/>
      <c r="UA89" s="64"/>
      <c r="UB89" s="64"/>
      <c r="UC89" s="64"/>
      <c r="UD89" s="64"/>
      <c r="UE89" s="64"/>
      <c r="UF89" s="64"/>
      <c r="UG89" s="64"/>
      <c r="UH89" s="64"/>
      <c r="UI89" s="64"/>
      <c r="UJ89" s="64"/>
      <c r="UK89" s="64"/>
      <c r="UL89" s="64"/>
      <c r="UM89" s="64"/>
      <c r="UN89" s="64"/>
      <c r="UO89" s="64"/>
      <c r="UP89" s="64"/>
      <c r="UQ89" s="64"/>
      <c r="UR89" s="64"/>
      <c r="US89" s="64"/>
      <c r="UT89" s="64"/>
      <c r="UU89" s="64"/>
      <c r="UV89" s="64"/>
      <c r="UW89" s="64"/>
      <c r="UX89" s="64"/>
      <c r="UY89" s="64"/>
      <c r="UZ89" s="64"/>
      <c r="VA89" s="64"/>
      <c r="VB89" s="64"/>
      <c r="VC89" s="64"/>
      <c r="VD89" s="64"/>
      <c r="VE89" s="64"/>
      <c r="VF89" s="64"/>
      <c r="VG89" s="64"/>
      <c r="VH89" s="64"/>
      <c r="VI89" s="64"/>
      <c r="VJ89" s="64"/>
      <c r="VK89" s="64"/>
      <c r="VL89" s="64"/>
      <c r="VM89" s="64"/>
      <c r="VN89" s="64"/>
      <c r="VO89" s="64"/>
      <c r="VP89" s="64"/>
      <c r="VQ89" s="64"/>
      <c r="VR89" s="64"/>
      <c r="VS89" s="64"/>
      <c r="VT89" s="64"/>
      <c r="VU89" s="64"/>
      <c r="VV89" s="64"/>
      <c r="VW89" s="64"/>
      <c r="VX89" s="64"/>
      <c r="VY89" s="64"/>
      <c r="VZ89" s="64"/>
      <c r="WA89" s="64"/>
      <c r="WB89" s="64"/>
      <c r="WC89" s="64"/>
      <c r="WD89" s="64"/>
      <c r="WE89" s="64"/>
      <c r="WF89" s="64"/>
      <c r="WG89" s="64"/>
      <c r="WH89" s="64"/>
      <c r="WI89" s="64"/>
      <c r="WJ89" s="64"/>
      <c r="WK89" s="64"/>
      <c r="WL89" s="64"/>
      <c r="WM89" s="64"/>
      <c r="WN89" s="64"/>
      <c r="WO89" s="64"/>
      <c r="WP89" s="64"/>
      <c r="WQ89" s="64"/>
      <c r="WR89" s="64"/>
      <c r="WS89" s="64"/>
      <c r="WT89" s="64"/>
      <c r="WU89" s="64"/>
      <c r="WV89" s="64"/>
      <c r="WW89" s="64"/>
      <c r="WX89" s="64"/>
      <c r="WY89" s="64"/>
      <c r="WZ89" s="64"/>
      <c r="XA89" s="64"/>
      <c r="XB89" s="64"/>
      <c r="XC89" s="64"/>
      <c r="XD89" s="64"/>
      <c r="XE89" s="64"/>
      <c r="XF89" s="64"/>
      <c r="XG89" s="64"/>
      <c r="XH89" s="64"/>
      <c r="XI89" s="64"/>
      <c r="XJ89" s="64"/>
    </row>
    <row r="90" spans="1:634" x14ac:dyDescent="0.25">
      <c r="A90" s="106"/>
      <c r="B90" s="107"/>
      <c r="C90" s="106"/>
      <c r="D90" s="107"/>
      <c r="E90" s="106"/>
      <c r="F90" s="107"/>
      <c r="G90" s="106"/>
      <c r="H90" s="107"/>
      <c r="I90" s="106"/>
      <c r="J90" s="107"/>
      <c r="K90" s="106"/>
      <c r="L90" s="107"/>
      <c r="M90" s="106"/>
      <c r="N90" s="107"/>
      <c r="O90" s="106"/>
      <c r="P90" s="107"/>
      <c r="Q90" s="106"/>
      <c r="R90" s="107"/>
      <c r="S90" s="106"/>
      <c r="T90" s="107"/>
      <c r="U90" s="106"/>
      <c r="V90" s="107"/>
      <c r="W90" s="106"/>
      <c r="X90" s="107"/>
      <c r="Y90" s="106"/>
      <c r="Z90" s="107"/>
      <c r="AA90" s="106"/>
      <c r="AB90" s="107"/>
      <c r="AC90" s="106"/>
      <c r="AD90" s="107"/>
      <c r="AE90" s="106"/>
      <c r="AF90" s="107"/>
      <c r="AG90" s="106"/>
      <c r="AH90" s="107"/>
      <c r="AI90" s="106"/>
      <c r="AJ90" s="107"/>
      <c r="AK90" s="106"/>
      <c r="AL90" s="107"/>
      <c r="AM90" s="106"/>
      <c r="AN90" s="107"/>
      <c r="AO90" s="106"/>
      <c r="AP90" s="107"/>
      <c r="AQ90" s="106"/>
      <c r="AR90" s="107"/>
      <c r="AS90" s="106"/>
      <c r="AT90" s="107"/>
      <c r="AU90" s="106"/>
      <c r="AV90" s="107"/>
      <c r="AW90" s="106"/>
      <c r="AX90" s="107"/>
      <c r="AY90" s="106"/>
      <c r="AZ90" s="107"/>
      <c r="BA90" s="106"/>
      <c r="BB90" s="107"/>
      <c r="BC90" s="106"/>
      <c r="BD90" s="107"/>
      <c r="BE90" s="106"/>
      <c r="BF90" s="107"/>
      <c r="BG90" s="106"/>
      <c r="BH90" s="107"/>
      <c r="BI90" s="106"/>
      <c r="BJ90" s="107"/>
      <c r="BK90" s="106"/>
      <c r="BL90" s="107"/>
      <c r="BM90" s="106"/>
      <c r="BN90" s="107"/>
      <c r="BO90" s="106"/>
      <c r="BP90" s="107"/>
      <c r="BQ90" s="106"/>
      <c r="BR90" s="107"/>
      <c r="BS90" s="106"/>
      <c r="BT90" s="107"/>
      <c r="BU90" s="106"/>
      <c r="BV90" s="107"/>
      <c r="BW90" s="106"/>
      <c r="BX90" s="107"/>
      <c r="BY90" s="106"/>
      <c r="BZ90" s="107"/>
      <c r="CA90" s="106"/>
      <c r="CB90" s="107"/>
      <c r="CC90" s="106"/>
      <c r="CD90" s="107"/>
      <c r="CE90" s="106"/>
      <c r="CF90" s="107"/>
      <c r="CG90" s="106"/>
      <c r="CH90" s="107"/>
      <c r="CI90" s="106"/>
      <c r="CJ90" s="107"/>
      <c r="CK90" s="106"/>
      <c r="CL90" s="107"/>
      <c r="CM90" s="106"/>
      <c r="CN90" s="107"/>
      <c r="CO90" s="106"/>
      <c r="CP90" s="107"/>
      <c r="CQ90" s="106"/>
      <c r="CR90" s="107"/>
      <c r="CS90" s="106"/>
      <c r="CT90" s="107"/>
      <c r="CU90" s="106"/>
      <c r="CV90" s="107"/>
      <c r="CW90" s="106"/>
      <c r="CX90" s="107"/>
      <c r="CY90" s="106"/>
      <c r="CZ90" s="107"/>
      <c r="DA90" s="106"/>
      <c r="DB90" s="107"/>
      <c r="DC90" s="106"/>
      <c r="DD90" s="107"/>
      <c r="DE90" s="106"/>
      <c r="DF90" s="107"/>
      <c r="DG90" s="106"/>
      <c r="DH90" s="107"/>
      <c r="DI90" s="106"/>
      <c r="DJ90" s="107"/>
      <c r="DK90" s="106"/>
      <c r="DL90" s="107"/>
      <c r="DM90" s="106"/>
      <c r="DN90" s="107"/>
      <c r="DO90" s="106"/>
      <c r="DP90" s="107"/>
      <c r="DQ90" s="106"/>
      <c r="DR90" s="107"/>
      <c r="DS90" s="106"/>
      <c r="DT90" s="107"/>
      <c r="DU90" s="106"/>
      <c r="DV90" s="107"/>
      <c r="DW90" s="106"/>
      <c r="DX90" s="107"/>
      <c r="DY90" s="106"/>
      <c r="DZ90" s="107"/>
      <c r="EA90" s="106"/>
      <c r="EB90" s="107"/>
      <c r="EC90" s="106"/>
      <c r="ED90" s="107"/>
      <c r="EE90" s="106"/>
      <c r="EF90" s="107"/>
      <c r="EG90" s="106"/>
      <c r="EH90" s="107"/>
      <c r="EI90" s="106"/>
      <c r="EJ90" s="107"/>
      <c r="EK90" s="106"/>
      <c r="EL90" s="107"/>
      <c r="EM90" s="106"/>
      <c r="EN90" s="107"/>
      <c r="EO90" s="106"/>
      <c r="EP90" s="107"/>
      <c r="EQ90" s="106"/>
      <c r="ER90" s="107"/>
      <c r="ES90" s="106"/>
      <c r="ET90" s="107"/>
      <c r="EU90" s="106"/>
      <c r="EV90" s="107"/>
      <c r="EW90" s="106"/>
      <c r="EX90" s="107"/>
      <c r="EY90" s="106"/>
      <c r="EZ90" s="107"/>
      <c r="FA90" s="106"/>
      <c r="FB90" s="107"/>
      <c r="FC90" s="106"/>
      <c r="FD90" s="107"/>
      <c r="FE90" s="106"/>
      <c r="FF90" s="107"/>
      <c r="FG90" s="106"/>
      <c r="FH90" s="107"/>
      <c r="FI90" s="106"/>
      <c r="FJ90" s="107"/>
      <c r="FK90" s="106"/>
      <c r="FL90" s="107"/>
      <c r="FM90" s="106"/>
      <c r="FN90" s="107"/>
      <c r="FO90" s="106"/>
      <c r="FP90" s="107"/>
      <c r="FQ90" s="106"/>
      <c r="FR90" s="107"/>
      <c r="FS90" s="106"/>
      <c r="FT90" s="107"/>
      <c r="FU90" s="106"/>
      <c r="FV90" s="107"/>
      <c r="FW90" s="106"/>
      <c r="FX90" s="107"/>
      <c r="FY90" s="106"/>
      <c r="FZ90" s="107"/>
      <c r="GA90" s="106"/>
      <c r="GB90" s="107"/>
      <c r="GC90" s="106"/>
      <c r="GD90" s="107"/>
      <c r="GE90" s="106"/>
      <c r="GF90" s="107"/>
      <c r="GG90" s="106"/>
      <c r="GH90" s="107"/>
      <c r="GI90" s="106"/>
      <c r="GJ90" s="107"/>
      <c r="GK90" s="106"/>
      <c r="GL90" s="107"/>
      <c r="GM90" s="106"/>
      <c r="GN90" s="107"/>
      <c r="GO90" s="106"/>
      <c r="GP90" s="107"/>
      <c r="GQ90" s="106"/>
      <c r="GR90" s="107"/>
      <c r="GS90" s="106"/>
      <c r="GT90" s="107"/>
      <c r="GU90" s="106"/>
      <c r="GV90" s="107"/>
      <c r="GW90" s="106"/>
      <c r="GX90" s="107"/>
      <c r="GY90" s="106"/>
      <c r="GZ90" s="107"/>
      <c r="HA90" s="106"/>
      <c r="HB90" s="107"/>
      <c r="HC90" s="106"/>
      <c r="HD90" s="107"/>
      <c r="HE90" s="106"/>
      <c r="HF90" s="107"/>
      <c r="HG90" s="106"/>
      <c r="HH90" s="107"/>
      <c r="HI90" s="106"/>
      <c r="HJ90" s="107"/>
      <c r="HK90" s="106"/>
      <c r="HL90" s="107"/>
      <c r="HM90" s="106"/>
      <c r="HN90" s="107"/>
      <c r="HO90" s="106"/>
      <c r="HP90" s="107"/>
      <c r="HQ90" s="106"/>
      <c r="HR90" s="107"/>
      <c r="HS90" s="106"/>
      <c r="HT90" s="107"/>
      <c r="HU90" s="106"/>
      <c r="HV90" s="107"/>
      <c r="HW90" s="106"/>
      <c r="HX90" s="107"/>
      <c r="HY90" s="106"/>
      <c r="HZ90" s="107"/>
      <c r="IA90" s="106"/>
      <c r="IB90" s="107"/>
      <c r="IC90" s="106"/>
      <c r="ID90" s="107"/>
      <c r="IE90" s="106"/>
      <c r="IF90" s="107"/>
      <c r="IG90" s="106"/>
      <c r="IH90" s="107"/>
      <c r="II90" s="106"/>
      <c r="IJ90" s="107"/>
      <c r="IK90" s="106"/>
      <c r="IL90" s="107"/>
      <c r="IM90" s="106"/>
      <c r="IN90" s="107"/>
      <c r="IO90" s="106"/>
      <c r="IP90" s="107"/>
      <c r="IQ90" s="106"/>
      <c r="IR90" s="107"/>
      <c r="IS90" s="106"/>
      <c r="IT90" s="107"/>
      <c r="IU90" s="106"/>
      <c r="IV90" s="107"/>
      <c r="IW90" s="106"/>
      <c r="IX90" s="107"/>
      <c r="IY90" s="106"/>
      <c r="IZ90" s="64"/>
      <c r="JA90" s="64"/>
      <c r="JB90" s="64"/>
      <c r="JC90" s="64"/>
      <c r="JD90" s="64"/>
      <c r="JE90" s="64"/>
      <c r="JF90" s="64"/>
      <c r="JG90" s="64"/>
      <c r="JH90" s="64"/>
      <c r="JI90" s="64"/>
      <c r="JJ90" s="64"/>
      <c r="JK90" s="64"/>
      <c r="JL90" s="64"/>
      <c r="JM90" s="64"/>
      <c r="JN90" s="64"/>
      <c r="JO90" s="64"/>
      <c r="JP90" s="64"/>
      <c r="JQ90" s="64"/>
      <c r="JR90" s="64"/>
      <c r="JS90" s="64"/>
      <c r="JT90" s="64"/>
      <c r="JU90" s="64"/>
      <c r="JV90" s="64"/>
      <c r="JW90" s="64"/>
      <c r="JX90" s="64"/>
      <c r="JY90" s="64"/>
      <c r="JZ90" s="64"/>
      <c r="KA90" s="64"/>
      <c r="KB90" s="64"/>
      <c r="KC90" s="64"/>
      <c r="KD90" s="64"/>
      <c r="KE90" s="64"/>
      <c r="KF90" s="64"/>
      <c r="KG90" s="64"/>
      <c r="KH90" s="64"/>
      <c r="KI90" s="64"/>
      <c r="KJ90" s="64"/>
      <c r="KK90" s="64"/>
      <c r="KL90" s="64"/>
      <c r="KM90" s="64"/>
      <c r="KN90" s="64"/>
      <c r="KO90" s="64"/>
      <c r="KP90" s="64"/>
      <c r="KQ90" s="64"/>
      <c r="KR90" s="64"/>
      <c r="KS90" s="64"/>
      <c r="KT90" s="64"/>
      <c r="KU90" s="64"/>
      <c r="KV90" s="64"/>
      <c r="KW90" s="64"/>
      <c r="KX90" s="64"/>
      <c r="KY90" s="64"/>
      <c r="KZ90" s="64"/>
      <c r="LA90" s="64"/>
      <c r="LB90" s="64"/>
      <c r="LC90" s="64"/>
      <c r="LD90" s="64"/>
      <c r="LE90" s="64"/>
      <c r="LF90" s="64"/>
      <c r="LG90" s="64"/>
      <c r="LH90" s="64"/>
      <c r="LI90" s="64"/>
      <c r="LJ90" s="64"/>
      <c r="LK90" s="64"/>
      <c r="LL90" s="64"/>
      <c r="LM90" s="64"/>
      <c r="LN90" s="64"/>
      <c r="LO90" s="64"/>
      <c r="LP90" s="64"/>
      <c r="LQ90" s="64"/>
      <c r="LR90" s="64"/>
      <c r="LS90" s="64"/>
      <c r="LT90" s="64"/>
      <c r="LU90" s="64"/>
      <c r="LV90" s="64"/>
      <c r="LW90" s="64"/>
      <c r="LX90" s="64"/>
      <c r="LY90" s="64"/>
      <c r="LZ90" s="64"/>
      <c r="MA90" s="64"/>
      <c r="MB90" s="64"/>
      <c r="MC90" s="64"/>
      <c r="MD90" s="64"/>
      <c r="ME90" s="64"/>
      <c r="MF90" s="64"/>
      <c r="MG90" s="64"/>
      <c r="MH90" s="64"/>
      <c r="MI90" s="64"/>
      <c r="MJ90" s="64"/>
      <c r="MK90" s="64"/>
      <c r="ML90" s="64"/>
      <c r="MM90" s="64"/>
      <c r="MN90" s="64"/>
      <c r="MO90" s="64"/>
      <c r="MP90" s="64"/>
      <c r="MQ90" s="64"/>
      <c r="MR90" s="64"/>
      <c r="MS90" s="64"/>
      <c r="MT90" s="64"/>
      <c r="MU90" s="64"/>
      <c r="MV90" s="64"/>
      <c r="MW90" s="64"/>
      <c r="MX90" s="64"/>
      <c r="MY90" s="64"/>
      <c r="MZ90" s="64"/>
      <c r="NA90" s="64"/>
      <c r="NB90" s="64"/>
      <c r="NC90" s="64"/>
      <c r="ND90" s="64"/>
      <c r="NE90" s="64"/>
      <c r="NF90" s="64"/>
      <c r="NG90" s="64"/>
      <c r="NH90" s="64"/>
      <c r="NI90" s="64"/>
      <c r="NJ90" s="64"/>
      <c r="NK90" s="64"/>
      <c r="NL90" s="64"/>
      <c r="NM90" s="64"/>
      <c r="NN90" s="64"/>
      <c r="NO90" s="64"/>
      <c r="NP90" s="64"/>
      <c r="NQ90" s="64"/>
      <c r="NR90" s="64"/>
      <c r="NS90" s="64"/>
      <c r="NT90" s="64"/>
      <c r="NU90" s="64"/>
      <c r="NV90" s="64"/>
      <c r="NW90" s="64"/>
      <c r="NX90" s="64"/>
      <c r="NY90" s="64"/>
      <c r="NZ90" s="64"/>
      <c r="OA90" s="64"/>
      <c r="OB90" s="64"/>
      <c r="OC90" s="64"/>
      <c r="OD90" s="64"/>
      <c r="OE90" s="64"/>
      <c r="OF90" s="64"/>
      <c r="OG90" s="64"/>
      <c r="OH90" s="64"/>
      <c r="OI90" s="64"/>
      <c r="OJ90" s="64"/>
      <c r="OK90" s="64"/>
      <c r="OL90" s="64"/>
      <c r="OM90" s="64"/>
      <c r="ON90" s="64"/>
      <c r="OO90" s="64"/>
      <c r="OP90" s="64"/>
      <c r="OQ90" s="64"/>
      <c r="OR90" s="64"/>
      <c r="OS90" s="64"/>
      <c r="OT90" s="64"/>
      <c r="OU90" s="64"/>
      <c r="OV90" s="64"/>
      <c r="OW90" s="64"/>
      <c r="OX90" s="64"/>
      <c r="OY90" s="64"/>
      <c r="OZ90" s="64"/>
      <c r="PA90" s="64"/>
      <c r="PB90" s="64"/>
      <c r="PC90" s="64"/>
      <c r="PD90" s="64"/>
      <c r="PE90" s="64"/>
      <c r="PF90" s="64"/>
      <c r="PG90" s="64"/>
      <c r="PH90" s="64"/>
      <c r="PI90" s="64"/>
      <c r="PJ90" s="64"/>
      <c r="PK90" s="64"/>
      <c r="PL90" s="64"/>
      <c r="PM90" s="64"/>
      <c r="PN90" s="64"/>
      <c r="PO90" s="64"/>
      <c r="PP90" s="64"/>
      <c r="PQ90" s="64"/>
      <c r="PR90" s="64"/>
      <c r="PS90" s="64"/>
      <c r="PT90" s="64"/>
      <c r="PU90" s="64"/>
      <c r="PV90" s="64"/>
      <c r="PW90" s="64"/>
      <c r="PX90" s="64"/>
      <c r="PY90" s="64"/>
      <c r="PZ90" s="64"/>
      <c r="QA90" s="64"/>
      <c r="QB90" s="64"/>
      <c r="QC90" s="64"/>
      <c r="QD90" s="64"/>
      <c r="QE90" s="64"/>
      <c r="QF90" s="64"/>
      <c r="QG90" s="64"/>
      <c r="QH90" s="64"/>
      <c r="QI90" s="64"/>
      <c r="QJ90" s="64"/>
      <c r="QK90" s="64"/>
      <c r="QL90" s="64"/>
      <c r="QM90" s="64"/>
      <c r="QN90" s="64"/>
      <c r="QO90" s="64"/>
      <c r="QP90" s="64"/>
      <c r="QQ90" s="64"/>
      <c r="QR90" s="64"/>
      <c r="QS90" s="64"/>
      <c r="QT90" s="64"/>
      <c r="QU90" s="64"/>
      <c r="QV90" s="64"/>
      <c r="QW90" s="64"/>
      <c r="QX90" s="64"/>
      <c r="QY90" s="64"/>
      <c r="QZ90" s="64"/>
      <c r="RA90" s="64"/>
      <c r="RB90" s="64"/>
      <c r="RC90" s="64"/>
      <c r="RD90" s="64"/>
      <c r="RE90" s="64"/>
      <c r="RF90" s="64"/>
      <c r="RG90" s="64"/>
      <c r="RH90" s="64"/>
      <c r="RI90" s="64"/>
      <c r="RJ90" s="64"/>
      <c r="RK90" s="64"/>
      <c r="RL90" s="64"/>
      <c r="RM90" s="64"/>
      <c r="RN90" s="64"/>
      <c r="RO90" s="64"/>
      <c r="RP90" s="64"/>
      <c r="RQ90" s="64"/>
      <c r="RR90" s="64"/>
      <c r="RS90" s="64"/>
      <c r="RT90" s="64"/>
      <c r="RU90" s="64"/>
      <c r="RV90" s="64"/>
      <c r="RW90" s="64"/>
      <c r="RX90" s="64"/>
      <c r="RY90" s="64"/>
      <c r="RZ90" s="64"/>
      <c r="SA90" s="64"/>
      <c r="SB90" s="64"/>
      <c r="SC90" s="64"/>
      <c r="SD90" s="64"/>
      <c r="SE90" s="64"/>
      <c r="SF90" s="64"/>
      <c r="SG90" s="64"/>
      <c r="SH90" s="64"/>
      <c r="SI90" s="64"/>
      <c r="SJ90" s="64"/>
      <c r="SK90" s="64"/>
      <c r="SL90" s="64"/>
      <c r="SM90" s="64"/>
      <c r="SN90" s="64"/>
      <c r="SO90" s="64"/>
      <c r="SP90" s="64"/>
      <c r="SQ90" s="64"/>
      <c r="SR90" s="64"/>
      <c r="SS90" s="64"/>
      <c r="ST90" s="64"/>
      <c r="SU90" s="64"/>
      <c r="SV90" s="64"/>
      <c r="SW90" s="64"/>
      <c r="SX90" s="64"/>
      <c r="SY90" s="64"/>
      <c r="SZ90" s="64"/>
      <c r="TA90" s="64"/>
      <c r="TB90" s="64"/>
      <c r="TC90" s="64"/>
      <c r="TD90" s="64"/>
      <c r="TE90" s="64"/>
      <c r="TF90" s="64"/>
      <c r="TG90" s="64"/>
      <c r="TH90" s="64"/>
      <c r="TI90" s="64"/>
      <c r="TJ90" s="64"/>
      <c r="TK90" s="64"/>
      <c r="TL90" s="64"/>
      <c r="TM90" s="64"/>
      <c r="TN90" s="64"/>
      <c r="TO90" s="64"/>
      <c r="TP90" s="64"/>
      <c r="TQ90" s="64"/>
      <c r="TR90" s="64"/>
      <c r="TS90" s="64"/>
      <c r="TT90" s="64"/>
      <c r="TU90" s="64"/>
      <c r="TV90" s="64"/>
      <c r="TW90" s="64"/>
      <c r="TX90" s="64"/>
      <c r="TY90" s="64"/>
      <c r="TZ90" s="64"/>
      <c r="UA90" s="64"/>
      <c r="UB90" s="64"/>
      <c r="UC90" s="64"/>
      <c r="UD90" s="64"/>
      <c r="UE90" s="64"/>
      <c r="UF90" s="64"/>
      <c r="UG90" s="64"/>
      <c r="UH90" s="64"/>
      <c r="UI90" s="64"/>
      <c r="UJ90" s="64"/>
      <c r="UK90" s="64"/>
      <c r="UL90" s="64"/>
      <c r="UM90" s="64"/>
      <c r="UN90" s="64"/>
      <c r="UO90" s="64"/>
      <c r="UP90" s="64"/>
      <c r="UQ90" s="64"/>
      <c r="UR90" s="64"/>
      <c r="US90" s="64"/>
      <c r="UT90" s="64"/>
      <c r="UU90" s="64"/>
      <c r="UV90" s="64"/>
      <c r="UW90" s="64"/>
      <c r="UX90" s="64"/>
      <c r="UY90" s="64"/>
      <c r="UZ90" s="64"/>
      <c r="VA90" s="64"/>
      <c r="VB90" s="64"/>
      <c r="VC90" s="64"/>
      <c r="VD90" s="64"/>
      <c r="VE90" s="64"/>
      <c r="VF90" s="64"/>
      <c r="VG90" s="64"/>
      <c r="VH90" s="64"/>
      <c r="VI90" s="64"/>
      <c r="VJ90" s="64"/>
      <c r="VK90" s="64"/>
      <c r="VL90" s="64"/>
      <c r="VM90" s="64"/>
      <c r="VN90" s="64"/>
      <c r="VO90" s="64"/>
      <c r="VP90" s="64"/>
      <c r="VQ90" s="64"/>
      <c r="VR90" s="64"/>
      <c r="VS90" s="64"/>
      <c r="VT90" s="64"/>
      <c r="VU90" s="64"/>
      <c r="VV90" s="64"/>
      <c r="VW90" s="64"/>
      <c r="VX90" s="64"/>
      <c r="VY90" s="64"/>
      <c r="VZ90" s="64"/>
      <c r="WA90" s="64"/>
      <c r="WB90" s="64"/>
      <c r="WC90" s="64"/>
      <c r="WD90" s="64"/>
      <c r="WE90" s="64"/>
      <c r="WF90" s="64"/>
      <c r="WG90" s="64"/>
      <c r="WH90" s="64"/>
      <c r="WI90" s="64"/>
      <c r="WJ90" s="64"/>
      <c r="WK90" s="64"/>
      <c r="WL90" s="64"/>
      <c r="WM90" s="64"/>
      <c r="WN90" s="64"/>
      <c r="WO90" s="64"/>
      <c r="WP90" s="64"/>
      <c r="WQ90" s="64"/>
      <c r="WR90" s="64"/>
      <c r="WS90" s="64"/>
      <c r="WT90" s="64"/>
      <c r="WU90" s="64"/>
      <c r="WV90" s="64"/>
      <c r="WW90" s="64"/>
      <c r="WX90" s="64"/>
      <c r="WY90" s="64"/>
      <c r="WZ90" s="64"/>
      <c r="XA90" s="64"/>
      <c r="XB90" s="64"/>
      <c r="XC90" s="64"/>
      <c r="XD90" s="64"/>
      <c r="XE90" s="64"/>
      <c r="XF90" s="64"/>
      <c r="XG90" s="64"/>
      <c r="XH90" s="64"/>
      <c r="XI90" s="64"/>
      <c r="XJ90" s="64"/>
    </row>
    <row r="91" spans="1:634" x14ac:dyDescent="0.25">
      <c r="A91" s="106"/>
      <c r="B91" s="107"/>
      <c r="C91" s="106"/>
      <c r="D91" s="107"/>
      <c r="E91" s="106"/>
      <c r="F91" s="107"/>
      <c r="G91" s="106"/>
      <c r="H91" s="107"/>
      <c r="I91" s="106"/>
      <c r="J91" s="107"/>
      <c r="K91" s="106"/>
      <c r="L91" s="107"/>
      <c r="M91" s="106"/>
      <c r="N91" s="107"/>
      <c r="O91" s="106"/>
      <c r="P91" s="107"/>
      <c r="Q91" s="106"/>
      <c r="R91" s="107"/>
      <c r="S91" s="106"/>
      <c r="T91" s="107"/>
      <c r="U91" s="106"/>
      <c r="V91" s="107"/>
      <c r="W91" s="106"/>
      <c r="X91" s="107"/>
      <c r="Y91" s="106"/>
      <c r="Z91" s="107"/>
      <c r="AA91" s="106"/>
      <c r="AB91" s="107"/>
      <c r="AC91" s="106"/>
      <c r="AD91" s="107"/>
      <c r="AE91" s="106"/>
      <c r="AF91" s="107"/>
      <c r="AG91" s="106"/>
      <c r="AH91" s="107"/>
      <c r="AI91" s="106"/>
      <c r="AJ91" s="107"/>
      <c r="AK91" s="106"/>
      <c r="AL91" s="107"/>
      <c r="AM91" s="106"/>
      <c r="AN91" s="107"/>
      <c r="AO91" s="106"/>
      <c r="AP91" s="107"/>
      <c r="AQ91" s="106"/>
      <c r="AR91" s="107"/>
      <c r="AS91" s="106"/>
      <c r="AT91" s="107"/>
      <c r="AU91" s="106"/>
      <c r="AV91" s="107"/>
      <c r="AW91" s="106"/>
      <c r="AX91" s="107"/>
      <c r="AY91" s="106"/>
      <c r="AZ91" s="107"/>
      <c r="BA91" s="106"/>
      <c r="BB91" s="107"/>
      <c r="BC91" s="106"/>
      <c r="BD91" s="107"/>
      <c r="BE91" s="106"/>
      <c r="BF91" s="107"/>
      <c r="BG91" s="106"/>
      <c r="BH91" s="107"/>
      <c r="BI91" s="106"/>
      <c r="BJ91" s="107"/>
      <c r="BK91" s="106"/>
      <c r="BL91" s="107"/>
      <c r="BM91" s="106"/>
      <c r="BN91" s="107"/>
      <c r="BO91" s="106"/>
      <c r="BP91" s="107"/>
      <c r="BQ91" s="106"/>
      <c r="BR91" s="107"/>
      <c r="BS91" s="106"/>
      <c r="BT91" s="107"/>
      <c r="BU91" s="106"/>
      <c r="BV91" s="107"/>
      <c r="BW91" s="106"/>
      <c r="BX91" s="107"/>
      <c r="BY91" s="106"/>
      <c r="BZ91" s="107"/>
      <c r="CA91" s="106"/>
      <c r="CB91" s="107"/>
      <c r="CC91" s="106"/>
      <c r="CD91" s="107"/>
      <c r="CE91" s="106"/>
      <c r="CF91" s="107"/>
      <c r="CG91" s="106"/>
      <c r="CH91" s="107"/>
      <c r="CI91" s="106"/>
      <c r="CJ91" s="107"/>
      <c r="CK91" s="106"/>
      <c r="CL91" s="107"/>
      <c r="CM91" s="106"/>
      <c r="CN91" s="107"/>
      <c r="CO91" s="106"/>
      <c r="CP91" s="107"/>
      <c r="CQ91" s="106"/>
      <c r="CR91" s="107"/>
      <c r="CS91" s="106"/>
      <c r="CT91" s="107"/>
      <c r="CU91" s="106"/>
      <c r="CV91" s="107"/>
      <c r="CW91" s="106"/>
      <c r="CX91" s="107"/>
      <c r="CY91" s="106"/>
      <c r="CZ91" s="107"/>
      <c r="DA91" s="106"/>
      <c r="DB91" s="107"/>
      <c r="DC91" s="106"/>
      <c r="DD91" s="107"/>
      <c r="DE91" s="106"/>
      <c r="DF91" s="107"/>
      <c r="DG91" s="106"/>
      <c r="DH91" s="107"/>
      <c r="DI91" s="106"/>
      <c r="DJ91" s="107"/>
      <c r="DK91" s="106"/>
      <c r="DL91" s="107"/>
      <c r="DM91" s="106"/>
      <c r="DN91" s="107"/>
      <c r="DO91" s="106"/>
      <c r="DP91" s="107"/>
      <c r="DQ91" s="106"/>
      <c r="DR91" s="107"/>
      <c r="DS91" s="106"/>
      <c r="DT91" s="107"/>
      <c r="DU91" s="106"/>
      <c r="DV91" s="107"/>
      <c r="DW91" s="106"/>
      <c r="DX91" s="107"/>
      <c r="DY91" s="106"/>
      <c r="DZ91" s="107"/>
      <c r="EA91" s="106"/>
      <c r="EB91" s="107"/>
      <c r="EC91" s="106"/>
      <c r="ED91" s="107"/>
      <c r="EE91" s="106"/>
      <c r="EF91" s="107"/>
      <c r="EG91" s="106"/>
      <c r="EH91" s="107"/>
      <c r="EI91" s="106"/>
      <c r="EJ91" s="107"/>
      <c r="EK91" s="106"/>
      <c r="EL91" s="107"/>
      <c r="EM91" s="106"/>
      <c r="EN91" s="107"/>
      <c r="EO91" s="106"/>
      <c r="EP91" s="107"/>
      <c r="EQ91" s="106"/>
      <c r="ER91" s="107"/>
      <c r="ES91" s="106"/>
      <c r="ET91" s="107"/>
      <c r="EU91" s="106"/>
      <c r="EV91" s="107"/>
      <c r="EW91" s="106"/>
      <c r="EX91" s="107"/>
      <c r="EY91" s="106"/>
      <c r="EZ91" s="107"/>
      <c r="FA91" s="106"/>
      <c r="FB91" s="107"/>
      <c r="FC91" s="106"/>
      <c r="FD91" s="107"/>
      <c r="FE91" s="106"/>
      <c r="FF91" s="107"/>
      <c r="FG91" s="106"/>
      <c r="FH91" s="107"/>
      <c r="FI91" s="106"/>
      <c r="FJ91" s="107"/>
      <c r="FK91" s="106"/>
      <c r="FL91" s="107"/>
      <c r="FM91" s="106"/>
      <c r="FN91" s="107"/>
      <c r="FO91" s="106"/>
      <c r="FP91" s="107"/>
      <c r="FQ91" s="106"/>
      <c r="FR91" s="107"/>
      <c r="FS91" s="106"/>
      <c r="FT91" s="107"/>
      <c r="FU91" s="106"/>
      <c r="FV91" s="107"/>
      <c r="FW91" s="106"/>
      <c r="FX91" s="107"/>
      <c r="FY91" s="106"/>
      <c r="FZ91" s="107"/>
      <c r="GA91" s="106"/>
      <c r="GB91" s="107"/>
      <c r="GC91" s="106"/>
      <c r="GD91" s="107"/>
      <c r="GE91" s="106"/>
      <c r="GF91" s="107"/>
      <c r="GG91" s="106"/>
      <c r="GH91" s="107"/>
      <c r="GI91" s="106"/>
      <c r="GJ91" s="107"/>
      <c r="GK91" s="106"/>
      <c r="GL91" s="107"/>
      <c r="GM91" s="106"/>
      <c r="GN91" s="107"/>
      <c r="GO91" s="106"/>
      <c r="GP91" s="107"/>
      <c r="GQ91" s="106"/>
      <c r="GR91" s="107"/>
      <c r="GS91" s="106"/>
      <c r="GT91" s="107"/>
      <c r="GU91" s="106"/>
      <c r="GV91" s="107"/>
      <c r="GW91" s="106"/>
      <c r="GX91" s="107"/>
      <c r="GY91" s="106"/>
      <c r="GZ91" s="107"/>
      <c r="HA91" s="106"/>
      <c r="HB91" s="107"/>
      <c r="HC91" s="106"/>
      <c r="HD91" s="107"/>
      <c r="HE91" s="106"/>
      <c r="HF91" s="107"/>
      <c r="HG91" s="106"/>
      <c r="HH91" s="107"/>
      <c r="HI91" s="106"/>
      <c r="HJ91" s="107"/>
      <c r="HK91" s="106"/>
      <c r="HL91" s="107"/>
      <c r="HM91" s="106"/>
      <c r="HN91" s="107"/>
      <c r="HO91" s="106"/>
      <c r="HP91" s="107"/>
      <c r="HQ91" s="106"/>
      <c r="HR91" s="107"/>
      <c r="HS91" s="106"/>
      <c r="HT91" s="107"/>
      <c r="HU91" s="106"/>
      <c r="HV91" s="107"/>
      <c r="HW91" s="106"/>
      <c r="HX91" s="107"/>
      <c r="HY91" s="106"/>
      <c r="HZ91" s="107"/>
      <c r="IA91" s="106"/>
      <c r="IB91" s="107"/>
      <c r="IC91" s="106"/>
      <c r="ID91" s="107"/>
      <c r="IE91" s="106"/>
      <c r="IF91" s="107"/>
      <c r="IG91" s="106"/>
      <c r="IH91" s="107"/>
      <c r="II91" s="106"/>
      <c r="IJ91" s="107"/>
      <c r="IK91" s="106"/>
      <c r="IL91" s="107"/>
      <c r="IM91" s="106"/>
      <c r="IN91" s="107"/>
      <c r="IO91" s="106"/>
      <c r="IP91" s="107"/>
      <c r="IQ91" s="106"/>
      <c r="IR91" s="107"/>
      <c r="IS91" s="106"/>
      <c r="IT91" s="107"/>
      <c r="IU91" s="106"/>
      <c r="IV91" s="107"/>
      <c r="IW91" s="106"/>
      <c r="IX91" s="107"/>
      <c r="IY91" s="106"/>
      <c r="IZ91" s="64"/>
      <c r="JA91" s="64"/>
      <c r="JB91" s="64"/>
      <c r="JC91" s="64"/>
      <c r="JD91" s="64"/>
      <c r="JE91" s="64"/>
      <c r="JF91" s="64"/>
      <c r="JG91" s="64"/>
      <c r="JH91" s="64"/>
      <c r="JI91" s="64"/>
      <c r="JJ91" s="64"/>
      <c r="JK91" s="64"/>
      <c r="JL91" s="64"/>
      <c r="JM91" s="64"/>
      <c r="JN91" s="64"/>
      <c r="JO91" s="64"/>
      <c r="JP91" s="64"/>
      <c r="JQ91" s="64"/>
      <c r="JR91" s="64"/>
      <c r="JS91" s="64"/>
      <c r="JT91" s="64"/>
      <c r="JU91" s="64"/>
      <c r="JV91" s="64"/>
      <c r="JW91" s="64"/>
      <c r="JX91" s="64"/>
      <c r="JY91" s="64"/>
      <c r="JZ91" s="64"/>
      <c r="KA91" s="64"/>
      <c r="KB91" s="64"/>
      <c r="KC91" s="64"/>
      <c r="KD91" s="64"/>
      <c r="KE91" s="64"/>
      <c r="KF91" s="64"/>
      <c r="KG91" s="64"/>
      <c r="KH91" s="64"/>
      <c r="KI91" s="64"/>
      <c r="KJ91" s="64"/>
      <c r="KK91" s="64"/>
      <c r="KL91" s="64"/>
      <c r="KM91" s="64"/>
      <c r="KN91" s="64"/>
      <c r="KO91" s="64"/>
      <c r="KP91" s="64"/>
      <c r="KQ91" s="64"/>
      <c r="KR91" s="64"/>
      <c r="KS91" s="64"/>
      <c r="KT91" s="64"/>
      <c r="KU91" s="64"/>
      <c r="KV91" s="64"/>
      <c r="KW91" s="64"/>
      <c r="KX91" s="64"/>
      <c r="KY91" s="64"/>
      <c r="KZ91" s="64"/>
      <c r="LA91" s="64"/>
      <c r="LB91" s="64"/>
      <c r="LC91" s="64"/>
      <c r="LD91" s="64"/>
      <c r="LE91" s="64"/>
      <c r="LF91" s="64"/>
      <c r="LG91" s="64"/>
      <c r="LH91" s="64"/>
      <c r="LI91" s="64"/>
      <c r="LJ91" s="64"/>
      <c r="LK91" s="64"/>
      <c r="LL91" s="64"/>
      <c r="LM91" s="64"/>
      <c r="LN91" s="64"/>
      <c r="LO91" s="64"/>
      <c r="LP91" s="64"/>
      <c r="LQ91" s="64"/>
      <c r="LR91" s="64"/>
      <c r="LS91" s="64"/>
      <c r="LT91" s="64"/>
      <c r="LU91" s="64"/>
      <c r="LV91" s="64"/>
      <c r="LW91" s="64"/>
      <c r="LX91" s="64"/>
      <c r="LY91" s="64"/>
      <c r="LZ91" s="64"/>
      <c r="MA91" s="64"/>
      <c r="MB91" s="64"/>
      <c r="MC91" s="64"/>
      <c r="MD91" s="64"/>
      <c r="ME91" s="64"/>
      <c r="MF91" s="64"/>
      <c r="MG91" s="64"/>
      <c r="MH91" s="64"/>
      <c r="MI91" s="64"/>
      <c r="MJ91" s="64"/>
      <c r="MK91" s="64"/>
      <c r="ML91" s="64"/>
      <c r="MM91" s="64"/>
      <c r="MN91" s="64"/>
      <c r="MO91" s="64"/>
      <c r="MP91" s="64"/>
      <c r="MQ91" s="64"/>
      <c r="MR91" s="64"/>
      <c r="MS91" s="64"/>
      <c r="MT91" s="64"/>
      <c r="MU91" s="64"/>
      <c r="MV91" s="64"/>
      <c r="MW91" s="64"/>
      <c r="MX91" s="64"/>
      <c r="MY91" s="64"/>
      <c r="MZ91" s="64"/>
      <c r="NA91" s="64"/>
      <c r="NB91" s="64"/>
      <c r="NC91" s="64"/>
      <c r="ND91" s="64"/>
      <c r="NE91" s="64"/>
      <c r="NF91" s="64"/>
      <c r="NG91" s="64"/>
      <c r="NH91" s="64"/>
      <c r="NI91" s="64"/>
      <c r="NJ91" s="64"/>
      <c r="NK91" s="64"/>
      <c r="NL91" s="64"/>
      <c r="NM91" s="64"/>
      <c r="NN91" s="64"/>
      <c r="NO91" s="64"/>
      <c r="NP91" s="64"/>
      <c r="NQ91" s="64"/>
      <c r="NR91" s="64"/>
      <c r="NS91" s="64"/>
      <c r="NT91" s="64"/>
      <c r="NU91" s="64"/>
      <c r="NV91" s="64"/>
      <c r="NW91" s="64"/>
      <c r="NX91" s="64"/>
      <c r="NY91" s="64"/>
      <c r="NZ91" s="64"/>
      <c r="OA91" s="64"/>
      <c r="OB91" s="64"/>
      <c r="OC91" s="64"/>
      <c r="OD91" s="64"/>
      <c r="OE91" s="64"/>
      <c r="OF91" s="64"/>
      <c r="OG91" s="64"/>
      <c r="OH91" s="64"/>
      <c r="OI91" s="64"/>
      <c r="OJ91" s="64"/>
      <c r="OK91" s="64"/>
      <c r="OL91" s="64"/>
      <c r="OM91" s="64"/>
      <c r="ON91" s="64"/>
      <c r="OO91" s="64"/>
      <c r="OP91" s="64"/>
      <c r="OQ91" s="64"/>
      <c r="OR91" s="64"/>
      <c r="OS91" s="64"/>
      <c r="OT91" s="64"/>
      <c r="OU91" s="64"/>
      <c r="OV91" s="64"/>
      <c r="OW91" s="64"/>
      <c r="OX91" s="64"/>
      <c r="OY91" s="64"/>
      <c r="OZ91" s="64"/>
      <c r="PA91" s="64"/>
      <c r="PB91" s="64"/>
      <c r="PC91" s="64"/>
      <c r="PD91" s="64"/>
      <c r="PE91" s="64"/>
      <c r="PF91" s="64"/>
      <c r="PG91" s="64"/>
      <c r="PH91" s="64"/>
      <c r="PI91" s="64"/>
      <c r="PJ91" s="64"/>
      <c r="PK91" s="64"/>
      <c r="PL91" s="64"/>
      <c r="PM91" s="64"/>
      <c r="PN91" s="64"/>
      <c r="PO91" s="64"/>
      <c r="PP91" s="64"/>
      <c r="PQ91" s="64"/>
      <c r="PR91" s="64"/>
      <c r="PS91" s="64"/>
      <c r="PT91" s="64"/>
      <c r="PU91" s="64"/>
      <c r="PV91" s="64"/>
      <c r="PW91" s="64"/>
      <c r="PX91" s="64"/>
      <c r="PY91" s="64"/>
      <c r="PZ91" s="64"/>
      <c r="QA91" s="64"/>
      <c r="QB91" s="64"/>
      <c r="QC91" s="64"/>
      <c r="QD91" s="64"/>
      <c r="QE91" s="64"/>
      <c r="QF91" s="64"/>
      <c r="QG91" s="64"/>
      <c r="QH91" s="64"/>
      <c r="QI91" s="64"/>
      <c r="QJ91" s="64"/>
      <c r="QK91" s="64"/>
      <c r="QL91" s="64"/>
      <c r="QM91" s="64"/>
      <c r="QN91" s="64"/>
      <c r="QO91" s="64"/>
      <c r="QP91" s="64"/>
      <c r="QQ91" s="64"/>
      <c r="QR91" s="64"/>
      <c r="QS91" s="64"/>
      <c r="QT91" s="64"/>
      <c r="QU91" s="64"/>
      <c r="QV91" s="64"/>
      <c r="QW91" s="64"/>
      <c r="QX91" s="64"/>
      <c r="QY91" s="64"/>
      <c r="QZ91" s="64"/>
      <c r="RA91" s="64"/>
      <c r="RB91" s="64"/>
      <c r="RC91" s="64"/>
      <c r="RD91" s="64"/>
      <c r="RE91" s="64"/>
      <c r="RF91" s="64"/>
      <c r="RG91" s="64"/>
      <c r="RH91" s="64"/>
      <c r="RI91" s="64"/>
      <c r="RJ91" s="64"/>
      <c r="RK91" s="64"/>
      <c r="RL91" s="64"/>
      <c r="RM91" s="64"/>
      <c r="RN91" s="64"/>
      <c r="RO91" s="64"/>
      <c r="RP91" s="64"/>
      <c r="RQ91" s="64"/>
      <c r="RR91" s="64"/>
      <c r="RS91" s="64"/>
      <c r="RT91" s="64"/>
      <c r="RU91" s="64"/>
      <c r="RV91" s="64"/>
      <c r="RW91" s="64"/>
      <c r="RX91" s="64"/>
      <c r="RY91" s="64"/>
      <c r="RZ91" s="64"/>
      <c r="SA91" s="64"/>
      <c r="SB91" s="64"/>
      <c r="SC91" s="64"/>
      <c r="SD91" s="64"/>
      <c r="SE91" s="64"/>
      <c r="SF91" s="64"/>
      <c r="SG91" s="64"/>
      <c r="SH91" s="64"/>
      <c r="SI91" s="64"/>
      <c r="SJ91" s="64"/>
      <c r="SK91" s="64"/>
      <c r="SL91" s="64"/>
      <c r="SM91" s="64"/>
      <c r="SN91" s="64"/>
      <c r="SO91" s="64"/>
      <c r="SP91" s="64"/>
      <c r="SQ91" s="64"/>
      <c r="SR91" s="64"/>
      <c r="SS91" s="64"/>
      <c r="ST91" s="64"/>
      <c r="SU91" s="64"/>
      <c r="SV91" s="64"/>
      <c r="SW91" s="64"/>
      <c r="SX91" s="64"/>
      <c r="SY91" s="64"/>
      <c r="SZ91" s="64"/>
      <c r="TA91" s="64"/>
      <c r="TB91" s="64"/>
      <c r="TC91" s="64"/>
      <c r="TD91" s="64"/>
      <c r="TE91" s="64"/>
      <c r="TF91" s="64"/>
      <c r="TG91" s="64"/>
      <c r="TH91" s="64"/>
      <c r="TI91" s="64"/>
      <c r="TJ91" s="64"/>
      <c r="TK91" s="64"/>
      <c r="TL91" s="64"/>
      <c r="TM91" s="64"/>
      <c r="TN91" s="64"/>
      <c r="TO91" s="64"/>
      <c r="TP91" s="64"/>
      <c r="TQ91" s="64"/>
      <c r="TR91" s="64"/>
      <c r="TS91" s="64"/>
      <c r="TT91" s="64"/>
      <c r="TU91" s="64"/>
      <c r="TV91" s="64"/>
      <c r="TW91" s="64"/>
      <c r="TX91" s="64"/>
      <c r="TY91" s="64"/>
      <c r="TZ91" s="64"/>
      <c r="UA91" s="64"/>
      <c r="UB91" s="64"/>
      <c r="UC91" s="64"/>
      <c r="UD91" s="64"/>
      <c r="UE91" s="64"/>
      <c r="UF91" s="64"/>
      <c r="UG91" s="64"/>
      <c r="UH91" s="64"/>
      <c r="UI91" s="64"/>
      <c r="UJ91" s="64"/>
      <c r="UK91" s="64"/>
      <c r="UL91" s="64"/>
      <c r="UM91" s="64"/>
      <c r="UN91" s="64"/>
      <c r="UO91" s="64"/>
      <c r="UP91" s="64"/>
      <c r="UQ91" s="64"/>
      <c r="UR91" s="64"/>
      <c r="US91" s="64"/>
      <c r="UT91" s="64"/>
      <c r="UU91" s="64"/>
      <c r="UV91" s="64"/>
      <c r="UW91" s="64"/>
      <c r="UX91" s="64"/>
      <c r="UY91" s="64"/>
      <c r="UZ91" s="64"/>
      <c r="VA91" s="64"/>
      <c r="VB91" s="64"/>
      <c r="VC91" s="64"/>
      <c r="VD91" s="64"/>
      <c r="VE91" s="64"/>
      <c r="VF91" s="64"/>
      <c r="VG91" s="64"/>
      <c r="VH91" s="64"/>
      <c r="VI91" s="64"/>
      <c r="VJ91" s="64"/>
      <c r="VK91" s="64"/>
      <c r="VL91" s="64"/>
      <c r="VM91" s="64"/>
      <c r="VN91" s="64"/>
      <c r="VO91" s="64"/>
      <c r="VP91" s="64"/>
      <c r="VQ91" s="64"/>
      <c r="VR91" s="64"/>
      <c r="VS91" s="64"/>
      <c r="VT91" s="64"/>
      <c r="VU91" s="64"/>
      <c r="VV91" s="64"/>
      <c r="VW91" s="64"/>
      <c r="VX91" s="64"/>
      <c r="VY91" s="64"/>
      <c r="VZ91" s="64"/>
      <c r="WA91" s="64"/>
      <c r="WB91" s="64"/>
      <c r="WC91" s="64"/>
      <c r="WD91" s="64"/>
      <c r="WE91" s="64"/>
      <c r="WF91" s="64"/>
      <c r="WG91" s="64"/>
      <c r="WH91" s="64"/>
      <c r="WI91" s="64"/>
      <c r="WJ91" s="64"/>
      <c r="WK91" s="64"/>
      <c r="WL91" s="64"/>
      <c r="WM91" s="64"/>
      <c r="WN91" s="64"/>
      <c r="WO91" s="64"/>
      <c r="WP91" s="64"/>
      <c r="WQ91" s="64"/>
      <c r="WR91" s="64"/>
      <c r="WS91" s="64"/>
      <c r="WT91" s="64"/>
      <c r="WU91" s="64"/>
      <c r="WV91" s="64"/>
      <c r="WW91" s="64"/>
      <c r="WX91" s="64"/>
      <c r="WY91" s="64"/>
      <c r="WZ91" s="64"/>
      <c r="XA91" s="64"/>
      <c r="XB91" s="64"/>
      <c r="XC91" s="64"/>
      <c r="XD91" s="64"/>
      <c r="XE91" s="64"/>
      <c r="XF91" s="64"/>
      <c r="XG91" s="64"/>
      <c r="XH91" s="64"/>
      <c r="XI91" s="64"/>
      <c r="XJ91" s="64"/>
    </row>
    <row r="92" spans="1:634" x14ac:dyDescent="0.25">
      <c r="A92" s="106"/>
      <c r="B92" s="107"/>
      <c r="C92" s="106"/>
      <c r="D92" s="107"/>
      <c r="E92" s="106"/>
      <c r="F92" s="107"/>
      <c r="G92" s="106"/>
      <c r="H92" s="107"/>
      <c r="I92" s="106"/>
      <c r="J92" s="107"/>
      <c r="K92" s="106"/>
      <c r="L92" s="107"/>
      <c r="M92" s="106"/>
      <c r="N92" s="107"/>
      <c r="O92" s="106"/>
      <c r="P92" s="107"/>
      <c r="Q92" s="106"/>
      <c r="R92" s="107"/>
      <c r="S92" s="106"/>
      <c r="T92" s="107"/>
      <c r="U92" s="106"/>
      <c r="V92" s="107"/>
      <c r="W92" s="106"/>
      <c r="X92" s="107"/>
      <c r="Y92" s="106"/>
      <c r="Z92" s="107"/>
      <c r="AA92" s="106"/>
      <c r="AB92" s="107"/>
      <c r="AC92" s="106"/>
      <c r="AD92" s="107"/>
      <c r="AE92" s="106"/>
      <c r="AF92" s="107"/>
      <c r="AG92" s="106"/>
      <c r="AH92" s="107"/>
      <c r="AI92" s="106"/>
      <c r="AJ92" s="107"/>
      <c r="AK92" s="106"/>
      <c r="AL92" s="107"/>
      <c r="AM92" s="106"/>
      <c r="AN92" s="107"/>
      <c r="AO92" s="106"/>
      <c r="AP92" s="107"/>
      <c r="AQ92" s="106"/>
      <c r="AR92" s="107"/>
      <c r="AS92" s="106"/>
      <c r="AT92" s="107"/>
      <c r="AU92" s="106"/>
      <c r="AV92" s="107"/>
      <c r="AW92" s="106"/>
      <c r="AX92" s="107"/>
      <c r="AY92" s="106"/>
      <c r="AZ92" s="107"/>
      <c r="BA92" s="106"/>
      <c r="BB92" s="107"/>
      <c r="BC92" s="106"/>
      <c r="BD92" s="107"/>
      <c r="BE92" s="106"/>
      <c r="BF92" s="107"/>
      <c r="BG92" s="106"/>
      <c r="BH92" s="107"/>
      <c r="BI92" s="106"/>
      <c r="BJ92" s="107"/>
      <c r="BK92" s="106"/>
      <c r="BL92" s="107"/>
      <c r="BM92" s="106"/>
      <c r="BN92" s="107"/>
      <c r="BO92" s="106"/>
      <c r="BP92" s="107"/>
      <c r="BQ92" s="106"/>
      <c r="BR92" s="107"/>
      <c r="BS92" s="106"/>
      <c r="BT92" s="107"/>
      <c r="BU92" s="106"/>
      <c r="BV92" s="107"/>
      <c r="BW92" s="106"/>
      <c r="BX92" s="107"/>
      <c r="BY92" s="106"/>
      <c r="BZ92" s="107"/>
      <c r="CA92" s="106"/>
      <c r="CB92" s="107"/>
      <c r="CC92" s="106"/>
      <c r="CD92" s="107"/>
      <c r="CE92" s="106"/>
      <c r="CF92" s="107"/>
      <c r="CG92" s="106"/>
      <c r="CH92" s="107"/>
      <c r="CI92" s="106"/>
      <c r="CJ92" s="107"/>
      <c r="CK92" s="106"/>
      <c r="CL92" s="107"/>
      <c r="CM92" s="106"/>
      <c r="CN92" s="107"/>
      <c r="CO92" s="106"/>
      <c r="CP92" s="107"/>
      <c r="CQ92" s="106"/>
      <c r="CR92" s="107"/>
      <c r="CS92" s="106"/>
      <c r="CT92" s="107"/>
      <c r="CU92" s="106"/>
      <c r="CV92" s="107"/>
      <c r="CW92" s="106"/>
      <c r="CX92" s="107"/>
      <c r="CY92" s="106"/>
      <c r="CZ92" s="107"/>
      <c r="DA92" s="106"/>
      <c r="DB92" s="107"/>
      <c r="DC92" s="106"/>
      <c r="DD92" s="107"/>
      <c r="DE92" s="106"/>
      <c r="DF92" s="107"/>
      <c r="DG92" s="106"/>
      <c r="DH92" s="107"/>
      <c r="DI92" s="106"/>
      <c r="DJ92" s="107"/>
      <c r="DK92" s="106"/>
      <c r="DL92" s="107"/>
      <c r="DM92" s="106"/>
      <c r="DN92" s="107"/>
      <c r="DO92" s="106"/>
      <c r="DP92" s="107"/>
      <c r="DQ92" s="106"/>
      <c r="DR92" s="107"/>
      <c r="DS92" s="106"/>
      <c r="DT92" s="107"/>
      <c r="DU92" s="106"/>
      <c r="DV92" s="107"/>
      <c r="DW92" s="106"/>
      <c r="DX92" s="107"/>
      <c r="DY92" s="106"/>
      <c r="DZ92" s="107"/>
      <c r="EA92" s="106"/>
      <c r="EB92" s="107"/>
      <c r="EC92" s="106"/>
      <c r="ED92" s="107"/>
      <c r="EE92" s="106"/>
      <c r="EF92" s="107"/>
      <c r="EG92" s="106"/>
      <c r="EH92" s="107"/>
      <c r="EI92" s="106"/>
      <c r="EJ92" s="107"/>
      <c r="EK92" s="106"/>
      <c r="EL92" s="107"/>
      <c r="EM92" s="106"/>
      <c r="EN92" s="107"/>
      <c r="EO92" s="106"/>
      <c r="EP92" s="107"/>
      <c r="EQ92" s="106"/>
      <c r="ER92" s="107"/>
      <c r="ES92" s="106"/>
      <c r="ET92" s="107"/>
      <c r="EU92" s="106"/>
      <c r="EV92" s="107"/>
      <c r="EW92" s="106"/>
      <c r="EX92" s="107"/>
      <c r="EY92" s="106"/>
      <c r="EZ92" s="107"/>
      <c r="FA92" s="106"/>
      <c r="FB92" s="107"/>
      <c r="FC92" s="106"/>
      <c r="FD92" s="107"/>
      <c r="FE92" s="106"/>
      <c r="FF92" s="107"/>
      <c r="FG92" s="106"/>
      <c r="FH92" s="107"/>
      <c r="FI92" s="106"/>
      <c r="FJ92" s="107"/>
      <c r="FK92" s="106"/>
      <c r="FL92" s="107"/>
      <c r="FM92" s="106"/>
      <c r="FN92" s="107"/>
      <c r="FO92" s="106"/>
      <c r="FP92" s="107"/>
      <c r="FQ92" s="106"/>
      <c r="FR92" s="107"/>
      <c r="FS92" s="106"/>
      <c r="FT92" s="107"/>
      <c r="FU92" s="106"/>
      <c r="FV92" s="107"/>
      <c r="FW92" s="106"/>
      <c r="FX92" s="107"/>
      <c r="FY92" s="106"/>
      <c r="FZ92" s="107"/>
      <c r="GA92" s="106"/>
      <c r="GB92" s="107"/>
      <c r="GC92" s="106"/>
      <c r="GD92" s="107"/>
      <c r="GE92" s="106"/>
      <c r="GF92" s="107"/>
      <c r="GG92" s="106"/>
      <c r="GH92" s="107"/>
      <c r="GI92" s="106"/>
      <c r="GJ92" s="107"/>
      <c r="GK92" s="106"/>
      <c r="GL92" s="107"/>
      <c r="GM92" s="106"/>
      <c r="GN92" s="107"/>
      <c r="GO92" s="106"/>
      <c r="GP92" s="107"/>
      <c r="GQ92" s="106"/>
      <c r="GR92" s="107"/>
      <c r="GS92" s="106"/>
      <c r="GT92" s="107"/>
      <c r="GU92" s="106"/>
      <c r="GV92" s="107"/>
      <c r="GW92" s="106"/>
      <c r="GX92" s="107"/>
      <c r="GY92" s="106"/>
      <c r="GZ92" s="107"/>
      <c r="HA92" s="106"/>
      <c r="HB92" s="107"/>
      <c r="HC92" s="106"/>
      <c r="HD92" s="107"/>
      <c r="HE92" s="106"/>
      <c r="HF92" s="107"/>
      <c r="HG92" s="106"/>
      <c r="HH92" s="107"/>
      <c r="HI92" s="106"/>
      <c r="HJ92" s="107"/>
      <c r="HK92" s="106"/>
      <c r="HL92" s="107"/>
      <c r="HM92" s="106"/>
      <c r="HN92" s="107"/>
      <c r="HO92" s="106"/>
      <c r="HP92" s="107"/>
      <c r="HQ92" s="106"/>
      <c r="HR92" s="107"/>
      <c r="HS92" s="106"/>
      <c r="HT92" s="107"/>
      <c r="HU92" s="106"/>
      <c r="HV92" s="107"/>
      <c r="HW92" s="106"/>
      <c r="HX92" s="107"/>
      <c r="HY92" s="106"/>
      <c r="HZ92" s="107"/>
      <c r="IA92" s="106"/>
      <c r="IB92" s="107"/>
      <c r="IC92" s="106"/>
      <c r="ID92" s="107"/>
      <c r="IE92" s="106"/>
      <c r="IF92" s="107"/>
      <c r="IG92" s="106"/>
      <c r="IH92" s="107"/>
      <c r="II92" s="106"/>
      <c r="IJ92" s="107"/>
      <c r="IK92" s="106"/>
      <c r="IL92" s="107"/>
      <c r="IM92" s="106"/>
      <c r="IN92" s="107"/>
      <c r="IO92" s="106"/>
      <c r="IP92" s="107"/>
      <c r="IQ92" s="106"/>
      <c r="IR92" s="107"/>
      <c r="IS92" s="106"/>
      <c r="IT92" s="107"/>
      <c r="IU92" s="106"/>
      <c r="IV92" s="107"/>
      <c r="IW92" s="106"/>
      <c r="IX92" s="107"/>
      <c r="IY92" s="106"/>
      <c r="IZ92" s="64"/>
      <c r="JA92" s="64"/>
      <c r="JB92" s="64"/>
      <c r="JC92" s="64"/>
      <c r="JD92" s="64"/>
      <c r="JE92" s="64"/>
      <c r="JF92" s="64"/>
      <c r="JG92" s="64"/>
      <c r="JH92" s="64"/>
      <c r="JI92" s="64"/>
      <c r="JJ92" s="64"/>
      <c r="JK92" s="64"/>
      <c r="JL92" s="64"/>
      <c r="JM92" s="64"/>
      <c r="JN92" s="64"/>
      <c r="JO92" s="64"/>
      <c r="JP92" s="64"/>
      <c r="JQ92" s="64"/>
      <c r="JR92" s="64"/>
      <c r="JS92" s="64"/>
      <c r="JT92" s="64"/>
      <c r="JU92" s="64"/>
      <c r="JV92" s="64"/>
      <c r="JW92" s="64"/>
      <c r="JX92" s="64"/>
      <c r="JY92" s="64"/>
      <c r="JZ92" s="64"/>
      <c r="KA92" s="64"/>
      <c r="KB92" s="64"/>
      <c r="KC92" s="64"/>
      <c r="KD92" s="64"/>
      <c r="KE92" s="64"/>
      <c r="KF92" s="64"/>
      <c r="KG92" s="64"/>
      <c r="KH92" s="64"/>
      <c r="KI92" s="64"/>
      <c r="KJ92" s="64"/>
      <c r="KK92" s="64"/>
      <c r="KL92" s="64"/>
      <c r="KM92" s="64"/>
      <c r="KN92" s="64"/>
      <c r="KO92" s="64"/>
      <c r="KP92" s="64"/>
      <c r="KQ92" s="64"/>
      <c r="KR92" s="64"/>
      <c r="KS92" s="64"/>
      <c r="KT92" s="64"/>
      <c r="KU92" s="64"/>
      <c r="KV92" s="64"/>
      <c r="KW92" s="64"/>
      <c r="KX92" s="64"/>
      <c r="KY92" s="64"/>
      <c r="KZ92" s="64"/>
      <c r="LA92" s="64"/>
      <c r="LB92" s="64"/>
      <c r="LC92" s="64"/>
      <c r="LD92" s="64"/>
      <c r="LE92" s="64"/>
      <c r="LF92" s="64"/>
      <c r="LG92" s="64"/>
      <c r="LH92" s="64"/>
      <c r="LI92" s="64"/>
      <c r="LJ92" s="64"/>
      <c r="LK92" s="64"/>
      <c r="LL92" s="64"/>
      <c r="LM92" s="64"/>
      <c r="LN92" s="64"/>
      <c r="LO92" s="64"/>
      <c r="LP92" s="64"/>
      <c r="LQ92" s="64"/>
      <c r="LR92" s="64"/>
      <c r="LS92" s="64"/>
      <c r="LT92" s="64"/>
      <c r="LU92" s="64"/>
      <c r="LV92" s="64"/>
      <c r="LW92" s="64"/>
      <c r="LX92" s="64"/>
      <c r="LY92" s="64"/>
      <c r="LZ92" s="64"/>
      <c r="MA92" s="64"/>
      <c r="MB92" s="64"/>
      <c r="MC92" s="64"/>
      <c r="MD92" s="64"/>
      <c r="ME92" s="64"/>
      <c r="MF92" s="64"/>
      <c r="MG92" s="64"/>
      <c r="MH92" s="64"/>
      <c r="MI92" s="64"/>
      <c r="MJ92" s="64"/>
      <c r="MK92" s="64"/>
      <c r="ML92" s="64"/>
      <c r="MM92" s="64"/>
      <c r="MN92" s="64"/>
      <c r="MO92" s="64"/>
      <c r="MP92" s="64"/>
      <c r="MQ92" s="64"/>
      <c r="MR92" s="64"/>
      <c r="MS92" s="64"/>
      <c r="MT92" s="64"/>
      <c r="MU92" s="64"/>
      <c r="MV92" s="64"/>
      <c r="MW92" s="64"/>
      <c r="MX92" s="64"/>
      <c r="MY92" s="64"/>
      <c r="MZ92" s="64"/>
      <c r="NA92" s="64"/>
      <c r="NB92" s="64"/>
      <c r="NC92" s="64"/>
      <c r="ND92" s="64"/>
      <c r="NE92" s="64"/>
      <c r="NF92" s="64"/>
      <c r="NG92" s="64"/>
      <c r="NH92" s="64"/>
      <c r="NI92" s="64"/>
      <c r="NJ92" s="64"/>
      <c r="NK92" s="64"/>
      <c r="NL92" s="64"/>
      <c r="NM92" s="64"/>
      <c r="NN92" s="64"/>
      <c r="NO92" s="64"/>
      <c r="NP92" s="64"/>
      <c r="NQ92" s="64"/>
      <c r="NR92" s="64"/>
      <c r="NS92" s="64"/>
      <c r="NT92" s="64"/>
      <c r="NU92" s="64"/>
      <c r="NV92" s="64"/>
      <c r="NW92" s="64"/>
      <c r="NX92" s="64"/>
      <c r="NY92" s="64"/>
      <c r="NZ92" s="64"/>
      <c r="OA92" s="64"/>
      <c r="OB92" s="64"/>
      <c r="OC92" s="64"/>
      <c r="OD92" s="64"/>
      <c r="OE92" s="64"/>
      <c r="OF92" s="64"/>
      <c r="OG92" s="64"/>
      <c r="OH92" s="64"/>
      <c r="OI92" s="64"/>
      <c r="OJ92" s="64"/>
      <c r="OK92" s="64"/>
      <c r="OL92" s="64"/>
      <c r="OM92" s="64"/>
      <c r="ON92" s="64"/>
      <c r="OO92" s="64"/>
      <c r="OP92" s="64"/>
      <c r="OQ92" s="64"/>
      <c r="OR92" s="64"/>
      <c r="OS92" s="64"/>
      <c r="OT92" s="64"/>
      <c r="OU92" s="64"/>
      <c r="OV92" s="64"/>
      <c r="OW92" s="64"/>
      <c r="OX92" s="64"/>
      <c r="OY92" s="64"/>
      <c r="OZ92" s="64"/>
      <c r="PA92" s="64"/>
      <c r="PB92" s="64"/>
      <c r="PC92" s="64"/>
      <c r="PD92" s="64"/>
      <c r="PE92" s="64"/>
      <c r="PF92" s="64"/>
      <c r="PG92" s="64"/>
      <c r="PH92" s="64"/>
      <c r="PI92" s="64"/>
      <c r="PJ92" s="64"/>
      <c r="PK92" s="64"/>
      <c r="PL92" s="64"/>
      <c r="PM92" s="64"/>
      <c r="PN92" s="64"/>
      <c r="PO92" s="64"/>
      <c r="PP92" s="64"/>
      <c r="PQ92" s="64"/>
      <c r="PR92" s="64"/>
      <c r="PS92" s="64"/>
      <c r="PT92" s="64"/>
      <c r="PU92" s="64"/>
      <c r="PV92" s="64"/>
      <c r="PW92" s="64"/>
      <c r="PX92" s="64"/>
      <c r="PY92" s="64"/>
      <c r="PZ92" s="64"/>
      <c r="QA92" s="64"/>
      <c r="QB92" s="64"/>
      <c r="QC92" s="64"/>
      <c r="QD92" s="64"/>
      <c r="QE92" s="64"/>
      <c r="QF92" s="64"/>
      <c r="QG92" s="64"/>
      <c r="QH92" s="64"/>
      <c r="QI92" s="64"/>
      <c r="QJ92" s="64"/>
      <c r="QK92" s="64"/>
      <c r="QL92" s="64"/>
      <c r="QM92" s="64"/>
      <c r="QN92" s="64"/>
      <c r="QO92" s="64"/>
      <c r="QP92" s="64"/>
      <c r="QQ92" s="64"/>
      <c r="QR92" s="64"/>
      <c r="QS92" s="64"/>
      <c r="QT92" s="64"/>
      <c r="QU92" s="64"/>
      <c r="QV92" s="64"/>
      <c r="QW92" s="64"/>
      <c r="QX92" s="64"/>
      <c r="QY92" s="64"/>
      <c r="QZ92" s="64"/>
      <c r="RA92" s="64"/>
      <c r="RB92" s="64"/>
      <c r="RC92" s="64"/>
      <c r="RD92" s="64"/>
      <c r="RE92" s="64"/>
      <c r="RF92" s="64"/>
      <c r="RG92" s="64"/>
      <c r="RH92" s="64"/>
      <c r="RI92" s="64"/>
      <c r="RJ92" s="64"/>
      <c r="RK92" s="64"/>
      <c r="RL92" s="64"/>
      <c r="RM92" s="64"/>
      <c r="RN92" s="64"/>
      <c r="RO92" s="64"/>
      <c r="RP92" s="64"/>
      <c r="RQ92" s="64"/>
      <c r="RR92" s="64"/>
      <c r="RS92" s="64"/>
      <c r="RT92" s="64"/>
      <c r="RU92" s="64"/>
      <c r="RV92" s="64"/>
      <c r="RW92" s="64"/>
      <c r="RX92" s="64"/>
      <c r="RY92" s="64"/>
      <c r="RZ92" s="64"/>
      <c r="SA92" s="64"/>
      <c r="SB92" s="64"/>
      <c r="SC92" s="64"/>
      <c r="SD92" s="64"/>
      <c r="SE92" s="64"/>
      <c r="SF92" s="64"/>
      <c r="SG92" s="64"/>
      <c r="SH92" s="64"/>
      <c r="SI92" s="64"/>
      <c r="SJ92" s="64"/>
      <c r="SK92" s="64"/>
      <c r="SL92" s="64"/>
      <c r="SM92" s="64"/>
      <c r="SN92" s="64"/>
      <c r="SO92" s="64"/>
      <c r="SP92" s="64"/>
      <c r="SQ92" s="64"/>
      <c r="SR92" s="64"/>
      <c r="SS92" s="64"/>
      <c r="ST92" s="64"/>
      <c r="SU92" s="64"/>
      <c r="SV92" s="64"/>
      <c r="SW92" s="64"/>
      <c r="SX92" s="64"/>
      <c r="SY92" s="64"/>
      <c r="SZ92" s="64"/>
      <c r="TA92" s="64"/>
      <c r="TB92" s="64"/>
      <c r="TC92" s="64"/>
      <c r="TD92" s="64"/>
      <c r="TE92" s="64"/>
      <c r="TF92" s="64"/>
      <c r="TG92" s="64"/>
      <c r="TH92" s="64"/>
      <c r="TI92" s="64"/>
      <c r="TJ92" s="64"/>
      <c r="TK92" s="64"/>
      <c r="TL92" s="64"/>
      <c r="TM92" s="64"/>
      <c r="TN92" s="64"/>
      <c r="TO92" s="64"/>
      <c r="TP92" s="64"/>
      <c r="TQ92" s="64"/>
      <c r="TR92" s="64"/>
      <c r="TS92" s="64"/>
      <c r="TT92" s="64"/>
      <c r="TU92" s="64"/>
      <c r="TV92" s="64"/>
      <c r="TW92" s="64"/>
      <c r="TX92" s="64"/>
      <c r="TY92" s="64"/>
      <c r="TZ92" s="64"/>
      <c r="UA92" s="64"/>
      <c r="UB92" s="64"/>
      <c r="UC92" s="64"/>
      <c r="UD92" s="64"/>
      <c r="UE92" s="64"/>
      <c r="UF92" s="64"/>
      <c r="UG92" s="64"/>
      <c r="UH92" s="64"/>
      <c r="UI92" s="64"/>
      <c r="UJ92" s="64"/>
      <c r="UK92" s="64"/>
      <c r="UL92" s="64"/>
      <c r="UM92" s="64"/>
      <c r="UN92" s="64"/>
      <c r="UO92" s="64"/>
      <c r="UP92" s="64"/>
      <c r="UQ92" s="64"/>
      <c r="UR92" s="64"/>
      <c r="US92" s="64"/>
      <c r="UT92" s="64"/>
      <c r="UU92" s="64"/>
      <c r="UV92" s="64"/>
      <c r="UW92" s="64"/>
      <c r="UX92" s="64"/>
      <c r="UY92" s="64"/>
      <c r="UZ92" s="64"/>
      <c r="VA92" s="64"/>
      <c r="VB92" s="64"/>
      <c r="VC92" s="64"/>
      <c r="VD92" s="64"/>
      <c r="VE92" s="64"/>
      <c r="VF92" s="64"/>
      <c r="VG92" s="64"/>
      <c r="VH92" s="64"/>
      <c r="VI92" s="64"/>
      <c r="VJ92" s="64"/>
      <c r="VK92" s="64"/>
      <c r="VL92" s="64"/>
      <c r="VM92" s="64"/>
      <c r="VN92" s="64"/>
      <c r="VO92" s="64"/>
      <c r="VP92" s="64"/>
      <c r="VQ92" s="64"/>
      <c r="VR92" s="64"/>
      <c r="VS92" s="64"/>
      <c r="VT92" s="64"/>
      <c r="VU92" s="64"/>
      <c r="VV92" s="64"/>
      <c r="VW92" s="64"/>
      <c r="VX92" s="64"/>
      <c r="VY92" s="64"/>
      <c r="VZ92" s="64"/>
      <c r="WA92" s="64"/>
      <c r="WB92" s="64"/>
      <c r="WC92" s="64"/>
      <c r="WD92" s="64"/>
      <c r="WE92" s="64"/>
      <c r="WF92" s="64"/>
      <c r="WG92" s="64"/>
      <c r="WH92" s="64"/>
      <c r="WI92" s="64"/>
      <c r="WJ92" s="64"/>
      <c r="WK92" s="64"/>
      <c r="WL92" s="64"/>
      <c r="WM92" s="64"/>
      <c r="WN92" s="64"/>
      <c r="WO92" s="64"/>
      <c r="WP92" s="64"/>
      <c r="WQ92" s="64"/>
      <c r="WR92" s="64"/>
      <c r="WS92" s="64"/>
      <c r="WT92" s="64"/>
      <c r="WU92" s="64"/>
      <c r="WV92" s="64"/>
      <c r="WW92" s="64"/>
      <c r="WX92" s="64"/>
      <c r="WY92" s="64"/>
      <c r="WZ92" s="64"/>
      <c r="XA92" s="64"/>
      <c r="XB92" s="64"/>
      <c r="XC92" s="64"/>
      <c r="XD92" s="64"/>
      <c r="XE92" s="64"/>
      <c r="XF92" s="64"/>
      <c r="XG92" s="64"/>
      <c r="XH92" s="64"/>
      <c r="XI92" s="64"/>
      <c r="XJ92" s="64"/>
    </row>
    <row r="93" spans="1:634" x14ac:dyDescent="0.25">
      <c r="A93" s="106"/>
      <c r="B93" s="107"/>
      <c r="C93" s="106"/>
      <c r="D93" s="107"/>
      <c r="E93" s="106"/>
      <c r="F93" s="107"/>
      <c r="G93" s="106"/>
      <c r="H93" s="107"/>
      <c r="I93" s="106"/>
      <c r="J93" s="107"/>
      <c r="K93" s="106"/>
      <c r="L93" s="107"/>
      <c r="M93" s="106"/>
      <c r="N93" s="107"/>
      <c r="O93" s="106"/>
      <c r="P93" s="107"/>
      <c r="Q93" s="106"/>
      <c r="R93" s="107"/>
      <c r="S93" s="106"/>
      <c r="T93" s="107"/>
      <c r="U93" s="106"/>
      <c r="V93" s="107"/>
      <c r="W93" s="106"/>
      <c r="X93" s="107"/>
      <c r="Y93" s="106"/>
      <c r="Z93" s="107"/>
      <c r="AA93" s="106"/>
      <c r="AB93" s="107"/>
      <c r="AC93" s="106"/>
      <c r="AD93" s="107"/>
      <c r="AE93" s="106"/>
      <c r="AF93" s="107"/>
      <c r="AG93" s="106"/>
      <c r="AH93" s="107"/>
      <c r="AI93" s="106"/>
      <c r="AJ93" s="107"/>
      <c r="AK93" s="106"/>
      <c r="AL93" s="107"/>
      <c r="AM93" s="106"/>
      <c r="AN93" s="107"/>
      <c r="AO93" s="106"/>
      <c r="AP93" s="107"/>
      <c r="AQ93" s="106"/>
      <c r="AR93" s="107"/>
      <c r="AS93" s="106"/>
      <c r="AT93" s="107"/>
      <c r="AU93" s="106"/>
      <c r="AV93" s="107"/>
      <c r="AW93" s="106"/>
      <c r="AX93" s="107"/>
      <c r="AY93" s="106"/>
      <c r="AZ93" s="107"/>
      <c r="BA93" s="106"/>
      <c r="BB93" s="107"/>
      <c r="BC93" s="106"/>
      <c r="BD93" s="107"/>
      <c r="BE93" s="106"/>
      <c r="BF93" s="107"/>
      <c r="BG93" s="106"/>
      <c r="BH93" s="107"/>
      <c r="BI93" s="106"/>
      <c r="BJ93" s="107"/>
      <c r="BK93" s="106"/>
      <c r="BL93" s="107"/>
      <c r="BM93" s="106"/>
      <c r="BN93" s="107"/>
      <c r="BO93" s="106"/>
      <c r="BP93" s="107"/>
      <c r="BQ93" s="106"/>
      <c r="BR93" s="107"/>
      <c r="BS93" s="106"/>
      <c r="BT93" s="107"/>
      <c r="BU93" s="106"/>
      <c r="BV93" s="107"/>
      <c r="BW93" s="106"/>
      <c r="BX93" s="107"/>
      <c r="BY93" s="106"/>
      <c r="BZ93" s="107"/>
      <c r="CA93" s="106"/>
      <c r="CB93" s="107"/>
      <c r="CC93" s="106"/>
      <c r="CD93" s="107"/>
      <c r="CE93" s="106"/>
      <c r="CF93" s="107"/>
      <c r="CG93" s="106"/>
      <c r="CH93" s="107"/>
      <c r="CI93" s="106"/>
      <c r="CJ93" s="107"/>
      <c r="CK93" s="106"/>
      <c r="CL93" s="107"/>
      <c r="CM93" s="106"/>
      <c r="CN93" s="107"/>
      <c r="CO93" s="106"/>
      <c r="CP93" s="107"/>
      <c r="CQ93" s="106"/>
      <c r="CR93" s="107"/>
      <c r="CS93" s="106"/>
      <c r="CT93" s="107"/>
      <c r="CU93" s="106"/>
      <c r="CV93" s="107"/>
      <c r="CW93" s="106"/>
      <c r="CX93" s="107"/>
      <c r="CY93" s="106"/>
      <c r="CZ93" s="107"/>
      <c r="DA93" s="106"/>
      <c r="DB93" s="107"/>
      <c r="DC93" s="106"/>
      <c r="DD93" s="107"/>
      <c r="DE93" s="106"/>
      <c r="DF93" s="107"/>
      <c r="DG93" s="106"/>
      <c r="DH93" s="107"/>
      <c r="DI93" s="106"/>
      <c r="DJ93" s="107"/>
      <c r="DK93" s="106"/>
      <c r="DL93" s="107"/>
      <c r="DM93" s="106"/>
      <c r="DN93" s="107"/>
      <c r="DO93" s="106"/>
      <c r="DP93" s="107"/>
      <c r="DQ93" s="106"/>
      <c r="DR93" s="107"/>
      <c r="DS93" s="106"/>
      <c r="DT93" s="107"/>
      <c r="DU93" s="106"/>
      <c r="DV93" s="107"/>
      <c r="DW93" s="106"/>
      <c r="DX93" s="107"/>
      <c r="DY93" s="106"/>
      <c r="DZ93" s="107"/>
      <c r="EA93" s="106"/>
      <c r="EB93" s="107"/>
      <c r="EC93" s="106"/>
      <c r="ED93" s="107"/>
      <c r="EE93" s="106"/>
      <c r="EF93" s="107"/>
      <c r="EG93" s="106"/>
      <c r="EH93" s="107"/>
      <c r="EI93" s="106"/>
      <c r="EJ93" s="107"/>
      <c r="EK93" s="106"/>
      <c r="EL93" s="107"/>
      <c r="EM93" s="106"/>
      <c r="EN93" s="107"/>
      <c r="EO93" s="106"/>
      <c r="EP93" s="107"/>
      <c r="EQ93" s="106"/>
      <c r="ER93" s="107"/>
      <c r="ES93" s="106"/>
      <c r="ET93" s="107"/>
      <c r="EU93" s="106"/>
      <c r="EV93" s="107"/>
      <c r="EW93" s="106"/>
      <c r="EX93" s="107"/>
      <c r="EY93" s="106"/>
      <c r="EZ93" s="107"/>
      <c r="FA93" s="106"/>
      <c r="FB93" s="107"/>
      <c r="FC93" s="106"/>
      <c r="FD93" s="107"/>
      <c r="FE93" s="106"/>
      <c r="FF93" s="107"/>
      <c r="FG93" s="106"/>
      <c r="FH93" s="107"/>
      <c r="FI93" s="106"/>
      <c r="FJ93" s="107"/>
      <c r="FK93" s="106"/>
      <c r="FL93" s="107"/>
      <c r="FM93" s="106"/>
      <c r="FN93" s="107"/>
      <c r="FO93" s="106"/>
      <c r="FP93" s="107"/>
      <c r="FQ93" s="106"/>
      <c r="FR93" s="107"/>
      <c r="FS93" s="106"/>
      <c r="FT93" s="107"/>
      <c r="FU93" s="106"/>
      <c r="FV93" s="107"/>
      <c r="FW93" s="106"/>
      <c r="FX93" s="107"/>
      <c r="FY93" s="106"/>
      <c r="FZ93" s="107"/>
      <c r="GA93" s="106"/>
      <c r="GB93" s="107"/>
      <c r="GC93" s="106"/>
      <c r="GD93" s="107"/>
      <c r="GE93" s="106"/>
      <c r="GF93" s="107"/>
      <c r="GG93" s="106"/>
      <c r="GH93" s="107"/>
      <c r="GI93" s="106"/>
      <c r="GJ93" s="107"/>
      <c r="GK93" s="106"/>
      <c r="GL93" s="107"/>
      <c r="GM93" s="106"/>
      <c r="GN93" s="107"/>
      <c r="GO93" s="106"/>
      <c r="GP93" s="107"/>
      <c r="GQ93" s="106"/>
      <c r="GR93" s="107"/>
      <c r="GS93" s="106"/>
      <c r="GT93" s="107"/>
      <c r="GU93" s="106"/>
      <c r="GV93" s="107"/>
      <c r="GW93" s="106"/>
      <c r="GX93" s="107"/>
      <c r="GY93" s="106"/>
      <c r="GZ93" s="107"/>
      <c r="HA93" s="106"/>
      <c r="HB93" s="107"/>
      <c r="HC93" s="106"/>
      <c r="HD93" s="107"/>
      <c r="HE93" s="106"/>
      <c r="HF93" s="107"/>
      <c r="HG93" s="106"/>
      <c r="HH93" s="107"/>
      <c r="HI93" s="106"/>
      <c r="HJ93" s="107"/>
      <c r="HK93" s="106"/>
      <c r="HL93" s="107"/>
      <c r="HM93" s="106"/>
      <c r="HN93" s="107"/>
      <c r="HO93" s="106"/>
      <c r="HP93" s="107"/>
      <c r="HQ93" s="106"/>
      <c r="HR93" s="107"/>
      <c r="HS93" s="106"/>
      <c r="HT93" s="107"/>
      <c r="HU93" s="106"/>
      <c r="HV93" s="107"/>
      <c r="HW93" s="106"/>
      <c r="HX93" s="107"/>
      <c r="HY93" s="106"/>
      <c r="HZ93" s="107"/>
      <c r="IA93" s="106"/>
      <c r="IB93" s="107"/>
      <c r="IC93" s="106"/>
      <c r="ID93" s="107"/>
      <c r="IE93" s="106"/>
      <c r="IF93" s="107"/>
      <c r="IG93" s="106"/>
      <c r="IH93" s="107"/>
      <c r="II93" s="106"/>
      <c r="IJ93" s="107"/>
      <c r="IK93" s="106"/>
      <c r="IL93" s="107"/>
      <c r="IM93" s="106"/>
      <c r="IN93" s="107"/>
      <c r="IO93" s="106"/>
      <c r="IP93" s="107"/>
      <c r="IQ93" s="106"/>
      <c r="IR93" s="107"/>
      <c r="IS93" s="106"/>
      <c r="IT93" s="107"/>
      <c r="IU93" s="106"/>
      <c r="IV93" s="107"/>
      <c r="IW93" s="106"/>
      <c r="IX93" s="107"/>
      <c r="IY93" s="106"/>
      <c r="IZ93" s="64"/>
      <c r="JA93" s="64"/>
      <c r="JB93" s="64"/>
      <c r="JC93" s="64"/>
      <c r="JD93" s="64"/>
      <c r="JE93" s="64"/>
      <c r="JF93" s="64"/>
      <c r="JG93" s="64"/>
      <c r="JH93" s="64"/>
      <c r="JI93" s="64"/>
      <c r="JJ93" s="64"/>
      <c r="JK93" s="64"/>
      <c r="JL93" s="64"/>
      <c r="JM93" s="64"/>
      <c r="JN93" s="64"/>
      <c r="JO93" s="64"/>
      <c r="JP93" s="64"/>
      <c r="JQ93" s="64"/>
      <c r="JR93" s="64"/>
      <c r="JS93" s="64"/>
      <c r="JT93" s="64"/>
      <c r="JU93" s="64"/>
      <c r="JV93" s="64"/>
      <c r="JW93" s="64"/>
      <c r="JX93" s="64"/>
      <c r="JY93" s="64"/>
      <c r="JZ93" s="64"/>
      <c r="KA93" s="64"/>
      <c r="KB93" s="64"/>
      <c r="KC93" s="64"/>
      <c r="KD93" s="64"/>
      <c r="KE93" s="64"/>
      <c r="KF93" s="64"/>
      <c r="KG93" s="64"/>
      <c r="KH93" s="64"/>
      <c r="KI93" s="64"/>
      <c r="KJ93" s="64"/>
      <c r="KK93" s="64"/>
      <c r="KL93" s="64"/>
      <c r="KM93" s="64"/>
      <c r="KN93" s="64"/>
      <c r="KO93" s="64"/>
      <c r="KP93" s="64"/>
      <c r="KQ93" s="64"/>
      <c r="KR93" s="64"/>
      <c r="KS93" s="64"/>
      <c r="KT93" s="64"/>
      <c r="KU93" s="64"/>
      <c r="KV93" s="64"/>
      <c r="KW93" s="64"/>
      <c r="KX93" s="64"/>
      <c r="KY93" s="64"/>
      <c r="KZ93" s="64"/>
      <c r="LA93" s="64"/>
      <c r="LB93" s="64"/>
      <c r="LC93" s="64"/>
      <c r="LD93" s="64"/>
      <c r="LE93" s="64"/>
      <c r="LF93" s="64"/>
      <c r="LG93" s="64"/>
      <c r="LH93" s="64"/>
      <c r="LI93" s="64"/>
      <c r="LJ93" s="64"/>
      <c r="LK93" s="64"/>
      <c r="LL93" s="64"/>
      <c r="LM93" s="64"/>
      <c r="LN93" s="64"/>
      <c r="LO93" s="64"/>
      <c r="LP93" s="64"/>
      <c r="LQ93" s="64"/>
      <c r="LR93" s="64"/>
      <c r="LS93" s="64"/>
      <c r="LT93" s="64"/>
      <c r="LU93" s="64"/>
      <c r="LV93" s="64"/>
      <c r="LW93" s="64"/>
      <c r="LX93" s="64"/>
      <c r="LY93" s="64"/>
      <c r="LZ93" s="64"/>
      <c r="MA93" s="64"/>
      <c r="MB93" s="64"/>
      <c r="MC93" s="64"/>
      <c r="MD93" s="64"/>
      <c r="ME93" s="64"/>
      <c r="MF93" s="64"/>
      <c r="MG93" s="64"/>
      <c r="MH93" s="64"/>
      <c r="MI93" s="64"/>
      <c r="MJ93" s="64"/>
      <c r="MK93" s="64"/>
      <c r="ML93" s="64"/>
      <c r="MM93" s="64"/>
      <c r="MN93" s="64"/>
      <c r="MO93" s="64"/>
      <c r="MP93" s="64"/>
      <c r="MQ93" s="64"/>
      <c r="MR93" s="64"/>
      <c r="MS93" s="64"/>
      <c r="MT93" s="64"/>
      <c r="MU93" s="64"/>
      <c r="MV93" s="64"/>
      <c r="MW93" s="64"/>
      <c r="MX93" s="64"/>
      <c r="MY93" s="64"/>
      <c r="MZ93" s="64"/>
      <c r="NA93" s="64"/>
      <c r="NB93" s="64"/>
      <c r="NC93" s="64"/>
      <c r="ND93" s="64"/>
      <c r="NE93" s="64"/>
      <c r="NF93" s="64"/>
      <c r="NG93" s="64"/>
      <c r="NH93" s="64"/>
      <c r="NI93" s="64"/>
      <c r="NJ93" s="64"/>
      <c r="NK93" s="64"/>
      <c r="NL93" s="64"/>
      <c r="NM93" s="64"/>
      <c r="NN93" s="64"/>
      <c r="NO93" s="64"/>
      <c r="NP93" s="64"/>
      <c r="NQ93" s="64"/>
      <c r="NR93" s="64"/>
      <c r="NS93" s="64"/>
      <c r="NT93" s="64"/>
      <c r="NU93" s="64"/>
      <c r="NV93" s="64"/>
      <c r="NW93" s="64"/>
      <c r="NX93" s="64"/>
      <c r="NY93" s="64"/>
      <c r="NZ93" s="64"/>
      <c r="OA93" s="64"/>
      <c r="OB93" s="64"/>
      <c r="OC93" s="64"/>
      <c r="OD93" s="64"/>
      <c r="OE93" s="64"/>
      <c r="OF93" s="64"/>
      <c r="OG93" s="64"/>
      <c r="OH93" s="64"/>
      <c r="OI93" s="64"/>
      <c r="OJ93" s="64"/>
      <c r="OK93" s="64"/>
      <c r="OL93" s="64"/>
      <c r="OM93" s="64"/>
      <c r="ON93" s="64"/>
      <c r="OO93" s="64"/>
      <c r="OP93" s="64"/>
      <c r="OQ93" s="64"/>
      <c r="OR93" s="64"/>
      <c r="OS93" s="64"/>
      <c r="OT93" s="64"/>
      <c r="OU93" s="64"/>
      <c r="OV93" s="64"/>
      <c r="OW93" s="64"/>
      <c r="OX93" s="64"/>
      <c r="OY93" s="64"/>
      <c r="OZ93" s="64"/>
      <c r="PA93" s="64"/>
      <c r="PB93" s="64"/>
      <c r="PC93" s="64"/>
      <c r="PD93" s="64"/>
      <c r="PE93" s="64"/>
      <c r="PF93" s="64"/>
      <c r="PG93" s="64"/>
      <c r="PH93" s="64"/>
      <c r="PI93" s="64"/>
      <c r="PJ93" s="64"/>
      <c r="PK93" s="64"/>
      <c r="PL93" s="64"/>
      <c r="PM93" s="64"/>
      <c r="PN93" s="64"/>
      <c r="PO93" s="64"/>
      <c r="PP93" s="64"/>
      <c r="PQ93" s="64"/>
      <c r="PR93" s="64"/>
      <c r="PS93" s="64"/>
      <c r="PT93" s="64"/>
      <c r="PU93" s="64"/>
      <c r="PV93" s="64"/>
      <c r="PW93" s="64"/>
      <c r="PX93" s="64"/>
      <c r="PY93" s="64"/>
      <c r="PZ93" s="64"/>
      <c r="QA93" s="64"/>
      <c r="QB93" s="64"/>
      <c r="QC93" s="64"/>
      <c r="QD93" s="64"/>
      <c r="QE93" s="64"/>
      <c r="QF93" s="64"/>
      <c r="QG93" s="64"/>
      <c r="QH93" s="64"/>
      <c r="QI93" s="64"/>
      <c r="QJ93" s="64"/>
      <c r="QK93" s="64"/>
      <c r="QL93" s="64"/>
      <c r="QM93" s="64"/>
      <c r="QN93" s="64"/>
      <c r="QO93" s="64"/>
      <c r="QP93" s="64"/>
      <c r="QQ93" s="64"/>
      <c r="QR93" s="64"/>
      <c r="QS93" s="64"/>
      <c r="QT93" s="64"/>
      <c r="QU93" s="64"/>
      <c r="QV93" s="64"/>
      <c r="QW93" s="64"/>
      <c r="QX93" s="64"/>
      <c r="QY93" s="64"/>
      <c r="QZ93" s="64"/>
      <c r="RA93" s="64"/>
      <c r="RB93" s="64"/>
      <c r="RC93" s="64"/>
      <c r="RD93" s="64"/>
      <c r="RE93" s="64"/>
      <c r="RF93" s="64"/>
      <c r="RG93" s="64"/>
      <c r="RH93" s="64"/>
      <c r="RI93" s="64"/>
      <c r="RJ93" s="64"/>
      <c r="RK93" s="64"/>
      <c r="RL93" s="64"/>
      <c r="RM93" s="64"/>
      <c r="RN93" s="64"/>
      <c r="RO93" s="64"/>
      <c r="RP93" s="64"/>
      <c r="RQ93" s="64"/>
      <c r="RR93" s="64"/>
      <c r="RS93" s="64"/>
      <c r="RT93" s="64"/>
      <c r="RU93" s="64"/>
      <c r="RV93" s="64"/>
      <c r="RW93" s="64"/>
      <c r="RX93" s="64"/>
      <c r="RY93" s="64"/>
      <c r="RZ93" s="64"/>
      <c r="SA93" s="64"/>
      <c r="SB93" s="64"/>
      <c r="SC93" s="64"/>
      <c r="SD93" s="64"/>
      <c r="SE93" s="64"/>
      <c r="SF93" s="64"/>
      <c r="SG93" s="64"/>
      <c r="SH93" s="64"/>
      <c r="SI93" s="64"/>
      <c r="SJ93" s="64"/>
      <c r="SK93" s="64"/>
      <c r="SL93" s="64"/>
      <c r="SM93" s="64"/>
      <c r="SN93" s="64"/>
      <c r="SO93" s="64"/>
      <c r="SP93" s="64"/>
      <c r="SQ93" s="64"/>
      <c r="SR93" s="64"/>
      <c r="SS93" s="64"/>
      <c r="ST93" s="64"/>
      <c r="SU93" s="64"/>
      <c r="SV93" s="64"/>
      <c r="SW93" s="64"/>
      <c r="SX93" s="64"/>
      <c r="SY93" s="64"/>
      <c r="SZ93" s="64"/>
      <c r="TA93" s="64"/>
      <c r="TB93" s="64"/>
      <c r="TC93" s="64"/>
      <c r="TD93" s="64"/>
      <c r="TE93" s="64"/>
      <c r="TF93" s="64"/>
      <c r="TG93" s="64"/>
      <c r="TH93" s="64"/>
      <c r="TI93" s="64"/>
      <c r="TJ93" s="64"/>
      <c r="TK93" s="64"/>
      <c r="TL93" s="64"/>
      <c r="TM93" s="64"/>
      <c r="TN93" s="64"/>
      <c r="TO93" s="64"/>
      <c r="TP93" s="64"/>
      <c r="TQ93" s="64"/>
      <c r="TR93" s="64"/>
      <c r="TS93" s="64"/>
      <c r="TT93" s="64"/>
      <c r="TU93" s="64"/>
      <c r="TV93" s="64"/>
      <c r="TW93" s="64"/>
      <c r="TX93" s="64"/>
      <c r="TY93" s="64"/>
      <c r="TZ93" s="64"/>
      <c r="UA93" s="64"/>
      <c r="UB93" s="64"/>
      <c r="UC93" s="64"/>
      <c r="UD93" s="64"/>
      <c r="UE93" s="64"/>
      <c r="UF93" s="64"/>
      <c r="UG93" s="64"/>
      <c r="UH93" s="64"/>
      <c r="UI93" s="64"/>
      <c r="UJ93" s="64"/>
      <c r="UK93" s="64"/>
      <c r="UL93" s="64"/>
      <c r="UM93" s="64"/>
      <c r="UN93" s="64"/>
      <c r="UO93" s="64"/>
      <c r="UP93" s="64"/>
      <c r="UQ93" s="64"/>
      <c r="UR93" s="64"/>
      <c r="US93" s="64"/>
      <c r="UT93" s="64"/>
      <c r="UU93" s="64"/>
      <c r="UV93" s="64"/>
      <c r="UW93" s="64"/>
      <c r="UX93" s="64"/>
      <c r="UY93" s="64"/>
      <c r="UZ93" s="64"/>
      <c r="VA93" s="64"/>
      <c r="VB93" s="64"/>
      <c r="VC93" s="64"/>
      <c r="VD93" s="64"/>
      <c r="VE93" s="64"/>
      <c r="VF93" s="64"/>
      <c r="VG93" s="64"/>
      <c r="VH93" s="64"/>
      <c r="VI93" s="64"/>
      <c r="VJ93" s="64"/>
      <c r="VK93" s="64"/>
      <c r="VL93" s="64"/>
      <c r="VM93" s="64"/>
      <c r="VN93" s="64"/>
      <c r="VO93" s="64"/>
      <c r="VP93" s="64"/>
      <c r="VQ93" s="64"/>
      <c r="VR93" s="64"/>
      <c r="VS93" s="64"/>
      <c r="VT93" s="64"/>
      <c r="VU93" s="64"/>
      <c r="VV93" s="64"/>
      <c r="VW93" s="64"/>
      <c r="VX93" s="64"/>
      <c r="VY93" s="64"/>
      <c r="VZ93" s="64"/>
      <c r="WA93" s="64"/>
      <c r="WB93" s="64"/>
      <c r="WC93" s="64"/>
      <c r="WD93" s="64"/>
      <c r="WE93" s="64"/>
      <c r="WF93" s="64"/>
      <c r="WG93" s="64"/>
      <c r="WH93" s="64"/>
      <c r="WI93" s="64"/>
      <c r="WJ93" s="64"/>
      <c r="WK93" s="64"/>
      <c r="WL93" s="64"/>
      <c r="WM93" s="64"/>
      <c r="WN93" s="64"/>
      <c r="WO93" s="64"/>
      <c r="WP93" s="64"/>
      <c r="WQ93" s="64"/>
      <c r="WR93" s="64"/>
      <c r="WS93" s="64"/>
      <c r="WT93" s="64"/>
      <c r="WU93" s="64"/>
      <c r="WV93" s="64"/>
      <c r="WW93" s="64"/>
      <c r="WX93" s="64"/>
      <c r="WY93" s="64"/>
      <c r="WZ93" s="64"/>
      <c r="XA93" s="64"/>
      <c r="XB93" s="64"/>
      <c r="XC93" s="64"/>
      <c r="XD93" s="64"/>
      <c r="XE93" s="64"/>
      <c r="XF93" s="64"/>
      <c r="XG93" s="64"/>
      <c r="XH93" s="64"/>
      <c r="XI93" s="64"/>
      <c r="XJ93" s="64"/>
    </row>
    <row r="94" spans="1:634" x14ac:dyDescent="0.25">
      <c r="A94" s="106"/>
      <c r="B94" s="107"/>
      <c r="C94" s="106"/>
      <c r="D94" s="107"/>
      <c r="E94" s="106"/>
      <c r="F94" s="107"/>
      <c r="G94" s="106"/>
      <c r="H94" s="107"/>
      <c r="I94" s="106"/>
      <c r="J94" s="107"/>
      <c r="K94" s="106"/>
      <c r="L94" s="107"/>
      <c r="M94" s="106"/>
      <c r="N94" s="107"/>
      <c r="O94" s="106"/>
      <c r="P94" s="107"/>
      <c r="Q94" s="106"/>
      <c r="R94" s="107"/>
      <c r="S94" s="106"/>
      <c r="T94" s="107"/>
      <c r="U94" s="106"/>
      <c r="V94" s="107"/>
      <c r="W94" s="106"/>
      <c r="X94" s="107"/>
      <c r="Y94" s="106"/>
      <c r="Z94" s="107"/>
      <c r="AA94" s="106"/>
      <c r="AB94" s="107"/>
      <c r="AC94" s="106"/>
      <c r="AD94" s="107"/>
      <c r="AE94" s="106"/>
      <c r="AF94" s="107"/>
      <c r="AG94" s="106"/>
      <c r="AH94" s="107"/>
      <c r="AI94" s="106"/>
      <c r="AJ94" s="107"/>
      <c r="AK94" s="106"/>
      <c r="AL94" s="107"/>
      <c r="AM94" s="106"/>
      <c r="AN94" s="107"/>
      <c r="AO94" s="106"/>
      <c r="AP94" s="107"/>
      <c r="AQ94" s="106"/>
      <c r="AR94" s="107"/>
      <c r="AS94" s="106"/>
      <c r="AT94" s="107"/>
      <c r="AU94" s="106"/>
      <c r="AV94" s="107"/>
      <c r="AW94" s="106"/>
      <c r="AX94" s="107"/>
      <c r="AY94" s="106"/>
      <c r="AZ94" s="107"/>
      <c r="BA94" s="106"/>
      <c r="BB94" s="107"/>
      <c r="BC94" s="106"/>
      <c r="BD94" s="107"/>
      <c r="BE94" s="106"/>
      <c r="BF94" s="107"/>
      <c r="BG94" s="106"/>
      <c r="BH94" s="107"/>
      <c r="BI94" s="106"/>
      <c r="BJ94" s="107"/>
      <c r="BK94" s="106"/>
      <c r="BL94" s="107"/>
      <c r="BM94" s="106"/>
      <c r="BN94" s="107"/>
      <c r="BO94" s="106"/>
      <c r="BP94" s="107"/>
      <c r="BQ94" s="106"/>
      <c r="BR94" s="107"/>
      <c r="BS94" s="106"/>
      <c r="BT94" s="107"/>
      <c r="BU94" s="106"/>
      <c r="BV94" s="107"/>
      <c r="BW94" s="106"/>
      <c r="BX94" s="107"/>
      <c r="BY94" s="106"/>
      <c r="BZ94" s="107"/>
      <c r="CA94" s="106"/>
      <c r="CB94" s="107"/>
      <c r="CC94" s="106"/>
      <c r="CD94" s="107"/>
      <c r="CE94" s="106"/>
      <c r="CF94" s="107"/>
      <c r="CG94" s="106"/>
      <c r="CH94" s="107"/>
      <c r="CI94" s="106"/>
      <c r="CJ94" s="107"/>
      <c r="CK94" s="106"/>
      <c r="CL94" s="107"/>
      <c r="CM94" s="106"/>
      <c r="CN94" s="107"/>
      <c r="CO94" s="106"/>
      <c r="CP94" s="107"/>
      <c r="CQ94" s="106"/>
      <c r="CR94" s="107"/>
      <c r="CS94" s="106"/>
      <c r="CT94" s="107"/>
      <c r="CU94" s="106"/>
      <c r="CV94" s="107"/>
      <c r="CW94" s="106"/>
      <c r="CX94" s="107"/>
      <c r="CY94" s="106"/>
      <c r="CZ94" s="107"/>
      <c r="DA94" s="106"/>
      <c r="DB94" s="107"/>
      <c r="DC94" s="106"/>
      <c r="DD94" s="107"/>
      <c r="DE94" s="106"/>
      <c r="DF94" s="107"/>
      <c r="DG94" s="106"/>
      <c r="DH94" s="107"/>
      <c r="DI94" s="106"/>
      <c r="DJ94" s="107"/>
      <c r="DK94" s="106"/>
      <c r="DL94" s="107"/>
      <c r="DM94" s="106"/>
      <c r="DN94" s="107"/>
      <c r="DO94" s="106"/>
      <c r="DP94" s="107"/>
      <c r="DQ94" s="106"/>
      <c r="DR94" s="107"/>
      <c r="DS94" s="106"/>
      <c r="DT94" s="107"/>
      <c r="DU94" s="106"/>
      <c r="DV94" s="107"/>
      <c r="DW94" s="106"/>
      <c r="DX94" s="107"/>
      <c r="DY94" s="106"/>
      <c r="DZ94" s="107"/>
      <c r="EA94" s="106"/>
      <c r="EB94" s="107"/>
      <c r="EC94" s="106"/>
      <c r="ED94" s="107"/>
      <c r="EE94" s="106"/>
      <c r="EF94" s="107"/>
      <c r="EG94" s="106"/>
      <c r="EH94" s="107"/>
      <c r="EI94" s="106"/>
      <c r="EJ94" s="107"/>
      <c r="EK94" s="106"/>
      <c r="EL94" s="107"/>
      <c r="EM94" s="106"/>
      <c r="EN94" s="107"/>
      <c r="EO94" s="106"/>
      <c r="EP94" s="107"/>
      <c r="EQ94" s="106"/>
      <c r="ER94" s="107"/>
      <c r="ES94" s="106"/>
      <c r="ET94" s="107"/>
      <c r="EU94" s="106"/>
      <c r="EV94" s="107"/>
      <c r="EW94" s="106"/>
      <c r="EX94" s="107"/>
      <c r="EY94" s="106"/>
      <c r="EZ94" s="107"/>
      <c r="FA94" s="106"/>
      <c r="FB94" s="107"/>
      <c r="FC94" s="106"/>
      <c r="FD94" s="107"/>
      <c r="FE94" s="106"/>
      <c r="FF94" s="107"/>
      <c r="FG94" s="106"/>
      <c r="FH94" s="107"/>
      <c r="FI94" s="106"/>
      <c r="FJ94" s="107"/>
      <c r="FK94" s="106"/>
      <c r="FL94" s="107"/>
      <c r="FM94" s="106"/>
      <c r="FN94" s="107"/>
      <c r="FO94" s="106"/>
      <c r="FP94" s="107"/>
      <c r="FQ94" s="106"/>
      <c r="FR94" s="107"/>
      <c r="FS94" s="106"/>
      <c r="FT94" s="107"/>
      <c r="FU94" s="106"/>
      <c r="FV94" s="107"/>
      <c r="FW94" s="106"/>
      <c r="FX94" s="107"/>
      <c r="FY94" s="106"/>
      <c r="FZ94" s="107"/>
      <c r="GA94" s="106"/>
      <c r="GB94" s="107"/>
      <c r="GC94" s="106"/>
      <c r="GD94" s="107"/>
      <c r="GE94" s="106"/>
      <c r="GF94" s="107"/>
      <c r="GG94" s="106"/>
      <c r="GH94" s="107"/>
      <c r="GI94" s="106"/>
      <c r="GJ94" s="107"/>
      <c r="GK94" s="106"/>
      <c r="GL94" s="107"/>
      <c r="GM94" s="106"/>
      <c r="GN94" s="107"/>
      <c r="GO94" s="106"/>
      <c r="GP94" s="107"/>
      <c r="GQ94" s="106"/>
      <c r="GR94" s="107"/>
      <c r="GS94" s="106"/>
      <c r="GT94" s="107"/>
      <c r="GU94" s="106"/>
      <c r="GV94" s="107"/>
      <c r="GW94" s="106"/>
      <c r="GX94" s="107"/>
      <c r="GY94" s="106"/>
      <c r="GZ94" s="107"/>
      <c r="HA94" s="106"/>
      <c r="HB94" s="107"/>
      <c r="HC94" s="106"/>
      <c r="HD94" s="107"/>
      <c r="HE94" s="106"/>
      <c r="HF94" s="107"/>
      <c r="HG94" s="106"/>
      <c r="HH94" s="107"/>
      <c r="HI94" s="106"/>
      <c r="HJ94" s="107"/>
      <c r="HK94" s="106"/>
      <c r="HL94" s="107"/>
      <c r="HM94" s="106"/>
      <c r="HN94" s="107"/>
      <c r="HO94" s="106"/>
      <c r="HP94" s="107"/>
      <c r="HQ94" s="106"/>
      <c r="HR94" s="107"/>
      <c r="HS94" s="106"/>
      <c r="HT94" s="107"/>
      <c r="HU94" s="106"/>
      <c r="HV94" s="107"/>
      <c r="HW94" s="106"/>
      <c r="HX94" s="107"/>
      <c r="HY94" s="106"/>
      <c r="HZ94" s="107"/>
      <c r="IA94" s="106"/>
      <c r="IB94" s="107"/>
      <c r="IC94" s="106"/>
      <c r="ID94" s="107"/>
      <c r="IE94" s="106"/>
      <c r="IF94" s="107"/>
      <c r="IG94" s="106"/>
      <c r="IH94" s="107"/>
      <c r="II94" s="106"/>
      <c r="IJ94" s="107"/>
      <c r="IK94" s="106"/>
      <c r="IL94" s="107"/>
      <c r="IM94" s="106"/>
      <c r="IN94" s="107"/>
      <c r="IO94" s="106"/>
      <c r="IP94" s="107"/>
      <c r="IQ94" s="106"/>
      <c r="IR94" s="107"/>
      <c r="IS94" s="106"/>
      <c r="IT94" s="107"/>
      <c r="IU94" s="106"/>
      <c r="IV94" s="107"/>
      <c r="IW94" s="106"/>
      <c r="IX94" s="107"/>
      <c r="IY94" s="106"/>
      <c r="IZ94" s="64"/>
      <c r="JA94" s="64"/>
      <c r="JB94" s="64"/>
      <c r="JC94" s="64"/>
      <c r="JD94" s="64"/>
      <c r="JE94" s="64"/>
      <c r="JF94" s="64"/>
      <c r="JG94" s="64"/>
      <c r="JH94" s="64"/>
      <c r="JI94" s="64"/>
      <c r="JJ94" s="64"/>
      <c r="JK94" s="64"/>
      <c r="JL94" s="64"/>
      <c r="JM94" s="64"/>
      <c r="JN94" s="64"/>
      <c r="JO94" s="64"/>
      <c r="JP94" s="64"/>
      <c r="JQ94" s="64"/>
      <c r="JR94" s="64"/>
      <c r="JS94" s="64"/>
      <c r="JT94" s="64"/>
      <c r="JU94" s="64"/>
      <c r="JV94" s="64"/>
      <c r="JW94" s="64"/>
      <c r="JX94" s="64"/>
      <c r="JY94" s="64"/>
      <c r="JZ94" s="64"/>
      <c r="KA94" s="64"/>
      <c r="KB94" s="64"/>
      <c r="KC94" s="64"/>
      <c r="KD94" s="64"/>
      <c r="KE94" s="64"/>
      <c r="KF94" s="64"/>
      <c r="KG94" s="64"/>
      <c r="KH94" s="64"/>
      <c r="KI94" s="64"/>
      <c r="KJ94" s="64"/>
      <c r="KK94" s="64"/>
      <c r="KL94" s="64"/>
      <c r="KM94" s="64"/>
      <c r="KN94" s="64"/>
      <c r="KO94" s="64"/>
      <c r="KP94" s="64"/>
      <c r="KQ94" s="64"/>
      <c r="KR94" s="64"/>
      <c r="KS94" s="64"/>
      <c r="KT94" s="64"/>
      <c r="KU94" s="64"/>
      <c r="KV94" s="64"/>
      <c r="KW94" s="64"/>
      <c r="KX94" s="64"/>
      <c r="KY94" s="64"/>
      <c r="KZ94" s="64"/>
      <c r="LA94" s="64"/>
      <c r="LB94" s="64"/>
      <c r="LC94" s="64"/>
      <c r="LD94" s="64"/>
      <c r="LE94" s="64"/>
      <c r="LF94" s="64"/>
      <c r="LG94" s="64"/>
      <c r="LH94" s="64"/>
      <c r="LI94" s="64"/>
      <c r="LJ94" s="64"/>
      <c r="LK94" s="64"/>
      <c r="LL94" s="64"/>
      <c r="LM94" s="64"/>
      <c r="LN94" s="64"/>
      <c r="LO94" s="64"/>
      <c r="LP94" s="64"/>
      <c r="LQ94" s="64"/>
      <c r="LR94" s="64"/>
      <c r="LS94" s="64"/>
      <c r="LT94" s="64"/>
      <c r="LU94" s="64"/>
      <c r="LV94" s="64"/>
      <c r="LW94" s="64"/>
      <c r="LX94" s="64"/>
      <c r="LY94" s="64"/>
      <c r="LZ94" s="64"/>
      <c r="MA94" s="64"/>
      <c r="MB94" s="64"/>
      <c r="MC94" s="64"/>
      <c r="MD94" s="64"/>
      <c r="ME94" s="64"/>
      <c r="MF94" s="64"/>
      <c r="MG94" s="64"/>
      <c r="MH94" s="64"/>
      <c r="MI94" s="64"/>
      <c r="MJ94" s="64"/>
      <c r="MK94" s="64"/>
      <c r="ML94" s="64"/>
      <c r="MM94" s="64"/>
      <c r="MN94" s="64"/>
      <c r="MO94" s="64"/>
      <c r="MP94" s="64"/>
      <c r="MQ94" s="64"/>
      <c r="MR94" s="64"/>
      <c r="MS94" s="64"/>
      <c r="MT94" s="64"/>
      <c r="MU94" s="64"/>
      <c r="MV94" s="64"/>
      <c r="MW94" s="64"/>
      <c r="MX94" s="64"/>
      <c r="MY94" s="64"/>
      <c r="MZ94" s="64"/>
      <c r="NA94" s="64"/>
      <c r="NB94" s="64"/>
      <c r="NC94" s="64"/>
      <c r="ND94" s="64"/>
      <c r="NE94" s="64"/>
      <c r="NF94" s="64"/>
      <c r="NG94" s="64"/>
      <c r="NH94" s="64"/>
      <c r="NI94" s="64"/>
      <c r="NJ94" s="64"/>
      <c r="NK94" s="64"/>
      <c r="NL94" s="64"/>
      <c r="NM94" s="64"/>
      <c r="NN94" s="64"/>
      <c r="NO94" s="64"/>
      <c r="NP94" s="64"/>
      <c r="NQ94" s="64"/>
      <c r="NR94" s="64"/>
      <c r="NS94" s="64"/>
      <c r="NT94" s="64"/>
      <c r="NU94" s="64"/>
      <c r="NV94" s="64"/>
      <c r="NW94" s="64"/>
      <c r="NX94" s="64"/>
      <c r="NY94" s="64"/>
      <c r="NZ94" s="64"/>
      <c r="OA94" s="64"/>
      <c r="OB94" s="64"/>
      <c r="OC94" s="64"/>
      <c r="OD94" s="64"/>
      <c r="OE94" s="64"/>
      <c r="OF94" s="64"/>
      <c r="OG94" s="64"/>
      <c r="OH94" s="64"/>
      <c r="OI94" s="64"/>
      <c r="OJ94" s="64"/>
      <c r="OK94" s="64"/>
      <c r="OL94" s="64"/>
      <c r="OM94" s="64"/>
      <c r="ON94" s="64"/>
      <c r="OO94" s="64"/>
      <c r="OP94" s="64"/>
      <c r="OQ94" s="64"/>
      <c r="OR94" s="64"/>
      <c r="OS94" s="64"/>
      <c r="OT94" s="64"/>
      <c r="OU94" s="64"/>
      <c r="OV94" s="64"/>
      <c r="OW94" s="64"/>
      <c r="OX94" s="64"/>
      <c r="OY94" s="64"/>
      <c r="OZ94" s="64"/>
      <c r="PA94" s="64"/>
      <c r="PB94" s="64"/>
      <c r="PC94" s="64"/>
      <c r="PD94" s="64"/>
      <c r="PE94" s="64"/>
      <c r="PF94" s="64"/>
      <c r="PG94" s="64"/>
      <c r="PH94" s="64"/>
      <c r="PI94" s="64"/>
      <c r="PJ94" s="64"/>
      <c r="PK94" s="64"/>
      <c r="PL94" s="64"/>
      <c r="PM94" s="64"/>
      <c r="PN94" s="64"/>
      <c r="PO94" s="64"/>
      <c r="PP94" s="64"/>
      <c r="PQ94" s="64"/>
      <c r="PR94" s="64"/>
      <c r="PS94" s="64"/>
      <c r="PT94" s="64"/>
      <c r="PU94" s="64"/>
      <c r="PV94" s="64"/>
      <c r="PW94" s="64"/>
      <c r="PX94" s="64"/>
      <c r="PY94" s="64"/>
      <c r="PZ94" s="64"/>
      <c r="QA94" s="64"/>
      <c r="QB94" s="64"/>
      <c r="QC94" s="64"/>
      <c r="QD94" s="64"/>
      <c r="QE94" s="64"/>
      <c r="QF94" s="64"/>
      <c r="QG94" s="64"/>
      <c r="QH94" s="64"/>
      <c r="QI94" s="64"/>
      <c r="QJ94" s="64"/>
      <c r="QK94" s="64"/>
      <c r="QL94" s="64"/>
      <c r="QM94" s="64"/>
      <c r="QN94" s="64"/>
      <c r="QO94" s="64"/>
      <c r="QP94" s="64"/>
      <c r="QQ94" s="64"/>
      <c r="QR94" s="64"/>
      <c r="QS94" s="64"/>
      <c r="QT94" s="64"/>
      <c r="QU94" s="64"/>
      <c r="QV94" s="64"/>
      <c r="QW94" s="64"/>
      <c r="QX94" s="64"/>
      <c r="QY94" s="64"/>
      <c r="QZ94" s="64"/>
      <c r="RA94" s="64"/>
      <c r="RB94" s="64"/>
      <c r="RC94" s="64"/>
      <c r="RD94" s="64"/>
      <c r="RE94" s="64"/>
      <c r="RF94" s="64"/>
      <c r="RG94" s="64"/>
      <c r="RH94" s="64"/>
      <c r="RI94" s="64"/>
      <c r="RJ94" s="64"/>
      <c r="RK94" s="64"/>
      <c r="RL94" s="64"/>
      <c r="RM94" s="64"/>
      <c r="RN94" s="64"/>
      <c r="RO94" s="64"/>
      <c r="RP94" s="64"/>
      <c r="RQ94" s="64"/>
      <c r="RR94" s="64"/>
      <c r="RS94" s="64"/>
      <c r="RT94" s="64"/>
      <c r="RU94" s="64"/>
      <c r="RV94" s="64"/>
      <c r="RW94" s="64"/>
      <c r="RX94" s="64"/>
      <c r="RY94" s="64"/>
      <c r="RZ94" s="64"/>
      <c r="SA94" s="64"/>
      <c r="SB94" s="64"/>
      <c r="SC94" s="64"/>
      <c r="SD94" s="64"/>
      <c r="SE94" s="64"/>
      <c r="SF94" s="64"/>
      <c r="SG94" s="64"/>
      <c r="SH94" s="64"/>
      <c r="SI94" s="64"/>
      <c r="SJ94" s="64"/>
      <c r="SK94" s="64"/>
      <c r="SL94" s="64"/>
      <c r="SM94" s="64"/>
      <c r="SN94" s="64"/>
      <c r="SO94" s="64"/>
      <c r="SP94" s="64"/>
      <c r="SQ94" s="64"/>
      <c r="SR94" s="64"/>
      <c r="SS94" s="64"/>
      <c r="ST94" s="64"/>
      <c r="SU94" s="64"/>
      <c r="SV94" s="64"/>
      <c r="SW94" s="64"/>
      <c r="SX94" s="64"/>
      <c r="SY94" s="64"/>
      <c r="SZ94" s="64"/>
      <c r="TA94" s="64"/>
      <c r="TB94" s="64"/>
      <c r="TC94" s="64"/>
      <c r="TD94" s="64"/>
      <c r="TE94" s="64"/>
      <c r="TF94" s="64"/>
      <c r="TG94" s="64"/>
      <c r="TH94" s="64"/>
      <c r="TI94" s="64"/>
      <c r="TJ94" s="64"/>
      <c r="TK94" s="64"/>
      <c r="TL94" s="64"/>
      <c r="TM94" s="64"/>
      <c r="TN94" s="64"/>
      <c r="TO94" s="64"/>
      <c r="TP94" s="64"/>
      <c r="TQ94" s="64"/>
      <c r="TR94" s="64"/>
      <c r="TS94" s="64"/>
      <c r="TT94" s="64"/>
      <c r="TU94" s="64"/>
      <c r="TV94" s="64"/>
      <c r="TW94" s="64"/>
      <c r="TX94" s="64"/>
      <c r="TY94" s="64"/>
      <c r="TZ94" s="64"/>
      <c r="UA94" s="64"/>
      <c r="UB94" s="64"/>
      <c r="UC94" s="64"/>
      <c r="UD94" s="64"/>
      <c r="UE94" s="64"/>
      <c r="UF94" s="64"/>
      <c r="UG94" s="64"/>
      <c r="UH94" s="64"/>
      <c r="UI94" s="64"/>
      <c r="UJ94" s="64"/>
      <c r="UK94" s="64"/>
      <c r="UL94" s="64"/>
      <c r="UM94" s="64"/>
      <c r="UN94" s="64"/>
      <c r="UO94" s="64"/>
      <c r="UP94" s="64"/>
      <c r="UQ94" s="64"/>
      <c r="UR94" s="64"/>
      <c r="US94" s="64"/>
      <c r="UT94" s="64"/>
      <c r="UU94" s="64"/>
      <c r="UV94" s="64"/>
      <c r="UW94" s="64"/>
      <c r="UX94" s="64"/>
      <c r="UY94" s="64"/>
      <c r="UZ94" s="64"/>
      <c r="VA94" s="64"/>
      <c r="VB94" s="64"/>
      <c r="VC94" s="64"/>
      <c r="VD94" s="64"/>
      <c r="VE94" s="64"/>
      <c r="VF94" s="64"/>
      <c r="VG94" s="64"/>
      <c r="VH94" s="64"/>
      <c r="VI94" s="64"/>
      <c r="VJ94" s="64"/>
      <c r="VK94" s="64"/>
      <c r="VL94" s="64"/>
      <c r="VM94" s="64"/>
      <c r="VN94" s="64"/>
      <c r="VO94" s="64"/>
      <c r="VP94" s="64"/>
      <c r="VQ94" s="64"/>
      <c r="VR94" s="64"/>
      <c r="VS94" s="64"/>
      <c r="VT94" s="64"/>
      <c r="VU94" s="64"/>
      <c r="VV94" s="64"/>
      <c r="VW94" s="64"/>
      <c r="VX94" s="64"/>
      <c r="VY94" s="64"/>
      <c r="VZ94" s="64"/>
      <c r="WA94" s="64"/>
      <c r="WB94" s="64"/>
      <c r="WC94" s="64"/>
      <c r="WD94" s="64"/>
      <c r="WE94" s="64"/>
      <c r="WF94" s="64"/>
      <c r="WG94" s="64"/>
      <c r="WH94" s="64"/>
      <c r="WI94" s="64"/>
      <c r="WJ94" s="64"/>
      <c r="WK94" s="64"/>
      <c r="WL94" s="64"/>
      <c r="WM94" s="64"/>
      <c r="WN94" s="64"/>
      <c r="WO94" s="64"/>
      <c r="WP94" s="64"/>
      <c r="WQ94" s="64"/>
      <c r="WR94" s="64"/>
      <c r="WS94" s="64"/>
      <c r="WT94" s="64"/>
      <c r="WU94" s="64"/>
      <c r="WV94" s="64"/>
      <c r="WW94" s="64"/>
      <c r="WX94" s="64"/>
      <c r="WY94" s="64"/>
      <c r="WZ94" s="64"/>
      <c r="XA94" s="64"/>
      <c r="XB94" s="64"/>
      <c r="XC94" s="64"/>
      <c r="XD94" s="64"/>
      <c r="XE94" s="64"/>
      <c r="XF94" s="64"/>
      <c r="XG94" s="64"/>
      <c r="XH94" s="64"/>
      <c r="XI94" s="64"/>
      <c r="XJ94" s="64"/>
    </row>
    <row r="95" spans="1:634" x14ac:dyDescent="0.25">
      <c r="A95" s="106"/>
      <c r="B95" s="107"/>
      <c r="C95" s="106"/>
      <c r="D95" s="107"/>
      <c r="E95" s="106"/>
      <c r="F95" s="107"/>
      <c r="G95" s="106"/>
      <c r="H95" s="107"/>
      <c r="I95" s="106"/>
      <c r="J95" s="107"/>
      <c r="K95" s="106"/>
      <c r="L95" s="107"/>
      <c r="M95" s="106"/>
      <c r="N95" s="107"/>
      <c r="O95" s="106"/>
      <c r="P95" s="107"/>
      <c r="Q95" s="106"/>
      <c r="R95" s="107"/>
      <c r="S95" s="106"/>
      <c r="T95" s="107"/>
      <c r="U95" s="106"/>
      <c r="V95" s="107"/>
      <c r="W95" s="106"/>
      <c r="X95" s="107"/>
      <c r="Y95" s="106"/>
      <c r="Z95" s="107"/>
      <c r="AA95" s="106"/>
      <c r="AB95" s="107"/>
      <c r="AC95" s="106"/>
      <c r="AD95" s="107"/>
      <c r="AE95" s="106"/>
      <c r="AF95" s="107"/>
      <c r="AG95" s="106"/>
      <c r="AH95" s="107"/>
      <c r="AI95" s="106"/>
      <c r="AJ95" s="107"/>
      <c r="AK95" s="106"/>
      <c r="AL95" s="107"/>
      <c r="AM95" s="106"/>
      <c r="AN95" s="107"/>
      <c r="AO95" s="106"/>
      <c r="AP95" s="107"/>
      <c r="AQ95" s="106"/>
      <c r="AR95" s="107"/>
      <c r="AS95" s="106"/>
      <c r="AT95" s="107"/>
      <c r="AU95" s="106"/>
      <c r="AV95" s="107"/>
      <c r="AW95" s="106"/>
      <c r="AX95" s="107"/>
      <c r="AY95" s="106"/>
      <c r="AZ95" s="107"/>
      <c r="BA95" s="106"/>
      <c r="BB95" s="107"/>
      <c r="BC95" s="106"/>
      <c r="BD95" s="107"/>
      <c r="BE95" s="106"/>
      <c r="BF95" s="107"/>
      <c r="BG95" s="106"/>
      <c r="BH95" s="107"/>
      <c r="BI95" s="106"/>
      <c r="BJ95" s="107"/>
      <c r="BK95" s="106"/>
      <c r="BL95" s="107"/>
      <c r="BM95" s="106"/>
      <c r="BN95" s="107"/>
      <c r="BO95" s="106"/>
      <c r="BP95" s="107"/>
      <c r="BQ95" s="106"/>
      <c r="BR95" s="107"/>
      <c r="BS95" s="106"/>
      <c r="BT95" s="107"/>
      <c r="BU95" s="106"/>
      <c r="BV95" s="107"/>
      <c r="BW95" s="106"/>
      <c r="BX95" s="107"/>
      <c r="BY95" s="106"/>
      <c r="BZ95" s="107"/>
      <c r="CA95" s="106"/>
      <c r="CB95" s="107"/>
      <c r="CC95" s="106"/>
      <c r="CD95" s="107"/>
      <c r="CE95" s="106"/>
      <c r="CF95" s="107"/>
      <c r="CG95" s="106"/>
      <c r="CH95" s="107"/>
      <c r="CI95" s="106"/>
      <c r="CJ95" s="107"/>
      <c r="CK95" s="106"/>
      <c r="CL95" s="107"/>
      <c r="CM95" s="106"/>
      <c r="CN95" s="107"/>
      <c r="CO95" s="106"/>
      <c r="CP95" s="107"/>
      <c r="CQ95" s="106"/>
      <c r="CR95" s="107"/>
      <c r="CS95" s="106"/>
      <c r="CT95" s="107"/>
      <c r="CU95" s="106"/>
      <c r="CV95" s="107"/>
      <c r="CW95" s="106"/>
      <c r="CX95" s="107"/>
      <c r="CY95" s="106"/>
      <c r="CZ95" s="107"/>
      <c r="DA95" s="106"/>
      <c r="DB95" s="107"/>
      <c r="DC95" s="106"/>
      <c r="DD95" s="107"/>
      <c r="DE95" s="106"/>
      <c r="DF95" s="107"/>
      <c r="DG95" s="106"/>
      <c r="DH95" s="107"/>
      <c r="DI95" s="106"/>
      <c r="DJ95" s="107"/>
      <c r="DK95" s="106"/>
      <c r="DL95" s="107"/>
      <c r="DM95" s="106"/>
      <c r="DN95" s="107"/>
      <c r="DO95" s="106"/>
      <c r="DP95" s="107"/>
      <c r="DQ95" s="106"/>
      <c r="DR95" s="107"/>
      <c r="DS95" s="106"/>
      <c r="DT95" s="107"/>
      <c r="DU95" s="106"/>
      <c r="DV95" s="107"/>
      <c r="DW95" s="106"/>
      <c r="DX95" s="107"/>
      <c r="DY95" s="106"/>
      <c r="DZ95" s="107"/>
      <c r="EA95" s="106"/>
      <c r="EB95" s="107"/>
      <c r="EC95" s="106"/>
      <c r="ED95" s="107"/>
      <c r="EE95" s="106"/>
      <c r="EF95" s="107"/>
      <c r="EG95" s="106"/>
      <c r="EH95" s="107"/>
      <c r="EI95" s="106"/>
      <c r="EJ95" s="107"/>
      <c r="EK95" s="106"/>
      <c r="EL95" s="107"/>
      <c r="EM95" s="106"/>
      <c r="EN95" s="107"/>
      <c r="EO95" s="106"/>
      <c r="EP95" s="107"/>
      <c r="EQ95" s="106"/>
      <c r="ER95" s="107"/>
      <c r="ES95" s="106"/>
      <c r="ET95" s="107"/>
      <c r="EU95" s="106"/>
      <c r="EV95" s="107"/>
      <c r="EW95" s="106"/>
      <c r="EX95" s="107"/>
      <c r="EY95" s="106"/>
      <c r="EZ95" s="107"/>
      <c r="FA95" s="106"/>
      <c r="FB95" s="107"/>
      <c r="FC95" s="106"/>
      <c r="FD95" s="107"/>
      <c r="FE95" s="106"/>
      <c r="FF95" s="107"/>
      <c r="FG95" s="106"/>
      <c r="FH95" s="107"/>
      <c r="FI95" s="106"/>
      <c r="FJ95" s="107"/>
      <c r="FK95" s="106"/>
      <c r="FL95" s="107"/>
      <c r="FM95" s="106"/>
      <c r="FN95" s="107"/>
      <c r="FO95" s="106"/>
      <c r="FP95" s="107"/>
      <c r="FQ95" s="106"/>
      <c r="FR95" s="107"/>
      <c r="FS95" s="106"/>
      <c r="FT95" s="107"/>
      <c r="FU95" s="106"/>
      <c r="FV95" s="107"/>
      <c r="FW95" s="106"/>
      <c r="FX95" s="107"/>
      <c r="FY95" s="106"/>
      <c r="FZ95" s="107"/>
      <c r="GA95" s="106"/>
      <c r="GB95" s="107"/>
      <c r="GC95" s="106"/>
      <c r="GD95" s="107"/>
      <c r="GE95" s="106"/>
      <c r="GF95" s="107"/>
      <c r="GG95" s="106"/>
      <c r="GH95" s="107"/>
      <c r="GI95" s="106"/>
      <c r="GJ95" s="107"/>
      <c r="GK95" s="106"/>
      <c r="GL95" s="107"/>
      <c r="GM95" s="106"/>
      <c r="GN95" s="107"/>
      <c r="GO95" s="106"/>
      <c r="GP95" s="107"/>
      <c r="GQ95" s="106"/>
      <c r="GR95" s="107"/>
      <c r="GS95" s="106"/>
      <c r="GT95" s="107"/>
      <c r="GU95" s="106"/>
      <c r="GV95" s="107"/>
      <c r="GW95" s="106"/>
      <c r="GX95" s="107"/>
      <c r="GY95" s="106"/>
      <c r="GZ95" s="107"/>
      <c r="HA95" s="106"/>
      <c r="HB95" s="107"/>
      <c r="HC95" s="106"/>
      <c r="HD95" s="107"/>
      <c r="HE95" s="106"/>
      <c r="HF95" s="107"/>
      <c r="HG95" s="106"/>
      <c r="HH95" s="107"/>
      <c r="HI95" s="106"/>
      <c r="HJ95" s="107"/>
      <c r="HK95" s="106"/>
      <c r="HL95" s="107"/>
      <c r="HM95" s="106"/>
      <c r="HN95" s="107"/>
      <c r="HO95" s="106"/>
      <c r="HP95" s="107"/>
      <c r="HQ95" s="106"/>
      <c r="HR95" s="107"/>
      <c r="HS95" s="106"/>
      <c r="HT95" s="107"/>
      <c r="HU95" s="106"/>
      <c r="HV95" s="107"/>
      <c r="HW95" s="106"/>
      <c r="HX95" s="107"/>
      <c r="HY95" s="106"/>
      <c r="HZ95" s="107"/>
      <c r="IA95" s="106"/>
      <c r="IB95" s="107"/>
      <c r="IC95" s="106"/>
      <c r="ID95" s="107"/>
      <c r="IE95" s="106"/>
      <c r="IF95" s="107"/>
      <c r="IG95" s="106"/>
      <c r="IH95" s="107"/>
      <c r="II95" s="106"/>
      <c r="IJ95" s="107"/>
      <c r="IK95" s="106"/>
      <c r="IL95" s="107"/>
      <c r="IM95" s="106"/>
      <c r="IN95" s="107"/>
      <c r="IO95" s="106"/>
      <c r="IP95" s="107"/>
      <c r="IQ95" s="106"/>
      <c r="IR95" s="107"/>
      <c r="IS95" s="106"/>
      <c r="IT95" s="107"/>
      <c r="IU95" s="106"/>
      <c r="IV95" s="107"/>
      <c r="IW95" s="106"/>
      <c r="IX95" s="107"/>
      <c r="IY95" s="106"/>
      <c r="IZ95" s="64"/>
      <c r="JA95" s="64"/>
      <c r="JB95" s="64"/>
      <c r="JC95" s="64"/>
      <c r="JD95" s="64"/>
      <c r="JE95" s="64"/>
      <c r="JF95" s="64"/>
      <c r="JG95" s="64"/>
      <c r="JH95" s="64"/>
      <c r="JI95" s="64"/>
      <c r="JJ95" s="64"/>
      <c r="JK95" s="64"/>
      <c r="JL95" s="64"/>
      <c r="JM95" s="64"/>
      <c r="JN95" s="64"/>
      <c r="JO95" s="64"/>
      <c r="JP95" s="64"/>
      <c r="JQ95" s="64"/>
      <c r="JR95" s="64"/>
      <c r="JS95" s="64"/>
      <c r="JT95" s="64"/>
      <c r="JU95" s="64"/>
      <c r="JV95" s="64"/>
      <c r="JW95" s="64"/>
      <c r="JX95" s="64"/>
      <c r="JY95" s="64"/>
      <c r="JZ95" s="64"/>
      <c r="KA95" s="64"/>
      <c r="KB95" s="64"/>
      <c r="KC95" s="64"/>
      <c r="KD95" s="64"/>
      <c r="KE95" s="64"/>
      <c r="KF95" s="64"/>
      <c r="KG95" s="64"/>
      <c r="KH95" s="64"/>
      <c r="KI95" s="64"/>
      <c r="KJ95" s="64"/>
      <c r="KK95" s="64"/>
      <c r="KL95" s="64"/>
      <c r="KM95" s="64"/>
      <c r="KN95" s="64"/>
      <c r="KO95" s="64"/>
      <c r="KP95" s="64"/>
      <c r="KQ95" s="64"/>
      <c r="KR95" s="64"/>
      <c r="KS95" s="64"/>
      <c r="KT95" s="64"/>
      <c r="KU95" s="64"/>
      <c r="KV95" s="64"/>
      <c r="KW95" s="64"/>
      <c r="KX95" s="64"/>
      <c r="KY95" s="64"/>
      <c r="KZ95" s="64"/>
      <c r="LA95" s="64"/>
      <c r="LB95" s="64"/>
      <c r="LC95" s="64"/>
      <c r="LD95" s="64"/>
      <c r="LE95" s="64"/>
      <c r="LF95" s="64"/>
      <c r="LG95" s="64"/>
      <c r="LH95" s="64"/>
      <c r="LI95" s="64"/>
      <c r="LJ95" s="64"/>
      <c r="LK95" s="64"/>
      <c r="LL95" s="64"/>
      <c r="LM95" s="64"/>
      <c r="LN95" s="64"/>
      <c r="LO95" s="64"/>
      <c r="LP95" s="64"/>
      <c r="LQ95" s="64"/>
      <c r="LR95" s="64"/>
      <c r="LS95" s="64"/>
      <c r="LT95" s="64"/>
      <c r="LU95" s="64"/>
      <c r="LV95" s="64"/>
      <c r="LW95" s="64"/>
      <c r="LX95" s="64"/>
      <c r="LY95" s="64"/>
      <c r="LZ95" s="64"/>
      <c r="MA95" s="64"/>
      <c r="MB95" s="64"/>
      <c r="MC95" s="64"/>
      <c r="MD95" s="64"/>
      <c r="ME95" s="64"/>
      <c r="MF95" s="64"/>
      <c r="MG95" s="64"/>
      <c r="MH95" s="64"/>
      <c r="MI95" s="64"/>
      <c r="MJ95" s="64"/>
      <c r="MK95" s="64"/>
      <c r="ML95" s="64"/>
      <c r="MM95" s="64"/>
      <c r="MN95" s="64"/>
      <c r="MO95" s="64"/>
      <c r="MP95" s="64"/>
      <c r="MQ95" s="64"/>
      <c r="MR95" s="64"/>
      <c r="MS95" s="64"/>
      <c r="MT95" s="64"/>
      <c r="MU95" s="64"/>
      <c r="MV95" s="64"/>
      <c r="MW95" s="64"/>
      <c r="MX95" s="64"/>
      <c r="MY95" s="64"/>
      <c r="MZ95" s="64"/>
      <c r="NA95" s="64"/>
      <c r="NB95" s="64"/>
      <c r="NC95" s="64"/>
      <c r="ND95" s="64"/>
      <c r="NE95" s="64"/>
      <c r="NF95" s="64"/>
      <c r="NG95" s="64"/>
      <c r="NH95" s="64"/>
      <c r="NI95" s="64"/>
      <c r="NJ95" s="64"/>
      <c r="NK95" s="64"/>
      <c r="NL95" s="64"/>
      <c r="NM95" s="64"/>
      <c r="NN95" s="64"/>
      <c r="NO95" s="64"/>
      <c r="NP95" s="64"/>
      <c r="NQ95" s="64"/>
      <c r="NR95" s="64"/>
      <c r="NS95" s="64"/>
      <c r="NT95" s="64"/>
      <c r="NU95" s="64"/>
      <c r="NV95" s="64"/>
      <c r="NW95" s="64"/>
      <c r="NX95" s="64"/>
      <c r="NY95" s="64"/>
      <c r="NZ95" s="64"/>
      <c r="OA95" s="64"/>
      <c r="OB95" s="64"/>
      <c r="OC95" s="64"/>
      <c r="OD95" s="64"/>
      <c r="OE95" s="64"/>
      <c r="OF95" s="64"/>
      <c r="OG95" s="64"/>
      <c r="OH95" s="64"/>
      <c r="OI95" s="64"/>
      <c r="OJ95" s="64"/>
      <c r="OK95" s="64"/>
      <c r="OL95" s="64"/>
      <c r="OM95" s="64"/>
      <c r="ON95" s="64"/>
      <c r="OO95" s="64"/>
      <c r="OP95" s="64"/>
      <c r="OQ95" s="64"/>
      <c r="OR95" s="64"/>
      <c r="OS95" s="64"/>
      <c r="OT95" s="64"/>
      <c r="OU95" s="64"/>
      <c r="OV95" s="64"/>
      <c r="OW95" s="64"/>
      <c r="OX95" s="64"/>
      <c r="OY95" s="64"/>
      <c r="OZ95" s="64"/>
      <c r="PA95" s="64"/>
      <c r="PB95" s="64"/>
      <c r="PC95" s="64"/>
      <c r="PD95" s="64"/>
      <c r="PE95" s="64"/>
      <c r="PF95" s="64"/>
      <c r="PG95" s="64"/>
      <c r="PH95" s="64"/>
      <c r="PI95" s="64"/>
      <c r="PJ95" s="64"/>
      <c r="PK95" s="64"/>
      <c r="PL95" s="64"/>
      <c r="PM95" s="64"/>
      <c r="PN95" s="64"/>
      <c r="PO95" s="64"/>
      <c r="PP95" s="64"/>
      <c r="PQ95" s="64"/>
      <c r="PR95" s="64"/>
      <c r="PS95" s="64"/>
      <c r="PT95" s="64"/>
      <c r="PU95" s="64"/>
      <c r="PV95" s="64"/>
      <c r="PW95" s="64"/>
      <c r="PX95" s="64"/>
      <c r="PY95" s="64"/>
      <c r="PZ95" s="64"/>
      <c r="QA95" s="64"/>
      <c r="QB95" s="64"/>
      <c r="QC95" s="64"/>
      <c r="QD95" s="64"/>
      <c r="QE95" s="64"/>
      <c r="QF95" s="64"/>
      <c r="QG95" s="64"/>
      <c r="QH95" s="64"/>
      <c r="QI95" s="64"/>
      <c r="QJ95" s="64"/>
      <c r="QK95" s="64"/>
      <c r="QL95" s="64"/>
      <c r="QM95" s="64"/>
      <c r="QN95" s="64"/>
      <c r="QO95" s="64"/>
      <c r="QP95" s="64"/>
      <c r="QQ95" s="64"/>
      <c r="QR95" s="64"/>
      <c r="QS95" s="64"/>
      <c r="QT95" s="64"/>
      <c r="QU95" s="64"/>
      <c r="QV95" s="64"/>
      <c r="QW95" s="64"/>
      <c r="QX95" s="64"/>
      <c r="QY95" s="64"/>
      <c r="QZ95" s="64"/>
      <c r="RA95" s="64"/>
      <c r="RB95" s="64"/>
      <c r="RC95" s="64"/>
      <c r="RD95" s="64"/>
      <c r="RE95" s="64"/>
      <c r="RF95" s="64"/>
      <c r="RG95" s="64"/>
      <c r="RH95" s="64"/>
      <c r="RI95" s="64"/>
      <c r="RJ95" s="64"/>
      <c r="RK95" s="64"/>
      <c r="RL95" s="64"/>
      <c r="RM95" s="64"/>
      <c r="RN95" s="64"/>
      <c r="RO95" s="64"/>
      <c r="RP95" s="64"/>
      <c r="RQ95" s="64"/>
      <c r="RR95" s="64"/>
      <c r="RS95" s="64"/>
      <c r="RT95" s="64"/>
      <c r="RU95" s="64"/>
      <c r="RV95" s="64"/>
      <c r="RW95" s="64"/>
      <c r="RX95" s="64"/>
      <c r="RY95" s="64"/>
      <c r="RZ95" s="64"/>
      <c r="SA95" s="64"/>
      <c r="SB95" s="64"/>
      <c r="SC95" s="64"/>
      <c r="SD95" s="64"/>
      <c r="SE95" s="64"/>
      <c r="SF95" s="64"/>
      <c r="SG95" s="64"/>
      <c r="SH95" s="64"/>
      <c r="SI95" s="64"/>
      <c r="SJ95" s="64"/>
      <c r="SK95" s="64"/>
      <c r="SL95" s="64"/>
      <c r="SM95" s="64"/>
      <c r="SN95" s="64"/>
      <c r="SO95" s="64"/>
      <c r="SP95" s="64"/>
      <c r="SQ95" s="64"/>
      <c r="SR95" s="64"/>
      <c r="SS95" s="64"/>
      <c r="ST95" s="64"/>
      <c r="SU95" s="64"/>
      <c r="SV95" s="64"/>
      <c r="SW95" s="64"/>
      <c r="SX95" s="64"/>
      <c r="SY95" s="64"/>
      <c r="SZ95" s="64"/>
      <c r="TA95" s="64"/>
      <c r="TB95" s="64"/>
      <c r="TC95" s="64"/>
      <c r="TD95" s="64"/>
      <c r="TE95" s="64"/>
      <c r="TF95" s="64"/>
      <c r="TG95" s="64"/>
      <c r="TH95" s="64"/>
      <c r="TI95" s="64"/>
      <c r="TJ95" s="64"/>
      <c r="TK95" s="64"/>
      <c r="TL95" s="64"/>
      <c r="TM95" s="64"/>
      <c r="TN95" s="64"/>
      <c r="TO95" s="64"/>
      <c r="TP95" s="64"/>
      <c r="TQ95" s="64"/>
      <c r="TR95" s="64"/>
      <c r="TS95" s="64"/>
      <c r="TT95" s="64"/>
      <c r="TU95" s="64"/>
      <c r="TV95" s="64"/>
      <c r="TW95" s="64"/>
      <c r="TX95" s="64"/>
      <c r="TY95" s="64"/>
      <c r="TZ95" s="64"/>
      <c r="UA95" s="64"/>
      <c r="UB95" s="64"/>
      <c r="UC95" s="64"/>
      <c r="UD95" s="64"/>
      <c r="UE95" s="64"/>
      <c r="UF95" s="64"/>
      <c r="UG95" s="64"/>
      <c r="UH95" s="64"/>
      <c r="UI95" s="64"/>
      <c r="UJ95" s="64"/>
      <c r="UK95" s="64"/>
      <c r="UL95" s="64"/>
      <c r="UM95" s="64"/>
      <c r="UN95" s="64"/>
      <c r="UO95" s="64"/>
      <c r="UP95" s="64"/>
      <c r="UQ95" s="64"/>
      <c r="UR95" s="64"/>
      <c r="US95" s="64"/>
      <c r="UT95" s="64"/>
      <c r="UU95" s="64"/>
      <c r="UV95" s="64"/>
      <c r="UW95" s="64"/>
      <c r="UX95" s="64"/>
      <c r="UY95" s="64"/>
      <c r="UZ95" s="64"/>
      <c r="VA95" s="64"/>
      <c r="VB95" s="64"/>
      <c r="VC95" s="64"/>
      <c r="VD95" s="64"/>
      <c r="VE95" s="64"/>
      <c r="VF95" s="64"/>
      <c r="VG95" s="64"/>
      <c r="VH95" s="64"/>
      <c r="VI95" s="64"/>
      <c r="VJ95" s="64"/>
      <c r="VK95" s="64"/>
      <c r="VL95" s="64"/>
      <c r="VM95" s="64"/>
      <c r="VN95" s="64"/>
      <c r="VO95" s="64"/>
      <c r="VP95" s="64"/>
      <c r="VQ95" s="64"/>
      <c r="VR95" s="64"/>
      <c r="VS95" s="64"/>
      <c r="VT95" s="64"/>
      <c r="VU95" s="64"/>
      <c r="VV95" s="64"/>
      <c r="VW95" s="64"/>
      <c r="VX95" s="64"/>
      <c r="VY95" s="64"/>
      <c r="VZ95" s="64"/>
      <c r="WA95" s="64"/>
      <c r="WB95" s="64"/>
      <c r="WC95" s="64"/>
      <c r="WD95" s="64"/>
      <c r="WE95" s="64"/>
      <c r="WF95" s="64"/>
      <c r="WG95" s="64"/>
      <c r="WH95" s="64"/>
      <c r="WI95" s="64"/>
      <c r="WJ95" s="64"/>
      <c r="WK95" s="64"/>
      <c r="WL95" s="64"/>
      <c r="WM95" s="64"/>
      <c r="WN95" s="64"/>
      <c r="WO95" s="64"/>
      <c r="WP95" s="64"/>
      <c r="WQ95" s="64"/>
      <c r="WR95" s="64"/>
      <c r="WS95" s="64"/>
      <c r="WT95" s="64"/>
      <c r="WU95" s="64"/>
      <c r="WV95" s="64"/>
      <c r="WW95" s="64"/>
      <c r="WX95" s="64"/>
      <c r="WY95" s="64"/>
      <c r="WZ95" s="64"/>
      <c r="XA95" s="64"/>
      <c r="XB95" s="64"/>
      <c r="XC95" s="64"/>
      <c r="XD95" s="64"/>
      <c r="XE95" s="64"/>
      <c r="XF95" s="64"/>
      <c r="XG95" s="64"/>
      <c r="XH95" s="64"/>
      <c r="XI95" s="64"/>
      <c r="XJ95" s="64"/>
    </row>
    <row r="96" spans="1:634" x14ac:dyDescent="0.25">
      <c r="A96" s="106"/>
      <c r="B96" s="107"/>
      <c r="C96" s="106"/>
      <c r="D96" s="107"/>
      <c r="E96" s="106"/>
      <c r="F96" s="107"/>
      <c r="G96" s="106"/>
      <c r="H96" s="107"/>
      <c r="I96" s="106"/>
      <c r="J96" s="107"/>
      <c r="K96" s="106"/>
      <c r="L96" s="107"/>
      <c r="M96" s="106"/>
      <c r="N96" s="107"/>
      <c r="O96" s="106"/>
      <c r="P96" s="107"/>
      <c r="Q96" s="106"/>
      <c r="R96" s="107"/>
      <c r="S96" s="106"/>
      <c r="T96" s="107"/>
      <c r="U96" s="106"/>
      <c r="V96" s="107"/>
      <c r="W96" s="106"/>
      <c r="X96" s="107"/>
      <c r="Y96" s="106"/>
      <c r="Z96" s="107"/>
      <c r="AA96" s="106"/>
      <c r="AB96" s="107"/>
      <c r="AC96" s="106"/>
      <c r="AD96" s="107"/>
      <c r="AE96" s="106"/>
      <c r="AF96" s="107"/>
      <c r="AG96" s="106"/>
      <c r="AH96" s="107"/>
      <c r="AI96" s="106"/>
      <c r="AJ96" s="107"/>
      <c r="AK96" s="106"/>
      <c r="AL96" s="107"/>
      <c r="AM96" s="106"/>
      <c r="AN96" s="107"/>
      <c r="AO96" s="106"/>
      <c r="AP96" s="107"/>
      <c r="AQ96" s="106"/>
      <c r="AR96" s="107"/>
      <c r="AS96" s="106"/>
      <c r="AT96" s="107"/>
      <c r="AU96" s="106"/>
      <c r="AV96" s="107"/>
      <c r="AW96" s="106"/>
      <c r="AX96" s="107"/>
      <c r="AY96" s="106"/>
      <c r="AZ96" s="107"/>
      <c r="BA96" s="106"/>
      <c r="BB96" s="107"/>
      <c r="BC96" s="106"/>
      <c r="BD96" s="107"/>
      <c r="BE96" s="106"/>
      <c r="BF96" s="107"/>
      <c r="BG96" s="106"/>
      <c r="BH96" s="107"/>
      <c r="BI96" s="106"/>
      <c r="BJ96" s="107"/>
      <c r="BK96" s="106"/>
      <c r="BL96" s="107"/>
      <c r="BM96" s="106"/>
      <c r="BN96" s="107"/>
      <c r="BO96" s="106"/>
      <c r="BP96" s="107"/>
      <c r="BQ96" s="106"/>
      <c r="BR96" s="107"/>
      <c r="BS96" s="106"/>
      <c r="BT96" s="107"/>
      <c r="BU96" s="106"/>
      <c r="BV96" s="107"/>
      <c r="BW96" s="106"/>
      <c r="BX96" s="107"/>
      <c r="BY96" s="106"/>
      <c r="BZ96" s="107"/>
      <c r="CA96" s="106"/>
      <c r="CB96" s="107"/>
      <c r="CC96" s="106"/>
      <c r="CD96" s="107"/>
      <c r="CE96" s="106"/>
      <c r="CF96" s="107"/>
      <c r="CG96" s="106"/>
      <c r="CH96" s="107"/>
      <c r="CI96" s="106"/>
      <c r="CJ96" s="107"/>
      <c r="CK96" s="106"/>
      <c r="CL96" s="107"/>
      <c r="CM96" s="106"/>
      <c r="CN96" s="107"/>
      <c r="CO96" s="106"/>
      <c r="CP96" s="107"/>
      <c r="CQ96" s="106"/>
      <c r="CR96" s="107"/>
      <c r="CS96" s="106"/>
      <c r="CT96" s="107"/>
      <c r="CU96" s="106"/>
      <c r="CV96" s="107"/>
      <c r="CW96" s="106"/>
      <c r="CX96" s="107"/>
      <c r="CY96" s="106"/>
      <c r="CZ96" s="107"/>
      <c r="DA96" s="106"/>
      <c r="DB96" s="107"/>
      <c r="DC96" s="106"/>
      <c r="DD96" s="107"/>
      <c r="DE96" s="106"/>
      <c r="DF96" s="107"/>
      <c r="DG96" s="106"/>
      <c r="DH96" s="107"/>
      <c r="DI96" s="106"/>
      <c r="DJ96" s="107"/>
      <c r="DK96" s="106"/>
      <c r="DL96" s="107"/>
      <c r="DM96" s="106"/>
      <c r="DN96" s="107"/>
      <c r="DO96" s="106"/>
      <c r="DP96" s="107"/>
      <c r="DQ96" s="106"/>
      <c r="DR96" s="107"/>
      <c r="DS96" s="106"/>
      <c r="DT96" s="107"/>
      <c r="DU96" s="106"/>
      <c r="DV96" s="107"/>
      <c r="DW96" s="106"/>
      <c r="DX96" s="107"/>
      <c r="DY96" s="106"/>
      <c r="DZ96" s="107"/>
      <c r="EA96" s="106"/>
      <c r="EB96" s="107"/>
      <c r="EC96" s="106"/>
      <c r="ED96" s="107"/>
      <c r="EE96" s="106"/>
      <c r="EF96" s="107"/>
      <c r="EG96" s="106"/>
      <c r="EH96" s="107"/>
      <c r="EI96" s="106"/>
      <c r="EJ96" s="107"/>
      <c r="EK96" s="106"/>
      <c r="EL96" s="107"/>
      <c r="EM96" s="106"/>
      <c r="EN96" s="107"/>
      <c r="EO96" s="106"/>
      <c r="EP96" s="107"/>
      <c r="EQ96" s="106"/>
      <c r="ER96" s="107"/>
      <c r="ES96" s="106"/>
      <c r="ET96" s="107"/>
      <c r="EU96" s="106"/>
      <c r="EV96" s="107"/>
      <c r="EW96" s="106"/>
      <c r="EX96" s="107"/>
      <c r="EY96" s="106"/>
      <c r="EZ96" s="107"/>
      <c r="FA96" s="106"/>
      <c r="FB96" s="107"/>
      <c r="FC96" s="106"/>
      <c r="FD96" s="107"/>
      <c r="FE96" s="106"/>
      <c r="FF96" s="107"/>
      <c r="FG96" s="106"/>
      <c r="FH96" s="107"/>
      <c r="FI96" s="106"/>
      <c r="FJ96" s="107"/>
      <c r="FK96" s="106"/>
      <c r="FL96" s="107"/>
      <c r="FM96" s="106"/>
      <c r="FN96" s="107"/>
      <c r="FO96" s="106"/>
      <c r="FP96" s="107"/>
      <c r="FQ96" s="106"/>
      <c r="FR96" s="107"/>
      <c r="FS96" s="106"/>
      <c r="FT96" s="107"/>
      <c r="FU96" s="106"/>
      <c r="FV96" s="107"/>
      <c r="FW96" s="106"/>
      <c r="FX96" s="107"/>
      <c r="FY96" s="106"/>
      <c r="FZ96" s="107"/>
      <c r="GA96" s="106"/>
      <c r="GB96" s="107"/>
      <c r="GC96" s="106"/>
      <c r="GD96" s="107"/>
      <c r="GE96" s="106"/>
      <c r="GF96" s="107"/>
      <c r="GG96" s="106"/>
      <c r="GH96" s="107"/>
      <c r="GI96" s="106"/>
      <c r="GJ96" s="107"/>
      <c r="GK96" s="106"/>
      <c r="GL96" s="107"/>
      <c r="GM96" s="106"/>
      <c r="GN96" s="107"/>
      <c r="GO96" s="106"/>
      <c r="GP96" s="107"/>
      <c r="GQ96" s="106"/>
      <c r="GR96" s="107"/>
      <c r="GS96" s="106"/>
      <c r="GT96" s="107"/>
      <c r="GU96" s="106"/>
      <c r="GV96" s="107"/>
      <c r="GW96" s="106"/>
      <c r="GX96" s="107"/>
      <c r="GY96" s="106"/>
      <c r="GZ96" s="107"/>
      <c r="HA96" s="106"/>
      <c r="HB96" s="107"/>
      <c r="HC96" s="106"/>
      <c r="HD96" s="107"/>
      <c r="HE96" s="106"/>
      <c r="HF96" s="107"/>
      <c r="HG96" s="106"/>
      <c r="HH96" s="107"/>
      <c r="HI96" s="106"/>
      <c r="HJ96" s="107"/>
      <c r="HK96" s="106"/>
      <c r="HL96" s="107"/>
      <c r="HM96" s="106"/>
      <c r="HN96" s="107"/>
      <c r="HO96" s="106"/>
      <c r="HP96" s="107"/>
      <c r="HQ96" s="106"/>
      <c r="HR96" s="107"/>
      <c r="HS96" s="106"/>
      <c r="HT96" s="107"/>
      <c r="HU96" s="106"/>
      <c r="HV96" s="107"/>
      <c r="HW96" s="106"/>
      <c r="HX96" s="107"/>
      <c r="HY96" s="106"/>
      <c r="HZ96" s="107"/>
      <c r="IA96" s="106"/>
      <c r="IB96" s="107"/>
      <c r="IC96" s="106"/>
      <c r="ID96" s="107"/>
      <c r="IE96" s="106"/>
      <c r="IF96" s="107"/>
      <c r="IG96" s="106"/>
      <c r="IH96" s="107"/>
      <c r="II96" s="106"/>
      <c r="IJ96" s="107"/>
      <c r="IK96" s="106"/>
      <c r="IL96" s="107"/>
      <c r="IM96" s="106"/>
      <c r="IN96" s="107"/>
      <c r="IO96" s="106"/>
      <c r="IP96" s="107"/>
      <c r="IQ96" s="106"/>
      <c r="IR96" s="107"/>
      <c r="IS96" s="106"/>
      <c r="IT96" s="107"/>
      <c r="IU96" s="106"/>
      <c r="IV96" s="107"/>
      <c r="IW96" s="106"/>
      <c r="IX96" s="107"/>
      <c r="IY96" s="106"/>
      <c r="IZ96" s="64"/>
      <c r="JA96" s="64"/>
      <c r="JB96" s="64"/>
      <c r="JC96" s="64"/>
      <c r="JD96" s="64"/>
      <c r="JE96" s="64"/>
      <c r="JF96" s="64"/>
      <c r="JG96" s="64"/>
      <c r="JH96" s="64"/>
      <c r="JI96" s="64"/>
      <c r="JJ96" s="64"/>
      <c r="JK96" s="64"/>
      <c r="JL96" s="64"/>
      <c r="JM96" s="64"/>
      <c r="JN96" s="64"/>
      <c r="JO96" s="64"/>
      <c r="JP96" s="64"/>
      <c r="JQ96" s="64"/>
      <c r="JR96" s="64"/>
      <c r="JS96" s="64"/>
      <c r="JT96" s="64"/>
      <c r="JU96" s="64"/>
      <c r="JV96" s="64"/>
      <c r="JW96" s="64"/>
      <c r="JX96" s="64"/>
      <c r="JY96" s="64"/>
      <c r="JZ96" s="64"/>
      <c r="KA96" s="64"/>
      <c r="KB96" s="64"/>
      <c r="KC96" s="64"/>
      <c r="KD96" s="64"/>
      <c r="KE96" s="64"/>
      <c r="KF96" s="64"/>
      <c r="KG96" s="64"/>
      <c r="KH96" s="64"/>
      <c r="KI96" s="64"/>
      <c r="KJ96" s="64"/>
      <c r="KK96" s="64"/>
      <c r="KL96" s="64"/>
      <c r="KM96" s="64"/>
      <c r="KN96" s="64"/>
      <c r="KO96" s="64"/>
      <c r="KP96" s="64"/>
      <c r="KQ96" s="64"/>
      <c r="KR96" s="64"/>
      <c r="KS96" s="64"/>
      <c r="KT96" s="64"/>
      <c r="KU96" s="64"/>
      <c r="KV96" s="64"/>
      <c r="KW96" s="64"/>
      <c r="KX96" s="64"/>
      <c r="KY96" s="64"/>
      <c r="KZ96" s="64"/>
      <c r="LA96" s="64"/>
      <c r="LB96" s="64"/>
      <c r="LC96" s="64"/>
      <c r="LD96" s="64"/>
      <c r="LE96" s="64"/>
      <c r="LF96" s="64"/>
      <c r="LG96" s="64"/>
      <c r="LH96" s="64"/>
      <c r="LI96" s="64"/>
      <c r="LJ96" s="64"/>
      <c r="LK96" s="64"/>
      <c r="LL96" s="64"/>
      <c r="LM96" s="64"/>
      <c r="LN96" s="64"/>
      <c r="LO96" s="64"/>
      <c r="LP96" s="64"/>
      <c r="LQ96" s="64"/>
      <c r="LR96" s="64"/>
      <c r="LS96" s="64"/>
      <c r="LT96" s="64"/>
      <c r="LU96" s="64"/>
      <c r="LV96" s="64"/>
      <c r="LW96" s="64"/>
      <c r="LX96" s="64"/>
      <c r="LY96" s="64"/>
      <c r="LZ96" s="64"/>
      <c r="MA96" s="64"/>
      <c r="MB96" s="64"/>
      <c r="MC96" s="64"/>
      <c r="MD96" s="64"/>
      <c r="ME96" s="64"/>
      <c r="MF96" s="64"/>
      <c r="MG96" s="64"/>
      <c r="MH96" s="64"/>
      <c r="MI96" s="64"/>
      <c r="MJ96" s="64"/>
      <c r="MK96" s="64"/>
      <c r="ML96" s="64"/>
      <c r="MM96" s="64"/>
      <c r="MN96" s="64"/>
      <c r="MO96" s="64"/>
      <c r="MP96" s="64"/>
      <c r="MQ96" s="64"/>
      <c r="MR96" s="64"/>
      <c r="MS96" s="64"/>
      <c r="MT96" s="64"/>
      <c r="MU96" s="64"/>
      <c r="MV96" s="64"/>
      <c r="MW96" s="64"/>
      <c r="MX96" s="64"/>
      <c r="MY96" s="64"/>
      <c r="MZ96" s="64"/>
      <c r="NA96" s="64"/>
      <c r="NB96" s="64"/>
      <c r="NC96" s="64"/>
      <c r="ND96" s="64"/>
      <c r="NE96" s="64"/>
      <c r="NF96" s="64"/>
      <c r="NG96" s="64"/>
      <c r="NH96" s="64"/>
      <c r="NI96" s="64"/>
      <c r="NJ96" s="64"/>
      <c r="NK96" s="64"/>
      <c r="NL96" s="64"/>
      <c r="NM96" s="64"/>
      <c r="NN96" s="64"/>
      <c r="NO96" s="64"/>
      <c r="NP96" s="64"/>
      <c r="NQ96" s="64"/>
      <c r="NR96" s="64"/>
      <c r="NS96" s="64"/>
      <c r="NT96" s="64"/>
      <c r="NU96" s="64"/>
      <c r="NV96" s="64"/>
      <c r="NW96" s="64"/>
      <c r="NX96" s="64"/>
      <c r="NY96" s="64"/>
      <c r="NZ96" s="64"/>
      <c r="OA96" s="64"/>
      <c r="OB96" s="64"/>
      <c r="OC96" s="64"/>
      <c r="OD96" s="64"/>
      <c r="OE96" s="64"/>
      <c r="OF96" s="64"/>
      <c r="OG96" s="64"/>
      <c r="OH96" s="64"/>
      <c r="OI96" s="64"/>
      <c r="OJ96" s="64"/>
      <c r="OK96" s="64"/>
      <c r="OL96" s="64"/>
      <c r="OM96" s="64"/>
      <c r="ON96" s="64"/>
      <c r="OO96" s="64"/>
      <c r="OP96" s="64"/>
      <c r="OQ96" s="64"/>
      <c r="OR96" s="64"/>
      <c r="OS96" s="64"/>
      <c r="OT96" s="64"/>
      <c r="OU96" s="64"/>
      <c r="OV96" s="64"/>
      <c r="OW96" s="64"/>
      <c r="OX96" s="64"/>
      <c r="OY96" s="64"/>
      <c r="OZ96" s="64"/>
      <c r="PA96" s="64"/>
      <c r="PB96" s="64"/>
      <c r="PC96" s="64"/>
      <c r="PD96" s="64"/>
      <c r="PE96" s="64"/>
      <c r="PF96" s="64"/>
      <c r="PG96" s="64"/>
      <c r="PH96" s="64"/>
      <c r="PI96" s="64"/>
      <c r="PJ96" s="64"/>
      <c r="PK96" s="64"/>
      <c r="PL96" s="64"/>
      <c r="PM96" s="64"/>
      <c r="PN96" s="64"/>
      <c r="PO96" s="64"/>
      <c r="PP96" s="64"/>
      <c r="PQ96" s="64"/>
      <c r="PR96" s="64"/>
      <c r="PS96" s="64"/>
      <c r="PT96" s="64"/>
      <c r="PU96" s="64"/>
      <c r="PV96" s="64"/>
      <c r="PW96" s="64"/>
      <c r="PX96" s="64"/>
      <c r="PY96" s="64"/>
      <c r="PZ96" s="64"/>
      <c r="QA96" s="64"/>
      <c r="QB96" s="64"/>
      <c r="QC96" s="64"/>
      <c r="QD96" s="64"/>
      <c r="QE96" s="64"/>
      <c r="QF96" s="64"/>
      <c r="QG96" s="64"/>
      <c r="QH96" s="64"/>
      <c r="QI96" s="64"/>
      <c r="QJ96" s="64"/>
      <c r="QK96" s="64"/>
      <c r="QL96" s="64"/>
      <c r="QM96" s="64"/>
      <c r="QN96" s="64"/>
      <c r="QO96" s="64"/>
      <c r="QP96" s="64"/>
      <c r="QQ96" s="64"/>
      <c r="QR96" s="64"/>
      <c r="QS96" s="64"/>
      <c r="QT96" s="64"/>
      <c r="QU96" s="64"/>
      <c r="QV96" s="64"/>
      <c r="QW96" s="64"/>
      <c r="QX96" s="64"/>
      <c r="QY96" s="64"/>
      <c r="QZ96" s="64"/>
      <c r="RA96" s="64"/>
      <c r="RB96" s="64"/>
      <c r="RC96" s="64"/>
      <c r="RD96" s="64"/>
      <c r="RE96" s="64"/>
      <c r="RF96" s="64"/>
      <c r="RG96" s="64"/>
      <c r="RH96" s="64"/>
      <c r="RI96" s="64"/>
      <c r="RJ96" s="64"/>
      <c r="RK96" s="64"/>
      <c r="RL96" s="64"/>
      <c r="RM96" s="64"/>
      <c r="RN96" s="64"/>
      <c r="RO96" s="64"/>
      <c r="RP96" s="64"/>
      <c r="RQ96" s="64"/>
      <c r="RR96" s="64"/>
      <c r="RS96" s="64"/>
      <c r="RT96" s="64"/>
      <c r="RU96" s="64"/>
      <c r="RV96" s="64"/>
      <c r="RW96" s="64"/>
      <c r="RX96" s="64"/>
      <c r="RY96" s="64"/>
      <c r="RZ96" s="64"/>
      <c r="SA96" s="64"/>
      <c r="SB96" s="64"/>
      <c r="SC96" s="64"/>
      <c r="SD96" s="64"/>
      <c r="SE96" s="64"/>
      <c r="SF96" s="64"/>
      <c r="SG96" s="64"/>
      <c r="SH96" s="64"/>
      <c r="SI96" s="64"/>
      <c r="SJ96" s="64"/>
      <c r="SK96" s="64"/>
      <c r="SL96" s="64"/>
      <c r="SM96" s="64"/>
      <c r="SN96" s="64"/>
      <c r="SO96" s="64"/>
      <c r="SP96" s="64"/>
      <c r="SQ96" s="64"/>
      <c r="SR96" s="64"/>
      <c r="SS96" s="64"/>
      <c r="ST96" s="64"/>
      <c r="SU96" s="64"/>
      <c r="SV96" s="64"/>
      <c r="SW96" s="64"/>
      <c r="SX96" s="64"/>
      <c r="SY96" s="64"/>
      <c r="SZ96" s="64"/>
      <c r="TA96" s="64"/>
      <c r="TB96" s="64"/>
      <c r="TC96" s="64"/>
      <c r="TD96" s="64"/>
      <c r="TE96" s="64"/>
      <c r="TF96" s="64"/>
      <c r="TG96" s="64"/>
      <c r="TH96" s="64"/>
      <c r="TI96" s="64"/>
      <c r="TJ96" s="64"/>
      <c r="TK96" s="64"/>
      <c r="TL96" s="64"/>
      <c r="TM96" s="64"/>
      <c r="TN96" s="64"/>
      <c r="TO96" s="64"/>
      <c r="TP96" s="64"/>
      <c r="TQ96" s="64"/>
      <c r="TR96" s="64"/>
      <c r="TS96" s="64"/>
      <c r="TT96" s="64"/>
      <c r="TU96" s="64"/>
      <c r="TV96" s="64"/>
      <c r="TW96" s="64"/>
      <c r="TX96" s="64"/>
      <c r="TY96" s="64"/>
      <c r="TZ96" s="64"/>
      <c r="UA96" s="64"/>
      <c r="UB96" s="64"/>
      <c r="UC96" s="64"/>
      <c r="UD96" s="64"/>
      <c r="UE96" s="64"/>
      <c r="UF96" s="64"/>
      <c r="UG96" s="64"/>
      <c r="UH96" s="64"/>
      <c r="UI96" s="64"/>
      <c r="UJ96" s="64"/>
      <c r="UK96" s="64"/>
      <c r="UL96" s="64"/>
      <c r="UM96" s="64"/>
      <c r="UN96" s="64"/>
      <c r="UO96" s="64"/>
      <c r="UP96" s="64"/>
      <c r="UQ96" s="64"/>
      <c r="UR96" s="64"/>
      <c r="US96" s="64"/>
      <c r="UT96" s="64"/>
      <c r="UU96" s="64"/>
      <c r="UV96" s="64"/>
      <c r="UW96" s="64"/>
      <c r="UX96" s="64"/>
      <c r="UY96" s="64"/>
      <c r="UZ96" s="64"/>
      <c r="VA96" s="64"/>
      <c r="VB96" s="64"/>
      <c r="VC96" s="64"/>
      <c r="VD96" s="64"/>
      <c r="VE96" s="64"/>
      <c r="VF96" s="64"/>
      <c r="VG96" s="64"/>
      <c r="VH96" s="64"/>
      <c r="VI96" s="64"/>
      <c r="VJ96" s="64"/>
      <c r="VK96" s="64"/>
      <c r="VL96" s="64"/>
      <c r="VM96" s="64"/>
      <c r="VN96" s="64"/>
      <c r="VO96" s="64"/>
      <c r="VP96" s="64"/>
      <c r="VQ96" s="64"/>
      <c r="VR96" s="64"/>
      <c r="VS96" s="64"/>
      <c r="VT96" s="64"/>
      <c r="VU96" s="64"/>
      <c r="VV96" s="64"/>
      <c r="VW96" s="64"/>
      <c r="VX96" s="64"/>
      <c r="VY96" s="64"/>
      <c r="VZ96" s="64"/>
      <c r="WA96" s="64"/>
      <c r="WB96" s="64"/>
      <c r="WC96" s="64"/>
      <c r="WD96" s="64"/>
      <c r="WE96" s="64"/>
      <c r="WF96" s="64"/>
      <c r="WG96" s="64"/>
      <c r="WH96" s="64"/>
      <c r="WI96" s="64"/>
      <c r="WJ96" s="64"/>
      <c r="WK96" s="64"/>
      <c r="WL96" s="64"/>
      <c r="WM96" s="64"/>
      <c r="WN96" s="64"/>
      <c r="WO96" s="64"/>
      <c r="WP96" s="64"/>
      <c r="WQ96" s="64"/>
      <c r="WR96" s="64"/>
      <c r="WS96" s="64"/>
      <c r="WT96" s="64"/>
      <c r="WU96" s="64"/>
      <c r="WV96" s="64"/>
      <c r="WW96" s="64"/>
      <c r="WX96" s="64"/>
      <c r="WY96" s="64"/>
      <c r="WZ96" s="64"/>
      <c r="XA96" s="64"/>
      <c r="XB96" s="64"/>
      <c r="XC96" s="64"/>
      <c r="XD96" s="64"/>
      <c r="XE96" s="64"/>
      <c r="XF96" s="64"/>
      <c r="XG96" s="64"/>
      <c r="XH96" s="64"/>
      <c r="XI96" s="64"/>
      <c r="XJ96" s="64"/>
    </row>
    <row r="97" spans="1:634" x14ac:dyDescent="0.25">
      <c r="A97" s="106"/>
      <c r="B97" s="107"/>
      <c r="C97" s="106"/>
      <c r="D97" s="107"/>
      <c r="E97" s="106"/>
      <c r="F97" s="107"/>
      <c r="G97" s="106"/>
      <c r="H97" s="107"/>
      <c r="I97" s="106"/>
      <c r="J97" s="107"/>
      <c r="K97" s="106"/>
      <c r="L97" s="107"/>
      <c r="M97" s="106"/>
      <c r="N97" s="107"/>
      <c r="O97" s="106"/>
      <c r="P97" s="107"/>
      <c r="Q97" s="106"/>
      <c r="R97" s="107"/>
      <c r="S97" s="106"/>
      <c r="T97" s="107"/>
      <c r="U97" s="106"/>
      <c r="V97" s="107"/>
      <c r="W97" s="106"/>
      <c r="X97" s="107"/>
      <c r="Y97" s="106"/>
      <c r="Z97" s="107"/>
      <c r="AA97" s="106"/>
      <c r="AB97" s="107"/>
      <c r="AC97" s="106"/>
      <c r="AD97" s="107"/>
      <c r="AE97" s="106"/>
      <c r="AF97" s="107"/>
      <c r="AG97" s="106"/>
      <c r="AH97" s="107"/>
      <c r="AI97" s="106"/>
      <c r="AJ97" s="107"/>
      <c r="AK97" s="106"/>
      <c r="AL97" s="107"/>
      <c r="AM97" s="106"/>
      <c r="AN97" s="107"/>
      <c r="AO97" s="106"/>
      <c r="AP97" s="107"/>
      <c r="AQ97" s="106"/>
      <c r="AR97" s="107"/>
      <c r="AS97" s="106"/>
      <c r="AT97" s="107"/>
      <c r="AU97" s="106"/>
      <c r="AV97" s="107"/>
      <c r="AW97" s="106"/>
      <c r="AX97" s="107"/>
      <c r="AY97" s="106"/>
      <c r="AZ97" s="107"/>
      <c r="BA97" s="106"/>
      <c r="BB97" s="107"/>
      <c r="BC97" s="106"/>
      <c r="BD97" s="107"/>
      <c r="BE97" s="106"/>
      <c r="BF97" s="107"/>
      <c r="BG97" s="106"/>
      <c r="BH97" s="107"/>
      <c r="BI97" s="106"/>
      <c r="BJ97" s="107"/>
      <c r="BK97" s="106"/>
      <c r="BL97" s="107"/>
      <c r="BM97" s="106"/>
      <c r="BN97" s="107"/>
      <c r="BO97" s="106"/>
      <c r="BP97" s="107"/>
      <c r="BQ97" s="106"/>
      <c r="BR97" s="107"/>
      <c r="BS97" s="106"/>
      <c r="BT97" s="107"/>
      <c r="BU97" s="106"/>
      <c r="BV97" s="107"/>
      <c r="BW97" s="106"/>
      <c r="BX97" s="107"/>
      <c r="BY97" s="106"/>
      <c r="BZ97" s="107"/>
      <c r="CA97" s="106"/>
      <c r="CB97" s="107"/>
      <c r="CC97" s="106"/>
      <c r="CD97" s="107"/>
      <c r="CE97" s="106"/>
      <c r="CF97" s="107"/>
      <c r="CG97" s="106"/>
      <c r="CH97" s="107"/>
      <c r="CI97" s="106"/>
      <c r="CJ97" s="107"/>
      <c r="CK97" s="106"/>
      <c r="CL97" s="107"/>
      <c r="CM97" s="106"/>
      <c r="CN97" s="107"/>
      <c r="CO97" s="106"/>
      <c r="CP97" s="107"/>
      <c r="CQ97" s="106"/>
      <c r="CR97" s="107"/>
      <c r="CS97" s="106"/>
      <c r="CT97" s="107"/>
      <c r="CU97" s="106"/>
      <c r="CV97" s="107"/>
      <c r="CW97" s="106"/>
      <c r="CX97" s="107"/>
      <c r="CY97" s="106"/>
      <c r="CZ97" s="107"/>
      <c r="DA97" s="106"/>
      <c r="DB97" s="107"/>
      <c r="DC97" s="106"/>
      <c r="DD97" s="107"/>
      <c r="DE97" s="106"/>
      <c r="DF97" s="107"/>
      <c r="DG97" s="106"/>
      <c r="DH97" s="107"/>
      <c r="DI97" s="106"/>
      <c r="DJ97" s="107"/>
      <c r="DK97" s="106"/>
      <c r="DL97" s="107"/>
      <c r="DM97" s="106"/>
      <c r="DN97" s="107"/>
      <c r="DO97" s="106"/>
      <c r="DP97" s="107"/>
      <c r="DQ97" s="106"/>
      <c r="DR97" s="107"/>
      <c r="DS97" s="106"/>
      <c r="DT97" s="107"/>
      <c r="DU97" s="106"/>
      <c r="DV97" s="107"/>
      <c r="DW97" s="106"/>
      <c r="DX97" s="107"/>
      <c r="DY97" s="106"/>
      <c r="DZ97" s="107"/>
      <c r="EA97" s="106"/>
      <c r="EB97" s="107"/>
      <c r="EC97" s="106"/>
      <c r="ED97" s="107"/>
      <c r="EE97" s="106"/>
      <c r="EF97" s="107"/>
      <c r="EG97" s="106"/>
      <c r="EH97" s="107"/>
      <c r="EI97" s="106"/>
      <c r="EJ97" s="107"/>
      <c r="EK97" s="106"/>
      <c r="EL97" s="107"/>
      <c r="EM97" s="106"/>
      <c r="EN97" s="107"/>
      <c r="EO97" s="106"/>
      <c r="EP97" s="107"/>
      <c r="EQ97" s="106"/>
      <c r="ER97" s="107"/>
      <c r="ES97" s="106"/>
      <c r="ET97" s="107"/>
      <c r="EU97" s="106"/>
      <c r="EV97" s="107"/>
      <c r="EW97" s="106"/>
      <c r="EX97" s="107"/>
      <c r="EY97" s="106"/>
      <c r="EZ97" s="107"/>
      <c r="FA97" s="106"/>
      <c r="FB97" s="107"/>
      <c r="FC97" s="106"/>
      <c r="FD97" s="107"/>
      <c r="FE97" s="106"/>
      <c r="FF97" s="107"/>
      <c r="FG97" s="106"/>
      <c r="FH97" s="107"/>
      <c r="FI97" s="106"/>
      <c r="FJ97" s="107"/>
      <c r="FK97" s="106"/>
      <c r="FL97" s="107"/>
      <c r="FM97" s="106"/>
      <c r="FN97" s="107"/>
      <c r="FO97" s="106"/>
      <c r="FP97" s="107"/>
      <c r="FQ97" s="106"/>
      <c r="FR97" s="107"/>
      <c r="FS97" s="106"/>
      <c r="FT97" s="107"/>
      <c r="FU97" s="106"/>
      <c r="FV97" s="107"/>
      <c r="FW97" s="106"/>
      <c r="FX97" s="107"/>
      <c r="FY97" s="106"/>
      <c r="FZ97" s="107"/>
      <c r="GA97" s="106"/>
      <c r="GB97" s="107"/>
      <c r="GC97" s="106"/>
      <c r="GD97" s="107"/>
      <c r="GE97" s="106"/>
      <c r="GF97" s="107"/>
      <c r="GG97" s="106"/>
      <c r="GH97" s="107"/>
      <c r="GI97" s="106"/>
      <c r="GJ97" s="107"/>
      <c r="GK97" s="106"/>
      <c r="GL97" s="107"/>
      <c r="GM97" s="106"/>
      <c r="GN97" s="107"/>
      <c r="GO97" s="106"/>
      <c r="GP97" s="107"/>
      <c r="GQ97" s="106"/>
      <c r="GR97" s="107"/>
      <c r="GS97" s="106"/>
      <c r="GT97" s="107"/>
      <c r="GU97" s="106"/>
      <c r="GV97" s="107"/>
      <c r="GW97" s="106"/>
      <c r="GX97" s="107"/>
      <c r="GY97" s="106"/>
      <c r="GZ97" s="107"/>
      <c r="HA97" s="106"/>
      <c r="HB97" s="107"/>
      <c r="HC97" s="106"/>
      <c r="HD97" s="107"/>
      <c r="HE97" s="106"/>
      <c r="HF97" s="107"/>
      <c r="HG97" s="106"/>
      <c r="HH97" s="107"/>
      <c r="HI97" s="106"/>
      <c r="HJ97" s="107"/>
      <c r="HK97" s="106"/>
      <c r="HL97" s="107"/>
      <c r="HM97" s="106"/>
      <c r="HN97" s="107"/>
      <c r="HO97" s="106"/>
      <c r="HP97" s="107"/>
      <c r="HQ97" s="106"/>
      <c r="HR97" s="107"/>
      <c r="HS97" s="106"/>
      <c r="HT97" s="107"/>
      <c r="HU97" s="106"/>
      <c r="HV97" s="107"/>
      <c r="HW97" s="106"/>
      <c r="HX97" s="107"/>
      <c r="HY97" s="106"/>
      <c r="HZ97" s="107"/>
      <c r="IA97" s="106"/>
      <c r="IB97" s="107"/>
      <c r="IC97" s="106"/>
      <c r="ID97" s="107"/>
      <c r="IE97" s="106"/>
      <c r="IF97" s="107"/>
      <c r="IG97" s="106"/>
      <c r="IH97" s="107"/>
      <c r="II97" s="106"/>
      <c r="IJ97" s="107"/>
      <c r="IK97" s="106"/>
      <c r="IL97" s="107"/>
      <c r="IM97" s="106"/>
      <c r="IN97" s="107"/>
      <c r="IO97" s="106"/>
      <c r="IP97" s="107"/>
      <c r="IQ97" s="106"/>
      <c r="IR97" s="107"/>
      <c r="IS97" s="106"/>
      <c r="IT97" s="107"/>
      <c r="IU97" s="106"/>
      <c r="IV97" s="107"/>
      <c r="IW97" s="106"/>
      <c r="IX97" s="107"/>
      <c r="IY97" s="106"/>
      <c r="IZ97" s="64"/>
      <c r="JA97" s="64"/>
      <c r="JB97" s="64"/>
      <c r="JC97" s="64"/>
      <c r="JD97" s="64"/>
      <c r="JE97" s="64"/>
      <c r="JF97" s="64"/>
      <c r="JG97" s="64"/>
      <c r="JH97" s="64"/>
      <c r="JI97" s="64"/>
      <c r="JJ97" s="64"/>
      <c r="JK97" s="64"/>
      <c r="JL97" s="64"/>
      <c r="JM97" s="64"/>
      <c r="JN97" s="64"/>
      <c r="JO97" s="64"/>
      <c r="JP97" s="64"/>
      <c r="JQ97" s="64"/>
      <c r="JR97" s="64"/>
      <c r="JS97" s="64"/>
      <c r="JT97" s="64"/>
      <c r="JU97" s="64"/>
      <c r="JV97" s="64"/>
      <c r="JW97" s="64"/>
      <c r="JX97" s="64"/>
      <c r="JY97" s="64"/>
      <c r="JZ97" s="64"/>
      <c r="KA97" s="64"/>
      <c r="KB97" s="64"/>
      <c r="KC97" s="64"/>
      <c r="KD97" s="64"/>
      <c r="KE97" s="64"/>
      <c r="KF97" s="64"/>
      <c r="KG97" s="64"/>
      <c r="KH97" s="64"/>
      <c r="KI97" s="64"/>
      <c r="KJ97" s="64"/>
      <c r="KK97" s="64"/>
      <c r="KL97" s="64"/>
      <c r="KM97" s="64"/>
      <c r="KN97" s="64"/>
      <c r="KO97" s="64"/>
      <c r="KP97" s="64"/>
      <c r="KQ97" s="64"/>
      <c r="KR97" s="64"/>
      <c r="KS97" s="64"/>
      <c r="KT97" s="64"/>
      <c r="KU97" s="64"/>
      <c r="KV97" s="64"/>
      <c r="KW97" s="64"/>
      <c r="KX97" s="64"/>
      <c r="KY97" s="64"/>
      <c r="KZ97" s="64"/>
      <c r="LA97" s="64"/>
      <c r="LB97" s="64"/>
      <c r="LC97" s="64"/>
      <c r="LD97" s="64"/>
      <c r="LE97" s="64"/>
      <c r="LF97" s="64"/>
      <c r="LG97" s="64"/>
      <c r="LH97" s="64"/>
      <c r="LI97" s="64"/>
      <c r="LJ97" s="64"/>
      <c r="LK97" s="64"/>
      <c r="LL97" s="64"/>
      <c r="LM97" s="64"/>
      <c r="LN97" s="64"/>
      <c r="LO97" s="64"/>
      <c r="LP97" s="64"/>
      <c r="LQ97" s="64"/>
      <c r="LR97" s="64"/>
      <c r="LS97" s="64"/>
      <c r="LT97" s="64"/>
      <c r="LU97" s="64"/>
      <c r="LV97" s="64"/>
      <c r="LW97" s="64"/>
      <c r="LX97" s="64"/>
      <c r="LY97" s="64"/>
      <c r="LZ97" s="64"/>
      <c r="MA97" s="64"/>
      <c r="MB97" s="64"/>
      <c r="MC97" s="64"/>
      <c r="MD97" s="64"/>
      <c r="ME97" s="64"/>
      <c r="MF97" s="64"/>
      <c r="MG97" s="64"/>
      <c r="MH97" s="64"/>
      <c r="MI97" s="64"/>
      <c r="MJ97" s="64"/>
      <c r="MK97" s="64"/>
      <c r="ML97" s="64"/>
      <c r="MM97" s="64"/>
      <c r="MN97" s="64"/>
      <c r="MO97" s="64"/>
      <c r="MP97" s="64"/>
      <c r="MQ97" s="64"/>
      <c r="MR97" s="64"/>
      <c r="MS97" s="64"/>
      <c r="MT97" s="64"/>
      <c r="MU97" s="64"/>
      <c r="MV97" s="64"/>
      <c r="MW97" s="64"/>
      <c r="MX97" s="64"/>
      <c r="MY97" s="64"/>
      <c r="MZ97" s="64"/>
      <c r="NA97" s="64"/>
      <c r="NB97" s="64"/>
      <c r="NC97" s="64"/>
      <c r="ND97" s="64"/>
      <c r="NE97" s="64"/>
      <c r="NF97" s="64"/>
      <c r="NG97" s="64"/>
      <c r="NH97" s="64"/>
      <c r="NI97" s="64"/>
      <c r="NJ97" s="64"/>
      <c r="NK97" s="64"/>
      <c r="NL97" s="64"/>
      <c r="NM97" s="64"/>
      <c r="NN97" s="64"/>
      <c r="NO97" s="64"/>
      <c r="NP97" s="64"/>
      <c r="NQ97" s="64"/>
      <c r="NR97" s="64"/>
      <c r="NS97" s="64"/>
      <c r="NT97" s="64"/>
      <c r="NU97" s="64"/>
      <c r="NV97" s="64"/>
      <c r="NW97" s="64"/>
      <c r="NX97" s="64"/>
      <c r="NY97" s="64"/>
      <c r="NZ97" s="64"/>
      <c r="OA97" s="64"/>
      <c r="OB97" s="64"/>
      <c r="OC97" s="64"/>
      <c r="OD97" s="64"/>
      <c r="OE97" s="64"/>
      <c r="OF97" s="64"/>
      <c r="OG97" s="64"/>
      <c r="OH97" s="64"/>
      <c r="OI97" s="64"/>
      <c r="OJ97" s="64"/>
      <c r="OK97" s="64"/>
      <c r="OL97" s="64"/>
      <c r="OM97" s="64"/>
      <c r="ON97" s="64"/>
      <c r="OO97" s="64"/>
      <c r="OP97" s="64"/>
      <c r="OQ97" s="64"/>
      <c r="OR97" s="64"/>
      <c r="OS97" s="64"/>
      <c r="OT97" s="64"/>
      <c r="OU97" s="64"/>
      <c r="OV97" s="64"/>
      <c r="OW97" s="64"/>
      <c r="OX97" s="64"/>
      <c r="OY97" s="64"/>
      <c r="OZ97" s="64"/>
      <c r="PA97" s="64"/>
      <c r="PB97" s="64"/>
      <c r="PC97" s="64"/>
      <c r="PD97" s="64"/>
      <c r="PE97" s="64"/>
      <c r="PF97" s="64"/>
      <c r="PG97" s="64"/>
      <c r="PH97" s="64"/>
      <c r="PI97" s="64"/>
      <c r="PJ97" s="64"/>
      <c r="PK97" s="64"/>
      <c r="PL97" s="64"/>
      <c r="PM97" s="64"/>
      <c r="PN97" s="64"/>
      <c r="PO97" s="64"/>
      <c r="PP97" s="64"/>
      <c r="PQ97" s="64"/>
      <c r="PR97" s="64"/>
      <c r="PS97" s="64"/>
      <c r="PT97" s="64"/>
      <c r="PU97" s="64"/>
      <c r="PV97" s="64"/>
      <c r="PW97" s="64"/>
      <c r="PX97" s="64"/>
      <c r="PY97" s="64"/>
      <c r="PZ97" s="64"/>
      <c r="QA97" s="64"/>
      <c r="QB97" s="64"/>
      <c r="QC97" s="64"/>
      <c r="QD97" s="64"/>
      <c r="QE97" s="64"/>
      <c r="QF97" s="64"/>
      <c r="QG97" s="64"/>
      <c r="QH97" s="64"/>
      <c r="QI97" s="64"/>
      <c r="QJ97" s="64"/>
      <c r="QK97" s="64"/>
      <c r="QL97" s="64"/>
      <c r="QM97" s="64"/>
      <c r="QN97" s="64"/>
      <c r="QO97" s="64"/>
      <c r="QP97" s="64"/>
      <c r="QQ97" s="64"/>
      <c r="QR97" s="64"/>
      <c r="QS97" s="64"/>
      <c r="QT97" s="64"/>
      <c r="QU97" s="64"/>
      <c r="QV97" s="64"/>
      <c r="QW97" s="64"/>
      <c r="QX97" s="64"/>
      <c r="QY97" s="64"/>
      <c r="QZ97" s="64"/>
      <c r="RA97" s="64"/>
      <c r="RB97" s="64"/>
      <c r="RC97" s="64"/>
      <c r="RD97" s="64"/>
      <c r="RE97" s="64"/>
      <c r="RF97" s="64"/>
      <c r="RG97" s="64"/>
      <c r="RH97" s="64"/>
      <c r="RI97" s="64"/>
      <c r="RJ97" s="64"/>
      <c r="RK97" s="64"/>
      <c r="RL97" s="64"/>
      <c r="RM97" s="64"/>
      <c r="RN97" s="64"/>
      <c r="RO97" s="64"/>
      <c r="RP97" s="64"/>
      <c r="RQ97" s="64"/>
      <c r="RR97" s="64"/>
      <c r="RS97" s="64"/>
      <c r="RT97" s="64"/>
      <c r="RU97" s="64"/>
      <c r="RV97" s="64"/>
      <c r="RW97" s="64"/>
      <c r="RX97" s="64"/>
      <c r="RY97" s="64"/>
      <c r="RZ97" s="64"/>
      <c r="SA97" s="64"/>
      <c r="SB97" s="64"/>
      <c r="SC97" s="64"/>
      <c r="SD97" s="64"/>
      <c r="SE97" s="64"/>
      <c r="SF97" s="64"/>
      <c r="SG97" s="64"/>
      <c r="SH97" s="64"/>
      <c r="SI97" s="64"/>
      <c r="SJ97" s="64"/>
      <c r="SK97" s="64"/>
      <c r="SL97" s="64"/>
      <c r="SM97" s="64"/>
      <c r="SN97" s="64"/>
      <c r="SO97" s="64"/>
      <c r="SP97" s="64"/>
      <c r="SQ97" s="64"/>
      <c r="SR97" s="64"/>
      <c r="SS97" s="64"/>
      <c r="ST97" s="64"/>
      <c r="SU97" s="64"/>
      <c r="SV97" s="64"/>
      <c r="SW97" s="64"/>
      <c r="SX97" s="64"/>
      <c r="SY97" s="64"/>
      <c r="SZ97" s="64"/>
      <c r="TA97" s="64"/>
      <c r="TB97" s="64"/>
      <c r="TC97" s="64"/>
      <c r="TD97" s="64"/>
      <c r="TE97" s="64"/>
      <c r="TF97" s="64"/>
      <c r="TG97" s="64"/>
      <c r="TH97" s="64"/>
      <c r="TI97" s="64"/>
      <c r="TJ97" s="64"/>
      <c r="TK97" s="64"/>
      <c r="TL97" s="64"/>
      <c r="TM97" s="64"/>
      <c r="TN97" s="64"/>
      <c r="TO97" s="64"/>
      <c r="TP97" s="64"/>
      <c r="TQ97" s="64"/>
      <c r="TR97" s="64"/>
      <c r="TS97" s="64"/>
      <c r="TT97" s="64"/>
      <c r="TU97" s="64"/>
      <c r="TV97" s="64"/>
      <c r="TW97" s="64"/>
      <c r="TX97" s="64"/>
      <c r="TY97" s="64"/>
      <c r="TZ97" s="64"/>
      <c r="UA97" s="64"/>
      <c r="UB97" s="64"/>
      <c r="UC97" s="64"/>
      <c r="UD97" s="64"/>
      <c r="UE97" s="64"/>
      <c r="UF97" s="64"/>
      <c r="UG97" s="64"/>
      <c r="UH97" s="64"/>
      <c r="UI97" s="64"/>
      <c r="UJ97" s="64"/>
      <c r="UK97" s="64"/>
      <c r="UL97" s="64"/>
      <c r="UM97" s="64"/>
      <c r="UN97" s="64"/>
      <c r="UO97" s="64"/>
      <c r="UP97" s="64"/>
      <c r="UQ97" s="64"/>
      <c r="UR97" s="64"/>
      <c r="US97" s="64"/>
      <c r="UT97" s="64"/>
      <c r="UU97" s="64"/>
      <c r="UV97" s="64"/>
      <c r="UW97" s="64"/>
      <c r="UX97" s="64"/>
      <c r="UY97" s="64"/>
      <c r="UZ97" s="64"/>
      <c r="VA97" s="64"/>
      <c r="VB97" s="64"/>
      <c r="VC97" s="64"/>
      <c r="VD97" s="64"/>
      <c r="VE97" s="64"/>
      <c r="VF97" s="64"/>
      <c r="VG97" s="64"/>
      <c r="VH97" s="64"/>
      <c r="VI97" s="64"/>
      <c r="VJ97" s="64"/>
      <c r="VK97" s="64"/>
      <c r="VL97" s="64"/>
      <c r="VM97" s="64"/>
      <c r="VN97" s="64"/>
      <c r="VO97" s="64"/>
      <c r="VP97" s="64"/>
      <c r="VQ97" s="64"/>
      <c r="VR97" s="64"/>
      <c r="VS97" s="64"/>
      <c r="VT97" s="64"/>
      <c r="VU97" s="64"/>
      <c r="VV97" s="64"/>
      <c r="VW97" s="64"/>
      <c r="VX97" s="64"/>
      <c r="VY97" s="64"/>
      <c r="VZ97" s="64"/>
      <c r="WA97" s="64"/>
      <c r="WB97" s="64"/>
      <c r="WC97" s="64"/>
      <c r="WD97" s="64"/>
      <c r="WE97" s="64"/>
      <c r="WF97" s="64"/>
      <c r="WG97" s="64"/>
      <c r="WH97" s="64"/>
      <c r="WI97" s="64"/>
      <c r="WJ97" s="64"/>
      <c r="WK97" s="64"/>
      <c r="WL97" s="64"/>
      <c r="WM97" s="64"/>
      <c r="WN97" s="64"/>
      <c r="WO97" s="64"/>
      <c r="WP97" s="64"/>
      <c r="WQ97" s="64"/>
      <c r="WR97" s="64"/>
      <c r="WS97" s="64"/>
      <c r="WT97" s="64"/>
      <c r="WU97" s="64"/>
      <c r="WV97" s="64"/>
      <c r="WW97" s="64"/>
      <c r="WX97" s="64"/>
      <c r="WY97" s="64"/>
      <c r="WZ97" s="64"/>
      <c r="XA97" s="64"/>
      <c r="XB97" s="64"/>
      <c r="XC97" s="64"/>
      <c r="XD97" s="64"/>
      <c r="XE97" s="64"/>
      <c r="XF97" s="64"/>
      <c r="XG97" s="64"/>
      <c r="XH97" s="64"/>
      <c r="XI97" s="64"/>
      <c r="XJ97" s="64"/>
    </row>
    <row r="98" spans="1:634" x14ac:dyDescent="0.25">
      <c r="A98" s="106"/>
      <c r="B98" s="107"/>
      <c r="C98" s="106"/>
      <c r="D98" s="107"/>
      <c r="E98" s="106"/>
      <c r="F98" s="107"/>
      <c r="G98" s="106"/>
      <c r="H98" s="107"/>
      <c r="I98" s="106"/>
      <c r="J98" s="107"/>
      <c r="K98" s="106"/>
      <c r="L98" s="107"/>
      <c r="M98" s="106"/>
      <c r="N98" s="107"/>
      <c r="O98" s="106"/>
      <c r="P98" s="107"/>
      <c r="Q98" s="106"/>
      <c r="R98" s="107"/>
      <c r="S98" s="106"/>
      <c r="T98" s="107"/>
      <c r="U98" s="106"/>
      <c r="V98" s="107"/>
      <c r="W98" s="106"/>
      <c r="X98" s="107"/>
      <c r="Y98" s="106"/>
      <c r="Z98" s="107"/>
      <c r="AA98" s="106"/>
      <c r="AB98" s="107"/>
      <c r="AC98" s="106"/>
      <c r="AD98" s="107"/>
      <c r="AE98" s="106"/>
      <c r="AF98" s="107"/>
      <c r="AG98" s="106"/>
      <c r="AH98" s="107"/>
      <c r="AI98" s="106"/>
      <c r="AJ98" s="107"/>
      <c r="AK98" s="106"/>
      <c r="AL98" s="107"/>
      <c r="AM98" s="106"/>
      <c r="AN98" s="107"/>
      <c r="AO98" s="106"/>
      <c r="AP98" s="107"/>
      <c r="AQ98" s="106"/>
      <c r="AR98" s="107"/>
      <c r="AS98" s="106"/>
      <c r="AT98" s="107"/>
      <c r="AU98" s="106"/>
      <c r="AV98" s="107"/>
      <c r="AW98" s="106"/>
      <c r="AX98" s="107"/>
      <c r="AY98" s="106"/>
      <c r="AZ98" s="107"/>
      <c r="BA98" s="106"/>
      <c r="BB98" s="107"/>
      <c r="BC98" s="106"/>
      <c r="BD98" s="107"/>
      <c r="BE98" s="106"/>
      <c r="BF98" s="107"/>
      <c r="BG98" s="106"/>
      <c r="BH98" s="107"/>
      <c r="BI98" s="106"/>
      <c r="BJ98" s="107"/>
      <c r="BK98" s="106"/>
      <c r="BL98" s="107"/>
      <c r="BM98" s="106"/>
      <c r="BN98" s="107"/>
      <c r="BO98" s="106"/>
      <c r="BP98" s="107"/>
      <c r="BQ98" s="106"/>
      <c r="BR98" s="107"/>
      <c r="BS98" s="106"/>
      <c r="BT98" s="107"/>
      <c r="BU98" s="106"/>
      <c r="BV98" s="107"/>
      <c r="BW98" s="106"/>
      <c r="BX98" s="107"/>
      <c r="BY98" s="106"/>
      <c r="BZ98" s="107"/>
      <c r="CA98" s="106"/>
      <c r="CB98" s="107"/>
      <c r="CC98" s="106"/>
      <c r="CD98" s="107"/>
      <c r="CE98" s="106"/>
      <c r="CF98" s="107"/>
      <c r="CG98" s="106"/>
      <c r="CH98" s="107"/>
      <c r="CI98" s="106"/>
      <c r="CJ98" s="107"/>
      <c r="CK98" s="106"/>
      <c r="CL98" s="107"/>
      <c r="CM98" s="106"/>
      <c r="CN98" s="107"/>
      <c r="CO98" s="106"/>
      <c r="CP98" s="107"/>
      <c r="CQ98" s="106"/>
      <c r="CR98" s="107"/>
      <c r="CS98" s="106"/>
      <c r="CT98" s="107"/>
      <c r="CU98" s="106"/>
      <c r="CV98" s="107"/>
      <c r="CW98" s="106"/>
      <c r="CX98" s="107"/>
      <c r="CY98" s="106"/>
      <c r="CZ98" s="107"/>
      <c r="DA98" s="106"/>
      <c r="DB98" s="107"/>
      <c r="DC98" s="106"/>
      <c r="DD98" s="107"/>
      <c r="DE98" s="106"/>
      <c r="DF98" s="107"/>
      <c r="DG98" s="106"/>
      <c r="DH98" s="107"/>
      <c r="DI98" s="106"/>
      <c r="DJ98" s="107"/>
      <c r="DK98" s="106"/>
      <c r="DL98" s="107"/>
      <c r="DM98" s="106"/>
      <c r="DN98" s="107"/>
      <c r="DO98" s="106"/>
      <c r="DP98" s="107"/>
      <c r="DQ98" s="106"/>
      <c r="DR98" s="107"/>
      <c r="DS98" s="106"/>
      <c r="DT98" s="107"/>
      <c r="DU98" s="106"/>
      <c r="DV98" s="107"/>
      <c r="DW98" s="106"/>
      <c r="DX98" s="107"/>
      <c r="DY98" s="106"/>
      <c r="DZ98" s="107"/>
      <c r="EA98" s="106"/>
      <c r="EB98" s="107"/>
      <c r="EC98" s="106"/>
      <c r="ED98" s="107"/>
      <c r="EE98" s="106"/>
      <c r="EF98" s="107"/>
      <c r="EG98" s="106"/>
      <c r="EH98" s="107"/>
      <c r="EI98" s="106"/>
      <c r="EJ98" s="107"/>
      <c r="EK98" s="106"/>
      <c r="EL98" s="107"/>
      <c r="EM98" s="106"/>
      <c r="EN98" s="107"/>
      <c r="EO98" s="106"/>
      <c r="EP98" s="107"/>
      <c r="EQ98" s="106"/>
      <c r="ER98" s="107"/>
      <c r="ES98" s="106"/>
      <c r="ET98" s="107"/>
      <c r="EU98" s="106"/>
      <c r="EV98" s="107"/>
      <c r="EW98" s="106"/>
      <c r="EX98" s="107"/>
      <c r="EY98" s="106"/>
      <c r="EZ98" s="107"/>
      <c r="FA98" s="106"/>
      <c r="FB98" s="107"/>
      <c r="FC98" s="106"/>
      <c r="FD98" s="107"/>
      <c r="FE98" s="106"/>
      <c r="FF98" s="107"/>
      <c r="FG98" s="106"/>
      <c r="FH98" s="107"/>
      <c r="FI98" s="106"/>
      <c r="FJ98" s="107"/>
      <c r="FK98" s="106"/>
      <c r="FL98" s="107"/>
      <c r="FM98" s="106"/>
      <c r="FN98" s="107"/>
      <c r="FO98" s="106"/>
      <c r="FP98" s="107"/>
      <c r="FQ98" s="106"/>
      <c r="FR98" s="107"/>
      <c r="FS98" s="106"/>
      <c r="FT98" s="107"/>
      <c r="FU98" s="106"/>
      <c r="FV98" s="107"/>
      <c r="FW98" s="106"/>
      <c r="FX98" s="107"/>
      <c r="FY98" s="106"/>
      <c r="FZ98" s="107"/>
      <c r="GA98" s="106"/>
      <c r="GB98" s="107"/>
      <c r="GC98" s="106"/>
      <c r="GD98" s="107"/>
      <c r="GE98" s="106"/>
      <c r="GF98" s="107"/>
      <c r="GG98" s="106"/>
      <c r="GH98" s="107"/>
      <c r="GI98" s="106"/>
      <c r="GJ98" s="107"/>
      <c r="GK98" s="106"/>
      <c r="GL98" s="107"/>
      <c r="GM98" s="106"/>
      <c r="GN98" s="107"/>
      <c r="GO98" s="106"/>
      <c r="GP98" s="107"/>
      <c r="GQ98" s="106"/>
      <c r="GR98" s="107"/>
      <c r="GS98" s="106"/>
      <c r="GT98" s="107"/>
      <c r="GU98" s="106"/>
      <c r="GV98" s="107"/>
      <c r="GW98" s="106"/>
      <c r="GX98" s="107"/>
      <c r="GY98" s="106"/>
      <c r="GZ98" s="107"/>
      <c r="HA98" s="106"/>
      <c r="HB98" s="107"/>
      <c r="HC98" s="106"/>
      <c r="HD98" s="107"/>
      <c r="HE98" s="106"/>
      <c r="HF98" s="107"/>
      <c r="HG98" s="106"/>
      <c r="HH98" s="107"/>
      <c r="HI98" s="106"/>
      <c r="HJ98" s="107"/>
      <c r="HK98" s="106"/>
      <c r="HL98" s="107"/>
      <c r="HM98" s="106"/>
      <c r="HN98" s="107"/>
      <c r="HO98" s="106"/>
      <c r="HP98" s="107"/>
      <c r="HQ98" s="106"/>
      <c r="HR98" s="107"/>
      <c r="HS98" s="106"/>
      <c r="HT98" s="107"/>
      <c r="HU98" s="106"/>
      <c r="HV98" s="107"/>
      <c r="HW98" s="106"/>
      <c r="HX98" s="107"/>
      <c r="HY98" s="106"/>
      <c r="HZ98" s="107"/>
      <c r="IA98" s="106"/>
      <c r="IB98" s="107"/>
      <c r="IC98" s="106"/>
      <c r="ID98" s="107"/>
      <c r="IE98" s="106"/>
      <c r="IF98" s="107"/>
      <c r="IG98" s="106"/>
      <c r="IH98" s="107"/>
      <c r="II98" s="106"/>
      <c r="IJ98" s="107"/>
      <c r="IK98" s="106"/>
      <c r="IL98" s="107"/>
      <c r="IM98" s="106"/>
      <c r="IN98" s="107"/>
      <c r="IO98" s="106"/>
      <c r="IP98" s="107"/>
      <c r="IQ98" s="106"/>
      <c r="IR98" s="107"/>
      <c r="IS98" s="106"/>
      <c r="IT98" s="107"/>
      <c r="IU98" s="106"/>
      <c r="IV98" s="107"/>
      <c r="IW98" s="106"/>
      <c r="IX98" s="107"/>
      <c r="IY98" s="106"/>
      <c r="IZ98" s="64"/>
      <c r="JA98" s="64"/>
      <c r="JB98" s="64"/>
      <c r="JC98" s="64"/>
      <c r="JD98" s="64"/>
      <c r="JE98" s="64"/>
      <c r="JF98" s="64"/>
      <c r="JG98" s="64"/>
      <c r="JH98" s="64"/>
      <c r="JI98" s="64"/>
      <c r="JJ98" s="64"/>
      <c r="JK98" s="64"/>
      <c r="JL98" s="64"/>
      <c r="JM98" s="64"/>
      <c r="JN98" s="64"/>
      <c r="JO98" s="64"/>
      <c r="JP98" s="64"/>
      <c r="JQ98" s="64"/>
      <c r="JR98" s="64"/>
      <c r="JS98" s="64"/>
      <c r="JT98" s="64"/>
      <c r="JU98" s="64"/>
      <c r="JV98" s="64"/>
      <c r="JW98" s="64"/>
      <c r="JX98" s="64"/>
      <c r="JY98" s="64"/>
      <c r="JZ98" s="64"/>
      <c r="KA98" s="64"/>
      <c r="KB98" s="64"/>
      <c r="KC98" s="64"/>
      <c r="KD98" s="64"/>
      <c r="KE98" s="64"/>
      <c r="KF98" s="64"/>
      <c r="KG98" s="64"/>
      <c r="KH98" s="64"/>
      <c r="KI98" s="64"/>
      <c r="KJ98" s="64"/>
      <c r="KK98" s="64"/>
      <c r="KL98" s="64"/>
      <c r="KM98" s="64"/>
      <c r="KN98" s="64"/>
      <c r="KO98" s="64"/>
      <c r="KP98" s="64"/>
      <c r="KQ98" s="64"/>
      <c r="KR98" s="64"/>
      <c r="KS98" s="64"/>
      <c r="KT98" s="64"/>
      <c r="KU98" s="64"/>
      <c r="KV98" s="64"/>
      <c r="KW98" s="64"/>
      <c r="KX98" s="64"/>
      <c r="KY98" s="64"/>
      <c r="KZ98" s="64"/>
      <c r="LA98" s="64"/>
      <c r="LB98" s="64"/>
      <c r="LC98" s="64"/>
      <c r="LD98" s="64"/>
      <c r="LE98" s="64"/>
      <c r="LF98" s="64"/>
      <c r="LG98" s="64"/>
      <c r="LH98" s="64"/>
      <c r="LI98" s="64"/>
      <c r="LJ98" s="64"/>
      <c r="LK98" s="64"/>
      <c r="LL98" s="64"/>
      <c r="LM98" s="64"/>
      <c r="LN98" s="64"/>
      <c r="LO98" s="64"/>
      <c r="LP98" s="64"/>
      <c r="LQ98" s="64"/>
      <c r="LR98" s="64"/>
      <c r="LS98" s="64"/>
      <c r="LT98" s="64"/>
      <c r="LU98" s="64"/>
      <c r="LV98" s="64"/>
      <c r="LW98" s="64"/>
      <c r="LX98" s="64"/>
      <c r="LY98" s="64"/>
      <c r="LZ98" s="64"/>
      <c r="MA98" s="64"/>
      <c r="MB98" s="64"/>
      <c r="MC98" s="64"/>
      <c r="MD98" s="64"/>
      <c r="ME98" s="64"/>
      <c r="MF98" s="64"/>
      <c r="MG98" s="64"/>
      <c r="MH98" s="64"/>
      <c r="MI98" s="64"/>
      <c r="MJ98" s="64"/>
      <c r="MK98" s="64"/>
      <c r="ML98" s="64"/>
      <c r="MM98" s="64"/>
      <c r="MN98" s="64"/>
      <c r="MO98" s="64"/>
      <c r="MP98" s="64"/>
      <c r="MQ98" s="64"/>
      <c r="MR98" s="64"/>
      <c r="MS98" s="64"/>
      <c r="MT98" s="64"/>
      <c r="MU98" s="64"/>
      <c r="MV98" s="64"/>
      <c r="MW98" s="64"/>
      <c r="MX98" s="64"/>
      <c r="MY98" s="64"/>
      <c r="MZ98" s="64"/>
      <c r="NA98" s="64"/>
      <c r="NB98" s="64"/>
      <c r="NC98" s="64"/>
      <c r="ND98" s="64"/>
      <c r="NE98" s="64"/>
      <c r="NF98" s="64"/>
      <c r="NG98" s="64"/>
      <c r="NH98" s="64"/>
      <c r="NI98" s="64"/>
      <c r="NJ98" s="64"/>
      <c r="NK98" s="64"/>
      <c r="NL98" s="64"/>
      <c r="NM98" s="64"/>
      <c r="NN98" s="64"/>
      <c r="NO98" s="64"/>
      <c r="NP98" s="64"/>
      <c r="NQ98" s="64"/>
      <c r="NR98" s="64"/>
      <c r="NS98" s="64"/>
      <c r="NT98" s="64"/>
      <c r="NU98" s="64"/>
      <c r="NV98" s="64"/>
      <c r="NW98" s="64"/>
      <c r="NX98" s="64"/>
      <c r="NY98" s="64"/>
      <c r="NZ98" s="64"/>
      <c r="OA98" s="64"/>
      <c r="OB98" s="64"/>
      <c r="OC98" s="64"/>
      <c r="OD98" s="64"/>
      <c r="OE98" s="64"/>
      <c r="OF98" s="64"/>
      <c r="OG98" s="64"/>
      <c r="OH98" s="64"/>
      <c r="OI98" s="64"/>
      <c r="OJ98" s="64"/>
      <c r="OK98" s="64"/>
      <c r="OL98" s="64"/>
      <c r="OM98" s="64"/>
      <c r="ON98" s="64"/>
      <c r="OO98" s="64"/>
      <c r="OP98" s="64"/>
      <c r="OQ98" s="64"/>
      <c r="OR98" s="64"/>
      <c r="OS98" s="64"/>
      <c r="OT98" s="64"/>
      <c r="OU98" s="64"/>
      <c r="OV98" s="64"/>
      <c r="OW98" s="64"/>
      <c r="OX98" s="64"/>
      <c r="OY98" s="64"/>
      <c r="OZ98" s="64"/>
      <c r="PA98" s="64"/>
      <c r="PB98" s="64"/>
      <c r="PC98" s="64"/>
      <c r="PD98" s="64"/>
      <c r="PE98" s="64"/>
      <c r="PF98" s="64"/>
      <c r="PG98" s="64"/>
      <c r="PH98" s="64"/>
      <c r="PI98" s="64"/>
      <c r="PJ98" s="64"/>
      <c r="PK98" s="64"/>
      <c r="PL98" s="64"/>
      <c r="PM98" s="64"/>
      <c r="PN98" s="64"/>
      <c r="PO98" s="64"/>
      <c r="PP98" s="64"/>
      <c r="PQ98" s="64"/>
      <c r="PR98" s="64"/>
      <c r="PS98" s="64"/>
      <c r="PT98" s="64"/>
      <c r="PU98" s="64"/>
      <c r="PV98" s="64"/>
      <c r="PW98" s="64"/>
      <c r="PX98" s="64"/>
      <c r="PY98" s="64"/>
      <c r="PZ98" s="64"/>
      <c r="QA98" s="64"/>
      <c r="QB98" s="64"/>
      <c r="QC98" s="64"/>
      <c r="QD98" s="64"/>
      <c r="QE98" s="64"/>
      <c r="QF98" s="64"/>
      <c r="QG98" s="64"/>
      <c r="QH98" s="64"/>
      <c r="QI98" s="64"/>
      <c r="QJ98" s="64"/>
      <c r="QK98" s="64"/>
      <c r="QL98" s="64"/>
      <c r="QM98" s="64"/>
      <c r="QN98" s="64"/>
      <c r="QO98" s="64"/>
      <c r="QP98" s="64"/>
      <c r="QQ98" s="64"/>
      <c r="QR98" s="64"/>
      <c r="QS98" s="64"/>
      <c r="QT98" s="64"/>
      <c r="QU98" s="64"/>
      <c r="QV98" s="64"/>
      <c r="QW98" s="64"/>
      <c r="QX98" s="64"/>
      <c r="QY98" s="64"/>
      <c r="QZ98" s="64"/>
      <c r="RA98" s="64"/>
      <c r="RB98" s="64"/>
      <c r="RC98" s="64"/>
      <c r="RD98" s="64"/>
      <c r="RE98" s="64"/>
      <c r="RF98" s="64"/>
      <c r="RG98" s="64"/>
      <c r="RH98" s="64"/>
      <c r="RI98" s="64"/>
      <c r="RJ98" s="64"/>
      <c r="RK98" s="64"/>
      <c r="RL98" s="64"/>
      <c r="RM98" s="64"/>
      <c r="RN98" s="64"/>
      <c r="RO98" s="64"/>
      <c r="RP98" s="64"/>
      <c r="RQ98" s="64"/>
      <c r="RR98" s="64"/>
      <c r="RS98" s="64"/>
      <c r="RT98" s="64"/>
      <c r="RU98" s="64"/>
      <c r="RV98" s="64"/>
      <c r="RW98" s="64"/>
      <c r="RX98" s="64"/>
      <c r="RY98" s="64"/>
      <c r="RZ98" s="64"/>
      <c r="SA98" s="64"/>
      <c r="SB98" s="64"/>
      <c r="SC98" s="64"/>
      <c r="SD98" s="64"/>
      <c r="SE98" s="64"/>
      <c r="SF98" s="64"/>
      <c r="SG98" s="64"/>
      <c r="SH98" s="64"/>
      <c r="SI98" s="64"/>
      <c r="SJ98" s="64"/>
      <c r="SK98" s="64"/>
      <c r="SL98" s="64"/>
      <c r="SM98" s="64"/>
      <c r="SN98" s="64"/>
      <c r="SO98" s="64"/>
      <c r="SP98" s="64"/>
      <c r="SQ98" s="64"/>
      <c r="SR98" s="64"/>
      <c r="SS98" s="64"/>
      <c r="ST98" s="64"/>
      <c r="SU98" s="64"/>
      <c r="SV98" s="64"/>
      <c r="SW98" s="64"/>
      <c r="SX98" s="64"/>
      <c r="SY98" s="64"/>
      <c r="SZ98" s="64"/>
      <c r="TA98" s="64"/>
      <c r="TB98" s="64"/>
      <c r="TC98" s="64"/>
      <c r="TD98" s="64"/>
      <c r="TE98" s="64"/>
      <c r="TF98" s="64"/>
      <c r="TG98" s="64"/>
      <c r="TH98" s="64"/>
      <c r="TI98" s="64"/>
      <c r="TJ98" s="64"/>
      <c r="TK98" s="64"/>
      <c r="TL98" s="64"/>
      <c r="TM98" s="64"/>
      <c r="TN98" s="64"/>
      <c r="TO98" s="64"/>
      <c r="TP98" s="64"/>
      <c r="TQ98" s="64"/>
      <c r="TR98" s="64"/>
      <c r="TS98" s="64"/>
      <c r="TT98" s="64"/>
      <c r="TU98" s="64"/>
      <c r="TV98" s="64"/>
      <c r="TW98" s="64"/>
      <c r="TX98" s="64"/>
      <c r="TY98" s="64"/>
      <c r="TZ98" s="64"/>
      <c r="UA98" s="64"/>
      <c r="UB98" s="64"/>
      <c r="UC98" s="64"/>
      <c r="UD98" s="64"/>
      <c r="UE98" s="64"/>
      <c r="UF98" s="64"/>
      <c r="UG98" s="64"/>
      <c r="UH98" s="64"/>
      <c r="UI98" s="64"/>
      <c r="UJ98" s="64"/>
      <c r="UK98" s="64"/>
      <c r="UL98" s="64"/>
      <c r="UM98" s="64"/>
      <c r="UN98" s="64"/>
      <c r="UO98" s="64"/>
      <c r="UP98" s="64"/>
      <c r="UQ98" s="64"/>
      <c r="UR98" s="64"/>
      <c r="US98" s="64"/>
      <c r="UT98" s="64"/>
      <c r="UU98" s="64"/>
      <c r="UV98" s="64"/>
      <c r="UW98" s="64"/>
      <c r="UX98" s="64"/>
      <c r="UY98" s="64"/>
      <c r="UZ98" s="64"/>
      <c r="VA98" s="64"/>
      <c r="VB98" s="64"/>
      <c r="VC98" s="64"/>
      <c r="VD98" s="64"/>
      <c r="VE98" s="64"/>
      <c r="VF98" s="64"/>
      <c r="VG98" s="64"/>
      <c r="VH98" s="64"/>
      <c r="VI98" s="64"/>
      <c r="VJ98" s="64"/>
      <c r="VK98" s="64"/>
      <c r="VL98" s="64"/>
      <c r="VM98" s="64"/>
      <c r="VN98" s="64"/>
      <c r="VO98" s="64"/>
      <c r="VP98" s="64"/>
      <c r="VQ98" s="64"/>
      <c r="VR98" s="64"/>
      <c r="VS98" s="64"/>
      <c r="VT98" s="64"/>
      <c r="VU98" s="64"/>
      <c r="VV98" s="64"/>
      <c r="VW98" s="64"/>
      <c r="VX98" s="64"/>
      <c r="VY98" s="64"/>
      <c r="VZ98" s="64"/>
      <c r="WA98" s="64"/>
      <c r="WB98" s="64"/>
      <c r="WC98" s="64"/>
      <c r="WD98" s="64"/>
      <c r="WE98" s="64"/>
      <c r="WF98" s="64"/>
      <c r="WG98" s="64"/>
      <c r="WH98" s="64"/>
      <c r="WI98" s="64"/>
      <c r="WJ98" s="64"/>
      <c r="WK98" s="64"/>
      <c r="WL98" s="64"/>
      <c r="WM98" s="64"/>
      <c r="WN98" s="64"/>
      <c r="WO98" s="64"/>
      <c r="WP98" s="64"/>
      <c r="WQ98" s="64"/>
      <c r="WR98" s="64"/>
      <c r="WS98" s="64"/>
      <c r="WT98" s="64"/>
      <c r="WU98" s="64"/>
      <c r="WV98" s="64"/>
      <c r="WW98" s="64"/>
      <c r="WX98" s="64"/>
      <c r="WY98" s="64"/>
      <c r="WZ98" s="64"/>
      <c r="XA98" s="64"/>
      <c r="XB98" s="64"/>
      <c r="XC98" s="64"/>
      <c r="XD98" s="64"/>
      <c r="XE98" s="64"/>
      <c r="XF98" s="64"/>
      <c r="XG98" s="64"/>
      <c r="XH98" s="64"/>
      <c r="XI98" s="64"/>
      <c r="XJ98" s="64"/>
    </row>
    <row r="99" spans="1:634" x14ac:dyDescent="0.25">
      <c r="A99" s="106"/>
      <c r="B99" s="107"/>
      <c r="C99" s="106"/>
      <c r="D99" s="107"/>
      <c r="E99" s="106"/>
      <c r="F99" s="107"/>
      <c r="G99" s="106"/>
      <c r="H99" s="107"/>
      <c r="I99" s="106"/>
      <c r="J99" s="107"/>
      <c r="K99" s="106"/>
      <c r="L99" s="107"/>
      <c r="M99" s="106"/>
      <c r="N99" s="107"/>
      <c r="O99" s="106"/>
      <c r="P99" s="107"/>
      <c r="Q99" s="106"/>
      <c r="R99" s="107"/>
      <c r="S99" s="106"/>
      <c r="T99" s="107"/>
      <c r="U99" s="106"/>
      <c r="V99" s="107"/>
      <c r="W99" s="106"/>
      <c r="X99" s="107"/>
      <c r="Y99" s="106"/>
      <c r="Z99" s="107"/>
      <c r="AA99" s="106"/>
      <c r="AB99" s="107"/>
      <c r="AC99" s="106"/>
      <c r="AD99" s="107"/>
      <c r="AE99" s="106"/>
      <c r="AF99" s="107"/>
      <c r="AG99" s="106"/>
      <c r="AH99" s="107"/>
      <c r="AI99" s="106"/>
      <c r="AJ99" s="107"/>
      <c r="AK99" s="106"/>
      <c r="AL99" s="107"/>
      <c r="AM99" s="106"/>
      <c r="AN99" s="107"/>
      <c r="AO99" s="106"/>
      <c r="AP99" s="107"/>
      <c r="AQ99" s="106"/>
      <c r="AR99" s="107"/>
      <c r="AS99" s="106"/>
      <c r="AT99" s="107"/>
      <c r="AU99" s="106"/>
      <c r="AV99" s="107"/>
      <c r="AW99" s="106"/>
      <c r="AX99" s="107"/>
      <c r="AY99" s="106"/>
      <c r="AZ99" s="107"/>
      <c r="BA99" s="106"/>
      <c r="BB99" s="107"/>
      <c r="BC99" s="106"/>
      <c r="BD99" s="107"/>
      <c r="BE99" s="106"/>
      <c r="BF99" s="107"/>
      <c r="BG99" s="106"/>
      <c r="BH99" s="107"/>
      <c r="BI99" s="106"/>
      <c r="BJ99" s="107"/>
      <c r="BK99" s="106"/>
      <c r="BL99" s="107"/>
      <c r="BM99" s="106"/>
      <c r="BN99" s="107"/>
      <c r="BO99" s="106"/>
      <c r="BP99" s="107"/>
      <c r="BQ99" s="106"/>
      <c r="BR99" s="107"/>
      <c r="BS99" s="106"/>
      <c r="BT99" s="107"/>
      <c r="BU99" s="106"/>
      <c r="BV99" s="107"/>
      <c r="BW99" s="106"/>
      <c r="BX99" s="107"/>
      <c r="BY99" s="106"/>
      <c r="BZ99" s="107"/>
      <c r="CA99" s="106"/>
      <c r="CB99" s="107"/>
      <c r="CC99" s="106"/>
      <c r="CD99" s="107"/>
      <c r="CE99" s="106"/>
      <c r="CF99" s="107"/>
      <c r="CG99" s="106"/>
      <c r="CH99" s="107"/>
      <c r="CI99" s="106"/>
      <c r="CJ99" s="107"/>
      <c r="CK99" s="106"/>
      <c r="CL99" s="107"/>
      <c r="CM99" s="106"/>
      <c r="CN99" s="107"/>
      <c r="CO99" s="106"/>
      <c r="CP99" s="107"/>
      <c r="CQ99" s="106"/>
      <c r="CR99" s="107"/>
      <c r="CS99" s="106"/>
      <c r="CT99" s="107"/>
      <c r="CU99" s="106"/>
      <c r="CV99" s="107"/>
      <c r="CW99" s="106"/>
      <c r="CX99" s="107"/>
      <c r="CY99" s="106"/>
      <c r="CZ99" s="107"/>
      <c r="DA99" s="106"/>
      <c r="DB99" s="107"/>
      <c r="DC99" s="106"/>
      <c r="DD99" s="107"/>
      <c r="DE99" s="106"/>
      <c r="DF99" s="107"/>
      <c r="DG99" s="106"/>
      <c r="DH99" s="107"/>
      <c r="DI99" s="106"/>
      <c r="DJ99" s="107"/>
      <c r="DK99" s="106"/>
      <c r="DL99" s="107"/>
      <c r="DM99" s="106"/>
      <c r="DN99" s="107"/>
      <c r="DO99" s="106"/>
      <c r="DP99" s="107"/>
      <c r="DQ99" s="106"/>
      <c r="DR99" s="107"/>
      <c r="DS99" s="106"/>
      <c r="DT99" s="107"/>
      <c r="DU99" s="106"/>
      <c r="DV99" s="107"/>
      <c r="DW99" s="106"/>
      <c r="DX99" s="107"/>
      <c r="DY99" s="106"/>
      <c r="DZ99" s="107"/>
      <c r="EA99" s="106"/>
      <c r="EB99" s="107"/>
      <c r="EC99" s="106"/>
      <c r="ED99" s="107"/>
      <c r="EE99" s="106"/>
      <c r="EF99" s="107"/>
      <c r="EG99" s="106"/>
      <c r="EH99" s="107"/>
      <c r="EI99" s="106"/>
      <c r="EJ99" s="107"/>
      <c r="EK99" s="106"/>
      <c r="EL99" s="107"/>
      <c r="EM99" s="106"/>
      <c r="EN99" s="107"/>
      <c r="EO99" s="106"/>
      <c r="EP99" s="107"/>
      <c r="EQ99" s="106"/>
      <c r="ER99" s="107"/>
      <c r="ES99" s="106"/>
      <c r="ET99" s="107"/>
      <c r="EU99" s="106"/>
      <c r="EV99" s="107"/>
      <c r="EW99" s="106"/>
      <c r="EX99" s="107"/>
      <c r="EY99" s="106"/>
      <c r="EZ99" s="107"/>
      <c r="FA99" s="106"/>
      <c r="FB99" s="107"/>
      <c r="FC99" s="106"/>
      <c r="FD99" s="107"/>
      <c r="FE99" s="106"/>
      <c r="FF99" s="107"/>
      <c r="FG99" s="106"/>
      <c r="FH99" s="107"/>
      <c r="FI99" s="106"/>
      <c r="FJ99" s="107"/>
      <c r="FK99" s="106"/>
      <c r="FL99" s="107"/>
      <c r="FM99" s="106"/>
      <c r="FN99" s="107"/>
      <c r="FO99" s="106"/>
      <c r="FP99" s="107"/>
      <c r="FQ99" s="106"/>
      <c r="FR99" s="107"/>
      <c r="FS99" s="106"/>
      <c r="FT99" s="107"/>
      <c r="FU99" s="106"/>
      <c r="FV99" s="107"/>
      <c r="FW99" s="106"/>
      <c r="FX99" s="107"/>
      <c r="FY99" s="106"/>
      <c r="FZ99" s="107"/>
      <c r="GA99" s="106"/>
      <c r="GB99" s="107"/>
      <c r="GC99" s="106"/>
      <c r="GD99" s="107"/>
      <c r="GE99" s="106"/>
      <c r="GF99" s="107"/>
      <c r="GG99" s="106"/>
      <c r="GH99" s="107"/>
      <c r="GI99" s="106"/>
      <c r="GJ99" s="107"/>
      <c r="GK99" s="106"/>
      <c r="GL99" s="107"/>
      <c r="GM99" s="106"/>
      <c r="GN99" s="107"/>
      <c r="GO99" s="106"/>
      <c r="GP99" s="107"/>
      <c r="GQ99" s="106"/>
      <c r="GR99" s="107"/>
      <c r="GS99" s="106"/>
      <c r="GT99" s="107"/>
      <c r="GU99" s="106"/>
      <c r="GV99" s="107"/>
      <c r="GW99" s="106"/>
      <c r="GX99" s="107"/>
      <c r="GY99" s="106"/>
      <c r="GZ99" s="107"/>
      <c r="HA99" s="106"/>
      <c r="HB99" s="107"/>
      <c r="HC99" s="106"/>
      <c r="HD99" s="107"/>
      <c r="HE99" s="106"/>
      <c r="HF99" s="107"/>
      <c r="HG99" s="106"/>
      <c r="HH99" s="107"/>
      <c r="HI99" s="106"/>
      <c r="HJ99" s="107"/>
      <c r="HK99" s="106"/>
      <c r="HL99" s="107"/>
      <c r="HM99" s="106"/>
      <c r="HN99" s="107"/>
      <c r="HO99" s="106"/>
      <c r="HP99" s="107"/>
      <c r="HQ99" s="106"/>
      <c r="HR99" s="107"/>
      <c r="HS99" s="106"/>
      <c r="HT99" s="107"/>
      <c r="HU99" s="106"/>
      <c r="HV99" s="107"/>
      <c r="HW99" s="106"/>
      <c r="HX99" s="107"/>
      <c r="HY99" s="106"/>
      <c r="HZ99" s="107"/>
      <c r="IA99" s="106"/>
      <c r="IB99" s="107"/>
      <c r="IC99" s="106"/>
      <c r="ID99" s="107"/>
      <c r="IE99" s="106"/>
      <c r="IF99" s="107"/>
      <c r="IG99" s="106"/>
      <c r="IH99" s="107"/>
      <c r="II99" s="106"/>
      <c r="IJ99" s="107"/>
      <c r="IK99" s="106"/>
      <c r="IL99" s="107"/>
      <c r="IM99" s="106"/>
      <c r="IN99" s="107"/>
      <c r="IO99" s="106"/>
      <c r="IP99" s="107"/>
      <c r="IQ99" s="106"/>
      <c r="IR99" s="107"/>
      <c r="IS99" s="106"/>
      <c r="IT99" s="107"/>
      <c r="IU99" s="106"/>
      <c r="IV99" s="107"/>
      <c r="IW99" s="106"/>
      <c r="IX99" s="107"/>
      <c r="IY99" s="106"/>
      <c r="IZ99" s="64"/>
      <c r="JA99" s="64"/>
      <c r="JB99" s="64"/>
      <c r="JC99" s="64"/>
      <c r="JD99" s="64"/>
      <c r="JE99" s="64"/>
      <c r="JF99" s="64"/>
      <c r="JG99" s="64"/>
      <c r="JH99" s="64"/>
      <c r="JI99" s="64"/>
      <c r="JJ99" s="64"/>
      <c r="JK99" s="64"/>
      <c r="JL99" s="64"/>
      <c r="JM99" s="64"/>
      <c r="JN99" s="64"/>
      <c r="JO99" s="64"/>
      <c r="JP99" s="64"/>
      <c r="JQ99" s="64"/>
      <c r="JR99" s="64"/>
      <c r="JS99" s="64"/>
      <c r="JT99" s="64"/>
      <c r="JU99" s="64"/>
      <c r="JV99" s="64"/>
      <c r="JW99" s="64"/>
      <c r="JX99" s="64"/>
      <c r="JY99" s="64"/>
      <c r="JZ99" s="64"/>
      <c r="KA99" s="64"/>
      <c r="KB99" s="64"/>
      <c r="KC99" s="64"/>
      <c r="KD99" s="64"/>
      <c r="KE99" s="64"/>
      <c r="KF99" s="64"/>
      <c r="KG99" s="64"/>
      <c r="KH99" s="64"/>
      <c r="KI99" s="64"/>
      <c r="KJ99" s="64"/>
      <c r="KK99" s="64"/>
      <c r="KL99" s="64"/>
      <c r="KM99" s="64"/>
      <c r="KN99" s="64"/>
      <c r="KO99" s="64"/>
      <c r="KP99" s="64"/>
      <c r="KQ99" s="64"/>
      <c r="KR99" s="64"/>
      <c r="KS99" s="64"/>
      <c r="KT99" s="64"/>
      <c r="KU99" s="64"/>
      <c r="KV99" s="64"/>
      <c r="KW99" s="64"/>
      <c r="KX99" s="64"/>
      <c r="KY99" s="64"/>
      <c r="KZ99" s="64"/>
      <c r="LA99" s="64"/>
      <c r="LB99" s="64"/>
      <c r="LC99" s="64"/>
      <c r="LD99" s="64"/>
      <c r="LE99" s="64"/>
      <c r="LF99" s="64"/>
      <c r="LG99" s="64"/>
      <c r="LH99" s="64"/>
      <c r="LI99" s="64"/>
      <c r="LJ99" s="64"/>
      <c r="LK99" s="64"/>
      <c r="LL99" s="64"/>
      <c r="LM99" s="64"/>
      <c r="LN99" s="64"/>
      <c r="LO99" s="64"/>
      <c r="LP99" s="64"/>
      <c r="LQ99" s="64"/>
      <c r="LR99" s="64"/>
      <c r="LS99" s="64"/>
      <c r="LT99" s="64"/>
      <c r="LU99" s="64"/>
      <c r="LV99" s="64"/>
      <c r="LW99" s="64"/>
      <c r="LX99" s="64"/>
      <c r="LY99" s="64"/>
      <c r="LZ99" s="64"/>
      <c r="MA99" s="64"/>
      <c r="MB99" s="64"/>
      <c r="MC99" s="64"/>
      <c r="MD99" s="64"/>
      <c r="ME99" s="64"/>
      <c r="MF99" s="64"/>
      <c r="MG99" s="64"/>
      <c r="MH99" s="64"/>
      <c r="MI99" s="64"/>
      <c r="MJ99" s="64"/>
      <c r="MK99" s="64"/>
      <c r="ML99" s="64"/>
      <c r="MM99" s="64"/>
      <c r="MN99" s="64"/>
      <c r="MO99" s="64"/>
      <c r="MP99" s="64"/>
      <c r="MQ99" s="64"/>
      <c r="MR99" s="64"/>
      <c r="MS99" s="64"/>
      <c r="MT99" s="64"/>
      <c r="MU99" s="64"/>
      <c r="MV99" s="64"/>
      <c r="MW99" s="64"/>
      <c r="MX99" s="64"/>
      <c r="MY99" s="64"/>
      <c r="MZ99" s="64"/>
      <c r="NA99" s="64"/>
      <c r="NB99" s="64"/>
      <c r="NC99" s="64"/>
      <c r="ND99" s="64"/>
      <c r="NE99" s="64"/>
      <c r="NF99" s="64"/>
      <c r="NG99" s="64"/>
      <c r="NH99" s="64"/>
      <c r="NI99" s="64"/>
      <c r="NJ99" s="64"/>
      <c r="NK99" s="64"/>
      <c r="NL99" s="64"/>
      <c r="NM99" s="64"/>
      <c r="NN99" s="64"/>
      <c r="NO99" s="64"/>
      <c r="NP99" s="64"/>
      <c r="NQ99" s="64"/>
      <c r="NR99" s="64"/>
      <c r="NS99" s="64"/>
      <c r="NT99" s="64"/>
      <c r="NU99" s="64"/>
      <c r="NV99" s="64"/>
      <c r="NW99" s="64"/>
      <c r="NX99" s="64"/>
      <c r="NY99" s="64"/>
      <c r="NZ99" s="64"/>
      <c r="OA99" s="64"/>
      <c r="OB99" s="64"/>
      <c r="OC99" s="64"/>
      <c r="OD99" s="64"/>
      <c r="OE99" s="64"/>
      <c r="OF99" s="64"/>
      <c r="OG99" s="64"/>
      <c r="OH99" s="64"/>
      <c r="OI99" s="64"/>
      <c r="OJ99" s="64"/>
      <c r="OK99" s="64"/>
      <c r="OL99" s="64"/>
      <c r="OM99" s="64"/>
      <c r="ON99" s="64"/>
      <c r="OO99" s="64"/>
      <c r="OP99" s="64"/>
      <c r="OQ99" s="64"/>
      <c r="OR99" s="64"/>
      <c r="OS99" s="64"/>
      <c r="OT99" s="64"/>
      <c r="OU99" s="64"/>
      <c r="OV99" s="64"/>
      <c r="OW99" s="64"/>
      <c r="OX99" s="64"/>
      <c r="OY99" s="64"/>
      <c r="OZ99" s="64"/>
      <c r="PA99" s="64"/>
      <c r="PB99" s="64"/>
      <c r="PC99" s="64"/>
      <c r="PD99" s="64"/>
      <c r="PE99" s="64"/>
      <c r="PF99" s="64"/>
      <c r="PG99" s="64"/>
      <c r="PH99" s="64"/>
      <c r="PI99" s="64"/>
      <c r="PJ99" s="64"/>
      <c r="PK99" s="64"/>
      <c r="PL99" s="64"/>
      <c r="PM99" s="64"/>
      <c r="PN99" s="64"/>
      <c r="PO99" s="64"/>
      <c r="PP99" s="64"/>
      <c r="PQ99" s="64"/>
      <c r="PR99" s="64"/>
      <c r="PS99" s="64"/>
      <c r="PT99" s="64"/>
      <c r="PU99" s="64"/>
      <c r="PV99" s="64"/>
      <c r="PW99" s="64"/>
      <c r="PX99" s="64"/>
      <c r="PY99" s="64"/>
      <c r="PZ99" s="64"/>
      <c r="QA99" s="64"/>
      <c r="QB99" s="64"/>
      <c r="QC99" s="64"/>
      <c r="QD99" s="64"/>
      <c r="QE99" s="64"/>
      <c r="QF99" s="64"/>
      <c r="QG99" s="64"/>
      <c r="QH99" s="64"/>
      <c r="QI99" s="64"/>
      <c r="QJ99" s="64"/>
      <c r="QK99" s="64"/>
      <c r="QL99" s="64"/>
      <c r="QM99" s="64"/>
      <c r="QN99" s="64"/>
      <c r="QO99" s="64"/>
      <c r="QP99" s="64"/>
      <c r="QQ99" s="64"/>
      <c r="QR99" s="64"/>
      <c r="QS99" s="64"/>
      <c r="QT99" s="64"/>
      <c r="QU99" s="64"/>
      <c r="QV99" s="64"/>
      <c r="QW99" s="64"/>
      <c r="QX99" s="64"/>
      <c r="QY99" s="64"/>
      <c r="QZ99" s="64"/>
      <c r="RA99" s="64"/>
      <c r="RB99" s="64"/>
      <c r="RC99" s="64"/>
      <c r="RD99" s="64"/>
      <c r="RE99" s="64"/>
      <c r="RF99" s="64"/>
      <c r="RG99" s="64"/>
      <c r="RH99" s="64"/>
      <c r="RI99" s="64"/>
      <c r="RJ99" s="64"/>
      <c r="RK99" s="64"/>
      <c r="RL99" s="64"/>
      <c r="RM99" s="64"/>
      <c r="RN99" s="64"/>
      <c r="RO99" s="64"/>
      <c r="RP99" s="64"/>
      <c r="RQ99" s="64"/>
      <c r="RR99" s="64"/>
      <c r="RS99" s="64"/>
      <c r="RT99" s="64"/>
      <c r="RU99" s="64"/>
      <c r="RV99" s="64"/>
      <c r="RW99" s="64"/>
      <c r="RX99" s="64"/>
      <c r="RY99" s="64"/>
      <c r="RZ99" s="64"/>
      <c r="SA99" s="64"/>
      <c r="SB99" s="64"/>
      <c r="SC99" s="64"/>
      <c r="SD99" s="64"/>
      <c r="SE99" s="64"/>
      <c r="SF99" s="64"/>
      <c r="SG99" s="64"/>
      <c r="SH99" s="64"/>
      <c r="SI99" s="64"/>
      <c r="SJ99" s="64"/>
      <c r="SK99" s="64"/>
      <c r="SL99" s="64"/>
      <c r="SM99" s="64"/>
      <c r="SN99" s="64"/>
      <c r="SO99" s="64"/>
      <c r="SP99" s="64"/>
      <c r="SQ99" s="64"/>
      <c r="SR99" s="64"/>
      <c r="SS99" s="64"/>
      <c r="ST99" s="64"/>
      <c r="SU99" s="64"/>
      <c r="SV99" s="64"/>
      <c r="SW99" s="64"/>
      <c r="SX99" s="64"/>
      <c r="SY99" s="64"/>
      <c r="SZ99" s="64"/>
      <c r="TA99" s="64"/>
      <c r="TB99" s="64"/>
      <c r="TC99" s="64"/>
      <c r="TD99" s="64"/>
      <c r="TE99" s="64"/>
      <c r="TF99" s="64"/>
      <c r="TG99" s="64"/>
      <c r="TH99" s="64"/>
      <c r="TI99" s="64"/>
      <c r="TJ99" s="64"/>
      <c r="TK99" s="64"/>
      <c r="TL99" s="64"/>
      <c r="TM99" s="64"/>
      <c r="TN99" s="64"/>
      <c r="TO99" s="64"/>
      <c r="TP99" s="64"/>
      <c r="TQ99" s="64"/>
      <c r="TR99" s="64"/>
      <c r="TS99" s="64"/>
      <c r="TT99" s="64"/>
      <c r="TU99" s="64"/>
      <c r="TV99" s="64"/>
      <c r="TW99" s="64"/>
      <c r="TX99" s="64"/>
      <c r="TY99" s="64"/>
      <c r="TZ99" s="64"/>
      <c r="UA99" s="64"/>
      <c r="UB99" s="64"/>
      <c r="UC99" s="64"/>
      <c r="UD99" s="64"/>
      <c r="UE99" s="64"/>
      <c r="UF99" s="64"/>
      <c r="UG99" s="64"/>
      <c r="UH99" s="64"/>
      <c r="UI99" s="64"/>
      <c r="UJ99" s="64"/>
      <c r="UK99" s="64"/>
      <c r="UL99" s="64"/>
      <c r="UM99" s="64"/>
      <c r="UN99" s="64"/>
      <c r="UO99" s="64"/>
      <c r="UP99" s="64"/>
      <c r="UQ99" s="64"/>
      <c r="UR99" s="64"/>
      <c r="US99" s="64"/>
      <c r="UT99" s="64"/>
      <c r="UU99" s="64"/>
      <c r="UV99" s="64"/>
      <c r="UW99" s="64"/>
      <c r="UX99" s="64"/>
      <c r="UY99" s="64"/>
      <c r="UZ99" s="64"/>
      <c r="VA99" s="64"/>
      <c r="VB99" s="64"/>
      <c r="VC99" s="64"/>
      <c r="VD99" s="64"/>
      <c r="VE99" s="64"/>
      <c r="VF99" s="64"/>
      <c r="VG99" s="64"/>
      <c r="VH99" s="64"/>
      <c r="VI99" s="64"/>
      <c r="VJ99" s="64"/>
      <c r="VK99" s="64"/>
      <c r="VL99" s="64"/>
      <c r="VM99" s="64"/>
      <c r="VN99" s="64"/>
      <c r="VO99" s="64"/>
      <c r="VP99" s="64"/>
      <c r="VQ99" s="64"/>
      <c r="VR99" s="64"/>
      <c r="VS99" s="64"/>
      <c r="VT99" s="64"/>
      <c r="VU99" s="64"/>
      <c r="VV99" s="64"/>
      <c r="VW99" s="64"/>
      <c r="VX99" s="64"/>
      <c r="VY99" s="64"/>
      <c r="VZ99" s="64"/>
      <c r="WA99" s="64"/>
      <c r="WB99" s="64"/>
      <c r="WC99" s="64"/>
      <c r="WD99" s="64"/>
      <c r="WE99" s="64"/>
      <c r="WF99" s="64"/>
      <c r="WG99" s="64"/>
      <c r="WH99" s="64"/>
      <c r="WI99" s="64"/>
      <c r="WJ99" s="64"/>
      <c r="WK99" s="64"/>
      <c r="WL99" s="64"/>
      <c r="WM99" s="64"/>
      <c r="WN99" s="64"/>
      <c r="WO99" s="64"/>
      <c r="WP99" s="64"/>
      <c r="WQ99" s="64"/>
      <c r="WR99" s="64"/>
      <c r="WS99" s="64"/>
      <c r="WT99" s="64"/>
      <c r="WU99" s="64"/>
      <c r="WV99" s="64"/>
      <c r="WW99" s="64"/>
      <c r="WX99" s="64"/>
      <c r="WY99" s="64"/>
      <c r="WZ99" s="64"/>
      <c r="XA99" s="64"/>
      <c r="XB99" s="64"/>
      <c r="XC99" s="64"/>
      <c r="XD99" s="64"/>
      <c r="XE99" s="64"/>
      <c r="XF99" s="64"/>
      <c r="XG99" s="64"/>
      <c r="XH99" s="64"/>
      <c r="XI99" s="64"/>
      <c r="XJ99" s="64"/>
    </row>
    <row r="100" spans="1:634" x14ac:dyDescent="0.25">
      <c r="A100" s="106"/>
      <c r="B100" s="107"/>
      <c r="C100" s="106"/>
      <c r="D100" s="107"/>
      <c r="E100" s="106"/>
      <c r="F100" s="107"/>
      <c r="G100" s="106"/>
      <c r="H100" s="107"/>
      <c r="I100" s="106"/>
      <c r="J100" s="107"/>
      <c r="K100" s="106"/>
      <c r="L100" s="107"/>
      <c r="M100" s="106"/>
      <c r="N100" s="107"/>
      <c r="O100" s="106"/>
      <c r="P100" s="107"/>
      <c r="Q100" s="106"/>
      <c r="R100" s="107"/>
      <c r="S100" s="106"/>
      <c r="T100" s="107"/>
      <c r="U100" s="106"/>
      <c r="V100" s="107"/>
      <c r="W100" s="106"/>
      <c r="X100" s="107"/>
      <c r="Y100" s="106"/>
      <c r="Z100" s="107"/>
      <c r="AA100" s="106"/>
      <c r="AB100" s="107"/>
      <c r="AC100" s="106"/>
      <c r="AD100" s="107"/>
      <c r="AE100" s="106"/>
      <c r="AF100" s="107"/>
      <c r="AG100" s="106"/>
      <c r="AH100" s="107"/>
      <c r="AI100" s="106"/>
      <c r="AJ100" s="107"/>
      <c r="AK100" s="106"/>
      <c r="AL100" s="107"/>
      <c r="AM100" s="106"/>
      <c r="AN100" s="107"/>
      <c r="AO100" s="106"/>
      <c r="AP100" s="107"/>
      <c r="AQ100" s="106"/>
      <c r="AR100" s="107"/>
      <c r="AS100" s="106"/>
      <c r="AT100" s="107"/>
      <c r="AU100" s="106"/>
      <c r="AV100" s="107"/>
      <c r="AW100" s="106"/>
      <c r="AX100" s="107"/>
      <c r="AY100" s="106"/>
      <c r="AZ100" s="107"/>
      <c r="BA100" s="106"/>
      <c r="BB100" s="107"/>
      <c r="BC100" s="106"/>
      <c r="BD100" s="107"/>
      <c r="BE100" s="106"/>
      <c r="BF100" s="107"/>
      <c r="BG100" s="106"/>
      <c r="BH100" s="107"/>
      <c r="BI100" s="106"/>
      <c r="BJ100" s="107"/>
      <c r="BK100" s="106"/>
      <c r="BL100" s="107"/>
      <c r="BM100" s="106"/>
      <c r="BN100" s="107"/>
      <c r="BO100" s="106"/>
      <c r="BP100" s="107"/>
      <c r="BQ100" s="106"/>
      <c r="BR100" s="107"/>
      <c r="BS100" s="106"/>
      <c r="BT100" s="107"/>
      <c r="BU100" s="106"/>
      <c r="BV100" s="107"/>
      <c r="BW100" s="106"/>
      <c r="BX100" s="107"/>
      <c r="BY100" s="106"/>
      <c r="BZ100" s="107"/>
      <c r="CA100" s="106"/>
      <c r="CB100" s="107"/>
      <c r="CC100" s="106"/>
      <c r="CD100" s="107"/>
      <c r="CE100" s="106"/>
      <c r="CF100" s="107"/>
      <c r="CG100" s="106"/>
      <c r="CH100" s="107"/>
      <c r="CI100" s="106"/>
      <c r="CJ100" s="107"/>
      <c r="CK100" s="106"/>
      <c r="CL100" s="107"/>
      <c r="CM100" s="106"/>
      <c r="CN100" s="107"/>
      <c r="CO100" s="106"/>
      <c r="CP100" s="107"/>
      <c r="CQ100" s="106"/>
      <c r="CR100" s="107"/>
      <c r="CS100" s="106"/>
      <c r="CT100" s="107"/>
      <c r="CU100" s="106"/>
      <c r="CV100" s="107"/>
      <c r="CW100" s="106"/>
      <c r="CX100" s="107"/>
      <c r="CY100" s="106"/>
      <c r="CZ100" s="107"/>
      <c r="DA100" s="106"/>
      <c r="DB100" s="107"/>
      <c r="DC100" s="106"/>
      <c r="DD100" s="107"/>
      <c r="DE100" s="106"/>
      <c r="DF100" s="107"/>
      <c r="DG100" s="106"/>
      <c r="DH100" s="107"/>
      <c r="DI100" s="106"/>
      <c r="DJ100" s="107"/>
      <c r="DK100" s="106"/>
      <c r="DL100" s="107"/>
      <c r="DM100" s="106"/>
      <c r="DN100" s="107"/>
      <c r="DO100" s="106"/>
      <c r="DP100" s="107"/>
      <c r="DQ100" s="106"/>
      <c r="DR100" s="107"/>
      <c r="DS100" s="106"/>
      <c r="DT100" s="107"/>
      <c r="DU100" s="106"/>
      <c r="DV100" s="107"/>
      <c r="DW100" s="106"/>
      <c r="DX100" s="107"/>
      <c r="DY100" s="106"/>
      <c r="DZ100" s="107"/>
      <c r="EA100" s="106"/>
      <c r="EB100" s="107"/>
      <c r="EC100" s="106"/>
      <c r="ED100" s="107"/>
      <c r="EE100" s="106"/>
      <c r="EF100" s="107"/>
      <c r="EG100" s="106"/>
      <c r="EH100" s="107"/>
      <c r="EI100" s="106"/>
      <c r="EJ100" s="107"/>
      <c r="EK100" s="106"/>
      <c r="EL100" s="107"/>
      <c r="EM100" s="106"/>
      <c r="EN100" s="107"/>
      <c r="EO100" s="106"/>
      <c r="EP100" s="107"/>
      <c r="EQ100" s="106"/>
      <c r="ER100" s="107"/>
      <c r="ES100" s="106"/>
      <c r="ET100" s="107"/>
      <c r="EU100" s="106"/>
      <c r="EV100" s="107"/>
      <c r="EW100" s="106"/>
      <c r="EX100" s="107"/>
      <c r="EY100" s="106"/>
      <c r="EZ100" s="107"/>
      <c r="FA100" s="106"/>
      <c r="FB100" s="107"/>
      <c r="FC100" s="106"/>
      <c r="FD100" s="107"/>
      <c r="FE100" s="106"/>
      <c r="FF100" s="107"/>
      <c r="FG100" s="106"/>
      <c r="FH100" s="107"/>
      <c r="FI100" s="106"/>
      <c r="FJ100" s="107"/>
      <c r="FK100" s="106"/>
      <c r="FL100" s="107"/>
      <c r="FM100" s="106"/>
      <c r="FN100" s="107"/>
      <c r="FO100" s="106"/>
      <c r="FP100" s="107"/>
      <c r="FQ100" s="106"/>
      <c r="FR100" s="107"/>
      <c r="FS100" s="106"/>
      <c r="FT100" s="107"/>
      <c r="FU100" s="106"/>
      <c r="FV100" s="107"/>
      <c r="FW100" s="106"/>
      <c r="FX100" s="107"/>
      <c r="FY100" s="106"/>
      <c r="FZ100" s="107"/>
      <c r="GA100" s="106"/>
      <c r="GB100" s="107"/>
      <c r="GC100" s="106"/>
      <c r="GD100" s="107"/>
      <c r="GE100" s="106"/>
      <c r="GF100" s="107"/>
      <c r="GG100" s="106"/>
      <c r="GH100" s="107"/>
      <c r="GI100" s="106"/>
      <c r="GJ100" s="107"/>
      <c r="GK100" s="106"/>
      <c r="GL100" s="107"/>
      <c r="GM100" s="106"/>
      <c r="GN100" s="107"/>
      <c r="GO100" s="106"/>
      <c r="GP100" s="107"/>
      <c r="GQ100" s="106"/>
      <c r="GR100" s="107"/>
      <c r="GS100" s="106"/>
      <c r="GT100" s="107"/>
      <c r="GU100" s="106"/>
      <c r="GV100" s="107"/>
      <c r="GW100" s="106"/>
      <c r="GX100" s="107"/>
      <c r="GY100" s="106"/>
      <c r="GZ100" s="107"/>
      <c r="HA100" s="106"/>
      <c r="HB100" s="107"/>
      <c r="HC100" s="106"/>
      <c r="HD100" s="107"/>
      <c r="HE100" s="106"/>
      <c r="HF100" s="107"/>
      <c r="HG100" s="106"/>
      <c r="HH100" s="107"/>
      <c r="HI100" s="106"/>
      <c r="HJ100" s="107"/>
      <c r="HK100" s="106"/>
      <c r="HL100" s="107"/>
      <c r="HM100" s="106"/>
      <c r="HN100" s="107"/>
      <c r="HO100" s="106"/>
      <c r="HP100" s="107"/>
      <c r="HQ100" s="106"/>
      <c r="HR100" s="107"/>
      <c r="HS100" s="106"/>
      <c r="HT100" s="107"/>
      <c r="HU100" s="106"/>
      <c r="HV100" s="107"/>
      <c r="HW100" s="106"/>
      <c r="HX100" s="107"/>
      <c r="HY100" s="106"/>
      <c r="HZ100" s="107"/>
      <c r="IA100" s="106"/>
      <c r="IB100" s="107"/>
      <c r="IC100" s="106"/>
      <c r="ID100" s="107"/>
      <c r="IE100" s="106"/>
      <c r="IF100" s="107"/>
      <c r="IG100" s="106"/>
      <c r="IH100" s="107"/>
      <c r="II100" s="106"/>
      <c r="IJ100" s="107"/>
      <c r="IK100" s="106"/>
      <c r="IL100" s="107"/>
      <c r="IM100" s="106"/>
      <c r="IN100" s="107"/>
      <c r="IO100" s="106"/>
      <c r="IP100" s="107"/>
      <c r="IQ100" s="106"/>
      <c r="IR100" s="107"/>
      <c r="IS100" s="106"/>
      <c r="IT100" s="107"/>
      <c r="IU100" s="106"/>
      <c r="IV100" s="107"/>
      <c r="IW100" s="106"/>
      <c r="IX100" s="107"/>
      <c r="IY100" s="106"/>
      <c r="IZ100" s="64"/>
      <c r="JA100" s="64"/>
      <c r="JB100" s="64"/>
      <c r="JC100" s="64"/>
      <c r="JD100" s="64"/>
      <c r="JE100" s="64"/>
      <c r="JF100" s="64"/>
      <c r="JG100" s="64"/>
      <c r="JH100" s="64"/>
      <c r="JI100" s="64"/>
      <c r="JJ100" s="64"/>
      <c r="JK100" s="64"/>
      <c r="JL100" s="64"/>
      <c r="JM100" s="64"/>
      <c r="JN100" s="64"/>
      <c r="JO100" s="64"/>
      <c r="JP100" s="64"/>
      <c r="JQ100" s="64"/>
      <c r="JR100" s="64"/>
      <c r="JS100" s="64"/>
      <c r="JT100" s="64"/>
      <c r="JU100" s="64"/>
      <c r="JV100" s="64"/>
      <c r="JW100" s="64"/>
      <c r="JX100" s="64"/>
      <c r="JY100" s="64"/>
      <c r="JZ100" s="64"/>
      <c r="KA100" s="64"/>
      <c r="KB100" s="64"/>
      <c r="KC100" s="64"/>
      <c r="KD100" s="64"/>
      <c r="KE100" s="64"/>
      <c r="KF100" s="64"/>
      <c r="KG100" s="64"/>
      <c r="KH100" s="64"/>
      <c r="KI100" s="64"/>
      <c r="KJ100" s="64"/>
      <c r="KK100" s="64"/>
      <c r="KL100" s="64"/>
      <c r="KM100" s="64"/>
      <c r="KN100" s="64"/>
      <c r="KO100" s="64"/>
      <c r="KP100" s="64"/>
      <c r="KQ100" s="64"/>
      <c r="KR100" s="64"/>
      <c r="KS100" s="64"/>
      <c r="KT100" s="64"/>
      <c r="KU100" s="64"/>
      <c r="KV100" s="64"/>
      <c r="KW100" s="64"/>
      <c r="KX100" s="64"/>
      <c r="KY100" s="64"/>
      <c r="KZ100" s="64"/>
      <c r="LA100" s="64"/>
      <c r="LB100" s="64"/>
      <c r="LC100" s="64"/>
      <c r="LD100" s="64"/>
      <c r="LE100" s="64"/>
      <c r="LF100" s="64"/>
      <c r="LG100" s="64"/>
      <c r="LH100" s="64"/>
      <c r="LI100" s="64"/>
      <c r="LJ100" s="64"/>
      <c r="LK100" s="64"/>
      <c r="LL100" s="64"/>
      <c r="LM100" s="64"/>
      <c r="LN100" s="64"/>
      <c r="LO100" s="64"/>
      <c r="LP100" s="64"/>
      <c r="LQ100" s="64"/>
      <c r="LR100" s="64"/>
      <c r="LS100" s="64"/>
      <c r="LT100" s="64"/>
      <c r="LU100" s="64"/>
      <c r="LV100" s="64"/>
      <c r="LW100" s="64"/>
      <c r="LX100" s="64"/>
      <c r="LY100" s="64"/>
      <c r="LZ100" s="64"/>
      <c r="MA100" s="64"/>
      <c r="MB100" s="64"/>
      <c r="MC100" s="64"/>
      <c r="MD100" s="64"/>
      <c r="ME100" s="64"/>
      <c r="MF100" s="64"/>
      <c r="MG100" s="64"/>
      <c r="MH100" s="64"/>
      <c r="MI100" s="64"/>
      <c r="MJ100" s="64"/>
      <c r="MK100" s="64"/>
      <c r="ML100" s="64"/>
      <c r="MM100" s="64"/>
      <c r="MN100" s="64"/>
      <c r="MO100" s="64"/>
      <c r="MP100" s="64"/>
      <c r="MQ100" s="64"/>
      <c r="MR100" s="64"/>
      <c r="MS100" s="64"/>
      <c r="MT100" s="64"/>
      <c r="MU100" s="64"/>
      <c r="MV100" s="64"/>
      <c r="MW100" s="64"/>
      <c r="MX100" s="64"/>
      <c r="MY100" s="64"/>
      <c r="MZ100" s="64"/>
      <c r="NA100" s="64"/>
      <c r="NB100" s="64"/>
      <c r="NC100" s="64"/>
      <c r="ND100" s="64"/>
      <c r="NE100" s="64"/>
      <c r="NF100" s="64"/>
      <c r="NG100" s="64"/>
      <c r="NH100" s="64"/>
      <c r="NI100" s="64"/>
      <c r="NJ100" s="64"/>
      <c r="NK100" s="64"/>
      <c r="NL100" s="64"/>
      <c r="NM100" s="64"/>
      <c r="NN100" s="64"/>
      <c r="NO100" s="64"/>
      <c r="NP100" s="64"/>
      <c r="NQ100" s="64"/>
      <c r="NR100" s="64"/>
      <c r="NS100" s="64"/>
      <c r="NT100" s="64"/>
      <c r="NU100" s="64"/>
      <c r="NV100" s="64"/>
      <c r="NW100" s="64"/>
      <c r="NX100" s="64"/>
      <c r="NY100" s="64"/>
      <c r="NZ100" s="64"/>
      <c r="OA100" s="64"/>
      <c r="OB100" s="64"/>
      <c r="OC100" s="64"/>
      <c r="OD100" s="64"/>
      <c r="OE100" s="64"/>
      <c r="OF100" s="64"/>
      <c r="OG100" s="64"/>
      <c r="OH100" s="64"/>
      <c r="OI100" s="64"/>
      <c r="OJ100" s="64"/>
      <c r="OK100" s="64"/>
      <c r="OL100" s="64"/>
      <c r="OM100" s="64"/>
      <c r="ON100" s="64"/>
      <c r="OO100" s="64"/>
      <c r="OP100" s="64"/>
      <c r="OQ100" s="64"/>
      <c r="OR100" s="64"/>
      <c r="OS100" s="64"/>
      <c r="OT100" s="64"/>
      <c r="OU100" s="64"/>
      <c r="OV100" s="64"/>
      <c r="OW100" s="64"/>
      <c r="OX100" s="64"/>
      <c r="OY100" s="64"/>
      <c r="OZ100" s="64"/>
      <c r="PA100" s="64"/>
      <c r="PB100" s="64"/>
      <c r="PC100" s="64"/>
      <c r="PD100" s="64"/>
      <c r="PE100" s="64"/>
      <c r="PF100" s="64"/>
      <c r="PG100" s="64"/>
      <c r="PH100" s="64"/>
      <c r="PI100" s="64"/>
      <c r="PJ100" s="64"/>
      <c r="PK100" s="64"/>
      <c r="PL100" s="64"/>
      <c r="PM100" s="64"/>
      <c r="PN100" s="64"/>
      <c r="PO100" s="64"/>
      <c r="PP100" s="64"/>
      <c r="PQ100" s="64"/>
      <c r="PR100" s="64"/>
      <c r="PS100" s="64"/>
      <c r="PT100" s="64"/>
      <c r="PU100" s="64"/>
      <c r="PV100" s="64"/>
      <c r="PW100" s="64"/>
      <c r="PX100" s="64"/>
      <c r="PY100" s="64"/>
      <c r="PZ100" s="64"/>
      <c r="QA100" s="64"/>
      <c r="QB100" s="64"/>
      <c r="QC100" s="64"/>
      <c r="QD100" s="64"/>
      <c r="QE100" s="64"/>
      <c r="QF100" s="64"/>
      <c r="QG100" s="64"/>
      <c r="QH100" s="64"/>
      <c r="QI100" s="64"/>
      <c r="QJ100" s="64"/>
      <c r="QK100" s="64"/>
      <c r="QL100" s="64"/>
      <c r="QM100" s="64"/>
      <c r="QN100" s="64"/>
      <c r="QO100" s="64"/>
      <c r="QP100" s="64"/>
      <c r="QQ100" s="64"/>
      <c r="QR100" s="64"/>
      <c r="QS100" s="64"/>
      <c r="QT100" s="64"/>
      <c r="QU100" s="64"/>
      <c r="QV100" s="64"/>
      <c r="QW100" s="64"/>
      <c r="QX100" s="64"/>
      <c r="QY100" s="64"/>
      <c r="QZ100" s="64"/>
      <c r="RA100" s="64"/>
      <c r="RB100" s="64"/>
      <c r="RC100" s="64"/>
      <c r="RD100" s="64"/>
      <c r="RE100" s="64"/>
      <c r="RF100" s="64"/>
      <c r="RG100" s="64"/>
      <c r="RH100" s="64"/>
      <c r="RI100" s="64"/>
      <c r="RJ100" s="64"/>
      <c r="RK100" s="64"/>
      <c r="RL100" s="64"/>
      <c r="RM100" s="64"/>
      <c r="RN100" s="64"/>
      <c r="RO100" s="64"/>
      <c r="RP100" s="64"/>
      <c r="RQ100" s="64"/>
      <c r="RR100" s="64"/>
      <c r="RS100" s="64"/>
      <c r="RT100" s="64"/>
      <c r="RU100" s="64"/>
      <c r="RV100" s="64"/>
      <c r="RW100" s="64"/>
      <c r="RX100" s="64"/>
      <c r="RY100" s="64"/>
      <c r="RZ100" s="64"/>
      <c r="SA100" s="64"/>
      <c r="SB100" s="64"/>
      <c r="SC100" s="64"/>
      <c r="SD100" s="64"/>
      <c r="SE100" s="64"/>
      <c r="SF100" s="64"/>
      <c r="SG100" s="64"/>
      <c r="SH100" s="64"/>
      <c r="SI100" s="64"/>
      <c r="SJ100" s="64"/>
      <c r="SK100" s="64"/>
      <c r="SL100" s="64"/>
      <c r="SM100" s="64"/>
      <c r="SN100" s="64"/>
      <c r="SO100" s="64"/>
      <c r="SP100" s="64"/>
      <c r="SQ100" s="64"/>
      <c r="SR100" s="64"/>
      <c r="SS100" s="64"/>
      <c r="ST100" s="64"/>
      <c r="SU100" s="64"/>
      <c r="SV100" s="64"/>
      <c r="SW100" s="64"/>
      <c r="SX100" s="64"/>
      <c r="SY100" s="64"/>
      <c r="SZ100" s="64"/>
      <c r="TA100" s="64"/>
      <c r="TB100" s="64"/>
      <c r="TC100" s="64"/>
      <c r="TD100" s="64"/>
      <c r="TE100" s="64"/>
      <c r="TF100" s="64"/>
      <c r="TG100" s="64"/>
      <c r="TH100" s="64"/>
      <c r="TI100" s="64"/>
      <c r="TJ100" s="64"/>
      <c r="TK100" s="64"/>
      <c r="TL100" s="64"/>
      <c r="TM100" s="64"/>
      <c r="TN100" s="64"/>
      <c r="TO100" s="64"/>
      <c r="TP100" s="64"/>
      <c r="TQ100" s="64"/>
      <c r="TR100" s="64"/>
      <c r="TS100" s="64"/>
      <c r="TT100" s="64"/>
      <c r="TU100" s="64"/>
      <c r="TV100" s="64"/>
      <c r="TW100" s="64"/>
      <c r="TX100" s="64"/>
      <c r="TY100" s="64"/>
      <c r="TZ100" s="64"/>
      <c r="UA100" s="64"/>
      <c r="UB100" s="64"/>
      <c r="UC100" s="64"/>
      <c r="UD100" s="64"/>
      <c r="UE100" s="64"/>
      <c r="UF100" s="64"/>
      <c r="UG100" s="64"/>
      <c r="UH100" s="64"/>
      <c r="UI100" s="64"/>
      <c r="UJ100" s="64"/>
      <c r="UK100" s="64"/>
      <c r="UL100" s="64"/>
      <c r="UM100" s="64"/>
      <c r="UN100" s="64"/>
      <c r="UO100" s="64"/>
      <c r="UP100" s="64"/>
      <c r="UQ100" s="64"/>
      <c r="UR100" s="64"/>
      <c r="US100" s="64"/>
      <c r="UT100" s="64"/>
      <c r="UU100" s="64"/>
      <c r="UV100" s="64"/>
      <c r="UW100" s="64"/>
      <c r="UX100" s="64"/>
      <c r="UY100" s="64"/>
      <c r="UZ100" s="64"/>
      <c r="VA100" s="64"/>
      <c r="VB100" s="64"/>
      <c r="VC100" s="64"/>
      <c r="VD100" s="64"/>
      <c r="VE100" s="64"/>
      <c r="VF100" s="64"/>
      <c r="VG100" s="64"/>
      <c r="VH100" s="64"/>
      <c r="VI100" s="64"/>
      <c r="VJ100" s="64"/>
      <c r="VK100" s="64"/>
      <c r="VL100" s="64"/>
      <c r="VM100" s="64"/>
      <c r="VN100" s="64"/>
      <c r="VO100" s="64"/>
      <c r="VP100" s="64"/>
      <c r="VQ100" s="64"/>
      <c r="VR100" s="64"/>
      <c r="VS100" s="64"/>
      <c r="VT100" s="64"/>
      <c r="VU100" s="64"/>
      <c r="VV100" s="64"/>
      <c r="VW100" s="64"/>
      <c r="VX100" s="64"/>
      <c r="VY100" s="64"/>
      <c r="VZ100" s="64"/>
      <c r="WA100" s="64"/>
      <c r="WB100" s="64"/>
      <c r="WC100" s="64"/>
      <c r="WD100" s="64"/>
      <c r="WE100" s="64"/>
      <c r="WF100" s="64"/>
      <c r="WG100" s="64"/>
      <c r="WH100" s="64"/>
      <c r="WI100" s="64"/>
      <c r="WJ100" s="64"/>
      <c r="WK100" s="64"/>
      <c r="WL100" s="64"/>
      <c r="WM100" s="64"/>
      <c r="WN100" s="64"/>
      <c r="WO100" s="64"/>
      <c r="WP100" s="64"/>
      <c r="WQ100" s="64"/>
      <c r="WR100" s="64"/>
      <c r="WS100" s="64"/>
      <c r="WT100" s="64"/>
      <c r="WU100" s="64"/>
      <c r="WV100" s="64"/>
      <c r="WW100" s="64"/>
      <c r="WX100" s="64"/>
      <c r="WY100" s="64"/>
      <c r="WZ100" s="64"/>
      <c r="XA100" s="64"/>
      <c r="XB100" s="64"/>
      <c r="XC100" s="64"/>
      <c r="XD100" s="64"/>
      <c r="XE100" s="64"/>
      <c r="XF100" s="64"/>
      <c r="XG100" s="64"/>
      <c r="XH100" s="64"/>
      <c r="XI100" s="64"/>
      <c r="XJ100" s="64"/>
    </row>
    <row r="101" spans="1:634" x14ac:dyDescent="0.25">
      <c r="A101" s="106"/>
      <c r="B101" s="107"/>
      <c r="C101" s="106"/>
      <c r="D101" s="107"/>
      <c r="E101" s="106"/>
      <c r="F101" s="107"/>
      <c r="G101" s="106"/>
      <c r="H101" s="107"/>
      <c r="I101" s="106"/>
      <c r="J101" s="107"/>
      <c r="K101" s="106"/>
      <c r="L101" s="107"/>
      <c r="M101" s="106"/>
      <c r="N101" s="107"/>
      <c r="O101" s="106"/>
      <c r="P101" s="107"/>
      <c r="Q101" s="106"/>
      <c r="R101" s="107"/>
      <c r="S101" s="106"/>
      <c r="T101" s="107"/>
      <c r="U101" s="106"/>
      <c r="V101" s="107"/>
      <c r="W101" s="106"/>
      <c r="X101" s="107"/>
      <c r="Y101" s="106"/>
      <c r="Z101" s="107"/>
      <c r="AA101" s="106"/>
      <c r="AB101" s="107"/>
      <c r="AC101" s="106"/>
      <c r="AD101" s="107"/>
      <c r="AE101" s="106"/>
      <c r="AF101" s="107"/>
      <c r="AG101" s="106"/>
      <c r="AH101" s="107"/>
      <c r="AI101" s="106"/>
      <c r="AJ101" s="107"/>
      <c r="AK101" s="106"/>
      <c r="AL101" s="107"/>
      <c r="AM101" s="106"/>
      <c r="AN101" s="107"/>
      <c r="AO101" s="106"/>
      <c r="AP101" s="107"/>
      <c r="AQ101" s="106"/>
      <c r="AR101" s="107"/>
      <c r="AS101" s="106"/>
      <c r="AT101" s="107"/>
      <c r="AU101" s="106"/>
      <c r="AV101" s="107"/>
      <c r="AW101" s="106"/>
      <c r="AX101" s="107"/>
      <c r="AY101" s="106"/>
      <c r="AZ101" s="107"/>
      <c r="BA101" s="106"/>
      <c r="BB101" s="107"/>
      <c r="BC101" s="106"/>
      <c r="BD101" s="107"/>
      <c r="BE101" s="106"/>
      <c r="BF101" s="107"/>
      <c r="BG101" s="106"/>
      <c r="BH101" s="107"/>
      <c r="BI101" s="106"/>
      <c r="BJ101" s="107"/>
      <c r="BK101" s="106"/>
      <c r="BL101" s="107"/>
      <c r="BM101" s="106"/>
      <c r="BN101" s="107"/>
      <c r="BO101" s="106"/>
      <c r="BP101" s="107"/>
      <c r="BQ101" s="106"/>
      <c r="BR101" s="107"/>
      <c r="BS101" s="106"/>
      <c r="BT101" s="107"/>
      <c r="BU101" s="106"/>
      <c r="BV101" s="107"/>
      <c r="BW101" s="106"/>
      <c r="BX101" s="107"/>
      <c r="BY101" s="106"/>
      <c r="BZ101" s="107"/>
      <c r="CA101" s="106"/>
      <c r="CB101" s="107"/>
      <c r="CC101" s="106"/>
      <c r="CD101" s="107"/>
      <c r="CE101" s="106"/>
      <c r="CF101" s="107"/>
      <c r="CG101" s="106"/>
      <c r="CH101" s="107"/>
      <c r="CI101" s="106"/>
      <c r="CJ101" s="107"/>
      <c r="CK101" s="106"/>
      <c r="CL101" s="107"/>
      <c r="CM101" s="106"/>
      <c r="CN101" s="107"/>
      <c r="CO101" s="106"/>
      <c r="CP101" s="107"/>
      <c r="CQ101" s="106"/>
      <c r="CR101" s="107"/>
      <c r="CS101" s="106"/>
      <c r="CT101" s="107"/>
      <c r="CU101" s="106"/>
      <c r="CV101" s="107"/>
      <c r="CW101" s="106"/>
      <c r="CX101" s="107"/>
      <c r="CY101" s="106"/>
      <c r="CZ101" s="107"/>
      <c r="DA101" s="106"/>
      <c r="DB101" s="107"/>
      <c r="DC101" s="106"/>
      <c r="DD101" s="107"/>
      <c r="DE101" s="106"/>
      <c r="DF101" s="107"/>
      <c r="DG101" s="106"/>
      <c r="DH101" s="107"/>
      <c r="DI101" s="106"/>
      <c r="DJ101" s="107"/>
      <c r="DK101" s="106"/>
      <c r="DL101" s="107"/>
      <c r="DM101" s="106"/>
      <c r="DN101" s="107"/>
      <c r="DO101" s="106"/>
      <c r="DP101" s="107"/>
      <c r="DQ101" s="106"/>
      <c r="DR101" s="107"/>
      <c r="DS101" s="106"/>
      <c r="DT101" s="107"/>
      <c r="DU101" s="106"/>
      <c r="DV101" s="107"/>
      <c r="DW101" s="106"/>
      <c r="DX101" s="107"/>
      <c r="DY101" s="106"/>
      <c r="DZ101" s="107"/>
      <c r="EA101" s="106"/>
      <c r="EB101" s="107"/>
      <c r="EC101" s="106"/>
      <c r="ED101" s="107"/>
      <c r="EE101" s="106"/>
      <c r="EF101" s="107"/>
      <c r="EG101" s="106"/>
      <c r="EH101" s="107"/>
      <c r="EI101" s="106"/>
      <c r="EJ101" s="107"/>
      <c r="EK101" s="106"/>
      <c r="EL101" s="107"/>
      <c r="EM101" s="106"/>
      <c r="EN101" s="107"/>
      <c r="EO101" s="106"/>
      <c r="EP101" s="107"/>
      <c r="EQ101" s="106"/>
      <c r="ER101" s="107"/>
      <c r="ES101" s="106"/>
      <c r="ET101" s="107"/>
      <c r="EU101" s="106"/>
      <c r="EV101" s="107"/>
      <c r="EW101" s="106"/>
      <c r="EX101" s="107"/>
      <c r="EY101" s="106"/>
      <c r="EZ101" s="107"/>
      <c r="FA101" s="106"/>
      <c r="FB101" s="107"/>
      <c r="FC101" s="106"/>
      <c r="FD101" s="107"/>
      <c r="FE101" s="106"/>
      <c r="FF101" s="107"/>
      <c r="FG101" s="106"/>
      <c r="FH101" s="107"/>
      <c r="FI101" s="106"/>
      <c r="FJ101" s="107"/>
      <c r="FK101" s="106"/>
      <c r="FL101" s="107"/>
      <c r="FM101" s="106"/>
      <c r="FN101" s="107"/>
      <c r="FO101" s="106"/>
      <c r="FP101" s="107"/>
      <c r="FQ101" s="106"/>
      <c r="FR101" s="107"/>
      <c r="FS101" s="106"/>
      <c r="FT101" s="107"/>
      <c r="FU101" s="106"/>
      <c r="FV101" s="107"/>
      <c r="FW101" s="106"/>
      <c r="FX101" s="107"/>
      <c r="FY101" s="106"/>
      <c r="FZ101" s="107"/>
      <c r="GA101" s="106"/>
      <c r="GB101" s="107"/>
      <c r="GC101" s="106"/>
      <c r="GD101" s="107"/>
      <c r="GE101" s="106"/>
      <c r="GF101" s="107"/>
      <c r="GG101" s="106"/>
      <c r="GH101" s="107"/>
      <c r="GI101" s="106"/>
      <c r="GJ101" s="107"/>
      <c r="GK101" s="106"/>
      <c r="GL101" s="107"/>
      <c r="GM101" s="106"/>
      <c r="GN101" s="107"/>
      <c r="GO101" s="106"/>
      <c r="GP101" s="107"/>
      <c r="GQ101" s="106"/>
      <c r="GR101" s="107"/>
      <c r="GS101" s="106"/>
      <c r="GT101" s="107"/>
      <c r="GU101" s="106"/>
      <c r="GV101" s="107"/>
      <c r="GW101" s="106"/>
      <c r="GX101" s="107"/>
      <c r="GY101" s="106"/>
      <c r="GZ101" s="107"/>
      <c r="HA101" s="106"/>
      <c r="HB101" s="107"/>
      <c r="HC101" s="106"/>
      <c r="HD101" s="107"/>
      <c r="HE101" s="106"/>
      <c r="HF101" s="107"/>
      <c r="HG101" s="106"/>
      <c r="HH101" s="107"/>
      <c r="HI101" s="106"/>
      <c r="HJ101" s="107"/>
      <c r="HK101" s="106"/>
      <c r="HL101" s="107"/>
      <c r="HM101" s="106"/>
      <c r="HN101" s="107"/>
      <c r="HO101" s="106"/>
      <c r="HP101" s="107"/>
      <c r="HQ101" s="106"/>
      <c r="HR101" s="107"/>
      <c r="HS101" s="106"/>
      <c r="HT101" s="107"/>
      <c r="HU101" s="106"/>
      <c r="HV101" s="107"/>
      <c r="HW101" s="106"/>
      <c r="HX101" s="107"/>
      <c r="HY101" s="106"/>
      <c r="HZ101" s="107"/>
      <c r="IA101" s="106"/>
      <c r="IB101" s="107"/>
      <c r="IC101" s="106"/>
      <c r="ID101" s="107"/>
      <c r="IE101" s="106"/>
      <c r="IF101" s="107"/>
      <c r="IG101" s="106"/>
      <c r="IH101" s="107"/>
      <c r="II101" s="106"/>
      <c r="IJ101" s="107"/>
      <c r="IK101" s="106"/>
      <c r="IL101" s="107"/>
      <c r="IM101" s="106"/>
      <c r="IN101" s="107"/>
      <c r="IO101" s="106"/>
      <c r="IP101" s="107"/>
      <c r="IQ101" s="106"/>
      <c r="IR101" s="107"/>
      <c r="IS101" s="106"/>
      <c r="IT101" s="107"/>
      <c r="IU101" s="106"/>
      <c r="IV101" s="107"/>
      <c r="IW101" s="106"/>
      <c r="IX101" s="107"/>
      <c r="IY101" s="106"/>
      <c r="IZ101" s="64"/>
      <c r="JA101" s="64"/>
      <c r="JB101" s="64"/>
      <c r="JC101" s="64"/>
      <c r="JD101" s="64"/>
      <c r="JE101" s="64"/>
      <c r="JF101" s="64"/>
      <c r="JG101" s="64"/>
      <c r="JH101" s="64"/>
      <c r="JI101" s="64"/>
      <c r="JJ101" s="64"/>
      <c r="JK101" s="64"/>
      <c r="JL101" s="64"/>
      <c r="JM101" s="64"/>
      <c r="JN101" s="64"/>
      <c r="JO101" s="64"/>
      <c r="JP101" s="64"/>
      <c r="JQ101" s="64"/>
      <c r="JR101" s="64"/>
      <c r="JS101" s="64"/>
      <c r="JT101" s="64"/>
      <c r="JU101" s="64"/>
      <c r="JV101" s="64"/>
      <c r="JW101" s="64"/>
      <c r="JX101" s="64"/>
      <c r="JY101" s="64"/>
      <c r="JZ101" s="64"/>
      <c r="KA101" s="64"/>
      <c r="KB101" s="64"/>
      <c r="KC101" s="64"/>
      <c r="KD101" s="64"/>
      <c r="KE101" s="64"/>
      <c r="KF101" s="64"/>
      <c r="KG101" s="64"/>
      <c r="KH101" s="64"/>
      <c r="KI101" s="64"/>
      <c r="KJ101" s="64"/>
      <c r="KK101" s="64"/>
      <c r="KL101" s="64"/>
      <c r="KM101" s="64"/>
      <c r="KN101" s="64"/>
      <c r="KO101" s="64"/>
      <c r="KP101" s="64"/>
      <c r="KQ101" s="64"/>
      <c r="KR101" s="64"/>
      <c r="KS101" s="64"/>
      <c r="KT101" s="64"/>
      <c r="KU101" s="64"/>
      <c r="KV101" s="64"/>
      <c r="KW101" s="64"/>
      <c r="KX101" s="64"/>
      <c r="KY101" s="64"/>
      <c r="KZ101" s="64"/>
      <c r="LA101" s="64"/>
      <c r="LB101" s="64"/>
      <c r="LC101" s="64"/>
      <c r="LD101" s="64"/>
      <c r="LE101" s="64"/>
      <c r="LF101" s="64"/>
      <c r="LG101" s="64"/>
      <c r="LH101" s="64"/>
      <c r="LI101" s="64"/>
      <c r="LJ101" s="64"/>
      <c r="LK101" s="64"/>
      <c r="LL101" s="64"/>
      <c r="LM101" s="64"/>
      <c r="LN101" s="64"/>
      <c r="LO101" s="64"/>
      <c r="LP101" s="64"/>
      <c r="LQ101" s="64"/>
      <c r="LR101" s="64"/>
      <c r="LS101" s="64"/>
      <c r="LT101" s="64"/>
      <c r="LU101" s="64"/>
      <c r="LV101" s="64"/>
      <c r="LW101" s="64"/>
      <c r="LX101" s="64"/>
      <c r="LY101" s="64"/>
      <c r="LZ101" s="64"/>
      <c r="MA101" s="64"/>
      <c r="MB101" s="64"/>
      <c r="MC101" s="64"/>
      <c r="MD101" s="64"/>
      <c r="ME101" s="64"/>
      <c r="MF101" s="64"/>
      <c r="MG101" s="64"/>
      <c r="MH101" s="64"/>
      <c r="MI101" s="64"/>
      <c r="MJ101" s="64"/>
      <c r="MK101" s="64"/>
      <c r="ML101" s="64"/>
      <c r="MM101" s="64"/>
      <c r="MN101" s="64"/>
      <c r="MO101" s="64"/>
      <c r="MP101" s="64"/>
      <c r="MQ101" s="64"/>
      <c r="MR101" s="64"/>
      <c r="MS101" s="64"/>
      <c r="MT101" s="64"/>
      <c r="MU101" s="64"/>
      <c r="MV101" s="64"/>
      <c r="MW101" s="64"/>
      <c r="MX101" s="64"/>
      <c r="MY101" s="64"/>
      <c r="MZ101" s="64"/>
      <c r="NA101" s="64"/>
      <c r="NB101" s="64"/>
      <c r="NC101" s="64"/>
      <c r="ND101" s="64"/>
      <c r="NE101" s="64"/>
      <c r="NF101" s="64"/>
      <c r="NG101" s="64"/>
      <c r="NH101" s="64"/>
      <c r="NI101" s="64"/>
      <c r="NJ101" s="64"/>
      <c r="NK101" s="64"/>
      <c r="NL101" s="64"/>
      <c r="NM101" s="64"/>
      <c r="NN101" s="64"/>
      <c r="NO101" s="64"/>
      <c r="NP101" s="64"/>
      <c r="NQ101" s="64"/>
      <c r="NR101" s="64"/>
      <c r="NS101" s="64"/>
      <c r="NT101" s="64"/>
      <c r="NU101" s="64"/>
      <c r="NV101" s="64"/>
      <c r="NW101" s="64"/>
      <c r="NX101" s="64"/>
      <c r="NY101" s="64"/>
      <c r="NZ101" s="64"/>
      <c r="OA101" s="64"/>
      <c r="OB101" s="64"/>
      <c r="OC101" s="64"/>
      <c r="OD101" s="64"/>
      <c r="OE101" s="64"/>
      <c r="OF101" s="64"/>
      <c r="OG101" s="64"/>
      <c r="OH101" s="64"/>
      <c r="OI101" s="64"/>
      <c r="OJ101" s="64"/>
      <c r="OK101" s="64"/>
      <c r="OL101" s="64"/>
      <c r="OM101" s="64"/>
      <c r="ON101" s="64"/>
      <c r="OO101" s="64"/>
      <c r="OP101" s="64"/>
      <c r="OQ101" s="64"/>
      <c r="OR101" s="64"/>
      <c r="OS101" s="64"/>
      <c r="OT101" s="64"/>
      <c r="OU101" s="64"/>
      <c r="OV101" s="64"/>
      <c r="OW101" s="64"/>
      <c r="OX101" s="64"/>
      <c r="OY101" s="64"/>
      <c r="OZ101" s="64"/>
      <c r="PA101" s="64"/>
      <c r="PB101" s="64"/>
      <c r="PC101" s="64"/>
      <c r="PD101" s="64"/>
      <c r="PE101" s="64"/>
      <c r="PF101" s="64"/>
      <c r="PG101" s="64"/>
      <c r="PH101" s="64"/>
      <c r="PI101" s="64"/>
      <c r="PJ101" s="64"/>
      <c r="PK101" s="64"/>
      <c r="PL101" s="64"/>
      <c r="PM101" s="64"/>
      <c r="PN101" s="64"/>
      <c r="PO101" s="64"/>
      <c r="PP101" s="64"/>
      <c r="PQ101" s="64"/>
      <c r="PR101" s="64"/>
      <c r="PS101" s="64"/>
      <c r="PT101" s="64"/>
      <c r="PU101" s="64"/>
      <c r="PV101" s="64"/>
      <c r="PW101" s="64"/>
      <c r="PX101" s="64"/>
      <c r="PY101" s="64"/>
      <c r="PZ101" s="64"/>
      <c r="QA101" s="64"/>
      <c r="QB101" s="64"/>
      <c r="QC101" s="64"/>
      <c r="QD101" s="64"/>
      <c r="QE101" s="64"/>
      <c r="QF101" s="64"/>
      <c r="QG101" s="64"/>
      <c r="QH101" s="64"/>
      <c r="QI101" s="64"/>
      <c r="QJ101" s="64"/>
      <c r="QK101" s="64"/>
      <c r="QL101" s="64"/>
      <c r="QM101" s="64"/>
      <c r="QN101" s="64"/>
      <c r="QO101" s="64"/>
      <c r="QP101" s="64"/>
      <c r="QQ101" s="64"/>
      <c r="QR101" s="64"/>
      <c r="QS101" s="64"/>
      <c r="QT101" s="64"/>
      <c r="QU101" s="64"/>
      <c r="QV101" s="64"/>
      <c r="QW101" s="64"/>
      <c r="QX101" s="64"/>
      <c r="QY101" s="64"/>
      <c r="QZ101" s="64"/>
      <c r="RA101" s="64"/>
      <c r="RB101" s="64"/>
      <c r="RC101" s="64"/>
      <c r="RD101" s="64"/>
      <c r="RE101" s="64"/>
      <c r="RF101" s="64"/>
      <c r="RG101" s="64"/>
      <c r="RH101" s="64"/>
      <c r="RI101" s="64"/>
      <c r="RJ101" s="64"/>
      <c r="RK101" s="64"/>
      <c r="RL101" s="64"/>
      <c r="RM101" s="64"/>
      <c r="RN101" s="64"/>
      <c r="RO101" s="64"/>
      <c r="RP101" s="64"/>
      <c r="RQ101" s="64"/>
      <c r="RR101" s="64"/>
      <c r="RS101" s="64"/>
      <c r="RT101" s="64"/>
      <c r="RU101" s="64"/>
      <c r="RV101" s="64"/>
      <c r="RW101" s="64"/>
      <c r="RX101" s="64"/>
      <c r="RY101" s="64"/>
      <c r="RZ101" s="64"/>
      <c r="SA101" s="64"/>
      <c r="SB101" s="64"/>
      <c r="SC101" s="64"/>
      <c r="SD101" s="64"/>
      <c r="SE101" s="64"/>
      <c r="SF101" s="64"/>
      <c r="SG101" s="64"/>
      <c r="SH101" s="64"/>
      <c r="SI101" s="64"/>
      <c r="SJ101" s="64"/>
      <c r="SK101" s="64"/>
      <c r="SL101" s="64"/>
      <c r="SM101" s="64"/>
      <c r="SN101" s="64"/>
      <c r="SO101" s="64"/>
      <c r="SP101" s="64"/>
      <c r="SQ101" s="64"/>
      <c r="SR101" s="64"/>
      <c r="SS101" s="64"/>
      <c r="ST101" s="64"/>
      <c r="SU101" s="64"/>
      <c r="SV101" s="64"/>
      <c r="SW101" s="64"/>
      <c r="SX101" s="64"/>
      <c r="SY101" s="64"/>
      <c r="SZ101" s="64"/>
      <c r="TA101" s="64"/>
      <c r="TB101" s="64"/>
      <c r="TC101" s="64"/>
      <c r="TD101" s="64"/>
      <c r="TE101" s="64"/>
      <c r="TF101" s="64"/>
      <c r="TG101" s="64"/>
      <c r="TH101" s="64"/>
      <c r="TI101" s="64"/>
      <c r="TJ101" s="64"/>
      <c r="TK101" s="64"/>
      <c r="TL101" s="64"/>
      <c r="TM101" s="64"/>
      <c r="TN101" s="64"/>
      <c r="TO101" s="64"/>
      <c r="TP101" s="64"/>
      <c r="TQ101" s="64"/>
      <c r="TR101" s="64"/>
      <c r="TS101" s="64"/>
      <c r="TT101" s="64"/>
      <c r="TU101" s="64"/>
      <c r="TV101" s="64"/>
      <c r="TW101" s="64"/>
      <c r="TX101" s="64"/>
      <c r="TY101" s="64"/>
      <c r="TZ101" s="64"/>
      <c r="UA101" s="64"/>
      <c r="UB101" s="64"/>
      <c r="UC101" s="64"/>
      <c r="UD101" s="64"/>
      <c r="UE101" s="64"/>
      <c r="UF101" s="64"/>
      <c r="UG101" s="64"/>
      <c r="UH101" s="64"/>
      <c r="UI101" s="64"/>
      <c r="UJ101" s="64"/>
      <c r="UK101" s="64"/>
      <c r="UL101" s="64"/>
      <c r="UM101" s="64"/>
      <c r="UN101" s="64"/>
      <c r="UO101" s="64"/>
      <c r="UP101" s="64"/>
      <c r="UQ101" s="64"/>
      <c r="UR101" s="64"/>
      <c r="US101" s="64"/>
      <c r="UT101" s="64"/>
      <c r="UU101" s="64"/>
      <c r="UV101" s="64"/>
      <c r="UW101" s="64"/>
      <c r="UX101" s="64"/>
      <c r="UY101" s="64"/>
      <c r="UZ101" s="64"/>
      <c r="VA101" s="64"/>
      <c r="VB101" s="64"/>
      <c r="VC101" s="64"/>
      <c r="VD101" s="64"/>
      <c r="VE101" s="64"/>
      <c r="VF101" s="64"/>
      <c r="VG101" s="64"/>
      <c r="VH101" s="64"/>
      <c r="VI101" s="64"/>
      <c r="VJ101" s="64"/>
      <c r="VK101" s="64"/>
      <c r="VL101" s="64"/>
      <c r="VM101" s="64"/>
      <c r="VN101" s="64"/>
      <c r="VO101" s="64"/>
      <c r="VP101" s="64"/>
      <c r="VQ101" s="64"/>
      <c r="VR101" s="64"/>
      <c r="VS101" s="64"/>
      <c r="VT101" s="64"/>
      <c r="VU101" s="64"/>
      <c r="VV101" s="64"/>
      <c r="VW101" s="64"/>
      <c r="VX101" s="64"/>
      <c r="VY101" s="64"/>
      <c r="VZ101" s="64"/>
      <c r="WA101" s="64"/>
      <c r="WB101" s="64"/>
      <c r="WC101" s="64"/>
      <c r="WD101" s="64"/>
      <c r="WE101" s="64"/>
      <c r="WF101" s="64"/>
      <c r="WG101" s="64"/>
      <c r="WH101" s="64"/>
      <c r="WI101" s="64"/>
      <c r="WJ101" s="64"/>
      <c r="WK101" s="64"/>
      <c r="WL101" s="64"/>
      <c r="WM101" s="64"/>
      <c r="WN101" s="64"/>
      <c r="WO101" s="64"/>
      <c r="WP101" s="64"/>
      <c r="WQ101" s="64"/>
      <c r="WR101" s="64"/>
      <c r="WS101" s="64"/>
      <c r="WT101" s="64"/>
      <c r="WU101" s="64"/>
      <c r="WV101" s="64"/>
      <c r="WW101" s="64"/>
      <c r="WX101" s="64"/>
      <c r="WY101" s="64"/>
      <c r="WZ101" s="64"/>
      <c r="XA101" s="64"/>
      <c r="XB101" s="64"/>
      <c r="XC101" s="64"/>
      <c r="XD101" s="64"/>
      <c r="XE101" s="64"/>
      <c r="XF101" s="64"/>
      <c r="XG101" s="64"/>
      <c r="XH101" s="64"/>
      <c r="XI101" s="64"/>
      <c r="XJ101" s="64"/>
    </row>
    <row r="102" spans="1:634" x14ac:dyDescent="0.25">
      <c r="A102" s="106"/>
      <c r="B102" s="107"/>
      <c r="C102" s="106"/>
      <c r="D102" s="107"/>
      <c r="E102" s="106"/>
      <c r="F102" s="107"/>
      <c r="G102" s="106"/>
      <c r="H102" s="107"/>
      <c r="I102" s="106"/>
      <c r="J102" s="107"/>
      <c r="K102" s="106"/>
      <c r="L102" s="107"/>
      <c r="M102" s="106"/>
      <c r="N102" s="107"/>
      <c r="O102" s="106"/>
      <c r="P102" s="107"/>
      <c r="Q102" s="106"/>
      <c r="R102" s="107"/>
      <c r="S102" s="106"/>
      <c r="T102" s="107"/>
      <c r="U102" s="106"/>
      <c r="V102" s="107"/>
      <c r="W102" s="106"/>
      <c r="X102" s="107"/>
      <c r="Y102" s="106"/>
      <c r="Z102" s="107"/>
      <c r="AA102" s="106"/>
      <c r="AB102" s="107"/>
      <c r="AC102" s="106"/>
      <c r="AD102" s="107"/>
      <c r="AE102" s="106"/>
      <c r="AF102" s="107"/>
      <c r="AG102" s="106"/>
      <c r="AH102" s="107"/>
      <c r="AI102" s="106"/>
      <c r="AJ102" s="107"/>
      <c r="AK102" s="106"/>
      <c r="AL102" s="107"/>
      <c r="AM102" s="106"/>
      <c r="AN102" s="107"/>
      <c r="AO102" s="106"/>
      <c r="AP102" s="107"/>
      <c r="AQ102" s="106"/>
      <c r="AR102" s="107"/>
      <c r="AS102" s="106"/>
      <c r="AT102" s="107"/>
      <c r="AU102" s="106"/>
      <c r="AV102" s="107"/>
      <c r="AW102" s="106"/>
      <c r="AX102" s="107"/>
      <c r="AY102" s="106"/>
      <c r="AZ102" s="107"/>
      <c r="BA102" s="106"/>
      <c r="BB102" s="107"/>
      <c r="BC102" s="106"/>
      <c r="BD102" s="107"/>
      <c r="BE102" s="106"/>
      <c r="BF102" s="107"/>
      <c r="BG102" s="106"/>
      <c r="BH102" s="107"/>
      <c r="BI102" s="106"/>
      <c r="BJ102" s="107"/>
      <c r="BK102" s="106"/>
      <c r="BL102" s="107"/>
      <c r="BM102" s="106"/>
      <c r="BN102" s="107"/>
      <c r="BO102" s="106"/>
      <c r="BP102" s="107"/>
      <c r="BQ102" s="106"/>
      <c r="BR102" s="107"/>
      <c r="BS102" s="106"/>
      <c r="BT102" s="107"/>
      <c r="BU102" s="106"/>
      <c r="BV102" s="107"/>
      <c r="BW102" s="106"/>
      <c r="BX102" s="107"/>
      <c r="BY102" s="106"/>
      <c r="BZ102" s="107"/>
      <c r="CA102" s="106"/>
      <c r="CB102" s="107"/>
      <c r="CC102" s="106"/>
      <c r="CD102" s="107"/>
      <c r="CE102" s="106"/>
      <c r="CF102" s="107"/>
      <c r="CG102" s="106"/>
      <c r="CH102" s="107"/>
      <c r="CI102" s="106"/>
      <c r="CJ102" s="107"/>
      <c r="CK102" s="106"/>
      <c r="CL102" s="107"/>
      <c r="CM102" s="106"/>
      <c r="CN102" s="107"/>
      <c r="CO102" s="106"/>
      <c r="CP102" s="107"/>
      <c r="CQ102" s="106"/>
      <c r="CR102" s="107"/>
      <c r="CS102" s="106"/>
      <c r="CT102" s="107"/>
      <c r="CU102" s="106"/>
      <c r="CV102" s="107"/>
      <c r="CW102" s="106"/>
      <c r="CX102" s="107"/>
      <c r="CY102" s="106"/>
      <c r="CZ102" s="107"/>
      <c r="DA102" s="106"/>
      <c r="DB102" s="107"/>
      <c r="DC102" s="106"/>
      <c r="DD102" s="107"/>
      <c r="DE102" s="106"/>
      <c r="DF102" s="107"/>
      <c r="DG102" s="106"/>
      <c r="DH102" s="107"/>
      <c r="DI102" s="106"/>
      <c r="DJ102" s="107"/>
      <c r="DK102" s="106"/>
      <c r="DL102" s="107"/>
      <c r="DM102" s="106"/>
      <c r="DN102" s="107"/>
      <c r="DO102" s="106"/>
      <c r="DP102" s="107"/>
      <c r="DQ102" s="106"/>
      <c r="DR102" s="107"/>
      <c r="DS102" s="106"/>
      <c r="DT102" s="107"/>
      <c r="DU102" s="106"/>
      <c r="DV102" s="107"/>
      <c r="DW102" s="106"/>
      <c r="DX102" s="107"/>
      <c r="DY102" s="106"/>
      <c r="DZ102" s="107"/>
      <c r="EA102" s="106"/>
      <c r="EB102" s="107"/>
      <c r="EC102" s="106"/>
      <c r="ED102" s="107"/>
      <c r="EE102" s="106"/>
      <c r="EF102" s="107"/>
      <c r="EG102" s="106"/>
      <c r="EH102" s="107"/>
      <c r="EI102" s="106"/>
      <c r="EJ102" s="107"/>
      <c r="EK102" s="106"/>
      <c r="EL102" s="107"/>
      <c r="EM102" s="106"/>
      <c r="EN102" s="107"/>
      <c r="EO102" s="106"/>
      <c r="EP102" s="107"/>
      <c r="EQ102" s="106"/>
      <c r="ER102" s="107"/>
      <c r="ES102" s="106"/>
      <c r="ET102" s="107"/>
      <c r="EU102" s="106"/>
      <c r="EV102" s="107"/>
      <c r="EW102" s="106"/>
      <c r="EX102" s="107"/>
      <c r="EY102" s="106"/>
      <c r="EZ102" s="107"/>
      <c r="FA102" s="106"/>
      <c r="FB102" s="107"/>
      <c r="FC102" s="106"/>
      <c r="FD102" s="107"/>
      <c r="FE102" s="106"/>
      <c r="FF102" s="107"/>
      <c r="FG102" s="106"/>
      <c r="FH102" s="107"/>
      <c r="FI102" s="106"/>
      <c r="FJ102" s="107"/>
      <c r="FK102" s="106"/>
      <c r="FL102" s="107"/>
      <c r="FM102" s="106"/>
      <c r="FN102" s="107"/>
      <c r="FO102" s="106"/>
      <c r="FP102" s="107"/>
      <c r="FQ102" s="106"/>
      <c r="FR102" s="107"/>
      <c r="FS102" s="106"/>
      <c r="FT102" s="107"/>
      <c r="FU102" s="106"/>
      <c r="FV102" s="107"/>
      <c r="FW102" s="106"/>
      <c r="FX102" s="107"/>
      <c r="FY102" s="106"/>
      <c r="FZ102" s="107"/>
      <c r="GA102" s="106"/>
      <c r="GB102" s="107"/>
      <c r="GC102" s="106"/>
      <c r="GD102" s="107"/>
      <c r="GE102" s="106"/>
      <c r="GF102" s="107"/>
      <c r="GG102" s="106"/>
      <c r="GH102" s="107"/>
      <c r="GI102" s="106"/>
      <c r="GJ102" s="107"/>
      <c r="GK102" s="106"/>
      <c r="GL102" s="107"/>
      <c r="GM102" s="106"/>
      <c r="GN102" s="107"/>
      <c r="GO102" s="106"/>
      <c r="GP102" s="107"/>
      <c r="GQ102" s="106"/>
      <c r="GR102" s="107"/>
      <c r="GS102" s="106"/>
      <c r="GT102" s="107"/>
      <c r="GU102" s="106"/>
      <c r="GV102" s="107"/>
      <c r="GW102" s="106"/>
      <c r="GX102" s="107"/>
      <c r="GY102" s="106"/>
      <c r="GZ102" s="107"/>
      <c r="HA102" s="106"/>
      <c r="HB102" s="107"/>
      <c r="HC102" s="106"/>
      <c r="HD102" s="107"/>
      <c r="HE102" s="106"/>
      <c r="HF102" s="107"/>
      <c r="HG102" s="106"/>
      <c r="HH102" s="107"/>
      <c r="HI102" s="106"/>
      <c r="HJ102" s="107"/>
      <c r="HK102" s="106"/>
      <c r="HL102" s="107"/>
      <c r="HM102" s="106"/>
      <c r="HN102" s="107"/>
      <c r="HO102" s="106"/>
      <c r="HP102" s="107"/>
      <c r="HQ102" s="106"/>
      <c r="HR102" s="107"/>
      <c r="HS102" s="106"/>
      <c r="HT102" s="107"/>
      <c r="HU102" s="106"/>
      <c r="HV102" s="107"/>
      <c r="HW102" s="106"/>
      <c r="HX102" s="107"/>
      <c r="HY102" s="106"/>
      <c r="HZ102" s="107"/>
      <c r="IA102" s="106"/>
      <c r="IB102" s="107"/>
      <c r="IC102" s="106"/>
      <c r="ID102" s="107"/>
      <c r="IE102" s="106"/>
      <c r="IF102" s="107"/>
      <c r="IG102" s="106"/>
      <c r="IH102" s="107"/>
      <c r="II102" s="106"/>
      <c r="IJ102" s="107"/>
      <c r="IK102" s="106"/>
      <c r="IL102" s="107"/>
      <c r="IM102" s="106"/>
      <c r="IN102" s="107"/>
      <c r="IO102" s="106"/>
      <c r="IP102" s="107"/>
      <c r="IQ102" s="106"/>
      <c r="IR102" s="107"/>
      <c r="IS102" s="106"/>
      <c r="IT102" s="107"/>
      <c r="IU102" s="106"/>
      <c r="IV102" s="107"/>
      <c r="IW102" s="106"/>
      <c r="IX102" s="107"/>
      <c r="IY102" s="106"/>
      <c r="IZ102" s="64"/>
      <c r="JA102" s="64"/>
      <c r="JB102" s="64"/>
      <c r="JC102" s="64"/>
      <c r="JD102" s="64"/>
      <c r="JE102" s="64"/>
      <c r="JF102" s="64"/>
      <c r="JG102" s="64"/>
      <c r="JH102" s="64"/>
      <c r="JI102" s="64"/>
      <c r="JJ102" s="64"/>
      <c r="JK102" s="64"/>
      <c r="JL102" s="64"/>
      <c r="JM102" s="64"/>
      <c r="JN102" s="64"/>
      <c r="JO102" s="64"/>
      <c r="JP102" s="64"/>
      <c r="JQ102" s="64"/>
      <c r="JR102" s="64"/>
      <c r="JS102" s="64"/>
      <c r="JT102" s="64"/>
      <c r="JU102" s="64"/>
      <c r="JV102" s="64"/>
      <c r="JW102" s="64"/>
      <c r="JX102" s="64"/>
      <c r="JY102" s="64"/>
      <c r="JZ102" s="64"/>
      <c r="KA102" s="64"/>
      <c r="KB102" s="64"/>
      <c r="KC102" s="64"/>
      <c r="KD102" s="64"/>
      <c r="KE102" s="64"/>
      <c r="KF102" s="64"/>
      <c r="KG102" s="64"/>
      <c r="KH102" s="64"/>
      <c r="KI102" s="64"/>
      <c r="KJ102" s="64"/>
      <c r="KK102" s="64"/>
      <c r="KL102" s="64"/>
      <c r="KM102" s="64"/>
      <c r="KN102" s="64"/>
      <c r="KO102" s="64"/>
      <c r="KP102" s="64"/>
      <c r="KQ102" s="64"/>
      <c r="KR102" s="64"/>
      <c r="KS102" s="64"/>
      <c r="KT102" s="64"/>
      <c r="KU102" s="64"/>
      <c r="KV102" s="64"/>
      <c r="KW102" s="64"/>
      <c r="KX102" s="64"/>
      <c r="KY102" s="64"/>
      <c r="KZ102" s="64"/>
      <c r="LA102" s="64"/>
      <c r="LB102" s="64"/>
      <c r="LC102" s="64"/>
      <c r="LD102" s="64"/>
      <c r="LE102" s="64"/>
      <c r="LF102" s="64"/>
      <c r="LG102" s="64"/>
      <c r="LH102" s="64"/>
      <c r="LI102" s="64"/>
      <c r="LJ102" s="64"/>
      <c r="LK102" s="64"/>
      <c r="LL102" s="64"/>
      <c r="LM102" s="64"/>
      <c r="LN102" s="64"/>
      <c r="LO102" s="64"/>
      <c r="LP102" s="64"/>
      <c r="LQ102" s="64"/>
      <c r="LR102" s="64"/>
      <c r="LS102" s="64"/>
      <c r="LT102" s="64"/>
      <c r="LU102" s="64"/>
      <c r="LV102" s="64"/>
      <c r="LW102" s="64"/>
      <c r="LX102" s="64"/>
      <c r="LY102" s="64"/>
      <c r="LZ102" s="64"/>
      <c r="MA102" s="64"/>
      <c r="MB102" s="64"/>
      <c r="MC102" s="64"/>
      <c r="MD102" s="64"/>
      <c r="ME102" s="64"/>
      <c r="MF102" s="64"/>
      <c r="MG102" s="64"/>
      <c r="MH102" s="64"/>
      <c r="MI102" s="64"/>
      <c r="MJ102" s="64"/>
      <c r="MK102" s="64"/>
      <c r="ML102" s="64"/>
      <c r="MM102" s="64"/>
      <c r="MN102" s="64"/>
      <c r="MO102" s="64"/>
      <c r="MP102" s="64"/>
      <c r="MQ102" s="64"/>
      <c r="MR102" s="64"/>
      <c r="MS102" s="64"/>
      <c r="MT102" s="64"/>
      <c r="MU102" s="64"/>
      <c r="MV102" s="64"/>
      <c r="MW102" s="64"/>
      <c r="MX102" s="64"/>
      <c r="MY102" s="64"/>
      <c r="MZ102" s="64"/>
      <c r="NA102" s="64"/>
      <c r="NB102" s="64"/>
      <c r="NC102" s="64"/>
      <c r="ND102" s="64"/>
      <c r="NE102" s="64"/>
      <c r="NF102" s="64"/>
      <c r="NG102" s="64"/>
      <c r="NH102" s="64"/>
      <c r="NI102" s="64"/>
      <c r="NJ102" s="64"/>
      <c r="NK102" s="64"/>
      <c r="NL102" s="64"/>
      <c r="NM102" s="64"/>
      <c r="NN102" s="64"/>
      <c r="NO102" s="64"/>
      <c r="NP102" s="64"/>
      <c r="NQ102" s="64"/>
      <c r="NR102" s="64"/>
      <c r="NS102" s="64"/>
      <c r="NT102" s="64"/>
      <c r="NU102" s="64"/>
      <c r="NV102" s="64"/>
      <c r="NW102" s="64"/>
      <c r="NX102" s="64"/>
      <c r="NY102" s="64"/>
      <c r="NZ102" s="64"/>
      <c r="OA102" s="64"/>
      <c r="OB102" s="64"/>
      <c r="OC102" s="64"/>
      <c r="OD102" s="64"/>
      <c r="OE102" s="64"/>
      <c r="OF102" s="64"/>
      <c r="OG102" s="64"/>
      <c r="OH102" s="64"/>
      <c r="OI102" s="64"/>
      <c r="OJ102" s="64"/>
      <c r="OK102" s="64"/>
      <c r="OL102" s="64"/>
      <c r="OM102" s="64"/>
      <c r="ON102" s="64"/>
      <c r="OO102" s="64"/>
      <c r="OP102" s="64"/>
      <c r="OQ102" s="64"/>
      <c r="OR102" s="64"/>
      <c r="OS102" s="64"/>
      <c r="OT102" s="64"/>
      <c r="OU102" s="64"/>
      <c r="OV102" s="64"/>
      <c r="OW102" s="64"/>
      <c r="OX102" s="64"/>
      <c r="OY102" s="64"/>
      <c r="OZ102" s="64"/>
      <c r="PA102" s="64"/>
      <c r="PB102" s="64"/>
      <c r="PC102" s="64"/>
      <c r="PD102" s="64"/>
      <c r="PE102" s="64"/>
      <c r="PF102" s="64"/>
      <c r="PG102" s="64"/>
      <c r="PH102" s="64"/>
      <c r="PI102" s="64"/>
      <c r="PJ102" s="64"/>
      <c r="PK102" s="64"/>
      <c r="PL102" s="64"/>
      <c r="PM102" s="64"/>
      <c r="PN102" s="64"/>
      <c r="PO102" s="64"/>
      <c r="PP102" s="64"/>
      <c r="PQ102" s="64"/>
      <c r="PR102" s="64"/>
      <c r="PS102" s="64"/>
      <c r="PT102" s="64"/>
      <c r="PU102" s="64"/>
      <c r="PV102" s="64"/>
      <c r="PW102" s="64"/>
      <c r="PX102" s="64"/>
      <c r="PY102" s="64"/>
      <c r="PZ102" s="64"/>
      <c r="QA102" s="64"/>
      <c r="QB102" s="64"/>
      <c r="QC102" s="64"/>
      <c r="QD102" s="64"/>
      <c r="QE102" s="64"/>
      <c r="QF102" s="64"/>
      <c r="QG102" s="64"/>
      <c r="QH102" s="64"/>
      <c r="QI102" s="64"/>
      <c r="QJ102" s="64"/>
      <c r="QK102" s="64"/>
      <c r="QL102" s="64"/>
      <c r="QM102" s="64"/>
      <c r="QN102" s="64"/>
      <c r="QO102" s="64"/>
      <c r="QP102" s="64"/>
      <c r="QQ102" s="64"/>
      <c r="QR102" s="64"/>
      <c r="QS102" s="64"/>
      <c r="QT102" s="64"/>
      <c r="QU102" s="64"/>
      <c r="QV102" s="64"/>
      <c r="QW102" s="64"/>
      <c r="QX102" s="64"/>
      <c r="QY102" s="64"/>
      <c r="QZ102" s="64"/>
      <c r="RA102" s="64"/>
      <c r="RB102" s="64"/>
      <c r="RC102" s="64"/>
      <c r="RD102" s="64"/>
      <c r="RE102" s="64"/>
      <c r="RF102" s="64"/>
      <c r="RG102" s="64"/>
      <c r="RH102" s="64"/>
      <c r="RI102" s="64"/>
      <c r="RJ102" s="64"/>
      <c r="RK102" s="64"/>
      <c r="RL102" s="64"/>
      <c r="RM102" s="64"/>
      <c r="RN102" s="64"/>
      <c r="RO102" s="64"/>
      <c r="RP102" s="64"/>
      <c r="RQ102" s="64"/>
      <c r="RR102" s="64"/>
      <c r="RS102" s="64"/>
      <c r="RT102" s="64"/>
      <c r="RU102" s="64"/>
      <c r="RV102" s="64"/>
      <c r="RW102" s="64"/>
      <c r="RX102" s="64"/>
      <c r="RY102" s="64"/>
      <c r="RZ102" s="64"/>
      <c r="SA102" s="64"/>
      <c r="SB102" s="64"/>
      <c r="SC102" s="64"/>
      <c r="SD102" s="64"/>
      <c r="SE102" s="64"/>
      <c r="SF102" s="64"/>
      <c r="SG102" s="64"/>
      <c r="SH102" s="64"/>
      <c r="SI102" s="64"/>
      <c r="SJ102" s="64"/>
      <c r="SK102" s="64"/>
      <c r="SL102" s="64"/>
      <c r="SM102" s="64"/>
      <c r="SN102" s="64"/>
      <c r="SO102" s="64"/>
      <c r="SP102" s="64"/>
      <c r="SQ102" s="64"/>
      <c r="SR102" s="64"/>
      <c r="SS102" s="64"/>
      <c r="ST102" s="64"/>
      <c r="SU102" s="64"/>
      <c r="SV102" s="64"/>
      <c r="SW102" s="64"/>
      <c r="SX102" s="64"/>
      <c r="SY102" s="64"/>
      <c r="SZ102" s="64"/>
      <c r="TA102" s="64"/>
      <c r="TB102" s="64"/>
      <c r="TC102" s="64"/>
      <c r="TD102" s="64"/>
      <c r="TE102" s="64"/>
      <c r="TF102" s="64"/>
      <c r="TG102" s="64"/>
      <c r="TH102" s="64"/>
      <c r="TI102" s="64"/>
      <c r="TJ102" s="64"/>
      <c r="TK102" s="64"/>
      <c r="TL102" s="64"/>
      <c r="TM102" s="64"/>
      <c r="TN102" s="64"/>
      <c r="TO102" s="64"/>
      <c r="TP102" s="64"/>
      <c r="TQ102" s="64"/>
      <c r="TR102" s="64"/>
      <c r="TS102" s="64"/>
      <c r="TT102" s="64"/>
      <c r="TU102" s="64"/>
      <c r="TV102" s="64"/>
      <c r="TW102" s="64"/>
      <c r="TX102" s="64"/>
      <c r="TY102" s="64"/>
      <c r="TZ102" s="64"/>
      <c r="UA102" s="64"/>
      <c r="UB102" s="64"/>
      <c r="UC102" s="64"/>
      <c r="UD102" s="64"/>
      <c r="UE102" s="64"/>
      <c r="UF102" s="64"/>
      <c r="UG102" s="64"/>
      <c r="UH102" s="64"/>
      <c r="UI102" s="64"/>
      <c r="UJ102" s="64"/>
      <c r="UK102" s="64"/>
      <c r="UL102" s="64"/>
      <c r="UM102" s="64"/>
      <c r="UN102" s="64"/>
      <c r="UO102" s="64"/>
      <c r="UP102" s="64"/>
      <c r="UQ102" s="64"/>
      <c r="UR102" s="64"/>
      <c r="US102" s="64"/>
      <c r="UT102" s="64"/>
      <c r="UU102" s="64"/>
      <c r="UV102" s="64"/>
      <c r="UW102" s="64"/>
      <c r="UX102" s="64"/>
      <c r="UY102" s="64"/>
      <c r="UZ102" s="64"/>
      <c r="VA102" s="64"/>
      <c r="VB102" s="64"/>
      <c r="VC102" s="64"/>
      <c r="VD102" s="64"/>
      <c r="VE102" s="64"/>
      <c r="VF102" s="64"/>
      <c r="VG102" s="64"/>
      <c r="VH102" s="64"/>
      <c r="VI102" s="64"/>
      <c r="VJ102" s="64"/>
      <c r="VK102" s="64"/>
      <c r="VL102" s="64"/>
      <c r="VM102" s="64"/>
      <c r="VN102" s="64"/>
      <c r="VO102" s="64"/>
      <c r="VP102" s="64"/>
      <c r="VQ102" s="64"/>
      <c r="VR102" s="64"/>
      <c r="VS102" s="64"/>
      <c r="VT102" s="64"/>
      <c r="VU102" s="64"/>
      <c r="VV102" s="64"/>
      <c r="VW102" s="64"/>
      <c r="VX102" s="64"/>
      <c r="VY102" s="64"/>
      <c r="VZ102" s="64"/>
      <c r="WA102" s="64"/>
      <c r="WB102" s="64"/>
      <c r="WC102" s="64"/>
      <c r="WD102" s="64"/>
      <c r="WE102" s="64"/>
      <c r="WF102" s="64"/>
      <c r="WG102" s="64"/>
      <c r="WH102" s="64"/>
      <c r="WI102" s="64"/>
      <c r="WJ102" s="64"/>
      <c r="WK102" s="64"/>
      <c r="WL102" s="64"/>
      <c r="WM102" s="64"/>
      <c r="WN102" s="64"/>
      <c r="WO102" s="64"/>
      <c r="WP102" s="64"/>
      <c r="WQ102" s="64"/>
      <c r="WR102" s="64"/>
      <c r="WS102" s="64"/>
      <c r="WT102" s="64"/>
      <c r="WU102" s="64"/>
      <c r="WV102" s="64"/>
      <c r="WW102" s="64"/>
      <c r="WX102" s="64"/>
      <c r="WY102" s="64"/>
      <c r="WZ102" s="64"/>
      <c r="XA102" s="64"/>
      <c r="XB102" s="64"/>
      <c r="XC102" s="64"/>
      <c r="XD102" s="64"/>
      <c r="XE102" s="64"/>
      <c r="XF102" s="64"/>
      <c r="XG102" s="64"/>
      <c r="XH102" s="64"/>
      <c r="XI102" s="64"/>
      <c r="XJ102" s="64"/>
    </row>
    <row r="103" spans="1:634" x14ac:dyDescent="0.25">
      <c r="A103" s="106"/>
      <c r="B103" s="107"/>
      <c r="C103" s="106"/>
      <c r="D103" s="107"/>
      <c r="E103" s="106"/>
      <c r="F103" s="107"/>
      <c r="G103" s="106"/>
      <c r="H103" s="107"/>
      <c r="I103" s="106"/>
      <c r="J103" s="107"/>
      <c r="K103" s="106"/>
      <c r="L103" s="107"/>
      <c r="M103" s="106"/>
      <c r="N103" s="107"/>
      <c r="O103" s="106"/>
      <c r="P103" s="107"/>
      <c r="Q103" s="106"/>
      <c r="R103" s="107"/>
      <c r="S103" s="106"/>
      <c r="T103" s="107"/>
      <c r="U103" s="106"/>
      <c r="V103" s="107"/>
      <c r="W103" s="106"/>
      <c r="X103" s="107"/>
      <c r="Y103" s="106"/>
      <c r="Z103" s="107"/>
      <c r="AA103" s="106"/>
      <c r="AB103" s="107"/>
      <c r="AC103" s="106"/>
      <c r="AD103" s="107"/>
      <c r="AE103" s="106"/>
      <c r="AF103" s="107"/>
      <c r="AG103" s="106"/>
      <c r="AH103" s="107"/>
      <c r="AI103" s="106"/>
      <c r="AJ103" s="107"/>
      <c r="AK103" s="106"/>
      <c r="AL103" s="107"/>
      <c r="AM103" s="106"/>
      <c r="AN103" s="107"/>
      <c r="AO103" s="106"/>
      <c r="AP103" s="107"/>
      <c r="AQ103" s="106"/>
      <c r="AR103" s="107"/>
      <c r="AS103" s="106"/>
      <c r="AT103" s="107"/>
      <c r="AU103" s="106"/>
      <c r="AV103" s="107"/>
      <c r="AW103" s="106"/>
      <c r="AX103" s="107"/>
      <c r="AY103" s="106"/>
      <c r="AZ103" s="107"/>
      <c r="BA103" s="106"/>
      <c r="BB103" s="107"/>
      <c r="BC103" s="106"/>
      <c r="BD103" s="107"/>
      <c r="BE103" s="106"/>
      <c r="BF103" s="107"/>
      <c r="BG103" s="106"/>
      <c r="BH103" s="107"/>
      <c r="BI103" s="106"/>
      <c r="BJ103" s="107"/>
      <c r="BK103" s="106"/>
      <c r="BL103" s="107"/>
      <c r="BM103" s="106"/>
      <c r="BN103" s="107"/>
      <c r="BO103" s="106"/>
      <c r="BP103" s="107"/>
      <c r="BQ103" s="106"/>
      <c r="BR103" s="107"/>
      <c r="BS103" s="106"/>
      <c r="BT103" s="107"/>
      <c r="BU103" s="106"/>
      <c r="BV103" s="107"/>
      <c r="BW103" s="106"/>
      <c r="BX103" s="107"/>
      <c r="BY103" s="106"/>
      <c r="BZ103" s="107"/>
      <c r="CA103" s="106"/>
      <c r="CB103" s="107"/>
      <c r="CC103" s="106"/>
      <c r="CD103" s="107"/>
      <c r="CE103" s="106"/>
      <c r="CF103" s="107"/>
      <c r="CG103" s="106"/>
      <c r="CH103" s="107"/>
      <c r="CI103" s="106"/>
      <c r="CJ103" s="107"/>
      <c r="CK103" s="106"/>
      <c r="CL103" s="107"/>
      <c r="CM103" s="106"/>
      <c r="CN103" s="107"/>
      <c r="CO103" s="106"/>
      <c r="CP103" s="107"/>
      <c r="CQ103" s="106"/>
      <c r="CR103" s="107"/>
      <c r="CS103" s="106"/>
      <c r="CT103" s="107"/>
      <c r="CU103" s="106"/>
      <c r="CV103" s="107"/>
      <c r="CW103" s="106"/>
      <c r="CX103" s="107"/>
      <c r="CY103" s="106"/>
      <c r="CZ103" s="107"/>
      <c r="DA103" s="106"/>
      <c r="DB103" s="107"/>
      <c r="DC103" s="106"/>
      <c r="DD103" s="107"/>
      <c r="DE103" s="106"/>
      <c r="DF103" s="107"/>
      <c r="DG103" s="106"/>
      <c r="DH103" s="107"/>
      <c r="DI103" s="106"/>
      <c r="DJ103" s="107"/>
      <c r="DK103" s="106"/>
      <c r="DL103" s="107"/>
      <c r="DM103" s="106"/>
      <c r="DN103" s="107"/>
      <c r="DO103" s="106"/>
      <c r="DP103" s="107"/>
      <c r="DQ103" s="106"/>
      <c r="DR103" s="107"/>
      <c r="DS103" s="106"/>
      <c r="DT103" s="107"/>
      <c r="DU103" s="106"/>
      <c r="DV103" s="107"/>
      <c r="DW103" s="106"/>
      <c r="DX103" s="107"/>
      <c r="DY103" s="106"/>
      <c r="DZ103" s="107"/>
      <c r="EA103" s="106"/>
      <c r="EB103" s="107"/>
      <c r="EC103" s="106"/>
      <c r="ED103" s="107"/>
      <c r="EE103" s="106"/>
      <c r="EF103" s="107"/>
      <c r="EG103" s="106"/>
      <c r="EH103" s="107"/>
      <c r="EI103" s="106"/>
      <c r="EJ103" s="107"/>
      <c r="EK103" s="106"/>
      <c r="EL103" s="107"/>
      <c r="EM103" s="106"/>
      <c r="EN103" s="107"/>
      <c r="EO103" s="106"/>
      <c r="EP103" s="107"/>
      <c r="EQ103" s="106"/>
      <c r="ER103" s="107"/>
      <c r="ES103" s="106"/>
      <c r="ET103" s="107"/>
      <c r="EU103" s="106"/>
      <c r="EV103" s="107"/>
      <c r="EW103" s="106"/>
      <c r="EX103" s="107"/>
      <c r="EY103" s="106"/>
      <c r="EZ103" s="107"/>
      <c r="FA103" s="106"/>
      <c r="FB103" s="107"/>
      <c r="FC103" s="106"/>
      <c r="FD103" s="107"/>
      <c r="FE103" s="106"/>
      <c r="FF103" s="107"/>
      <c r="FG103" s="106"/>
      <c r="FH103" s="107"/>
      <c r="FI103" s="106"/>
      <c r="FJ103" s="107"/>
      <c r="FK103" s="106"/>
      <c r="FL103" s="107"/>
      <c r="FM103" s="106"/>
      <c r="FN103" s="107"/>
      <c r="FO103" s="106"/>
      <c r="FP103" s="107"/>
      <c r="FQ103" s="106"/>
      <c r="FR103" s="107"/>
      <c r="FS103" s="106"/>
      <c r="FT103" s="107"/>
      <c r="FU103" s="106"/>
      <c r="FV103" s="107"/>
      <c r="FW103" s="106"/>
      <c r="FX103" s="107"/>
      <c r="FY103" s="106"/>
      <c r="FZ103" s="107"/>
      <c r="GA103" s="106"/>
      <c r="GB103" s="107"/>
      <c r="GC103" s="106"/>
      <c r="GD103" s="107"/>
      <c r="GE103" s="106"/>
      <c r="GF103" s="107"/>
      <c r="GG103" s="106"/>
      <c r="GH103" s="107"/>
      <c r="GI103" s="106"/>
      <c r="GJ103" s="107"/>
      <c r="GK103" s="106"/>
      <c r="GL103" s="107"/>
      <c r="GM103" s="106"/>
      <c r="GN103" s="107"/>
      <c r="GO103" s="106"/>
      <c r="GP103" s="107"/>
      <c r="GQ103" s="106"/>
      <c r="GR103" s="107"/>
      <c r="GS103" s="106"/>
      <c r="GT103" s="107"/>
      <c r="GU103" s="106"/>
      <c r="GV103" s="107"/>
      <c r="GW103" s="106"/>
      <c r="GX103" s="107"/>
      <c r="GY103" s="106"/>
      <c r="GZ103" s="107"/>
      <c r="HA103" s="106"/>
      <c r="HB103" s="107"/>
      <c r="HC103" s="106"/>
      <c r="HD103" s="107"/>
      <c r="HE103" s="106"/>
      <c r="HF103" s="107"/>
      <c r="HG103" s="106"/>
      <c r="HH103" s="107"/>
      <c r="HI103" s="106"/>
      <c r="HJ103" s="107"/>
      <c r="HK103" s="106"/>
      <c r="HL103" s="107"/>
      <c r="HM103" s="106"/>
      <c r="HN103" s="107"/>
      <c r="HO103" s="106"/>
      <c r="HP103" s="107"/>
      <c r="HQ103" s="106"/>
      <c r="HR103" s="107"/>
      <c r="HS103" s="106"/>
      <c r="HT103" s="107"/>
      <c r="HU103" s="106"/>
      <c r="HV103" s="107"/>
      <c r="HW103" s="106"/>
      <c r="HX103" s="107"/>
      <c r="HY103" s="106"/>
      <c r="HZ103" s="107"/>
      <c r="IA103" s="106"/>
      <c r="IB103" s="107"/>
      <c r="IC103" s="106"/>
      <c r="ID103" s="107"/>
      <c r="IE103" s="106"/>
      <c r="IF103" s="107"/>
      <c r="IG103" s="106"/>
      <c r="IH103" s="107"/>
      <c r="II103" s="106"/>
      <c r="IJ103" s="107"/>
      <c r="IK103" s="106"/>
      <c r="IL103" s="107"/>
      <c r="IM103" s="106"/>
      <c r="IN103" s="107"/>
      <c r="IO103" s="106"/>
      <c r="IP103" s="107"/>
      <c r="IQ103" s="106"/>
      <c r="IR103" s="107"/>
      <c r="IS103" s="106"/>
      <c r="IT103" s="107"/>
      <c r="IU103" s="106"/>
      <c r="IV103" s="107"/>
      <c r="IW103" s="106"/>
      <c r="IX103" s="107"/>
      <c r="IY103" s="106"/>
      <c r="IZ103" s="64"/>
      <c r="JA103" s="64"/>
      <c r="JB103" s="64"/>
      <c r="JC103" s="64"/>
      <c r="JD103" s="64"/>
      <c r="JE103" s="64"/>
      <c r="JF103" s="64"/>
      <c r="JG103" s="64"/>
      <c r="JH103" s="64"/>
      <c r="JI103" s="64"/>
      <c r="JJ103" s="64"/>
      <c r="JK103" s="64"/>
      <c r="JL103" s="64"/>
      <c r="JM103" s="64"/>
      <c r="JN103" s="64"/>
      <c r="JO103" s="64"/>
      <c r="JP103" s="64"/>
      <c r="JQ103" s="64"/>
      <c r="JR103" s="64"/>
      <c r="JS103" s="64"/>
      <c r="JT103" s="64"/>
      <c r="JU103" s="64"/>
      <c r="JV103" s="64"/>
      <c r="JW103" s="64"/>
      <c r="JX103" s="64"/>
      <c r="JY103" s="64"/>
      <c r="JZ103" s="64"/>
      <c r="KA103" s="64"/>
      <c r="KB103" s="64"/>
      <c r="KC103" s="64"/>
      <c r="KD103" s="64"/>
      <c r="KE103" s="64"/>
      <c r="KF103" s="64"/>
      <c r="KG103" s="64"/>
      <c r="KH103" s="64"/>
      <c r="KI103" s="64"/>
      <c r="KJ103" s="64"/>
      <c r="KK103" s="64"/>
      <c r="KL103" s="64"/>
      <c r="KM103" s="64"/>
      <c r="KN103" s="64"/>
      <c r="KO103" s="64"/>
      <c r="KP103" s="64"/>
      <c r="KQ103" s="64"/>
      <c r="KR103" s="64"/>
      <c r="KS103" s="64"/>
      <c r="KT103" s="64"/>
      <c r="KU103" s="64"/>
      <c r="KV103" s="64"/>
      <c r="KW103" s="64"/>
      <c r="KX103" s="64"/>
      <c r="KY103" s="64"/>
      <c r="KZ103" s="64"/>
      <c r="LA103" s="64"/>
      <c r="LB103" s="64"/>
      <c r="LC103" s="64"/>
      <c r="LD103" s="64"/>
      <c r="LE103" s="64"/>
      <c r="LF103" s="64"/>
      <c r="LG103" s="64"/>
      <c r="LH103" s="64"/>
      <c r="LI103" s="64"/>
      <c r="LJ103" s="64"/>
      <c r="LK103" s="64"/>
      <c r="LL103" s="64"/>
      <c r="LM103" s="64"/>
      <c r="LN103" s="64"/>
      <c r="LO103" s="64"/>
      <c r="LP103" s="64"/>
      <c r="LQ103" s="64"/>
      <c r="LR103" s="64"/>
      <c r="LS103" s="64"/>
      <c r="LT103" s="64"/>
      <c r="LU103" s="64"/>
      <c r="LV103" s="64"/>
      <c r="LW103" s="64"/>
      <c r="LX103" s="64"/>
      <c r="LY103" s="64"/>
      <c r="LZ103" s="64"/>
      <c r="MA103" s="64"/>
      <c r="MB103" s="64"/>
      <c r="MC103" s="64"/>
      <c r="MD103" s="64"/>
      <c r="ME103" s="64"/>
      <c r="MF103" s="64"/>
      <c r="MG103" s="64"/>
      <c r="MH103" s="64"/>
      <c r="MI103" s="64"/>
      <c r="MJ103" s="64"/>
      <c r="MK103" s="64"/>
      <c r="ML103" s="64"/>
      <c r="MM103" s="64"/>
      <c r="MN103" s="64"/>
      <c r="MO103" s="64"/>
      <c r="MP103" s="64"/>
      <c r="MQ103" s="64"/>
      <c r="MR103" s="64"/>
      <c r="MS103" s="64"/>
      <c r="MT103" s="64"/>
      <c r="MU103" s="64"/>
      <c r="MV103" s="64"/>
      <c r="MW103" s="64"/>
      <c r="MX103" s="64"/>
      <c r="MY103" s="64"/>
      <c r="MZ103" s="64"/>
      <c r="NA103" s="64"/>
      <c r="NB103" s="64"/>
      <c r="NC103" s="64"/>
      <c r="ND103" s="64"/>
      <c r="NE103" s="64"/>
      <c r="NF103" s="64"/>
      <c r="NG103" s="64"/>
      <c r="NH103" s="64"/>
      <c r="NI103" s="64"/>
      <c r="NJ103" s="64"/>
      <c r="NK103" s="64"/>
      <c r="NL103" s="64"/>
      <c r="NM103" s="64"/>
      <c r="NN103" s="64"/>
      <c r="NO103" s="64"/>
      <c r="NP103" s="64"/>
      <c r="NQ103" s="64"/>
      <c r="NR103" s="64"/>
      <c r="NS103" s="64"/>
      <c r="NT103" s="64"/>
      <c r="NU103" s="64"/>
      <c r="NV103" s="64"/>
      <c r="NW103" s="64"/>
      <c r="NX103" s="64"/>
      <c r="NY103" s="64"/>
      <c r="NZ103" s="64"/>
      <c r="OA103" s="64"/>
      <c r="OB103" s="64"/>
      <c r="OC103" s="64"/>
      <c r="OD103" s="64"/>
      <c r="OE103" s="64"/>
      <c r="OF103" s="64"/>
      <c r="OG103" s="64"/>
      <c r="OH103" s="64"/>
      <c r="OI103" s="64"/>
      <c r="OJ103" s="64"/>
      <c r="OK103" s="64"/>
      <c r="OL103" s="64"/>
      <c r="OM103" s="64"/>
      <c r="ON103" s="64"/>
      <c r="OO103" s="64"/>
      <c r="OP103" s="64"/>
      <c r="OQ103" s="64"/>
      <c r="OR103" s="64"/>
      <c r="OS103" s="64"/>
      <c r="OT103" s="64"/>
      <c r="OU103" s="64"/>
      <c r="OV103" s="64"/>
      <c r="OW103" s="64"/>
      <c r="OX103" s="64"/>
      <c r="OY103" s="64"/>
      <c r="OZ103" s="64"/>
      <c r="PA103" s="64"/>
      <c r="PB103" s="64"/>
      <c r="PC103" s="64"/>
      <c r="PD103" s="64"/>
      <c r="PE103" s="64"/>
      <c r="PF103" s="64"/>
      <c r="PG103" s="64"/>
      <c r="PH103" s="64"/>
      <c r="PI103" s="64"/>
      <c r="PJ103" s="64"/>
      <c r="PK103" s="64"/>
      <c r="PL103" s="64"/>
      <c r="PM103" s="64"/>
      <c r="PN103" s="64"/>
      <c r="PO103" s="64"/>
      <c r="PP103" s="64"/>
      <c r="PQ103" s="64"/>
      <c r="PR103" s="64"/>
      <c r="PS103" s="64"/>
      <c r="PT103" s="64"/>
      <c r="PU103" s="64"/>
      <c r="PV103" s="64"/>
      <c r="PW103" s="64"/>
      <c r="PX103" s="64"/>
      <c r="PY103" s="64"/>
      <c r="PZ103" s="64"/>
      <c r="QA103" s="64"/>
      <c r="QB103" s="64"/>
      <c r="QC103" s="64"/>
      <c r="QD103" s="64"/>
      <c r="QE103" s="64"/>
      <c r="QF103" s="64"/>
      <c r="QG103" s="64"/>
      <c r="QH103" s="64"/>
      <c r="QI103" s="64"/>
      <c r="QJ103" s="64"/>
      <c r="QK103" s="64"/>
      <c r="QL103" s="64"/>
      <c r="QM103" s="64"/>
      <c r="QN103" s="64"/>
      <c r="QO103" s="64"/>
      <c r="QP103" s="64"/>
      <c r="QQ103" s="64"/>
      <c r="QR103" s="64"/>
      <c r="QS103" s="64"/>
      <c r="QT103" s="64"/>
      <c r="QU103" s="64"/>
      <c r="QV103" s="64"/>
      <c r="QW103" s="64"/>
      <c r="QX103" s="64"/>
      <c r="QY103" s="64"/>
      <c r="QZ103" s="64"/>
      <c r="RA103" s="64"/>
      <c r="RB103" s="64"/>
      <c r="RC103" s="64"/>
      <c r="RD103" s="64"/>
      <c r="RE103" s="64"/>
      <c r="RF103" s="64"/>
      <c r="RG103" s="64"/>
      <c r="RH103" s="64"/>
      <c r="RI103" s="64"/>
      <c r="RJ103" s="64"/>
      <c r="RK103" s="64"/>
      <c r="RL103" s="64"/>
      <c r="RM103" s="64"/>
      <c r="RN103" s="64"/>
      <c r="RO103" s="64"/>
      <c r="RP103" s="64"/>
      <c r="RQ103" s="64"/>
      <c r="RR103" s="64"/>
      <c r="RS103" s="64"/>
      <c r="RT103" s="64"/>
      <c r="RU103" s="64"/>
      <c r="RV103" s="64"/>
      <c r="RW103" s="64"/>
      <c r="RX103" s="64"/>
      <c r="RY103" s="64"/>
      <c r="RZ103" s="64"/>
      <c r="SA103" s="64"/>
      <c r="SB103" s="64"/>
      <c r="SC103" s="64"/>
      <c r="SD103" s="64"/>
      <c r="SE103" s="64"/>
      <c r="SF103" s="64"/>
      <c r="SG103" s="64"/>
      <c r="SH103" s="64"/>
      <c r="SI103" s="64"/>
      <c r="SJ103" s="64"/>
      <c r="SK103" s="64"/>
      <c r="SL103" s="64"/>
      <c r="SM103" s="64"/>
      <c r="SN103" s="64"/>
      <c r="SO103" s="64"/>
      <c r="SP103" s="64"/>
      <c r="SQ103" s="64"/>
      <c r="SR103" s="64"/>
      <c r="SS103" s="64"/>
      <c r="ST103" s="64"/>
      <c r="SU103" s="64"/>
      <c r="SV103" s="64"/>
      <c r="SW103" s="64"/>
      <c r="SX103" s="64"/>
      <c r="SY103" s="64"/>
      <c r="SZ103" s="64"/>
      <c r="TA103" s="64"/>
      <c r="TB103" s="64"/>
      <c r="TC103" s="64"/>
      <c r="TD103" s="64"/>
      <c r="TE103" s="64"/>
      <c r="TF103" s="64"/>
      <c r="TG103" s="64"/>
      <c r="TH103" s="64"/>
      <c r="TI103" s="64"/>
      <c r="TJ103" s="64"/>
      <c r="TK103" s="64"/>
      <c r="TL103" s="64"/>
      <c r="TM103" s="64"/>
      <c r="TN103" s="64"/>
      <c r="TO103" s="64"/>
      <c r="TP103" s="64"/>
      <c r="TQ103" s="64"/>
      <c r="TR103" s="64"/>
      <c r="TS103" s="64"/>
      <c r="TT103" s="64"/>
      <c r="TU103" s="64"/>
      <c r="TV103" s="64"/>
      <c r="TW103" s="64"/>
      <c r="TX103" s="64"/>
      <c r="TY103" s="64"/>
      <c r="TZ103" s="64"/>
      <c r="UA103" s="64"/>
      <c r="UB103" s="64"/>
      <c r="UC103" s="64"/>
      <c r="UD103" s="64"/>
      <c r="UE103" s="64"/>
      <c r="UF103" s="64"/>
      <c r="UG103" s="64"/>
      <c r="UH103" s="64"/>
      <c r="UI103" s="64"/>
      <c r="UJ103" s="64"/>
      <c r="UK103" s="64"/>
      <c r="UL103" s="64"/>
      <c r="UM103" s="64"/>
      <c r="UN103" s="64"/>
      <c r="UO103" s="64"/>
      <c r="UP103" s="64"/>
      <c r="UQ103" s="64"/>
      <c r="UR103" s="64"/>
      <c r="US103" s="64"/>
      <c r="UT103" s="64"/>
      <c r="UU103" s="64"/>
      <c r="UV103" s="64"/>
      <c r="UW103" s="64"/>
      <c r="UX103" s="64"/>
      <c r="UY103" s="64"/>
      <c r="UZ103" s="64"/>
      <c r="VA103" s="64"/>
      <c r="VB103" s="64"/>
      <c r="VC103" s="64"/>
      <c r="VD103" s="64"/>
      <c r="VE103" s="64"/>
      <c r="VF103" s="64"/>
      <c r="VG103" s="64"/>
      <c r="VH103" s="64"/>
      <c r="VI103" s="64"/>
      <c r="VJ103" s="64"/>
      <c r="VK103" s="64"/>
      <c r="VL103" s="64"/>
      <c r="VM103" s="64"/>
      <c r="VN103" s="64"/>
      <c r="VO103" s="64"/>
      <c r="VP103" s="64"/>
      <c r="VQ103" s="64"/>
      <c r="VR103" s="64"/>
      <c r="VS103" s="64"/>
      <c r="VT103" s="64"/>
      <c r="VU103" s="64"/>
      <c r="VV103" s="64"/>
      <c r="VW103" s="64"/>
      <c r="VX103" s="64"/>
      <c r="VY103" s="64"/>
      <c r="VZ103" s="64"/>
      <c r="WA103" s="64"/>
      <c r="WB103" s="64"/>
      <c r="WC103" s="64"/>
      <c r="WD103" s="64"/>
      <c r="WE103" s="64"/>
      <c r="WF103" s="64"/>
      <c r="WG103" s="64"/>
      <c r="WH103" s="64"/>
      <c r="WI103" s="64"/>
      <c r="WJ103" s="64"/>
      <c r="WK103" s="64"/>
      <c r="WL103" s="64"/>
      <c r="WM103" s="64"/>
      <c r="WN103" s="64"/>
      <c r="WO103" s="64"/>
      <c r="WP103" s="64"/>
      <c r="WQ103" s="64"/>
      <c r="WR103" s="64"/>
      <c r="WS103" s="64"/>
      <c r="WT103" s="64"/>
      <c r="WU103" s="64"/>
      <c r="WV103" s="64"/>
      <c r="WW103" s="64"/>
      <c r="WX103" s="64"/>
      <c r="WY103" s="64"/>
      <c r="WZ103" s="64"/>
      <c r="XA103" s="64"/>
      <c r="XB103" s="64"/>
      <c r="XC103" s="64"/>
      <c r="XD103" s="64"/>
      <c r="XE103" s="64"/>
      <c r="XF103" s="64"/>
      <c r="XG103" s="64"/>
      <c r="XH103" s="64"/>
      <c r="XI103" s="64"/>
      <c r="XJ103" s="64"/>
    </row>
    <row r="104" spans="1:634" x14ac:dyDescent="0.25">
      <c r="A104" s="106"/>
      <c r="B104" s="107"/>
      <c r="C104" s="106"/>
      <c r="D104" s="107"/>
      <c r="E104" s="106"/>
      <c r="F104" s="107"/>
      <c r="G104" s="106"/>
      <c r="H104" s="107"/>
      <c r="I104" s="106"/>
      <c r="J104" s="107"/>
      <c r="K104" s="106"/>
      <c r="L104" s="107"/>
      <c r="M104" s="106"/>
      <c r="N104" s="107"/>
      <c r="O104" s="106"/>
      <c r="P104" s="107"/>
      <c r="Q104" s="106"/>
      <c r="R104" s="107"/>
      <c r="S104" s="106"/>
      <c r="T104" s="107"/>
      <c r="U104" s="106"/>
      <c r="V104" s="107"/>
      <c r="W104" s="106"/>
      <c r="X104" s="107"/>
      <c r="Y104" s="106"/>
      <c r="Z104" s="107"/>
      <c r="AA104" s="106"/>
      <c r="AB104" s="107"/>
      <c r="AC104" s="106"/>
      <c r="AD104" s="107"/>
      <c r="AE104" s="106"/>
      <c r="AF104" s="107"/>
      <c r="AG104" s="106"/>
      <c r="AH104" s="107"/>
      <c r="AI104" s="106"/>
      <c r="AJ104" s="107"/>
      <c r="AK104" s="106"/>
      <c r="AL104" s="107"/>
      <c r="AM104" s="106"/>
      <c r="AN104" s="107"/>
      <c r="AO104" s="106"/>
      <c r="AP104" s="107"/>
      <c r="AQ104" s="106"/>
      <c r="AR104" s="107"/>
      <c r="AS104" s="106"/>
      <c r="AT104" s="107"/>
      <c r="AU104" s="106"/>
      <c r="AV104" s="107"/>
      <c r="AW104" s="106"/>
      <c r="AX104" s="107"/>
      <c r="AY104" s="106"/>
      <c r="AZ104" s="107"/>
      <c r="BA104" s="106"/>
      <c r="BB104" s="107"/>
      <c r="BC104" s="106"/>
      <c r="BD104" s="107"/>
      <c r="BE104" s="106"/>
      <c r="BF104" s="107"/>
      <c r="BG104" s="106"/>
      <c r="BH104" s="107"/>
      <c r="BI104" s="106"/>
      <c r="BJ104" s="107"/>
      <c r="BK104" s="106"/>
      <c r="BL104" s="107"/>
      <c r="BM104" s="106"/>
      <c r="BN104" s="107"/>
      <c r="BO104" s="106"/>
      <c r="BP104" s="107"/>
      <c r="BQ104" s="106"/>
      <c r="BR104" s="107"/>
      <c r="BS104" s="106"/>
      <c r="BT104" s="107"/>
      <c r="BU104" s="106"/>
      <c r="BV104" s="107"/>
      <c r="BW104" s="106"/>
      <c r="BX104" s="107"/>
      <c r="BY104" s="106"/>
      <c r="BZ104" s="107"/>
      <c r="CA104" s="106"/>
      <c r="CB104" s="107"/>
      <c r="CC104" s="106"/>
      <c r="CD104" s="107"/>
      <c r="CE104" s="106"/>
      <c r="CF104" s="107"/>
      <c r="CG104" s="106"/>
      <c r="CH104" s="107"/>
      <c r="CI104" s="106"/>
      <c r="CJ104" s="107"/>
      <c r="CK104" s="106"/>
      <c r="CL104" s="107"/>
      <c r="CM104" s="106"/>
      <c r="CN104" s="107"/>
      <c r="CO104" s="106"/>
      <c r="CP104" s="107"/>
      <c r="CQ104" s="106"/>
      <c r="CR104" s="107"/>
      <c r="CS104" s="106"/>
      <c r="CT104" s="107"/>
      <c r="CU104" s="106"/>
      <c r="CV104" s="107"/>
      <c r="CW104" s="106"/>
      <c r="CX104" s="107"/>
      <c r="CY104" s="106"/>
      <c r="CZ104" s="107"/>
      <c r="DA104" s="106"/>
      <c r="DB104" s="107"/>
      <c r="DC104" s="106"/>
      <c r="DD104" s="107"/>
      <c r="DE104" s="106"/>
      <c r="DF104" s="107"/>
      <c r="DG104" s="106"/>
      <c r="DH104" s="107"/>
      <c r="DI104" s="106"/>
      <c r="DJ104" s="107"/>
      <c r="DK104" s="106"/>
      <c r="DL104" s="107"/>
      <c r="DM104" s="106"/>
      <c r="DN104" s="107"/>
      <c r="DO104" s="106"/>
      <c r="DP104" s="107"/>
      <c r="DQ104" s="106"/>
      <c r="DR104" s="107"/>
      <c r="DS104" s="106"/>
      <c r="DT104" s="107"/>
      <c r="DU104" s="106"/>
      <c r="DV104" s="107"/>
      <c r="DW104" s="106"/>
      <c r="DX104" s="107"/>
      <c r="DY104" s="106"/>
      <c r="DZ104" s="107"/>
      <c r="EA104" s="106"/>
      <c r="EB104" s="107"/>
      <c r="EC104" s="106"/>
      <c r="ED104" s="107"/>
      <c r="EE104" s="106"/>
      <c r="EF104" s="107"/>
      <c r="EG104" s="106"/>
      <c r="EH104" s="107"/>
      <c r="EI104" s="106"/>
      <c r="EJ104" s="107"/>
      <c r="EK104" s="106"/>
      <c r="EL104" s="107"/>
      <c r="EM104" s="106"/>
      <c r="EN104" s="107"/>
      <c r="EO104" s="106"/>
      <c r="EP104" s="107"/>
      <c r="EQ104" s="106"/>
      <c r="ER104" s="107"/>
      <c r="ES104" s="106"/>
      <c r="ET104" s="107"/>
      <c r="EU104" s="106"/>
      <c r="EV104" s="107"/>
      <c r="EW104" s="106"/>
      <c r="EX104" s="107"/>
      <c r="EY104" s="106"/>
      <c r="EZ104" s="107"/>
      <c r="FA104" s="106"/>
      <c r="FB104" s="107"/>
      <c r="FC104" s="106"/>
      <c r="FD104" s="107"/>
      <c r="FE104" s="106"/>
      <c r="FF104" s="107"/>
      <c r="FG104" s="106"/>
      <c r="FH104" s="107"/>
      <c r="FI104" s="106"/>
      <c r="FJ104" s="107"/>
      <c r="FK104" s="106"/>
      <c r="FL104" s="107"/>
      <c r="FM104" s="106"/>
      <c r="FN104" s="107"/>
      <c r="FO104" s="106"/>
      <c r="FP104" s="107"/>
      <c r="FQ104" s="106"/>
      <c r="FR104" s="107"/>
      <c r="FS104" s="106"/>
      <c r="FT104" s="107"/>
      <c r="FU104" s="106"/>
      <c r="FV104" s="107"/>
      <c r="FW104" s="106"/>
      <c r="FX104" s="107"/>
      <c r="FY104" s="106"/>
      <c r="FZ104" s="107"/>
      <c r="GA104" s="106"/>
      <c r="GB104" s="107"/>
      <c r="GC104" s="106"/>
      <c r="GD104" s="107"/>
      <c r="GE104" s="106"/>
      <c r="GF104" s="107"/>
      <c r="GG104" s="106"/>
      <c r="GH104" s="107"/>
      <c r="GI104" s="106"/>
      <c r="GJ104" s="107"/>
      <c r="GK104" s="106"/>
      <c r="GL104" s="107"/>
      <c r="GM104" s="106"/>
      <c r="GN104" s="107"/>
      <c r="GO104" s="106"/>
      <c r="GP104" s="107"/>
      <c r="GQ104" s="106"/>
      <c r="GR104" s="107"/>
      <c r="GS104" s="106"/>
      <c r="GT104" s="107"/>
      <c r="GU104" s="106"/>
      <c r="GV104" s="107"/>
      <c r="GW104" s="106"/>
      <c r="GX104" s="107"/>
      <c r="GY104" s="106"/>
      <c r="GZ104" s="107"/>
      <c r="HA104" s="106"/>
      <c r="HB104" s="107"/>
      <c r="HC104" s="106"/>
      <c r="HD104" s="107"/>
      <c r="HE104" s="106"/>
      <c r="HF104" s="107"/>
      <c r="HG104" s="106"/>
      <c r="HH104" s="107"/>
      <c r="HI104" s="106"/>
      <c r="HJ104" s="107"/>
      <c r="HK104" s="106"/>
      <c r="HL104" s="107"/>
      <c r="HM104" s="106"/>
      <c r="HN104" s="107"/>
      <c r="HO104" s="106"/>
      <c r="HP104" s="107"/>
      <c r="HQ104" s="106"/>
      <c r="HR104" s="107"/>
      <c r="HS104" s="106"/>
      <c r="HT104" s="107"/>
      <c r="HU104" s="106"/>
      <c r="HV104" s="107"/>
      <c r="HW104" s="106"/>
      <c r="HX104" s="107"/>
      <c r="HY104" s="106"/>
      <c r="HZ104" s="107"/>
      <c r="IA104" s="106"/>
      <c r="IB104" s="107"/>
      <c r="IC104" s="106"/>
      <c r="ID104" s="107"/>
      <c r="IE104" s="106"/>
      <c r="IF104" s="107"/>
      <c r="IG104" s="106"/>
      <c r="IH104" s="107"/>
      <c r="II104" s="106"/>
      <c r="IJ104" s="107"/>
      <c r="IK104" s="106"/>
      <c r="IL104" s="107"/>
      <c r="IM104" s="106"/>
      <c r="IN104" s="107"/>
      <c r="IO104" s="106"/>
      <c r="IP104" s="107"/>
      <c r="IQ104" s="106"/>
      <c r="IR104" s="107"/>
      <c r="IS104" s="106"/>
      <c r="IT104" s="107"/>
      <c r="IU104" s="106"/>
      <c r="IV104" s="107"/>
      <c r="IW104" s="106"/>
      <c r="IX104" s="107"/>
      <c r="IY104" s="106"/>
      <c r="IZ104" s="64"/>
      <c r="JA104" s="64"/>
      <c r="JB104" s="64"/>
      <c r="JC104" s="64"/>
      <c r="JD104" s="64"/>
      <c r="JE104" s="64"/>
      <c r="JF104" s="64"/>
      <c r="JG104" s="64"/>
      <c r="JH104" s="64"/>
      <c r="JI104" s="64"/>
      <c r="JJ104" s="64"/>
      <c r="JK104" s="64"/>
      <c r="JL104" s="64"/>
      <c r="JM104" s="64"/>
      <c r="JN104" s="64"/>
      <c r="JO104" s="64"/>
      <c r="JP104" s="64"/>
      <c r="JQ104" s="64"/>
      <c r="JR104" s="64"/>
      <c r="JS104" s="64"/>
      <c r="JT104" s="64"/>
      <c r="JU104" s="64"/>
      <c r="JV104" s="64"/>
      <c r="JW104" s="64"/>
      <c r="JX104" s="64"/>
      <c r="JY104" s="64"/>
      <c r="JZ104" s="64"/>
      <c r="KA104" s="64"/>
      <c r="KB104" s="64"/>
      <c r="KC104" s="64"/>
      <c r="KD104" s="64"/>
      <c r="KE104" s="64"/>
      <c r="KF104" s="64"/>
      <c r="KG104" s="64"/>
      <c r="KH104" s="64"/>
      <c r="KI104" s="64"/>
      <c r="KJ104" s="64"/>
      <c r="KK104" s="64"/>
      <c r="KL104" s="64"/>
      <c r="KM104" s="64"/>
      <c r="KN104" s="64"/>
      <c r="KO104" s="64"/>
      <c r="KP104" s="64"/>
      <c r="KQ104" s="64"/>
      <c r="KR104" s="64"/>
      <c r="KS104" s="64"/>
      <c r="KT104" s="64"/>
      <c r="KU104" s="64"/>
      <c r="KV104" s="64"/>
      <c r="KW104" s="64"/>
      <c r="KX104" s="64"/>
      <c r="KY104" s="64"/>
      <c r="KZ104" s="64"/>
      <c r="LA104" s="64"/>
      <c r="LB104" s="64"/>
      <c r="LC104" s="64"/>
      <c r="LD104" s="64"/>
      <c r="LE104" s="64"/>
      <c r="LF104" s="64"/>
      <c r="LG104" s="64"/>
      <c r="LH104" s="64"/>
      <c r="LI104" s="64"/>
      <c r="LJ104" s="64"/>
      <c r="LK104" s="64"/>
      <c r="LL104" s="64"/>
      <c r="LM104" s="64"/>
      <c r="LN104" s="64"/>
      <c r="LO104" s="64"/>
      <c r="LP104" s="64"/>
      <c r="LQ104" s="64"/>
      <c r="LR104" s="64"/>
      <c r="LS104" s="64"/>
      <c r="LT104" s="64"/>
      <c r="LU104" s="64"/>
      <c r="LV104" s="64"/>
      <c r="LW104" s="64"/>
      <c r="LX104" s="64"/>
      <c r="LY104" s="64"/>
      <c r="LZ104" s="64"/>
      <c r="MA104" s="64"/>
      <c r="MB104" s="64"/>
      <c r="MC104" s="64"/>
      <c r="MD104" s="64"/>
      <c r="ME104" s="64"/>
      <c r="MF104" s="64"/>
      <c r="MG104" s="64"/>
      <c r="MH104" s="64"/>
      <c r="MI104" s="64"/>
      <c r="MJ104" s="64"/>
      <c r="MK104" s="64"/>
      <c r="ML104" s="64"/>
      <c r="MM104" s="64"/>
      <c r="MN104" s="64"/>
      <c r="MO104" s="64"/>
      <c r="MP104" s="64"/>
      <c r="MQ104" s="64"/>
      <c r="MR104" s="64"/>
      <c r="MS104" s="64"/>
      <c r="MT104" s="64"/>
      <c r="MU104" s="64"/>
      <c r="MV104" s="64"/>
      <c r="MW104" s="64"/>
      <c r="MX104" s="64"/>
      <c r="MY104" s="64"/>
      <c r="MZ104" s="64"/>
      <c r="NA104" s="64"/>
      <c r="NB104" s="64"/>
      <c r="NC104" s="64"/>
      <c r="ND104" s="64"/>
      <c r="NE104" s="64"/>
      <c r="NF104" s="64"/>
      <c r="NG104" s="64"/>
      <c r="NH104" s="64"/>
      <c r="NI104" s="64"/>
      <c r="NJ104" s="64"/>
      <c r="NK104" s="64"/>
      <c r="NL104" s="64"/>
      <c r="NM104" s="64"/>
      <c r="NN104" s="64"/>
      <c r="NO104" s="64"/>
      <c r="NP104" s="64"/>
      <c r="NQ104" s="64"/>
      <c r="NR104" s="64"/>
      <c r="NS104" s="64"/>
      <c r="NT104" s="64"/>
      <c r="NU104" s="64"/>
      <c r="NV104" s="64"/>
      <c r="NW104" s="64"/>
      <c r="NX104" s="64"/>
      <c r="NY104" s="64"/>
      <c r="NZ104" s="64"/>
      <c r="OA104" s="64"/>
      <c r="OB104" s="64"/>
      <c r="OC104" s="64"/>
      <c r="OD104" s="64"/>
      <c r="OE104" s="64"/>
      <c r="OF104" s="64"/>
      <c r="OG104" s="64"/>
      <c r="OH104" s="64"/>
      <c r="OI104" s="64"/>
      <c r="OJ104" s="64"/>
      <c r="OK104" s="64"/>
      <c r="OL104" s="64"/>
      <c r="OM104" s="64"/>
      <c r="ON104" s="64"/>
      <c r="OO104" s="64"/>
      <c r="OP104" s="64"/>
      <c r="OQ104" s="64"/>
      <c r="OR104" s="64"/>
      <c r="OS104" s="64"/>
      <c r="OT104" s="64"/>
      <c r="OU104" s="64"/>
      <c r="OV104" s="64"/>
      <c r="OW104" s="64"/>
      <c r="OX104" s="64"/>
      <c r="OY104" s="64"/>
      <c r="OZ104" s="64"/>
      <c r="PA104" s="64"/>
      <c r="PB104" s="64"/>
      <c r="PC104" s="64"/>
      <c r="PD104" s="64"/>
      <c r="PE104" s="64"/>
      <c r="PF104" s="64"/>
      <c r="PG104" s="64"/>
      <c r="PH104" s="64"/>
      <c r="PI104" s="64"/>
      <c r="PJ104" s="64"/>
      <c r="PK104" s="64"/>
      <c r="PL104" s="64"/>
      <c r="PM104" s="64"/>
      <c r="PN104" s="64"/>
      <c r="PO104" s="64"/>
      <c r="PP104" s="64"/>
      <c r="PQ104" s="64"/>
      <c r="PR104" s="64"/>
      <c r="PS104" s="64"/>
      <c r="PT104" s="64"/>
      <c r="PU104" s="64"/>
      <c r="PV104" s="64"/>
      <c r="PW104" s="64"/>
      <c r="PX104" s="64"/>
      <c r="PY104" s="64"/>
      <c r="PZ104" s="64"/>
      <c r="QA104" s="64"/>
      <c r="QB104" s="64"/>
      <c r="QC104" s="64"/>
      <c r="QD104" s="64"/>
      <c r="QE104" s="64"/>
      <c r="QF104" s="64"/>
      <c r="QG104" s="64"/>
      <c r="QH104" s="64"/>
      <c r="QI104" s="64"/>
      <c r="QJ104" s="64"/>
      <c r="QK104" s="64"/>
      <c r="QL104" s="64"/>
      <c r="QM104" s="64"/>
      <c r="QN104" s="64"/>
      <c r="QO104" s="64"/>
      <c r="QP104" s="64"/>
      <c r="QQ104" s="64"/>
      <c r="QR104" s="64"/>
      <c r="QS104" s="64"/>
      <c r="QT104" s="64"/>
      <c r="QU104" s="64"/>
      <c r="QV104" s="64"/>
      <c r="QW104" s="64"/>
      <c r="QX104" s="64"/>
      <c r="QY104" s="64"/>
      <c r="QZ104" s="64"/>
      <c r="RA104" s="64"/>
      <c r="RB104" s="64"/>
      <c r="RC104" s="64"/>
      <c r="RD104" s="64"/>
      <c r="RE104" s="64"/>
      <c r="RF104" s="64"/>
      <c r="RG104" s="64"/>
      <c r="RH104" s="64"/>
      <c r="RI104" s="64"/>
      <c r="RJ104" s="64"/>
      <c r="RK104" s="64"/>
      <c r="RL104" s="64"/>
      <c r="RM104" s="64"/>
      <c r="RN104" s="64"/>
      <c r="RO104" s="64"/>
      <c r="RP104" s="64"/>
      <c r="RQ104" s="64"/>
      <c r="RR104" s="64"/>
      <c r="RS104" s="64"/>
      <c r="RT104" s="64"/>
      <c r="RU104" s="64"/>
      <c r="RV104" s="64"/>
      <c r="RW104" s="64"/>
      <c r="RX104" s="64"/>
      <c r="RY104" s="64"/>
      <c r="RZ104" s="64"/>
      <c r="SA104" s="64"/>
      <c r="SB104" s="64"/>
      <c r="SC104" s="64"/>
      <c r="SD104" s="64"/>
      <c r="SE104" s="64"/>
      <c r="SF104" s="64"/>
      <c r="SG104" s="64"/>
      <c r="SH104" s="64"/>
      <c r="SI104" s="64"/>
      <c r="SJ104" s="64"/>
      <c r="SK104" s="64"/>
      <c r="SL104" s="64"/>
      <c r="SM104" s="64"/>
      <c r="SN104" s="64"/>
      <c r="SO104" s="64"/>
      <c r="SP104" s="64"/>
      <c r="SQ104" s="64"/>
      <c r="SR104" s="64"/>
      <c r="SS104" s="64"/>
      <c r="ST104" s="64"/>
      <c r="SU104" s="64"/>
      <c r="SV104" s="64"/>
      <c r="SW104" s="64"/>
      <c r="SX104" s="64"/>
      <c r="SY104" s="64"/>
      <c r="SZ104" s="64"/>
      <c r="TA104" s="64"/>
      <c r="TB104" s="64"/>
      <c r="TC104" s="64"/>
      <c r="TD104" s="64"/>
      <c r="TE104" s="64"/>
      <c r="TF104" s="64"/>
      <c r="TG104" s="64"/>
      <c r="TH104" s="64"/>
      <c r="TI104" s="64"/>
      <c r="TJ104" s="64"/>
      <c r="TK104" s="64"/>
      <c r="TL104" s="64"/>
      <c r="TM104" s="64"/>
      <c r="TN104" s="64"/>
      <c r="TO104" s="64"/>
      <c r="TP104" s="64"/>
      <c r="TQ104" s="64"/>
      <c r="TR104" s="64"/>
      <c r="TS104" s="64"/>
      <c r="TT104" s="64"/>
      <c r="TU104" s="64"/>
      <c r="TV104" s="64"/>
      <c r="TW104" s="64"/>
      <c r="TX104" s="64"/>
      <c r="TY104" s="64"/>
      <c r="TZ104" s="64"/>
      <c r="UA104" s="64"/>
      <c r="UB104" s="64"/>
      <c r="UC104" s="64"/>
      <c r="UD104" s="64"/>
      <c r="UE104" s="64"/>
      <c r="UF104" s="64"/>
      <c r="UG104" s="64"/>
      <c r="UH104" s="64"/>
      <c r="UI104" s="64"/>
      <c r="UJ104" s="64"/>
      <c r="UK104" s="64"/>
      <c r="UL104" s="64"/>
      <c r="UM104" s="64"/>
      <c r="UN104" s="64"/>
      <c r="UO104" s="64"/>
      <c r="UP104" s="64"/>
      <c r="UQ104" s="64"/>
      <c r="UR104" s="64"/>
      <c r="US104" s="64"/>
      <c r="UT104" s="64"/>
      <c r="UU104" s="64"/>
      <c r="UV104" s="64"/>
      <c r="UW104" s="64"/>
      <c r="UX104" s="64"/>
      <c r="UY104" s="64"/>
      <c r="UZ104" s="64"/>
      <c r="VA104" s="64"/>
      <c r="VB104" s="64"/>
      <c r="VC104" s="64"/>
      <c r="VD104" s="64"/>
      <c r="VE104" s="64"/>
      <c r="VF104" s="64"/>
      <c r="VG104" s="64"/>
      <c r="VH104" s="64"/>
      <c r="VI104" s="64"/>
      <c r="VJ104" s="64"/>
      <c r="VK104" s="64"/>
      <c r="VL104" s="64"/>
      <c r="VM104" s="64"/>
      <c r="VN104" s="64"/>
      <c r="VO104" s="64"/>
      <c r="VP104" s="64"/>
      <c r="VQ104" s="64"/>
      <c r="VR104" s="64"/>
      <c r="VS104" s="64"/>
      <c r="VT104" s="64"/>
      <c r="VU104" s="64"/>
      <c r="VV104" s="64"/>
      <c r="VW104" s="64"/>
      <c r="VX104" s="64"/>
      <c r="VY104" s="64"/>
      <c r="VZ104" s="64"/>
      <c r="WA104" s="64"/>
      <c r="WB104" s="64"/>
      <c r="WC104" s="64"/>
      <c r="WD104" s="64"/>
      <c r="WE104" s="64"/>
      <c r="WF104" s="64"/>
      <c r="WG104" s="64"/>
      <c r="WH104" s="64"/>
      <c r="WI104" s="64"/>
      <c r="WJ104" s="64"/>
      <c r="WK104" s="64"/>
      <c r="WL104" s="64"/>
      <c r="WM104" s="64"/>
      <c r="WN104" s="64"/>
      <c r="WO104" s="64"/>
      <c r="WP104" s="64"/>
      <c r="WQ104" s="64"/>
      <c r="WR104" s="64"/>
      <c r="WS104" s="64"/>
      <c r="WT104" s="64"/>
      <c r="WU104" s="64"/>
      <c r="WV104" s="64"/>
      <c r="WW104" s="64"/>
      <c r="WX104" s="64"/>
      <c r="WY104" s="64"/>
      <c r="WZ104" s="64"/>
      <c r="XA104" s="64"/>
      <c r="XB104" s="64"/>
      <c r="XC104" s="64"/>
      <c r="XD104" s="64"/>
      <c r="XE104" s="64"/>
      <c r="XF104" s="64"/>
      <c r="XG104" s="64"/>
      <c r="XH104" s="64"/>
      <c r="XI104" s="64"/>
      <c r="XJ104" s="64"/>
    </row>
    <row r="105" spans="1:634" x14ac:dyDescent="0.25">
      <c r="A105" s="106"/>
      <c r="B105" s="107"/>
      <c r="C105" s="106"/>
      <c r="D105" s="107"/>
      <c r="E105" s="106"/>
      <c r="F105" s="107"/>
      <c r="G105" s="106"/>
      <c r="H105" s="107"/>
      <c r="I105" s="106"/>
      <c r="J105" s="107"/>
      <c r="K105" s="106"/>
      <c r="L105" s="107"/>
      <c r="M105" s="106"/>
      <c r="N105" s="107"/>
      <c r="O105" s="106"/>
      <c r="P105" s="107"/>
      <c r="Q105" s="106"/>
      <c r="R105" s="107"/>
      <c r="S105" s="106"/>
      <c r="T105" s="107"/>
      <c r="U105" s="106"/>
      <c r="V105" s="107"/>
      <c r="W105" s="106"/>
      <c r="X105" s="107"/>
      <c r="Y105" s="106"/>
      <c r="Z105" s="107"/>
      <c r="AA105" s="106"/>
      <c r="AB105" s="107"/>
      <c r="AC105" s="106"/>
      <c r="AD105" s="107"/>
      <c r="AE105" s="106"/>
      <c r="AF105" s="107"/>
      <c r="AG105" s="106"/>
      <c r="AH105" s="107"/>
      <c r="AI105" s="106"/>
      <c r="AJ105" s="107"/>
      <c r="AK105" s="106"/>
      <c r="AL105" s="107"/>
      <c r="AM105" s="106"/>
      <c r="AN105" s="107"/>
      <c r="AO105" s="106"/>
      <c r="AP105" s="107"/>
      <c r="AQ105" s="106"/>
      <c r="AR105" s="107"/>
      <c r="AS105" s="106"/>
      <c r="AT105" s="107"/>
      <c r="AU105" s="106"/>
      <c r="AV105" s="107"/>
      <c r="AW105" s="106"/>
      <c r="AX105" s="107"/>
      <c r="AY105" s="106"/>
      <c r="AZ105" s="107"/>
      <c r="BA105" s="106"/>
      <c r="BB105" s="107"/>
      <c r="BC105" s="106"/>
      <c r="BD105" s="107"/>
      <c r="BE105" s="106"/>
      <c r="BF105" s="107"/>
      <c r="BG105" s="106"/>
      <c r="BH105" s="107"/>
      <c r="BI105" s="106"/>
      <c r="BJ105" s="107"/>
      <c r="BK105" s="106"/>
      <c r="BL105" s="107"/>
      <c r="BM105" s="106"/>
      <c r="BN105" s="107"/>
      <c r="BO105" s="106"/>
      <c r="BP105" s="107"/>
      <c r="BQ105" s="106"/>
      <c r="BR105" s="107"/>
      <c r="BS105" s="106"/>
      <c r="BT105" s="107"/>
      <c r="BU105" s="106"/>
      <c r="BV105" s="107"/>
      <c r="BW105" s="106"/>
      <c r="BX105" s="107"/>
      <c r="BY105" s="106"/>
      <c r="BZ105" s="107"/>
      <c r="CA105" s="106"/>
      <c r="CB105" s="107"/>
      <c r="CC105" s="106"/>
      <c r="CD105" s="107"/>
      <c r="CE105" s="106"/>
      <c r="CF105" s="107"/>
      <c r="CG105" s="106"/>
      <c r="CH105" s="107"/>
      <c r="CI105" s="106"/>
      <c r="CJ105" s="107"/>
      <c r="CK105" s="106"/>
      <c r="CL105" s="107"/>
      <c r="CM105" s="106"/>
      <c r="CN105" s="107"/>
      <c r="CO105" s="106"/>
      <c r="CP105" s="107"/>
      <c r="CQ105" s="106"/>
      <c r="CR105" s="107"/>
      <c r="CS105" s="106"/>
      <c r="CT105" s="107"/>
      <c r="CU105" s="106"/>
      <c r="CV105" s="107"/>
      <c r="CW105" s="106"/>
      <c r="CX105" s="107"/>
      <c r="CY105" s="106"/>
      <c r="CZ105" s="107"/>
      <c r="DA105" s="106"/>
      <c r="DB105" s="107"/>
      <c r="DC105" s="106"/>
      <c r="DD105" s="107"/>
      <c r="DE105" s="106"/>
      <c r="DF105" s="107"/>
      <c r="DG105" s="106"/>
      <c r="DH105" s="107"/>
      <c r="DI105" s="106"/>
      <c r="DJ105" s="107"/>
      <c r="DK105" s="106"/>
      <c r="DL105" s="107"/>
      <c r="DM105" s="106"/>
      <c r="DN105" s="107"/>
      <c r="DO105" s="106"/>
      <c r="DP105" s="107"/>
      <c r="DQ105" s="106"/>
      <c r="DR105" s="107"/>
      <c r="DS105" s="106"/>
      <c r="DT105" s="107"/>
      <c r="DU105" s="106"/>
      <c r="DV105" s="107"/>
      <c r="DW105" s="106"/>
      <c r="DX105" s="107"/>
      <c r="DY105" s="106"/>
      <c r="DZ105" s="107"/>
      <c r="EA105" s="106"/>
      <c r="EB105" s="107"/>
      <c r="EC105" s="106"/>
      <c r="ED105" s="107"/>
      <c r="EE105" s="106"/>
      <c r="EF105" s="107"/>
      <c r="EG105" s="106"/>
      <c r="EH105" s="107"/>
      <c r="EI105" s="106"/>
      <c r="EJ105" s="107"/>
      <c r="EK105" s="106"/>
      <c r="EL105" s="107"/>
      <c r="EM105" s="106"/>
      <c r="EN105" s="107"/>
      <c r="EO105" s="106"/>
      <c r="EP105" s="107"/>
      <c r="EQ105" s="106"/>
      <c r="ER105" s="107"/>
      <c r="ES105" s="106"/>
      <c r="ET105" s="107"/>
      <c r="EU105" s="106"/>
      <c r="EV105" s="107"/>
      <c r="EW105" s="106"/>
      <c r="EX105" s="107"/>
      <c r="EY105" s="106"/>
      <c r="EZ105" s="107"/>
      <c r="FA105" s="106"/>
      <c r="FB105" s="107"/>
      <c r="FC105" s="106"/>
      <c r="FD105" s="107"/>
      <c r="FE105" s="106"/>
      <c r="FF105" s="107"/>
      <c r="FG105" s="106"/>
      <c r="FH105" s="107"/>
      <c r="FI105" s="106"/>
      <c r="FJ105" s="107"/>
      <c r="FK105" s="106"/>
      <c r="FL105" s="107"/>
      <c r="FM105" s="106"/>
      <c r="FN105" s="107"/>
      <c r="FO105" s="106"/>
      <c r="FP105" s="107"/>
      <c r="FQ105" s="106"/>
      <c r="FR105" s="107"/>
      <c r="FS105" s="106"/>
      <c r="FT105" s="107"/>
      <c r="FU105" s="106"/>
      <c r="FV105" s="107"/>
      <c r="FW105" s="106"/>
      <c r="FX105" s="107"/>
      <c r="FY105" s="106"/>
      <c r="FZ105" s="107"/>
      <c r="GA105" s="106"/>
      <c r="GB105" s="107"/>
      <c r="GC105" s="106"/>
      <c r="GD105" s="107"/>
      <c r="GE105" s="106"/>
      <c r="GF105" s="107"/>
      <c r="GG105" s="106"/>
      <c r="GH105" s="107"/>
      <c r="GI105" s="106"/>
      <c r="GJ105" s="107"/>
      <c r="GK105" s="106"/>
      <c r="GL105" s="107"/>
      <c r="GM105" s="106"/>
      <c r="GN105" s="107"/>
      <c r="GO105" s="106"/>
      <c r="GP105" s="107"/>
      <c r="GQ105" s="106"/>
      <c r="GR105" s="107"/>
      <c r="GS105" s="106"/>
      <c r="GT105" s="107"/>
      <c r="GU105" s="106"/>
      <c r="GV105" s="107"/>
      <c r="GW105" s="106"/>
      <c r="GX105" s="107"/>
      <c r="GY105" s="106"/>
      <c r="GZ105" s="107"/>
      <c r="HA105" s="106"/>
      <c r="HB105" s="107"/>
      <c r="HC105" s="106"/>
      <c r="HD105" s="107"/>
      <c r="HE105" s="106"/>
      <c r="HF105" s="107"/>
      <c r="HG105" s="106"/>
      <c r="HH105" s="107"/>
      <c r="HI105" s="106"/>
      <c r="HJ105" s="107"/>
      <c r="HK105" s="106"/>
      <c r="HL105" s="107"/>
      <c r="HM105" s="106"/>
      <c r="HN105" s="107"/>
      <c r="HO105" s="106"/>
      <c r="HP105" s="107"/>
      <c r="HQ105" s="106"/>
      <c r="HR105" s="107"/>
      <c r="HS105" s="106"/>
      <c r="HT105" s="107"/>
      <c r="HU105" s="106"/>
      <c r="HV105" s="107"/>
      <c r="HW105" s="106"/>
      <c r="HX105" s="107"/>
      <c r="HY105" s="106"/>
      <c r="HZ105" s="107"/>
      <c r="IA105" s="106"/>
      <c r="IB105" s="107"/>
      <c r="IC105" s="106"/>
      <c r="ID105" s="107"/>
      <c r="IE105" s="106"/>
      <c r="IF105" s="107"/>
      <c r="IG105" s="106"/>
      <c r="IH105" s="107"/>
      <c r="II105" s="106"/>
      <c r="IJ105" s="107"/>
      <c r="IK105" s="106"/>
      <c r="IL105" s="107"/>
      <c r="IM105" s="106"/>
      <c r="IN105" s="107"/>
      <c r="IO105" s="106"/>
      <c r="IP105" s="107"/>
      <c r="IQ105" s="106"/>
      <c r="IR105" s="107"/>
      <c r="IS105" s="106"/>
      <c r="IT105" s="107"/>
      <c r="IU105" s="106"/>
      <c r="IV105" s="107"/>
      <c r="IW105" s="106"/>
      <c r="IX105" s="107"/>
      <c r="IY105" s="106"/>
      <c r="IZ105" s="64"/>
      <c r="JA105" s="64"/>
      <c r="JB105" s="64"/>
      <c r="JC105" s="64"/>
      <c r="JD105" s="64"/>
      <c r="JE105" s="64"/>
      <c r="JF105" s="64"/>
      <c r="JG105" s="64"/>
      <c r="JH105" s="64"/>
      <c r="JI105" s="64"/>
      <c r="JJ105" s="64"/>
      <c r="JK105" s="64"/>
      <c r="JL105" s="64"/>
      <c r="JM105" s="64"/>
      <c r="JN105" s="64"/>
      <c r="JO105" s="64"/>
      <c r="JP105" s="64"/>
      <c r="JQ105" s="64"/>
      <c r="JR105" s="64"/>
      <c r="JS105" s="64"/>
      <c r="JT105" s="64"/>
      <c r="JU105" s="64"/>
      <c r="JV105" s="64"/>
      <c r="JW105" s="64"/>
      <c r="JX105" s="64"/>
      <c r="JY105" s="64"/>
      <c r="JZ105" s="64"/>
      <c r="KA105" s="64"/>
      <c r="KB105" s="64"/>
      <c r="KC105" s="64"/>
      <c r="KD105" s="64"/>
      <c r="KE105" s="64"/>
      <c r="KF105" s="64"/>
      <c r="KG105" s="64"/>
      <c r="KH105" s="64"/>
      <c r="KI105" s="64"/>
      <c r="KJ105" s="64"/>
      <c r="KK105" s="64"/>
      <c r="KL105" s="64"/>
      <c r="KM105" s="64"/>
      <c r="KN105" s="64"/>
      <c r="KO105" s="64"/>
      <c r="KP105" s="64"/>
      <c r="KQ105" s="64"/>
      <c r="KR105" s="64"/>
      <c r="KS105" s="64"/>
      <c r="KT105" s="64"/>
      <c r="KU105" s="64"/>
      <c r="KV105" s="64"/>
      <c r="KW105" s="64"/>
      <c r="KX105" s="64"/>
      <c r="KY105" s="64"/>
      <c r="KZ105" s="64"/>
      <c r="LA105" s="64"/>
      <c r="LB105" s="64"/>
      <c r="LC105" s="64"/>
      <c r="LD105" s="64"/>
      <c r="LE105" s="64"/>
      <c r="LF105" s="64"/>
      <c r="LG105" s="64"/>
      <c r="LH105" s="64"/>
      <c r="LI105" s="64"/>
      <c r="LJ105" s="64"/>
      <c r="LK105" s="64"/>
      <c r="LL105" s="64"/>
      <c r="LM105" s="64"/>
      <c r="LN105" s="64"/>
      <c r="LO105" s="64"/>
      <c r="LP105" s="64"/>
      <c r="LQ105" s="64"/>
      <c r="LR105" s="64"/>
      <c r="LS105" s="64"/>
      <c r="LT105" s="64"/>
      <c r="LU105" s="64"/>
      <c r="LV105" s="64"/>
      <c r="LW105" s="64"/>
      <c r="LX105" s="64"/>
      <c r="LY105" s="64"/>
      <c r="LZ105" s="64"/>
      <c r="MA105" s="64"/>
      <c r="MB105" s="64"/>
      <c r="MC105" s="64"/>
      <c r="MD105" s="64"/>
      <c r="ME105" s="64"/>
      <c r="MF105" s="64"/>
      <c r="MG105" s="64"/>
      <c r="MH105" s="64"/>
      <c r="MI105" s="64"/>
      <c r="MJ105" s="64"/>
      <c r="MK105" s="64"/>
      <c r="ML105" s="64"/>
      <c r="MM105" s="64"/>
      <c r="MN105" s="64"/>
      <c r="MO105" s="64"/>
      <c r="MP105" s="64"/>
      <c r="MQ105" s="64"/>
      <c r="MR105" s="64"/>
      <c r="MS105" s="64"/>
      <c r="MT105" s="64"/>
      <c r="MU105" s="64"/>
      <c r="MV105" s="64"/>
      <c r="MW105" s="64"/>
      <c r="MX105" s="64"/>
      <c r="MY105" s="64"/>
      <c r="MZ105" s="64"/>
      <c r="NA105" s="64"/>
      <c r="NB105" s="64"/>
      <c r="NC105" s="64"/>
      <c r="ND105" s="64"/>
      <c r="NE105" s="64"/>
      <c r="NF105" s="64"/>
      <c r="NG105" s="64"/>
      <c r="NH105" s="64"/>
      <c r="NI105" s="64"/>
      <c r="NJ105" s="64"/>
      <c r="NK105" s="64"/>
      <c r="NL105" s="64"/>
      <c r="NM105" s="64"/>
      <c r="NN105" s="64"/>
      <c r="NO105" s="64"/>
      <c r="NP105" s="64"/>
      <c r="NQ105" s="64"/>
      <c r="NR105" s="64"/>
      <c r="NS105" s="64"/>
      <c r="NT105" s="64"/>
      <c r="NU105" s="64"/>
      <c r="NV105" s="64"/>
      <c r="NW105" s="64"/>
      <c r="NX105" s="64"/>
      <c r="NY105" s="64"/>
      <c r="NZ105" s="64"/>
      <c r="OA105" s="64"/>
      <c r="OB105" s="64"/>
      <c r="OC105" s="64"/>
      <c r="OD105" s="64"/>
      <c r="OE105" s="64"/>
      <c r="OF105" s="64"/>
      <c r="OG105" s="64"/>
      <c r="OH105" s="64"/>
      <c r="OI105" s="64"/>
      <c r="OJ105" s="64"/>
      <c r="OK105" s="64"/>
      <c r="OL105" s="64"/>
      <c r="OM105" s="64"/>
      <c r="ON105" s="64"/>
      <c r="OO105" s="64"/>
      <c r="OP105" s="64"/>
      <c r="OQ105" s="64"/>
      <c r="OR105" s="64"/>
      <c r="OS105" s="64"/>
      <c r="OT105" s="64"/>
      <c r="OU105" s="64"/>
      <c r="OV105" s="64"/>
      <c r="OW105" s="64"/>
      <c r="OX105" s="64"/>
      <c r="OY105" s="64"/>
      <c r="OZ105" s="64"/>
      <c r="PA105" s="64"/>
      <c r="PB105" s="64"/>
      <c r="PC105" s="64"/>
      <c r="PD105" s="64"/>
      <c r="PE105" s="64"/>
      <c r="PF105" s="64"/>
      <c r="PG105" s="64"/>
      <c r="PH105" s="64"/>
      <c r="PI105" s="64"/>
      <c r="PJ105" s="64"/>
      <c r="PK105" s="64"/>
      <c r="PL105" s="64"/>
      <c r="PM105" s="64"/>
      <c r="PN105" s="64"/>
      <c r="PO105" s="64"/>
      <c r="PP105" s="64"/>
      <c r="PQ105" s="64"/>
      <c r="PR105" s="64"/>
      <c r="PS105" s="64"/>
      <c r="PT105" s="64"/>
      <c r="PU105" s="64"/>
      <c r="PV105" s="64"/>
      <c r="PW105" s="64"/>
      <c r="PX105" s="64"/>
      <c r="PY105" s="64"/>
      <c r="PZ105" s="64"/>
      <c r="QA105" s="64"/>
      <c r="QB105" s="64"/>
      <c r="QC105" s="64"/>
      <c r="QD105" s="64"/>
      <c r="QE105" s="64"/>
      <c r="QF105" s="64"/>
      <c r="QG105" s="64"/>
      <c r="QH105" s="64"/>
      <c r="QI105" s="64"/>
      <c r="QJ105" s="64"/>
      <c r="QK105" s="64"/>
      <c r="QL105" s="64"/>
      <c r="QM105" s="64"/>
      <c r="QN105" s="64"/>
      <c r="QO105" s="64"/>
      <c r="QP105" s="64"/>
      <c r="QQ105" s="64"/>
      <c r="QR105" s="64"/>
      <c r="QS105" s="64"/>
      <c r="QT105" s="64"/>
      <c r="QU105" s="64"/>
      <c r="QV105" s="64"/>
      <c r="QW105" s="64"/>
      <c r="QX105" s="64"/>
      <c r="QY105" s="64"/>
      <c r="QZ105" s="64"/>
      <c r="RA105" s="64"/>
      <c r="RB105" s="64"/>
      <c r="RC105" s="64"/>
      <c r="RD105" s="64"/>
      <c r="RE105" s="64"/>
      <c r="RF105" s="64"/>
      <c r="RG105" s="64"/>
      <c r="RH105" s="64"/>
      <c r="RI105" s="64"/>
      <c r="RJ105" s="64"/>
      <c r="RK105" s="64"/>
      <c r="RL105" s="64"/>
      <c r="RM105" s="64"/>
      <c r="RN105" s="64"/>
      <c r="RO105" s="64"/>
      <c r="RP105" s="64"/>
      <c r="RQ105" s="64"/>
      <c r="RR105" s="64"/>
      <c r="RS105" s="64"/>
      <c r="RT105" s="64"/>
      <c r="RU105" s="64"/>
      <c r="RV105" s="64"/>
      <c r="RW105" s="64"/>
      <c r="RX105" s="64"/>
      <c r="RY105" s="64"/>
      <c r="RZ105" s="64"/>
      <c r="SA105" s="64"/>
      <c r="SB105" s="64"/>
      <c r="SC105" s="64"/>
      <c r="SD105" s="64"/>
      <c r="SE105" s="64"/>
      <c r="SF105" s="64"/>
      <c r="SG105" s="64"/>
      <c r="SH105" s="64"/>
      <c r="SI105" s="64"/>
      <c r="SJ105" s="64"/>
      <c r="SK105" s="64"/>
      <c r="SL105" s="64"/>
      <c r="SM105" s="64"/>
      <c r="SN105" s="64"/>
      <c r="SO105" s="64"/>
      <c r="SP105" s="64"/>
      <c r="SQ105" s="64"/>
      <c r="SR105" s="64"/>
      <c r="SS105" s="64"/>
      <c r="ST105" s="64"/>
      <c r="SU105" s="64"/>
      <c r="SV105" s="64"/>
      <c r="SW105" s="64"/>
      <c r="SX105" s="64"/>
      <c r="SY105" s="64"/>
      <c r="SZ105" s="64"/>
      <c r="TA105" s="64"/>
      <c r="TB105" s="64"/>
      <c r="TC105" s="64"/>
      <c r="TD105" s="64"/>
      <c r="TE105" s="64"/>
      <c r="TF105" s="64"/>
      <c r="TG105" s="64"/>
      <c r="TH105" s="64"/>
      <c r="TI105" s="64"/>
      <c r="TJ105" s="64"/>
      <c r="TK105" s="64"/>
      <c r="TL105" s="64"/>
      <c r="TM105" s="64"/>
      <c r="TN105" s="64"/>
      <c r="TO105" s="64"/>
      <c r="TP105" s="64"/>
      <c r="TQ105" s="64"/>
      <c r="TR105" s="64"/>
      <c r="TS105" s="64"/>
      <c r="TT105" s="64"/>
      <c r="TU105" s="64"/>
      <c r="TV105" s="64"/>
      <c r="TW105" s="64"/>
      <c r="TX105" s="64"/>
      <c r="TY105" s="64"/>
      <c r="TZ105" s="64"/>
      <c r="UA105" s="64"/>
      <c r="UB105" s="64"/>
      <c r="UC105" s="64"/>
      <c r="UD105" s="64"/>
      <c r="UE105" s="64"/>
      <c r="UF105" s="64"/>
      <c r="UG105" s="64"/>
      <c r="UH105" s="64"/>
      <c r="UI105" s="64"/>
      <c r="UJ105" s="64"/>
      <c r="UK105" s="64"/>
      <c r="UL105" s="64"/>
      <c r="UM105" s="64"/>
      <c r="UN105" s="64"/>
      <c r="UO105" s="64"/>
      <c r="UP105" s="64"/>
      <c r="UQ105" s="64"/>
      <c r="UR105" s="64"/>
      <c r="US105" s="64"/>
      <c r="UT105" s="64"/>
      <c r="UU105" s="64"/>
      <c r="UV105" s="64"/>
      <c r="UW105" s="64"/>
      <c r="UX105" s="64"/>
      <c r="UY105" s="64"/>
      <c r="UZ105" s="64"/>
      <c r="VA105" s="64"/>
      <c r="VB105" s="64"/>
      <c r="VC105" s="64"/>
      <c r="VD105" s="64"/>
      <c r="VE105" s="64"/>
      <c r="VF105" s="64"/>
      <c r="VG105" s="64"/>
      <c r="VH105" s="64"/>
      <c r="VI105" s="64"/>
      <c r="VJ105" s="64"/>
      <c r="VK105" s="64"/>
      <c r="VL105" s="64"/>
      <c r="VM105" s="64"/>
      <c r="VN105" s="64"/>
      <c r="VO105" s="64"/>
      <c r="VP105" s="64"/>
      <c r="VQ105" s="64"/>
      <c r="VR105" s="64"/>
      <c r="VS105" s="64"/>
      <c r="VT105" s="64"/>
      <c r="VU105" s="64"/>
      <c r="VV105" s="64"/>
      <c r="VW105" s="64"/>
      <c r="VX105" s="64"/>
      <c r="VY105" s="64"/>
      <c r="VZ105" s="64"/>
      <c r="WA105" s="64"/>
      <c r="WB105" s="64"/>
      <c r="WC105" s="64"/>
      <c r="WD105" s="64"/>
      <c r="WE105" s="64"/>
      <c r="WF105" s="64"/>
      <c r="WG105" s="64"/>
      <c r="WH105" s="64"/>
      <c r="WI105" s="64"/>
      <c r="WJ105" s="64"/>
      <c r="WK105" s="64"/>
      <c r="WL105" s="64"/>
      <c r="WM105" s="64"/>
      <c r="WN105" s="64"/>
      <c r="WO105" s="64"/>
      <c r="WP105" s="64"/>
      <c r="WQ105" s="64"/>
      <c r="WR105" s="64"/>
      <c r="WS105" s="64"/>
      <c r="WT105" s="64"/>
      <c r="WU105" s="64"/>
      <c r="WV105" s="64"/>
      <c r="WW105" s="64"/>
      <c r="WX105" s="64"/>
      <c r="WY105" s="64"/>
      <c r="WZ105" s="64"/>
      <c r="XA105" s="64"/>
      <c r="XB105" s="64"/>
      <c r="XC105" s="64"/>
      <c r="XD105" s="64"/>
      <c r="XE105" s="64"/>
      <c r="XF105" s="64"/>
      <c r="XG105" s="64"/>
      <c r="XH105" s="64"/>
      <c r="XI105" s="64"/>
      <c r="XJ105" s="64"/>
    </row>
    <row r="106" spans="1:634" x14ac:dyDescent="0.25">
      <c r="A106" s="106"/>
      <c r="B106" s="107"/>
      <c r="C106" s="106"/>
      <c r="D106" s="107"/>
      <c r="E106" s="106"/>
      <c r="F106" s="107"/>
      <c r="G106" s="106"/>
      <c r="H106" s="107"/>
      <c r="I106" s="106"/>
      <c r="J106" s="107"/>
      <c r="K106" s="106"/>
      <c r="L106" s="107"/>
      <c r="M106" s="106"/>
      <c r="N106" s="107"/>
      <c r="O106" s="106"/>
      <c r="P106" s="107"/>
      <c r="Q106" s="106"/>
      <c r="R106" s="107"/>
      <c r="S106" s="106"/>
      <c r="T106" s="107"/>
      <c r="U106" s="106"/>
      <c r="V106" s="107"/>
      <c r="W106" s="106"/>
      <c r="X106" s="107"/>
      <c r="Y106" s="106"/>
      <c r="Z106" s="107"/>
      <c r="AA106" s="106"/>
      <c r="AB106" s="107"/>
      <c r="AC106" s="106"/>
      <c r="AD106" s="107"/>
      <c r="AE106" s="106"/>
      <c r="AF106" s="107"/>
      <c r="AG106" s="106"/>
      <c r="AH106" s="107"/>
      <c r="AI106" s="106"/>
      <c r="AJ106" s="107"/>
      <c r="AK106" s="106"/>
      <c r="AL106" s="107"/>
      <c r="AM106" s="106"/>
      <c r="AN106" s="107"/>
      <c r="AO106" s="106"/>
      <c r="AP106" s="107"/>
      <c r="AQ106" s="106"/>
      <c r="AR106" s="107"/>
      <c r="AS106" s="106"/>
      <c r="AT106" s="107"/>
      <c r="AU106" s="106"/>
      <c r="AV106" s="107"/>
      <c r="AW106" s="106"/>
      <c r="AX106" s="107"/>
      <c r="AY106" s="106"/>
      <c r="AZ106" s="107"/>
      <c r="BA106" s="106"/>
      <c r="BB106" s="107"/>
      <c r="BC106" s="106"/>
      <c r="BD106" s="107"/>
      <c r="BE106" s="106"/>
      <c r="BF106" s="107"/>
      <c r="BG106" s="106"/>
      <c r="BH106" s="107"/>
      <c r="BI106" s="106"/>
      <c r="BJ106" s="107"/>
      <c r="BK106" s="106"/>
      <c r="BL106" s="107"/>
      <c r="BM106" s="106"/>
      <c r="BN106" s="107"/>
      <c r="BO106" s="106"/>
      <c r="BP106" s="107"/>
      <c r="BQ106" s="106"/>
      <c r="BR106" s="107"/>
      <c r="BS106" s="106"/>
      <c r="BT106" s="107"/>
      <c r="BU106" s="106"/>
      <c r="BV106" s="107"/>
      <c r="BW106" s="106"/>
      <c r="BX106" s="107"/>
      <c r="BY106" s="106"/>
      <c r="BZ106" s="107"/>
      <c r="CA106" s="106"/>
      <c r="CB106" s="107"/>
      <c r="CC106" s="106"/>
      <c r="CD106" s="107"/>
      <c r="CE106" s="106"/>
      <c r="CF106" s="107"/>
      <c r="CG106" s="106"/>
      <c r="CH106" s="107"/>
      <c r="CI106" s="106"/>
      <c r="CJ106" s="107"/>
      <c r="CK106" s="106"/>
      <c r="CL106" s="107"/>
      <c r="CM106" s="106"/>
      <c r="CN106" s="107"/>
      <c r="CO106" s="106"/>
      <c r="CP106" s="107"/>
      <c r="CQ106" s="106"/>
      <c r="CR106" s="107"/>
      <c r="CS106" s="106"/>
      <c r="CT106" s="107"/>
      <c r="CU106" s="106"/>
      <c r="CV106" s="107"/>
      <c r="CW106" s="106"/>
      <c r="CX106" s="107"/>
      <c r="CY106" s="106"/>
      <c r="CZ106" s="107"/>
      <c r="DA106" s="106"/>
      <c r="DB106" s="107"/>
      <c r="DC106" s="106"/>
      <c r="DD106" s="107"/>
      <c r="DE106" s="106"/>
      <c r="DF106" s="107"/>
      <c r="DG106" s="106"/>
      <c r="DH106" s="107"/>
      <c r="DI106" s="106"/>
      <c r="DJ106" s="107"/>
      <c r="DK106" s="106"/>
      <c r="DL106" s="107"/>
      <c r="DM106" s="106"/>
      <c r="DN106" s="107"/>
      <c r="DO106" s="106"/>
      <c r="DP106" s="107"/>
      <c r="DQ106" s="106"/>
      <c r="DR106" s="107"/>
      <c r="DS106" s="106"/>
      <c r="DT106" s="107"/>
      <c r="DU106" s="106"/>
      <c r="DV106" s="107"/>
      <c r="DW106" s="106"/>
      <c r="DX106" s="107"/>
      <c r="DY106" s="106"/>
      <c r="DZ106" s="107"/>
      <c r="EA106" s="106"/>
      <c r="EB106" s="107"/>
      <c r="EC106" s="106"/>
      <c r="ED106" s="107"/>
      <c r="EE106" s="106"/>
      <c r="EF106" s="107"/>
      <c r="EG106" s="106"/>
      <c r="EH106" s="107"/>
      <c r="EI106" s="106"/>
      <c r="EJ106" s="107"/>
      <c r="EK106" s="106"/>
      <c r="EL106" s="107"/>
      <c r="EM106" s="106"/>
      <c r="EN106" s="107"/>
      <c r="EO106" s="106"/>
      <c r="EP106" s="107"/>
      <c r="EQ106" s="106"/>
      <c r="ER106" s="107"/>
      <c r="ES106" s="106"/>
      <c r="ET106" s="107"/>
      <c r="EU106" s="106"/>
      <c r="EV106" s="107"/>
      <c r="EW106" s="106"/>
      <c r="EX106" s="107"/>
      <c r="EY106" s="106"/>
      <c r="EZ106" s="107"/>
      <c r="FA106" s="106"/>
      <c r="FB106" s="107"/>
      <c r="FC106" s="106"/>
      <c r="FD106" s="107"/>
      <c r="FE106" s="106"/>
      <c r="FF106" s="107"/>
      <c r="FG106" s="106"/>
      <c r="FH106" s="107"/>
      <c r="FI106" s="106"/>
      <c r="FJ106" s="107"/>
      <c r="FK106" s="106"/>
      <c r="FL106" s="107"/>
      <c r="FM106" s="106"/>
      <c r="FN106" s="107"/>
      <c r="FO106" s="106"/>
      <c r="FP106" s="107"/>
      <c r="FQ106" s="106"/>
      <c r="FR106" s="107"/>
      <c r="FS106" s="106"/>
      <c r="FT106" s="107"/>
      <c r="FU106" s="106"/>
      <c r="FV106" s="107"/>
      <c r="FW106" s="106"/>
      <c r="FX106" s="107"/>
      <c r="FY106" s="106"/>
      <c r="FZ106" s="107"/>
      <c r="GA106" s="106"/>
      <c r="GB106" s="107"/>
      <c r="GC106" s="106"/>
      <c r="GD106" s="107"/>
      <c r="GE106" s="106"/>
      <c r="GF106" s="107"/>
      <c r="GG106" s="106"/>
      <c r="GH106" s="107"/>
      <c r="GI106" s="106"/>
      <c r="GJ106" s="107"/>
      <c r="GK106" s="106"/>
      <c r="GL106" s="107"/>
      <c r="GM106" s="106"/>
      <c r="GN106" s="107"/>
      <c r="GO106" s="106"/>
      <c r="GP106" s="107"/>
      <c r="GQ106" s="106"/>
      <c r="GR106" s="107"/>
      <c r="GS106" s="106"/>
      <c r="GT106" s="107"/>
      <c r="GU106" s="106"/>
      <c r="GV106" s="107"/>
      <c r="GW106" s="106"/>
      <c r="GX106" s="107"/>
      <c r="GY106" s="106"/>
      <c r="GZ106" s="107"/>
      <c r="HA106" s="106"/>
      <c r="HB106" s="107"/>
      <c r="HC106" s="106"/>
      <c r="HD106" s="107"/>
      <c r="HE106" s="106"/>
      <c r="HF106" s="107"/>
      <c r="HG106" s="106"/>
      <c r="HH106" s="107"/>
      <c r="HI106" s="106"/>
      <c r="HJ106" s="107"/>
      <c r="HK106" s="106"/>
      <c r="HL106" s="107"/>
      <c r="HM106" s="106"/>
      <c r="HN106" s="107"/>
      <c r="HO106" s="106"/>
      <c r="HP106" s="107"/>
      <c r="HQ106" s="106"/>
      <c r="HR106" s="107"/>
      <c r="HS106" s="106"/>
      <c r="HT106" s="107"/>
      <c r="HU106" s="106"/>
      <c r="HV106" s="107"/>
      <c r="HW106" s="106"/>
      <c r="HX106" s="107"/>
      <c r="HY106" s="106"/>
      <c r="HZ106" s="107"/>
      <c r="IA106" s="106"/>
      <c r="IB106" s="107"/>
      <c r="IC106" s="106"/>
      <c r="ID106" s="107"/>
      <c r="IE106" s="106"/>
      <c r="IF106" s="107"/>
      <c r="IG106" s="106"/>
      <c r="IH106" s="107"/>
      <c r="II106" s="106"/>
      <c r="IJ106" s="107"/>
      <c r="IK106" s="106"/>
      <c r="IL106" s="107"/>
      <c r="IM106" s="106"/>
      <c r="IN106" s="107"/>
      <c r="IO106" s="106"/>
      <c r="IP106" s="107"/>
      <c r="IQ106" s="106"/>
      <c r="IR106" s="107"/>
      <c r="IS106" s="106"/>
      <c r="IT106" s="107"/>
      <c r="IU106" s="106"/>
      <c r="IV106" s="107"/>
      <c r="IW106" s="106"/>
      <c r="IX106" s="107"/>
      <c r="IY106" s="106"/>
      <c r="IZ106" s="64"/>
      <c r="JA106" s="64"/>
      <c r="JB106" s="64"/>
      <c r="JC106" s="64"/>
      <c r="JD106" s="64"/>
      <c r="JE106" s="64"/>
      <c r="JF106" s="64"/>
      <c r="JG106" s="64"/>
      <c r="JH106" s="64"/>
      <c r="JI106" s="64"/>
      <c r="JJ106" s="64"/>
      <c r="JK106" s="64"/>
      <c r="JL106" s="64"/>
      <c r="JM106" s="64"/>
      <c r="JN106" s="64"/>
      <c r="JO106" s="64"/>
      <c r="JP106" s="64"/>
      <c r="JQ106" s="64"/>
      <c r="JR106" s="64"/>
      <c r="JS106" s="64"/>
      <c r="JT106" s="64"/>
      <c r="JU106" s="64"/>
      <c r="JV106" s="64"/>
      <c r="JW106" s="64"/>
      <c r="JX106" s="64"/>
      <c r="JY106" s="64"/>
      <c r="JZ106" s="64"/>
      <c r="KA106" s="64"/>
      <c r="KB106" s="64"/>
      <c r="KC106" s="64"/>
      <c r="KD106" s="64"/>
      <c r="KE106" s="64"/>
      <c r="KF106" s="64"/>
      <c r="KG106" s="64"/>
      <c r="KH106" s="64"/>
      <c r="KI106" s="64"/>
      <c r="KJ106" s="64"/>
      <c r="KK106" s="64"/>
      <c r="KL106" s="64"/>
      <c r="KM106" s="64"/>
      <c r="KN106" s="64"/>
      <c r="KO106" s="64"/>
      <c r="KP106" s="64"/>
      <c r="KQ106" s="64"/>
      <c r="KR106" s="64"/>
      <c r="KS106" s="64"/>
      <c r="KT106" s="64"/>
      <c r="KU106" s="64"/>
      <c r="KV106" s="64"/>
      <c r="KW106" s="64"/>
      <c r="KX106" s="64"/>
      <c r="KY106" s="64"/>
      <c r="KZ106" s="64"/>
      <c r="LA106" s="64"/>
      <c r="LB106" s="64"/>
      <c r="LC106" s="64"/>
      <c r="LD106" s="64"/>
      <c r="LE106" s="64"/>
      <c r="LF106" s="64"/>
      <c r="LG106" s="64"/>
      <c r="LH106" s="64"/>
      <c r="LI106" s="64"/>
      <c r="LJ106" s="64"/>
      <c r="LK106" s="64"/>
      <c r="LL106" s="64"/>
      <c r="LM106" s="64"/>
      <c r="LN106" s="64"/>
      <c r="LO106" s="64"/>
      <c r="LP106" s="64"/>
      <c r="LQ106" s="64"/>
      <c r="LR106" s="64"/>
      <c r="LS106" s="64"/>
      <c r="LT106" s="64"/>
      <c r="LU106" s="64"/>
      <c r="LV106" s="64"/>
      <c r="LW106" s="64"/>
      <c r="LX106" s="64"/>
      <c r="LY106" s="64"/>
      <c r="LZ106" s="64"/>
      <c r="MA106" s="64"/>
      <c r="MB106" s="64"/>
      <c r="MC106" s="64"/>
      <c r="MD106" s="64"/>
      <c r="ME106" s="64"/>
      <c r="MF106" s="64"/>
      <c r="MG106" s="64"/>
      <c r="MH106" s="64"/>
      <c r="MI106" s="64"/>
      <c r="MJ106" s="64"/>
      <c r="MK106" s="64"/>
      <c r="ML106" s="64"/>
      <c r="MM106" s="64"/>
      <c r="MN106" s="64"/>
      <c r="MO106" s="64"/>
      <c r="MP106" s="64"/>
      <c r="MQ106" s="64"/>
      <c r="MR106" s="64"/>
      <c r="MS106" s="64"/>
      <c r="MT106" s="64"/>
      <c r="MU106" s="64"/>
      <c r="MV106" s="64"/>
      <c r="MW106" s="64"/>
      <c r="MX106" s="64"/>
      <c r="MY106" s="64"/>
      <c r="MZ106" s="64"/>
      <c r="NA106" s="64"/>
      <c r="NB106" s="64"/>
      <c r="NC106" s="64"/>
      <c r="ND106" s="64"/>
      <c r="NE106" s="64"/>
      <c r="NF106" s="64"/>
      <c r="NG106" s="64"/>
      <c r="NH106" s="64"/>
      <c r="NI106" s="64"/>
      <c r="NJ106" s="64"/>
      <c r="NK106" s="64"/>
      <c r="NL106" s="64"/>
      <c r="NM106" s="64"/>
      <c r="NN106" s="64"/>
      <c r="NO106" s="64"/>
      <c r="NP106" s="64"/>
      <c r="NQ106" s="64"/>
      <c r="NR106" s="64"/>
      <c r="NS106" s="64"/>
      <c r="NT106" s="64"/>
      <c r="NU106" s="64"/>
      <c r="NV106" s="64"/>
      <c r="NW106" s="64"/>
      <c r="NX106" s="64"/>
      <c r="NY106" s="64"/>
      <c r="NZ106" s="64"/>
      <c r="OA106" s="64"/>
      <c r="OB106" s="64"/>
      <c r="OC106" s="64"/>
      <c r="OD106" s="64"/>
      <c r="OE106" s="64"/>
      <c r="OF106" s="64"/>
      <c r="OG106" s="64"/>
      <c r="OH106" s="64"/>
      <c r="OI106" s="64"/>
      <c r="OJ106" s="64"/>
      <c r="OK106" s="64"/>
      <c r="OL106" s="64"/>
      <c r="OM106" s="64"/>
      <c r="ON106" s="64"/>
      <c r="OO106" s="64"/>
      <c r="OP106" s="64"/>
      <c r="OQ106" s="64"/>
      <c r="OR106" s="64"/>
      <c r="OS106" s="64"/>
      <c r="OT106" s="64"/>
      <c r="OU106" s="64"/>
      <c r="OV106" s="64"/>
      <c r="OW106" s="64"/>
      <c r="OX106" s="64"/>
      <c r="OY106" s="64"/>
      <c r="OZ106" s="64"/>
      <c r="PA106" s="64"/>
      <c r="PB106" s="64"/>
      <c r="PC106" s="64"/>
      <c r="PD106" s="64"/>
      <c r="PE106" s="64"/>
      <c r="PF106" s="64"/>
      <c r="PG106" s="64"/>
      <c r="PH106" s="64"/>
      <c r="PI106" s="64"/>
      <c r="PJ106" s="64"/>
      <c r="PK106" s="64"/>
      <c r="PL106" s="64"/>
      <c r="PM106" s="64"/>
      <c r="PN106" s="64"/>
      <c r="PO106" s="64"/>
      <c r="PP106" s="64"/>
      <c r="PQ106" s="64"/>
      <c r="PR106" s="64"/>
      <c r="PS106" s="64"/>
      <c r="PT106" s="64"/>
      <c r="PU106" s="64"/>
      <c r="PV106" s="64"/>
      <c r="PW106" s="64"/>
      <c r="PX106" s="64"/>
      <c r="PY106" s="64"/>
      <c r="PZ106" s="64"/>
      <c r="QA106" s="64"/>
      <c r="QB106" s="64"/>
      <c r="QC106" s="64"/>
      <c r="QD106" s="64"/>
      <c r="QE106" s="64"/>
      <c r="QF106" s="64"/>
      <c r="QG106" s="64"/>
      <c r="QH106" s="64"/>
      <c r="QI106" s="64"/>
      <c r="QJ106" s="64"/>
      <c r="QK106" s="64"/>
      <c r="QL106" s="64"/>
      <c r="QM106" s="64"/>
      <c r="QN106" s="64"/>
      <c r="QO106" s="64"/>
      <c r="QP106" s="64"/>
      <c r="QQ106" s="64"/>
      <c r="QR106" s="64"/>
      <c r="QS106" s="64"/>
      <c r="QT106" s="64"/>
      <c r="QU106" s="64"/>
      <c r="QV106" s="64"/>
      <c r="QW106" s="64"/>
      <c r="QX106" s="64"/>
      <c r="QY106" s="64"/>
      <c r="QZ106" s="64"/>
      <c r="RA106" s="64"/>
      <c r="RB106" s="64"/>
      <c r="RC106" s="64"/>
      <c r="RD106" s="64"/>
      <c r="RE106" s="64"/>
      <c r="RF106" s="64"/>
      <c r="RG106" s="64"/>
      <c r="RH106" s="64"/>
      <c r="RI106" s="64"/>
      <c r="RJ106" s="64"/>
      <c r="RK106" s="64"/>
      <c r="RL106" s="64"/>
      <c r="RM106" s="64"/>
      <c r="RN106" s="64"/>
      <c r="RO106" s="64"/>
      <c r="RP106" s="64"/>
      <c r="RQ106" s="64"/>
      <c r="RR106" s="64"/>
      <c r="RS106" s="64"/>
      <c r="RT106" s="64"/>
      <c r="RU106" s="64"/>
      <c r="RV106" s="64"/>
      <c r="RW106" s="64"/>
      <c r="RX106" s="64"/>
      <c r="RY106" s="64"/>
      <c r="RZ106" s="64"/>
      <c r="SA106" s="64"/>
      <c r="SB106" s="64"/>
      <c r="SC106" s="64"/>
      <c r="SD106" s="64"/>
      <c r="SE106" s="64"/>
      <c r="SF106" s="64"/>
      <c r="SG106" s="64"/>
      <c r="SH106" s="64"/>
      <c r="SI106" s="64"/>
      <c r="SJ106" s="64"/>
      <c r="SK106" s="64"/>
      <c r="SL106" s="64"/>
      <c r="SM106" s="64"/>
      <c r="SN106" s="64"/>
      <c r="SO106" s="64"/>
      <c r="SP106" s="64"/>
      <c r="SQ106" s="64"/>
      <c r="SR106" s="64"/>
      <c r="SS106" s="64"/>
      <c r="ST106" s="64"/>
      <c r="SU106" s="64"/>
      <c r="SV106" s="64"/>
      <c r="SW106" s="64"/>
      <c r="SX106" s="64"/>
      <c r="SY106" s="64"/>
      <c r="SZ106" s="64"/>
      <c r="TA106" s="64"/>
      <c r="TB106" s="64"/>
      <c r="TC106" s="64"/>
      <c r="TD106" s="64"/>
      <c r="TE106" s="64"/>
      <c r="TF106" s="64"/>
      <c r="TG106" s="64"/>
      <c r="TH106" s="64"/>
      <c r="TI106" s="64"/>
      <c r="TJ106" s="64"/>
      <c r="TK106" s="64"/>
      <c r="TL106" s="64"/>
      <c r="TM106" s="64"/>
      <c r="TN106" s="64"/>
      <c r="TO106" s="64"/>
      <c r="TP106" s="64"/>
      <c r="TQ106" s="64"/>
      <c r="TR106" s="64"/>
      <c r="TS106" s="64"/>
      <c r="TT106" s="64"/>
      <c r="TU106" s="64"/>
      <c r="TV106" s="64"/>
      <c r="TW106" s="64"/>
      <c r="TX106" s="64"/>
      <c r="TY106" s="64"/>
      <c r="TZ106" s="64"/>
      <c r="UA106" s="64"/>
      <c r="UB106" s="64"/>
      <c r="UC106" s="64"/>
      <c r="UD106" s="64"/>
      <c r="UE106" s="64"/>
      <c r="UF106" s="64"/>
      <c r="UG106" s="64"/>
      <c r="UH106" s="64"/>
      <c r="UI106" s="64"/>
      <c r="UJ106" s="64"/>
      <c r="UK106" s="64"/>
      <c r="UL106" s="64"/>
      <c r="UM106" s="64"/>
      <c r="UN106" s="64"/>
      <c r="UO106" s="64"/>
      <c r="UP106" s="64"/>
      <c r="UQ106" s="64"/>
      <c r="UR106" s="64"/>
      <c r="US106" s="64"/>
      <c r="UT106" s="64"/>
      <c r="UU106" s="64"/>
      <c r="UV106" s="64"/>
      <c r="UW106" s="64"/>
      <c r="UX106" s="64"/>
      <c r="UY106" s="64"/>
      <c r="UZ106" s="64"/>
      <c r="VA106" s="64"/>
      <c r="VB106" s="64"/>
      <c r="VC106" s="64"/>
      <c r="VD106" s="64"/>
      <c r="VE106" s="64"/>
      <c r="VF106" s="64"/>
      <c r="VG106" s="64"/>
      <c r="VH106" s="64"/>
      <c r="VI106" s="64"/>
      <c r="VJ106" s="64"/>
      <c r="VK106" s="64"/>
      <c r="VL106" s="64"/>
      <c r="VM106" s="64"/>
      <c r="VN106" s="64"/>
      <c r="VO106" s="64"/>
      <c r="VP106" s="64"/>
      <c r="VQ106" s="64"/>
      <c r="VR106" s="64"/>
      <c r="VS106" s="64"/>
      <c r="VT106" s="64"/>
      <c r="VU106" s="64"/>
      <c r="VV106" s="64"/>
      <c r="VW106" s="64"/>
      <c r="VX106" s="64"/>
      <c r="VY106" s="64"/>
      <c r="VZ106" s="64"/>
      <c r="WA106" s="64"/>
      <c r="WB106" s="64"/>
      <c r="WC106" s="64"/>
      <c r="WD106" s="64"/>
      <c r="WE106" s="64"/>
      <c r="WF106" s="64"/>
      <c r="WG106" s="64"/>
      <c r="WH106" s="64"/>
      <c r="WI106" s="64"/>
      <c r="WJ106" s="64"/>
      <c r="WK106" s="64"/>
      <c r="WL106" s="64"/>
      <c r="WM106" s="64"/>
      <c r="WN106" s="64"/>
      <c r="WO106" s="64"/>
      <c r="WP106" s="64"/>
      <c r="WQ106" s="64"/>
      <c r="WR106" s="64"/>
      <c r="WS106" s="64"/>
      <c r="WT106" s="64"/>
      <c r="WU106" s="64"/>
      <c r="WV106" s="64"/>
      <c r="WW106" s="64"/>
      <c r="WX106" s="64"/>
      <c r="WY106" s="64"/>
      <c r="WZ106" s="64"/>
      <c r="XA106" s="64"/>
      <c r="XB106" s="64"/>
      <c r="XC106" s="64"/>
      <c r="XD106" s="64"/>
      <c r="XE106" s="64"/>
      <c r="XF106" s="64"/>
      <c r="XG106" s="64"/>
      <c r="XH106" s="64"/>
      <c r="XI106" s="64"/>
      <c r="XJ106" s="64"/>
    </row>
    <row r="107" spans="1:634" x14ac:dyDescent="0.25">
      <c r="A107" s="106"/>
      <c r="B107" s="107"/>
      <c r="C107" s="106"/>
      <c r="D107" s="107"/>
      <c r="E107" s="106"/>
      <c r="F107" s="107"/>
      <c r="G107" s="106"/>
      <c r="H107" s="107"/>
      <c r="I107" s="106"/>
      <c r="J107" s="107"/>
      <c r="K107" s="106"/>
      <c r="L107" s="107"/>
      <c r="M107" s="106"/>
      <c r="N107" s="107"/>
      <c r="O107" s="106"/>
      <c r="P107" s="107"/>
      <c r="Q107" s="106"/>
      <c r="R107" s="107"/>
      <c r="S107" s="106"/>
      <c r="T107" s="107"/>
      <c r="U107" s="106"/>
      <c r="V107" s="107"/>
      <c r="W107" s="106"/>
      <c r="X107" s="107"/>
      <c r="Y107" s="106"/>
      <c r="Z107" s="107"/>
      <c r="AA107" s="106"/>
      <c r="AB107" s="107"/>
      <c r="AC107" s="106"/>
      <c r="AD107" s="107"/>
      <c r="AE107" s="106"/>
      <c r="AF107" s="107"/>
      <c r="AG107" s="106"/>
      <c r="AH107" s="107"/>
      <c r="AI107" s="106"/>
      <c r="AJ107" s="107"/>
      <c r="AK107" s="106"/>
      <c r="AL107" s="107"/>
      <c r="AM107" s="106"/>
      <c r="AN107" s="107"/>
      <c r="AO107" s="106"/>
      <c r="AP107" s="107"/>
      <c r="AQ107" s="106"/>
      <c r="AR107" s="107"/>
      <c r="AS107" s="106"/>
      <c r="AT107" s="107"/>
      <c r="AU107" s="106"/>
      <c r="AV107" s="107"/>
      <c r="AW107" s="106"/>
      <c r="AX107" s="107"/>
      <c r="AY107" s="106"/>
      <c r="AZ107" s="107"/>
      <c r="BA107" s="106"/>
      <c r="BB107" s="107"/>
      <c r="BC107" s="106"/>
      <c r="BD107" s="107"/>
      <c r="BE107" s="106"/>
      <c r="BF107" s="107"/>
      <c r="BG107" s="106"/>
      <c r="BH107" s="107"/>
      <c r="BI107" s="106"/>
      <c r="BJ107" s="107"/>
      <c r="BK107" s="106"/>
      <c r="BL107" s="107"/>
      <c r="BM107" s="106"/>
      <c r="BN107" s="107"/>
      <c r="BO107" s="106"/>
      <c r="BP107" s="107"/>
      <c r="BQ107" s="106"/>
      <c r="BR107" s="107"/>
      <c r="BS107" s="106"/>
      <c r="BT107" s="107"/>
      <c r="BU107" s="106"/>
      <c r="BV107" s="107"/>
      <c r="BW107" s="106"/>
      <c r="BX107" s="107"/>
      <c r="BY107" s="106"/>
      <c r="BZ107" s="107"/>
      <c r="CA107" s="106"/>
      <c r="CB107" s="107"/>
      <c r="CC107" s="106"/>
      <c r="CD107" s="107"/>
      <c r="CE107" s="106"/>
      <c r="CF107" s="107"/>
      <c r="CG107" s="106"/>
      <c r="CH107" s="107"/>
      <c r="CI107" s="106"/>
      <c r="CJ107" s="107"/>
      <c r="CK107" s="106"/>
      <c r="CL107" s="107"/>
      <c r="CM107" s="106"/>
      <c r="CN107" s="107"/>
      <c r="CO107" s="106"/>
      <c r="CP107" s="107"/>
      <c r="CQ107" s="106"/>
      <c r="CR107" s="107"/>
      <c r="CS107" s="106"/>
      <c r="CT107" s="107"/>
      <c r="CU107" s="106"/>
      <c r="CV107" s="107"/>
      <c r="CW107" s="106"/>
      <c r="CX107" s="107"/>
      <c r="CY107" s="106"/>
      <c r="CZ107" s="107"/>
      <c r="DA107" s="106"/>
      <c r="DB107" s="107"/>
      <c r="DC107" s="106"/>
      <c r="DD107" s="107"/>
      <c r="DE107" s="106"/>
      <c r="DF107" s="107"/>
      <c r="DG107" s="106"/>
      <c r="DH107" s="107"/>
      <c r="DI107" s="106"/>
      <c r="DJ107" s="107"/>
      <c r="DK107" s="106"/>
      <c r="DL107" s="107"/>
      <c r="DM107" s="106"/>
      <c r="DN107" s="107"/>
      <c r="DO107" s="106"/>
      <c r="DP107" s="107"/>
      <c r="DQ107" s="106"/>
      <c r="DR107" s="107"/>
      <c r="DS107" s="106"/>
      <c r="DT107" s="107"/>
      <c r="DU107" s="106"/>
      <c r="DV107" s="107"/>
      <c r="DW107" s="106"/>
      <c r="DX107" s="107"/>
      <c r="DY107" s="106"/>
      <c r="DZ107" s="107"/>
      <c r="EA107" s="106"/>
      <c r="EB107" s="107"/>
      <c r="EC107" s="106"/>
      <c r="ED107" s="107"/>
      <c r="EE107" s="106"/>
      <c r="EF107" s="107"/>
      <c r="EG107" s="106"/>
      <c r="EH107" s="107"/>
      <c r="EI107" s="106"/>
      <c r="EJ107" s="107"/>
      <c r="EK107" s="106"/>
      <c r="EL107" s="107"/>
      <c r="EM107" s="106"/>
      <c r="EN107" s="107"/>
      <c r="EO107" s="106"/>
      <c r="EP107" s="107"/>
      <c r="EQ107" s="106"/>
      <c r="ER107" s="107"/>
      <c r="ES107" s="106"/>
      <c r="ET107" s="107"/>
      <c r="EU107" s="106"/>
      <c r="EV107" s="107"/>
      <c r="EW107" s="106"/>
      <c r="EX107" s="107"/>
      <c r="EY107" s="106"/>
      <c r="EZ107" s="107"/>
      <c r="FA107" s="106"/>
      <c r="FB107" s="107"/>
      <c r="FC107" s="106"/>
      <c r="FD107" s="107"/>
      <c r="FE107" s="106"/>
      <c r="FF107" s="107"/>
      <c r="FG107" s="106"/>
      <c r="FH107" s="107"/>
      <c r="FI107" s="106"/>
      <c r="FJ107" s="107"/>
      <c r="FK107" s="106"/>
      <c r="FL107" s="107"/>
      <c r="FM107" s="106"/>
      <c r="FN107" s="107"/>
      <c r="FO107" s="106"/>
      <c r="FP107" s="107"/>
      <c r="FQ107" s="106"/>
      <c r="FR107" s="107"/>
      <c r="FS107" s="106"/>
      <c r="FT107" s="107"/>
      <c r="FU107" s="106"/>
      <c r="FV107" s="107"/>
      <c r="FW107" s="106"/>
      <c r="FX107" s="107"/>
      <c r="FY107" s="106"/>
      <c r="FZ107" s="107"/>
      <c r="GA107" s="106"/>
      <c r="GB107" s="107"/>
      <c r="GC107" s="106"/>
      <c r="GD107" s="107"/>
      <c r="GE107" s="106"/>
      <c r="GF107" s="107"/>
      <c r="GG107" s="106"/>
      <c r="GH107" s="107"/>
      <c r="GI107" s="106"/>
      <c r="GJ107" s="107"/>
      <c r="GK107" s="106"/>
      <c r="GL107" s="107"/>
      <c r="GM107" s="106"/>
      <c r="GN107" s="107"/>
      <c r="GO107" s="106"/>
      <c r="GP107" s="107"/>
      <c r="GQ107" s="106"/>
      <c r="GR107" s="107"/>
      <c r="GS107" s="106"/>
      <c r="GT107" s="107"/>
      <c r="GU107" s="106"/>
      <c r="GV107" s="107"/>
      <c r="GW107" s="106"/>
      <c r="GX107" s="107"/>
      <c r="GY107" s="106"/>
      <c r="GZ107" s="107"/>
      <c r="HA107" s="106"/>
      <c r="HB107" s="107"/>
      <c r="HC107" s="106"/>
      <c r="HD107" s="107"/>
      <c r="HE107" s="106"/>
      <c r="HF107" s="107"/>
      <c r="HG107" s="106"/>
      <c r="HH107" s="107"/>
      <c r="HI107" s="106"/>
      <c r="HJ107" s="107"/>
      <c r="HK107" s="106"/>
      <c r="HL107" s="107"/>
      <c r="HM107" s="106"/>
      <c r="HN107" s="107"/>
      <c r="HO107" s="106"/>
      <c r="HP107" s="107"/>
      <c r="HQ107" s="106"/>
      <c r="HR107" s="107"/>
      <c r="HS107" s="106"/>
      <c r="HT107" s="107"/>
      <c r="HU107" s="106"/>
      <c r="HV107" s="107"/>
      <c r="HW107" s="106"/>
      <c r="HX107" s="107"/>
      <c r="HY107" s="106"/>
      <c r="HZ107" s="107"/>
      <c r="IA107" s="106"/>
      <c r="IB107" s="107"/>
      <c r="IC107" s="106"/>
      <c r="ID107" s="107"/>
      <c r="IE107" s="106"/>
      <c r="IF107" s="107"/>
      <c r="IG107" s="106"/>
      <c r="IH107" s="107"/>
      <c r="II107" s="106"/>
      <c r="IJ107" s="107"/>
      <c r="IK107" s="106"/>
      <c r="IL107" s="107"/>
      <c r="IM107" s="106"/>
      <c r="IN107" s="107"/>
      <c r="IO107" s="106"/>
      <c r="IP107" s="107"/>
      <c r="IQ107" s="106"/>
      <c r="IR107" s="107"/>
      <c r="IS107" s="106"/>
      <c r="IT107" s="107"/>
      <c r="IU107" s="106"/>
      <c r="IV107" s="107"/>
      <c r="IW107" s="106"/>
      <c r="IX107" s="107"/>
      <c r="IY107" s="106"/>
      <c r="IZ107" s="64"/>
      <c r="JA107" s="64"/>
      <c r="JB107" s="64"/>
      <c r="JC107" s="64"/>
      <c r="JD107" s="64"/>
      <c r="JE107" s="64"/>
      <c r="JF107" s="64"/>
      <c r="JG107" s="64"/>
      <c r="JH107" s="64"/>
      <c r="JI107" s="64"/>
      <c r="JJ107" s="64"/>
      <c r="JK107" s="64"/>
      <c r="JL107" s="64"/>
      <c r="JM107" s="64"/>
      <c r="JN107" s="64"/>
      <c r="JO107" s="64"/>
      <c r="JP107" s="64"/>
      <c r="JQ107" s="64"/>
      <c r="JR107" s="64"/>
      <c r="JS107" s="64"/>
      <c r="JT107" s="64"/>
      <c r="JU107" s="64"/>
      <c r="JV107" s="64"/>
      <c r="JW107" s="64"/>
      <c r="JX107" s="64"/>
      <c r="JY107" s="64"/>
      <c r="JZ107" s="64"/>
      <c r="KA107" s="64"/>
      <c r="KB107" s="64"/>
      <c r="KC107" s="64"/>
      <c r="KD107" s="64"/>
      <c r="KE107" s="64"/>
      <c r="KF107" s="64"/>
      <c r="KG107" s="64"/>
      <c r="KH107" s="64"/>
      <c r="KI107" s="64"/>
      <c r="KJ107" s="64"/>
      <c r="KK107" s="64"/>
      <c r="KL107" s="64"/>
      <c r="KM107" s="64"/>
      <c r="KN107" s="64"/>
      <c r="KO107" s="64"/>
      <c r="KP107" s="64"/>
      <c r="KQ107" s="64"/>
      <c r="KR107" s="64"/>
      <c r="KS107" s="64"/>
      <c r="KT107" s="64"/>
      <c r="KU107" s="64"/>
      <c r="KV107" s="64"/>
      <c r="KW107" s="64"/>
      <c r="KX107" s="64"/>
      <c r="KY107" s="64"/>
      <c r="KZ107" s="64"/>
      <c r="LA107" s="64"/>
      <c r="LB107" s="64"/>
      <c r="LC107" s="64"/>
      <c r="LD107" s="64"/>
      <c r="LE107" s="64"/>
      <c r="LF107" s="64"/>
      <c r="LG107" s="64"/>
      <c r="LH107" s="64"/>
      <c r="LI107" s="64"/>
      <c r="LJ107" s="64"/>
      <c r="LK107" s="64"/>
      <c r="LL107" s="64"/>
      <c r="LM107" s="64"/>
      <c r="LN107" s="64"/>
      <c r="LO107" s="64"/>
      <c r="LP107" s="64"/>
      <c r="LQ107" s="64"/>
      <c r="LR107" s="64"/>
      <c r="LS107" s="64"/>
      <c r="LT107" s="64"/>
      <c r="LU107" s="64"/>
      <c r="LV107" s="64"/>
      <c r="LW107" s="64"/>
      <c r="LX107" s="64"/>
      <c r="LY107" s="64"/>
      <c r="LZ107" s="64"/>
      <c r="MA107" s="64"/>
      <c r="MB107" s="64"/>
      <c r="MC107" s="64"/>
      <c r="MD107" s="64"/>
      <c r="ME107" s="64"/>
      <c r="MF107" s="64"/>
      <c r="MG107" s="64"/>
      <c r="MH107" s="64"/>
      <c r="MI107" s="64"/>
      <c r="MJ107" s="64"/>
      <c r="MK107" s="64"/>
      <c r="ML107" s="64"/>
      <c r="MM107" s="64"/>
      <c r="MN107" s="64"/>
      <c r="MO107" s="64"/>
      <c r="MP107" s="64"/>
      <c r="MQ107" s="64"/>
      <c r="MR107" s="64"/>
      <c r="MS107" s="64"/>
      <c r="MT107" s="64"/>
      <c r="MU107" s="64"/>
      <c r="MV107" s="64"/>
      <c r="MW107" s="64"/>
      <c r="MX107" s="64"/>
      <c r="MY107" s="64"/>
      <c r="MZ107" s="64"/>
      <c r="NA107" s="64"/>
      <c r="NB107" s="64"/>
      <c r="NC107" s="64"/>
      <c r="ND107" s="64"/>
      <c r="NE107" s="64"/>
      <c r="NF107" s="64"/>
      <c r="NG107" s="64"/>
      <c r="NH107" s="64"/>
      <c r="NI107" s="64"/>
      <c r="NJ107" s="64"/>
      <c r="NK107" s="64"/>
      <c r="NL107" s="64"/>
      <c r="NM107" s="64"/>
      <c r="NN107" s="64"/>
      <c r="NO107" s="64"/>
      <c r="NP107" s="64"/>
      <c r="NQ107" s="64"/>
      <c r="NR107" s="64"/>
      <c r="NS107" s="64"/>
      <c r="NT107" s="64"/>
      <c r="NU107" s="64"/>
      <c r="NV107" s="64"/>
      <c r="NW107" s="64"/>
      <c r="NX107" s="64"/>
      <c r="NY107" s="64"/>
      <c r="NZ107" s="64"/>
      <c r="OA107" s="64"/>
      <c r="OB107" s="64"/>
      <c r="OC107" s="64"/>
      <c r="OD107" s="64"/>
      <c r="OE107" s="64"/>
      <c r="OF107" s="64"/>
      <c r="OG107" s="64"/>
      <c r="OH107" s="64"/>
      <c r="OI107" s="64"/>
      <c r="OJ107" s="64"/>
      <c r="OK107" s="64"/>
      <c r="OL107" s="64"/>
      <c r="OM107" s="64"/>
      <c r="ON107" s="64"/>
      <c r="OO107" s="64"/>
      <c r="OP107" s="64"/>
      <c r="OQ107" s="64"/>
      <c r="OR107" s="64"/>
      <c r="OS107" s="64"/>
      <c r="OT107" s="64"/>
      <c r="OU107" s="64"/>
      <c r="OV107" s="64"/>
      <c r="OW107" s="64"/>
      <c r="OX107" s="64"/>
      <c r="OY107" s="64"/>
      <c r="OZ107" s="64"/>
      <c r="PA107" s="64"/>
      <c r="PB107" s="64"/>
      <c r="PC107" s="64"/>
      <c r="PD107" s="64"/>
      <c r="PE107" s="64"/>
      <c r="PF107" s="64"/>
      <c r="PG107" s="64"/>
      <c r="PH107" s="64"/>
      <c r="PI107" s="64"/>
      <c r="PJ107" s="64"/>
      <c r="PK107" s="64"/>
      <c r="PL107" s="64"/>
      <c r="PM107" s="64"/>
      <c r="PN107" s="64"/>
      <c r="PO107" s="64"/>
      <c r="PP107" s="64"/>
      <c r="PQ107" s="64"/>
      <c r="PR107" s="64"/>
      <c r="PS107" s="64"/>
      <c r="PT107" s="64"/>
      <c r="PU107" s="64"/>
      <c r="PV107" s="64"/>
      <c r="PW107" s="64"/>
      <c r="PX107" s="64"/>
      <c r="PY107" s="64"/>
      <c r="PZ107" s="64"/>
      <c r="QA107" s="64"/>
      <c r="QB107" s="64"/>
      <c r="QC107" s="64"/>
      <c r="QD107" s="64"/>
      <c r="QE107" s="64"/>
      <c r="QF107" s="64"/>
      <c r="QG107" s="64"/>
      <c r="QH107" s="64"/>
      <c r="QI107" s="64"/>
      <c r="QJ107" s="64"/>
      <c r="QK107" s="64"/>
      <c r="QL107" s="64"/>
      <c r="QM107" s="64"/>
      <c r="QN107" s="64"/>
      <c r="QO107" s="64"/>
      <c r="QP107" s="64"/>
      <c r="QQ107" s="64"/>
      <c r="QR107" s="64"/>
      <c r="QS107" s="64"/>
      <c r="QT107" s="64"/>
      <c r="QU107" s="64"/>
      <c r="QV107" s="64"/>
      <c r="QW107" s="64"/>
      <c r="QX107" s="64"/>
      <c r="QY107" s="64"/>
      <c r="QZ107" s="64"/>
      <c r="RA107" s="64"/>
      <c r="RB107" s="64"/>
      <c r="RC107" s="64"/>
      <c r="RD107" s="64"/>
      <c r="RE107" s="64"/>
      <c r="RF107" s="64"/>
      <c r="RG107" s="64"/>
      <c r="RH107" s="64"/>
      <c r="RI107" s="64"/>
      <c r="RJ107" s="64"/>
      <c r="RK107" s="64"/>
      <c r="RL107" s="64"/>
      <c r="RM107" s="64"/>
      <c r="RN107" s="64"/>
      <c r="RO107" s="64"/>
      <c r="RP107" s="64"/>
      <c r="RQ107" s="64"/>
      <c r="RR107" s="64"/>
      <c r="RS107" s="64"/>
      <c r="RT107" s="64"/>
      <c r="RU107" s="64"/>
      <c r="RV107" s="64"/>
      <c r="RW107" s="64"/>
      <c r="RX107" s="64"/>
      <c r="RY107" s="64"/>
      <c r="RZ107" s="64"/>
      <c r="SA107" s="64"/>
      <c r="SB107" s="64"/>
      <c r="SC107" s="64"/>
      <c r="SD107" s="64"/>
      <c r="SE107" s="64"/>
      <c r="SF107" s="64"/>
      <c r="SG107" s="64"/>
      <c r="SH107" s="64"/>
      <c r="SI107" s="64"/>
      <c r="SJ107" s="64"/>
      <c r="SK107" s="64"/>
      <c r="SL107" s="64"/>
      <c r="SM107" s="64"/>
      <c r="SN107" s="64"/>
      <c r="SO107" s="64"/>
      <c r="SP107" s="64"/>
      <c r="SQ107" s="64"/>
      <c r="SR107" s="64"/>
      <c r="SS107" s="64"/>
      <c r="ST107" s="64"/>
      <c r="SU107" s="64"/>
      <c r="SV107" s="64"/>
      <c r="SW107" s="64"/>
      <c r="SX107" s="64"/>
      <c r="SY107" s="64"/>
      <c r="SZ107" s="64"/>
      <c r="TA107" s="64"/>
      <c r="TB107" s="64"/>
      <c r="TC107" s="64"/>
      <c r="TD107" s="64"/>
      <c r="TE107" s="64"/>
      <c r="TF107" s="64"/>
      <c r="TG107" s="64"/>
      <c r="TH107" s="64"/>
      <c r="TI107" s="64"/>
      <c r="TJ107" s="64"/>
      <c r="TK107" s="64"/>
      <c r="TL107" s="64"/>
      <c r="TM107" s="64"/>
      <c r="TN107" s="64"/>
      <c r="TO107" s="64"/>
      <c r="TP107" s="64"/>
      <c r="TQ107" s="64"/>
      <c r="TR107" s="64"/>
      <c r="TS107" s="64"/>
      <c r="TT107" s="64"/>
      <c r="TU107" s="64"/>
      <c r="TV107" s="64"/>
      <c r="TW107" s="64"/>
      <c r="TX107" s="64"/>
      <c r="TY107" s="64"/>
      <c r="TZ107" s="64"/>
      <c r="UA107" s="64"/>
      <c r="UB107" s="64"/>
      <c r="UC107" s="64"/>
      <c r="UD107" s="64"/>
      <c r="UE107" s="64"/>
      <c r="UF107" s="64"/>
      <c r="UG107" s="64"/>
      <c r="UH107" s="64"/>
      <c r="UI107" s="64"/>
      <c r="UJ107" s="64"/>
      <c r="UK107" s="64"/>
      <c r="UL107" s="64"/>
      <c r="UM107" s="64"/>
      <c r="UN107" s="64"/>
      <c r="UO107" s="64"/>
      <c r="UP107" s="64"/>
      <c r="UQ107" s="64"/>
      <c r="UR107" s="64"/>
      <c r="US107" s="64"/>
      <c r="UT107" s="64"/>
      <c r="UU107" s="64"/>
      <c r="UV107" s="64"/>
      <c r="UW107" s="64"/>
      <c r="UX107" s="64"/>
      <c r="UY107" s="64"/>
      <c r="UZ107" s="64"/>
      <c r="VA107" s="64"/>
      <c r="VB107" s="64"/>
      <c r="VC107" s="64"/>
      <c r="VD107" s="64"/>
      <c r="VE107" s="64"/>
      <c r="VF107" s="64"/>
      <c r="VG107" s="64"/>
      <c r="VH107" s="64"/>
      <c r="VI107" s="64"/>
      <c r="VJ107" s="64"/>
      <c r="VK107" s="64"/>
      <c r="VL107" s="64"/>
      <c r="VM107" s="64"/>
      <c r="VN107" s="64"/>
      <c r="VO107" s="64"/>
      <c r="VP107" s="64"/>
      <c r="VQ107" s="64"/>
      <c r="VR107" s="64"/>
      <c r="VS107" s="64"/>
      <c r="VT107" s="64"/>
      <c r="VU107" s="64"/>
      <c r="VV107" s="64"/>
      <c r="VW107" s="64"/>
      <c r="VX107" s="64"/>
      <c r="VY107" s="64"/>
      <c r="VZ107" s="64"/>
      <c r="WA107" s="64"/>
      <c r="WB107" s="64"/>
      <c r="WC107" s="64"/>
      <c r="WD107" s="64"/>
      <c r="WE107" s="64"/>
      <c r="WF107" s="64"/>
      <c r="WG107" s="64"/>
      <c r="WH107" s="64"/>
      <c r="WI107" s="64"/>
      <c r="WJ107" s="64"/>
      <c r="WK107" s="64"/>
      <c r="WL107" s="64"/>
      <c r="WM107" s="64"/>
      <c r="WN107" s="64"/>
      <c r="WO107" s="64"/>
      <c r="WP107" s="64"/>
      <c r="WQ107" s="64"/>
      <c r="WR107" s="64"/>
      <c r="WS107" s="64"/>
      <c r="WT107" s="64"/>
      <c r="WU107" s="64"/>
      <c r="WV107" s="64"/>
      <c r="WW107" s="64"/>
      <c r="WX107" s="64"/>
      <c r="WY107" s="64"/>
      <c r="WZ107" s="64"/>
      <c r="XA107" s="64"/>
      <c r="XB107" s="64"/>
      <c r="XC107" s="64"/>
      <c r="XD107" s="64"/>
      <c r="XE107" s="64"/>
      <c r="XF107" s="64"/>
      <c r="XG107" s="64"/>
      <c r="XH107" s="64"/>
      <c r="XI107" s="64"/>
      <c r="XJ107" s="64"/>
    </row>
    <row r="108" spans="1:634" x14ac:dyDescent="0.25">
      <c r="A108" s="106"/>
      <c r="B108" s="107"/>
      <c r="C108" s="106"/>
      <c r="D108" s="107"/>
      <c r="E108" s="106"/>
      <c r="F108" s="107"/>
      <c r="G108" s="106"/>
      <c r="H108" s="107"/>
      <c r="I108" s="106"/>
      <c r="J108" s="107"/>
      <c r="K108" s="106"/>
      <c r="L108" s="107"/>
      <c r="M108" s="106"/>
      <c r="N108" s="107"/>
      <c r="O108" s="106"/>
      <c r="P108" s="107"/>
      <c r="Q108" s="106"/>
      <c r="R108" s="107"/>
      <c r="S108" s="106"/>
      <c r="T108" s="107"/>
      <c r="U108" s="106"/>
      <c r="V108" s="107"/>
      <c r="W108" s="106"/>
      <c r="X108" s="107"/>
      <c r="Y108" s="106"/>
      <c r="Z108" s="107"/>
      <c r="AA108" s="106"/>
      <c r="AB108" s="107"/>
      <c r="AC108" s="106"/>
      <c r="AD108" s="107"/>
      <c r="AE108" s="106"/>
      <c r="AF108" s="107"/>
      <c r="AG108" s="106"/>
      <c r="AH108" s="107"/>
      <c r="AI108" s="106"/>
      <c r="AJ108" s="107"/>
      <c r="AK108" s="106"/>
      <c r="AL108" s="107"/>
      <c r="AM108" s="106"/>
      <c r="AN108" s="107"/>
      <c r="AO108" s="106"/>
      <c r="AP108" s="107"/>
      <c r="AQ108" s="106"/>
      <c r="AR108" s="107"/>
      <c r="AS108" s="106"/>
      <c r="AT108" s="107"/>
      <c r="AU108" s="106"/>
      <c r="AV108" s="107"/>
      <c r="AW108" s="106"/>
      <c r="AX108" s="107"/>
      <c r="AY108" s="106"/>
      <c r="AZ108" s="107"/>
      <c r="BA108" s="106"/>
      <c r="BB108" s="107"/>
      <c r="BC108" s="106"/>
      <c r="BD108" s="107"/>
      <c r="BE108" s="106"/>
      <c r="BF108" s="107"/>
      <c r="BG108" s="106"/>
      <c r="BH108" s="107"/>
      <c r="BI108" s="106"/>
      <c r="BJ108" s="107"/>
      <c r="BK108" s="106"/>
      <c r="BL108" s="107"/>
      <c r="BM108" s="106"/>
      <c r="BN108" s="107"/>
      <c r="BO108" s="106"/>
      <c r="BP108" s="107"/>
      <c r="BQ108" s="106"/>
      <c r="BR108" s="107"/>
      <c r="BS108" s="106"/>
      <c r="BT108" s="107"/>
      <c r="BU108" s="106"/>
      <c r="BV108" s="107"/>
      <c r="BW108" s="106"/>
      <c r="BX108" s="107"/>
      <c r="BY108" s="106"/>
      <c r="BZ108" s="107"/>
      <c r="CA108" s="106"/>
      <c r="CB108" s="107"/>
      <c r="CC108" s="106"/>
      <c r="CD108" s="107"/>
      <c r="CE108" s="106"/>
      <c r="CF108" s="107"/>
      <c r="CG108" s="106"/>
      <c r="CH108" s="107"/>
      <c r="CI108" s="106"/>
      <c r="CJ108" s="107"/>
      <c r="CK108" s="106"/>
      <c r="CL108" s="107"/>
      <c r="CM108" s="106"/>
      <c r="CN108" s="107"/>
      <c r="CO108" s="106"/>
      <c r="CP108" s="107"/>
      <c r="CQ108" s="106"/>
      <c r="CR108" s="107"/>
      <c r="CS108" s="106"/>
      <c r="CT108" s="107"/>
      <c r="CU108" s="106"/>
      <c r="CV108" s="107"/>
      <c r="CW108" s="106"/>
      <c r="CX108" s="107"/>
      <c r="CY108" s="106"/>
      <c r="CZ108" s="107"/>
      <c r="DA108" s="106"/>
      <c r="DB108" s="107"/>
      <c r="DC108" s="106"/>
      <c r="DD108" s="107"/>
      <c r="DE108" s="106"/>
      <c r="DF108" s="107"/>
      <c r="DG108" s="106"/>
      <c r="DH108" s="107"/>
      <c r="DI108" s="106"/>
      <c r="DJ108" s="107"/>
      <c r="DK108" s="106"/>
      <c r="DL108" s="107"/>
      <c r="DM108" s="106"/>
      <c r="DN108" s="107"/>
      <c r="DO108" s="106"/>
      <c r="DP108" s="107"/>
      <c r="DQ108" s="106"/>
      <c r="DR108" s="107"/>
      <c r="DS108" s="106"/>
      <c r="DT108" s="107"/>
      <c r="DU108" s="106"/>
      <c r="DV108" s="107"/>
      <c r="DW108" s="106"/>
      <c r="DX108" s="107"/>
      <c r="DY108" s="106"/>
      <c r="DZ108" s="107"/>
      <c r="EA108" s="106"/>
      <c r="EB108" s="107"/>
      <c r="EC108" s="106"/>
      <c r="ED108" s="107"/>
      <c r="EE108" s="106"/>
      <c r="EF108" s="107"/>
      <c r="EG108" s="106"/>
      <c r="EH108" s="107"/>
      <c r="EI108" s="106"/>
      <c r="EJ108" s="107"/>
      <c r="EK108" s="106"/>
      <c r="EL108" s="107"/>
      <c r="EM108" s="106"/>
      <c r="EN108" s="107"/>
      <c r="EO108" s="106"/>
      <c r="EP108" s="107"/>
      <c r="EQ108" s="106"/>
      <c r="ER108" s="107"/>
      <c r="ES108" s="106"/>
      <c r="ET108" s="107"/>
      <c r="EU108" s="106"/>
      <c r="EV108" s="107"/>
      <c r="EW108" s="106"/>
      <c r="EX108" s="107"/>
      <c r="EY108" s="106"/>
      <c r="EZ108" s="107"/>
      <c r="FA108" s="106"/>
      <c r="FB108" s="107"/>
      <c r="FC108" s="106"/>
      <c r="FD108" s="107"/>
      <c r="FE108" s="106"/>
      <c r="FF108" s="107"/>
      <c r="FG108" s="106"/>
      <c r="FH108" s="107"/>
      <c r="FI108" s="106"/>
      <c r="FJ108" s="107"/>
      <c r="FK108" s="106"/>
      <c r="FL108" s="107"/>
      <c r="FM108" s="106"/>
      <c r="FN108" s="107"/>
      <c r="FO108" s="106"/>
      <c r="FP108" s="107"/>
      <c r="FQ108" s="106"/>
      <c r="FR108" s="107"/>
      <c r="FS108" s="106"/>
      <c r="FT108" s="107"/>
      <c r="FU108" s="106"/>
      <c r="FV108" s="107"/>
      <c r="FW108" s="106"/>
      <c r="FX108" s="107"/>
      <c r="FY108" s="106"/>
      <c r="FZ108" s="107"/>
      <c r="GA108" s="106"/>
      <c r="GB108" s="107"/>
      <c r="GC108" s="106"/>
      <c r="GD108" s="107"/>
      <c r="GE108" s="106"/>
      <c r="GF108" s="107"/>
      <c r="GG108" s="106"/>
      <c r="GH108" s="107"/>
      <c r="GI108" s="106"/>
      <c r="GJ108" s="107"/>
      <c r="GK108" s="106"/>
      <c r="GL108" s="107"/>
      <c r="GM108" s="106"/>
      <c r="GN108" s="107"/>
      <c r="GO108" s="106"/>
      <c r="GP108" s="107"/>
      <c r="GQ108" s="106"/>
      <c r="GR108" s="107"/>
      <c r="GS108" s="106"/>
      <c r="GT108" s="107"/>
      <c r="GU108" s="106"/>
      <c r="GV108" s="107"/>
      <c r="GW108" s="106"/>
      <c r="GX108" s="107"/>
      <c r="GY108" s="106"/>
      <c r="GZ108" s="107"/>
      <c r="HA108" s="106"/>
      <c r="HB108" s="107"/>
      <c r="HC108" s="106"/>
      <c r="HD108" s="107"/>
      <c r="HE108" s="106"/>
      <c r="HF108" s="107"/>
      <c r="HG108" s="106"/>
      <c r="HH108" s="107"/>
      <c r="HI108" s="106"/>
      <c r="HJ108" s="107"/>
      <c r="HK108" s="106"/>
      <c r="HL108" s="107"/>
      <c r="HM108" s="106"/>
      <c r="HN108" s="107"/>
      <c r="HO108" s="106"/>
      <c r="HP108" s="107"/>
      <c r="HQ108" s="106"/>
      <c r="HR108" s="107"/>
      <c r="HS108" s="106"/>
      <c r="HT108" s="107"/>
      <c r="HU108" s="106"/>
      <c r="HV108" s="107"/>
      <c r="HW108" s="106"/>
      <c r="HX108" s="107"/>
      <c r="HY108" s="106"/>
      <c r="HZ108" s="107"/>
      <c r="IA108" s="106"/>
      <c r="IB108" s="107"/>
      <c r="IC108" s="106"/>
      <c r="ID108" s="107"/>
      <c r="IE108" s="106"/>
      <c r="IF108" s="107"/>
      <c r="IG108" s="106"/>
      <c r="IH108" s="107"/>
      <c r="II108" s="106"/>
      <c r="IJ108" s="107"/>
      <c r="IK108" s="106"/>
      <c r="IL108" s="107"/>
      <c r="IM108" s="106"/>
      <c r="IN108" s="107"/>
      <c r="IO108" s="106"/>
      <c r="IP108" s="107"/>
      <c r="IQ108" s="106"/>
      <c r="IR108" s="107"/>
      <c r="IS108" s="106"/>
      <c r="IT108" s="107"/>
      <c r="IU108" s="106"/>
      <c r="IV108" s="107"/>
      <c r="IW108" s="106"/>
      <c r="IX108" s="107"/>
      <c r="IY108" s="106"/>
      <c r="IZ108" s="64"/>
      <c r="JA108" s="64"/>
      <c r="JB108" s="64"/>
      <c r="JC108" s="64"/>
      <c r="JD108" s="64"/>
      <c r="JE108" s="64"/>
      <c r="JF108" s="64"/>
      <c r="JG108" s="64"/>
      <c r="JH108" s="64"/>
      <c r="JI108" s="64"/>
      <c r="JJ108" s="64"/>
      <c r="JK108" s="64"/>
      <c r="JL108" s="64"/>
      <c r="JM108" s="64"/>
      <c r="JN108" s="64"/>
      <c r="JO108" s="64"/>
      <c r="JP108" s="64"/>
      <c r="JQ108" s="64"/>
      <c r="JR108" s="64"/>
      <c r="JS108" s="64"/>
      <c r="JT108" s="64"/>
      <c r="JU108" s="64"/>
      <c r="JV108" s="64"/>
      <c r="JW108" s="64"/>
      <c r="JX108" s="64"/>
      <c r="JY108" s="64"/>
      <c r="JZ108" s="64"/>
      <c r="KA108" s="64"/>
      <c r="KB108" s="64"/>
      <c r="KC108" s="64"/>
      <c r="KD108" s="64"/>
      <c r="KE108" s="64"/>
      <c r="KF108" s="64"/>
      <c r="KG108" s="64"/>
      <c r="KH108" s="64"/>
      <c r="KI108" s="64"/>
      <c r="KJ108" s="64"/>
      <c r="KK108" s="64"/>
      <c r="KL108" s="64"/>
      <c r="KM108" s="64"/>
      <c r="KN108" s="64"/>
      <c r="KO108" s="64"/>
      <c r="KP108" s="64"/>
      <c r="KQ108" s="64"/>
      <c r="KR108" s="64"/>
      <c r="KS108" s="64"/>
      <c r="KT108" s="64"/>
      <c r="KU108" s="64"/>
      <c r="KV108" s="64"/>
      <c r="KW108" s="64"/>
      <c r="KX108" s="64"/>
      <c r="KY108" s="64"/>
      <c r="KZ108" s="64"/>
      <c r="LA108" s="64"/>
      <c r="LB108" s="64"/>
      <c r="LC108" s="64"/>
      <c r="LD108" s="64"/>
      <c r="LE108" s="64"/>
      <c r="LF108" s="64"/>
      <c r="LG108" s="64"/>
      <c r="LH108" s="64"/>
      <c r="LI108" s="64"/>
      <c r="LJ108" s="64"/>
      <c r="LK108" s="64"/>
      <c r="LL108" s="64"/>
      <c r="LM108" s="64"/>
      <c r="LN108" s="64"/>
      <c r="LO108" s="64"/>
      <c r="LP108" s="64"/>
      <c r="LQ108" s="64"/>
      <c r="LR108" s="64"/>
      <c r="LS108" s="64"/>
      <c r="LT108" s="64"/>
      <c r="LU108" s="64"/>
      <c r="LV108" s="64"/>
      <c r="LW108" s="64"/>
      <c r="LX108" s="64"/>
      <c r="LY108" s="64"/>
      <c r="LZ108" s="64"/>
      <c r="MA108" s="64"/>
      <c r="MB108" s="64"/>
      <c r="MC108" s="64"/>
      <c r="MD108" s="64"/>
      <c r="ME108" s="64"/>
      <c r="MF108" s="64"/>
      <c r="MG108" s="64"/>
      <c r="MH108" s="64"/>
      <c r="MI108" s="64"/>
      <c r="MJ108" s="64"/>
      <c r="MK108" s="64"/>
      <c r="ML108" s="64"/>
      <c r="MM108" s="64"/>
      <c r="MN108" s="64"/>
      <c r="MO108" s="64"/>
      <c r="MP108" s="64"/>
      <c r="MQ108" s="64"/>
      <c r="MR108" s="64"/>
      <c r="MS108" s="64"/>
      <c r="MT108" s="64"/>
      <c r="MU108" s="64"/>
      <c r="MV108" s="64"/>
      <c r="MW108" s="64"/>
      <c r="MX108" s="64"/>
      <c r="MY108" s="64"/>
      <c r="MZ108" s="64"/>
      <c r="NA108" s="64"/>
      <c r="NB108" s="64"/>
      <c r="NC108" s="64"/>
      <c r="ND108" s="64"/>
      <c r="NE108" s="64"/>
      <c r="NF108" s="64"/>
      <c r="NG108" s="64"/>
      <c r="NH108" s="64"/>
      <c r="NI108" s="64"/>
      <c r="NJ108" s="64"/>
      <c r="NK108" s="64"/>
      <c r="NL108" s="64"/>
      <c r="NM108" s="64"/>
      <c r="NN108" s="64"/>
      <c r="NO108" s="64"/>
      <c r="NP108" s="64"/>
      <c r="NQ108" s="64"/>
      <c r="NR108" s="64"/>
      <c r="NS108" s="64"/>
      <c r="NT108" s="64"/>
      <c r="NU108" s="64"/>
      <c r="NV108" s="64"/>
      <c r="NW108" s="64"/>
      <c r="NX108" s="64"/>
      <c r="NY108" s="64"/>
      <c r="NZ108" s="64"/>
      <c r="OA108" s="64"/>
      <c r="OB108" s="64"/>
      <c r="OC108" s="64"/>
      <c r="OD108" s="64"/>
      <c r="OE108" s="64"/>
      <c r="OF108" s="64"/>
      <c r="OG108" s="64"/>
      <c r="OH108" s="64"/>
      <c r="OI108" s="64"/>
      <c r="OJ108" s="64"/>
      <c r="OK108" s="64"/>
      <c r="OL108" s="64"/>
      <c r="OM108" s="64"/>
      <c r="ON108" s="64"/>
      <c r="OO108" s="64"/>
      <c r="OP108" s="64"/>
      <c r="OQ108" s="64"/>
      <c r="OR108" s="64"/>
      <c r="OS108" s="64"/>
      <c r="OT108" s="64"/>
      <c r="OU108" s="64"/>
      <c r="OV108" s="64"/>
      <c r="OW108" s="64"/>
      <c r="OX108" s="64"/>
      <c r="OY108" s="64"/>
      <c r="OZ108" s="64"/>
      <c r="PA108" s="64"/>
      <c r="PB108" s="64"/>
      <c r="PC108" s="64"/>
      <c r="PD108" s="64"/>
      <c r="PE108" s="64"/>
      <c r="PF108" s="64"/>
      <c r="PG108" s="64"/>
      <c r="PH108" s="64"/>
      <c r="PI108" s="64"/>
      <c r="PJ108" s="64"/>
      <c r="PK108" s="64"/>
      <c r="PL108" s="64"/>
      <c r="PM108" s="64"/>
      <c r="PN108" s="64"/>
      <c r="PO108" s="64"/>
      <c r="PP108" s="64"/>
      <c r="PQ108" s="64"/>
      <c r="PR108" s="64"/>
      <c r="PS108" s="64"/>
      <c r="PT108" s="64"/>
      <c r="PU108" s="64"/>
      <c r="PV108" s="64"/>
      <c r="PW108" s="64"/>
      <c r="PX108" s="64"/>
      <c r="PY108" s="64"/>
      <c r="PZ108" s="64"/>
      <c r="QA108" s="64"/>
      <c r="QB108" s="64"/>
      <c r="QC108" s="64"/>
      <c r="QD108" s="64"/>
      <c r="QE108" s="64"/>
      <c r="QF108" s="64"/>
      <c r="QG108" s="64"/>
      <c r="QH108" s="64"/>
      <c r="QI108" s="64"/>
      <c r="QJ108" s="64"/>
      <c r="QK108" s="64"/>
      <c r="QL108" s="64"/>
      <c r="QM108" s="64"/>
      <c r="QN108" s="64"/>
      <c r="QO108" s="64"/>
      <c r="QP108" s="64"/>
      <c r="QQ108" s="64"/>
      <c r="QR108" s="64"/>
      <c r="QS108" s="64"/>
      <c r="QT108" s="64"/>
      <c r="QU108" s="64"/>
      <c r="QV108" s="64"/>
      <c r="QW108" s="64"/>
      <c r="QX108" s="64"/>
      <c r="QY108" s="64"/>
      <c r="QZ108" s="64"/>
      <c r="RA108" s="64"/>
      <c r="RB108" s="64"/>
      <c r="RC108" s="64"/>
      <c r="RD108" s="64"/>
      <c r="RE108" s="64"/>
      <c r="RF108" s="64"/>
      <c r="RG108" s="64"/>
      <c r="RH108" s="64"/>
      <c r="RI108" s="64"/>
      <c r="RJ108" s="64"/>
      <c r="RK108" s="64"/>
      <c r="RL108" s="64"/>
      <c r="RM108" s="64"/>
      <c r="RN108" s="64"/>
      <c r="RO108" s="64"/>
      <c r="RP108" s="64"/>
      <c r="RQ108" s="64"/>
      <c r="RR108" s="64"/>
      <c r="RS108" s="64"/>
      <c r="RT108" s="64"/>
      <c r="RU108" s="64"/>
      <c r="RV108" s="64"/>
      <c r="RW108" s="64"/>
      <c r="RX108" s="64"/>
      <c r="RY108" s="64"/>
      <c r="RZ108" s="64"/>
      <c r="SA108" s="64"/>
      <c r="SB108" s="64"/>
      <c r="SC108" s="64"/>
      <c r="SD108" s="64"/>
      <c r="SE108" s="64"/>
      <c r="SF108" s="64"/>
      <c r="SG108" s="64"/>
      <c r="SH108" s="64"/>
      <c r="SI108" s="64"/>
      <c r="SJ108" s="64"/>
      <c r="SK108" s="64"/>
      <c r="SL108" s="64"/>
      <c r="SM108" s="64"/>
      <c r="SN108" s="64"/>
      <c r="SO108" s="64"/>
      <c r="SP108" s="64"/>
      <c r="SQ108" s="64"/>
      <c r="SR108" s="64"/>
      <c r="SS108" s="64"/>
      <c r="ST108" s="64"/>
      <c r="SU108" s="64"/>
      <c r="SV108" s="64"/>
      <c r="SW108" s="64"/>
      <c r="SX108" s="64"/>
      <c r="SY108" s="64"/>
      <c r="SZ108" s="64"/>
      <c r="TA108" s="64"/>
      <c r="TB108" s="64"/>
      <c r="TC108" s="64"/>
      <c r="TD108" s="64"/>
      <c r="TE108" s="64"/>
      <c r="TF108" s="64"/>
      <c r="TG108" s="64"/>
      <c r="TH108" s="64"/>
      <c r="TI108" s="64"/>
      <c r="TJ108" s="64"/>
      <c r="TK108" s="64"/>
      <c r="TL108" s="64"/>
      <c r="TM108" s="64"/>
      <c r="TN108" s="64"/>
      <c r="TO108" s="64"/>
      <c r="TP108" s="64"/>
      <c r="TQ108" s="64"/>
      <c r="TR108" s="64"/>
      <c r="TS108" s="64"/>
      <c r="TT108" s="64"/>
      <c r="TU108" s="64"/>
      <c r="TV108" s="64"/>
      <c r="TW108" s="64"/>
      <c r="TX108" s="64"/>
      <c r="TY108" s="64"/>
      <c r="TZ108" s="64"/>
      <c r="UA108" s="64"/>
      <c r="UB108" s="64"/>
      <c r="UC108" s="64"/>
      <c r="UD108" s="64"/>
      <c r="UE108" s="64"/>
      <c r="UF108" s="64"/>
      <c r="UG108" s="64"/>
      <c r="UH108" s="64"/>
      <c r="UI108" s="64"/>
      <c r="UJ108" s="64"/>
      <c r="UK108" s="64"/>
      <c r="UL108" s="64"/>
      <c r="UM108" s="64"/>
      <c r="UN108" s="64"/>
      <c r="UO108" s="64"/>
      <c r="UP108" s="64"/>
      <c r="UQ108" s="64"/>
      <c r="UR108" s="64"/>
      <c r="US108" s="64"/>
      <c r="UT108" s="64"/>
      <c r="UU108" s="64"/>
      <c r="UV108" s="64"/>
      <c r="UW108" s="64"/>
      <c r="UX108" s="64"/>
      <c r="UY108" s="64"/>
      <c r="UZ108" s="64"/>
      <c r="VA108" s="64"/>
      <c r="VB108" s="64"/>
      <c r="VC108" s="64"/>
      <c r="VD108" s="64"/>
      <c r="VE108" s="64"/>
      <c r="VF108" s="64"/>
      <c r="VG108" s="64"/>
      <c r="VH108" s="64"/>
      <c r="VI108" s="64"/>
      <c r="VJ108" s="64"/>
      <c r="VK108" s="64"/>
      <c r="VL108" s="64"/>
      <c r="VM108" s="64"/>
      <c r="VN108" s="64"/>
      <c r="VO108" s="64"/>
      <c r="VP108" s="64"/>
      <c r="VQ108" s="64"/>
      <c r="VR108" s="64"/>
      <c r="VS108" s="64"/>
      <c r="VT108" s="64"/>
      <c r="VU108" s="64"/>
      <c r="VV108" s="64"/>
      <c r="VW108" s="64"/>
      <c r="VX108" s="64"/>
      <c r="VY108" s="64"/>
      <c r="VZ108" s="64"/>
      <c r="WA108" s="64"/>
      <c r="WB108" s="64"/>
      <c r="WC108" s="64"/>
      <c r="WD108" s="64"/>
      <c r="WE108" s="64"/>
      <c r="WF108" s="64"/>
      <c r="WG108" s="64"/>
      <c r="WH108" s="64"/>
      <c r="WI108" s="64"/>
      <c r="WJ108" s="64"/>
      <c r="WK108" s="64"/>
      <c r="WL108" s="64"/>
      <c r="WM108" s="64"/>
      <c r="WN108" s="64"/>
      <c r="WO108" s="64"/>
      <c r="WP108" s="64"/>
      <c r="WQ108" s="64"/>
      <c r="WR108" s="64"/>
      <c r="WS108" s="64"/>
      <c r="WT108" s="64"/>
      <c r="WU108" s="64"/>
      <c r="WV108" s="64"/>
      <c r="WW108" s="64"/>
      <c r="WX108" s="64"/>
      <c r="WY108" s="64"/>
      <c r="WZ108" s="64"/>
      <c r="XA108" s="64"/>
      <c r="XB108" s="64"/>
      <c r="XC108" s="64"/>
      <c r="XD108" s="64"/>
      <c r="XE108" s="64"/>
      <c r="XF108" s="64"/>
      <c r="XG108" s="64"/>
      <c r="XH108" s="64"/>
      <c r="XI108" s="64"/>
      <c r="XJ108" s="64"/>
    </row>
    <row r="109" spans="1:634" x14ac:dyDescent="0.25">
      <c r="A109" s="106"/>
      <c r="B109" s="107"/>
      <c r="C109" s="106"/>
      <c r="D109" s="107"/>
      <c r="E109" s="106"/>
      <c r="F109" s="107"/>
      <c r="G109" s="106"/>
      <c r="H109" s="107"/>
      <c r="I109" s="106"/>
      <c r="J109" s="107"/>
      <c r="K109" s="106"/>
      <c r="L109" s="107"/>
      <c r="M109" s="106"/>
      <c r="N109" s="107"/>
      <c r="O109" s="106"/>
      <c r="P109" s="107"/>
      <c r="Q109" s="106"/>
      <c r="R109" s="107"/>
      <c r="S109" s="106"/>
      <c r="T109" s="107"/>
      <c r="U109" s="106"/>
      <c r="V109" s="107"/>
      <c r="W109" s="106"/>
      <c r="X109" s="107"/>
      <c r="Y109" s="106"/>
      <c r="Z109" s="107"/>
      <c r="AA109" s="106"/>
      <c r="AB109" s="107"/>
      <c r="AC109" s="106"/>
      <c r="AD109" s="107"/>
      <c r="AE109" s="106"/>
      <c r="AF109" s="107"/>
      <c r="AG109" s="106"/>
      <c r="AH109" s="107"/>
      <c r="AI109" s="106"/>
      <c r="AJ109" s="107"/>
      <c r="AK109" s="106"/>
      <c r="AL109" s="107"/>
      <c r="AM109" s="106"/>
      <c r="AN109" s="107"/>
      <c r="AO109" s="106"/>
      <c r="AP109" s="107"/>
      <c r="AQ109" s="106"/>
      <c r="AR109" s="107"/>
      <c r="AS109" s="106"/>
      <c r="AT109" s="107"/>
      <c r="AU109" s="106"/>
      <c r="AV109" s="107"/>
      <c r="AW109" s="106"/>
      <c r="AX109" s="107"/>
      <c r="AY109" s="106"/>
      <c r="AZ109" s="107"/>
      <c r="BA109" s="106"/>
      <c r="BB109" s="107"/>
      <c r="BC109" s="106"/>
      <c r="BD109" s="107"/>
      <c r="BE109" s="106"/>
      <c r="BF109" s="107"/>
      <c r="BG109" s="106"/>
      <c r="BH109" s="107"/>
      <c r="BI109" s="106"/>
      <c r="BJ109" s="107"/>
      <c r="BK109" s="106"/>
      <c r="BL109" s="107"/>
      <c r="BM109" s="106"/>
      <c r="BN109" s="107"/>
      <c r="BO109" s="106"/>
      <c r="BP109" s="107"/>
      <c r="BQ109" s="106"/>
      <c r="BR109" s="107"/>
      <c r="BS109" s="106"/>
      <c r="BT109" s="107"/>
      <c r="BU109" s="106"/>
      <c r="BV109" s="107"/>
      <c r="BW109" s="106"/>
      <c r="BX109" s="107"/>
      <c r="BY109" s="106"/>
      <c r="BZ109" s="107"/>
      <c r="CA109" s="106"/>
      <c r="CB109" s="107"/>
      <c r="CC109" s="106"/>
      <c r="CD109" s="107"/>
      <c r="CE109" s="106"/>
      <c r="CF109" s="107"/>
      <c r="CG109" s="106"/>
      <c r="CH109" s="107"/>
      <c r="CI109" s="106"/>
      <c r="CJ109" s="107"/>
      <c r="CK109" s="106"/>
      <c r="CL109" s="107"/>
      <c r="CM109" s="106"/>
      <c r="CN109" s="107"/>
      <c r="CO109" s="106"/>
      <c r="CP109" s="107"/>
      <c r="CQ109" s="106"/>
      <c r="CR109" s="107"/>
      <c r="CS109" s="106"/>
      <c r="CT109" s="107"/>
      <c r="CU109" s="106"/>
      <c r="CV109" s="107"/>
      <c r="CW109" s="106"/>
      <c r="CX109" s="107"/>
      <c r="CY109" s="106"/>
      <c r="CZ109" s="107"/>
      <c r="DA109" s="106"/>
      <c r="DB109" s="107"/>
      <c r="DC109" s="106"/>
      <c r="DD109" s="107"/>
      <c r="DE109" s="106"/>
      <c r="DF109" s="107"/>
      <c r="DG109" s="106"/>
      <c r="DH109" s="107"/>
      <c r="DI109" s="106"/>
      <c r="DJ109" s="107"/>
      <c r="DK109" s="106"/>
      <c r="DL109" s="107"/>
      <c r="DM109" s="106"/>
      <c r="DN109" s="107"/>
      <c r="DO109" s="106"/>
      <c r="DP109" s="107"/>
      <c r="DQ109" s="106"/>
      <c r="DR109" s="107"/>
      <c r="DS109" s="106"/>
      <c r="DT109" s="107"/>
      <c r="DU109" s="106"/>
      <c r="DV109" s="107"/>
      <c r="DW109" s="106"/>
      <c r="DX109" s="107"/>
      <c r="DY109" s="106"/>
      <c r="DZ109" s="107"/>
      <c r="EA109" s="106"/>
      <c r="EB109" s="107"/>
      <c r="EC109" s="106"/>
      <c r="ED109" s="107"/>
      <c r="EE109" s="106"/>
      <c r="EF109" s="107"/>
      <c r="EG109" s="106"/>
      <c r="EH109" s="107"/>
      <c r="EI109" s="106"/>
      <c r="EJ109" s="107"/>
      <c r="EK109" s="106"/>
      <c r="EL109" s="107"/>
      <c r="EM109" s="106"/>
      <c r="EN109" s="107"/>
      <c r="EO109" s="106"/>
      <c r="EP109" s="107"/>
      <c r="EQ109" s="106"/>
      <c r="ER109" s="107"/>
      <c r="ES109" s="106"/>
      <c r="ET109" s="107"/>
      <c r="EU109" s="106"/>
      <c r="EV109" s="107"/>
      <c r="EW109" s="106"/>
      <c r="EX109" s="107"/>
      <c r="EY109" s="106"/>
      <c r="EZ109" s="107"/>
      <c r="FA109" s="106"/>
      <c r="FB109" s="107"/>
      <c r="FC109" s="106"/>
      <c r="FD109" s="107"/>
      <c r="FE109" s="106"/>
      <c r="FF109" s="107"/>
      <c r="FG109" s="106"/>
      <c r="FH109" s="107"/>
      <c r="FI109" s="106"/>
      <c r="FJ109" s="107"/>
      <c r="FK109" s="106"/>
      <c r="FL109" s="107"/>
      <c r="FM109" s="106"/>
      <c r="FN109" s="107"/>
      <c r="FO109" s="106"/>
      <c r="FP109" s="107"/>
      <c r="FQ109" s="106"/>
      <c r="FR109" s="107"/>
      <c r="FS109" s="106"/>
      <c r="FT109" s="107"/>
      <c r="FU109" s="106"/>
      <c r="FV109" s="107"/>
      <c r="FW109" s="106"/>
      <c r="FX109" s="107"/>
      <c r="FY109" s="106"/>
      <c r="FZ109" s="107"/>
      <c r="GA109" s="106"/>
      <c r="GB109" s="107"/>
      <c r="GC109" s="106"/>
      <c r="GD109" s="107"/>
      <c r="GE109" s="106"/>
      <c r="GF109" s="107"/>
      <c r="GG109" s="106"/>
      <c r="GH109" s="107"/>
      <c r="GI109" s="106"/>
      <c r="GJ109" s="107"/>
      <c r="GK109" s="106"/>
      <c r="GL109" s="107"/>
      <c r="GM109" s="106"/>
      <c r="GN109" s="107"/>
      <c r="GO109" s="106"/>
      <c r="GP109" s="107"/>
      <c r="GQ109" s="106"/>
      <c r="GR109" s="107"/>
      <c r="GS109" s="106"/>
      <c r="GT109" s="107"/>
      <c r="GU109" s="106"/>
      <c r="GV109" s="107"/>
      <c r="GW109" s="106"/>
      <c r="GX109" s="107"/>
      <c r="GY109" s="106"/>
      <c r="GZ109" s="107"/>
      <c r="HA109" s="106"/>
      <c r="HB109" s="107"/>
      <c r="HC109" s="106"/>
      <c r="HD109" s="107"/>
      <c r="HE109" s="106"/>
      <c r="HF109" s="107"/>
      <c r="HG109" s="106"/>
      <c r="HH109" s="107"/>
      <c r="HI109" s="106"/>
      <c r="HJ109" s="107"/>
      <c r="HK109" s="106"/>
      <c r="HL109" s="107"/>
      <c r="HM109" s="106"/>
      <c r="HN109" s="107"/>
      <c r="HO109" s="106"/>
      <c r="HP109" s="107"/>
      <c r="HQ109" s="106"/>
      <c r="HR109" s="107"/>
      <c r="HS109" s="106"/>
      <c r="HT109" s="107"/>
      <c r="HU109" s="106"/>
      <c r="HV109" s="107"/>
      <c r="HW109" s="106"/>
      <c r="HX109" s="107"/>
      <c r="HY109" s="106"/>
      <c r="HZ109" s="107"/>
      <c r="IA109" s="106"/>
      <c r="IB109" s="107"/>
      <c r="IC109" s="106"/>
      <c r="ID109" s="107"/>
      <c r="IE109" s="106"/>
      <c r="IF109" s="107"/>
      <c r="IG109" s="106"/>
      <c r="IH109" s="107"/>
      <c r="II109" s="106"/>
      <c r="IJ109" s="107"/>
      <c r="IK109" s="106"/>
      <c r="IL109" s="107"/>
      <c r="IM109" s="106"/>
      <c r="IN109" s="107"/>
      <c r="IO109" s="106"/>
      <c r="IP109" s="107"/>
      <c r="IQ109" s="106"/>
      <c r="IR109" s="107"/>
      <c r="IS109" s="106"/>
      <c r="IT109" s="107"/>
      <c r="IU109" s="106"/>
      <c r="IV109" s="107"/>
      <c r="IW109" s="106"/>
      <c r="IX109" s="107"/>
      <c r="IY109" s="106"/>
      <c r="IZ109" s="64"/>
      <c r="JA109" s="64"/>
      <c r="JB109" s="64"/>
      <c r="JC109" s="64"/>
      <c r="JD109" s="64"/>
      <c r="JE109" s="64"/>
      <c r="JF109" s="64"/>
      <c r="JG109" s="64"/>
      <c r="JH109" s="64"/>
      <c r="JI109" s="64"/>
      <c r="JJ109" s="64"/>
      <c r="JK109" s="64"/>
      <c r="JL109" s="64"/>
      <c r="JM109" s="64"/>
      <c r="JN109" s="64"/>
      <c r="JO109" s="64"/>
      <c r="JP109" s="64"/>
      <c r="JQ109" s="64"/>
      <c r="JR109" s="64"/>
      <c r="JS109" s="64"/>
      <c r="JT109" s="64"/>
      <c r="JU109" s="64"/>
      <c r="JV109" s="64"/>
      <c r="JW109" s="64"/>
      <c r="JX109" s="64"/>
      <c r="JY109" s="64"/>
      <c r="JZ109" s="64"/>
      <c r="KA109" s="64"/>
      <c r="KB109" s="64"/>
      <c r="KC109" s="64"/>
      <c r="KD109" s="64"/>
      <c r="KE109" s="64"/>
      <c r="KF109" s="64"/>
      <c r="KG109" s="64"/>
      <c r="KH109" s="64"/>
      <c r="KI109" s="64"/>
      <c r="KJ109" s="64"/>
      <c r="KK109" s="64"/>
      <c r="KL109" s="64"/>
      <c r="KM109" s="64"/>
      <c r="KN109" s="64"/>
      <c r="KO109" s="64"/>
      <c r="KP109" s="64"/>
      <c r="KQ109" s="64"/>
      <c r="KR109" s="64"/>
      <c r="KS109" s="64"/>
      <c r="KT109" s="64"/>
      <c r="KU109" s="64"/>
      <c r="KV109" s="64"/>
      <c r="KW109" s="64"/>
      <c r="KX109" s="64"/>
      <c r="KY109" s="64"/>
      <c r="KZ109" s="64"/>
      <c r="LA109" s="64"/>
      <c r="LB109" s="64"/>
      <c r="LC109" s="64"/>
      <c r="LD109" s="64"/>
      <c r="LE109" s="64"/>
      <c r="LF109" s="64"/>
      <c r="LG109" s="64"/>
      <c r="LH109" s="64"/>
      <c r="LI109" s="64"/>
      <c r="LJ109" s="64"/>
      <c r="LK109" s="64"/>
      <c r="LL109" s="64"/>
      <c r="LM109" s="64"/>
      <c r="LN109" s="64"/>
      <c r="LO109" s="64"/>
      <c r="LP109" s="64"/>
      <c r="LQ109" s="64"/>
      <c r="LR109" s="64"/>
      <c r="LS109" s="64"/>
      <c r="LT109" s="64"/>
      <c r="LU109" s="64"/>
      <c r="LV109" s="64"/>
      <c r="LW109" s="64"/>
      <c r="LX109" s="64"/>
      <c r="LY109" s="64"/>
      <c r="LZ109" s="64"/>
      <c r="MA109" s="64"/>
      <c r="MB109" s="64"/>
      <c r="MC109" s="64"/>
      <c r="MD109" s="64"/>
      <c r="ME109" s="64"/>
      <c r="MF109" s="64"/>
      <c r="MG109" s="64"/>
      <c r="MH109" s="64"/>
      <c r="MI109" s="64"/>
      <c r="MJ109" s="64"/>
      <c r="MK109" s="64"/>
      <c r="ML109" s="64"/>
      <c r="MM109" s="64"/>
      <c r="MN109" s="64"/>
      <c r="MO109" s="64"/>
      <c r="MP109" s="64"/>
      <c r="MQ109" s="64"/>
      <c r="MR109" s="64"/>
      <c r="MS109" s="64"/>
      <c r="MT109" s="64"/>
      <c r="MU109" s="64"/>
      <c r="MV109" s="64"/>
      <c r="MW109" s="64"/>
      <c r="MX109" s="64"/>
      <c r="MY109" s="64"/>
      <c r="MZ109" s="64"/>
      <c r="NA109" s="64"/>
      <c r="NB109" s="64"/>
      <c r="NC109" s="64"/>
      <c r="ND109" s="64"/>
      <c r="NE109" s="64"/>
      <c r="NF109" s="64"/>
      <c r="NG109" s="64"/>
      <c r="NH109" s="64"/>
      <c r="NI109" s="64"/>
      <c r="NJ109" s="64"/>
      <c r="NK109" s="64"/>
      <c r="NL109" s="64"/>
      <c r="NM109" s="64"/>
      <c r="NN109" s="64"/>
      <c r="NO109" s="64"/>
      <c r="NP109" s="64"/>
      <c r="NQ109" s="64"/>
      <c r="NR109" s="64"/>
      <c r="NS109" s="64"/>
      <c r="NT109" s="64"/>
      <c r="NU109" s="64"/>
      <c r="NV109" s="64"/>
      <c r="NW109" s="64"/>
      <c r="NX109" s="64"/>
      <c r="NY109" s="64"/>
      <c r="NZ109" s="64"/>
      <c r="OA109" s="64"/>
      <c r="OB109" s="64"/>
      <c r="OC109" s="64"/>
      <c r="OD109" s="64"/>
      <c r="OE109" s="64"/>
      <c r="OF109" s="64"/>
      <c r="OG109" s="64"/>
      <c r="OH109" s="64"/>
      <c r="OI109" s="64"/>
      <c r="OJ109" s="64"/>
      <c r="OK109" s="64"/>
      <c r="OL109" s="64"/>
      <c r="OM109" s="64"/>
      <c r="ON109" s="64"/>
      <c r="OO109" s="64"/>
      <c r="OP109" s="64"/>
      <c r="OQ109" s="64"/>
      <c r="OR109" s="64"/>
      <c r="OS109" s="64"/>
      <c r="OT109" s="64"/>
      <c r="OU109" s="64"/>
      <c r="OV109" s="64"/>
      <c r="OW109" s="64"/>
      <c r="OX109" s="64"/>
      <c r="OY109" s="64"/>
      <c r="OZ109" s="64"/>
      <c r="PA109" s="64"/>
      <c r="PB109" s="64"/>
      <c r="PC109" s="64"/>
      <c r="PD109" s="64"/>
      <c r="PE109" s="64"/>
      <c r="PF109" s="64"/>
      <c r="PG109" s="64"/>
      <c r="PH109" s="64"/>
      <c r="PI109" s="64"/>
      <c r="PJ109" s="64"/>
      <c r="PK109" s="64"/>
      <c r="PL109" s="64"/>
      <c r="PM109" s="64"/>
      <c r="PN109" s="64"/>
      <c r="PO109" s="64"/>
      <c r="PP109" s="64"/>
      <c r="PQ109" s="64"/>
      <c r="PR109" s="64"/>
      <c r="PS109" s="64"/>
      <c r="PT109" s="64"/>
      <c r="PU109" s="64"/>
      <c r="PV109" s="64"/>
      <c r="PW109" s="64"/>
      <c r="PX109" s="64"/>
      <c r="PY109" s="64"/>
      <c r="PZ109" s="64"/>
      <c r="QA109" s="64"/>
      <c r="QB109" s="64"/>
      <c r="QC109" s="64"/>
      <c r="QD109" s="64"/>
      <c r="QE109" s="64"/>
      <c r="QF109" s="64"/>
      <c r="QG109" s="64"/>
      <c r="QH109" s="64"/>
      <c r="QI109" s="64"/>
      <c r="QJ109" s="64"/>
      <c r="QK109" s="64"/>
      <c r="QL109" s="64"/>
      <c r="QM109" s="64"/>
      <c r="QN109" s="64"/>
      <c r="QO109" s="64"/>
      <c r="QP109" s="64"/>
      <c r="QQ109" s="64"/>
      <c r="QR109" s="64"/>
      <c r="QS109" s="64"/>
      <c r="QT109" s="64"/>
      <c r="QU109" s="64"/>
      <c r="QV109" s="64"/>
      <c r="QW109" s="64"/>
      <c r="QX109" s="64"/>
      <c r="QY109" s="64"/>
      <c r="QZ109" s="64"/>
      <c r="RA109" s="64"/>
      <c r="RB109" s="64"/>
      <c r="RC109" s="64"/>
      <c r="RD109" s="64"/>
      <c r="RE109" s="64"/>
      <c r="RF109" s="64"/>
      <c r="RG109" s="64"/>
      <c r="RH109" s="64"/>
      <c r="RI109" s="64"/>
      <c r="RJ109" s="64"/>
      <c r="RK109" s="64"/>
      <c r="RL109" s="64"/>
      <c r="RM109" s="64"/>
      <c r="RN109" s="64"/>
      <c r="RO109" s="64"/>
      <c r="RP109" s="64"/>
      <c r="RQ109" s="64"/>
      <c r="RR109" s="64"/>
      <c r="RS109" s="64"/>
      <c r="RT109" s="64"/>
      <c r="RU109" s="64"/>
      <c r="RV109" s="64"/>
      <c r="RW109" s="64"/>
      <c r="RX109" s="64"/>
      <c r="RY109" s="64"/>
      <c r="RZ109" s="64"/>
      <c r="SA109" s="64"/>
      <c r="SB109" s="64"/>
      <c r="SC109" s="64"/>
      <c r="SD109" s="64"/>
      <c r="SE109" s="64"/>
      <c r="SF109" s="64"/>
      <c r="SG109" s="64"/>
      <c r="SH109" s="64"/>
      <c r="SI109" s="64"/>
      <c r="SJ109" s="64"/>
      <c r="SK109" s="64"/>
      <c r="SL109" s="64"/>
      <c r="SM109" s="64"/>
      <c r="SN109" s="64"/>
      <c r="SO109" s="64"/>
      <c r="SP109" s="64"/>
      <c r="SQ109" s="64"/>
      <c r="SR109" s="64"/>
      <c r="SS109" s="64"/>
      <c r="ST109" s="64"/>
      <c r="SU109" s="64"/>
      <c r="SV109" s="64"/>
      <c r="SW109" s="64"/>
      <c r="SX109" s="64"/>
      <c r="SY109" s="64"/>
      <c r="SZ109" s="64"/>
      <c r="TA109" s="64"/>
      <c r="TB109" s="64"/>
      <c r="TC109" s="64"/>
      <c r="TD109" s="64"/>
      <c r="TE109" s="64"/>
      <c r="TF109" s="64"/>
      <c r="TG109" s="64"/>
      <c r="TH109" s="64"/>
      <c r="TI109" s="64"/>
      <c r="TJ109" s="64"/>
      <c r="TK109" s="64"/>
      <c r="TL109" s="64"/>
      <c r="TM109" s="64"/>
      <c r="TN109" s="64"/>
      <c r="TO109" s="64"/>
      <c r="TP109" s="64"/>
      <c r="TQ109" s="64"/>
      <c r="TR109" s="64"/>
      <c r="TS109" s="64"/>
      <c r="TT109" s="64"/>
      <c r="TU109" s="64"/>
      <c r="TV109" s="64"/>
      <c r="TW109" s="64"/>
      <c r="TX109" s="64"/>
      <c r="TY109" s="64"/>
      <c r="TZ109" s="64"/>
      <c r="UA109" s="64"/>
      <c r="UB109" s="64"/>
      <c r="UC109" s="64"/>
      <c r="UD109" s="64"/>
      <c r="UE109" s="64"/>
      <c r="UF109" s="64"/>
      <c r="UG109" s="64"/>
      <c r="UH109" s="64"/>
      <c r="UI109" s="64"/>
      <c r="UJ109" s="64"/>
      <c r="UK109" s="64"/>
      <c r="UL109" s="64"/>
      <c r="UM109" s="64"/>
      <c r="UN109" s="64"/>
      <c r="UO109" s="64"/>
      <c r="UP109" s="64"/>
      <c r="UQ109" s="64"/>
      <c r="UR109" s="64"/>
      <c r="US109" s="64"/>
      <c r="UT109" s="64"/>
      <c r="UU109" s="64"/>
      <c r="UV109" s="64"/>
      <c r="UW109" s="64"/>
      <c r="UX109" s="64"/>
      <c r="UY109" s="64"/>
      <c r="UZ109" s="64"/>
      <c r="VA109" s="64"/>
      <c r="VB109" s="64"/>
      <c r="VC109" s="64"/>
      <c r="VD109" s="64"/>
      <c r="VE109" s="64"/>
      <c r="VF109" s="64"/>
      <c r="VG109" s="64"/>
      <c r="VH109" s="64"/>
      <c r="VI109" s="64"/>
      <c r="VJ109" s="64"/>
      <c r="VK109" s="64"/>
      <c r="VL109" s="64"/>
      <c r="VM109" s="64"/>
      <c r="VN109" s="64"/>
      <c r="VO109" s="64"/>
      <c r="VP109" s="64"/>
      <c r="VQ109" s="64"/>
      <c r="VR109" s="64"/>
      <c r="VS109" s="64"/>
      <c r="VT109" s="64"/>
      <c r="VU109" s="64"/>
      <c r="VV109" s="64"/>
      <c r="VW109" s="64"/>
      <c r="VX109" s="64"/>
      <c r="VY109" s="64"/>
      <c r="VZ109" s="64"/>
      <c r="WA109" s="64"/>
      <c r="WB109" s="64"/>
      <c r="WC109" s="64"/>
      <c r="WD109" s="64"/>
      <c r="WE109" s="64"/>
      <c r="WF109" s="64"/>
      <c r="WG109" s="64"/>
      <c r="WH109" s="64"/>
      <c r="WI109" s="64"/>
      <c r="WJ109" s="64"/>
      <c r="WK109" s="64"/>
      <c r="WL109" s="64"/>
      <c r="WM109" s="64"/>
      <c r="WN109" s="64"/>
      <c r="WO109" s="64"/>
      <c r="WP109" s="64"/>
      <c r="WQ109" s="64"/>
      <c r="WR109" s="64"/>
      <c r="WS109" s="64"/>
      <c r="WT109" s="64"/>
      <c r="WU109" s="64"/>
      <c r="WV109" s="64"/>
      <c r="WW109" s="64"/>
      <c r="WX109" s="64"/>
      <c r="WY109" s="64"/>
      <c r="WZ109" s="64"/>
      <c r="XA109" s="64"/>
      <c r="XB109" s="64"/>
      <c r="XC109" s="64"/>
      <c r="XD109" s="64"/>
      <c r="XE109" s="64"/>
      <c r="XF109" s="64"/>
      <c r="XG109" s="64"/>
      <c r="XH109" s="64"/>
      <c r="XI109" s="64"/>
      <c r="XJ109" s="64"/>
    </row>
    <row r="110" spans="1:634" x14ac:dyDescent="0.25">
      <c r="A110" s="106"/>
      <c r="B110" s="107"/>
      <c r="C110" s="106"/>
      <c r="D110" s="107"/>
      <c r="E110" s="106"/>
      <c r="F110" s="107"/>
      <c r="G110" s="106"/>
      <c r="H110" s="107"/>
      <c r="I110" s="106"/>
      <c r="J110" s="107"/>
      <c r="K110" s="106"/>
      <c r="L110" s="107"/>
      <c r="M110" s="106"/>
      <c r="N110" s="107"/>
      <c r="O110" s="106"/>
      <c r="P110" s="107"/>
      <c r="Q110" s="106"/>
      <c r="R110" s="107"/>
      <c r="S110" s="106"/>
      <c r="T110" s="107"/>
      <c r="U110" s="106"/>
      <c r="V110" s="107"/>
      <c r="W110" s="106"/>
      <c r="X110" s="107"/>
      <c r="Y110" s="106"/>
      <c r="Z110" s="107"/>
      <c r="AA110" s="106"/>
      <c r="AB110" s="107"/>
      <c r="AC110" s="106"/>
      <c r="AD110" s="107"/>
      <c r="AE110" s="106"/>
      <c r="AF110" s="107"/>
      <c r="AG110" s="106"/>
      <c r="AH110" s="107"/>
      <c r="AI110" s="106"/>
      <c r="AJ110" s="107"/>
      <c r="AK110" s="106"/>
      <c r="AL110" s="107"/>
      <c r="AM110" s="106"/>
      <c r="AN110" s="107"/>
      <c r="AO110" s="106"/>
      <c r="AP110" s="107"/>
      <c r="AQ110" s="106"/>
      <c r="AR110" s="107"/>
      <c r="AS110" s="106"/>
      <c r="AT110" s="107"/>
      <c r="AU110" s="106"/>
      <c r="AV110" s="107"/>
      <c r="AW110" s="106"/>
      <c r="AX110" s="107"/>
      <c r="AY110" s="106"/>
      <c r="AZ110" s="107"/>
      <c r="BA110" s="106"/>
      <c r="BB110" s="107"/>
      <c r="BC110" s="106"/>
      <c r="BD110" s="107"/>
      <c r="BE110" s="106"/>
      <c r="BF110" s="107"/>
      <c r="BG110" s="106"/>
      <c r="BH110" s="107"/>
      <c r="BI110" s="106"/>
      <c r="BJ110" s="107"/>
      <c r="BK110" s="106"/>
      <c r="BL110" s="107"/>
      <c r="BM110" s="106"/>
      <c r="BN110" s="107"/>
      <c r="BO110" s="106"/>
      <c r="BP110" s="107"/>
      <c r="BQ110" s="106"/>
      <c r="BR110" s="107"/>
      <c r="BS110" s="106"/>
      <c r="BT110" s="107"/>
      <c r="BU110" s="106"/>
      <c r="BV110" s="107"/>
      <c r="BW110" s="106"/>
      <c r="BX110" s="107"/>
      <c r="BY110" s="106"/>
      <c r="BZ110" s="107"/>
      <c r="CA110" s="106"/>
      <c r="CB110" s="107"/>
      <c r="CC110" s="106"/>
      <c r="CD110" s="107"/>
      <c r="CE110" s="106"/>
      <c r="CF110" s="107"/>
      <c r="CG110" s="106"/>
      <c r="CH110" s="107"/>
      <c r="CI110" s="106"/>
      <c r="CJ110" s="107"/>
      <c r="CK110" s="106"/>
      <c r="CL110" s="107"/>
      <c r="CM110" s="106"/>
      <c r="CN110" s="107"/>
      <c r="CO110" s="106"/>
      <c r="CP110" s="107"/>
      <c r="CQ110" s="106"/>
      <c r="CR110" s="107"/>
      <c r="CS110" s="106"/>
      <c r="CT110" s="107"/>
      <c r="CU110" s="106"/>
      <c r="CV110" s="107"/>
      <c r="CW110" s="106"/>
      <c r="CX110" s="107"/>
      <c r="CY110" s="106"/>
      <c r="CZ110" s="107"/>
      <c r="DA110" s="106"/>
      <c r="DB110" s="107"/>
      <c r="DC110" s="106"/>
      <c r="DD110" s="107"/>
      <c r="DE110" s="106"/>
      <c r="DF110" s="107"/>
      <c r="DG110" s="106"/>
      <c r="DH110" s="107"/>
      <c r="DI110" s="106"/>
      <c r="DJ110" s="107"/>
      <c r="DK110" s="106"/>
      <c r="DL110" s="107"/>
      <c r="DM110" s="106"/>
      <c r="DN110" s="107"/>
      <c r="DO110" s="106"/>
      <c r="DP110" s="107"/>
      <c r="DQ110" s="106"/>
      <c r="DR110" s="107"/>
      <c r="DS110" s="106"/>
      <c r="DT110" s="107"/>
      <c r="DU110" s="106"/>
      <c r="DV110" s="107"/>
      <c r="DW110" s="106"/>
      <c r="DX110" s="107"/>
      <c r="DY110" s="106"/>
      <c r="DZ110" s="107"/>
      <c r="EA110" s="106"/>
      <c r="EB110" s="107"/>
      <c r="EC110" s="106"/>
      <c r="ED110" s="107"/>
      <c r="EE110" s="106"/>
      <c r="EF110" s="107"/>
      <c r="EG110" s="106"/>
      <c r="EH110" s="107"/>
      <c r="EI110" s="106"/>
      <c r="EJ110" s="107"/>
      <c r="EK110" s="106"/>
      <c r="EL110" s="107"/>
      <c r="EM110" s="106"/>
      <c r="EN110" s="107"/>
      <c r="EO110" s="106"/>
      <c r="EP110" s="107"/>
      <c r="EQ110" s="106"/>
      <c r="ER110" s="107"/>
      <c r="ES110" s="106"/>
      <c r="ET110" s="107"/>
      <c r="EU110" s="106"/>
      <c r="EV110" s="107"/>
      <c r="EW110" s="106"/>
      <c r="EX110" s="107"/>
      <c r="EY110" s="106"/>
      <c r="EZ110" s="107"/>
      <c r="FA110" s="106"/>
      <c r="FB110" s="107"/>
      <c r="FC110" s="106"/>
      <c r="FD110" s="107"/>
      <c r="FE110" s="106"/>
      <c r="FF110" s="107"/>
      <c r="FG110" s="106"/>
      <c r="FH110" s="107"/>
      <c r="FI110" s="106"/>
      <c r="FJ110" s="107"/>
      <c r="FK110" s="106"/>
      <c r="FL110" s="107"/>
      <c r="FM110" s="106"/>
      <c r="FN110" s="107"/>
      <c r="FO110" s="106"/>
      <c r="FP110" s="107"/>
      <c r="FQ110" s="106"/>
      <c r="FR110" s="107"/>
      <c r="FS110" s="106"/>
      <c r="FT110" s="107"/>
      <c r="FU110" s="106"/>
      <c r="FV110" s="107"/>
      <c r="FW110" s="106"/>
      <c r="FX110" s="107"/>
      <c r="FY110" s="106"/>
      <c r="FZ110" s="107"/>
      <c r="GA110" s="106"/>
      <c r="GB110" s="107"/>
      <c r="GC110" s="106"/>
      <c r="GD110" s="107"/>
      <c r="GE110" s="106"/>
      <c r="GF110" s="107"/>
      <c r="GG110" s="106"/>
      <c r="GH110" s="107"/>
      <c r="GI110" s="106"/>
      <c r="GJ110" s="107"/>
      <c r="GK110" s="106"/>
      <c r="GL110" s="107"/>
      <c r="GM110" s="106"/>
      <c r="GN110" s="107"/>
      <c r="GO110" s="106"/>
      <c r="GP110" s="107"/>
      <c r="GQ110" s="106"/>
      <c r="GR110" s="107"/>
      <c r="GS110" s="106"/>
      <c r="GT110" s="107"/>
      <c r="GU110" s="106"/>
      <c r="GV110" s="107"/>
      <c r="GW110" s="106"/>
      <c r="GX110" s="107"/>
      <c r="GY110" s="106"/>
      <c r="GZ110" s="107"/>
      <c r="HA110" s="106"/>
      <c r="HB110" s="107"/>
      <c r="HC110" s="106"/>
      <c r="HD110" s="107"/>
      <c r="HE110" s="106"/>
      <c r="HF110" s="107"/>
      <c r="HG110" s="106"/>
      <c r="HH110" s="107"/>
      <c r="HI110" s="106"/>
      <c r="HJ110" s="107"/>
      <c r="HK110" s="106"/>
      <c r="HL110" s="107"/>
      <c r="HM110" s="106"/>
      <c r="HN110" s="107"/>
      <c r="HO110" s="106"/>
      <c r="HP110" s="107"/>
      <c r="HQ110" s="106"/>
      <c r="HR110" s="107"/>
      <c r="HS110" s="106"/>
      <c r="HT110" s="107"/>
      <c r="HU110" s="106"/>
      <c r="HV110" s="107"/>
      <c r="HW110" s="106"/>
      <c r="HX110" s="107"/>
      <c r="HY110" s="106"/>
      <c r="HZ110" s="107"/>
      <c r="IA110" s="106"/>
      <c r="IB110" s="107"/>
      <c r="IC110" s="106"/>
      <c r="ID110" s="107"/>
      <c r="IE110" s="106"/>
      <c r="IF110" s="107"/>
      <c r="IG110" s="106"/>
      <c r="IH110" s="107"/>
      <c r="II110" s="106"/>
      <c r="IJ110" s="107"/>
      <c r="IK110" s="106"/>
      <c r="IL110" s="107"/>
      <c r="IM110" s="106"/>
      <c r="IN110" s="107"/>
      <c r="IO110" s="106"/>
      <c r="IP110" s="107"/>
      <c r="IQ110" s="106"/>
      <c r="IR110" s="107"/>
      <c r="IS110" s="106"/>
      <c r="IT110" s="107"/>
      <c r="IU110" s="106"/>
      <c r="IV110" s="107"/>
      <c r="IW110" s="106"/>
      <c r="IX110" s="107"/>
      <c r="IY110" s="106"/>
      <c r="IZ110" s="64"/>
      <c r="JA110" s="64"/>
      <c r="JB110" s="64"/>
      <c r="JC110" s="64"/>
      <c r="JD110" s="64"/>
      <c r="JE110" s="64"/>
      <c r="JF110" s="64"/>
      <c r="JG110" s="64"/>
      <c r="JH110" s="64"/>
      <c r="JI110" s="64"/>
      <c r="JJ110" s="64"/>
      <c r="JK110" s="64"/>
      <c r="JL110" s="64"/>
      <c r="JM110" s="64"/>
      <c r="JN110" s="64"/>
      <c r="JO110" s="64"/>
      <c r="JP110" s="64"/>
      <c r="JQ110" s="64"/>
      <c r="JR110" s="64"/>
      <c r="JS110" s="64"/>
      <c r="JT110" s="64"/>
      <c r="JU110" s="64"/>
      <c r="JV110" s="64"/>
      <c r="JW110" s="64"/>
      <c r="JX110" s="64"/>
      <c r="JY110" s="64"/>
      <c r="JZ110" s="64"/>
      <c r="KA110" s="64"/>
      <c r="KB110" s="64"/>
      <c r="KC110" s="64"/>
      <c r="KD110" s="64"/>
      <c r="KE110" s="64"/>
      <c r="KF110" s="64"/>
      <c r="KG110" s="64"/>
      <c r="KH110" s="64"/>
      <c r="KI110" s="64"/>
      <c r="KJ110" s="64"/>
      <c r="KK110" s="64"/>
      <c r="KL110" s="64"/>
      <c r="KM110" s="64"/>
      <c r="KN110" s="64"/>
      <c r="KO110" s="64"/>
      <c r="KP110" s="64"/>
      <c r="KQ110" s="64"/>
      <c r="KR110" s="64"/>
      <c r="KS110" s="64"/>
      <c r="KT110" s="64"/>
      <c r="KU110" s="64"/>
      <c r="KV110" s="64"/>
      <c r="KW110" s="64"/>
      <c r="KX110" s="64"/>
      <c r="KY110" s="64"/>
      <c r="KZ110" s="64"/>
      <c r="LA110" s="64"/>
      <c r="LB110" s="64"/>
      <c r="LC110" s="64"/>
      <c r="LD110" s="64"/>
      <c r="LE110" s="64"/>
      <c r="LF110" s="64"/>
      <c r="LG110" s="64"/>
      <c r="LH110" s="64"/>
      <c r="LI110" s="64"/>
      <c r="LJ110" s="64"/>
      <c r="LK110" s="64"/>
      <c r="LL110" s="64"/>
      <c r="LM110" s="64"/>
      <c r="LN110" s="64"/>
      <c r="LO110" s="64"/>
      <c r="LP110" s="64"/>
      <c r="LQ110" s="64"/>
      <c r="LR110" s="64"/>
      <c r="LS110" s="64"/>
      <c r="LT110" s="64"/>
      <c r="LU110" s="64"/>
      <c r="LV110" s="64"/>
      <c r="LW110" s="64"/>
      <c r="LX110" s="64"/>
      <c r="LY110" s="64"/>
      <c r="LZ110" s="64"/>
      <c r="MA110" s="64"/>
      <c r="MB110" s="64"/>
      <c r="MC110" s="64"/>
      <c r="MD110" s="64"/>
      <c r="ME110" s="64"/>
      <c r="MF110" s="64"/>
      <c r="MG110" s="64"/>
      <c r="MH110" s="64"/>
      <c r="MI110" s="64"/>
      <c r="MJ110" s="64"/>
      <c r="MK110" s="64"/>
      <c r="ML110" s="64"/>
      <c r="MM110" s="64"/>
      <c r="MN110" s="64"/>
      <c r="MO110" s="64"/>
      <c r="MP110" s="64"/>
      <c r="MQ110" s="64"/>
      <c r="MR110" s="64"/>
      <c r="MS110" s="64"/>
      <c r="MT110" s="64"/>
      <c r="MU110" s="64"/>
      <c r="MV110" s="64"/>
      <c r="MW110" s="64"/>
      <c r="MX110" s="64"/>
      <c r="MY110" s="64"/>
      <c r="MZ110" s="64"/>
      <c r="NA110" s="64"/>
      <c r="NB110" s="64"/>
      <c r="NC110" s="64"/>
      <c r="ND110" s="64"/>
      <c r="NE110" s="64"/>
      <c r="NF110" s="64"/>
      <c r="NG110" s="64"/>
      <c r="NH110" s="64"/>
      <c r="NI110" s="64"/>
      <c r="NJ110" s="64"/>
      <c r="NK110" s="64"/>
      <c r="NL110" s="64"/>
      <c r="NM110" s="64"/>
      <c r="NN110" s="64"/>
      <c r="NO110" s="64"/>
      <c r="NP110" s="64"/>
      <c r="NQ110" s="64"/>
      <c r="NR110" s="64"/>
      <c r="NS110" s="64"/>
      <c r="NT110" s="64"/>
      <c r="NU110" s="64"/>
      <c r="NV110" s="64"/>
      <c r="NW110" s="64"/>
      <c r="NX110" s="64"/>
      <c r="NY110" s="64"/>
      <c r="NZ110" s="64"/>
      <c r="OA110" s="64"/>
      <c r="OB110" s="64"/>
      <c r="OC110" s="64"/>
      <c r="OD110" s="64"/>
      <c r="OE110" s="64"/>
      <c r="OF110" s="64"/>
      <c r="OG110" s="64"/>
      <c r="OH110" s="64"/>
      <c r="OI110" s="64"/>
      <c r="OJ110" s="64"/>
      <c r="OK110" s="64"/>
      <c r="OL110" s="64"/>
      <c r="OM110" s="64"/>
      <c r="ON110" s="64"/>
      <c r="OO110" s="64"/>
      <c r="OP110" s="64"/>
      <c r="OQ110" s="64"/>
      <c r="OR110" s="64"/>
      <c r="OS110" s="64"/>
      <c r="OT110" s="64"/>
      <c r="OU110" s="64"/>
      <c r="OV110" s="64"/>
      <c r="OW110" s="64"/>
      <c r="OX110" s="64"/>
      <c r="OY110" s="64"/>
      <c r="OZ110" s="64"/>
      <c r="PA110" s="64"/>
      <c r="PB110" s="64"/>
      <c r="PC110" s="64"/>
      <c r="PD110" s="64"/>
      <c r="PE110" s="64"/>
      <c r="PF110" s="64"/>
      <c r="PG110" s="64"/>
      <c r="PH110" s="64"/>
      <c r="PI110" s="64"/>
      <c r="PJ110" s="64"/>
      <c r="PK110" s="64"/>
      <c r="PL110" s="64"/>
      <c r="PM110" s="64"/>
      <c r="PN110" s="64"/>
      <c r="PO110" s="64"/>
      <c r="PP110" s="64"/>
      <c r="PQ110" s="64"/>
      <c r="PR110" s="64"/>
      <c r="PS110" s="64"/>
      <c r="PT110" s="64"/>
      <c r="PU110" s="64"/>
      <c r="PV110" s="64"/>
      <c r="PW110" s="64"/>
      <c r="PX110" s="64"/>
      <c r="PY110" s="64"/>
      <c r="PZ110" s="64"/>
      <c r="QA110" s="64"/>
      <c r="QB110" s="64"/>
      <c r="QC110" s="64"/>
      <c r="QD110" s="64"/>
      <c r="QE110" s="64"/>
      <c r="QF110" s="64"/>
      <c r="QG110" s="64"/>
      <c r="QH110" s="64"/>
      <c r="QI110" s="64"/>
      <c r="QJ110" s="64"/>
      <c r="QK110" s="64"/>
      <c r="QL110" s="64"/>
      <c r="QM110" s="64"/>
      <c r="QN110" s="64"/>
      <c r="QO110" s="64"/>
      <c r="QP110" s="64"/>
      <c r="QQ110" s="64"/>
      <c r="QR110" s="64"/>
      <c r="QS110" s="64"/>
      <c r="QT110" s="64"/>
      <c r="QU110" s="64"/>
      <c r="QV110" s="64"/>
      <c r="QW110" s="64"/>
      <c r="QX110" s="64"/>
      <c r="QY110" s="64"/>
      <c r="QZ110" s="64"/>
      <c r="RA110" s="64"/>
      <c r="RB110" s="64"/>
      <c r="RC110" s="64"/>
      <c r="RD110" s="64"/>
      <c r="RE110" s="64"/>
      <c r="RF110" s="64"/>
      <c r="RG110" s="64"/>
      <c r="RH110" s="64"/>
      <c r="RI110" s="64"/>
      <c r="RJ110" s="64"/>
      <c r="RK110" s="64"/>
      <c r="RL110" s="64"/>
      <c r="RM110" s="64"/>
      <c r="RN110" s="64"/>
      <c r="RO110" s="64"/>
      <c r="RP110" s="64"/>
      <c r="RQ110" s="64"/>
      <c r="RR110" s="64"/>
      <c r="RS110" s="64"/>
      <c r="RT110" s="64"/>
      <c r="RU110" s="64"/>
      <c r="RV110" s="64"/>
      <c r="RW110" s="64"/>
      <c r="RX110" s="64"/>
      <c r="RY110" s="64"/>
      <c r="RZ110" s="64"/>
      <c r="SA110" s="64"/>
      <c r="SB110" s="64"/>
      <c r="SC110" s="64"/>
      <c r="SD110" s="64"/>
      <c r="SE110" s="64"/>
      <c r="SF110" s="64"/>
      <c r="SG110" s="64"/>
      <c r="SH110" s="64"/>
      <c r="SI110" s="64"/>
      <c r="SJ110" s="64"/>
      <c r="SK110" s="64"/>
      <c r="SL110" s="64"/>
      <c r="SM110" s="64"/>
      <c r="SN110" s="64"/>
      <c r="SO110" s="64"/>
      <c r="SP110" s="64"/>
      <c r="SQ110" s="64"/>
      <c r="SR110" s="64"/>
      <c r="SS110" s="64"/>
      <c r="ST110" s="64"/>
      <c r="SU110" s="64"/>
      <c r="SV110" s="64"/>
      <c r="SW110" s="64"/>
      <c r="SX110" s="64"/>
      <c r="SY110" s="64"/>
      <c r="SZ110" s="64"/>
      <c r="TA110" s="64"/>
      <c r="TB110" s="64"/>
      <c r="TC110" s="64"/>
      <c r="TD110" s="64"/>
      <c r="TE110" s="64"/>
      <c r="TF110" s="64"/>
      <c r="TG110" s="64"/>
      <c r="TH110" s="64"/>
      <c r="TI110" s="64"/>
      <c r="TJ110" s="64"/>
      <c r="TK110" s="64"/>
      <c r="TL110" s="64"/>
      <c r="TM110" s="64"/>
      <c r="TN110" s="64"/>
      <c r="TO110" s="64"/>
      <c r="TP110" s="64"/>
      <c r="TQ110" s="64"/>
      <c r="TR110" s="64"/>
      <c r="TS110" s="64"/>
      <c r="TT110" s="64"/>
      <c r="TU110" s="64"/>
      <c r="TV110" s="64"/>
      <c r="TW110" s="64"/>
      <c r="TX110" s="64"/>
      <c r="TY110" s="64"/>
      <c r="TZ110" s="64"/>
      <c r="UA110" s="64"/>
      <c r="UB110" s="64"/>
      <c r="UC110" s="64"/>
      <c r="UD110" s="64"/>
      <c r="UE110" s="64"/>
      <c r="UF110" s="64"/>
      <c r="UG110" s="64"/>
      <c r="UH110" s="64"/>
      <c r="UI110" s="64"/>
      <c r="UJ110" s="64"/>
      <c r="UK110" s="64"/>
      <c r="UL110" s="64"/>
      <c r="UM110" s="64"/>
      <c r="UN110" s="64"/>
      <c r="UO110" s="64"/>
      <c r="UP110" s="64"/>
      <c r="UQ110" s="64"/>
      <c r="UR110" s="64"/>
      <c r="US110" s="64"/>
      <c r="UT110" s="64"/>
      <c r="UU110" s="64"/>
      <c r="UV110" s="64"/>
      <c r="UW110" s="64"/>
      <c r="UX110" s="64"/>
      <c r="UY110" s="64"/>
      <c r="UZ110" s="64"/>
      <c r="VA110" s="64"/>
      <c r="VB110" s="64"/>
      <c r="VC110" s="64"/>
      <c r="VD110" s="64"/>
      <c r="VE110" s="64"/>
      <c r="VF110" s="64"/>
      <c r="VG110" s="64"/>
      <c r="VH110" s="64"/>
      <c r="VI110" s="64"/>
      <c r="VJ110" s="64"/>
      <c r="VK110" s="64"/>
      <c r="VL110" s="64"/>
      <c r="VM110" s="64"/>
      <c r="VN110" s="64"/>
      <c r="VO110" s="64"/>
      <c r="VP110" s="64"/>
      <c r="VQ110" s="64"/>
      <c r="VR110" s="64"/>
      <c r="VS110" s="64"/>
      <c r="VT110" s="64"/>
      <c r="VU110" s="64"/>
      <c r="VV110" s="64"/>
      <c r="VW110" s="64"/>
      <c r="VX110" s="64"/>
      <c r="VY110" s="64"/>
      <c r="VZ110" s="64"/>
      <c r="WA110" s="64"/>
      <c r="WB110" s="64"/>
      <c r="WC110" s="64"/>
      <c r="WD110" s="64"/>
      <c r="WE110" s="64"/>
      <c r="WF110" s="64"/>
      <c r="WG110" s="64"/>
      <c r="WH110" s="64"/>
      <c r="WI110" s="64"/>
      <c r="WJ110" s="64"/>
      <c r="WK110" s="64"/>
      <c r="WL110" s="64"/>
      <c r="WM110" s="64"/>
      <c r="WN110" s="64"/>
      <c r="WO110" s="64"/>
      <c r="WP110" s="64"/>
      <c r="WQ110" s="64"/>
      <c r="WR110" s="64"/>
      <c r="WS110" s="64"/>
      <c r="WT110" s="64"/>
      <c r="WU110" s="64"/>
      <c r="WV110" s="64"/>
      <c r="WW110" s="64"/>
      <c r="WX110" s="64"/>
      <c r="WY110" s="64"/>
      <c r="WZ110" s="64"/>
      <c r="XA110" s="64"/>
      <c r="XB110" s="64"/>
      <c r="XC110" s="64"/>
      <c r="XD110" s="64"/>
      <c r="XE110" s="64"/>
      <c r="XF110" s="64"/>
      <c r="XG110" s="64"/>
      <c r="XH110" s="64"/>
      <c r="XI110" s="64"/>
      <c r="XJ110" s="64"/>
    </row>
    <row r="111" spans="1:634" x14ac:dyDescent="0.25">
      <c r="A111" s="106"/>
      <c r="B111" s="107"/>
      <c r="C111" s="106"/>
      <c r="D111" s="107"/>
      <c r="E111" s="106"/>
      <c r="F111" s="107"/>
      <c r="G111" s="106"/>
      <c r="H111" s="107"/>
      <c r="I111" s="106"/>
      <c r="J111" s="107"/>
      <c r="K111" s="106"/>
      <c r="L111" s="107"/>
      <c r="M111" s="106"/>
      <c r="N111" s="107"/>
      <c r="O111" s="106"/>
      <c r="P111" s="107"/>
      <c r="Q111" s="106"/>
      <c r="R111" s="107"/>
      <c r="S111" s="106"/>
      <c r="T111" s="107"/>
      <c r="U111" s="106"/>
      <c r="V111" s="107"/>
      <c r="W111" s="106"/>
      <c r="X111" s="107"/>
      <c r="Y111" s="106"/>
      <c r="Z111" s="107"/>
      <c r="AA111" s="106"/>
      <c r="AB111" s="107"/>
      <c r="AC111" s="106"/>
      <c r="AD111" s="107"/>
      <c r="AE111" s="106"/>
      <c r="AF111" s="107"/>
      <c r="AG111" s="106"/>
      <c r="AH111" s="107"/>
      <c r="AI111" s="106"/>
      <c r="AJ111" s="107"/>
      <c r="AK111" s="106"/>
      <c r="AL111" s="107"/>
      <c r="AM111" s="106"/>
      <c r="AN111" s="107"/>
      <c r="AO111" s="106"/>
      <c r="AP111" s="107"/>
      <c r="AQ111" s="106"/>
      <c r="AR111" s="107"/>
      <c r="AS111" s="106"/>
      <c r="AT111" s="107"/>
      <c r="AU111" s="106"/>
      <c r="AV111" s="107"/>
      <c r="AW111" s="106"/>
      <c r="AX111" s="107"/>
      <c r="AY111" s="106"/>
      <c r="AZ111" s="107"/>
      <c r="BA111" s="106"/>
      <c r="BB111" s="107"/>
      <c r="BC111" s="106"/>
      <c r="BD111" s="107"/>
      <c r="BE111" s="106"/>
      <c r="BF111" s="107"/>
      <c r="BG111" s="106"/>
      <c r="BH111" s="107"/>
      <c r="BI111" s="106"/>
      <c r="BJ111" s="107"/>
      <c r="BK111" s="106"/>
      <c r="BL111" s="107"/>
      <c r="BM111" s="106"/>
      <c r="BN111" s="107"/>
      <c r="BO111" s="106"/>
      <c r="BP111" s="107"/>
      <c r="BQ111" s="106"/>
      <c r="BR111" s="107"/>
      <c r="BS111" s="106"/>
      <c r="BT111" s="107"/>
      <c r="BU111" s="106"/>
      <c r="BV111" s="107"/>
      <c r="BW111" s="106"/>
      <c r="BX111" s="107"/>
      <c r="BY111" s="106"/>
      <c r="BZ111" s="107"/>
      <c r="CA111" s="106"/>
      <c r="CB111" s="107"/>
      <c r="CC111" s="106"/>
      <c r="CD111" s="107"/>
      <c r="CE111" s="106"/>
      <c r="CF111" s="107"/>
      <c r="CG111" s="106"/>
      <c r="CH111" s="107"/>
      <c r="CI111" s="106"/>
      <c r="CJ111" s="107"/>
      <c r="CK111" s="106"/>
      <c r="CL111" s="107"/>
      <c r="CM111" s="106"/>
      <c r="CN111" s="107"/>
      <c r="CO111" s="106"/>
      <c r="CP111" s="107"/>
      <c r="CQ111" s="106"/>
      <c r="CR111" s="107"/>
      <c r="CS111" s="106"/>
      <c r="CT111" s="107"/>
      <c r="CU111" s="106"/>
      <c r="CV111" s="107"/>
      <c r="CW111" s="106"/>
      <c r="CX111" s="107"/>
      <c r="CY111" s="106"/>
      <c r="CZ111" s="107"/>
      <c r="DA111" s="106"/>
      <c r="DB111" s="107"/>
      <c r="DC111" s="106"/>
      <c r="DD111" s="107"/>
      <c r="DE111" s="106"/>
      <c r="DF111" s="107"/>
      <c r="DG111" s="106"/>
      <c r="DH111" s="107"/>
      <c r="DI111" s="106"/>
      <c r="DJ111" s="107"/>
      <c r="DK111" s="106"/>
      <c r="DL111" s="107"/>
      <c r="DM111" s="106"/>
      <c r="DN111" s="107"/>
      <c r="DO111" s="106"/>
      <c r="DP111" s="107"/>
      <c r="DQ111" s="106"/>
      <c r="DR111" s="107"/>
      <c r="DS111" s="106"/>
      <c r="DT111" s="107"/>
      <c r="DU111" s="106"/>
      <c r="DV111" s="107"/>
      <c r="DW111" s="106"/>
      <c r="DX111" s="107"/>
      <c r="DY111" s="106"/>
      <c r="DZ111" s="107"/>
      <c r="EA111" s="106"/>
      <c r="EB111" s="107"/>
      <c r="EC111" s="106"/>
      <c r="ED111" s="107"/>
      <c r="EE111" s="106"/>
      <c r="EF111" s="107"/>
      <c r="EG111" s="106"/>
      <c r="EH111" s="107"/>
      <c r="EI111" s="106"/>
      <c r="EJ111" s="107"/>
      <c r="EK111" s="106"/>
      <c r="EL111" s="107"/>
      <c r="EM111" s="106"/>
      <c r="EN111" s="107"/>
      <c r="EO111" s="106"/>
      <c r="EP111" s="107"/>
      <c r="EQ111" s="106"/>
      <c r="ER111" s="107"/>
      <c r="ES111" s="106"/>
      <c r="ET111" s="107"/>
      <c r="EU111" s="106"/>
      <c r="EV111" s="107"/>
      <c r="EW111" s="106"/>
      <c r="EX111" s="107"/>
      <c r="EY111" s="106"/>
      <c r="EZ111" s="107"/>
      <c r="FA111" s="106"/>
      <c r="FB111" s="107"/>
      <c r="FC111" s="106"/>
      <c r="FD111" s="107"/>
      <c r="FE111" s="106"/>
      <c r="FF111" s="107"/>
      <c r="FG111" s="106"/>
      <c r="FH111" s="107"/>
      <c r="FI111" s="106"/>
      <c r="FJ111" s="107"/>
      <c r="FK111" s="106"/>
      <c r="FL111" s="107"/>
      <c r="FM111" s="106"/>
      <c r="FN111" s="107"/>
      <c r="FO111" s="106"/>
      <c r="FP111" s="107"/>
      <c r="FQ111" s="106"/>
      <c r="FR111" s="107"/>
      <c r="FS111" s="106"/>
      <c r="FT111" s="107"/>
      <c r="FU111" s="106"/>
      <c r="FV111" s="107"/>
      <c r="FW111" s="106"/>
      <c r="FX111" s="107"/>
      <c r="FY111" s="106"/>
      <c r="FZ111" s="107"/>
      <c r="GA111" s="106"/>
      <c r="GB111" s="107"/>
      <c r="GC111" s="106"/>
      <c r="GD111" s="107"/>
      <c r="GE111" s="106"/>
      <c r="GF111" s="107"/>
      <c r="GG111" s="106"/>
      <c r="GH111" s="107"/>
      <c r="GI111" s="106"/>
      <c r="GJ111" s="107"/>
      <c r="GK111" s="106"/>
      <c r="GL111" s="107"/>
      <c r="GM111" s="106"/>
      <c r="GN111" s="107"/>
      <c r="GO111" s="106"/>
      <c r="GP111" s="107"/>
      <c r="GQ111" s="106"/>
      <c r="GR111" s="107"/>
      <c r="GS111" s="106"/>
      <c r="GT111" s="107"/>
      <c r="GU111" s="106"/>
      <c r="GV111" s="107"/>
      <c r="GW111" s="106"/>
      <c r="GX111" s="107"/>
      <c r="GY111" s="106"/>
      <c r="GZ111" s="107"/>
      <c r="HA111" s="106"/>
      <c r="HB111" s="107"/>
      <c r="HC111" s="106"/>
      <c r="HD111" s="107"/>
      <c r="HE111" s="106"/>
      <c r="HF111" s="107"/>
      <c r="HG111" s="106"/>
      <c r="HH111" s="107"/>
      <c r="HI111" s="106"/>
      <c r="HJ111" s="107"/>
      <c r="HK111" s="106"/>
      <c r="HL111" s="107"/>
      <c r="HM111" s="106"/>
      <c r="HN111" s="107"/>
      <c r="HO111" s="106"/>
      <c r="HP111" s="107"/>
      <c r="HQ111" s="106"/>
      <c r="HR111" s="107"/>
      <c r="HS111" s="106"/>
      <c r="HT111" s="107"/>
      <c r="HU111" s="106"/>
      <c r="HV111" s="107"/>
      <c r="HW111" s="106"/>
      <c r="HX111" s="107"/>
      <c r="HY111" s="106"/>
      <c r="HZ111" s="107"/>
      <c r="IA111" s="106"/>
      <c r="IB111" s="107"/>
      <c r="IC111" s="106"/>
      <c r="ID111" s="107"/>
      <c r="IE111" s="106"/>
      <c r="IF111" s="107"/>
      <c r="IG111" s="106"/>
      <c r="IH111" s="107"/>
      <c r="II111" s="106"/>
      <c r="IJ111" s="107"/>
      <c r="IK111" s="106"/>
      <c r="IL111" s="107"/>
      <c r="IM111" s="106"/>
      <c r="IN111" s="107"/>
      <c r="IO111" s="106"/>
      <c r="IP111" s="107"/>
      <c r="IQ111" s="106"/>
      <c r="IR111" s="107"/>
      <c r="IS111" s="106"/>
      <c r="IT111" s="107"/>
      <c r="IU111" s="106"/>
      <c r="IV111" s="107"/>
      <c r="IW111" s="106"/>
      <c r="IX111" s="107"/>
      <c r="IY111" s="106"/>
      <c r="IZ111" s="64"/>
      <c r="JA111" s="64"/>
      <c r="JB111" s="64"/>
      <c r="JC111" s="64"/>
      <c r="JD111" s="64"/>
      <c r="JE111" s="64"/>
      <c r="JF111" s="64"/>
      <c r="JG111" s="64"/>
      <c r="JH111" s="64"/>
      <c r="JI111" s="64"/>
      <c r="JJ111" s="64"/>
      <c r="JK111" s="64"/>
      <c r="JL111" s="64"/>
      <c r="JM111" s="64"/>
      <c r="JN111" s="64"/>
      <c r="JO111" s="64"/>
      <c r="JP111" s="64"/>
      <c r="JQ111" s="64"/>
      <c r="JR111" s="64"/>
      <c r="JS111" s="64"/>
      <c r="JT111" s="64"/>
      <c r="JU111" s="64"/>
      <c r="JV111" s="64"/>
      <c r="JW111" s="64"/>
      <c r="JX111" s="64"/>
      <c r="JY111" s="64"/>
      <c r="JZ111" s="64"/>
      <c r="KA111" s="64"/>
      <c r="KB111" s="64"/>
      <c r="KC111" s="64"/>
      <c r="KD111" s="64"/>
      <c r="KE111" s="64"/>
      <c r="KF111" s="64"/>
      <c r="KG111" s="64"/>
      <c r="KH111" s="64"/>
      <c r="KI111" s="64"/>
      <c r="KJ111" s="64"/>
      <c r="KK111" s="64"/>
      <c r="KL111" s="64"/>
      <c r="KM111" s="64"/>
      <c r="KN111" s="64"/>
      <c r="KO111" s="64"/>
      <c r="KP111" s="64"/>
      <c r="KQ111" s="64"/>
      <c r="KR111" s="64"/>
      <c r="KS111" s="64"/>
      <c r="KT111" s="64"/>
      <c r="KU111" s="64"/>
      <c r="KV111" s="64"/>
      <c r="KW111" s="64"/>
      <c r="KX111" s="64"/>
      <c r="KY111" s="64"/>
      <c r="KZ111" s="64"/>
      <c r="LA111" s="64"/>
      <c r="LB111" s="64"/>
      <c r="LC111" s="64"/>
      <c r="LD111" s="64"/>
      <c r="LE111" s="64"/>
      <c r="LF111" s="64"/>
      <c r="LG111" s="64"/>
      <c r="LH111" s="64"/>
      <c r="LI111" s="64"/>
      <c r="LJ111" s="64"/>
      <c r="LK111" s="64"/>
      <c r="LL111" s="64"/>
      <c r="LM111" s="64"/>
      <c r="LN111" s="64"/>
      <c r="LO111" s="64"/>
      <c r="LP111" s="64"/>
      <c r="LQ111" s="64"/>
      <c r="LR111" s="64"/>
      <c r="LS111" s="64"/>
      <c r="LT111" s="64"/>
      <c r="LU111" s="64"/>
      <c r="LV111" s="64"/>
      <c r="LW111" s="64"/>
      <c r="LX111" s="64"/>
      <c r="LY111" s="64"/>
      <c r="LZ111" s="64"/>
      <c r="MA111" s="64"/>
      <c r="MB111" s="64"/>
      <c r="MC111" s="64"/>
      <c r="MD111" s="64"/>
      <c r="ME111" s="64"/>
      <c r="MF111" s="64"/>
      <c r="MG111" s="64"/>
      <c r="MH111" s="64"/>
      <c r="MI111" s="64"/>
      <c r="MJ111" s="64"/>
      <c r="MK111" s="64"/>
      <c r="ML111" s="64"/>
      <c r="MM111" s="64"/>
      <c r="MN111" s="64"/>
      <c r="MO111" s="64"/>
      <c r="MP111" s="64"/>
      <c r="MQ111" s="64"/>
      <c r="MR111" s="64"/>
      <c r="MS111" s="64"/>
      <c r="MT111" s="64"/>
      <c r="MU111" s="64"/>
      <c r="MV111" s="64"/>
      <c r="MW111" s="64"/>
      <c r="MX111" s="64"/>
      <c r="MY111" s="64"/>
      <c r="MZ111" s="64"/>
      <c r="NA111" s="64"/>
      <c r="NB111" s="64"/>
      <c r="NC111" s="64"/>
      <c r="ND111" s="64"/>
      <c r="NE111" s="64"/>
      <c r="NF111" s="64"/>
      <c r="NG111" s="64"/>
      <c r="NH111" s="64"/>
      <c r="NI111" s="64"/>
      <c r="NJ111" s="64"/>
      <c r="NK111" s="64"/>
      <c r="NL111" s="64"/>
      <c r="NM111" s="64"/>
      <c r="NN111" s="64"/>
      <c r="NO111" s="64"/>
      <c r="NP111" s="64"/>
      <c r="NQ111" s="64"/>
      <c r="NR111" s="64"/>
      <c r="NS111" s="64"/>
      <c r="NT111" s="64"/>
      <c r="NU111" s="64"/>
      <c r="NV111" s="64"/>
      <c r="NW111" s="64"/>
      <c r="NX111" s="64"/>
      <c r="NY111" s="64"/>
      <c r="NZ111" s="64"/>
      <c r="OA111" s="64"/>
      <c r="OB111" s="64"/>
      <c r="OC111" s="64"/>
      <c r="OD111" s="64"/>
      <c r="OE111" s="64"/>
      <c r="OF111" s="64"/>
      <c r="OG111" s="64"/>
      <c r="OH111" s="64"/>
      <c r="OI111" s="64"/>
      <c r="OJ111" s="64"/>
      <c r="OK111" s="64"/>
      <c r="OL111" s="64"/>
      <c r="OM111" s="64"/>
      <c r="ON111" s="64"/>
      <c r="OO111" s="64"/>
      <c r="OP111" s="64"/>
      <c r="OQ111" s="64"/>
      <c r="OR111" s="64"/>
      <c r="OS111" s="64"/>
      <c r="OT111" s="64"/>
      <c r="OU111" s="64"/>
      <c r="OV111" s="64"/>
      <c r="OW111" s="64"/>
      <c r="OX111" s="64"/>
      <c r="OY111" s="64"/>
      <c r="OZ111" s="64"/>
      <c r="PA111" s="64"/>
      <c r="PB111" s="64"/>
      <c r="PC111" s="64"/>
      <c r="PD111" s="64"/>
      <c r="PE111" s="64"/>
      <c r="PF111" s="64"/>
      <c r="PG111" s="64"/>
      <c r="PH111" s="64"/>
      <c r="PI111" s="64"/>
      <c r="PJ111" s="64"/>
      <c r="PK111" s="64"/>
      <c r="PL111" s="64"/>
      <c r="PM111" s="64"/>
      <c r="PN111" s="64"/>
      <c r="PO111" s="64"/>
      <c r="PP111" s="64"/>
      <c r="PQ111" s="64"/>
      <c r="PR111" s="64"/>
      <c r="PS111" s="64"/>
      <c r="PT111" s="64"/>
      <c r="PU111" s="64"/>
      <c r="PV111" s="64"/>
      <c r="PW111" s="64"/>
      <c r="PX111" s="64"/>
      <c r="PY111" s="64"/>
      <c r="PZ111" s="64"/>
      <c r="QA111" s="64"/>
      <c r="QB111" s="64"/>
      <c r="QC111" s="64"/>
      <c r="QD111" s="64"/>
      <c r="QE111" s="64"/>
      <c r="QF111" s="64"/>
      <c r="QG111" s="64"/>
      <c r="QH111" s="64"/>
      <c r="QI111" s="64"/>
      <c r="QJ111" s="64"/>
      <c r="QK111" s="64"/>
      <c r="QL111" s="64"/>
      <c r="QM111" s="64"/>
      <c r="QN111" s="64"/>
      <c r="QO111" s="64"/>
      <c r="QP111" s="64"/>
      <c r="QQ111" s="64"/>
      <c r="QR111" s="64"/>
      <c r="QS111" s="64"/>
      <c r="QT111" s="64"/>
      <c r="QU111" s="64"/>
      <c r="QV111" s="64"/>
      <c r="QW111" s="64"/>
      <c r="QX111" s="64"/>
      <c r="QY111" s="64"/>
      <c r="QZ111" s="64"/>
      <c r="RA111" s="64"/>
      <c r="RB111" s="64"/>
      <c r="RC111" s="64"/>
      <c r="RD111" s="64"/>
      <c r="RE111" s="64"/>
      <c r="RF111" s="64"/>
      <c r="RG111" s="64"/>
      <c r="RH111" s="64"/>
      <c r="RI111" s="64"/>
      <c r="RJ111" s="64"/>
      <c r="RK111" s="64"/>
      <c r="RL111" s="64"/>
      <c r="RM111" s="64"/>
      <c r="RN111" s="64"/>
      <c r="RO111" s="64"/>
      <c r="RP111" s="64"/>
      <c r="RQ111" s="64"/>
      <c r="RR111" s="64"/>
      <c r="RS111" s="64"/>
      <c r="RT111" s="64"/>
      <c r="RU111" s="64"/>
      <c r="RV111" s="64"/>
      <c r="RW111" s="64"/>
      <c r="RX111" s="64"/>
      <c r="RY111" s="64"/>
      <c r="RZ111" s="64"/>
      <c r="SA111" s="64"/>
      <c r="SB111" s="64"/>
      <c r="SC111" s="64"/>
      <c r="SD111" s="64"/>
      <c r="SE111" s="64"/>
      <c r="SF111" s="64"/>
      <c r="SG111" s="64"/>
      <c r="SH111" s="64"/>
      <c r="SI111" s="64"/>
      <c r="SJ111" s="64"/>
      <c r="SK111" s="64"/>
      <c r="SL111" s="64"/>
      <c r="SM111" s="64"/>
      <c r="SN111" s="64"/>
      <c r="SO111" s="64"/>
      <c r="SP111" s="64"/>
      <c r="SQ111" s="64"/>
      <c r="SR111" s="64"/>
      <c r="SS111" s="64"/>
      <c r="ST111" s="64"/>
      <c r="SU111" s="64"/>
      <c r="SV111" s="64"/>
      <c r="SW111" s="64"/>
      <c r="SX111" s="64"/>
      <c r="SY111" s="64"/>
      <c r="SZ111" s="64"/>
      <c r="TA111" s="64"/>
      <c r="TB111" s="64"/>
      <c r="TC111" s="64"/>
      <c r="TD111" s="64"/>
      <c r="TE111" s="64"/>
      <c r="TF111" s="64"/>
      <c r="TG111" s="64"/>
      <c r="TH111" s="64"/>
      <c r="TI111" s="64"/>
      <c r="TJ111" s="64"/>
      <c r="TK111" s="64"/>
      <c r="TL111" s="64"/>
      <c r="TM111" s="64"/>
      <c r="TN111" s="64"/>
      <c r="TO111" s="64"/>
      <c r="TP111" s="64"/>
      <c r="TQ111" s="64"/>
      <c r="TR111" s="64"/>
      <c r="TS111" s="64"/>
      <c r="TT111" s="64"/>
      <c r="TU111" s="64"/>
      <c r="TV111" s="64"/>
      <c r="TW111" s="64"/>
      <c r="TX111" s="64"/>
      <c r="TY111" s="64"/>
      <c r="TZ111" s="64"/>
      <c r="UA111" s="64"/>
      <c r="UB111" s="64"/>
      <c r="UC111" s="64"/>
      <c r="UD111" s="64"/>
      <c r="UE111" s="64"/>
      <c r="UF111" s="64"/>
      <c r="UG111" s="64"/>
      <c r="UH111" s="64"/>
      <c r="UI111" s="64"/>
      <c r="UJ111" s="64"/>
      <c r="UK111" s="64"/>
      <c r="UL111" s="64"/>
      <c r="UM111" s="64"/>
      <c r="UN111" s="64"/>
      <c r="UO111" s="64"/>
      <c r="UP111" s="64"/>
      <c r="UQ111" s="64"/>
      <c r="UR111" s="64"/>
      <c r="US111" s="64"/>
      <c r="UT111" s="64"/>
      <c r="UU111" s="64"/>
      <c r="UV111" s="64"/>
      <c r="UW111" s="64"/>
      <c r="UX111" s="64"/>
      <c r="UY111" s="64"/>
      <c r="UZ111" s="64"/>
      <c r="VA111" s="64"/>
      <c r="VB111" s="64"/>
      <c r="VC111" s="64"/>
      <c r="VD111" s="64"/>
      <c r="VE111" s="64"/>
      <c r="VF111" s="64"/>
      <c r="VG111" s="64"/>
      <c r="VH111" s="64"/>
      <c r="VI111" s="64"/>
      <c r="VJ111" s="64"/>
      <c r="VK111" s="64"/>
      <c r="VL111" s="64"/>
      <c r="VM111" s="64"/>
      <c r="VN111" s="64"/>
      <c r="VO111" s="64"/>
      <c r="VP111" s="64"/>
      <c r="VQ111" s="64"/>
      <c r="VR111" s="64"/>
      <c r="VS111" s="64"/>
      <c r="VT111" s="64"/>
      <c r="VU111" s="64"/>
      <c r="VV111" s="64"/>
      <c r="VW111" s="64"/>
      <c r="VX111" s="64"/>
      <c r="VY111" s="64"/>
      <c r="VZ111" s="64"/>
      <c r="WA111" s="64"/>
      <c r="WB111" s="64"/>
      <c r="WC111" s="64"/>
      <c r="WD111" s="64"/>
      <c r="WE111" s="64"/>
      <c r="WF111" s="64"/>
      <c r="WG111" s="64"/>
      <c r="WH111" s="64"/>
      <c r="WI111" s="64"/>
      <c r="WJ111" s="64"/>
      <c r="WK111" s="64"/>
      <c r="WL111" s="64"/>
      <c r="WM111" s="64"/>
      <c r="WN111" s="64"/>
      <c r="WO111" s="64"/>
      <c r="WP111" s="64"/>
      <c r="WQ111" s="64"/>
      <c r="WR111" s="64"/>
      <c r="WS111" s="64"/>
      <c r="WT111" s="64"/>
      <c r="WU111" s="64"/>
      <c r="WV111" s="64"/>
      <c r="WW111" s="64"/>
      <c r="WX111" s="64"/>
      <c r="WY111" s="64"/>
      <c r="WZ111" s="64"/>
      <c r="XA111" s="64"/>
      <c r="XB111" s="64"/>
      <c r="XC111" s="64"/>
      <c r="XD111" s="64"/>
      <c r="XE111" s="64"/>
      <c r="XF111" s="64"/>
      <c r="XG111" s="64"/>
      <c r="XH111" s="64"/>
      <c r="XI111" s="64"/>
      <c r="XJ111" s="64"/>
    </row>
    <row r="112" spans="1:634" x14ac:dyDescent="0.25">
      <c r="A112" s="106"/>
      <c r="B112" s="107"/>
      <c r="C112" s="106"/>
      <c r="D112" s="107"/>
      <c r="E112" s="106"/>
      <c r="F112" s="107"/>
      <c r="G112" s="106"/>
      <c r="H112" s="107"/>
      <c r="I112" s="106"/>
      <c r="J112" s="107"/>
      <c r="K112" s="106"/>
      <c r="L112" s="107"/>
      <c r="M112" s="106"/>
      <c r="N112" s="107"/>
      <c r="O112" s="106"/>
      <c r="P112" s="107"/>
      <c r="Q112" s="106"/>
      <c r="R112" s="107"/>
      <c r="S112" s="106"/>
      <c r="T112" s="107"/>
      <c r="U112" s="106"/>
      <c r="V112" s="107"/>
      <c r="W112" s="106"/>
      <c r="X112" s="107"/>
      <c r="Y112" s="106"/>
      <c r="Z112" s="107"/>
      <c r="AA112" s="106"/>
      <c r="AB112" s="107"/>
      <c r="AC112" s="106"/>
      <c r="AD112" s="107"/>
      <c r="AE112" s="106"/>
      <c r="AF112" s="107"/>
      <c r="AG112" s="106"/>
      <c r="AH112" s="107"/>
      <c r="AI112" s="106"/>
      <c r="AJ112" s="107"/>
      <c r="AK112" s="106"/>
      <c r="AL112" s="107"/>
      <c r="AM112" s="106"/>
      <c r="AN112" s="107"/>
      <c r="AO112" s="106"/>
      <c r="AP112" s="107"/>
      <c r="AQ112" s="106"/>
      <c r="AR112" s="107"/>
      <c r="AS112" s="106"/>
      <c r="AT112" s="107"/>
      <c r="AU112" s="106"/>
      <c r="AV112" s="107"/>
      <c r="AW112" s="106"/>
      <c r="AX112" s="107"/>
      <c r="AY112" s="106"/>
      <c r="AZ112" s="107"/>
      <c r="BA112" s="106"/>
      <c r="BB112" s="107"/>
      <c r="BC112" s="106"/>
      <c r="BD112" s="107"/>
      <c r="BE112" s="106"/>
      <c r="BF112" s="107"/>
      <c r="BG112" s="106"/>
      <c r="BH112" s="107"/>
      <c r="BI112" s="106"/>
      <c r="BJ112" s="107"/>
      <c r="BK112" s="106"/>
      <c r="BL112" s="107"/>
      <c r="BM112" s="106"/>
      <c r="BN112" s="107"/>
      <c r="BO112" s="106"/>
      <c r="BP112" s="107"/>
      <c r="BQ112" s="106"/>
      <c r="BR112" s="107"/>
      <c r="BS112" s="106"/>
      <c r="BT112" s="107"/>
      <c r="BU112" s="106"/>
      <c r="BV112" s="107"/>
      <c r="BW112" s="106"/>
      <c r="BX112" s="107"/>
      <c r="BY112" s="106"/>
      <c r="BZ112" s="107"/>
      <c r="CA112" s="106"/>
      <c r="CB112" s="107"/>
      <c r="CC112" s="106"/>
      <c r="CD112" s="107"/>
      <c r="CE112" s="106"/>
      <c r="CF112" s="107"/>
      <c r="CG112" s="106"/>
      <c r="CH112" s="107"/>
      <c r="CI112" s="106"/>
      <c r="CJ112" s="107"/>
      <c r="CK112" s="106"/>
      <c r="CL112" s="107"/>
      <c r="CM112" s="106"/>
      <c r="CN112" s="107"/>
      <c r="CO112" s="106"/>
      <c r="CP112" s="107"/>
      <c r="CQ112" s="106"/>
      <c r="CR112" s="107"/>
      <c r="CS112" s="106"/>
      <c r="CT112" s="107"/>
      <c r="CU112" s="106"/>
      <c r="CV112" s="107"/>
      <c r="CW112" s="106"/>
      <c r="CX112" s="107"/>
      <c r="CY112" s="106"/>
      <c r="CZ112" s="107"/>
      <c r="DA112" s="106"/>
      <c r="DB112" s="107"/>
      <c r="DC112" s="106"/>
      <c r="DD112" s="107"/>
      <c r="DE112" s="106"/>
      <c r="DF112" s="107"/>
      <c r="DG112" s="106"/>
      <c r="DH112" s="107"/>
      <c r="DI112" s="106"/>
      <c r="DJ112" s="107"/>
      <c r="DK112" s="106"/>
      <c r="DL112" s="107"/>
      <c r="DM112" s="106"/>
      <c r="DN112" s="107"/>
      <c r="DO112" s="106"/>
      <c r="DP112" s="107"/>
      <c r="DQ112" s="106"/>
      <c r="DR112" s="107"/>
      <c r="DS112" s="106"/>
      <c r="DT112" s="107"/>
      <c r="DU112" s="106"/>
      <c r="DV112" s="107"/>
      <c r="DW112" s="106"/>
      <c r="DX112" s="107"/>
      <c r="DY112" s="106"/>
      <c r="DZ112" s="107"/>
      <c r="EA112" s="106"/>
      <c r="EB112" s="107"/>
      <c r="EC112" s="106"/>
      <c r="ED112" s="107"/>
      <c r="EE112" s="106"/>
      <c r="EF112" s="107"/>
      <c r="EG112" s="106"/>
      <c r="EH112" s="107"/>
      <c r="EI112" s="106"/>
      <c r="EJ112" s="107"/>
      <c r="EK112" s="106"/>
      <c r="EL112" s="107"/>
      <c r="EM112" s="106"/>
      <c r="EN112" s="107"/>
      <c r="EO112" s="106"/>
      <c r="EP112" s="107"/>
      <c r="EQ112" s="106"/>
      <c r="ER112" s="107"/>
      <c r="ES112" s="106"/>
      <c r="ET112" s="107"/>
      <c r="EU112" s="106"/>
      <c r="EV112" s="107"/>
      <c r="EW112" s="106"/>
      <c r="EX112" s="107"/>
      <c r="EY112" s="106"/>
      <c r="EZ112" s="107"/>
      <c r="FA112" s="106"/>
      <c r="FB112" s="107"/>
      <c r="FC112" s="106"/>
      <c r="FD112" s="107"/>
      <c r="FE112" s="106"/>
      <c r="FF112" s="107"/>
      <c r="FG112" s="106"/>
      <c r="FH112" s="107"/>
      <c r="FI112" s="106"/>
      <c r="FJ112" s="107"/>
      <c r="FK112" s="106"/>
      <c r="FL112" s="107"/>
      <c r="FM112" s="106"/>
      <c r="FN112" s="107"/>
      <c r="FO112" s="106"/>
      <c r="FP112" s="107"/>
      <c r="FQ112" s="106"/>
      <c r="FR112" s="107"/>
      <c r="FS112" s="106"/>
      <c r="FT112" s="107"/>
      <c r="FU112" s="106"/>
      <c r="FV112" s="107"/>
      <c r="FW112" s="106"/>
      <c r="FX112" s="107"/>
      <c r="FY112" s="106"/>
      <c r="FZ112" s="107"/>
      <c r="GA112" s="106"/>
      <c r="GB112" s="107"/>
      <c r="GC112" s="106"/>
      <c r="GD112" s="107"/>
      <c r="GE112" s="106"/>
      <c r="GF112" s="107"/>
      <c r="GG112" s="106"/>
      <c r="GH112" s="107"/>
      <c r="GI112" s="106"/>
      <c r="GJ112" s="107"/>
      <c r="GK112" s="106"/>
      <c r="GL112" s="107"/>
      <c r="GM112" s="106"/>
      <c r="GN112" s="107"/>
      <c r="GO112" s="106"/>
      <c r="GP112" s="107"/>
      <c r="GQ112" s="106"/>
      <c r="GR112" s="107"/>
      <c r="GS112" s="106"/>
      <c r="GT112" s="107"/>
      <c r="GU112" s="106"/>
      <c r="GV112" s="107"/>
      <c r="GW112" s="106"/>
      <c r="GX112" s="107"/>
      <c r="GY112" s="106"/>
      <c r="GZ112" s="107"/>
      <c r="HA112" s="106"/>
      <c r="HB112" s="107"/>
      <c r="HC112" s="106"/>
      <c r="HD112" s="107"/>
      <c r="HE112" s="106"/>
      <c r="HF112" s="107"/>
      <c r="HG112" s="106"/>
      <c r="HH112" s="107"/>
      <c r="HI112" s="106"/>
      <c r="HJ112" s="107"/>
      <c r="HK112" s="106"/>
      <c r="HL112" s="107"/>
      <c r="HM112" s="106"/>
      <c r="HN112" s="107"/>
      <c r="HO112" s="106"/>
      <c r="HP112" s="107"/>
      <c r="HQ112" s="106"/>
      <c r="HR112" s="107"/>
      <c r="HS112" s="106"/>
      <c r="HT112" s="107"/>
      <c r="HU112" s="106"/>
      <c r="HV112" s="107"/>
      <c r="HW112" s="106"/>
      <c r="HX112" s="107"/>
      <c r="HY112" s="106"/>
      <c r="HZ112" s="107"/>
      <c r="IA112" s="106"/>
      <c r="IB112" s="107"/>
      <c r="IC112" s="106"/>
      <c r="ID112" s="107"/>
      <c r="IE112" s="106"/>
      <c r="IF112" s="107"/>
      <c r="IG112" s="106"/>
      <c r="IH112" s="107"/>
      <c r="II112" s="106"/>
      <c r="IJ112" s="107"/>
      <c r="IK112" s="106"/>
      <c r="IL112" s="107"/>
      <c r="IM112" s="106"/>
      <c r="IN112" s="107"/>
      <c r="IO112" s="106"/>
      <c r="IP112" s="107"/>
      <c r="IQ112" s="106"/>
      <c r="IR112" s="107"/>
      <c r="IS112" s="106"/>
      <c r="IT112" s="107"/>
      <c r="IU112" s="106"/>
      <c r="IV112" s="107"/>
      <c r="IW112" s="106"/>
      <c r="IX112" s="107"/>
      <c r="IY112" s="106"/>
      <c r="IZ112" s="64"/>
      <c r="JA112" s="64"/>
      <c r="JB112" s="64"/>
      <c r="JC112" s="64"/>
      <c r="JD112" s="64"/>
      <c r="JE112" s="64"/>
      <c r="JF112" s="64"/>
      <c r="JG112" s="64"/>
      <c r="JH112" s="64"/>
      <c r="JI112" s="64"/>
      <c r="JJ112" s="64"/>
      <c r="JK112" s="64"/>
      <c r="JL112" s="64"/>
      <c r="JM112" s="64"/>
      <c r="JN112" s="64"/>
      <c r="JO112" s="64"/>
      <c r="JP112" s="64"/>
      <c r="JQ112" s="64"/>
      <c r="JR112" s="64"/>
      <c r="JS112" s="64"/>
      <c r="JT112" s="64"/>
      <c r="JU112" s="64"/>
      <c r="JV112" s="64"/>
      <c r="JW112" s="64"/>
      <c r="JX112" s="64"/>
      <c r="JY112" s="64"/>
      <c r="JZ112" s="64"/>
      <c r="KA112" s="64"/>
      <c r="KB112" s="64"/>
      <c r="KC112" s="64"/>
      <c r="KD112" s="64"/>
      <c r="KE112" s="64"/>
      <c r="KF112" s="64"/>
      <c r="KG112" s="64"/>
      <c r="KH112" s="64"/>
      <c r="KI112" s="64"/>
      <c r="KJ112" s="64"/>
      <c r="KK112" s="64"/>
      <c r="KL112" s="64"/>
      <c r="KM112" s="64"/>
      <c r="KN112" s="64"/>
      <c r="KO112" s="64"/>
      <c r="KP112" s="64"/>
      <c r="KQ112" s="64"/>
      <c r="KR112" s="64"/>
      <c r="KS112" s="64"/>
      <c r="KT112" s="64"/>
      <c r="KU112" s="64"/>
      <c r="KV112" s="64"/>
      <c r="KW112" s="64"/>
      <c r="KX112" s="64"/>
      <c r="KY112" s="64"/>
      <c r="KZ112" s="64"/>
      <c r="LA112" s="64"/>
      <c r="LB112" s="64"/>
      <c r="LC112" s="64"/>
      <c r="LD112" s="64"/>
      <c r="LE112" s="64"/>
      <c r="LF112" s="64"/>
      <c r="LG112" s="64"/>
      <c r="LH112" s="64"/>
      <c r="LI112" s="64"/>
      <c r="LJ112" s="64"/>
      <c r="LK112" s="64"/>
      <c r="LL112" s="64"/>
      <c r="LM112" s="64"/>
      <c r="LN112" s="64"/>
      <c r="LO112" s="64"/>
      <c r="LP112" s="64"/>
      <c r="LQ112" s="64"/>
      <c r="LR112" s="64"/>
      <c r="LS112" s="64"/>
      <c r="LT112" s="64"/>
      <c r="LU112" s="64"/>
      <c r="LV112" s="64"/>
      <c r="LW112" s="64"/>
      <c r="LX112" s="64"/>
      <c r="LY112" s="64"/>
      <c r="LZ112" s="64"/>
      <c r="MA112" s="64"/>
      <c r="MB112" s="64"/>
      <c r="MC112" s="64"/>
      <c r="MD112" s="64"/>
      <c r="ME112" s="64"/>
      <c r="MF112" s="64"/>
      <c r="MG112" s="64"/>
      <c r="MH112" s="64"/>
      <c r="MI112" s="64"/>
      <c r="MJ112" s="64"/>
      <c r="MK112" s="64"/>
      <c r="ML112" s="64"/>
      <c r="MM112" s="64"/>
      <c r="MN112" s="64"/>
      <c r="MO112" s="64"/>
      <c r="MP112" s="64"/>
      <c r="MQ112" s="64"/>
      <c r="MR112" s="64"/>
      <c r="MS112" s="64"/>
      <c r="MT112" s="64"/>
      <c r="MU112" s="64"/>
      <c r="MV112" s="64"/>
      <c r="MW112" s="64"/>
      <c r="MX112" s="64"/>
      <c r="MY112" s="64"/>
      <c r="MZ112" s="64"/>
      <c r="NA112" s="64"/>
      <c r="NB112" s="64"/>
      <c r="NC112" s="64"/>
      <c r="ND112" s="64"/>
      <c r="NE112" s="64"/>
      <c r="NF112" s="64"/>
      <c r="NG112" s="64"/>
      <c r="NH112" s="64"/>
      <c r="NI112" s="64"/>
      <c r="NJ112" s="64"/>
      <c r="NK112" s="64"/>
      <c r="NL112" s="64"/>
      <c r="NM112" s="64"/>
      <c r="NN112" s="64"/>
      <c r="NO112" s="64"/>
      <c r="NP112" s="64"/>
      <c r="NQ112" s="64"/>
      <c r="NR112" s="64"/>
      <c r="NS112" s="64"/>
      <c r="NT112" s="64"/>
      <c r="NU112" s="64"/>
      <c r="NV112" s="64"/>
      <c r="NW112" s="64"/>
      <c r="NX112" s="64"/>
      <c r="NY112" s="64"/>
      <c r="NZ112" s="64"/>
      <c r="OA112" s="64"/>
      <c r="OB112" s="64"/>
      <c r="OC112" s="64"/>
      <c r="OD112" s="64"/>
      <c r="OE112" s="64"/>
      <c r="OF112" s="64"/>
      <c r="OG112" s="64"/>
      <c r="OH112" s="64"/>
      <c r="OI112" s="64"/>
      <c r="OJ112" s="64"/>
      <c r="OK112" s="64"/>
      <c r="OL112" s="64"/>
      <c r="OM112" s="64"/>
      <c r="ON112" s="64"/>
      <c r="OO112" s="64"/>
      <c r="OP112" s="64"/>
      <c r="OQ112" s="64"/>
      <c r="OR112" s="64"/>
      <c r="OS112" s="64"/>
      <c r="OT112" s="64"/>
      <c r="OU112" s="64"/>
      <c r="OV112" s="64"/>
      <c r="OW112" s="64"/>
      <c r="OX112" s="64"/>
      <c r="OY112" s="64"/>
      <c r="OZ112" s="64"/>
      <c r="PA112" s="64"/>
      <c r="PB112" s="64"/>
      <c r="PC112" s="64"/>
      <c r="PD112" s="64"/>
      <c r="PE112" s="64"/>
      <c r="PF112" s="64"/>
      <c r="PG112" s="64"/>
      <c r="PH112" s="64"/>
      <c r="PI112" s="64"/>
      <c r="PJ112" s="64"/>
      <c r="PK112" s="64"/>
      <c r="PL112" s="64"/>
      <c r="PM112" s="64"/>
      <c r="PN112" s="64"/>
      <c r="PO112" s="64"/>
      <c r="PP112" s="64"/>
      <c r="PQ112" s="64"/>
      <c r="PR112" s="64"/>
      <c r="PS112" s="64"/>
      <c r="PT112" s="64"/>
      <c r="PU112" s="64"/>
      <c r="PV112" s="64"/>
      <c r="PW112" s="64"/>
      <c r="PX112" s="64"/>
      <c r="PY112" s="64"/>
      <c r="PZ112" s="64"/>
      <c r="QA112" s="64"/>
      <c r="QB112" s="64"/>
      <c r="QC112" s="64"/>
      <c r="QD112" s="64"/>
      <c r="QE112" s="64"/>
      <c r="QF112" s="64"/>
      <c r="QG112" s="64"/>
      <c r="QH112" s="64"/>
      <c r="QI112" s="64"/>
      <c r="QJ112" s="64"/>
      <c r="QK112" s="64"/>
      <c r="QL112" s="64"/>
      <c r="QM112" s="64"/>
      <c r="QN112" s="64"/>
      <c r="QO112" s="64"/>
      <c r="QP112" s="64"/>
      <c r="QQ112" s="64"/>
      <c r="QR112" s="64"/>
      <c r="QS112" s="64"/>
      <c r="QT112" s="64"/>
      <c r="QU112" s="64"/>
      <c r="QV112" s="64"/>
      <c r="QW112" s="64"/>
      <c r="QX112" s="64"/>
      <c r="QY112" s="64"/>
      <c r="QZ112" s="64"/>
      <c r="RA112" s="64"/>
      <c r="RB112" s="64"/>
      <c r="RC112" s="64"/>
      <c r="RD112" s="64"/>
      <c r="RE112" s="64"/>
      <c r="RF112" s="64"/>
      <c r="RG112" s="64"/>
      <c r="RH112" s="64"/>
      <c r="RI112" s="64"/>
      <c r="RJ112" s="64"/>
      <c r="RK112" s="64"/>
      <c r="RL112" s="64"/>
      <c r="RM112" s="64"/>
      <c r="RN112" s="64"/>
      <c r="RO112" s="64"/>
      <c r="RP112" s="64"/>
      <c r="RQ112" s="64"/>
      <c r="RR112" s="64"/>
      <c r="RS112" s="64"/>
      <c r="RT112" s="64"/>
      <c r="RU112" s="64"/>
      <c r="RV112" s="64"/>
      <c r="RW112" s="64"/>
      <c r="RX112" s="64"/>
      <c r="RY112" s="64"/>
      <c r="RZ112" s="64"/>
      <c r="SA112" s="64"/>
      <c r="SB112" s="64"/>
      <c r="SC112" s="64"/>
      <c r="SD112" s="64"/>
      <c r="SE112" s="64"/>
      <c r="SF112" s="64"/>
      <c r="SG112" s="64"/>
      <c r="SH112" s="64"/>
      <c r="SI112" s="64"/>
      <c r="SJ112" s="64"/>
      <c r="SK112" s="64"/>
      <c r="SL112" s="64"/>
      <c r="SM112" s="64"/>
      <c r="SN112" s="64"/>
      <c r="SO112" s="64"/>
      <c r="SP112" s="64"/>
      <c r="SQ112" s="64"/>
      <c r="SR112" s="64"/>
      <c r="SS112" s="64"/>
      <c r="ST112" s="64"/>
      <c r="SU112" s="64"/>
      <c r="SV112" s="64"/>
      <c r="SW112" s="64"/>
      <c r="SX112" s="64"/>
      <c r="SY112" s="64"/>
      <c r="SZ112" s="64"/>
      <c r="TA112" s="64"/>
      <c r="TB112" s="64"/>
      <c r="TC112" s="64"/>
      <c r="TD112" s="64"/>
      <c r="TE112" s="64"/>
      <c r="TF112" s="64"/>
      <c r="TG112" s="64"/>
      <c r="TH112" s="64"/>
      <c r="TI112" s="64"/>
      <c r="TJ112" s="64"/>
      <c r="TK112" s="64"/>
      <c r="TL112" s="64"/>
      <c r="TM112" s="64"/>
      <c r="TN112" s="64"/>
      <c r="TO112" s="64"/>
      <c r="TP112" s="64"/>
      <c r="TQ112" s="64"/>
      <c r="TR112" s="64"/>
      <c r="TS112" s="64"/>
      <c r="TT112" s="64"/>
      <c r="TU112" s="64"/>
      <c r="TV112" s="64"/>
      <c r="TW112" s="64"/>
      <c r="TX112" s="64"/>
      <c r="TY112" s="64"/>
      <c r="TZ112" s="64"/>
      <c r="UA112" s="64"/>
      <c r="UB112" s="64"/>
      <c r="UC112" s="64"/>
      <c r="UD112" s="64"/>
      <c r="UE112" s="64"/>
      <c r="UF112" s="64"/>
      <c r="UG112" s="64"/>
      <c r="UH112" s="64"/>
      <c r="UI112" s="64"/>
      <c r="UJ112" s="64"/>
      <c r="UK112" s="64"/>
      <c r="UL112" s="64"/>
      <c r="UM112" s="64"/>
      <c r="UN112" s="64"/>
      <c r="UO112" s="64"/>
      <c r="UP112" s="64"/>
      <c r="UQ112" s="64"/>
      <c r="UR112" s="64"/>
      <c r="US112" s="64"/>
      <c r="UT112" s="64"/>
      <c r="UU112" s="64"/>
      <c r="UV112" s="64"/>
      <c r="UW112" s="64"/>
      <c r="UX112" s="64"/>
      <c r="UY112" s="64"/>
      <c r="UZ112" s="64"/>
      <c r="VA112" s="64"/>
      <c r="VB112" s="64"/>
      <c r="VC112" s="64"/>
      <c r="VD112" s="64"/>
      <c r="VE112" s="64"/>
      <c r="VF112" s="64"/>
      <c r="VG112" s="64"/>
      <c r="VH112" s="64"/>
      <c r="VI112" s="64"/>
      <c r="VJ112" s="64"/>
      <c r="VK112" s="64"/>
      <c r="VL112" s="64"/>
      <c r="VM112" s="64"/>
      <c r="VN112" s="64"/>
      <c r="VO112" s="64"/>
      <c r="VP112" s="64"/>
      <c r="VQ112" s="64"/>
      <c r="VR112" s="64"/>
      <c r="VS112" s="64"/>
      <c r="VT112" s="64"/>
      <c r="VU112" s="64"/>
      <c r="VV112" s="64"/>
      <c r="VW112" s="64"/>
      <c r="VX112" s="64"/>
      <c r="VY112" s="64"/>
      <c r="VZ112" s="64"/>
      <c r="WA112" s="64"/>
      <c r="WB112" s="64"/>
      <c r="WC112" s="64"/>
      <c r="WD112" s="64"/>
      <c r="WE112" s="64"/>
      <c r="WF112" s="64"/>
      <c r="WG112" s="64"/>
      <c r="WH112" s="64"/>
      <c r="WI112" s="64"/>
      <c r="WJ112" s="64"/>
      <c r="WK112" s="64"/>
      <c r="WL112" s="64"/>
      <c r="WM112" s="64"/>
      <c r="WN112" s="64"/>
      <c r="WO112" s="64"/>
      <c r="WP112" s="64"/>
      <c r="WQ112" s="64"/>
      <c r="WR112" s="64"/>
      <c r="WS112" s="64"/>
      <c r="WT112" s="64"/>
      <c r="WU112" s="64"/>
      <c r="WV112" s="64"/>
      <c r="WW112" s="64"/>
      <c r="WX112" s="64"/>
      <c r="WY112" s="64"/>
      <c r="WZ112" s="64"/>
      <c r="XA112" s="64"/>
      <c r="XB112" s="64"/>
      <c r="XC112" s="64"/>
      <c r="XD112" s="64"/>
      <c r="XE112" s="64"/>
      <c r="XF112" s="64"/>
      <c r="XG112" s="64"/>
      <c r="XH112" s="64"/>
      <c r="XI112" s="64"/>
      <c r="XJ112" s="64"/>
    </row>
    <row r="113" spans="1:634" x14ac:dyDescent="0.25">
      <c r="A113" s="106"/>
      <c r="B113" s="107"/>
      <c r="C113" s="106"/>
      <c r="D113" s="107"/>
      <c r="E113" s="106"/>
      <c r="F113" s="107"/>
      <c r="G113" s="106"/>
      <c r="H113" s="107"/>
      <c r="I113" s="106"/>
      <c r="J113" s="107"/>
      <c r="K113" s="106"/>
      <c r="L113" s="107"/>
      <c r="M113" s="106"/>
      <c r="N113" s="107"/>
      <c r="O113" s="106"/>
      <c r="P113" s="107"/>
      <c r="Q113" s="106"/>
      <c r="R113" s="107"/>
      <c r="S113" s="106"/>
      <c r="T113" s="107"/>
      <c r="U113" s="106"/>
      <c r="V113" s="107"/>
      <c r="W113" s="106"/>
      <c r="X113" s="107"/>
      <c r="Y113" s="106"/>
      <c r="Z113" s="107"/>
      <c r="AA113" s="106"/>
      <c r="AB113" s="107"/>
      <c r="AC113" s="106"/>
      <c r="AD113" s="107"/>
      <c r="AE113" s="106"/>
      <c r="AF113" s="107"/>
      <c r="AG113" s="106"/>
      <c r="AH113" s="107"/>
      <c r="AI113" s="106"/>
      <c r="AJ113" s="107"/>
      <c r="AK113" s="106"/>
      <c r="AL113" s="107"/>
      <c r="AM113" s="106"/>
      <c r="AN113" s="107"/>
      <c r="AO113" s="106"/>
      <c r="AP113" s="107"/>
      <c r="AQ113" s="106"/>
      <c r="AR113" s="107"/>
      <c r="AS113" s="106"/>
      <c r="AT113" s="107"/>
      <c r="AU113" s="106"/>
      <c r="AV113" s="107"/>
      <c r="AW113" s="106"/>
      <c r="AX113" s="107"/>
      <c r="AY113" s="106"/>
      <c r="AZ113" s="107"/>
      <c r="BA113" s="106"/>
      <c r="BB113" s="107"/>
      <c r="BC113" s="106"/>
      <c r="BD113" s="107"/>
      <c r="BE113" s="106"/>
      <c r="BF113" s="107"/>
      <c r="BG113" s="106"/>
      <c r="BH113" s="107"/>
      <c r="BI113" s="106"/>
      <c r="BJ113" s="107"/>
      <c r="BK113" s="106"/>
      <c r="BL113" s="107"/>
      <c r="BM113" s="106"/>
      <c r="BN113" s="107"/>
      <c r="BO113" s="106"/>
      <c r="BP113" s="107"/>
      <c r="BQ113" s="106"/>
      <c r="BR113" s="107"/>
      <c r="BS113" s="106"/>
      <c r="BT113" s="107"/>
      <c r="BU113" s="106"/>
      <c r="BV113" s="107"/>
      <c r="BW113" s="106"/>
      <c r="BX113" s="107"/>
      <c r="BY113" s="106"/>
      <c r="BZ113" s="107"/>
      <c r="CA113" s="106"/>
      <c r="CB113" s="107"/>
      <c r="CC113" s="106"/>
      <c r="CD113" s="107"/>
      <c r="CE113" s="106"/>
      <c r="CF113" s="107"/>
      <c r="CG113" s="106"/>
      <c r="CH113" s="107"/>
      <c r="CI113" s="106"/>
      <c r="CJ113" s="107"/>
      <c r="CK113" s="106"/>
      <c r="CL113" s="107"/>
      <c r="CM113" s="106"/>
      <c r="CN113" s="107"/>
      <c r="CO113" s="106"/>
      <c r="CP113" s="107"/>
      <c r="CQ113" s="106"/>
      <c r="CR113" s="107"/>
      <c r="CS113" s="106"/>
      <c r="CT113" s="107"/>
      <c r="CU113" s="106"/>
      <c r="CV113" s="107"/>
      <c r="CW113" s="106"/>
      <c r="CX113" s="107"/>
      <c r="CY113" s="106"/>
      <c r="CZ113" s="107"/>
      <c r="DA113" s="106"/>
      <c r="DB113" s="107"/>
      <c r="DC113" s="106"/>
      <c r="DD113" s="107"/>
      <c r="DE113" s="106"/>
      <c r="DF113" s="107"/>
      <c r="DG113" s="106"/>
      <c r="DH113" s="107"/>
      <c r="DI113" s="106"/>
      <c r="DJ113" s="107"/>
      <c r="DK113" s="106"/>
      <c r="DL113" s="107"/>
      <c r="DM113" s="106"/>
      <c r="DN113" s="107"/>
      <c r="DO113" s="106"/>
      <c r="DP113" s="107"/>
      <c r="DQ113" s="106"/>
      <c r="DR113" s="107"/>
      <c r="DS113" s="106"/>
      <c r="DT113" s="107"/>
      <c r="DU113" s="106"/>
      <c r="DV113" s="107"/>
      <c r="DW113" s="106"/>
      <c r="DX113" s="107"/>
      <c r="DY113" s="106"/>
      <c r="DZ113" s="107"/>
      <c r="EA113" s="106"/>
      <c r="EB113" s="107"/>
      <c r="EC113" s="106"/>
      <c r="ED113" s="107"/>
      <c r="EE113" s="106"/>
      <c r="EF113" s="107"/>
      <c r="EG113" s="106"/>
      <c r="EH113" s="107"/>
      <c r="EI113" s="106"/>
      <c r="EJ113" s="107"/>
      <c r="EK113" s="106"/>
      <c r="EL113" s="107"/>
      <c r="EM113" s="106"/>
      <c r="EN113" s="107"/>
      <c r="EO113" s="106"/>
      <c r="EP113" s="107"/>
      <c r="EQ113" s="106"/>
      <c r="ER113" s="107"/>
      <c r="ES113" s="106"/>
      <c r="ET113" s="107"/>
      <c r="EU113" s="106"/>
      <c r="EV113" s="107"/>
      <c r="EW113" s="106"/>
      <c r="EX113" s="107"/>
      <c r="EY113" s="106"/>
      <c r="EZ113" s="107"/>
      <c r="FA113" s="106"/>
      <c r="FB113" s="107"/>
      <c r="FC113" s="106"/>
      <c r="FD113" s="107"/>
      <c r="FE113" s="106"/>
      <c r="FF113" s="107"/>
      <c r="FG113" s="106"/>
      <c r="FH113" s="107"/>
      <c r="FI113" s="106"/>
      <c r="FJ113" s="107"/>
      <c r="FK113" s="106"/>
      <c r="FL113" s="107"/>
      <c r="FM113" s="106"/>
      <c r="FN113" s="107"/>
      <c r="FO113" s="106"/>
      <c r="FP113" s="107"/>
      <c r="FQ113" s="106"/>
      <c r="FR113" s="107"/>
      <c r="FS113" s="106"/>
      <c r="FT113" s="107"/>
      <c r="FU113" s="106"/>
      <c r="FV113" s="107"/>
      <c r="FW113" s="106"/>
      <c r="FX113" s="107"/>
      <c r="FY113" s="106"/>
      <c r="FZ113" s="107"/>
      <c r="GA113" s="106"/>
      <c r="GB113" s="107"/>
      <c r="GC113" s="106"/>
      <c r="GD113" s="107"/>
      <c r="GE113" s="106"/>
      <c r="GF113" s="107"/>
      <c r="GG113" s="106"/>
      <c r="GH113" s="107"/>
      <c r="GI113" s="106"/>
      <c r="GJ113" s="107"/>
      <c r="GK113" s="106"/>
      <c r="GL113" s="107"/>
      <c r="GM113" s="106"/>
      <c r="GN113" s="107"/>
      <c r="GO113" s="106"/>
      <c r="GP113" s="107"/>
      <c r="GQ113" s="106"/>
      <c r="GR113" s="107"/>
      <c r="GS113" s="106"/>
      <c r="GT113" s="107"/>
      <c r="GU113" s="106"/>
      <c r="GV113" s="107"/>
      <c r="GW113" s="106"/>
      <c r="GX113" s="107"/>
      <c r="GY113" s="106"/>
      <c r="GZ113" s="107"/>
      <c r="HA113" s="106"/>
      <c r="HB113" s="107"/>
      <c r="HC113" s="106"/>
      <c r="HD113" s="107"/>
      <c r="HE113" s="106"/>
      <c r="HF113" s="107"/>
      <c r="HG113" s="106"/>
      <c r="HH113" s="107"/>
      <c r="HI113" s="106"/>
      <c r="HJ113" s="107"/>
      <c r="HK113" s="106"/>
      <c r="HL113" s="107"/>
      <c r="HM113" s="106"/>
      <c r="HN113" s="107"/>
      <c r="HO113" s="106"/>
      <c r="HP113" s="107"/>
      <c r="HQ113" s="106"/>
      <c r="HR113" s="107"/>
      <c r="HS113" s="106"/>
      <c r="HT113" s="107"/>
      <c r="HU113" s="106"/>
      <c r="HV113" s="107"/>
      <c r="HW113" s="106"/>
      <c r="HX113" s="107"/>
      <c r="HY113" s="106"/>
      <c r="HZ113" s="107"/>
      <c r="IA113" s="106"/>
      <c r="IB113" s="107"/>
      <c r="IC113" s="106"/>
      <c r="ID113" s="107"/>
      <c r="IE113" s="106"/>
      <c r="IF113" s="107"/>
      <c r="IG113" s="106"/>
      <c r="IH113" s="107"/>
      <c r="II113" s="106"/>
      <c r="IJ113" s="107"/>
      <c r="IK113" s="106"/>
      <c r="IL113" s="107"/>
      <c r="IM113" s="106"/>
      <c r="IN113" s="107"/>
      <c r="IO113" s="106"/>
      <c r="IP113" s="107"/>
      <c r="IQ113" s="106"/>
      <c r="IR113" s="107"/>
      <c r="IS113" s="106"/>
      <c r="IT113" s="107"/>
      <c r="IU113" s="106"/>
      <c r="IV113" s="107"/>
      <c r="IW113" s="106"/>
      <c r="IX113" s="107"/>
      <c r="IY113" s="106"/>
      <c r="IZ113" s="64"/>
      <c r="JA113" s="64"/>
      <c r="JB113" s="64"/>
      <c r="JC113" s="64"/>
      <c r="JD113" s="64"/>
      <c r="JE113" s="64"/>
      <c r="JF113" s="64"/>
      <c r="JG113" s="64"/>
      <c r="JH113" s="64"/>
      <c r="JI113" s="64"/>
      <c r="JJ113" s="64"/>
      <c r="JK113" s="64"/>
      <c r="JL113" s="64"/>
      <c r="JM113" s="64"/>
      <c r="JN113" s="64"/>
      <c r="JO113" s="64"/>
      <c r="JP113" s="64"/>
      <c r="JQ113" s="64"/>
      <c r="JR113" s="64"/>
      <c r="JS113" s="64"/>
      <c r="JT113" s="64"/>
      <c r="JU113" s="64"/>
      <c r="JV113" s="64"/>
      <c r="JW113" s="64"/>
      <c r="JX113" s="64"/>
      <c r="JY113" s="64"/>
      <c r="JZ113" s="64"/>
      <c r="KA113" s="64"/>
      <c r="KB113" s="64"/>
      <c r="KC113" s="64"/>
      <c r="KD113" s="64"/>
      <c r="KE113" s="64"/>
      <c r="KF113" s="64"/>
      <c r="KG113" s="64"/>
      <c r="KH113" s="64"/>
      <c r="KI113" s="64"/>
      <c r="KJ113" s="64"/>
      <c r="KK113" s="64"/>
      <c r="KL113" s="64"/>
      <c r="KM113" s="64"/>
      <c r="KN113" s="64"/>
      <c r="KO113" s="64"/>
      <c r="KP113" s="64"/>
      <c r="KQ113" s="64"/>
      <c r="KR113" s="64"/>
      <c r="KS113" s="64"/>
      <c r="KT113" s="64"/>
      <c r="KU113" s="64"/>
      <c r="KV113" s="64"/>
      <c r="KW113" s="64"/>
      <c r="KX113" s="64"/>
      <c r="KY113" s="64"/>
      <c r="KZ113" s="64"/>
      <c r="LA113" s="64"/>
      <c r="LB113" s="64"/>
      <c r="LC113" s="64"/>
      <c r="LD113" s="64"/>
      <c r="LE113" s="64"/>
      <c r="LF113" s="64"/>
      <c r="LG113" s="64"/>
      <c r="LH113" s="64"/>
      <c r="LI113" s="64"/>
      <c r="LJ113" s="64"/>
      <c r="LK113" s="64"/>
      <c r="LL113" s="64"/>
      <c r="LM113" s="64"/>
      <c r="LN113" s="64"/>
      <c r="LO113" s="64"/>
      <c r="LP113" s="64"/>
      <c r="LQ113" s="64"/>
      <c r="LR113" s="64"/>
      <c r="LS113" s="64"/>
      <c r="LT113" s="64"/>
      <c r="LU113" s="64"/>
      <c r="LV113" s="64"/>
      <c r="LW113" s="64"/>
      <c r="LX113" s="64"/>
      <c r="LY113" s="64"/>
      <c r="LZ113" s="64"/>
      <c r="MA113" s="64"/>
      <c r="MB113" s="64"/>
      <c r="MC113" s="64"/>
      <c r="MD113" s="64"/>
      <c r="ME113" s="64"/>
      <c r="MF113" s="64"/>
      <c r="MG113" s="64"/>
      <c r="MH113" s="64"/>
      <c r="MI113" s="64"/>
      <c r="MJ113" s="64"/>
      <c r="MK113" s="64"/>
      <c r="ML113" s="64"/>
      <c r="MM113" s="64"/>
      <c r="MN113" s="64"/>
      <c r="MO113" s="64"/>
      <c r="MP113" s="64"/>
      <c r="MQ113" s="64"/>
      <c r="MR113" s="64"/>
      <c r="MS113" s="64"/>
      <c r="MT113" s="64"/>
      <c r="MU113" s="64"/>
      <c r="MV113" s="64"/>
      <c r="MW113" s="64"/>
      <c r="MX113" s="64"/>
      <c r="MY113" s="64"/>
      <c r="MZ113" s="64"/>
      <c r="NA113" s="64"/>
      <c r="NB113" s="64"/>
      <c r="NC113" s="64"/>
      <c r="ND113" s="64"/>
      <c r="NE113" s="64"/>
      <c r="NF113" s="64"/>
      <c r="NG113" s="64"/>
      <c r="NH113" s="64"/>
      <c r="NI113" s="64"/>
      <c r="NJ113" s="64"/>
      <c r="NK113" s="64"/>
      <c r="NL113" s="64"/>
      <c r="NM113" s="64"/>
      <c r="NN113" s="64"/>
      <c r="NO113" s="64"/>
      <c r="NP113" s="64"/>
      <c r="NQ113" s="64"/>
      <c r="NR113" s="64"/>
      <c r="NS113" s="64"/>
      <c r="NT113" s="64"/>
      <c r="NU113" s="64"/>
      <c r="NV113" s="64"/>
      <c r="NW113" s="64"/>
      <c r="NX113" s="64"/>
      <c r="NY113" s="64"/>
      <c r="NZ113" s="64"/>
      <c r="OA113" s="64"/>
      <c r="OB113" s="64"/>
      <c r="OC113" s="64"/>
      <c r="OD113" s="64"/>
      <c r="OE113" s="64"/>
      <c r="OF113" s="64"/>
      <c r="OG113" s="64"/>
      <c r="OH113" s="64"/>
      <c r="OI113" s="64"/>
      <c r="OJ113" s="64"/>
      <c r="OK113" s="64"/>
      <c r="OL113" s="64"/>
      <c r="OM113" s="64"/>
      <c r="ON113" s="64"/>
      <c r="OO113" s="64"/>
      <c r="OP113" s="64"/>
      <c r="OQ113" s="64"/>
      <c r="OR113" s="64"/>
      <c r="OS113" s="64"/>
      <c r="OT113" s="64"/>
      <c r="OU113" s="64"/>
      <c r="OV113" s="64"/>
      <c r="OW113" s="64"/>
      <c r="OX113" s="64"/>
      <c r="OY113" s="64"/>
      <c r="OZ113" s="64"/>
      <c r="PA113" s="64"/>
      <c r="PB113" s="64"/>
      <c r="PC113" s="64"/>
      <c r="PD113" s="64"/>
      <c r="PE113" s="64"/>
      <c r="PF113" s="64"/>
      <c r="PG113" s="64"/>
      <c r="PH113" s="64"/>
      <c r="PI113" s="64"/>
      <c r="PJ113" s="64"/>
      <c r="PK113" s="64"/>
      <c r="PL113" s="64"/>
      <c r="PM113" s="64"/>
      <c r="PN113" s="64"/>
      <c r="PO113" s="64"/>
      <c r="PP113" s="64"/>
      <c r="PQ113" s="64"/>
      <c r="PR113" s="64"/>
      <c r="PS113" s="64"/>
      <c r="PT113" s="64"/>
      <c r="PU113" s="64"/>
      <c r="PV113" s="64"/>
      <c r="PW113" s="64"/>
      <c r="PX113" s="64"/>
      <c r="PY113" s="64"/>
      <c r="PZ113" s="64"/>
      <c r="QA113" s="64"/>
      <c r="QB113" s="64"/>
      <c r="QC113" s="64"/>
      <c r="QD113" s="64"/>
      <c r="QE113" s="64"/>
      <c r="QF113" s="64"/>
      <c r="QG113" s="64"/>
      <c r="QH113" s="64"/>
      <c r="QI113" s="64"/>
      <c r="QJ113" s="64"/>
      <c r="QK113" s="64"/>
      <c r="QL113" s="64"/>
      <c r="QM113" s="64"/>
      <c r="QN113" s="64"/>
      <c r="QO113" s="64"/>
      <c r="QP113" s="64"/>
      <c r="QQ113" s="64"/>
      <c r="QR113" s="64"/>
      <c r="QS113" s="64"/>
      <c r="QT113" s="64"/>
      <c r="QU113" s="64"/>
      <c r="QV113" s="64"/>
      <c r="QW113" s="64"/>
      <c r="QX113" s="64"/>
      <c r="QY113" s="64"/>
      <c r="QZ113" s="64"/>
      <c r="RA113" s="64"/>
      <c r="RB113" s="64"/>
      <c r="RC113" s="64"/>
      <c r="RD113" s="64"/>
      <c r="RE113" s="64"/>
      <c r="RF113" s="64"/>
      <c r="RG113" s="64"/>
      <c r="RH113" s="64"/>
      <c r="RI113" s="64"/>
      <c r="RJ113" s="64"/>
      <c r="RK113" s="64"/>
      <c r="RL113" s="64"/>
      <c r="RM113" s="64"/>
      <c r="RN113" s="64"/>
      <c r="RO113" s="64"/>
      <c r="RP113" s="64"/>
      <c r="RQ113" s="64"/>
      <c r="RR113" s="64"/>
      <c r="RS113" s="64"/>
      <c r="RT113" s="64"/>
      <c r="RU113" s="64"/>
      <c r="RV113" s="64"/>
      <c r="RW113" s="64"/>
      <c r="RX113" s="64"/>
      <c r="RY113" s="64"/>
      <c r="RZ113" s="64"/>
      <c r="SA113" s="64"/>
      <c r="SB113" s="64"/>
      <c r="SC113" s="64"/>
      <c r="SD113" s="64"/>
      <c r="SE113" s="64"/>
      <c r="SF113" s="64"/>
      <c r="SG113" s="64"/>
      <c r="SH113" s="64"/>
      <c r="SI113" s="64"/>
      <c r="SJ113" s="64"/>
      <c r="SK113" s="64"/>
      <c r="SL113" s="64"/>
      <c r="SM113" s="64"/>
      <c r="SN113" s="64"/>
      <c r="SO113" s="64"/>
      <c r="SP113" s="64"/>
      <c r="SQ113" s="64"/>
      <c r="SR113" s="64"/>
      <c r="SS113" s="64"/>
      <c r="ST113" s="64"/>
      <c r="SU113" s="64"/>
      <c r="SV113" s="64"/>
      <c r="SW113" s="64"/>
      <c r="SX113" s="64"/>
      <c r="SY113" s="64"/>
      <c r="SZ113" s="64"/>
      <c r="TA113" s="64"/>
      <c r="TB113" s="64"/>
      <c r="TC113" s="64"/>
      <c r="TD113" s="64"/>
      <c r="TE113" s="64"/>
      <c r="TF113" s="64"/>
      <c r="TG113" s="64"/>
      <c r="TH113" s="64"/>
      <c r="TI113" s="64"/>
      <c r="TJ113" s="64"/>
      <c r="TK113" s="64"/>
      <c r="TL113" s="64"/>
      <c r="TM113" s="64"/>
      <c r="TN113" s="64"/>
      <c r="TO113" s="64"/>
      <c r="TP113" s="64"/>
      <c r="TQ113" s="64"/>
      <c r="TR113" s="64"/>
      <c r="TS113" s="64"/>
      <c r="TT113" s="64"/>
      <c r="TU113" s="64"/>
      <c r="TV113" s="64"/>
      <c r="TW113" s="64"/>
      <c r="TX113" s="64"/>
      <c r="TY113" s="64"/>
      <c r="TZ113" s="64"/>
      <c r="UA113" s="64"/>
      <c r="UB113" s="64"/>
      <c r="UC113" s="64"/>
      <c r="UD113" s="64"/>
      <c r="UE113" s="64"/>
      <c r="UF113" s="64"/>
      <c r="UG113" s="64"/>
      <c r="UH113" s="64"/>
      <c r="UI113" s="64"/>
      <c r="UJ113" s="64"/>
      <c r="UK113" s="64"/>
      <c r="UL113" s="64"/>
      <c r="UM113" s="64"/>
      <c r="UN113" s="64"/>
      <c r="UO113" s="64"/>
      <c r="UP113" s="64"/>
      <c r="UQ113" s="64"/>
      <c r="UR113" s="64"/>
      <c r="US113" s="64"/>
      <c r="UT113" s="64"/>
      <c r="UU113" s="64"/>
      <c r="UV113" s="64"/>
      <c r="UW113" s="64"/>
      <c r="UX113" s="64"/>
      <c r="UY113" s="64"/>
      <c r="UZ113" s="64"/>
      <c r="VA113" s="64"/>
      <c r="VB113" s="64"/>
      <c r="VC113" s="64"/>
      <c r="VD113" s="64"/>
      <c r="VE113" s="64"/>
      <c r="VF113" s="64"/>
      <c r="VG113" s="64"/>
      <c r="VH113" s="64"/>
      <c r="VI113" s="64"/>
      <c r="VJ113" s="64"/>
      <c r="VK113" s="64"/>
      <c r="VL113" s="64"/>
      <c r="VM113" s="64"/>
      <c r="VN113" s="64"/>
      <c r="VO113" s="64"/>
      <c r="VP113" s="64"/>
      <c r="VQ113" s="64"/>
      <c r="VR113" s="64"/>
      <c r="VS113" s="64"/>
      <c r="VT113" s="64"/>
      <c r="VU113" s="64"/>
      <c r="VV113" s="64"/>
      <c r="VW113" s="64"/>
      <c r="VX113" s="64"/>
      <c r="VY113" s="64"/>
      <c r="VZ113" s="64"/>
      <c r="WA113" s="64"/>
      <c r="WB113" s="64"/>
      <c r="WC113" s="64"/>
      <c r="WD113" s="64"/>
      <c r="WE113" s="64"/>
      <c r="WF113" s="64"/>
      <c r="WG113" s="64"/>
      <c r="WH113" s="64"/>
      <c r="WI113" s="64"/>
      <c r="WJ113" s="64"/>
      <c r="WK113" s="64"/>
      <c r="WL113" s="64"/>
      <c r="WM113" s="64"/>
      <c r="WN113" s="64"/>
      <c r="WO113" s="64"/>
      <c r="WP113" s="64"/>
      <c r="WQ113" s="64"/>
      <c r="WR113" s="64"/>
      <c r="WS113" s="64"/>
      <c r="WT113" s="64"/>
      <c r="WU113" s="64"/>
      <c r="WV113" s="64"/>
      <c r="WW113" s="64"/>
      <c r="WX113" s="64"/>
      <c r="WY113" s="64"/>
      <c r="WZ113" s="64"/>
      <c r="XA113" s="64"/>
      <c r="XB113" s="64"/>
      <c r="XC113" s="64"/>
      <c r="XD113" s="64"/>
      <c r="XE113" s="64"/>
      <c r="XF113" s="64"/>
      <c r="XG113" s="64"/>
      <c r="XH113" s="64"/>
      <c r="XI113" s="64"/>
      <c r="XJ113" s="64"/>
    </row>
    <row r="114" spans="1:634" x14ac:dyDescent="0.25">
      <c r="A114" s="106"/>
      <c r="B114" s="107"/>
      <c r="C114" s="106"/>
      <c r="D114" s="107"/>
      <c r="E114" s="106"/>
      <c r="F114" s="107"/>
      <c r="G114" s="106"/>
      <c r="H114" s="107"/>
      <c r="I114" s="106"/>
      <c r="J114" s="107"/>
      <c r="K114" s="106"/>
      <c r="L114" s="107"/>
      <c r="M114" s="106"/>
      <c r="N114" s="107"/>
      <c r="O114" s="106"/>
      <c r="P114" s="107"/>
      <c r="Q114" s="106"/>
      <c r="R114" s="107"/>
      <c r="S114" s="106"/>
      <c r="T114" s="107"/>
      <c r="U114" s="106"/>
      <c r="V114" s="107"/>
      <c r="W114" s="106"/>
      <c r="X114" s="107"/>
      <c r="Y114" s="106"/>
      <c r="Z114" s="107"/>
      <c r="AA114" s="106"/>
      <c r="AB114" s="107"/>
      <c r="AC114" s="106"/>
      <c r="AD114" s="107"/>
      <c r="AE114" s="106"/>
      <c r="AF114" s="107"/>
      <c r="AG114" s="106"/>
      <c r="AH114" s="107"/>
      <c r="AI114" s="106"/>
      <c r="AJ114" s="107"/>
      <c r="AK114" s="106"/>
      <c r="AL114" s="107"/>
      <c r="AM114" s="106"/>
      <c r="AN114" s="107"/>
      <c r="AO114" s="106"/>
      <c r="AP114" s="107"/>
      <c r="AQ114" s="106"/>
      <c r="AR114" s="107"/>
      <c r="AS114" s="106"/>
      <c r="AT114" s="107"/>
      <c r="AU114" s="106"/>
      <c r="AV114" s="107"/>
      <c r="AW114" s="106"/>
      <c r="AX114" s="107"/>
      <c r="AY114" s="106"/>
      <c r="AZ114" s="107"/>
      <c r="BA114" s="106"/>
      <c r="BB114" s="107"/>
      <c r="BC114" s="106"/>
      <c r="BD114" s="107"/>
      <c r="BE114" s="106"/>
      <c r="BF114" s="107"/>
      <c r="BG114" s="106"/>
      <c r="BH114" s="107"/>
      <c r="BI114" s="106"/>
      <c r="BJ114" s="107"/>
      <c r="BK114" s="106"/>
      <c r="BL114" s="107"/>
      <c r="BM114" s="106"/>
      <c r="BN114" s="107"/>
      <c r="BO114" s="106"/>
      <c r="BP114" s="107"/>
      <c r="BQ114" s="106"/>
      <c r="BR114" s="107"/>
      <c r="BS114" s="106"/>
      <c r="BT114" s="107"/>
      <c r="BU114" s="106"/>
      <c r="BV114" s="107"/>
      <c r="BW114" s="106"/>
      <c r="BX114" s="107"/>
      <c r="BY114" s="106"/>
      <c r="BZ114" s="107"/>
      <c r="CA114" s="106"/>
      <c r="CB114" s="107"/>
      <c r="CC114" s="106"/>
      <c r="CD114" s="107"/>
      <c r="CE114" s="106"/>
      <c r="CF114" s="107"/>
      <c r="CG114" s="106"/>
      <c r="CH114" s="107"/>
      <c r="CI114" s="106"/>
      <c r="CJ114" s="107"/>
      <c r="CK114" s="106"/>
      <c r="CL114" s="107"/>
      <c r="CM114" s="106"/>
      <c r="CN114" s="107"/>
      <c r="CO114" s="106"/>
      <c r="CP114" s="107"/>
      <c r="CQ114" s="106"/>
      <c r="CR114" s="107"/>
      <c r="CS114" s="106"/>
      <c r="CT114" s="107"/>
      <c r="CU114" s="106"/>
      <c r="CV114" s="107"/>
      <c r="CW114" s="106"/>
      <c r="CX114" s="107"/>
      <c r="CY114" s="106"/>
      <c r="CZ114" s="107"/>
      <c r="DA114" s="106"/>
      <c r="DB114" s="107"/>
      <c r="DC114" s="106"/>
      <c r="DD114" s="107"/>
      <c r="DE114" s="106"/>
      <c r="DF114" s="107"/>
      <c r="DG114" s="106"/>
      <c r="DH114" s="107"/>
      <c r="DI114" s="106"/>
      <c r="DJ114" s="107"/>
      <c r="DK114" s="106"/>
      <c r="DL114" s="107"/>
      <c r="DM114" s="106"/>
      <c r="DN114" s="107"/>
      <c r="DO114" s="106"/>
      <c r="DP114" s="107"/>
      <c r="DQ114" s="106"/>
      <c r="DR114" s="107"/>
      <c r="DS114" s="106"/>
      <c r="DT114" s="107"/>
      <c r="DU114" s="106"/>
      <c r="DV114" s="107"/>
      <c r="DW114" s="106"/>
      <c r="DX114" s="107"/>
      <c r="DY114" s="106"/>
      <c r="DZ114" s="107"/>
      <c r="EA114" s="106"/>
      <c r="EB114" s="107"/>
      <c r="EC114" s="106"/>
      <c r="ED114" s="107"/>
      <c r="EE114" s="106"/>
      <c r="EF114" s="107"/>
      <c r="EG114" s="106"/>
      <c r="EH114" s="107"/>
      <c r="EI114" s="106"/>
      <c r="EJ114" s="107"/>
      <c r="EK114" s="106"/>
      <c r="EL114" s="107"/>
      <c r="EM114" s="106"/>
      <c r="EN114" s="107"/>
      <c r="EO114" s="106"/>
      <c r="EP114" s="107"/>
      <c r="EQ114" s="106"/>
      <c r="ER114" s="107"/>
      <c r="ES114" s="106"/>
      <c r="ET114" s="107"/>
      <c r="EU114" s="106"/>
      <c r="EV114" s="107"/>
      <c r="EW114" s="106"/>
      <c r="EX114" s="107"/>
      <c r="EY114" s="106"/>
      <c r="EZ114" s="107"/>
      <c r="FA114" s="106"/>
      <c r="FB114" s="107"/>
      <c r="FC114" s="106"/>
      <c r="FD114" s="107"/>
      <c r="FE114" s="106"/>
      <c r="FF114" s="107"/>
      <c r="FG114" s="106"/>
      <c r="FH114" s="107"/>
      <c r="FI114" s="106"/>
      <c r="FJ114" s="107"/>
      <c r="FK114" s="106"/>
      <c r="FL114" s="107"/>
      <c r="FM114" s="106"/>
      <c r="FN114" s="107"/>
      <c r="FO114" s="106"/>
      <c r="FP114" s="107"/>
      <c r="FQ114" s="106"/>
      <c r="FR114" s="107"/>
      <c r="FS114" s="106"/>
      <c r="FT114" s="107"/>
      <c r="FU114" s="106"/>
      <c r="FV114" s="107"/>
      <c r="FW114" s="106"/>
      <c r="FX114" s="107"/>
      <c r="FY114" s="106"/>
      <c r="FZ114" s="107"/>
      <c r="GA114" s="106"/>
      <c r="GB114" s="107"/>
      <c r="GC114" s="106"/>
      <c r="GD114" s="107"/>
      <c r="GE114" s="106"/>
      <c r="GF114" s="107"/>
      <c r="GG114" s="106"/>
      <c r="GH114" s="107"/>
      <c r="GI114" s="106"/>
      <c r="GJ114" s="107"/>
      <c r="GK114" s="106"/>
      <c r="GL114" s="107"/>
      <c r="GM114" s="106"/>
      <c r="GN114" s="107"/>
      <c r="GO114" s="106"/>
      <c r="GP114" s="107"/>
      <c r="GQ114" s="106"/>
      <c r="GR114" s="107"/>
      <c r="GS114" s="106"/>
      <c r="GT114" s="107"/>
      <c r="GU114" s="106"/>
      <c r="GV114" s="107"/>
      <c r="GW114" s="106"/>
      <c r="GX114" s="107"/>
      <c r="GY114" s="106"/>
      <c r="GZ114" s="107"/>
      <c r="HA114" s="106"/>
      <c r="HB114" s="107"/>
      <c r="HC114" s="106"/>
      <c r="HD114" s="107"/>
      <c r="HE114" s="106"/>
      <c r="HF114" s="107"/>
      <c r="HG114" s="106"/>
      <c r="HH114" s="107"/>
      <c r="HI114" s="106"/>
      <c r="HJ114" s="107"/>
      <c r="HK114" s="106"/>
      <c r="HL114" s="107"/>
      <c r="HM114" s="106"/>
      <c r="HN114" s="107"/>
      <c r="HO114" s="106"/>
      <c r="HP114" s="107"/>
      <c r="HQ114" s="106"/>
      <c r="HR114" s="107"/>
      <c r="HS114" s="106"/>
      <c r="HT114" s="107"/>
      <c r="HU114" s="106"/>
      <c r="HV114" s="107"/>
      <c r="HW114" s="106"/>
      <c r="HX114" s="107"/>
      <c r="HY114" s="106"/>
      <c r="HZ114" s="107"/>
      <c r="IA114" s="106"/>
      <c r="IB114" s="107"/>
      <c r="IC114" s="106"/>
      <c r="ID114" s="107"/>
      <c r="IE114" s="106"/>
      <c r="IF114" s="107"/>
      <c r="IG114" s="106"/>
      <c r="IH114" s="107"/>
      <c r="II114" s="106"/>
      <c r="IJ114" s="107"/>
      <c r="IK114" s="106"/>
      <c r="IL114" s="107"/>
      <c r="IM114" s="106"/>
      <c r="IN114" s="107"/>
      <c r="IO114" s="106"/>
      <c r="IP114" s="107"/>
      <c r="IQ114" s="106"/>
      <c r="IR114" s="107"/>
      <c r="IS114" s="106"/>
      <c r="IT114" s="107"/>
      <c r="IU114" s="106"/>
      <c r="IV114" s="107"/>
      <c r="IW114" s="106"/>
      <c r="IX114" s="107"/>
      <c r="IY114" s="106"/>
      <c r="IZ114" s="64"/>
      <c r="JA114" s="64"/>
      <c r="JB114" s="64"/>
      <c r="JC114" s="64"/>
      <c r="JD114" s="64"/>
      <c r="JE114" s="64"/>
      <c r="JF114" s="64"/>
      <c r="JG114" s="64"/>
      <c r="JH114" s="64"/>
      <c r="JI114" s="64"/>
      <c r="JJ114" s="64"/>
      <c r="JK114" s="64"/>
      <c r="JL114" s="64"/>
      <c r="JM114" s="64"/>
      <c r="JN114" s="64"/>
      <c r="JO114" s="64"/>
      <c r="JP114" s="64"/>
      <c r="JQ114" s="64"/>
      <c r="JR114" s="64"/>
      <c r="JS114" s="64"/>
      <c r="JT114" s="64"/>
      <c r="JU114" s="64"/>
      <c r="JV114" s="64"/>
      <c r="JW114" s="64"/>
      <c r="JX114" s="64"/>
      <c r="JY114" s="64"/>
      <c r="JZ114" s="64"/>
      <c r="KA114" s="64"/>
      <c r="KB114" s="64"/>
      <c r="KC114" s="64"/>
      <c r="KD114" s="64"/>
      <c r="KE114" s="64"/>
      <c r="KF114" s="64"/>
      <c r="KG114" s="64"/>
      <c r="KH114" s="64"/>
      <c r="KI114" s="64"/>
      <c r="KJ114" s="64"/>
      <c r="KK114" s="64"/>
      <c r="KL114" s="64"/>
      <c r="KM114" s="64"/>
      <c r="KN114" s="64"/>
      <c r="KO114" s="64"/>
      <c r="KP114" s="64"/>
      <c r="KQ114" s="64"/>
      <c r="KR114" s="64"/>
      <c r="KS114" s="64"/>
      <c r="KT114" s="64"/>
      <c r="KU114" s="64"/>
      <c r="KV114" s="64"/>
      <c r="KW114" s="64"/>
      <c r="KX114" s="64"/>
      <c r="KY114" s="64"/>
      <c r="KZ114" s="64"/>
      <c r="LA114" s="64"/>
      <c r="LB114" s="64"/>
      <c r="LC114" s="64"/>
      <c r="LD114" s="64"/>
      <c r="LE114" s="64"/>
      <c r="LF114" s="64"/>
      <c r="LG114" s="64"/>
      <c r="LH114" s="64"/>
      <c r="LI114" s="64"/>
      <c r="LJ114" s="64"/>
      <c r="LK114" s="64"/>
      <c r="LL114" s="64"/>
      <c r="LM114" s="64"/>
      <c r="LN114" s="64"/>
      <c r="LO114" s="64"/>
      <c r="LP114" s="64"/>
      <c r="LQ114" s="64"/>
      <c r="LR114" s="64"/>
      <c r="LS114" s="64"/>
      <c r="LT114" s="64"/>
      <c r="LU114" s="64"/>
      <c r="LV114" s="64"/>
      <c r="LW114" s="64"/>
      <c r="LX114" s="64"/>
      <c r="LY114" s="64"/>
      <c r="LZ114" s="64"/>
      <c r="MA114" s="64"/>
      <c r="MB114" s="64"/>
      <c r="MC114" s="64"/>
      <c r="MD114" s="64"/>
      <c r="ME114" s="64"/>
      <c r="MF114" s="64"/>
      <c r="MG114" s="64"/>
      <c r="MH114" s="64"/>
      <c r="MI114" s="64"/>
      <c r="MJ114" s="64"/>
      <c r="MK114" s="64"/>
      <c r="ML114" s="64"/>
      <c r="MM114" s="64"/>
      <c r="MN114" s="64"/>
      <c r="MO114" s="64"/>
      <c r="MP114" s="64"/>
      <c r="MQ114" s="64"/>
      <c r="MR114" s="64"/>
      <c r="MS114" s="64"/>
      <c r="MT114" s="64"/>
      <c r="MU114" s="64"/>
      <c r="MV114" s="64"/>
      <c r="MW114" s="64"/>
      <c r="MX114" s="64"/>
      <c r="MY114" s="64"/>
      <c r="MZ114" s="64"/>
      <c r="NA114" s="64"/>
      <c r="NB114" s="64"/>
      <c r="NC114" s="64"/>
      <c r="ND114" s="64"/>
      <c r="NE114" s="64"/>
      <c r="NF114" s="64"/>
      <c r="NG114" s="64"/>
      <c r="NH114" s="64"/>
      <c r="NI114" s="64"/>
      <c r="NJ114" s="64"/>
      <c r="NK114" s="64"/>
      <c r="NL114" s="64"/>
      <c r="NM114" s="64"/>
      <c r="NN114" s="64"/>
      <c r="NO114" s="64"/>
      <c r="NP114" s="64"/>
      <c r="NQ114" s="64"/>
      <c r="NR114" s="64"/>
      <c r="NS114" s="64"/>
      <c r="NT114" s="64"/>
      <c r="NU114" s="64"/>
      <c r="NV114" s="64"/>
      <c r="NW114" s="64"/>
      <c r="NX114" s="64"/>
      <c r="NY114" s="64"/>
      <c r="NZ114" s="64"/>
      <c r="OA114" s="64"/>
      <c r="OB114" s="64"/>
      <c r="OC114" s="64"/>
      <c r="OD114" s="64"/>
      <c r="OE114" s="64"/>
      <c r="OF114" s="64"/>
      <c r="OG114" s="64"/>
      <c r="OH114" s="64"/>
      <c r="OI114" s="64"/>
      <c r="OJ114" s="64"/>
      <c r="OK114" s="64"/>
      <c r="OL114" s="64"/>
      <c r="OM114" s="64"/>
      <c r="ON114" s="64"/>
      <c r="OO114" s="64"/>
      <c r="OP114" s="64"/>
      <c r="OQ114" s="64"/>
      <c r="OR114" s="64"/>
      <c r="OS114" s="64"/>
      <c r="OT114" s="64"/>
      <c r="OU114" s="64"/>
      <c r="OV114" s="64"/>
      <c r="OW114" s="64"/>
      <c r="OX114" s="64"/>
      <c r="OY114" s="64"/>
      <c r="OZ114" s="64"/>
      <c r="PA114" s="64"/>
      <c r="PB114" s="64"/>
      <c r="PC114" s="64"/>
      <c r="PD114" s="64"/>
      <c r="PE114" s="64"/>
      <c r="PF114" s="64"/>
      <c r="PG114" s="64"/>
      <c r="PH114" s="64"/>
      <c r="PI114" s="64"/>
      <c r="PJ114" s="64"/>
      <c r="PK114" s="64"/>
      <c r="PL114" s="64"/>
      <c r="PM114" s="64"/>
      <c r="PN114" s="64"/>
      <c r="PO114" s="64"/>
      <c r="PP114" s="64"/>
      <c r="PQ114" s="64"/>
      <c r="PR114" s="64"/>
      <c r="PS114" s="64"/>
      <c r="PT114" s="64"/>
      <c r="PU114" s="64"/>
      <c r="PV114" s="64"/>
      <c r="PW114" s="64"/>
      <c r="PX114" s="64"/>
      <c r="PY114" s="64"/>
      <c r="PZ114" s="64"/>
      <c r="QA114" s="64"/>
      <c r="QB114" s="64"/>
      <c r="QC114" s="64"/>
      <c r="QD114" s="64"/>
      <c r="QE114" s="64"/>
      <c r="QF114" s="64"/>
      <c r="QG114" s="64"/>
      <c r="QH114" s="64"/>
      <c r="QI114" s="64"/>
      <c r="QJ114" s="64"/>
      <c r="QK114" s="64"/>
      <c r="QL114" s="64"/>
      <c r="QM114" s="64"/>
      <c r="QN114" s="64"/>
      <c r="QO114" s="64"/>
      <c r="QP114" s="64"/>
      <c r="QQ114" s="64"/>
      <c r="QR114" s="64"/>
      <c r="QS114" s="64"/>
      <c r="QT114" s="64"/>
      <c r="QU114" s="64"/>
      <c r="QV114" s="64"/>
      <c r="QW114" s="64"/>
      <c r="QX114" s="64"/>
      <c r="QY114" s="64"/>
      <c r="QZ114" s="64"/>
      <c r="RA114" s="64"/>
      <c r="RB114" s="64"/>
      <c r="RC114" s="64"/>
      <c r="RD114" s="64"/>
      <c r="RE114" s="64"/>
      <c r="RF114" s="64"/>
      <c r="RG114" s="64"/>
      <c r="RH114" s="64"/>
      <c r="RI114" s="64"/>
      <c r="RJ114" s="64"/>
      <c r="RK114" s="64"/>
      <c r="RL114" s="64"/>
      <c r="RM114" s="64"/>
      <c r="RN114" s="64"/>
      <c r="RO114" s="64"/>
      <c r="RP114" s="64"/>
      <c r="RQ114" s="64"/>
      <c r="RR114" s="64"/>
      <c r="RS114" s="64"/>
      <c r="RT114" s="64"/>
      <c r="RU114" s="64"/>
      <c r="RV114" s="64"/>
      <c r="RW114" s="64"/>
      <c r="RX114" s="64"/>
      <c r="RY114" s="64"/>
      <c r="RZ114" s="64"/>
      <c r="SA114" s="64"/>
      <c r="SB114" s="64"/>
      <c r="SC114" s="64"/>
      <c r="SD114" s="64"/>
      <c r="SE114" s="64"/>
      <c r="SF114" s="64"/>
      <c r="SG114" s="64"/>
      <c r="SH114" s="64"/>
      <c r="SI114" s="64"/>
      <c r="SJ114" s="64"/>
      <c r="SK114" s="64"/>
      <c r="SL114" s="64"/>
      <c r="SM114" s="64"/>
      <c r="SN114" s="64"/>
      <c r="SO114" s="64"/>
      <c r="SP114" s="64"/>
      <c r="SQ114" s="64"/>
      <c r="SR114" s="64"/>
      <c r="SS114" s="64"/>
      <c r="ST114" s="64"/>
      <c r="SU114" s="64"/>
      <c r="SV114" s="64"/>
      <c r="SW114" s="64"/>
      <c r="SX114" s="64"/>
      <c r="SY114" s="64"/>
      <c r="SZ114" s="64"/>
      <c r="TA114" s="64"/>
      <c r="TB114" s="64"/>
      <c r="TC114" s="64"/>
      <c r="TD114" s="64"/>
      <c r="TE114" s="64"/>
      <c r="TF114" s="64"/>
      <c r="TG114" s="64"/>
      <c r="TH114" s="64"/>
      <c r="TI114" s="64"/>
      <c r="TJ114" s="64"/>
      <c r="TK114" s="64"/>
      <c r="TL114" s="64"/>
      <c r="TM114" s="64"/>
      <c r="TN114" s="64"/>
      <c r="TO114" s="64"/>
      <c r="TP114" s="64"/>
      <c r="TQ114" s="64"/>
      <c r="TR114" s="64"/>
      <c r="TS114" s="64"/>
      <c r="TT114" s="64"/>
      <c r="TU114" s="64"/>
      <c r="TV114" s="64"/>
      <c r="TW114" s="64"/>
      <c r="TX114" s="64"/>
      <c r="TY114" s="64"/>
      <c r="TZ114" s="64"/>
      <c r="UA114" s="64"/>
      <c r="UB114" s="64"/>
      <c r="UC114" s="64"/>
      <c r="UD114" s="64"/>
      <c r="UE114" s="64"/>
      <c r="UF114" s="64"/>
      <c r="UG114" s="64"/>
      <c r="UH114" s="64"/>
      <c r="UI114" s="64"/>
      <c r="UJ114" s="64"/>
      <c r="UK114" s="64"/>
      <c r="UL114" s="64"/>
      <c r="UM114" s="64"/>
      <c r="UN114" s="64"/>
      <c r="UO114" s="64"/>
      <c r="UP114" s="64"/>
      <c r="UQ114" s="64"/>
      <c r="UR114" s="64"/>
      <c r="US114" s="64"/>
      <c r="UT114" s="64"/>
      <c r="UU114" s="64"/>
      <c r="UV114" s="64"/>
      <c r="UW114" s="64"/>
      <c r="UX114" s="64"/>
      <c r="UY114" s="64"/>
      <c r="UZ114" s="64"/>
      <c r="VA114" s="64"/>
      <c r="VB114" s="64"/>
      <c r="VC114" s="64"/>
      <c r="VD114" s="64"/>
      <c r="VE114" s="64"/>
      <c r="VF114" s="64"/>
      <c r="VG114" s="64"/>
      <c r="VH114" s="64"/>
      <c r="VI114" s="64"/>
      <c r="VJ114" s="64"/>
      <c r="VK114" s="64"/>
      <c r="VL114" s="64"/>
      <c r="VM114" s="64"/>
      <c r="VN114" s="64"/>
      <c r="VO114" s="64"/>
      <c r="VP114" s="64"/>
      <c r="VQ114" s="64"/>
      <c r="VR114" s="64"/>
      <c r="VS114" s="64"/>
      <c r="VT114" s="64"/>
      <c r="VU114" s="64"/>
      <c r="VV114" s="64"/>
      <c r="VW114" s="64"/>
      <c r="VX114" s="64"/>
      <c r="VY114" s="64"/>
      <c r="VZ114" s="64"/>
      <c r="WA114" s="64"/>
      <c r="WB114" s="64"/>
      <c r="WC114" s="64"/>
      <c r="WD114" s="64"/>
      <c r="WE114" s="64"/>
      <c r="WF114" s="64"/>
      <c r="WG114" s="64"/>
      <c r="WH114" s="64"/>
      <c r="WI114" s="64"/>
      <c r="WJ114" s="64"/>
      <c r="WK114" s="64"/>
      <c r="WL114" s="64"/>
      <c r="WM114" s="64"/>
      <c r="WN114" s="64"/>
      <c r="WO114" s="64"/>
      <c r="WP114" s="64"/>
      <c r="WQ114" s="64"/>
      <c r="WR114" s="64"/>
      <c r="WS114" s="64"/>
      <c r="WT114" s="64"/>
      <c r="WU114" s="64"/>
      <c r="WV114" s="64"/>
      <c r="WW114" s="64"/>
      <c r="WX114" s="64"/>
      <c r="WY114" s="64"/>
      <c r="WZ114" s="64"/>
      <c r="XA114" s="64"/>
      <c r="XB114" s="64"/>
      <c r="XC114" s="64"/>
      <c r="XD114" s="64"/>
      <c r="XE114" s="64"/>
      <c r="XF114" s="64"/>
      <c r="XG114" s="64"/>
      <c r="XH114" s="64"/>
      <c r="XI114" s="64"/>
      <c r="XJ114" s="64"/>
    </row>
    <row r="115" spans="1:634" x14ac:dyDescent="0.25">
      <c r="A115" s="106"/>
      <c r="B115" s="107"/>
      <c r="C115" s="106"/>
      <c r="D115" s="107"/>
      <c r="E115" s="106"/>
      <c r="F115" s="107"/>
      <c r="G115" s="106"/>
      <c r="H115" s="107"/>
      <c r="I115" s="106"/>
      <c r="J115" s="107"/>
      <c r="K115" s="106"/>
      <c r="L115" s="107"/>
      <c r="M115" s="106"/>
      <c r="N115" s="107"/>
      <c r="O115" s="106"/>
      <c r="P115" s="107"/>
      <c r="Q115" s="106"/>
      <c r="R115" s="107"/>
      <c r="S115" s="106"/>
      <c r="T115" s="107"/>
      <c r="U115" s="106"/>
      <c r="V115" s="107"/>
      <c r="W115" s="106"/>
      <c r="X115" s="107"/>
      <c r="Y115" s="106"/>
      <c r="Z115" s="107"/>
      <c r="AA115" s="106"/>
      <c r="AB115" s="107"/>
      <c r="AC115" s="106"/>
      <c r="AD115" s="107"/>
      <c r="AE115" s="106"/>
      <c r="AF115" s="107"/>
      <c r="AG115" s="106"/>
      <c r="AH115" s="107"/>
      <c r="AI115" s="106"/>
      <c r="AJ115" s="107"/>
      <c r="AK115" s="106"/>
      <c r="AL115" s="107"/>
      <c r="AM115" s="106"/>
      <c r="AN115" s="107"/>
      <c r="AO115" s="106"/>
      <c r="AP115" s="107"/>
      <c r="AQ115" s="106"/>
      <c r="AR115" s="107"/>
      <c r="AS115" s="106"/>
      <c r="AT115" s="107"/>
      <c r="AU115" s="106"/>
      <c r="AV115" s="107"/>
      <c r="AW115" s="106"/>
      <c r="AX115" s="107"/>
      <c r="AY115" s="106"/>
      <c r="AZ115" s="107"/>
      <c r="BA115" s="106"/>
      <c r="BB115" s="107"/>
      <c r="BC115" s="106"/>
      <c r="BD115" s="107"/>
      <c r="BE115" s="106"/>
      <c r="BF115" s="107"/>
      <c r="BG115" s="106"/>
      <c r="BH115" s="107"/>
      <c r="BI115" s="106"/>
      <c r="BJ115" s="107"/>
      <c r="BK115" s="106"/>
      <c r="BL115" s="107"/>
      <c r="BM115" s="106"/>
      <c r="BN115" s="107"/>
      <c r="BO115" s="106"/>
      <c r="BP115" s="107"/>
      <c r="BQ115" s="106"/>
      <c r="BR115" s="107"/>
      <c r="BS115" s="106"/>
      <c r="BT115" s="107"/>
      <c r="BU115" s="106"/>
      <c r="BV115" s="107"/>
      <c r="BW115" s="106"/>
      <c r="BX115" s="107"/>
      <c r="BY115" s="106"/>
      <c r="BZ115" s="107"/>
      <c r="CA115" s="106"/>
      <c r="CB115" s="107"/>
      <c r="CC115" s="106"/>
      <c r="CD115" s="107"/>
      <c r="CE115" s="106"/>
      <c r="CF115" s="107"/>
      <c r="CG115" s="106"/>
      <c r="CH115" s="107"/>
      <c r="CI115" s="106"/>
      <c r="CJ115" s="107"/>
      <c r="CK115" s="106"/>
      <c r="CL115" s="107"/>
      <c r="CM115" s="106"/>
      <c r="CN115" s="107"/>
      <c r="CO115" s="106"/>
      <c r="CP115" s="107"/>
      <c r="CQ115" s="106"/>
      <c r="CR115" s="107"/>
      <c r="CS115" s="106"/>
      <c r="CT115" s="107"/>
      <c r="CU115" s="106"/>
      <c r="CV115" s="107"/>
      <c r="CW115" s="106"/>
      <c r="CX115" s="107"/>
      <c r="CY115" s="106"/>
      <c r="CZ115" s="107"/>
      <c r="DA115" s="106"/>
      <c r="DB115" s="107"/>
      <c r="DC115" s="106"/>
      <c r="DD115" s="107"/>
      <c r="DE115" s="106"/>
      <c r="DF115" s="107"/>
      <c r="DG115" s="106"/>
      <c r="DH115" s="107"/>
      <c r="DI115" s="106"/>
      <c r="DJ115" s="107"/>
      <c r="DK115" s="106"/>
      <c r="DL115" s="107"/>
      <c r="DM115" s="106"/>
      <c r="DN115" s="107"/>
      <c r="DO115" s="106"/>
      <c r="DP115" s="107"/>
      <c r="DQ115" s="106"/>
      <c r="DR115" s="107"/>
      <c r="DS115" s="106"/>
      <c r="DT115" s="107"/>
      <c r="DU115" s="106"/>
      <c r="DV115" s="107"/>
      <c r="DW115" s="106"/>
      <c r="DX115" s="107"/>
      <c r="DY115" s="106"/>
      <c r="DZ115" s="107"/>
      <c r="EA115" s="106"/>
      <c r="EB115" s="107"/>
      <c r="EC115" s="106"/>
      <c r="ED115" s="107"/>
      <c r="EE115" s="106"/>
      <c r="EF115" s="107"/>
      <c r="EG115" s="106"/>
      <c r="EH115" s="107"/>
      <c r="EI115" s="106"/>
      <c r="EJ115" s="107"/>
      <c r="EK115" s="106"/>
      <c r="EL115" s="107"/>
      <c r="EM115" s="106"/>
      <c r="EN115" s="107"/>
      <c r="EO115" s="106"/>
      <c r="EP115" s="107"/>
      <c r="EQ115" s="106"/>
      <c r="ER115" s="107"/>
      <c r="ES115" s="106"/>
      <c r="ET115" s="107"/>
      <c r="EU115" s="106"/>
      <c r="EV115" s="107"/>
      <c r="EW115" s="106"/>
      <c r="EX115" s="107"/>
      <c r="EY115" s="106"/>
      <c r="EZ115" s="107"/>
      <c r="FA115" s="106"/>
      <c r="FB115" s="107"/>
      <c r="FC115" s="106"/>
      <c r="FD115" s="107"/>
      <c r="FE115" s="106"/>
      <c r="FF115" s="107"/>
      <c r="FG115" s="106"/>
      <c r="FH115" s="107"/>
      <c r="FI115" s="106"/>
      <c r="FJ115" s="107"/>
      <c r="FK115" s="106"/>
      <c r="FL115" s="107"/>
      <c r="FM115" s="106"/>
      <c r="FN115" s="107"/>
      <c r="FO115" s="106"/>
      <c r="FP115" s="107"/>
      <c r="FQ115" s="106"/>
      <c r="FR115" s="107"/>
      <c r="FS115" s="106"/>
      <c r="FT115" s="107"/>
      <c r="FU115" s="106"/>
      <c r="FV115" s="107"/>
      <c r="FW115" s="106"/>
      <c r="FX115" s="107"/>
      <c r="FY115" s="106"/>
      <c r="FZ115" s="107"/>
      <c r="GA115" s="106"/>
      <c r="GB115" s="107"/>
      <c r="GC115" s="106"/>
      <c r="GD115" s="107"/>
      <c r="GE115" s="106"/>
      <c r="GF115" s="107"/>
      <c r="GG115" s="106"/>
      <c r="GH115" s="107"/>
      <c r="GI115" s="106"/>
      <c r="GJ115" s="107"/>
      <c r="GK115" s="106"/>
      <c r="GL115" s="107"/>
      <c r="GM115" s="106"/>
      <c r="GN115" s="107"/>
      <c r="GO115" s="106"/>
      <c r="GP115" s="107"/>
      <c r="GQ115" s="106"/>
      <c r="GR115" s="107"/>
      <c r="GS115" s="106"/>
      <c r="GT115" s="107"/>
      <c r="GU115" s="106"/>
      <c r="GV115" s="107"/>
      <c r="GW115" s="106"/>
      <c r="GX115" s="107"/>
      <c r="GY115" s="106"/>
      <c r="GZ115" s="107"/>
      <c r="HA115" s="106"/>
      <c r="HB115" s="107"/>
      <c r="HC115" s="106"/>
      <c r="HD115" s="107"/>
      <c r="HE115" s="106"/>
      <c r="HF115" s="107"/>
      <c r="HG115" s="106"/>
      <c r="HH115" s="107"/>
      <c r="HI115" s="106"/>
      <c r="HJ115" s="107"/>
      <c r="HK115" s="106"/>
      <c r="HL115" s="107"/>
      <c r="HM115" s="106"/>
      <c r="HN115" s="107"/>
      <c r="HO115" s="106"/>
      <c r="HP115" s="107"/>
      <c r="HQ115" s="106"/>
      <c r="HR115" s="107"/>
      <c r="HS115" s="106"/>
      <c r="HT115" s="107"/>
      <c r="HU115" s="106"/>
      <c r="HV115" s="107"/>
      <c r="HW115" s="106"/>
      <c r="HX115" s="107"/>
      <c r="HY115" s="106"/>
      <c r="HZ115" s="107"/>
      <c r="IA115" s="106"/>
      <c r="IB115" s="107"/>
      <c r="IC115" s="106"/>
      <c r="ID115" s="107"/>
      <c r="IE115" s="106"/>
      <c r="IF115" s="107"/>
      <c r="IG115" s="106"/>
      <c r="IH115" s="107"/>
      <c r="II115" s="106"/>
      <c r="IJ115" s="107"/>
      <c r="IK115" s="106"/>
      <c r="IL115" s="107"/>
      <c r="IM115" s="106"/>
      <c r="IN115" s="107"/>
      <c r="IO115" s="106"/>
      <c r="IP115" s="107"/>
      <c r="IQ115" s="106"/>
      <c r="IR115" s="107"/>
      <c r="IS115" s="106"/>
      <c r="IT115" s="107"/>
      <c r="IU115" s="106"/>
      <c r="IV115" s="107"/>
      <c r="IW115" s="106"/>
      <c r="IX115" s="107"/>
      <c r="IY115" s="106"/>
      <c r="IZ115" s="64"/>
      <c r="JA115" s="64"/>
      <c r="JB115" s="64"/>
      <c r="JC115" s="64"/>
      <c r="JD115" s="64"/>
      <c r="JE115" s="64"/>
      <c r="JF115" s="64"/>
      <c r="JG115" s="64"/>
      <c r="JH115" s="64"/>
      <c r="JI115" s="64"/>
      <c r="JJ115" s="64"/>
      <c r="JK115" s="64"/>
      <c r="JL115" s="64"/>
      <c r="JM115" s="64"/>
      <c r="JN115" s="64"/>
      <c r="JO115" s="64"/>
      <c r="JP115" s="64"/>
      <c r="JQ115" s="64"/>
      <c r="JR115" s="64"/>
      <c r="JS115" s="64"/>
      <c r="JT115" s="64"/>
      <c r="JU115" s="64"/>
      <c r="JV115" s="64"/>
      <c r="JW115" s="64"/>
      <c r="JX115" s="64"/>
      <c r="JY115" s="64"/>
      <c r="JZ115" s="64"/>
      <c r="KA115" s="64"/>
      <c r="KB115" s="64"/>
      <c r="KC115" s="64"/>
      <c r="KD115" s="64"/>
      <c r="KE115" s="64"/>
      <c r="KF115" s="64"/>
      <c r="KG115" s="64"/>
      <c r="KH115" s="64"/>
      <c r="KI115" s="64"/>
      <c r="KJ115" s="64"/>
      <c r="KK115" s="64"/>
      <c r="KL115" s="64"/>
      <c r="KM115" s="64"/>
      <c r="KN115" s="64"/>
      <c r="KO115" s="64"/>
      <c r="KP115" s="64"/>
      <c r="KQ115" s="64"/>
      <c r="KR115" s="64"/>
      <c r="KS115" s="64"/>
      <c r="KT115" s="64"/>
      <c r="KU115" s="64"/>
      <c r="KV115" s="64"/>
      <c r="KW115" s="64"/>
      <c r="KX115" s="64"/>
      <c r="KY115" s="64"/>
      <c r="KZ115" s="64"/>
      <c r="LA115" s="64"/>
      <c r="LB115" s="64"/>
      <c r="LC115" s="64"/>
      <c r="LD115" s="64"/>
      <c r="LE115" s="64"/>
      <c r="LF115" s="64"/>
      <c r="LG115" s="64"/>
      <c r="LH115" s="64"/>
      <c r="LI115" s="64"/>
      <c r="LJ115" s="64"/>
      <c r="LK115" s="64"/>
      <c r="LL115" s="64"/>
      <c r="LM115" s="64"/>
      <c r="LN115" s="64"/>
      <c r="LO115" s="64"/>
      <c r="LP115" s="64"/>
      <c r="LQ115" s="64"/>
      <c r="LR115" s="64"/>
      <c r="LS115" s="64"/>
      <c r="LT115" s="64"/>
      <c r="LU115" s="64"/>
      <c r="LV115" s="64"/>
      <c r="LW115" s="64"/>
      <c r="LX115" s="64"/>
      <c r="LY115" s="64"/>
      <c r="LZ115" s="64"/>
      <c r="MA115" s="64"/>
      <c r="MB115" s="64"/>
      <c r="MC115" s="64"/>
      <c r="MD115" s="64"/>
      <c r="ME115" s="64"/>
      <c r="MF115" s="64"/>
      <c r="MG115" s="64"/>
      <c r="MH115" s="64"/>
      <c r="MI115" s="64"/>
      <c r="MJ115" s="64"/>
      <c r="MK115" s="64"/>
      <c r="ML115" s="64"/>
      <c r="MM115" s="64"/>
      <c r="MN115" s="64"/>
      <c r="MO115" s="64"/>
      <c r="MP115" s="64"/>
      <c r="MQ115" s="64"/>
      <c r="MR115" s="64"/>
      <c r="MS115" s="64"/>
      <c r="MT115" s="64"/>
      <c r="MU115" s="64"/>
      <c r="MV115" s="64"/>
      <c r="MW115" s="64"/>
      <c r="MX115" s="64"/>
      <c r="MY115" s="64"/>
      <c r="MZ115" s="64"/>
      <c r="NA115" s="64"/>
      <c r="NB115" s="64"/>
      <c r="NC115" s="64"/>
      <c r="ND115" s="64"/>
      <c r="NE115" s="64"/>
      <c r="NF115" s="64"/>
      <c r="NG115" s="64"/>
      <c r="NH115" s="64"/>
      <c r="NI115" s="64"/>
      <c r="NJ115" s="64"/>
      <c r="NK115" s="64"/>
      <c r="NL115" s="64"/>
      <c r="NM115" s="64"/>
      <c r="NN115" s="64"/>
      <c r="NO115" s="64"/>
      <c r="NP115" s="64"/>
      <c r="NQ115" s="64"/>
      <c r="NR115" s="64"/>
      <c r="NS115" s="64"/>
      <c r="NT115" s="64"/>
      <c r="NU115" s="64"/>
      <c r="NV115" s="64"/>
      <c r="NW115" s="64"/>
      <c r="NX115" s="64"/>
      <c r="NY115" s="64"/>
      <c r="NZ115" s="64"/>
      <c r="OA115" s="64"/>
      <c r="OB115" s="64"/>
      <c r="OC115" s="64"/>
      <c r="OD115" s="64"/>
      <c r="OE115" s="64"/>
      <c r="OF115" s="64"/>
      <c r="OG115" s="64"/>
      <c r="OH115" s="64"/>
      <c r="OI115" s="64"/>
      <c r="OJ115" s="64"/>
      <c r="OK115" s="64"/>
      <c r="OL115" s="64"/>
      <c r="OM115" s="64"/>
      <c r="ON115" s="64"/>
      <c r="OO115" s="64"/>
      <c r="OP115" s="64"/>
      <c r="OQ115" s="64"/>
      <c r="OR115" s="64"/>
      <c r="OS115" s="64"/>
      <c r="OT115" s="64"/>
      <c r="OU115" s="64"/>
      <c r="OV115" s="64"/>
      <c r="OW115" s="64"/>
      <c r="OX115" s="64"/>
      <c r="OY115" s="64"/>
      <c r="OZ115" s="64"/>
      <c r="PA115" s="64"/>
      <c r="PB115" s="64"/>
      <c r="PC115" s="64"/>
      <c r="PD115" s="64"/>
      <c r="PE115" s="64"/>
      <c r="PF115" s="64"/>
      <c r="PG115" s="64"/>
      <c r="PH115" s="64"/>
      <c r="PI115" s="64"/>
      <c r="PJ115" s="64"/>
      <c r="PK115" s="64"/>
      <c r="PL115" s="64"/>
      <c r="PM115" s="64"/>
      <c r="PN115" s="64"/>
      <c r="PO115" s="64"/>
      <c r="PP115" s="64"/>
      <c r="PQ115" s="64"/>
      <c r="PR115" s="64"/>
      <c r="PS115" s="64"/>
      <c r="PT115" s="64"/>
      <c r="PU115" s="64"/>
      <c r="PV115" s="64"/>
      <c r="PW115" s="64"/>
      <c r="PX115" s="64"/>
      <c r="PY115" s="64"/>
      <c r="PZ115" s="64"/>
      <c r="QA115" s="64"/>
      <c r="QB115" s="64"/>
      <c r="QC115" s="64"/>
      <c r="QD115" s="64"/>
      <c r="QE115" s="64"/>
      <c r="QF115" s="64"/>
      <c r="QG115" s="64"/>
      <c r="QH115" s="64"/>
      <c r="QI115" s="64"/>
      <c r="QJ115" s="64"/>
      <c r="QK115" s="64"/>
      <c r="QL115" s="64"/>
      <c r="QM115" s="64"/>
      <c r="QN115" s="64"/>
      <c r="QO115" s="64"/>
      <c r="QP115" s="64"/>
      <c r="QQ115" s="64"/>
      <c r="QR115" s="64"/>
      <c r="QS115" s="64"/>
      <c r="QT115" s="64"/>
      <c r="QU115" s="64"/>
      <c r="QV115" s="64"/>
      <c r="QW115" s="64"/>
      <c r="QX115" s="64"/>
      <c r="QY115" s="64"/>
      <c r="QZ115" s="64"/>
      <c r="RA115" s="64"/>
      <c r="RB115" s="64"/>
      <c r="RC115" s="64"/>
      <c r="RD115" s="64"/>
      <c r="RE115" s="64"/>
      <c r="RF115" s="64"/>
      <c r="RG115" s="64"/>
      <c r="RH115" s="64"/>
      <c r="RI115" s="64"/>
      <c r="RJ115" s="64"/>
      <c r="RK115" s="64"/>
      <c r="RL115" s="64"/>
      <c r="RM115" s="64"/>
      <c r="RN115" s="64"/>
      <c r="RO115" s="64"/>
      <c r="RP115" s="64"/>
      <c r="RQ115" s="64"/>
      <c r="RR115" s="64"/>
      <c r="RS115" s="64"/>
      <c r="RT115" s="64"/>
      <c r="RU115" s="64"/>
      <c r="RV115" s="64"/>
      <c r="RW115" s="64"/>
      <c r="RX115" s="64"/>
      <c r="RY115" s="64"/>
      <c r="RZ115" s="64"/>
      <c r="SA115" s="64"/>
      <c r="SB115" s="64"/>
      <c r="SC115" s="64"/>
      <c r="SD115" s="64"/>
      <c r="SE115" s="64"/>
      <c r="SF115" s="64"/>
      <c r="SG115" s="64"/>
      <c r="SH115" s="64"/>
      <c r="SI115" s="64"/>
      <c r="SJ115" s="64"/>
      <c r="SK115" s="64"/>
      <c r="SL115" s="64"/>
      <c r="SM115" s="64"/>
      <c r="SN115" s="64"/>
      <c r="SO115" s="64"/>
      <c r="SP115" s="64"/>
      <c r="SQ115" s="64"/>
      <c r="SR115" s="64"/>
      <c r="SS115" s="64"/>
      <c r="ST115" s="64"/>
      <c r="SU115" s="64"/>
      <c r="SV115" s="64"/>
      <c r="SW115" s="64"/>
      <c r="SX115" s="64"/>
      <c r="SY115" s="64"/>
      <c r="SZ115" s="64"/>
      <c r="TA115" s="64"/>
      <c r="TB115" s="64"/>
      <c r="TC115" s="64"/>
      <c r="TD115" s="64"/>
      <c r="TE115" s="64"/>
      <c r="TF115" s="64"/>
      <c r="TG115" s="64"/>
      <c r="TH115" s="64"/>
      <c r="TI115" s="64"/>
      <c r="TJ115" s="64"/>
      <c r="TK115" s="64"/>
      <c r="TL115" s="64"/>
      <c r="TM115" s="64"/>
      <c r="TN115" s="64"/>
      <c r="TO115" s="64"/>
      <c r="TP115" s="64"/>
      <c r="TQ115" s="64"/>
      <c r="TR115" s="64"/>
      <c r="TS115" s="64"/>
      <c r="TT115" s="64"/>
      <c r="TU115" s="64"/>
      <c r="TV115" s="64"/>
      <c r="TW115" s="64"/>
      <c r="TX115" s="64"/>
      <c r="TY115" s="64"/>
      <c r="TZ115" s="64"/>
      <c r="UA115" s="64"/>
      <c r="UB115" s="64"/>
      <c r="UC115" s="64"/>
      <c r="UD115" s="64"/>
      <c r="UE115" s="64"/>
      <c r="UF115" s="64"/>
      <c r="UG115" s="64"/>
      <c r="UH115" s="64"/>
      <c r="UI115" s="64"/>
      <c r="UJ115" s="64"/>
      <c r="UK115" s="64"/>
      <c r="UL115" s="64"/>
      <c r="UM115" s="64"/>
      <c r="UN115" s="64"/>
      <c r="UO115" s="64"/>
      <c r="UP115" s="64"/>
      <c r="UQ115" s="64"/>
      <c r="UR115" s="64"/>
      <c r="US115" s="64"/>
      <c r="UT115" s="64"/>
      <c r="UU115" s="64"/>
      <c r="UV115" s="64"/>
      <c r="UW115" s="64"/>
      <c r="UX115" s="64"/>
      <c r="UY115" s="64"/>
      <c r="UZ115" s="64"/>
      <c r="VA115" s="64"/>
      <c r="VB115" s="64"/>
      <c r="VC115" s="64"/>
      <c r="VD115" s="64"/>
      <c r="VE115" s="64"/>
      <c r="VF115" s="64"/>
      <c r="VG115" s="64"/>
      <c r="VH115" s="64"/>
      <c r="VI115" s="64"/>
      <c r="VJ115" s="64"/>
      <c r="VK115" s="64"/>
      <c r="VL115" s="64"/>
      <c r="VM115" s="64"/>
      <c r="VN115" s="64"/>
      <c r="VO115" s="64"/>
      <c r="VP115" s="64"/>
      <c r="VQ115" s="64"/>
      <c r="VR115" s="64"/>
      <c r="VS115" s="64"/>
      <c r="VT115" s="64"/>
      <c r="VU115" s="64"/>
      <c r="VV115" s="64"/>
      <c r="VW115" s="64"/>
      <c r="VX115" s="64"/>
      <c r="VY115" s="64"/>
      <c r="VZ115" s="64"/>
      <c r="WA115" s="64"/>
      <c r="WB115" s="64"/>
      <c r="WC115" s="64"/>
      <c r="WD115" s="64"/>
      <c r="WE115" s="64"/>
      <c r="WF115" s="64"/>
      <c r="WG115" s="64"/>
      <c r="WH115" s="64"/>
      <c r="WI115" s="64"/>
      <c r="WJ115" s="64"/>
      <c r="WK115" s="64"/>
      <c r="WL115" s="64"/>
      <c r="WM115" s="64"/>
      <c r="WN115" s="64"/>
      <c r="WO115" s="64"/>
      <c r="WP115" s="64"/>
      <c r="WQ115" s="64"/>
      <c r="WR115" s="64"/>
      <c r="WS115" s="64"/>
      <c r="WT115" s="64"/>
      <c r="WU115" s="64"/>
      <c r="WV115" s="64"/>
      <c r="WW115" s="64"/>
      <c r="WX115" s="64"/>
      <c r="WY115" s="64"/>
      <c r="WZ115" s="64"/>
      <c r="XA115" s="64"/>
      <c r="XB115" s="64"/>
      <c r="XC115" s="64"/>
      <c r="XD115" s="64"/>
      <c r="XE115" s="64"/>
      <c r="XF115" s="64"/>
      <c r="XG115" s="64"/>
      <c r="XH115" s="64"/>
      <c r="XI115" s="64"/>
      <c r="XJ115" s="64"/>
    </row>
    <row r="116" spans="1:634" x14ac:dyDescent="0.25">
      <c r="A116" s="106"/>
      <c r="B116" s="107"/>
      <c r="C116" s="106"/>
      <c r="D116" s="107"/>
      <c r="E116" s="106"/>
      <c r="F116" s="107"/>
      <c r="G116" s="106"/>
      <c r="H116" s="107"/>
      <c r="I116" s="106"/>
      <c r="J116" s="107"/>
      <c r="K116" s="106"/>
      <c r="L116" s="107"/>
      <c r="M116" s="106"/>
      <c r="N116" s="107"/>
      <c r="O116" s="106"/>
      <c r="P116" s="107"/>
      <c r="Q116" s="106"/>
      <c r="R116" s="107"/>
      <c r="S116" s="106"/>
      <c r="T116" s="107"/>
      <c r="U116" s="106"/>
      <c r="V116" s="107"/>
      <c r="W116" s="106"/>
      <c r="X116" s="107"/>
      <c r="Y116" s="106"/>
      <c r="Z116" s="107"/>
      <c r="AA116" s="106"/>
      <c r="AB116" s="107"/>
      <c r="AC116" s="106"/>
      <c r="AD116" s="107"/>
      <c r="AE116" s="106"/>
      <c r="AF116" s="107"/>
      <c r="AG116" s="106"/>
      <c r="AH116" s="107"/>
      <c r="AI116" s="106"/>
      <c r="AJ116" s="107"/>
      <c r="AK116" s="106"/>
      <c r="AL116" s="107"/>
      <c r="AM116" s="106"/>
      <c r="AN116" s="107"/>
      <c r="AO116" s="106"/>
      <c r="AP116" s="107"/>
      <c r="AQ116" s="106"/>
      <c r="AR116" s="107"/>
      <c r="AS116" s="106"/>
      <c r="AT116" s="107"/>
      <c r="AU116" s="106"/>
      <c r="AV116" s="107"/>
      <c r="AW116" s="106"/>
      <c r="AX116" s="107"/>
      <c r="AY116" s="106"/>
      <c r="AZ116" s="107"/>
      <c r="BA116" s="106"/>
      <c r="BB116" s="107"/>
      <c r="BC116" s="106"/>
      <c r="BD116" s="107"/>
      <c r="BE116" s="106"/>
      <c r="BF116" s="107"/>
      <c r="BG116" s="106"/>
      <c r="BH116" s="107"/>
      <c r="BI116" s="106"/>
      <c r="BJ116" s="107"/>
      <c r="BK116" s="106"/>
      <c r="BL116" s="107"/>
      <c r="BM116" s="106"/>
      <c r="BN116" s="107"/>
      <c r="BO116" s="106"/>
      <c r="BP116" s="107"/>
      <c r="BQ116" s="106"/>
      <c r="BR116" s="107"/>
      <c r="BS116" s="106"/>
      <c r="BT116" s="107"/>
      <c r="BU116" s="106"/>
      <c r="BV116" s="107"/>
      <c r="BW116" s="106"/>
      <c r="BX116" s="107"/>
      <c r="BY116" s="106"/>
      <c r="BZ116" s="107"/>
      <c r="CA116" s="106"/>
      <c r="CB116" s="107"/>
      <c r="CC116" s="106"/>
      <c r="CD116" s="107"/>
      <c r="CE116" s="106"/>
      <c r="CF116" s="107"/>
      <c r="CG116" s="106"/>
      <c r="CH116" s="107"/>
      <c r="CI116" s="106"/>
      <c r="CJ116" s="107"/>
      <c r="CK116" s="106"/>
      <c r="CL116" s="107"/>
      <c r="CM116" s="106"/>
      <c r="CN116" s="107"/>
      <c r="CO116" s="106"/>
      <c r="CP116" s="107"/>
      <c r="CQ116" s="106"/>
      <c r="CR116" s="107"/>
      <c r="CS116" s="106"/>
      <c r="CT116" s="107"/>
      <c r="CU116" s="106"/>
      <c r="CV116" s="107"/>
      <c r="CW116" s="106"/>
      <c r="CX116" s="107"/>
      <c r="CY116" s="106"/>
      <c r="CZ116" s="107"/>
      <c r="DA116" s="106"/>
      <c r="DB116" s="107"/>
      <c r="DC116" s="106"/>
      <c r="DD116" s="107"/>
      <c r="DE116" s="106"/>
      <c r="DF116" s="107"/>
      <c r="DG116" s="106"/>
      <c r="DH116" s="107"/>
      <c r="DI116" s="106"/>
      <c r="DJ116" s="107"/>
      <c r="DK116" s="106"/>
      <c r="DL116" s="107"/>
      <c r="DM116" s="106"/>
      <c r="DN116" s="107"/>
      <c r="DO116" s="106"/>
      <c r="DP116" s="107"/>
      <c r="DQ116" s="106"/>
      <c r="DR116" s="107"/>
      <c r="DS116" s="106"/>
      <c r="DT116" s="107"/>
      <c r="DU116" s="106"/>
      <c r="DV116" s="107"/>
      <c r="DW116" s="106"/>
      <c r="DX116" s="107"/>
      <c r="DY116" s="106"/>
      <c r="DZ116" s="107"/>
      <c r="EA116" s="106"/>
      <c r="EB116" s="107"/>
      <c r="EC116" s="106"/>
      <c r="ED116" s="107"/>
      <c r="EE116" s="106"/>
      <c r="EF116" s="107"/>
      <c r="EG116" s="106"/>
      <c r="EH116" s="107"/>
      <c r="EI116" s="106"/>
      <c r="EJ116" s="107"/>
      <c r="EK116" s="106"/>
      <c r="EL116" s="107"/>
      <c r="EM116" s="106"/>
      <c r="EN116" s="107"/>
      <c r="EO116" s="106"/>
      <c r="EP116" s="107"/>
      <c r="EQ116" s="106"/>
      <c r="ER116" s="107"/>
      <c r="ES116" s="106"/>
      <c r="ET116" s="107"/>
      <c r="EU116" s="106"/>
      <c r="EV116" s="107"/>
      <c r="EW116" s="106"/>
      <c r="EX116" s="107"/>
      <c r="EY116" s="106"/>
      <c r="EZ116" s="107"/>
      <c r="FA116" s="106"/>
      <c r="FB116" s="107"/>
      <c r="FC116" s="106"/>
      <c r="FD116" s="107"/>
      <c r="FE116" s="106"/>
      <c r="FF116" s="107"/>
      <c r="FG116" s="106"/>
      <c r="FH116" s="107"/>
      <c r="FI116" s="106"/>
      <c r="FJ116" s="107"/>
      <c r="FK116" s="106"/>
      <c r="FL116" s="107"/>
      <c r="FM116" s="106"/>
      <c r="FN116" s="107"/>
      <c r="FO116" s="106"/>
      <c r="FP116" s="107"/>
      <c r="FQ116" s="106"/>
      <c r="FR116" s="107"/>
      <c r="FS116" s="106"/>
      <c r="FT116" s="107"/>
      <c r="FU116" s="106"/>
      <c r="FV116" s="107"/>
      <c r="FW116" s="106"/>
      <c r="FX116" s="107"/>
      <c r="FY116" s="106"/>
      <c r="FZ116" s="107"/>
      <c r="GA116" s="106"/>
      <c r="GB116" s="107"/>
      <c r="GC116" s="106"/>
      <c r="GD116" s="107"/>
      <c r="GE116" s="106"/>
      <c r="GF116" s="107"/>
      <c r="GG116" s="106"/>
      <c r="GH116" s="107"/>
      <c r="GI116" s="106"/>
      <c r="GJ116" s="107"/>
      <c r="GK116" s="106"/>
      <c r="GL116" s="107"/>
      <c r="GM116" s="106"/>
      <c r="GN116" s="107"/>
      <c r="GO116" s="106"/>
      <c r="GP116" s="107"/>
      <c r="GQ116" s="106"/>
      <c r="GR116" s="107"/>
      <c r="GS116" s="106"/>
      <c r="GT116" s="107"/>
      <c r="GU116" s="106"/>
      <c r="GV116" s="107"/>
      <c r="GW116" s="106"/>
      <c r="GX116" s="107"/>
      <c r="GY116" s="106"/>
      <c r="GZ116" s="107"/>
      <c r="HA116" s="106"/>
      <c r="HB116" s="107"/>
      <c r="HC116" s="106"/>
      <c r="HD116" s="107"/>
      <c r="HE116" s="106"/>
      <c r="HF116" s="107"/>
      <c r="HG116" s="106"/>
      <c r="HH116" s="107"/>
      <c r="HI116" s="106"/>
      <c r="HJ116" s="107"/>
      <c r="HK116" s="106"/>
      <c r="HL116" s="107"/>
      <c r="HM116" s="106"/>
      <c r="HN116" s="107"/>
      <c r="HO116" s="106"/>
      <c r="HP116" s="107"/>
      <c r="HQ116" s="106"/>
      <c r="HR116" s="107"/>
      <c r="HS116" s="106"/>
      <c r="HT116" s="107"/>
      <c r="HU116" s="106"/>
      <c r="HV116" s="107"/>
      <c r="HW116" s="106"/>
      <c r="HX116" s="107"/>
      <c r="HY116" s="106"/>
      <c r="HZ116" s="107"/>
      <c r="IA116" s="106"/>
      <c r="IB116" s="107"/>
      <c r="IC116" s="106"/>
      <c r="ID116" s="107"/>
      <c r="IE116" s="106"/>
      <c r="IF116" s="107"/>
      <c r="IG116" s="106"/>
      <c r="IH116" s="107"/>
      <c r="II116" s="106"/>
      <c r="IJ116" s="107"/>
      <c r="IK116" s="106"/>
      <c r="IL116" s="107"/>
      <c r="IM116" s="106"/>
      <c r="IN116" s="107"/>
      <c r="IO116" s="106"/>
      <c r="IP116" s="107"/>
      <c r="IQ116" s="106"/>
      <c r="IR116" s="107"/>
      <c r="IS116" s="106"/>
      <c r="IT116" s="107"/>
      <c r="IU116" s="106"/>
      <c r="IV116" s="107"/>
      <c r="IW116" s="106"/>
      <c r="IX116" s="107"/>
      <c r="IY116" s="106"/>
      <c r="IZ116" s="64"/>
      <c r="JA116" s="64"/>
      <c r="JB116" s="64"/>
      <c r="JC116" s="64"/>
      <c r="JD116" s="64"/>
      <c r="JE116" s="64"/>
      <c r="JF116" s="64"/>
      <c r="JG116" s="64"/>
      <c r="JH116" s="64"/>
      <c r="JI116" s="64"/>
      <c r="JJ116" s="64"/>
      <c r="JK116" s="64"/>
      <c r="JL116" s="64"/>
      <c r="JM116" s="64"/>
      <c r="JN116" s="64"/>
      <c r="JO116" s="64"/>
      <c r="JP116" s="64"/>
      <c r="JQ116" s="64"/>
      <c r="JR116" s="64"/>
      <c r="JS116" s="64"/>
      <c r="JT116" s="64"/>
      <c r="JU116" s="64"/>
      <c r="JV116" s="64"/>
      <c r="JW116" s="64"/>
      <c r="JX116" s="64"/>
      <c r="JY116" s="64"/>
      <c r="JZ116" s="64"/>
      <c r="KA116" s="64"/>
      <c r="KB116" s="64"/>
      <c r="KC116" s="64"/>
      <c r="KD116" s="64"/>
      <c r="KE116" s="64"/>
      <c r="KF116" s="64"/>
      <c r="KG116" s="64"/>
      <c r="KH116" s="64"/>
      <c r="KI116" s="64"/>
      <c r="KJ116" s="64"/>
      <c r="KK116" s="64"/>
      <c r="KL116" s="64"/>
      <c r="KM116" s="64"/>
      <c r="KN116" s="64"/>
      <c r="KO116" s="64"/>
      <c r="KP116" s="64"/>
      <c r="KQ116" s="64"/>
      <c r="KR116" s="64"/>
      <c r="KS116" s="64"/>
      <c r="KT116" s="64"/>
      <c r="KU116" s="64"/>
      <c r="KV116" s="64"/>
      <c r="KW116" s="64"/>
      <c r="KX116" s="64"/>
      <c r="KY116" s="64"/>
      <c r="KZ116" s="64"/>
      <c r="LA116" s="64"/>
      <c r="LB116" s="64"/>
      <c r="LC116" s="64"/>
      <c r="LD116" s="64"/>
      <c r="LE116" s="64"/>
      <c r="LF116" s="64"/>
      <c r="LG116" s="64"/>
      <c r="LH116" s="64"/>
      <c r="LI116" s="64"/>
      <c r="LJ116" s="64"/>
      <c r="LK116" s="64"/>
      <c r="LL116" s="64"/>
      <c r="LM116" s="64"/>
      <c r="LN116" s="64"/>
      <c r="LO116" s="64"/>
      <c r="LP116" s="64"/>
      <c r="LQ116" s="64"/>
      <c r="LR116" s="64"/>
      <c r="LS116" s="64"/>
      <c r="LT116" s="64"/>
      <c r="LU116" s="64"/>
      <c r="LV116" s="64"/>
      <c r="LW116" s="64"/>
      <c r="LX116" s="64"/>
      <c r="LY116" s="64"/>
      <c r="LZ116" s="64"/>
      <c r="MA116" s="64"/>
      <c r="MB116" s="64"/>
      <c r="MC116" s="64"/>
      <c r="MD116" s="64"/>
      <c r="ME116" s="64"/>
      <c r="MF116" s="64"/>
      <c r="MG116" s="64"/>
      <c r="MH116" s="64"/>
      <c r="MI116" s="64"/>
      <c r="MJ116" s="64"/>
      <c r="MK116" s="64"/>
      <c r="ML116" s="64"/>
      <c r="MM116" s="64"/>
      <c r="MN116" s="64"/>
      <c r="MO116" s="64"/>
      <c r="MP116" s="64"/>
      <c r="MQ116" s="64"/>
      <c r="MR116" s="64"/>
      <c r="MS116" s="64"/>
      <c r="MT116" s="64"/>
      <c r="MU116" s="64"/>
      <c r="MV116" s="64"/>
      <c r="MW116" s="64"/>
      <c r="MX116" s="64"/>
      <c r="MY116" s="64"/>
      <c r="MZ116" s="64"/>
      <c r="NA116" s="64"/>
      <c r="NB116" s="64"/>
      <c r="NC116" s="64"/>
      <c r="ND116" s="64"/>
      <c r="NE116" s="64"/>
      <c r="NF116" s="64"/>
      <c r="NG116" s="64"/>
      <c r="NH116" s="64"/>
      <c r="NI116" s="64"/>
      <c r="NJ116" s="64"/>
      <c r="NK116" s="64"/>
      <c r="NL116" s="64"/>
      <c r="NM116" s="64"/>
      <c r="NN116" s="64"/>
      <c r="NO116" s="64"/>
      <c r="NP116" s="64"/>
      <c r="NQ116" s="64"/>
      <c r="NR116" s="64"/>
      <c r="NS116" s="64"/>
      <c r="NT116" s="64"/>
      <c r="NU116" s="64"/>
      <c r="NV116" s="64"/>
      <c r="NW116" s="64"/>
      <c r="NX116" s="64"/>
      <c r="NY116" s="64"/>
      <c r="NZ116" s="64"/>
      <c r="OA116" s="64"/>
      <c r="OB116" s="64"/>
      <c r="OC116" s="64"/>
      <c r="OD116" s="64"/>
      <c r="OE116" s="64"/>
      <c r="OF116" s="64"/>
      <c r="OG116" s="64"/>
      <c r="OH116" s="64"/>
      <c r="OI116" s="64"/>
      <c r="OJ116" s="64"/>
      <c r="OK116" s="64"/>
      <c r="OL116" s="64"/>
      <c r="OM116" s="64"/>
      <c r="ON116" s="64"/>
      <c r="OO116" s="64"/>
      <c r="OP116" s="64"/>
      <c r="OQ116" s="64"/>
      <c r="OR116" s="64"/>
      <c r="OS116" s="64"/>
      <c r="OT116" s="64"/>
      <c r="OU116" s="64"/>
      <c r="OV116" s="64"/>
      <c r="OW116" s="64"/>
      <c r="OX116" s="64"/>
      <c r="OY116" s="64"/>
      <c r="OZ116" s="64"/>
      <c r="PA116" s="64"/>
      <c r="PB116" s="64"/>
      <c r="PC116" s="64"/>
      <c r="PD116" s="64"/>
      <c r="PE116" s="64"/>
      <c r="PF116" s="64"/>
      <c r="PG116" s="64"/>
      <c r="PH116" s="64"/>
      <c r="PI116" s="64"/>
      <c r="PJ116" s="64"/>
      <c r="PK116" s="64"/>
      <c r="PL116" s="64"/>
      <c r="PM116" s="64"/>
      <c r="PN116" s="64"/>
      <c r="PO116" s="64"/>
      <c r="PP116" s="64"/>
      <c r="PQ116" s="64"/>
      <c r="PR116" s="64"/>
      <c r="PS116" s="64"/>
      <c r="PT116" s="64"/>
      <c r="PU116" s="64"/>
      <c r="PV116" s="64"/>
      <c r="PW116" s="64"/>
      <c r="PX116" s="64"/>
      <c r="PY116" s="64"/>
      <c r="PZ116" s="64"/>
      <c r="QA116" s="64"/>
      <c r="QB116" s="64"/>
      <c r="QC116" s="64"/>
      <c r="QD116" s="64"/>
      <c r="QE116" s="64"/>
      <c r="QF116" s="64"/>
      <c r="QG116" s="64"/>
      <c r="QH116" s="64"/>
      <c r="QI116" s="64"/>
      <c r="QJ116" s="64"/>
      <c r="QK116" s="64"/>
      <c r="QL116" s="64"/>
      <c r="QM116" s="64"/>
      <c r="QN116" s="64"/>
      <c r="QO116" s="64"/>
      <c r="QP116" s="64"/>
      <c r="QQ116" s="64"/>
      <c r="QR116" s="64"/>
      <c r="QS116" s="64"/>
      <c r="QT116" s="64"/>
      <c r="QU116" s="64"/>
      <c r="QV116" s="64"/>
      <c r="QW116" s="64"/>
      <c r="QX116" s="64"/>
      <c r="QY116" s="64"/>
      <c r="QZ116" s="64"/>
      <c r="RA116" s="64"/>
      <c r="RB116" s="64"/>
      <c r="RC116" s="64"/>
      <c r="RD116" s="64"/>
      <c r="RE116" s="64"/>
      <c r="RF116" s="64"/>
      <c r="RG116" s="64"/>
      <c r="RH116" s="64"/>
      <c r="RI116" s="64"/>
      <c r="RJ116" s="64"/>
      <c r="RK116" s="64"/>
      <c r="RL116" s="64"/>
      <c r="RM116" s="64"/>
      <c r="RN116" s="64"/>
      <c r="RO116" s="64"/>
      <c r="RP116" s="64"/>
      <c r="RQ116" s="64"/>
      <c r="RR116" s="64"/>
      <c r="RS116" s="64"/>
      <c r="RT116" s="64"/>
      <c r="RU116" s="64"/>
      <c r="RV116" s="64"/>
      <c r="RW116" s="64"/>
      <c r="RX116" s="64"/>
      <c r="RY116" s="64"/>
      <c r="RZ116" s="64"/>
      <c r="SA116" s="64"/>
      <c r="SB116" s="64"/>
      <c r="SC116" s="64"/>
      <c r="SD116" s="64"/>
      <c r="SE116" s="64"/>
      <c r="SF116" s="64"/>
      <c r="SG116" s="64"/>
      <c r="SH116" s="64"/>
      <c r="SI116" s="64"/>
      <c r="SJ116" s="64"/>
      <c r="SK116" s="64"/>
      <c r="SL116" s="64"/>
      <c r="SM116" s="64"/>
      <c r="SN116" s="64"/>
      <c r="SO116" s="64"/>
      <c r="SP116" s="64"/>
      <c r="SQ116" s="64"/>
      <c r="SR116" s="64"/>
      <c r="SS116" s="64"/>
      <c r="ST116" s="64"/>
      <c r="SU116" s="64"/>
      <c r="SV116" s="64"/>
      <c r="SW116" s="64"/>
      <c r="SX116" s="64"/>
      <c r="SY116" s="64"/>
      <c r="SZ116" s="64"/>
      <c r="TA116" s="64"/>
      <c r="TB116" s="64"/>
      <c r="TC116" s="64"/>
      <c r="TD116" s="64"/>
      <c r="TE116" s="64"/>
      <c r="TF116" s="64"/>
      <c r="TG116" s="64"/>
      <c r="TH116" s="64"/>
      <c r="TI116" s="64"/>
      <c r="TJ116" s="64"/>
      <c r="TK116" s="64"/>
      <c r="TL116" s="64"/>
      <c r="TM116" s="64"/>
      <c r="TN116" s="64"/>
      <c r="TO116" s="64"/>
      <c r="TP116" s="64"/>
      <c r="TQ116" s="64"/>
      <c r="TR116" s="64"/>
      <c r="TS116" s="64"/>
      <c r="TT116" s="64"/>
      <c r="TU116" s="64"/>
      <c r="TV116" s="64"/>
      <c r="TW116" s="64"/>
      <c r="TX116" s="64"/>
      <c r="TY116" s="64"/>
      <c r="TZ116" s="64"/>
      <c r="UA116" s="64"/>
      <c r="UB116" s="64"/>
      <c r="UC116" s="64"/>
      <c r="UD116" s="64"/>
      <c r="UE116" s="64"/>
      <c r="UF116" s="64"/>
      <c r="UG116" s="64"/>
      <c r="UH116" s="64"/>
      <c r="UI116" s="64"/>
      <c r="UJ116" s="64"/>
      <c r="UK116" s="64"/>
      <c r="UL116" s="64"/>
      <c r="UM116" s="64"/>
      <c r="UN116" s="64"/>
      <c r="UO116" s="64"/>
      <c r="UP116" s="64"/>
      <c r="UQ116" s="64"/>
      <c r="UR116" s="64"/>
      <c r="US116" s="64"/>
      <c r="UT116" s="64"/>
      <c r="UU116" s="64"/>
      <c r="UV116" s="64"/>
      <c r="UW116" s="64"/>
      <c r="UX116" s="64"/>
      <c r="UY116" s="64"/>
      <c r="UZ116" s="64"/>
      <c r="VA116" s="64"/>
      <c r="VB116" s="64"/>
      <c r="VC116" s="64"/>
      <c r="VD116" s="64"/>
      <c r="VE116" s="64"/>
      <c r="VF116" s="64"/>
      <c r="VG116" s="64"/>
      <c r="VH116" s="64"/>
      <c r="VI116" s="64"/>
      <c r="VJ116" s="64"/>
      <c r="VK116" s="64"/>
      <c r="VL116" s="64"/>
      <c r="VM116" s="64"/>
      <c r="VN116" s="64"/>
      <c r="VO116" s="64"/>
      <c r="VP116" s="64"/>
      <c r="VQ116" s="64"/>
      <c r="VR116" s="64"/>
      <c r="VS116" s="64"/>
      <c r="VT116" s="64"/>
      <c r="VU116" s="64"/>
      <c r="VV116" s="64"/>
      <c r="VW116" s="64"/>
      <c r="VX116" s="64"/>
      <c r="VY116" s="64"/>
      <c r="VZ116" s="64"/>
      <c r="WA116" s="64"/>
      <c r="WB116" s="64"/>
      <c r="WC116" s="64"/>
      <c r="WD116" s="64"/>
      <c r="WE116" s="64"/>
      <c r="WF116" s="64"/>
      <c r="WG116" s="64"/>
      <c r="WH116" s="64"/>
      <c r="WI116" s="64"/>
      <c r="WJ116" s="64"/>
      <c r="WK116" s="64"/>
      <c r="WL116" s="64"/>
      <c r="WM116" s="64"/>
      <c r="WN116" s="64"/>
      <c r="WO116" s="64"/>
      <c r="WP116" s="64"/>
      <c r="WQ116" s="64"/>
      <c r="WR116" s="64"/>
      <c r="WS116" s="64"/>
      <c r="WT116" s="64"/>
      <c r="WU116" s="64"/>
      <c r="WV116" s="64"/>
      <c r="WW116" s="64"/>
      <c r="WX116" s="64"/>
      <c r="WY116" s="64"/>
      <c r="WZ116" s="64"/>
      <c r="XA116" s="64"/>
      <c r="XB116" s="64"/>
      <c r="XC116" s="64"/>
      <c r="XD116" s="64"/>
      <c r="XE116" s="64"/>
      <c r="XF116" s="64"/>
      <c r="XG116" s="64"/>
      <c r="XH116" s="64"/>
      <c r="XI116" s="64"/>
      <c r="XJ116" s="64"/>
    </row>
    <row r="117" spans="1:634" x14ac:dyDescent="0.25">
      <c r="A117" s="106"/>
      <c r="B117" s="107"/>
      <c r="C117" s="106"/>
      <c r="D117" s="107"/>
      <c r="E117" s="106"/>
      <c r="F117" s="107"/>
      <c r="G117" s="106"/>
      <c r="H117" s="107"/>
      <c r="I117" s="106"/>
      <c r="J117" s="107"/>
      <c r="K117" s="106"/>
      <c r="L117" s="107"/>
      <c r="M117" s="106"/>
      <c r="N117" s="107"/>
      <c r="O117" s="106"/>
      <c r="P117" s="107"/>
      <c r="Q117" s="106"/>
      <c r="R117" s="107"/>
      <c r="S117" s="106"/>
      <c r="T117" s="107"/>
      <c r="U117" s="106"/>
      <c r="V117" s="107"/>
      <c r="W117" s="106"/>
      <c r="X117" s="107"/>
      <c r="Y117" s="106"/>
      <c r="Z117" s="107"/>
      <c r="AA117" s="106"/>
      <c r="AB117" s="107"/>
      <c r="AC117" s="106"/>
      <c r="AD117" s="107"/>
      <c r="AE117" s="106"/>
      <c r="AF117" s="107"/>
      <c r="AG117" s="106"/>
      <c r="AH117" s="107"/>
      <c r="AI117" s="106"/>
      <c r="AJ117" s="107"/>
      <c r="AK117" s="106"/>
      <c r="AL117" s="107"/>
      <c r="AM117" s="106"/>
      <c r="AN117" s="107"/>
      <c r="AO117" s="106"/>
      <c r="AP117" s="107"/>
      <c r="AQ117" s="106"/>
      <c r="AR117" s="107"/>
      <c r="AS117" s="106"/>
      <c r="AT117" s="107"/>
      <c r="AU117" s="106"/>
      <c r="AV117" s="107"/>
      <c r="AW117" s="106"/>
      <c r="AX117" s="107"/>
      <c r="AY117" s="106"/>
      <c r="AZ117" s="107"/>
      <c r="BA117" s="106"/>
      <c r="BB117" s="107"/>
      <c r="BC117" s="106"/>
      <c r="BD117" s="107"/>
      <c r="BE117" s="106"/>
      <c r="BF117" s="107"/>
      <c r="BG117" s="106"/>
      <c r="BH117" s="107"/>
      <c r="BI117" s="106"/>
      <c r="BJ117" s="107"/>
      <c r="BK117" s="106"/>
      <c r="BL117" s="107"/>
      <c r="BM117" s="106"/>
      <c r="BN117" s="107"/>
      <c r="BO117" s="106"/>
      <c r="BP117" s="107"/>
      <c r="BQ117" s="106"/>
      <c r="BR117" s="107"/>
      <c r="BS117" s="106"/>
      <c r="BT117" s="107"/>
      <c r="BU117" s="106"/>
      <c r="BV117" s="107"/>
      <c r="BW117" s="106"/>
      <c r="BX117" s="107"/>
      <c r="BY117" s="106"/>
      <c r="BZ117" s="107"/>
      <c r="CA117" s="106"/>
      <c r="CB117" s="107"/>
      <c r="CC117" s="106"/>
      <c r="CD117" s="107"/>
      <c r="CE117" s="106"/>
      <c r="CF117" s="107"/>
      <c r="CG117" s="106"/>
      <c r="CH117" s="107"/>
      <c r="CI117" s="106"/>
      <c r="CJ117" s="107"/>
      <c r="CK117" s="106"/>
      <c r="CL117" s="107"/>
      <c r="CM117" s="106"/>
      <c r="CN117" s="107"/>
      <c r="CO117" s="106"/>
      <c r="CP117" s="107"/>
      <c r="CQ117" s="106"/>
      <c r="CR117" s="107"/>
      <c r="CS117" s="106"/>
      <c r="CT117" s="107"/>
      <c r="CU117" s="106"/>
      <c r="CV117" s="107"/>
      <c r="CW117" s="106"/>
      <c r="CX117" s="107"/>
      <c r="CY117" s="106"/>
      <c r="CZ117" s="107"/>
      <c r="DA117" s="106"/>
      <c r="DB117" s="107"/>
      <c r="DC117" s="106"/>
      <c r="DD117" s="107"/>
      <c r="DE117" s="106"/>
      <c r="DF117" s="107"/>
      <c r="DG117" s="106"/>
      <c r="DH117" s="107"/>
      <c r="DI117" s="106"/>
      <c r="DJ117" s="107"/>
      <c r="DK117" s="106"/>
      <c r="DL117" s="107"/>
      <c r="DM117" s="106"/>
      <c r="DN117" s="107"/>
      <c r="DO117" s="106"/>
      <c r="DP117" s="107"/>
      <c r="DQ117" s="106"/>
      <c r="DR117" s="107"/>
      <c r="DS117" s="106"/>
      <c r="DT117" s="107"/>
      <c r="DU117" s="106"/>
      <c r="DV117" s="107"/>
      <c r="DW117" s="106"/>
      <c r="DX117" s="107"/>
      <c r="DY117" s="106"/>
      <c r="DZ117" s="107"/>
      <c r="EA117" s="106"/>
      <c r="EB117" s="107"/>
      <c r="EC117" s="106"/>
      <c r="ED117" s="107"/>
      <c r="EE117" s="106"/>
      <c r="EF117" s="107"/>
      <c r="EG117" s="106"/>
      <c r="EH117" s="107"/>
      <c r="EI117" s="106"/>
      <c r="EJ117" s="107"/>
      <c r="EK117" s="106"/>
      <c r="EL117" s="107"/>
      <c r="EM117" s="106"/>
      <c r="EN117" s="107"/>
      <c r="EO117" s="106"/>
      <c r="EP117" s="107"/>
      <c r="EQ117" s="106"/>
      <c r="ER117" s="107"/>
      <c r="ES117" s="106"/>
      <c r="ET117" s="107"/>
      <c r="EU117" s="106"/>
      <c r="EV117" s="107"/>
      <c r="EW117" s="106"/>
      <c r="EX117" s="107"/>
      <c r="EY117" s="106"/>
      <c r="EZ117" s="107"/>
      <c r="FA117" s="106"/>
      <c r="FB117" s="107"/>
      <c r="FC117" s="106"/>
      <c r="FD117" s="107"/>
      <c r="FE117" s="106"/>
      <c r="FF117" s="107"/>
      <c r="FG117" s="106"/>
      <c r="FH117" s="107"/>
      <c r="FI117" s="106"/>
      <c r="FJ117" s="107"/>
      <c r="FK117" s="106"/>
      <c r="FL117" s="107"/>
      <c r="FM117" s="106"/>
      <c r="FN117" s="107"/>
      <c r="FO117" s="106"/>
      <c r="FP117" s="107"/>
      <c r="FQ117" s="106"/>
      <c r="FR117" s="107"/>
      <c r="FS117" s="106"/>
      <c r="FT117" s="107"/>
      <c r="FU117" s="106"/>
      <c r="FV117" s="107"/>
      <c r="FW117" s="106"/>
      <c r="FX117" s="107"/>
      <c r="FY117" s="106"/>
      <c r="FZ117" s="107"/>
      <c r="GA117" s="106"/>
      <c r="GB117" s="107"/>
      <c r="GC117" s="106"/>
      <c r="GD117" s="107"/>
      <c r="GE117" s="106"/>
      <c r="GF117" s="107"/>
      <c r="GG117" s="106"/>
      <c r="GH117" s="107"/>
      <c r="GI117" s="106"/>
      <c r="GJ117" s="107"/>
      <c r="GK117" s="106"/>
      <c r="GL117" s="107"/>
      <c r="GM117" s="106"/>
      <c r="GN117" s="107"/>
      <c r="GO117" s="106"/>
      <c r="GP117" s="107"/>
      <c r="GQ117" s="106"/>
      <c r="GR117" s="107"/>
      <c r="GS117" s="106"/>
      <c r="GT117" s="107"/>
      <c r="GU117" s="106"/>
      <c r="GV117" s="107"/>
      <c r="GW117" s="106"/>
      <c r="GX117" s="107"/>
      <c r="GY117" s="106"/>
      <c r="GZ117" s="107"/>
      <c r="HA117" s="106"/>
      <c r="HB117" s="107"/>
      <c r="HC117" s="106"/>
      <c r="HD117" s="107"/>
      <c r="HE117" s="106"/>
      <c r="HF117" s="107"/>
      <c r="HG117" s="106"/>
      <c r="HH117" s="107"/>
      <c r="HI117" s="106"/>
      <c r="HJ117" s="107"/>
      <c r="HK117" s="106"/>
      <c r="HL117" s="107"/>
      <c r="HM117" s="106"/>
      <c r="HN117" s="107"/>
      <c r="HO117" s="106"/>
      <c r="HP117" s="107"/>
      <c r="HQ117" s="106"/>
      <c r="HR117" s="107"/>
      <c r="HS117" s="106"/>
      <c r="HT117" s="107"/>
      <c r="HU117" s="106"/>
      <c r="HV117" s="107"/>
      <c r="HW117" s="106"/>
      <c r="HX117" s="107"/>
      <c r="HY117" s="106"/>
      <c r="HZ117" s="107"/>
      <c r="IA117" s="106"/>
      <c r="IB117" s="107"/>
      <c r="IC117" s="106"/>
      <c r="ID117" s="107"/>
      <c r="IE117" s="106"/>
      <c r="IF117" s="107"/>
      <c r="IG117" s="106"/>
      <c r="IH117" s="107"/>
      <c r="II117" s="106"/>
      <c r="IJ117" s="107"/>
      <c r="IK117" s="106"/>
      <c r="IL117" s="107"/>
      <c r="IM117" s="106"/>
      <c r="IN117" s="107"/>
      <c r="IO117" s="106"/>
      <c r="IP117" s="107"/>
      <c r="IQ117" s="106"/>
      <c r="IR117" s="107"/>
      <c r="IS117" s="106"/>
      <c r="IT117" s="107"/>
      <c r="IU117" s="106"/>
      <c r="IV117" s="107"/>
      <c r="IW117" s="106"/>
      <c r="IX117" s="107"/>
      <c r="IY117" s="106"/>
      <c r="IZ117" s="64"/>
      <c r="JA117" s="64"/>
      <c r="JB117" s="64"/>
      <c r="JC117" s="64"/>
      <c r="JD117" s="64"/>
      <c r="JE117" s="64"/>
      <c r="JF117" s="64"/>
      <c r="JG117" s="64"/>
      <c r="JH117" s="64"/>
      <c r="JI117" s="64"/>
      <c r="JJ117" s="64"/>
      <c r="JK117" s="64"/>
      <c r="JL117" s="64"/>
      <c r="JM117" s="64"/>
      <c r="JN117" s="64"/>
      <c r="JO117" s="64"/>
      <c r="JP117" s="64"/>
      <c r="JQ117" s="64"/>
      <c r="JR117" s="64"/>
      <c r="JS117" s="64"/>
      <c r="JT117" s="64"/>
      <c r="JU117" s="64"/>
      <c r="JV117" s="64"/>
      <c r="JW117" s="64"/>
      <c r="JX117" s="64"/>
      <c r="JY117" s="64"/>
      <c r="JZ117" s="64"/>
      <c r="KA117" s="64"/>
      <c r="KB117" s="64"/>
      <c r="KC117" s="64"/>
      <c r="KD117" s="64"/>
      <c r="KE117" s="64"/>
      <c r="KF117" s="64"/>
      <c r="KG117" s="64"/>
      <c r="KH117" s="64"/>
      <c r="KI117" s="64"/>
      <c r="KJ117" s="64"/>
      <c r="KK117" s="64"/>
      <c r="KL117" s="64"/>
      <c r="KM117" s="64"/>
      <c r="KN117" s="64"/>
      <c r="KO117" s="64"/>
      <c r="KP117" s="64"/>
      <c r="KQ117" s="64"/>
      <c r="KR117" s="64"/>
      <c r="KS117" s="64"/>
      <c r="KT117" s="64"/>
      <c r="KU117" s="64"/>
      <c r="KV117" s="64"/>
      <c r="KW117" s="64"/>
      <c r="KX117" s="64"/>
      <c r="KY117" s="64"/>
      <c r="KZ117" s="64"/>
      <c r="LA117" s="64"/>
      <c r="LB117" s="64"/>
      <c r="LC117" s="64"/>
      <c r="LD117" s="64"/>
      <c r="LE117" s="64"/>
      <c r="LF117" s="64"/>
      <c r="LG117" s="64"/>
      <c r="LH117" s="64"/>
      <c r="LI117" s="64"/>
      <c r="LJ117" s="64"/>
      <c r="LK117" s="64"/>
      <c r="LL117" s="64"/>
      <c r="LM117" s="64"/>
      <c r="LN117" s="64"/>
      <c r="LO117" s="64"/>
      <c r="LP117" s="64"/>
      <c r="LQ117" s="64"/>
      <c r="LR117" s="64"/>
      <c r="LS117" s="64"/>
      <c r="LT117" s="64"/>
      <c r="LU117" s="64"/>
      <c r="LV117" s="64"/>
      <c r="LW117" s="64"/>
      <c r="LX117" s="64"/>
      <c r="LY117" s="64"/>
      <c r="LZ117" s="64"/>
      <c r="MA117" s="64"/>
      <c r="MB117" s="64"/>
      <c r="MC117" s="64"/>
      <c r="MD117" s="64"/>
      <c r="ME117" s="64"/>
      <c r="MF117" s="64"/>
      <c r="MG117" s="64"/>
      <c r="MH117" s="64"/>
      <c r="MI117" s="64"/>
      <c r="MJ117" s="64"/>
      <c r="MK117" s="64"/>
      <c r="ML117" s="64"/>
      <c r="MM117" s="64"/>
      <c r="MN117" s="64"/>
      <c r="MO117" s="64"/>
      <c r="MP117" s="64"/>
      <c r="MQ117" s="64"/>
      <c r="MR117" s="64"/>
      <c r="MS117" s="64"/>
      <c r="MT117" s="64"/>
      <c r="MU117" s="64"/>
      <c r="MV117" s="64"/>
      <c r="MW117" s="64"/>
      <c r="MX117" s="64"/>
      <c r="MY117" s="64"/>
      <c r="MZ117" s="64"/>
      <c r="NA117" s="64"/>
      <c r="NB117" s="64"/>
      <c r="NC117" s="64"/>
      <c r="ND117" s="64"/>
      <c r="NE117" s="64"/>
      <c r="NF117" s="64"/>
      <c r="NG117" s="64"/>
      <c r="NH117" s="64"/>
      <c r="NI117" s="64"/>
      <c r="NJ117" s="64"/>
      <c r="NK117" s="64"/>
      <c r="NL117" s="64"/>
      <c r="NM117" s="64"/>
      <c r="NN117" s="64"/>
      <c r="NO117" s="64"/>
      <c r="NP117" s="64"/>
      <c r="NQ117" s="64"/>
      <c r="NR117" s="64"/>
      <c r="NS117" s="64"/>
      <c r="NT117" s="64"/>
      <c r="NU117" s="64"/>
      <c r="NV117" s="64"/>
      <c r="NW117" s="64"/>
      <c r="NX117" s="64"/>
      <c r="NY117" s="64"/>
      <c r="NZ117" s="64"/>
      <c r="OA117" s="64"/>
      <c r="OB117" s="64"/>
      <c r="OC117" s="64"/>
      <c r="OD117" s="64"/>
      <c r="OE117" s="64"/>
      <c r="OF117" s="64"/>
      <c r="OG117" s="64"/>
      <c r="OH117" s="64"/>
      <c r="OI117" s="64"/>
      <c r="OJ117" s="64"/>
      <c r="OK117" s="64"/>
      <c r="OL117" s="64"/>
      <c r="OM117" s="64"/>
      <c r="ON117" s="64"/>
      <c r="OO117" s="64"/>
      <c r="OP117" s="64"/>
      <c r="OQ117" s="64"/>
      <c r="OR117" s="64"/>
      <c r="OS117" s="64"/>
      <c r="OT117" s="64"/>
      <c r="OU117" s="64"/>
      <c r="OV117" s="64"/>
      <c r="OW117" s="64"/>
      <c r="OX117" s="64"/>
      <c r="OY117" s="64"/>
      <c r="OZ117" s="64"/>
      <c r="PA117" s="64"/>
      <c r="PB117" s="64"/>
      <c r="PC117" s="64"/>
      <c r="PD117" s="64"/>
      <c r="PE117" s="64"/>
      <c r="PF117" s="64"/>
      <c r="PG117" s="64"/>
      <c r="PH117" s="64"/>
      <c r="PI117" s="64"/>
      <c r="PJ117" s="64"/>
      <c r="PK117" s="64"/>
      <c r="PL117" s="64"/>
      <c r="PM117" s="64"/>
      <c r="PN117" s="64"/>
      <c r="PO117" s="64"/>
      <c r="PP117" s="64"/>
      <c r="PQ117" s="64"/>
      <c r="PR117" s="64"/>
      <c r="PS117" s="64"/>
      <c r="PT117" s="64"/>
      <c r="PU117" s="64"/>
      <c r="PV117" s="64"/>
      <c r="PW117" s="64"/>
      <c r="PX117" s="64"/>
      <c r="PY117" s="64"/>
      <c r="PZ117" s="64"/>
      <c r="QA117" s="64"/>
      <c r="QB117" s="64"/>
      <c r="QC117" s="64"/>
      <c r="QD117" s="64"/>
      <c r="QE117" s="64"/>
      <c r="QF117" s="64"/>
      <c r="QG117" s="64"/>
      <c r="QH117" s="64"/>
      <c r="QI117" s="64"/>
      <c r="QJ117" s="64"/>
      <c r="QK117" s="64"/>
      <c r="QL117" s="64"/>
      <c r="QM117" s="64"/>
      <c r="QN117" s="64"/>
      <c r="QO117" s="64"/>
      <c r="QP117" s="64"/>
      <c r="QQ117" s="64"/>
      <c r="QR117" s="64"/>
      <c r="QS117" s="64"/>
      <c r="QT117" s="64"/>
      <c r="QU117" s="64"/>
      <c r="QV117" s="64"/>
      <c r="QW117" s="64"/>
      <c r="QX117" s="64"/>
      <c r="QY117" s="64"/>
      <c r="QZ117" s="64"/>
      <c r="RA117" s="64"/>
      <c r="RB117" s="64"/>
      <c r="RC117" s="64"/>
      <c r="RD117" s="64"/>
      <c r="RE117" s="64"/>
      <c r="RF117" s="64"/>
      <c r="RG117" s="64"/>
      <c r="RH117" s="64"/>
      <c r="RI117" s="64"/>
      <c r="RJ117" s="64"/>
      <c r="RK117" s="64"/>
      <c r="RL117" s="64"/>
      <c r="RM117" s="64"/>
      <c r="RN117" s="64"/>
      <c r="RO117" s="64"/>
      <c r="RP117" s="64"/>
      <c r="RQ117" s="64"/>
      <c r="RR117" s="64"/>
      <c r="RS117" s="64"/>
      <c r="RT117" s="64"/>
      <c r="RU117" s="64"/>
      <c r="RV117" s="64"/>
      <c r="RW117" s="64"/>
      <c r="RX117" s="64"/>
      <c r="RY117" s="64"/>
      <c r="RZ117" s="64"/>
      <c r="SA117" s="64"/>
      <c r="SB117" s="64"/>
      <c r="SC117" s="64"/>
      <c r="SD117" s="64"/>
      <c r="SE117" s="64"/>
      <c r="SF117" s="64"/>
      <c r="SG117" s="64"/>
      <c r="SH117" s="64"/>
      <c r="SI117" s="64"/>
      <c r="SJ117" s="64"/>
      <c r="SK117" s="64"/>
      <c r="SL117" s="64"/>
      <c r="SM117" s="64"/>
      <c r="SN117" s="64"/>
      <c r="SO117" s="64"/>
      <c r="SP117" s="64"/>
      <c r="SQ117" s="64"/>
      <c r="SR117" s="64"/>
      <c r="SS117" s="64"/>
      <c r="ST117" s="64"/>
      <c r="SU117" s="64"/>
      <c r="SV117" s="64"/>
      <c r="SW117" s="64"/>
      <c r="SX117" s="64"/>
      <c r="SY117" s="64"/>
      <c r="SZ117" s="64"/>
      <c r="TA117" s="64"/>
      <c r="TB117" s="64"/>
      <c r="TC117" s="64"/>
      <c r="TD117" s="64"/>
      <c r="TE117" s="64"/>
      <c r="TF117" s="64"/>
      <c r="TG117" s="64"/>
      <c r="TH117" s="64"/>
      <c r="TI117" s="64"/>
      <c r="TJ117" s="64"/>
      <c r="TK117" s="64"/>
      <c r="TL117" s="64"/>
      <c r="TM117" s="64"/>
      <c r="TN117" s="64"/>
      <c r="TO117" s="64"/>
      <c r="TP117" s="64"/>
      <c r="TQ117" s="64"/>
      <c r="TR117" s="64"/>
      <c r="TS117" s="64"/>
      <c r="TT117" s="64"/>
      <c r="TU117" s="64"/>
      <c r="TV117" s="64"/>
      <c r="TW117" s="64"/>
      <c r="TX117" s="64"/>
      <c r="TY117" s="64"/>
      <c r="TZ117" s="64"/>
      <c r="UA117" s="64"/>
      <c r="UB117" s="64"/>
      <c r="UC117" s="64"/>
      <c r="UD117" s="64"/>
      <c r="UE117" s="64"/>
      <c r="UF117" s="64"/>
      <c r="UG117" s="64"/>
      <c r="UH117" s="64"/>
      <c r="UI117" s="64"/>
      <c r="UJ117" s="64"/>
      <c r="UK117" s="64"/>
      <c r="UL117" s="64"/>
      <c r="UM117" s="64"/>
      <c r="UN117" s="64"/>
      <c r="UO117" s="64"/>
      <c r="UP117" s="64"/>
      <c r="UQ117" s="64"/>
      <c r="UR117" s="64"/>
      <c r="US117" s="64"/>
      <c r="UT117" s="64"/>
      <c r="UU117" s="64"/>
      <c r="UV117" s="64"/>
      <c r="UW117" s="64"/>
      <c r="UX117" s="64"/>
      <c r="UY117" s="64"/>
      <c r="UZ117" s="64"/>
      <c r="VA117" s="64"/>
      <c r="VB117" s="64"/>
      <c r="VC117" s="64"/>
      <c r="VD117" s="64"/>
      <c r="VE117" s="64"/>
      <c r="VF117" s="64"/>
      <c r="VG117" s="64"/>
      <c r="VH117" s="64"/>
      <c r="VI117" s="64"/>
      <c r="VJ117" s="64"/>
      <c r="VK117" s="64"/>
      <c r="VL117" s="64"/>
      <c r="VM117" s="64"/>
      <c r="VN117" s="64"/>
      <c r="VO117" s="64"/>
      <c r="VP117" s="64"/>
      <c r="VQ117" s="64"/>
      <c r="VR117" s="64"/>
      <c r="VS117" s="64"/>
      <c r="VT117" s="64"/>
      <c r="VU117" s="64"/>
      <c r="VV117" s="64"/>
      <c r="VW117" s="64"/>
      <c r="VX117" s="64"/>
      <c r="VY117" s="64"/>
      <c r="VZ117" s="64"/>
      <c r="WA117" s="64"/>
      <c r="WB117" s="64"/>
      <c r="WC117" s="64"/>
      <c r="WD117" s="64"/>
      <c r="WE117" s="64"/>
      <c r="WF117" s="64"/>
      <c r="WG117" s="64"/>
      <c r="WH117" s="64"/>
      <c r="WI117" s="64"/>
      <c r="WJ117" s="64"/>
      <c r="WK117" s="64"/>
      <c r="WL117" s="64"/>
      <c r="WM117" s="64"/>
      <c r="WN117" s="64"/>
      <c r="WO117" s="64"/>
      <c r="WP117" s="64"/>
      <c r="WQ117" s="64"/>
      <c r="WR117" s="64"/>
      <c r="WS117" s="64"/>
      <c r="WT117" s="64"/>
      <c r="WU117" s="64"/>
      <c r="WV117" s="64"/>
      <c r="WW117" s="64"/>
      <c r="WX117" s="64"/>
      <c r="WY117" s="64"/>
      <c r="WZ117" s="64"/>
      <c r="XA117" s="64"/>
      <c r="XB117" s="64"/>
      <c r="XC117" s="64"/>
      <c r="XD117" s="64"/>
      <c r="XE117" s="64"/>
      <c r="XF117" s="64"/>
      <c r="XG117" s="64"/>
      <c r="XH117" s="64"/>
      <c r="XI117" s="64"/>
      <c r="XJ117" s="64"/>
    </row>
    <row r="118" spans="1:634" x14ac:dyDescent="0.25">
      <c r="A118" s="106"/>
      <c r="B118" s="107"/>
      <c r="C118" s="106"/>
      <c r="D118" s="107"/>
      <c r="E118" s="106"/>
      <c r="F118" s="107"/>
      <c r="G118" s="106"/>
      <c r="H118" s="107"/>
      <c r="I118" s="106"/>
      <c r="J118" s="107"/>
      <c r="K118" s="106"/>
      <c r="L118" s="107"/>
      <c r="M118" s="106"/>
      <c r="N118" s="107"/>
      <c r="O118" s="106"/>
      <c r="P118" s="107"/>
      <c r="Q118" s="106"/>
      <c r="R118" s="107"/>
      <c r="S118" s="106"/>
      <c r="T118" s="107"/>
      <c r="U118" s="106"/>
      <c r="V118" s="107"/>
      <c r="W118" s="106"/>
      <c r="X118" s="107"/>
      <c r="Y118" s="106"/>
      <c r="Z118" s="107"/>
      <c r="AA118" s="106"/>
      <c r="AB118" s="107"/>
      <c r="AC118" s="106"/>
      <c r="AD118" s="107"/>
      <c r="AE118" s="106"/>
      <c r="AF118" s="107"/>
      <c r="AG118" s="106"/>
      <c r="AH118" s="107"/>
      <c r="AI118" s="106"/>
      <c r="AJ118" s="107"/>
      <c r="AK118" s="106"/>
      <c r="AL118" s="107"/>
      <c r="AM118" s="106"/>
      <c r="AN118" s="107"/>
      <c r="AO118" s="106"/>
      <c r="AP118" s="107"/>
      <c r="AQ118" s="106"/>
      <c r="AR118" s="107"/>
      <c r="AS118" s="106"/>
      <c r="AT118" s="107"/>
      <c r="AU118" s="106"/>
      <c r="AV118" s="107"/>
      <c r="AW118" s="106"/>
      <c r="AX118" s="107"/>
      <c r="AY118" s="106"/>
      <c r="AZ118" s="107"/>
      <c r="BA118" s="106"/>
      <c r="BB118" s="107"/>
      <c r="BC118" s="106"/>
      <c r="BD118" s="107"/>
      <c r="BE118" s="106"/>
      <c r="BF118" s="107"/>
      <c r="BG118" s="106"/>
      <c r="BH118" s="107"/>
      <c r="BI118" s="106"/>
      <c r="BJ118" s="107"/>
      <c r="BK118" s="106"/>
      <c r="BL118" s="107"/>
      <c r="BM118" s="106"/>
      <c r="BN118" s="107"/>
      <c r="BO118" s="106"/>
      <c r="BP118" s="107"/>
      <c r="BQ118" s="106"/>
      <c r="BR118" s="107"/>
      <c r="BS118" s="106"/>
      <c r="BT118" s="107"/>
      <c r="BU118" s="106"/>
      <c r="BV118" s="107"/>
      <c r="BW118" s="106"/>
      <c r="BX118" s="107"/>
      <c r="BY118" s="106"/>
      <c r="BZ118" s="107"/>
      <c r="CA118" s="106"/>
      <c r="CB118" s="107"/>
      <c r="CC118" s="106"/>
      <c r="CD118" s="107"/>
      <c r="CE118" s="106"/>
      <c r="CF118" s="107"/>
      <c r="CG118" s="106"/>
      <c r="CH118" s="107"/>
      <c r="CI118" s="106"/>
      <c r="CJ118" s="107"/>
      <c r="CK118" s="106"/>
      <c r="CL118" s="107"/>
      <c r="CM118" s="106"/>
      <c r="CN118" s="107"/>
      <c r="CO118" s="106"/>
      <c r="CP118" s="107"/>
      <c r="CQ118" s="106"/>
      <c r="CR118" s="107"/>
      <c r="CS118" s="106"/>
      <c r="CT118" s="107"/>
      <c r="CU118" s="106"/>
      <c r="CV118" s="107"/>
      <c r="CW118" s="106"/>
      <c r="CX118" s="107"/>
      <c r="CY118" s="106"/>
      <c r="CZ118" s="107"/>
      <c r="DA118" s="106"/>
      <c r="DB118" s="107"/>
      <c r="DC118" s="106"/>
      <c r="DD118" s="107"/>
      <c r="DE118" s="106"/>
      <c r="DF118" s="107"/>
      <c r="DG118" s="106"/>
      <c r="DH118" s="107"/>
      <c r="DI118" s="106"/>
      <c r="DJ118" s="107"/>
      <c r="DK118" s="106"/>
      <c r="DL118" s="107"/>
      <c r="DM118" s="106"/>
      <c r="DN118" s="107"/>
      <c r="DO118" s="106"/>
      <c r="DP118" s="107"/>
      <c r="DQ118" s="106"/>
      <c r="DR118" s="107"/>
      <c r="DS118" s="106"/>
      <c r="DT118" s="107"/>
      <c r="DU118" s="106"/>
      <c r="DV118" s="107"/>
      <c r="DW118" s="106"/>
      <c r="DX118" s="107"/>
      <c r="DY118" s="106"/>
      <c r="DZ118" s="107"/>
      <c r="EA118" s="106"/>
      <c r="EB118" s="107"/>
      <c r="EC118" s="106"/>
      <c r="ED118" s="107"/>
      <c r="EE118" s="106"/>
      <c r="EF118" s="107"/>
      <c r="EG118" s="106"/>
      <c r="EH118" s="107"/>
      <c r="EI118" s="106"/>
      <c r="EJ118" s="107"/>
      <c r="EK118" s="106"/>
      <c r="EL118" s="107"/>
      <c r="EM118" s="106"/>
      <c r="EN118" s="107"/>
      <c r="EO118" s="106"/>
      <c r="EP118" s="107"/>
      <c r="EQ118" s="106"/>
      <c r="ER118" s="107"/>
      <c r="ES118" s="106"/>
      <c r="ET118" s="107"/>
      <c r="EU118" s="106"/>
      <c r="EV118" s="107"/>
      <c r="EW118" s="106"/>
      <c r="EX118" s="107"/>
      <c r="EY118" s="106"/>
      <c r="EZ118" s="107"/>
      <c r="FA118" s="106"/>
      <c r="FB118" s="107"/>
      <c r="FC118" s="106"/>
      <c r="FD118" s="107"/>
      <c r="FE118" s="106"/>
      <c r="FF118" s="107"/>
      <c r="FG118" s="106"/>
      <c r="FH118" s="107"/>
      <c r="FI118" s="106"/>
      <c r="FJ118" s="107"/>
      <c r="FK118" s="106"/>
      <c r="FL118" s="107"/>
      <c r="FM118" s="106"/>
      <c r="FN118" s="107"/>
      <c r="FO118" s="106"/>
      <c r="FP118" s="107"/>
      <c r="FQ118" s="106"/>
      <c r="FR118" s="107"/>
      <c r="FS118" s="106"/>
      <c r="FT118" s="107"/>
      <c r="FU118" s="106"/>
      <c r="FV118" s="107"/>
      <c r="FW118" s="106"/>
      <c r="FX118" s="107"/>
      <c r="FY118" s="106"/>
      <c r="FZ118" s="107"/>
      <c r="GA118" s="106"/>
      <c r="GB118" s="107"/>
      <c r="GC118" s="106"/>
      <c r="GD118" s="107"/>
      <c r="GE118" s="106"/>
      <c r="GF118" s="107"/>
      <c r="GG118" s="106"/>
      <c r="GH118" s="107"/>
      <c r="GI118" s="106"/>
      <c r="GJ118" s="107"/>
      <c r="GK118" s="106"/>
      <c r="GL118" s="107"/>
      <c r="GM118" s="106"/>
      <c r="GN118" s="107"/>
      <c r="GO118" s="106"/>
      <c r="GP118" s="107"/>
      <c r="GQ118" s="106"/>
      <c r="GR118" s="107"/>
      <c r="GS118" s="106"/>
      <c r="GT118" s="107"/>
      <c r="GU118" s="106"/>
      <c r="GV118" s="107"/>
      <c r="GW118" s="106"/>
      <c r="GX118" s="107"/>
      <c r="GY118" s="106"/>
      <c r="GZ118" s="107"/>
      <c r="HA118" s="106"/>
      <c r="HB118" s="107"/>
      <c r="HC118" s="106"/>
      <c r="HD118" s="107"/>
      <c r="HE118" s="106"/>
      <c r="HF118" s="107"/>
      <c r="HG118" s="106"/>
      <c r="HH118" s="107"/>
      <c r="HI118" s="106"/>
      <c r="HJ118" s="107"/>
      <c r="HK118" s="106"/>
      <c r="HL118" s="107"/>
      <c r="HM118" s="106"/>
      <c r="HN118" s="107"/>
      <c r="HO118" s="106"/>
      <c r="HP118" s="107"/>
      <c r="HQ118" s="106"/>
      <c r="HR118" s="107"/>
      <c r="HS118" s="106"/>
      <c r="HT118" s="107"/>
      <c r="HU118" s="106"/>
      <c r="HV118" s="107"/>
      <c r="HW118" s="106"/>
      <c r="HX118" s="107"/>
      <c r="HY118" s="106"/>
      <c r="HZ118" s="107"/>
      <c r="IA118" s="106"/>
      <c r="IB118" s="107"/>
      <c r="IC118" s="106"/>
      <c r="ID118" s="107"/>
      <c r="IE118" s="106"/>
      <c r="IF118" s="107"/>
      <c r="IG118" s="106"/>
      <c r="IH118" s="107"/>
      <c r="II118" s="106"/>
      <c r="IJ118" s="107"/>
      <c r="IK118" s="106"/>
      <c r="IL118" s="107"/>
      <c r="IM118" s="106"/>
      <c r="IN118" s="107"/>
      <c r="IO118" s="106"/>
      <c r="IP118" s="107"/>
      <c r="IQ118" s="106"/>
      <c r="IR118" s="107"/>
      <c r="IS118" s="106"/>
      <c r="IT118" s="107"/>
      <c r="IU118" s="106"/>
      <c r="IV118" s="107"/>
      <c r="IW118" s="106"/>
      <c r="IX118" s="107"/>
      <c r="IY118" s="106"/>
      <c r="IZ118" s="64"/>
      <c r="JA118" s="64"/>
      <c r="JB118" s="64"/>
      <c r="JC118" s="64"/>
      <c r="JD118" s="64"/>
      <c r="JE118" s="64"/>
      <c r="JF118" s="64"/>
      <c r="JG118" s="64"/>
      <c r="JH118" s="64"/>
      <c r="JI118" s="64"/>
      <c r="JJ118" s="64"/>
      <c r="JK118" s="64"/>
      <c r="JL118" s="64"/>
      <c r="JM118" s="64"/>
      <c r="JN118" s="64"/>
      <c r="JO118" s="64"/>
      <c r="JP118" s="64"/>
      <c r="JQ118" s="64"/>
      <c r="JR118" s="64"/>
      <c r="JS118" s="64"/>
      <c r="JT118" s="64"/>
      <c r="JU118" s="64"/>
      <c r="JV118" s="64"/>
      <c r="JW118" s="64"/>
      <c r="JX118" s="64"/>
      <c r="JY118" s="64"/>
      <c r="JZ118" s="64"/>
      <c r="KA118" s="64"/>
      <c r="KB118" s="64"/>
      <c r="KC118" s="64"/>
      <c r="KD118" s="64"/>
      <c r="KE118" s="64"/>
      <c r="KF118" s="64"/>
      <c r="KG118" s="64"/>
      <c r="KH118" s="64"/>
      <c r="KI118" s="64"/>
      <c r="KJ118" s="64"/>
      <c r="KK118" s="64"/>
      <c r="KL118" s="64"/>
      <c r="KM118" s="64"/>
      <c r="KN118" s="64"/>
      <c r="KO118" s="64"/>
      <c r="KP118" s="64"/>
      <c r="KQ118" s="64"/>
      <c r="KR118" s="64"/>
      <c r="KS118" s="64"/>
      <c r="KT118" s="64"/>
      <c r="KU118" s="64"/>
      <c r="KV118" s="64"/>
      <c r="KW118" s="64"/>
      <c r="KX118" s="64"/>
      <c r="KY118" s="64"/>
      <c r="KZ118" s="64"/>
      <c r="LA118" s="64"/>
      <c r="LB118" s="64"/>
      <c r="LC118" s="64"/>
      <c r="LD118" s="64"/>
      <c r="LE118" s="64"/>
      <c r="LF118" s="64"/>
      <c r="LG118" s="64"/>
      <c r="LH118" s="64"/>
      <c r="LI118" s="64"/>
      <c r="LJ118" s="64"/>
      <c r="LK118" s="64"/>
      <c r="LL118" s="64"/>
      <c r="LM118" s="64"/>
      <c r="LN118" s="64"/>
      <c r="LO118" s="64"/>
      <c r="LP118" s="64"/>
      <c r="LQ118" s="64"/>
      <c r="LR118" s="64"/>
      <c r="LS118" s="64"/>
      <c r="LT118" s="64"/>
      <c r="LU118" s="64"/>
      <c r="LV118" s="64"/>
      <c r="LW118" s="64"/>
      <c r="LX118" s="64"/>
      <c r="LY118" s="64"/>
      <c r="LZ118" s="64"/>
      <c r="MA118" s="64"/>
      <c r="MB118" s="64"/>
      <c r="MC118" s="64"/>
      <c r="MD118" s="64"/>
      <c r="ME118" s="64"/>
      <c r="MF118" s="64"/>
      <c r="MG118" s="64"/>
      <c r="MH118" s="64"/>
      <c r="MI118" s="64"/>
      <c r="MJ118" s="64"/>
      <c r="MK118" s="64"/>
      <c r="ML118" s="64"/>
      <c r="MM118" s="64"/>
      <c r="MN118" s="64"/>
      <c r="MO118" s="64"/>
      <c r="MP118" s="64"/>
      <c r="MQ118" s="64"/>
      <c r="MR118" s="64"/>
      <c r="MS118" s="64"/>
      <c r="MT118" s="64"/>
      <c r="MU118" s="64"/>
      <c r="MV118" s="64"/>
      <c r="MW118" s="64"/>
      <c r="MX118" s="64"/>
      <c r="MY118" s="64"/>
      <c r="MZ118" s="64"/>
      <c r="NA118" s="64"/>
      <c r="NB118" s="64"/>
      <c r="NC118" s="64"/>
      <c r="ND118" s="64"/>
      <c r="NE118" s="64"/>
      <c r="NF118" s="64"/>
      <c r="NG118" s="64"/>
      <c r="NH118" s="64"/>
      <c r="NI118" s="64"/>
      <c r="NJ118" s="64"/>
      <c r="NK118" s="64"/>
      <c r="NL118" s="64"/>
      <c r="NM118" s="64"/>
      <c r="NN118" s="64"/>
      <c r="NO118" s="64"/>
      <c r="NP118" s="64"/>
      <c r="NQ118" s="64"/>
      <c r="NR118" s="64"/>
      <c r="NS118" s="64"/>
      <c r="NT118" s="64"/>
      <c r="NU118" s="64"/>
      <c r="NV118" s="64"/>
      <c r="NW118" s="64"/>
      <c r="NX118" s="64"/>
      <c r="NY118" s="64"/>
      <c r="NZ118" s="64"/>
      <c r="OA118" s="64"/>
      <c r="OB118" s="64"/>
      <c r="OC118" s="64"/>
      <c r="OD118" s="64"/>
      <c r="OE118" s="64"/>
      <c r="OF118" s="64"/>
      <c r="OG118" s="64"/>
      <c r="OH118" s="64"/>
      <c r="OI118" s="64"/>
      <c r="OJ118" s="64"/>
      <c r="OK118" s="64"/>
      <c r="OL118" s="64"/>
      <c r="OM118" s="64"/>
      <c r="ON118" s="64"/>
      <c r="OO118" s="64"/>
      <c r="OP118" s="64"/>
      <c r="OQ118" s="64"/>
      <c r="OR118" s="64"/>
      <c r="OS118" s="64"/>
      <c r="OT118" s="64"/>
      <c r="OU118" s="64"/>
      <c r="OV118" s="64"/>
      <c r="OW118" s="64"/>
      <c r="OX118" s="64"/>
      <c r="OY118" s="64"/>
      <c r="OZ118" s="64"/>
      <c r="PA118" s="64"/>
      <c r="PB118" s="64"/>
      <c r="PC118" s="64"/>
      <c r="PD118" s="64"/>
      <c r="PE118" s="64"/>
      <c r="PF118" s="64"/>
      <c r="PG118" s="64"/>
      <c r="PH118" s="64"/>
      <c r="PI118" s="64"/>
      <c r="PJ118" s="64"/>
      <c r="PK118" s="64"/>
      <c r="PL118" s="64"/>
      <c r="PM118" s="64"/>
      <c r="PN118" s="64"/>
      <c r="PO118" s="64"/>
      <c r="PP118" s="64"/>
      <c r="PQ118" s="64"/>
      <c r="PR118" s="64"/>
      <c r="PS118" s="64"/>
      <c r="PT118" s="64"/>
      <c r="PU118" s="64"/>
      <c r="PV118" s="64"/>
      <c r="PW118" s="64"/>
      <c r="PX118" s="64"/>
      <c r="PY118" s="64"/>
      <c r="PZ118" s="64"/>
      <c r="QA118" s="64"/>
      <c r="QB118" s="64"/>
      <c r="QC118" s="64"/>
      <c r="QD118" s="64"/>
      <c r="QE118" s="64"/>
      <c r="QF118" s="64"/>
      <c r="QG118" s="64"/>
      <c r="QH118" s="64"/>
      <c r="QI118" s="64"/>
      <c r="QJ118" s="64"/>
      <c r="QK118" s="64"/>
      <c r="QL118" s="64"/>
      <c r="QM118" s="64"/>
      <c r="QN118" s="64"/>
      <c r="QO118" s="64"/>
      <c r="QP118" s="64"/>
      <c r="QQ118" s="64"/>
      <c r="QR118" s="64"/>
      <c r="QS118" s="64"/>
      <c r="QT118" s="64"/>
      <c r="QU118" s="64"/>
      <c r="QV118" s="64"/>
      <c r="QW118" s="64"/>
      <c r="QX118" s="64"/>
      <c r="QY118" s="64"/>
      <c r="QZ118" s="64"/>
      <c r="RA118" s="64"/>
      <c r="RB118" s="64"/>
      <c r="RC118" s="64"/>
      <c r="RD118" s="64"/>
      <c r="RE118" s="64"/>
      <c r="RF118" s="64"/>
      <c r="RG118" s="64"/>
      <c r="RH118" s="64"/>
      <c r="RI118" s="64"/>
      <c r="RJ118" s="64"/>
      <c r="RK118" s="64"/>
      <c r="RL118" s="64"/>
      <c r="RM118" s="64"/>
      <c r="RN118" s="64"/>
      <c r="RO118" s="64"/>
      <c r="RP118" s="64"/>
      <c r="RQ118" s="64"/>
      <c r="RR118" s="64"/>
      <c r="RS118" s="64"/>
      <c r="RT118" s="64"/>
      <c r="RU118" s="64"/>
      <c r="RV118" s="64"/>
      <c r="RW118" s="64"/>
      <c r="RX118" s="64"/>
      <c r="RY118" s="64"/>
      <c r="RZ118" s="64"/>
      <c r="SA118" s="64"/>
      <c r="SB118" s="64"/>
      <c r="SC118" s="64"/>
      <c r="SD118" s="64"/>
      <c r="SE118" s="64"/>
      <c r="SF118" s="64"/>
      <c r="SG118" s="64"/>
      <c r="SH118" s="64"/>
      <c r="SI118" s="64"/>
      <c r="SJ118" s="64"/>
      <c r="SK118" s="64"/>
      <c r="SL118" s="64"/>
      <c r="SM118" s="64"/>
      <c r="SN118" s="64"/>
      <c r="SO118" s="64"/>
      <c r="SP118" s="64"/>
      <c r="SQ118" s="64"/>
      <c r="SR118" s="64"/>
      <c r="SS118" s="64"/>
      <c r="ST118" s="64"/>
      <c r="SU118" s="64"/>
      <c r="SV118" s="64"/>
      <c r="SW118" s="64"/>
      <c r="SX118" s="64"/>
      <c r="SY118" s="64"/>
      <c r="SZ118" s="64"/>
      <c r="TA118" s="64"/>
      <c r="TB118" s="64"/>
      <c r="TC118" s="64"/>
      <c r="TD118" s="64"/>
      <c r="TE118" s="64"/>
      <c r="TF118" s="64"/>
      <c r="TG118" s="64"/>
      <c r="TH118" s="64"/>
      <c r="TI118" s="64"/>
      <c r="TJ118" s="64"/>
      <c r="TK118" s="64"/>
      <c r="TL118" s="64"/>
      <c r="TM118" s="64"/>
      <c r="TN118" s="64"/>
      <c r="TO118" s="64"/>
      <c r="TP118" s="64"/>
      <c r="TQ118" s="64"/>
      <c r="TR118" s="64"/>
      <c r="TS118" s="64"/>
      <c r="TT118" s="64"/>
      <c r="TU118" s="64"/>
      <c r="TV118" s="64"/>
      <c r="TW118" s="64"/>
      <c r="TX118" s="64"/>
      <c r="TY118" s="64"/>
      <c r="TZ118" s="64"/>
      <c r="UA118" s="64"/>
      <c r="UB118" s="64"/>
      <c r="UC118" s="64"/>
      <c r="UD118" s="64"/>
      <c r="UE118" s="64"/>
      <c r="UF118" s="64"/>
      <c r="UG118" s="64"/>
      <c r="UH118" s="64"/>
      <c r="UI118" s="64"/>
      <c r="UJ118" s="64"/>
      <c r="UK118" s="64"/>
      <c r="UL118" s="64"/>
      <c r="UM118" s="64"/>
      <c r="UN118" s="64"/>
      <c r="UO118" s="64"/>
      <c r="UP118" s="64"/>
      <c r="UQ118" s="64"/>
      <c r="UR118" s="64"/>
      <c r="US118" s="64"/>
      <c r="UT118" s="64"/>
      <c r="UU118" s="64"/>
      <c r="UV118" s="64"/>
      <c r="UW118" s="64"/>
      <c r="UX118" s="64"/>
      <c r="UY118" s="64"/>
      <c r="UZ118" s="64"/>
      <c r="VA118" s="64"/>
      <c r="VB118" s="64"/>
      <c r="VC118" s="64"/>
      <c r="VD118" s="64"/>
      <c r="VE118" s="64"/>
      <c r="VF118" s="64"/>
      <c r="VG118" s="64"/>
      <c r="VH118" s="64"/>
      <c r="VI118" s="64"/>
      <c r="VJ118" s="64"/>
      <c r="VK118" s="64"/>
      <c r="VL118" s="64"/>
      <c r="VM118" s="64"/>
      <c r="VN118" s="64"/>
      <c r="VO118" s="64"/>
      <c r="VP118" s="64"/>
      <c r="VQ118" s="64"/>
      <c r="VR118" s="64"/>
      <c r="VS118" s="64"/>
      <c r="VT118" s="64"/>
      <c r="VU118" s="64"/>
      <c r="VV118" s="64"/>
      <c r="VW118" s="64"/>
      <c r="VX118" s="64"/>
      <c r="VY118" s="64"/>
      <c r="VZ118" s="64"/>
      <c r="WA118" s="64"/>
      <c r="WB118" s="64"/>
      <c r="WC118" s="64"/>
      <c r="WD118" s="64"/>
      <c r="WE118" s="64"/>
      <c r="WF118" s="64"/>
      <c r="WG118" s="64"/>
      <c r="WH118" s="64"/>
      <c r="WI118" s="64"/>
      <c r="WJ118" s="64"/>
      <c r="WK118" s="64"/>
      <c r="WL118" s="64"/>
      <c r="WM118" s="64"/>
      <c r="WN118" s="64"/>
      <c r="WO118" s="64"/>
      <c r="WP118" s="64"/>
      <c r="WQ118" s="64"/>
      <c r="WR118" s="64"/>
      <c r="WS118" s="64"/>
      <c r="WT118" s="64"/>
      <c r="WU118" s="64"/>
      <c r="WV118" s="64"/>
      <c r="WW118" s="64"/>
      <c r="WX118" s="64"/>
      <c r="WY118" s="64"/>
      <c r="WZ118" s="64"/>
      <c r="XA118" s="64"/>
      <c r="XB118" s="64"/>
      <c r="XC118" s="64"/>
      <c r="XD118" s="64"/>
      <c r="XE118" s="64"/>
      <c r="XF118" s="64"/>
      <c r="XG118" s="64"/>
      <c r="XH118" s="64"/>
      <c r="XI118" s="64"/>
      <c r="XJ118" s="64"/>
    </row>
    <row r="119" spans="1:634" x14ac:dyDescent="0.25">
      <c r="A119" s="106"/>
      <c r="B119" s="107"/>
      <c r="C119" s="106"/>
      <c r="D119" s="107"/>
      <c r="E119" s="106"/>
      <c r="F119" s="107"/>
      <c r="G119" s="106"/>
      <c r="H119" s="107"/>
      <c r="I119" s="106"/>
      <c r="J119" s="107"/>
      <c r="K119" s="106"/>
      <c r="L119" s="107"/>
      <c r="M119" s="106"/>
      <c r="N119" s="107"/>
      <c r="O119" s="106"/>
      <c r="P119" s="107"/>
      <c r="Q119" s="106"/>
      <c r="R119" s="107"/>
      <c r="S119" s="106"/>
      <c r="T119" s="107"/>
      <c r="U119" s="106"/>
      <c r="V119" s="107"/>
      <c r="W119" s="106"/>
      <c r="X119" s="107"/>
      <c r="Y119" s="106"/>
      <c r="Z119" s="107"/>
      <c r="AA119" s="106"/>
      <c r="AB119" s="107"/>
      <c r="AC119" s="106"/>
      <c r="AD119" s="107"/>
      <c r="AE119" s="106"/>
      <c r="AF119" s="107"/>
      <c r="AG119" s="106"/>
      <c r="AH119" s="107"/>
      <c r="AI119" s="106"/>
      <c r="AJ119" s="107"/>
      <c r="AK119" s="106"/>
      <c r="AL119" s="107"/>
      <c r="AM119" s="106"/>
      <c r="AN119" s="107"/>
      <c r="AO119" s="106"/>
      <c r="AP119" s="107"/>
      <c r="AQ119" s="106"/>
      <c r="AR119" s="107"/>
      <c r="AS119" s="106"/>
      <c r="AT119" s="107"/>
      <c r="AU119" s="106"/>
      <c r="AV119" s="107"/>
      <c r="AW119" s="106"/>
      <c r="AX119" s="107"/>
      <c r="AY119" s="106"/>
      <c r="AZ119" s="107"/>
      <c r="BA119" s="106"/>
      <c r="BB119" s="107"/>
      <c r="BC119" s="106"/>
      <c r="BD119" s="107"/>
      <c r="BE119" s="106"/>
      <c r="BF119" s="107"/>
      <c r="BG119" s="106"/>
      <c r="BH119" s="107"/>
      <c r="BI119" s="106"/>
      <c r="BJ119" s="107"/>
      <c r="BK119" s="106"/>
      <c r="BL119" s="107"/>
      <c r="BM119" s="106"/>
      <c r="BN119" s="107"/>
      <c r="BO119" s="106"/>
      <c r="BP119" s="107"/>
      <c r="BQ119" s="106"/>
      <c r="BR119" s="107"/>
      <c r="BS119" s="106"/>
      <c r="BT119" s="107"/>
      <c r="BU119" s="106"/>
      <c r="BV119" s="107"/>
      <c r="BW119" s="106"/>
      <c r="BX119" s="107"/>
      <c r="BY119" s="106"/>
      <c r="BZ119" s="107"/>
      <c r="CA119" s="106"/>
      <c r="CB119" s="107"/>
      <c r="CC119" s="106"/>
      <c r="CD119" s="107"/>
      <c r="CE119" s="106"/>
      <c r="CF119" s="107"/>
      <c r="CG119" s="106"/>
      <c r="CH119" s="107"/>
      <c r="CI119" s="106"/>
      <c r="CJ119" s="107"/>
      <c r="CK119" s="106"/>
      <c r="CL119" s="107"/>
      <c r="CM119" s="106"/>
      <c r="CN119" s="107"/>
      <c r="CO119" s="106"/>
      <c r="CP119" s="107"/>
      <c r="CQ119" s="106"/>
      <c r="CR119" s="107"/>
      <c r="CS119" s="106"/>
      <c r="CT119" s="107"/>
      <c r="CU119" s="106"/>
      <c r="CV119" s="107"/>
      <c r="CW119" s="106"/>
      <c r="CX119" s="107"/>
      <c r="CY119" s="106"/>
      <c r="CZ119" s="107"/>
      <c r="DA119" s="106"/>
      <c r="DB119" s="107"/>
      <c r="DC119" s="106"/>
      <c r="DD119" s="107"/>
      <c r="DE119" s="106"/>
      <c r="DF119" s="107"/>
      <c r="DG119" s="106"/>
      <c r="DH119" s="107"/>
      <c r="DI119" s="106"/>
      <c r="DJ119" s="107"/>
      <c r="DK119" s="106"/>
      <c r="DL119" s="107"/>
      <c r="DM119" s="106"/>
      <c r="DN119" s="107"/>
      <c r="DO119" s="106"/>
      <c r="DP119" s="107"/>
      <c r="DQ119" s="106"/>
      <c r="DR119" s="107"/>
      <c r="DS119" s="106"/>
      <c r="DT119" s="107"/>
      <c r="DU119" s="106"/>
      <c r="DV119" s="107"/>
      <c r="DW119" s="106"/>
      <c r="DX119" s="107"/>
      <c r="DY119" s="106"/>
      <c r="DZ119" s="107"/>
      <c r="EA119" s="106"/>
      <c r="EB119" s="107"/>
      <c r="EC119" s="106"/>
      <c r="ED119" s="107"/>
      <c r="EE119" s="106"/>
      <c r="EF119" s="107"/>
      <c r="EG119" s="106"/>
      <c r="EH119" s="107"/>
      <c r="EI119" s="106"/>
      <c r="EJ119" s="107"/>
      <c r="EK119" s="106"/>
      <c r="EL119" s="107"/>
      <c r="EM119" s="106"/>
      <c r="EN119" s="107"/>
      <c r="EO119" s="106"/>
      <c r="EP119" s="107"/>
      <c r="EQ119" s="106"/>
      <c r="ER119" s="107"/>
      <c r="ES119" s="106"/>
      <c r="ET119" s="107"/>
      <c r="EU119" s="106"/>
      <c r="EV119" s="107"/>
      <c r="EW119" s="106"/>
      <c r="EX119" s="107"/>
      <c r="EY119" s="106"/>
      <c r="EZ119" s="107"/>
      <c r="FA119" s="106"/>
      <c r="FB119" s="107"/>
      <c r="FC119" s="106"/>
      <c r="FD119" s="107"/>
      <c r="FE119" s="106"/>
      <c r="FF119" s="107"/>
      <c r="FG119" s="106"/>
      <c r="FH119" s="107"/>
      <c r="FI119" s="106"/>
      <c r="FJ119" s="107"/>
      <c r="FK119" s="106"/>
      <c r="FL119" s="107"/>
      <c r="FM119" s="106"/>
      <c r="FN119" s="107"/>
      <c r="FO119" s="106"/>
      <c r="FP119" s="107"/>
      <c r="FQ119" s="106"/>
      <c r="FR119" s="107"/>
      <c r="FS119" s="106"/>
      <c r="FT119" s="107"/>
      <c r="FU119" s="106"/>
      <c r="FV119" s="107"/>
      <c r="FW119" s="106"/>
      <c r="FX119" s="107"/>
      <c r="FY119" s="106"/>
      <c r="FZ119" s="107"/>
      <c r="GA119" s="106"/>
      <c r="GB119" s="107"/>
      <c r="GC119" s="106"/>
      <c r="GD119" s="107"/>
      <c r="GE119" s="106"/>
      <c r="GF119" s="107"/>
      <c r="GG119" s="106"/>
      <c r="GH119" s="107"/>
      <c r="GI119" s="106"/>
      <c r="GJ119" s="107"/>
      <c r="GK119" s="106"/>
      <c r="GL119" s="107"/>
      <c r="GM119" s="106"/>
      <c r="GN119" s="107"/>
      <c r="GO119" s="106"/>
      <c r="GP119" s="107"/>
      <c r="GQ119" s="106"/>
      <c r="GR119" s="107"/>
      <c r="GS119" s="106"/>
      <c r="GT119" s="107"/>
      <c r="GU119" s="106"/>
      <c r="GV119" s="107"/>
      <c r="GW119" s="106"/>
      <c r="GX119" s="107"/>
      <c r="GY119" s="106"/>
      <c r="GZ119" s="107"/>
      <c r="HA119" s="106"/>
      <c r="HB119" s="107"/>
      <c r="HC119" s="106"/>
      <c r="HD119" s="107"/>
      <c r="HE119" s="106"/>
      <c r="HF119" s="107"/>
      <c r="HG119" s="106"/>
      <c r="HH119" s="107"/>
      <c r="HI119" s="106"/>
      <c r="HJ119" s="107"/>
      <c r="HK119" s="106"/>
      <c r="HL119" s="107"/>
      <c r="HM119" s="106"/>
      <c r="HN119" s="107"/>
      <c r="HO119" s="106"/>
      <c r="HP119" s="107"/>
      <c r="HQ119" s="106"/>
      <c r="HR119" s="107"/>
      <c r="HS119" s="106"/>
      <c r="HT119" s="107"/>
      <c r="HU119" s="106"/>
      <c r="HV119" s="107"/>
      <c r="HW119" s="106"/>
      <c r="HX119" s="107"/>
      <c r="HY119" s="106"/>
      <c r="HZ119" s="107"/>
      <c r="IA119" s="106"/>
      <c r="IB119" s="107"/>
      <c r="IC119" s="106"/>
      <c r="ID119" s="107"/>
      <c r="IE119" s="106"/>
      <c r="IF119" s="107"/>
      <c r="IG119" s="106"/>
      <c r="IH119" s="107"/>
      <c r="II119" s="106"/>
      <c r="IJ119" s="107"/>
      <c r="IK119" s="106"/>
      <c r="IL119" s="107"/>
      <c r="IM119" s="106"/>
      <c r="IN119" s="107"/>
      <c r="IO119" s="106"/>
      <c r="IP119" s="107"/>
      <c r="IQ119" s="106"/>
      <c r="IR119" s="107"/>
      <c r="IS119" s="106"/>
      <c r="IT119" s="107"/>
      <c r="IU119" s="106"/>
      <c r="IV119" s="107"/>
      <c r="IW119" s="106"/>
      <c r="IX119" s="107"/>
      <c r="IY119" s="106"/>
      <c r="IZ119" s="64"/>
      <c r="JA119" s="64"/>
      <c r="JB119" s="64"/>
      <c r="JC119" s="64"/>
      <c r="JD119" s="64"/>
      <c r="JE119" s="64"/>
      <c r="JF119" s="64"/>
      <c r="JG119" s="64"/>
      <c r="JH119" s="64"/>
      <c r="JI119" s="64"/>
      <c r="JJ119" s="64"/>
      <c r="JK119" s="64"/>
      <c r="JL119" s="64"/>
      <c r="JM119" s="64"/>
      <c r="JN119" s="64"/>
      <c r="JO119" s="64"/>
      <c r="JP119" s="64"/>
      <c r="JQ119" s="64"/>
      <c r="JR119" s="64"/>
      <c r="JS119" s="64"/>
      <c r="JT119" s="64"/>
      <c r="JU119" s="64"/>
      <c r="JV119" s="64"/>
      <c r="JW119" s="64"/>
      <c r="JX119" s="64"/>
      <c r="JY119" s="64"/>
      <c r="JZ119" s="64"/>
      <c r="KA119" s="64"/>
      <c r="KB119" s="64"/>
      <c r="KC119" s="64"/>
      <c r="KD119" s="64"/>
      <c r="KE119" s="64"/>
      <c r="KF119" s="64"/>
      <c r="KG119" s="64"/>
      <c r="KH119" s="64"/>
      <c r="KI119" s="64"/>
      <c r="KJ119" s="64"/>
      <c r="KK119" s="64"/>
      <c r="KL119" s="64"/>
      <c r="KM119" s="64"/>
      <c r="KN119" s="64"/>
      <c r="KO119" s="64"/>
      <c r="KP119" s="64"/>
      <c r="KQ119" s="64"/>
      <c r="KR119" s="64"/>
      <c r="KS119" s="64"/>
      <c r="KT119" s="64"/>
      <c r="KU119" s="64"/>
      <c r="KV119" s="64"/>
      <c r="KW119" s="64"/>
      <c r="KX119" s="64"/>
      <c r="KY119" s="64"/>
      <c r="KZ119" s="64"/>
      <c r="LA119" s="64"/>
      <c r="LB119" s="64"/>
      <c r="LC119" s="64"/>
      <c r="LD119" s="64"/>
      <c r="LE119" s="64"/>
      <c r="LF119" s="64"/>
      <c r="LG119" s="64"/>
      <c r="LH119" s="64"/>
      <c r="LI119" s="64"/>
      <c r="LJ119" s="64"/>
      <c r="LK119" s="64"/>
      <c r="LL119" s="64"/>
      <c r="LM119" s="64"/>
      <c r="LN119" s="64"/>
      <c r="LO119" s="64"/>
      <c r="LP119" s="64"/>
      <c r="LQ119" s="64"/>
      <c r="LR119" s="64"/>
      <c r="LS119" s="64"/>
      <c r="LT119" s="64"/>
      <c r="LU119" s="64"/>
      <c r="LV119" s="64"/>
      <c r="LW119" s="64"/>
      <c r="LX119" s="64"/>
      <c r="LY119" s="64"/>
      <c r="LZ119" s="64"/>
      <c r="MA119" s="64"/>
      <c r="MB119" s="64"/>
      <c r="MC119" s="64"/>
      <c r="MD119" s="64"/>
      <c r="ME119" s="64"/>
      <c r="MF119" s="64"/>
      <c r="MG119" s="64"/>
      <c r="MH119" s="64"/>
      <c r="MI119" s="64"/>
      <c r="MJ119" s="64"/>
      <c r="MK119" s="64"/>
      <c r="ML119" s="64"/>
      <c r="MM119" s="64"/>
      <c r="MN119" s="64"/>
      <c r="MO119" s="64"/>
      <c r="MP119" s="64"/>
      <c r="MQ119" s="64"/>
      <c r="MR119" s="64"/>
      <c r="MS119" s="64"/>
      <c r="MT119" s="64"/>
      <c r="MU119" s="64"/>
      <c r="MV119" s="64"/>
      <c r="MW119" s="64"/>
      <c r="MX119" s="64"/>
      <c r="MY119" s="64"/>
      <c r="MZ119" s="64"/>
      <c r="NA119" s="64"/>
      <c r="NB119" s="64"/>
      <c r="NC119" s="64"/>
      <c r="ND119" s="64"/>
      <c r="NE119" s="64"/>
      <c r="NF119" s="64"/>
      <c r="NG119" s="64"/>
      <c r="NH119" s="64"/>
      <c r="NI119" s="64"/>
      <c r="NJ119" s="64"/>
      <c r="NK119" s="64"/>
      <c r="NL119" s="64"/>
      <c r="NM119" s="64"/>
      <c r="NN119" s="64"/>
      <c r="NO119" s="64"/>
      <c r="NP119" s="64"/>
      <c r="NQ119" s="64"/>
      <c r="NR119" s="64"/>
      <c r="NS119" s="64"/>
      <c r="NT119" s="64"/>
      <c r="NU119" s="64"/>
      <c r="NV119" s="64"/>
      <c r="NW119" s="64"/>
      <c r="NX119" s="64"/>
      <c r="NY119" s="64"/>
      <c r="NZ119" s="64"/>
      <c r="OA119" s="64"/>
      <c r="OB119" s="64"/>
      <c r="OC119" s="64"/>
      <c r="OD119" s="64"/>
      <c r="OE119" s="64"/>
      <c r="OF119" s="64"/>
      <c r="OG119" s="64"/>
      <c r="OH119" s="64"/>
      <c r="OI119" s="64"/>
      <c r="OJ119" s="64"/>
      <c r="OK119" s="64"/>
      <c r="OL119" s="64"/>
      <c r="OM119" s="64"/>
      <c r="ON119" s="64"/>
      <c r="OO119" s="64"/>
      <c r="OP119" s="64"/>
      <c r="OQ119" s="64"/>
      <c r="OR119" s="64"/>
      <c r="OS119" s="64"/>
      <c r="OT119" s="64"/>
      <c r="OU119" s="64"/>
      <c r="OV119" s="64"/>
      <c r="OW119" s="64"/>
      <c r="OX119" s="64"/>
      <c r="OY119" s="64"/>
      <c r="OZ119" s="64"/>
      <c r="PA119" s="64"/>
      <c r="PB119" s="64"/>
      <c r="PC119" s="64"/>
      <c r="PD119" s="64"/>
      <c r="PE119" s="64"/>
      <c r="PF119" s="64"/>
      <c r="PG119" s="64"/>
      <c r="PH119" s="64"/>
      <c r="PI119" s="64"/>
      <c r="PJ119" s="64"/>
      <c r="PK119" s="64"/>
      <c r="PL119" s="64"/>
      <c r="PM119" s="64"/>
      <c r="PN119" s="64"/>
      <c r="PO119" s="64"/>
      <c r="PP119" s="64"/>
      <c r="PQ119" s="64"/>
      <c r="PR119" s="64"/>
      <c r="PS119" s="64"/>
      <c r="PT119" s="64"/>
      <c r="PU119" s="64"/>
      <c r="PV119" s="64"/>
      <c r="PW119" s="64"/>
      <c r="PX119" s="64"/>
      <c r="PY119" s="64"/>
      <c r="PZ119" s="64"/>
      <c r="QA119" s="64"/>
      <c r="QB119" s="64"/>
      <c r="QC119" s="64"/>
      <c r="QD119" s="64"/>
      <c r="QE119" s="64"/>
      <c r="QF119" s="64"/>
      <c r="QG119" s="64"/>
      <c r="QH119" s="64"/>
      <c r="QI119" s="64"/>
      <c r="QJ119" s="64"/>
      <c r="QK119" s="64"/>
      <c r="QL119" s="64"/>
      <c r="QM119" s="64"/>
      <c r="QN119" s="64"/>
      <c r="QO119" s="64"/>
      <c r="QP119" s="64"/>
      <c r="QQ119" s="64"/>
      <c r="QR119" s="64"/>
      <c r="QS119" s="64"/>
      <c r="QT119" s="64"/>
      <c r="QU119" s="64"/>
      <c r="QV119" s="64"/>
      <c r="QW119" s="64"/>
      <c r="QX119" s="64"/>
      <c r="QY119" s="64"/>
      <c r="QZ119" s="64"/>
      <c r="RA119" s="64"/>
      <c r="RB119" s="64"/>
      <c r="RC119" s="64"/>
      <c r="RD119" s="64"/>
      <c r="RE119" s="64"/>
      <c r="RF119" s="64"/>
      <c r="RG119" s="64"/>
      <c r="RH119" s="64"/>
      <c r="RI119" s="64"/>
      <c r="RJ119" s="64"/>
      <c r="RK119" s="64"/>
      <c r="RL119" s="64"/>
      <c r="RM119" s="64"/>
      <c r="RN119" s="64"/>
      <c r="RO119" s="64"/>
      <c r="RP119" s="64"/>
      <c r="RQ119" s="64"/>
      <c r="RR119" s="64"/>
      <c r="RS119" s="64"/>
      <c r="RT119" s="64"/>
      <c r="RU119" s="64"/>
      <c r="RV119" s="64"/>
      <c r="RW119" s="64"/>
      <c r="RX119" s="64"/>
      <c r="RY119" s="64"/>
      <c r="RZ119" s="64"/>
      <c r="SA119" s="64"/>
      <c r="SB119" s="64"/>
      <c r="SC119" s="64"/>
      <c r="SD119" s="64"/>
      <c r="SE119" s="64"/>
      <c r="SF119" s="64"/>
      <c r="SG119" s="64"/>
      <c r="SH119" s="64"/>
      <c r="SI119" s="64"/>
      <c r="SJ119" s="64"/>
      <c r="SK119" s="64"/>
      <c r="SL119" s="64"/>
      <c r="SM119" s="64"/>
      <c r="SN119" s="64"/>
      <c r="SO119" s="64"/>
      <c r="SP119" s="64"/>
      <c r="SQ119" s="64"/>
      <c r="SR119" s="64"/>
      <c r="SS119" s="64"/>
      <c r="ST119" s="64"/>
      <c r="SU119" s="64"/>
      <c r="SV119" s="64"/>
      <c r="SW119" s="64"/>
      <c r="SX119" s="64"/>
      <c r="SY119" s="64"/>
      <c r="SZ119" s="64"/>
      <c r="TA119" s="64"/>
      <c r="TB119" s="64"/>
      <c r="TC119" s="64"/>
      <c r="TD119" s="64"/>
      <c r="TE119" s="64"/>
      <c r="TF119" s="64"/>
      <c r="TG119" s="64"/>
      <c r="TH119" s="64"/>
      <c r="TI119" s="64"/>
      <c r="TJ119" s="64"/>
      <c r="TK119" s="64"/>
      <c r="TL119" s="64"/>
      <c r="TM119" s="64"/>
      <c r="TN119" s="64"/>
      <c r="TO119" s="64"/>
      <c r="TP119" s="64"/>
      <c r="TQ119" s="64"/>
      <c r="TR119" s="64"/>
      <c r="TS119" s="64"/>
      <c r="TT119" s="64"/>
      <c r="TU119" s="64"/>
      <c r="TV119" s="64"/>
      <c r="TW119" s="64"/>
      <c r="TX119" s="64"/>
      <c r="TY119" s="64"/>
      <c r="TZ119" s="64"/>
      <c r="UA119" s="64"/>
      <c r="UB119" s="64"/>
      <c r="UC119" s="64"/>
      <c r="UD119" s="64"/>
      <c r="UE119" s="64"/>
      <c r="UF119" s="64"/>
      <c r="UG119" s="64"/>
      <c r="UH119" s="64"/>
      <c r="UI119" s="64"/>
      <c r="UJ119" s="64"/>
      <c r="UK119" s="64"/>
      <c r="UL119" s="64"/>
      <c r="UM119" s="64"/>
      <c r="UN119" s="64"/>
      <c r="UO119" s="64"/>
      <c r="UP119" s="64"/>
      <c r="UQ119" s="64"/>
      <c r="UR119" s="64"/>
      <c r="US119" s="64"/>
      <c r="UT119" s="64"/>
      <c r="UU119" s="64"/>
      <c r="UV119" s="64"/>
      <c r="UW119" s="64"/>
      <c r="UX119" s="64"/>
      <c r="UY119" s="64"/>
      <c r="UZ119" s="64"/>
      <c r="VA119" s="64"/>
      <c r="VB119" s="64"/>
      <c r="VC119" s="64"/>
      <c r="VD119" s="64"/>
      <c r="VE119" s="64"/>
      <c r="VF119" s="64"/>
      <c r="VG119" s="64"/>
      <c r="VH119" s="64"/>
      <c r="VI119" s="64"/>
      <c r="VJ119" s="64"/>
      <c r="VK119" s="64"/>
      <c r="VL119" s="64"/>
      <c r="VM119" s="64"/>
      <c r="VN119" s="64"/>
      <c r="VO119" s="64"/>
      <c r="VP119" s="64"/>
      <c r="VQ119" s="64"/>
      <c r="VR119" s="64"/>
      <c r="VS119" s="64"/>
      <c r="VT119" s="64"/>
      <c r="VU119" s="64"/>
      <c r="VV119" s="64"/>
      <c r="VW119" s="64"/>
      <c r="VX119" s="64"/>
      <c r="VY119" s="64"/>
      <c r="VZ119" s="64"/>
      <c r="WA119" s="64"/>
      <c r="WB119" s="64"/>
      <c r="WC119" s="64"/>
      <c r="WD119" s="64"/>
      <c r="WE119" s="64"/>
      <c r="WF119" s="64"/>
      <c r="WG119" s="64"/>
      <c r="WH119" s="64"/>
      <c r="WI119" s="64"/>
      <c r="WJ119" s="64"/>
      <c r="WK119" s="64"/>
      <c r="WL119" s="64"/>
      <c r="WM119" s="64"/>
      <c r="WN119" s="64"/>
      <c r="WO119" s="64"/>
      <c r="WP119" s="64"/>
      <c r="WQ119" s="64"/>
      <c r="WR119" s="64"/>
      <c r="WS119" s="64"/>
      <c r="WT119" s="64"/>
      <c r="WU119" s="64"/>
      <c r="WV119" s="64"/>
      <c r="WW119" s="64"/>
      <c r="WX119" s="64"/>
      <c r="WY119" s="64"/>
      <c r="WZ119" s="64"/>
      <c r="XA119" s="64"/>
      <c r="XB119" s="64"/>
      <c r="XC119" s="64"/>
      <c r="XD119" s="64"/>
      <c r="XE119" s="64"/>
      <c r="XF119" s="64"/>
      <c r="XG119" s="64"/>
      <c r="XH119" s="64"/>
      <c r="XI119" s="64"/>
      <c r="XJ119" s="64"/>
    </row>
    <row r="120" spans="1:634" x14ac:dyDescent="0.25">
      <c r="A120" s="106"/>
      <c r="B120" s="107"/>
      <c r="C120" s="106"/>
      <c r="D120" s="107"/>
      <c r="E120" s="106"/>
      <c r="F120" s="107"/>
      <c r="G120" s="106"/>
      <c r="H120" s="107"/>
      <c r="I120" s="106"/>
      <c r="J120" s="107"/>
      <c r="K120" s="106"/>
      <c r="L120" s="107"/>
      <c r="M120" s="106"/>
      <c r="N120" s="107"/>
      <c r="O120" s="106"/>
      <c r="P120" s="107"/>
      <c r="Q120" s="106"/>
      <c r="R120" s="107"/>
      <c r="S120" s="106"/>
      <c r="T120" s="107"/>
      <c r="U120" s="106"/>
      <c r="V120" s="107"/>
      <c r="W120" s="106"/>
      <c r="X120" s="107"/>
      <c r="Y120" s="106"/>
      <c r="Z120" s="107"/>
      <c r="AA120" s="106"/>
      <c r="AB120" s="107"/>
      <c r="AC120" s="106"/>
      <c r="AD120" s="107"/>
      <c r="AE120" s="106"/>
      <c r="AF120" s="107"/>
      <c r="AG120" s="106"/>
      <c r="AH120" s="107"/>
      <c r="AI120" s="106"/>
      <c r="AJ120" s="107"/>
      <c r="AK120" s="106"/>
      <c r="AL120" s="107"/>
      <c r="AM120" s="106"/>
      <c r="AN120" s="107"/>
      <c r="AO120" s="106"/>
      <c r="AP120" s="107"/>
      <c r="AQ120" s="106"/>
      <c r="AR120" s="107"/>
      <c r="AS120" s="106"/>
      <c r="AT120" s="107"/>
      <c r="AU120" s="106"/>
      <c r="AV120" s="107"/>
      <c r="AW120" s="106"/>
      <c r="AX120" s="107"/>
      <c r="AY120" s="106"/>
      <c r="AZ120" s="107"/>
      <c r="BA120" s="106"/>
      <c r="BB120" s="107"/>
      <c r="BC120" s="106"/>
      <c r="BD120" s="107"/>
      <c r="BE120" s="106"/>
      <c r="BF120" s="107"/>
      <c r="BG120" s="106"/>
      <c r="BH120" s="107"/>
      <c r="BI120" s="106"/>
      <c r="BJ120" s="107"/>
      <c r="BK120" s="106"/>
      <c r="BL120" s="107"/>
      <c r="BM120" s="106"/>
      <c r="BN120" s="107"/>
      <c r="BO120" s="106"/>
      <c r="BP120" s="107"/>
      <c r="BQ120" s="106"/>
      <c r="BR120" s="107"/>
      <c r="BS120" s="106"/>
      <c r="BT120" s="107"/>
      <c r="BU120" s="106"/>
      <c r="BV120" s="107"/>
      <c r="BW120" s="106"/>
      <c r="BX120" s="107"/>
      <c r="BY120" s="106"/>
      <c r="BZ120" s="107"/>
      <c r="CA120" s="106"/>
      <c r="CB120" s="107"/>
      <c r="CC120" s="106"/>
      <c r="CD120" s="107"/>
      <c r="CE120" s="106"/>
      <c r="CF120" s="107"/>
      <c r="CG120" s="106"/>
      <c r="CH120" s="107"/>
      <c r="CI120" s="106"/>
      <c r="CJ120" s="107"/>
      <c r="CK120" s="106"/>
      <c r="CL120" s="107"/>
      <c r="CM120" s="106"/>
      <c r="CN120" s="107"/>
      <c r="CO120" s="106"/>
      <c r="CP120" s="107"/>
      <c r="CQ120" s="106"/>
      <c r="CR120" s="107"/>
      <c r="CS120" s="106"/>
      <c r="CT120" s="107"/>
      <c r="CU120" s="106"/>
      <c r="CV120" s="107"/>
      <c r="CW120" s="106"/>
      <c r="CX120" s="107"/>
      <c r="CY120" s="106"/>
      <c r="CZ120" s="107"/>
      <c r="DA120" s="106"/>
      <c r="DB120" s="107"/>
      <c r="DC120" s="106"/>
      <c r="DD120" s="107"/>
      <c r="DE120" s="106"/>
      <c r="DF120" s="107"/>
      <c r="DG120" s="106"/>
      <c r="DH120" s="107"/>
      <c r="DI120" s="106"/>
      <c r="DJ120" s="107"/>
      <c r="DK120" s="106"/>
      <c r="DL120" s="107"/>
      <c r="DM120" s="106"/>
      <c r="DN120" s="107"/>
      <c r="DO120" s="106"/>
      <c r="DP120" s="107"/>
      <c r="DQ120" s="106"/>
      <c r="DR120" s="107"/>
      <c r="DS120" s="106"/>
      <c r="DT120" s="107"/>
      <c r="DU120" s="106"/>
      <c r="DV120" s="107"/>
      <c r="DW120" s="106"/>
      <c r="DX120" s="107"/>
      <c r="DY120" s="106"/>
      <c r="DZ120" s="107"/>
      <c r="EA120" s="106"/>
      <c r="EB120" s="107"/>
      <c r="EC120" s="106"/>
      <c r="ED120" s="107"/>
      <c r="EE120" s="106"/>
      <c r="EF120" s="107"/>
      <c r="EG120" s="106"/>
      <c r="EH120" s="107"/>
      <c r="EI120" s="106"/>
      <c r="EJ120" s="107"/>
      <c r="EK120" s="106"/>
      <c r="EL120" s="107"/>
      <c r="EM120" s="106"/>
      <c r="EN120" s="107"/>
      <c r="EO120" s="106"/>
      <c r="EP120" s="107"/>
      <c r="EQ120" s="106"/>
      <c r="ER120" s="107"/>
      <c r="ES120" s="106"/>
      <c r="ET120" s="107"/>
      <c r="EU120" s="106"/>
      <c r="EV120" s="107"/>
      <c r="EW120" s="106"/>
      <c r="EX120" s="107"/>
      <c r="EY120" s="106"/>
      <c r="EZ120" s="107"/>
      <c r="FA120" s="106"/>
      <c r="FB120" s="107"/>
      <c r="FC120" s="106"/>
      <c r="FD120" s="107"/>
      <c r="FE120" s="106"/>
      <c r="FF120" s="107"/>
      <c r="FG120" s="106"/>
      <c r="FH120" s="107"/>
      <c r="FI120" s="106"/>
      <c r="FJ120" s="107"/>
      <c r="FK120" s="106"/>
      <c r="FL120" s="107"/>
      <c r="FM120" s="106"/>
      <c r="FN120" s="107"/>
      <c r="FO120" s="106"/>
      <c r="FP120" s="107"/>
      <c r="FQ120" s="106"/>
      <c r="FR120" s="107"/>
      <c r="FS120" s="106"/>
      <c r="FT120" s="107"/>
      <c r="FU120" s="106"/>
      <c r="FV120" s="107"/>
      <c r="FW120" s="106"/>
      <c r="FX120" s="107"/>
      <c r="FY120" s="106"/>
      <c r="FZ120" s="107"/>
      <c r="GA120" s="106"/>
      <c r="GB120" s="107"/>
      <c r="GC120" s="106"/>
      <c r="GD120" s="107"/>
      <c r="GE120" s="106"/>
      <c r="GF120" s="107"/>
      <c r="GG120" s="106"/>
      <c r="GH120" s="107"/>
      <c r="GI120" s="106"/>
      <c r="GJ120" s="107"/>
      <c r="GK120" s="106"/>
      <c r="GL120" s="107"/>
      <c r="GM120" s="106"/>
      <c r="GN120" s="107"/>
      <c r="GO120" s="106"/>
      <c r="GP120" s="107"/>
      <c r="GQ120" s="106"/>
      <c r="GR120" s="107"/>
      <c r="GS120" s="106"/>
      <c r="GT120" s="107"/>
      <c r="GU120" s="106"/>
      <c r="GV120" s="107"/>
      <c r="GW120" s="106"/>
      <c r="GX120" s="107"/>
      <c r="GY120" s="106"/>
      <c r="GZ120" s="107"/>
      <c r="HA120" s="106"/>
      <c r="HB120" s="107"/>
      <c r="HC120" s="106"/>
      <c r="HD120" s="107"/>
      <c r="HE120" s="106"/>
      <c r="HF120" s="107"/>
      <c r="HG120" s="106"/>
      <c r="HH120" s="107"/>
      <c r="HI120" s="106"/>
      <c r="HJ120" s="107"/>
      <c r="HK120" s="106"/>
      <c r="HL120" s="107"/>
      <c r="HM120" s="106"/>
      <c r="HN120" s="107"/>
      <c r="HO120" s="106"/>
      <c r="HP120" s="107"/>
      <c r="HQ120" s="106"/>
      <c r="HR120" s="107"/>
      <c r="HS120" s="106"/>
      <c r="HT120" s="107"/>
      <c r="HU120" s="106"/>
      <c r="HV120" s="107"/>
      <c r="HW120" s="106"/>
      <c r="HX120" s="107"/>
      <c r="HY120" s="106"/>
      <c r="HZ120" s="107"/>
      <c r="IA120" s="106"/>
      <c r="IB120" s="107"/>
      <c r="IC120" s="106"/>
      <c r="ID120" s="107"/>
      <c r="IE120" s="106"/>
      <c r="IF120" s="107"/>
      <c r="IG120" s="106"/>
      <c r="IH120" s="107"/>
      <c r="II120" s="106"/>
      <c r="IJ120" s="107"/>
      <c r="IK120" s="106"/>
      <c r="IL120" s="107"/>
      <c r="IM120" s="106"/>
      <c r="IN120" s="107"/>
      <c r="IO120" s="106"/>
      <c r="IP120" s="107"/>
      <c r="IQ120" s="106"/>
      <c r="IR120" s="107"/>
      <c r="IS120" s="106"/>
      <c r="IT120" s="107"/>
      <c r="IU120" s="106"/>
      <c r="IV120" s="107"/>
      <c r="IW120" s="106"/>
      <c r="IX120" s="107"/>
      <c r="IY120" s="106"/>
      <c r="IZ120" s="64"/>
      <c r="JA120" s="64"/>
      <c r="JB120" s="64"/>
      <c r="JC120" s="64"/>
      <c r="JD120" s="64"/>
      <c r="JE120" s="64"/>
      <c r="JF120" s="64"/>
      <c r="JG120" s="64"/>
      <c r="JH120" s="64"/>
      <c r="JI120" s="64"/>
      <c r="JJ120" s="64"/>
      <c r="JK120" s="64"/>
      <c r="JL120" s="64"/>
      <c r="JM120" s="64"/>
      <c r="JN120" s="64"/>
      <c r="JO120" s="64"/>
      <c r="JP120" s="64"/>
      <c r="JQ120" s="64"/>
      <c r="JR120" s="64"/>
      <c r="JS120" s="64"/>
      <c r="JT120" s="64"/>
      <c r="JU120" s="64"/>
      <c r="JV120" s="64"/>
      <c r="JW120" s="64"/>
      <c r="JX120" s="64"/>
      <c r="JY120" s="64"/>
      <c r="JZ120" s="64"/>
      <c r="KA120" s="64"/>
      <c r="KB120" s="64"/>
      <c r="KC120" s="64"/>
      <c r="KD120" s="64"/>
      <c r="KE120" s="64"/>
      <c r="KF120" s="64"/>
      <c r="KG120" s="64"/>
      <c r="KH120" s="64"/>
      <c r="KI120" s="64"/>
      <c r="KJ120" s="64"/>
      <c r="KK120" s="64"/>
      <c r="KL120" s="64"/>
      <c r="KM120" s="64"/>
      <c r="KN120" s="64"/>
      <c r="KO120" s="64"/>
      <c r="KP120" s="64"/>
      <c r="KQ120" s="64"/>
      <c r="KR120" s="64"/>
      <c r="KS120" s="64"/>
      <c r="KT120" s="64"/>
      <c r="KU120" s="64"/>
      <c r="KV120" s="64"/>
      <c r="KW120" s="64"/>
      <c r="KX120" s="64"/>
      <c r="KY120" s="64"/>
      <c r="KZ120" s="64"/>
      <c r="LA120" s="64"/>
      <c r="LB120" s="64"/>
      <c r="LC120" s="64"/>
      <c r="LD120" s="64"/>
      <c r="LE120" s="64"/>
      <c r="LF120" s="64"/>
      <c r="LG120" s="64"/>
      <c r="LH120" s="64"/>
      <c r="LI120" s="64"/>
      <c r="LJ120" s="64"/>
      <c r="LK120" s="64"/>
      <c r="LL120" s="64"/>
      <c r="LM120" s="64"/>
      <c r="LN120" s="64"/>
      <c r="LO120" s="64"/>
      <c r="LP120" s="64"/>
      <c r="LQ120" s="64"/>
      <c r="LR120" s="64"/>
      <c r="LS120" s="64"/>
      <c r="LT120" s="64"/>
      <c r="LU120" s="64"/>
      <c r="LV120" s="64"/>
      <c r="LW120" s="64"/>
      <c r="LX120" s="64"/>
      <c r="LY120" s="64"/>
      <c r="LZ120" s="64"/>
      <c r="MA120" s="64"/>
      <c r="MB120" s="64"/>
      <c r="MC120" s="64"/>
      <c r="MD120" s="64"/>
      <c r="ME120" s="64"/>
      <c r="MF120" s="64"/>
      <c r="MG120" s="64"/>
      <c r="MH120" s="64"/>
      <c r="MI120" s="64"/>
      <c r="MJ120" s="64"/>
      <c r="MK120" s="64"/>
      <c r="ML120" s="64"/>
      <c r="MM120" s="64"/>
      <c r="MN120" s="64"/>
      <c r="MO120" s="64"/>
      <c r="MP120" s="64"/>
      <c r="MQ120" s="64"/>
      <c r="MR120" s="64"/>
      <c r="MS120" s="64"/>
      <c r="MT120" s="64"/>
      <c r="MU120" s="64"/>
      <c r="MV120" s="64"/>
      <c r="MW120" s="64"/>
      <c r="MX120" s="64"/>
      <c r="MY120" s="64"/>
      <c r="MZ120" s="64"/>
      <c r="NA120" s="64"/>
      <c r="NB120" s="64"/>
      <c r="NC120" s="64"/>
      <c r="ND120" s="64"/>
      <c r="NE120" s="64"/>
      <c r="NF120" s="64"/>
      <c r="NG120" s="64"/>
      <c r="NH120" s="64"/>
      <c r="NI120" s="64"/>
      <c r="NJ120" s="64"/>
      <c r="NK120" s="64"/>
      <c r="NL120" s="64"/>
      <c r="NM120" s="64"/>
      <c r="NN120" s="64"/>
      <c r="NO120" s="64"/>
      <c r="NP120" s="64"/>
      <c r="NQ120" s="64"/>
      <c r="NR120" s="64"/>
      <c r="NS120" s="64"/>
      <c r="NT120" s="64"/>
      <c r="NU120" s="64"/>
      <c r="NV120" s="64"/>
      <c r="NW120" s="64"/>
      <c r="NX120" s="64"/>
      <c r="NY120" s="64"/>
      <c r="NZ120" s="64"/>
      <c r="OA120" s="64"/>
      <c r="OB120" s="64"/>
      <c r="OC120" s="64"/>
      <c r="OD120" s="64"/>
      <c r="OE120" s="64"/>
      <c r="OF120" s="64"/>
      <c r="OG120" s="64"/>
      <c r="OH120" s="64"/>
      <c r="OI120" s="64"/>
      <c r="OJ120" s="64"/>
      <c r="OK120" s="64"/>
      <c r="OL120" s="64"/>
      <c r="OM120" s="64"/>
      <c r="ON120" s="64"/>
      <c r="OO120" s="64"/>
      <c r="OP120" s="64"/>
      <c r="OQ120" s="64"/>
      <c r="OR120" s="64"/>
      <c r="OS120" s="64"/>
      <c r="OT120" s="64"/>
      <c r="OU120" s="64"/>
      <c r="OV120" s="64"/>
      <c r="OW120" s="64"/>
      <c r="OX120" s="64"/>
      <c r="OY120" s="64"/>
      <c r="OZ120" s="64"/>
      <c r="PA120" s="64"/>
      <c r="PB120" s="64"/>
      <c r="PC120" s="64"/>
      <c r="PD120" s="64"/>
      <c r="PE120" s="64"/>
      <c r="PF120" s="64"/>
      <c r="PG120" s="64"/>
      <c r="PH120" s="64"/>
      <c r="PI120" s="64"/>
      <c r="PJ120" s="64"/>
      <c r="PK120" s="64"/>
      <c r="PL120" s="64"/>
      <c r="PM120" s="64"/>
      <c r="PN120" s="64"/>
      <c r="PO120" s="64"/>
      <c r="PP120" s="64"/>
      <c r="PQ120" s="64"/>
      <c r="PR120" s="64"/>
      <c r="PS120" s="64"/>
      <c r="PT120" s="64"/>
      <c r="PU120" s="64"/>
      <c r="PV120" s="64"/>
      <c r="PW120" s="64"/>
      <c r="PX120" s="64"/>
      <c r="PY120" s="64"/>
      <c r="PZ120" s="64"/>
      <c r="QA120" s="64"/>
      <c r="QB120" s="64"/>
      <c r="QC120" s="64"/>
      <c r="QD120" s="64"/>
      <c r="QE120" s="64"/>
      <c r="QF120" s="64"/>
      <c r="QG120" s="64"/>
      <c r="QH120" s="64"/>
      <c r="QI120" s="64"/>
      <c r="QJ120" s="64"/>
      <c r="QK120" s="64"/>
      <c r="QL120" s="64"/>
      <c r="QM120" s="64"/>
      <c r="QN120" s="64"/>
      <c r="QO120" s="64"/>
      <c r="QP120" s="64"/>
      <c r="QQ120" s="64"/>
      <c r="QR120" s="64"/>
      <c r="QS120" s="64"/>
      <c r="QT120" s="64"/>
      <c r="QU120" s="64"/>
      <c r="QV120" s="64"/>
      <c r="QW120" s="64"/>
      <c r="QX120" s="64"/>
      <c r="QY120" s="64"/>
      <c r="QZ120" s="64"/>
      <c r="RA120" s="64"/>
      <c r="RB120" s="64"/>
      <c r="RC120" s="64"/>
      <c r="RD120" s="64"/>
      <c r="RE120" s="64"/>
      <c r="RF120" s="64"/>
      <c r="RG120" s="64"/>
      <c r="RH120" s="64"/>
      <c r="RI120" s="64"/>
      <c r="RJ120" s="64"/>
      <c r="RK120" s="64"/>
      <c r="RL120" s="64"/>
      <c r="RM120" s="64"/>
      <c r="RN120" s="64"/>
      <c r="RO120" s="64"/>
      <c r="RP120" s="64"/>
      <c r="RQ120" s="64"/>
      <c r="RR120" s="64"/>
      <c r="RS120" s="64"/>
      <c r="RT120" s="64"/>
      <c r="RU120" s="64"/>
      <c r="RV120" s="64"/>
      <c r="RW120" s="64"/>
      <c r="RX120" s="64"/>
      <c r="RY120" s="64"/>
      <c r="RZ120" s="64"/>
      <c r="SA120" s="64"/>
      <c r="SB120" s="64"/>
      <c r="SC120" s="64"/>
      <c r="SD120" s="64"/>
      <c r="SE120" s="64"/>
      <c r="SF120" s="64"/>
      <c r="SG120" s="64"/>
      <c r="SH120" s="64"/>
      <c r="SI120" s="64"/>
      <c r="SJ120" s="64"/>
      <c r="SK120" s="64"/>
      <c r="SL120" s="64"/>
      <c r="SM120" s="64"/>
      <c r="SN120" s="64"/>
      <c r="SO120" s="64"/>
      <c r="SP120" s="64"/>
      <c r="SQ120" s="64"/>
      <c r="SR120" s="64"/>
      <c r="SS120" s="64"/>
      <c r="ST120" s="64"/>
      <c r="SU120" s="64"/>
      <c r="SV120" s="64"/>
      <c r="SW120" s="64"/>
      <c r="SX120" s="64"/>
      <c r="SY120" s="64"/>
      <c r="SZ120" s="64"/>
      <c r="TA120" s="64"/>
      <c r="TB120" s="64"/>
      <c r="TC120" s="64"/>
      <c r="TD120" s="64"/>
      <c r="TE120" s="64"/>
      <c r="TF120" s="64"/>
      <c r="TG120" s="64"/>
      <c r="TH120" s="64"/>
      <c r="TI120" s="64"/>
      <c r="TJ120" s="64"/>
      <c r="TK120" s="64"/>
      <c r="TL120" s="64"/>
      <c r="TM120" s="64"/>
      <c r="TN120" s="64"/>
      <c r="TO120" s="64"/>
      <c r="TP120" s="64"/>
      <c r="TQ120" s="64"/>
      <c r="TR120" s="64"/>
      <c r="TS120" s="64"/>
      <c r="TT120" s="64"/>
      <c r="TU120" s="64"/>
      <c r="TV120" s="64"/>
      <c r="TW120" s="64"/>
      <c r="TX120" s="64"/>
      <c r="TY120" s="64"/>
      <c r="TZ120" s="64"/>
      <c r="UA120" s="64"/>
      <c r="UB120" s="64"/>
      <c r="UC120" s="64"/>
      <c r="UD120" s="64"/>
      <c r="UE120" s="64"/>
      <c r="UF120" s="64"/>
      <c r="UG120" s="64"/>
      <c r="UH120" s="64"/>
      <c r="UI120" s="64"/>
      <c r="UJ120" s="64"/>
      <c r="UK120" s="64"/>
      <c r="UL120" s="64"/>
      <c r="UM120" s="64"/>
      <c r="UN120" s="64"/>
      <c r="UO120" s="64"/>
      <c r="UP120" s="64"/>
      <c r="UQ120" s="64"/>
      <c r="UR120" s="64"/>
      <c r="US120" s="64"/>
      <c r="UT120" s="64"/>
      <c r="UU120" s="64"/>
      <c r="UV120" s="64"/>
      <c r="UW120" s="64"/>
      <c r="UX120" s="64"/>
      <c r="UY120" s="64"/>
      <c r="UZ120" s="64"/>
      <c r="VA120" s="64"/>
      <c r="VB120" s="64"/>
      <c r="VC120" s="64"/>
      <c r="VD120" s="64"/>
      <c r="VE120" s="64"/>
      <c r="VF120" s="64"/>
      <c r="VG120" s="64"/>
      <c r="VH120" s="64"/>
      <c r="VI120" s="64"/>
      <c r="VJ120" s="64"/>
      <c r="VK120" s="64"/>
      <c r="VL120" s="64"/>
      <c r="VM120" s="64"/>
      <c r="VN120" s="64"/>
      <c r="VO120" s="64"/>
      <c r="VP120" s="64"/>
      <c r="VQ120" s="64"/>
      <c r="VR120" s="64"/>
      <c r="VS120" s="64"/>
      <c r="VT120" s="64"/>
      <c r="VU120" s="64"/>
      <c r="VV120" s="64"/>
      <c r="VW120" s="64"/>
      <c r="VX120" s="64"/>
      <c r="VY120" s="64"/>
      <c r="VZ120" s="64"/>
      <c r="WA120" s="64"/>
      <c r="WB120" s="64"/>
      <c r="WC120" s="64"/>
      <c r="WD120" s="64"/>
      <c r="WE120" s="64"/>
      <c r="WF120" s="64"/>
      <c r="WG120" s="64"/>
      <c r="WH120" s="64"/>
      <c r="WI120" s="64"/>
      <c r="WJ120" s="64"/>
      <c r="WK120" s="64"/>
      <c r="WL120" s="64"/>
      <c r="WM120" s="64"/>
      <c r="WN120" s="64"/>
      <c r="WO120" s="64"/>
      <c r="WP120" s="64"/>
      <c r="WQ120" s="64"/>
      <c r="WR120" s="64"/>
      <c r="WS120" s="64"/>
      <c r="WT120" s="64"/>
      <c r="WU120" s="64"/>
      <c r="WV120" s="64"/>
      <c r="WW120" s="64"/>
      <c r="WX120" s="64"/>
      <c r="WY120" s="64"/>
      <c r="WZ120" s="64"/>
      <c r="XA120" s="64"/>
      <c r="XB120" s="64"/>
      <c r="XC120" s="64"/>
      <c r="XD120" s="64"/>
      <c r="XE120" s="64"/>
      <c r="XF120" s="64"/>
      <c r="XG120" s="64"/>
      <c r="XH120" s="64"/>
      <c r="XI120" s="64"/>
      <c r="XJ120" s="64"/>
    </row>
    <row r="121" spans="1:634" x14ac:dyDescent="0.25">
      <c r="A121" s="106"/>
      <c r="B121" s="107"/>
      <c r="C121" s="106"/>
      <c r="D121" s="107"/>
      <c r="E121" s="106"/>
      <c r="F121" s="107"/>
      <c r="G121" s="106"/>
      <c r="H121" s="107"/>
      <c r="I121" s="106"/>
      <c r="J121" s="107"/>
      <c r="K121" s="106"/>
      <c r="L121" s="107"/>
      <c r="M121" s="106"/>
      <c r="N121" s="107"/>
      <c r="O121" s="106"/>
      <c r="P121" s="107"/>
      <c r="Q121" s="106"/>
      <c r="R121" s="107"/>
      <c r="S121" s="106"/>
      <c r="T121" s="107"/>
      <c r="U121" s="106"/>
      <c r="V121" s="107"/>
      <c r="W121" s="106"/>
      <c r="X121" s="107"/>
      <c r="Y121" s="106"/>
      <c r="Z121" s="107"/>
      <c r="AA121" s="106"/>
      <c r="AB121" s="107"/>
      <c r="AC121" s="106"/>
      <c r="AD121" s="107"/>
      <c r="AE121" s="106"/>
      <c r="AF121" s="107"/>
      <c r="AG121" s="106"/>
      <c r="AH121" s="107"/>
      <c r="AI121" s="106"/>
      <c r="AJ121" s="107"/>
      <c r="AK121" s="106"/>
      <c r="AL121" s="107"/>
      <c r="AM121" s="106"/>
      <c r="AN121" s="107"/>
      <c r="AO121" s="106"/>
      <c r="AP121" s="107"/>
      <c r="AQ121" s="106"/>
      <c r="AR121" s="107"/>
      <c r="AS121" s="106"/>
      <c r="AT121" s="107"/>
      <c r="AU121" s="106"/>
      <c r="AV121" s="107"/>
      <c r="AW121" s="106"/>
      <c r="AX121" s="107"/>
      <c r="AY121" s="106"/>
      <c r="AZ121" s="107"/>
      <c r="BA121" s="106"/>
      <c r="BB121" s="107"/>
      <c r="BC121" s="106"/>
      <c r="BD121" s="107"/>
      <c r="BE121" s="106"/>
      <c r="BF121" s="107"/>
      <c r="BG121" s="106"/>
      <c r="BH121" s="107"/>
      <c r="BI121" s="106"/>
      <c r="BJ121" s="107"/>
      <c r="BK121" s="106"/>
      <c r="BL121" s="107"/>
      <c r="BM121" s="106"/>
      <c r="BN121" s="107"/>
      <c r="BO121" s="106"/>
      <c r="BP121" s="107"/>
      <c r="BQ121" s="106"/>
      <c r="BR121" s="107"/>
      <c r="BS121" s="106"/>
      <c r="BT121" s="107"/>
      <c r="BU121" s="106"/>
      <c r="BV121" s="107"/>
      <c r="BW121" s="106"/>
      <c r="BX121" s="107"/>
      <c r="BY121" s="106"/>
      <c r="BZ121" s="107"/>
      <c r="CA121" s="106"/>
      <c r="CB121" s="107"/>
      <c r="CC121" s="106"/>
      <c r="CD121" s="107"/>
      <c r="CE121" s="106"/>
      <c r="CF121" s="107"/>
      <c r="CG121" s="106"/>
      <c r="CH121" s="107"/>
      <c r="CI121" s="106"/>
      <c r="CJ121" s="107"/>
      <c r="CK121" s="106"/>
      <c r="CL121" s="107"/>
      <c r="CM121" s="106"/>
      <c r="CN121" s="107"/>
      <c r="CO121" s="106"/>
      <c r="CP121" s="107"/>
      <c r="CQ121" s="106"/>
      <c r="CR121" s="107"/>
      <c r="CS121" s="106"/>
      <c r="CT121" s="107"/>
      <c r="CU121" s="106"/>
      <c r="CV121" s="107"/>
      <c r="CW121" s="106"/>
      <c r="CX121" s="107"/>
      <c r="CY121" s="106"/>
      <c r="CZ121" s="107"/>
      <c r="DA121" s="106"/>
      <c r="DB121" s="107"/>
      <c r="DC121" s="106"/>
      <c r="DD121" s="107"/>
      <c r="DE121" s="106"/>
      <c r="DF121" s="107"/>
      <c r="DG121" s="106"/>
      <c r="DH121" s="107"/>
      <c r="DI121" s="106"/>
      <c r="DJ121" s="107"/>
      <c r="DK121" s="106"/>
      <c r="DL121" s="107"/>
      <c r="DM121" s="106"/>
      <c r="DN121" s="107"/>
      <c r="DO121" s="106"/>
      <c r="DP121" s="107"/>
      <c r="DQ121" s="106"/>
      <c r="DR121" s="107"/>
      <c r="DS121" s="106"/>
      <c r="DT121" s="107"/>
      <c r="DU121" s="106"/>
      <c r="DV121" s="107"/>
      <c r="DW121" s="106"/>
      <c r="DX121" s="107"/>
      <c r="DY121" s="106"/>
      <c r="DZ121" s="107"/>
      <c r="EA121" s="106"/>
      <c r="EB121" s="107"/>
      <c r="EC121" s="106"/>
      <c r="ED121" s="107"/>
      <c r="EE121" s="106"/>
      <c r="EF121" s="107"/>
      <c r="EG121" s="106"/>
      <c r="EH121" s="107"/>
      <c r="EI121" s="106"/>
      <c r="EJ121" s="107"/>
      <c r="EK121" s="106"/>
      <c r="EL121" s="107"/>
      <c r="EM121" s="106"/>
      <c r="EN121" s="107"/>
      <c r="EO121" s="106"/>
      <c r="EP121" s="107"/>
      <c r="EQ121" s="106"/>
      <c r="ER121" s="107"/>
      <c r="ES121" s="106"/>
      <c r="ET121" s="107"/>
      <c r="EU121" s="106"/>
      <c r="EV121" s="107"/>
      <c r="EW121" s="106"/>
      <c r="EX121" s="107"/>
      <c r="EY121" s="106"/>
      <c r="EZ121" s="107"/>
      <c r="FA121" s="106"/>
      <c r="FB121" s="107"/>
      <c r="FC121" s="106"/>
      <c r="FD121" s="107"/>
      <c r="FE121" s="106"/>
      <c r="FF121" s="107"/>
      <c r="FG121" s="106"/>
      <c r="FH121" s="107"/>
      <c r="FI121" s="106"/>
      <c r="FJ121" s="107"/>
      <c r="FK121" s="106"/>
      <c r="FL121" s="107"/>
      <c r="FM121" s="106"/>
      <c r="FN121" s="107"/>
      <c r="FO121" s="106"/>
      <c r="FP121" s="107"/>
      <c r="FQ121" s="106"/>
      <c r="FR121" s="107"/>
      <c r="FS121" s="106"/>
      <c r="FT121" s="107"/>
      <c r="FU121" s="106"/>
      <c r="FV121" s="107"/>
      <c r="FW121" s="106"/>
      <c r="FX121" s="107"/>
      <c r="FY121" s="106"/>
      <c r="FZ121" s="107"/>
      <c r="GA121" s="106"/>
      <c r="GB121" s="107"/>
      <c r="GC121" s="106"/>
      <c r="GD121" s="107"/>
      <c r="GE121" s="106"/>
      <c r="GF121" s="107"/>
      <c r="GG121" s="106"/>
      <c r="GH121" s="107"/>
      <c r="GI121" s="106"/>
      <c r="GJ121" s="107"/>
      <c r="GK121" s="106"/>
      <c r="GL121" s="107"/>
      <c r="GM121" s="106"/>
      <c r="GN121" s="107"/>
      <c r="GO121" s="106"/>
      <c r="GP121" s="107"/>
      <c r="GQ121" s="106"/>
      <c r="GR121" s="107"/>
      <c r="GS121" s="106"/>
      <c r="GT121" s="107"/>
      <c r="GU121" s="106"/>
      <c r="GV121" s="107"/>
      <c r="GW121" s="106"/>
      <c r="GX121" s="107"/>
      <c r="GY121" s="106"/>
      <c r="GZ121" s="107"/>
      <c r="HA121" s="106"/>
      <c r="HB121" s="107"/>
      <c r="HC121" s="106"/>
      <c r="HD121" s="107"/>
      <c r="HE121" s="106"/>
      <c r="HF121" s="107"/>
      <c r="HG121" s="106"/>
      <c r="HH121" s="107"/>
      <c r="HI121" s="106"/>
      <c r="HJ121" s="107"/>
      <c r="HK121" s="106"/>
      <c r="HL121" s="107"/>
      <c r="HM121" s="106"/>
      <c r="HN121" s="107"/>
      <c r="HO121" s="106"/>
      <c r="HP121" s="107"/>
      <c r="HQ121" s="106"/>
      <c r="HR121" s="107"/>
      <c r="HS121" s="106"/>
      <c r="HT121" s="107"/>
      <c r="HU121" s="106"/>
      <c r="HV121" s="107"/>
      <c r="HW121" s="106"/>
      <c r="HX121" s="107"/>
      <c r="HY121" s="106"/>
      <c r="HZ121" s="107"/>
      <c r="IA121" s="106"/>
      <c r="IB121" s="107"/>
      <c r="IC121" s="106"/>
      <c r="ID121" s="107"/>
      <c r="IE121" s="106"/>
      <c r="IF121" s="107"/>
      <c r="IG121" s="106"/>
      <c r="IH121" s="107"/>
      <c r="II121" s="106"/>
      <c r="IJ121" s="107"/>
      <c r="IK121" s="106"/>
      <c r="IL121" s="107"/>
      <c r="IM121" s="106"/>
      <c r="IN121" s="107"/>
      <c r="IO121" s="106"/>
      <c r="IP121" s="107"/>
      <c r="IQ121" s="106"/>
      <c r="IR121" s="107"/>
      <c r="IS121" s="106"/>
      <c r="IT121" s="107"/>
      <c r="IU121" s="106"/>
      <c r="IV121" s="107"/>
      <c r="IW121" s="106"/>
      <c r="IX121" s="107"/>
      <c r="IY121" s="106"/>
      <c r="IZ121" s="64"/>
      <c r="JA121" s="64"/>
      <c r="JB121" s="64"/>
      <c r="JC121" s="64"/>
      <c r="JD121" s="64"/>
      <c r="JE121" s="64"/>
      <c r="JF121" s="64"/>
      <c r="JG121" s="64"/>
      <c r="JH121" s="64"/>
      <c r="JI121" s="64"/>
      <c r="JJ121" s="64"/>
      <c r="JK121" s="64"/>
      <c r="JL121" s="64"/>
      <c r="JM121" s="64"/>
      <c r="JN121" s="64"/>
      <c r="JO121" s="64"/>
      <c r="JP121" s="64"/>
      <c r="JQ121" s="64"/>
      <c r="JR121" s="64"/>
      <c r="JS121" s="64"/>
      <c r="JT121" s="64"/>
      <c r="JU121" s="64"/>
      <c r="JV121" s="64"/>
      <c r="JW121" s="64"/>
      <c r="JX121" s="64"/>
      <c r="JY121" s="64"/>
      <c r="JZ121" s="64"/>
      <c r="KA121" s="64"/>
      <c r="KB121" s="64"/>
      <c r="KC121" s="64"/>
      <c r="KD121" s="64"/>
      <c r="KE121" s="64"/>
      <c r="KF121" s="64"/>
      <c r="KG121" s="64"/>
      <c r="KH121" s="64"/>
      <c r="KI121" s="64"/>
      <c r="KJ121" s="64"/>
      <c r="KK121" s="64"/>
      <c r="KL121" s="64"/>
      <c r="KM121" s="64"/>
      <c r="KN121" s="64"/>
      <c r="KO121" s="64"/>
      <c r="KP121" s="64"/>
      <c r="KQ121" s="64"/>
      <c r="KR121" s="64"/>
      <c r="KS121" s="64"/>
      <c r="KT121" s="64"/>
      <c r="KU121" s="64"/>
      <c r="KV121" s="64"/>
      <c r="KW121" s="64"/>
      <c r="KX121" s="64"/>
      <c r="KY121" s="64"/>
      <c r="KZ121" s="64"/>
      <c r="LA121" s="64"/>
      <c r="LB121" s="64"/>
      <c r="LC121" s="64"/>
      <c r="LD121" s="64"/>
      <c r="LE121" s="64"/>
      <c r="LF121" s="64"/>
      <c r="LG121" s="64"/>
      <c r="LH121" s="64"/>
      <c r="LI121" s="64"/>
      <c r="LJ121" s="64"/>
      <c r="LK121" s="64"/>
      <c r="LL121" s="64"/>
      <c r="LM121" s="64"/>
      <c r="LN121" s="64"/>
      <c r="LO121" s="64"/>
      <c r="LP121" s="64"/>
      <c r="LQ121" s="64"/>
      <c r="LR121" s="64"/>
      <c r="LS121" s="64"/>
      <c r="LT121" s="64"/>
      <c r="LU121" s="64"/>
      <c r="LV121" s="64"/>
      <c r="LW121" s="64"/>
      <c r="LX121" s="64"/>
      <c r="LY121" s="64"/>
      <c r="LZ121" s="64"/>
      <c r="MA121" s="64"/>
      <c r="MB121" s="64"/>
      <c r="MC121" s="64"/>
      <c r="MD121" s="64"/>
      <c r="ME121" s="64"/>
      <c r="MF121" s="64"/>
      <c r="MG121" s="64"/>
      <c r="MH121" s="64"/>
      <c r="MI121" s="64"/>
      <c r="MJ121" s="64"/>
      <c r="MK121" s="64"/>
      <c r="ML121" s="64"/>
      <c r="MM121" s="64"/>
      <c r="MN121" s="64"/>
      <c r="MO121" s="64"/>
      <c r="MP121" s="64"/>
      <c r="MQ121" s="64"/>
      <c r="MR121" s="64"/>
      <c r="MS121" s="64"/>
      <c r="MT121" s="64"/>
      <c r="MU121" s="64"/>
      <c r="MV121" s="64"/>
      <c r="MW121" s="64"/>
      <c r="MX121" s="64"/>
      <c r="MY121" s="64"/>
      <c r="MZ121" s="64"/>
      <c r="NA121" s="64"/>
      <c r="NB121" s="64"/>
      <c r="NC121" s="64"/>
      <c r="ND121" s="64"/>
      <c r="NE121" s="64"/>
      <c r="NF121" s="64"/>
      <c r="NG121" s="64"/>
      <c r="NH121" s="64"/>
      <c r="NI121" s="64"/>
      <c r="NJ121" s="64"/>
      <c r="NK121" s="64"/>
      <c r="NL121" s="64"/>
      <c r="NM121" s="64"/>
      <c r="NN121" s="64"/>
      <c r="NO121" s="64"/>
      <c r="NP121" s="64"/>
      <c r="NQ121" s="64"/>
      <c r="NR121" s="64"/>
      <c r="NS121" s="64"/>
      <c r="NT121" s="64"/>
      <c r="NU121" s="64"/>
      <c r="NV121" s="64"/>
      <c r="NW121" s="64"/>
      <c r="NX121" s="64"/>
      <c r="NY121" s="64"/>
      <c r="NZ121" s="64"/>
      <c r="OA121" s="64"/>
      <c r="OB121" s="64"/>
      <c r="OC121" s="64"/>
      <c r="OD121" s="64"/>
      <c r="OE121" s="64"/>
      <c r="OF121" s="64"/>
      <c r="OG121" s="64"/>
      <c r="OH121" s="64"/>
      <c r="OI121" s="64"/>
      <c r="OJ121" s="64"/>
      <c r="OK121" s="64"/>
      <c r="OL121" s="64"/>
      <c r="OM121" s="64"/>
      <c r="ON121" s="64"/>
      <c r="OO121" s="64"/>
      <c r="OP121" s="64"/>
      <c r="OQ121" s="64"/>
      <c r="OR121" s="64"/>
      <c r="OS121" s="64"/>
      <c r="OT121" s="64"/>
      <c r="OU121" s="64"/>
      <c r="OV121" s="64"/>
      <c r="OW121" s="64"/>
      <c r="OX121" s="64"/>
      <c r="OY121" s="64"/>
      <c r="OZ121" s="64"/>
      <c r="PA121" s="64"/>
      <c r="PB121" s="64"/>
      <c r="PC121" s="64"/>
      <c r="PD121" s="64"/>
      <c r="PE121" s="64"/>
      <c r="PF121" s="64"/>
      <c r="PG121" s="64"/>
      <c r="PH121" s="64"/>
      <c r="PI121" s="64"/>
      <c r="PJ121" s="64"/>
      <c r="PK121" s="64"/>
      <c r="PL121" s="64"/>
      <c r="PM121" s="64"/>
      <c r="PN121" s="64"/>
      <c r="PO121" s="64"/>
      <c r="PP121" s="64"/>
      <c r="PQ121" s="64"/>
      <c r="PR121" s="64"/>
      <c r="PS121" s="64"/>
      <c r="PT121" s="64"/>
      <c r="PU121" s="64"/>
      <c r="PV121" s="64"/>
      <c r="PW121" s="64"/>
      <c r="PX121" s="64"/>
      <c r="PY121" s="64"/>
      <c r="PZ121" s="64"/>
      <c r="QA121" s="64"/>
      <c r="QB121" s="64"/>
      <c r="QC121" s="64"/>
      <c r="QD121" s="64"/>
      <c r="QE121" s="64"/>
      <c r="QF121" s="64"/>
      <c r="QG121" s="64"/>
      <c r="QH121" s="64"/>
      <c r="QI121" s="64"/>
      <c r="QJ121" s="64"/>
      <c r="QK121" s="64"/>
      <c r="QL121" s="64"/>
      <c r="QM121" s="64"/>
      <c r="QN121" s="64"/>
      <c r="QO121" s="64"/>
      <c r="QP121" s="64"/>
      <c r="QQ121" s="64"/>
      <c r="QR121" s="64"/>
      <c r="QS121" s="64"/>
      <c r="QT121" s="64"/>
      <c r="QU121" s="64"/>
      <c r="QV121" s="64"/>
      <c r="QW121" s="64"/>
      <c r="QX121" s="64"/>
      <c r="QY121" s="64"/>
      <c r="QZ121" s="64"/>
      <c r="RA121" s="64"/>
      <c r="RB121" s="64"/>
      <c r="RC121" s="64"/>
      <c r="RD121" s="64"/>
      <c r="RE121" s="64"/>
      <c r="RF121" s="64"/>
      <c r="RG121" s="64"/>
      <c r="RH121" s="64"/>
      <c r="RI121" s="64"/>
      <c r="RJ121" s="64"/>
      <c r="RK121" s="64"/>
      <c r="RL121" s="64"/>
      <c r="RM121" s="64"/>
      <c r="RN121" s="64"/>
      <c r="RO121" s="64"/>
      <c r="RP121" s="64"/>
      <c r="RQ121" s="64"/>
      <c r="RR121" s="64"/>
      <c r="RS121" s="64"/>
      <c r="RT121" s="64"/>
      <c r="RU121" s="64"/>
      <c r="RV121" s="64"/>
      <c r="RW121" s="64"/>
      <c r="RX121" s="64"/>
      <c r="RY121" s="64"/>
      <c r="RZ121" s="64"/>
      <c r="SA121" s="64"/>
      <c r="SB121" s="64"/>
      <c r="SC121" s="64"/>
      <c r="SD121" s="64"/>
      <c r="SE121" s="64"/>
      <c r="SF121" s="64"/>
      <c r="SG121" s="64"/>
      <c r="SH121" s="64"/>
      <c r="SI121" s="64"/>
      <c r="SJ121" s="64"/>
      <c r="SK121" s="64"/>
      <c r="SL121" s="64"/>
      <c r="SM121" s="64"/>
      <c r="SN121" s="64"/>
      <c r="SO121" s="64"/>
      <c r="SP121" s="64"/>
      <c r="SQ121" s="64"/>
      <c r="SR121" s="64"/>
      <c r="SS121" s="64"/>
      <c r="ST121" s="64"/>
      <c r="SU121" s="64"/>
      <c r="SV121" s="64"/>
      <c r="SW121" s="64"/>
      <c r="SX121" s="64"/>
      <c r="SY121" s="64"/>
      <c r="SZ121" s="64"/>
      <c r="TA121" s="64"/>
      <c r="TB121" s="64"/>
      <c r="TC121" s="64"/>
      <c r="TD121" s="64"/>
      <c r="TE121" s="64"/>
      <c r="TF121" s="64"/>
      <c r="TG121" s="64"/>
      <c r="TH121" s="64"/>
      <c r="TI121" s="64"/>
      <c r="TJ121" s="64"/>
      <c r="TK121" s="64"/>
      <c r="TL121" s="64"/>
      <c r="TM121" s="64"/>
      <c r="TN121" s="64"/>
      <c r="TO121" s="64"/>
      <c r="TP121" s="64"/>
      <c r="TQ121" s="64"/>
      <c r="TR121" s="64"/>
      <c r="TS121" s="64"/>
      <c r="TT121" s="64"/>
      <c r="TU121" s="64"/>
      <c r="TV121" s="64"/>
      <c r="TW121" s="64"/>
      <c r="TX121" s="64"/>
      <c r="TY121" s="64"/>
      <c r="TZ121" s="64"/>
      <c r="UA121" s="64"/>
      <c r="UB121" s="64"/>
      <c r="UC121" s="64"/>
      <c r="UD121" s="64"/>
      <c r="UE121" s="64"/>
      <c r="UF121" s="64"/>
      <c r="UG121" s="64"/>
      <c r="UH121" s="64"/>
      <c r="UI121" s="64"/>
      <c r="UJ121" s="64"/>
      <c r="UK121" s="64"/>
      <c r="UL121" s="64"/>
      <c r="UM121" s="64"/>
      <c r="UN121" s="64"/>
      <c r="UO121" s="64"/>
      <c r="UP121" s="64"/>
      <c r="UQ121" s="64"/>
      <c r="UR121" s="64"/>
      <c r="US121" s="64"/>
      <c r="UT121" s="64"/>
      <c r="UU121" s="64"/>
      <c r="UV121" s="64"/>
      <c r="UW121" s="64"/>
      <c r="UX121" s="64"/>
      <c r="UY121" s="64"/>
      <c r="UZ121" s="64"/>
      <c r="VA121" s="64"/>
      <c r="VB121" s="64"/>
      <c r="VC121" s="64"/>
      <c r="VD121" s="64"/>
      <c r="VE121" s="64"/>
      <c r="VF121" s="64"/>
      <c r="VG121" s="64"/>
      <c r="VH121" s="64"/>
      <c r="VI121" s="64"/>
      <c r="VJ121" s="64"/>
      <c r="VK121" s="64"/>
      <c r="VL121" s="64"/>
      <c r="VM121" s="64"/>
      <c r="VN121" s="64"/>
      <c r="VO121" s="64"/>
      <c r="VP121" s="64"/>
      <c r="VQ121" s="64"/>
      <c r="VR121" s="64"/>
      <c r="VS121" s="64"/>
      <c r="VT121" s="64"/>
      <c r="VU121" s="64"/>
      <c r="VV121" s="64"/>
      <c r="VW121" s="64"/>
      <c r="VX121" s="64"/>
      <c r="VY121" s="64"/>
      <c r="VZ121" s="64"/>
      <c r="WA121" s="64"/>
      <c r="WB121" s="64"/>
      <c r="WC121" s="64"/>
      <c r="WD121" s="64"/>
      <c r="WE121" s="64"/>
      <c r="WF121" s="64"/>
      <c r="WG121" s="64"/>
      <c r="WH121" s="64"/>
      <c r="WI121" s="64"/>
      <c r="WJ121" s="64"/>
      <c r="WK121" s="64"/>
      <c r="WL121" s="64"/>
      <c r="WM121" s="64"/>
      <c r="WN121" s="64"/>
      <c r="WO121" s="64"/>
      <c r="WP121" s="64"/>
      <c r="WQ121" s="64"/>
      <c r="WR121" s="64"/>
      <c r="WS121" s="64"/>
      <c r="WT121" s="64"/>
      <c r="WU121" s="64"/>
      <c r="WV121" s="64"/>
      <c r="WW121" s="64"/>
      <c r="WX121" s="64"/>
      <c r="WY121" s="64"/>
      <c r="WZ121" s="64"/>
      <c r="XA121" s="64"/>
      <c r="XB121" s="64"/>
      <c r="XC121" s="64"/>
      <c r="XD121" s="64"/>
      <c r="XE121" s="64"/>
      <c r="XF121" s="64"/>
      <c r="XG121" s="64"/>
      <c r="XH121" s="64"/>
      <c r="XI121" s="64"/>
      <c r="XJ121" s="64"/>
    </row>
    <row r="122" spans="1:634" x14ac:dyDescent="0.25">
      <c r="A122" s="106"/>
      <c r="B122" s="107"/>
      <c r="C122" s="106"/>
      <c r="D122" s="107"/>
      <c r="E122" s="106"/>
      <c r="F122" s="107"/>
      <c r="G122" s="106"/>
      <c r="H122" s="107"/>
      <c r="I122" s="106"/>
      <c r="J122" s="107"/>
      <c r="K122" s="106"/>
      <c r="L122" s="107"/>
      <c r="M122" s="106"/>
      <c r="N122" s="107"/>
      <c r="O122" s="106"/>
      <c r="P122" s="107"/>
      <c r="Q122" s="106"/>
      <c r="R122" s="107"/>
      <c r="S122" s="106"/>
      <c r="T122" s="107"/>
      <c r="U122" s="106"/>
      <c r="V122" s="107"/>
      <c r="W122" s="106"/>
      <c r="X122" s="107"/>
      <c r="Y122" s="106"/>
      <c r="Z122" s="107"/>
      <c r="AA122" s="106"/>
      <c r="AB122" s="107"/>
      <c r="AC122" s="106"/>
      <c r="AD122" s="107"/>
      <c r="AE122" s="106"/>
      <c r="AF122" s="107"/>
      <c r="AG122" s="106"/>
      <c r="AH122" s="107"/>
      <c r="AI122" s="106"/>
      <c r="AJ122" s="107"/>
      <c r="AK122" s="106"/>
      <c r="AL122" s="107"/>
      <c r="AM122" s="106"/>
      <c r="AN122" s="107"/>
      <c r="AO122" s="106"/>
      <c r="AP122" s="107"/>
      <c r="AQ122" s="106"/>
      <c r="AR122" s="107"/>
      <c r="AS122" s="106"/>
      <c r="AT122" s="107"/>
      <c r="AU122" s="106"/>
      <c r="AV122" s="107"/>
      <c r="AW122" s="106"/>
      <c r="AX122" s="107"/>
      <c r="AY122" s="106"/>
      <c r="AZ122" s="107"/>
      <c r="BA122" s="106"/>
      <c r="BB122" s="107"/>
      <c r="BC122" s="106"/>
      <c r="BD122" s="107"/>
      <c r="BE122" s="106"/>
      <c r="BF122" s="107"/>
      <c r="BG122" s="106"/>
      <c r="BH122" s="107"/>
      <c r="BI122" s="106"/>
      <c r="BJ122" s="107"/>
      <c r="BK122" s="106"/>
      <c r="BL122" s="107"/>
      <c r="BM122" s="106"/>
      <c r="BN122" s="107"/>
      <c r="BO122" s="106"/>
      <c r="BP122" s="107"/>
      <c r="BQ122" s="106"/>
      <c r="BR122" s="107"/>
      <c r="BS122" s="106"/>
      <c r="BT122" s="107"/>
      <c r="BU122" s="106"/>
      <c r="BV122" s="107"/>
      <c r="BW122" s="106"/>
      <c r="BX122" s="107"/>
      <c r="BY122" s="106"/>
      <c r="BZ122" s="107"/>
      <c r="CA122" s="106"/>
      <c r="CB122" s="107"/>
      <c r="CC122" s="106"/>
      <c r="CD122" s="107"/>
      <c r="CE122" s="106"/>
      <c r="CF122" s="107"/>
      <c r="CG122" s="106"/>
      <c r="CH122" s="107"/>
      <c r="CI122" s="106"/>
      <c r="CJ122" s="107"/>
      <c r="CK122" s="106"/>
      <c r="CL122" s="107"/>
      <c r="CM122" s="106"/>
      <c r="CN122" s="107"/>
      <c r="CO122" s="106"/>
      <c r="CP122" s="107"/>
      <c r="CQ122" s="106"/>
      <c r="CR122" s="107"/>
      <c r="CS122" s="106"/>
      <c r="CT122" s="107"/>
      <c r="CU122" s="106"/>
      <c r="CV122" s="107"/>
      <c r="CW122" s="106"/>
      <c r="CX122" s="107"/>
      <c r="CY122" s="106"/>
      <c r="CZ122" s="107"/>
      <c r="DA122" s="106"/>
      <c r="DB122" s="107"/>
      <c r="DC122" s="106"/>
      <c r="DD122" s="107"/>
      <c r="DE122" s="106"/>
      <c r="DF122" s="107"/>
      <c r="DG122" s="106"/>
      <c r="DH122" s="107"/>
      <c r="DI122" s="106"/>
      <c r="DJ122" s="107"/>
      <c r="DK122" s="106"/>
      <c r="DL122" s="107"/>
      <c r="DM122" s="106"/>
      <c r="DN122" s="107"/>
      <c r="DO122" s="106"/>
      <c r="DP122" s="107"/>
      <c r="DQ122" s="106"/>
      <c r="DR122" s="107"/>
      <c r="DS122" s="106"/>
      <c r="DT122" s="107"/>
      <c r="DU122" s="106"/>
      <c r="DV122" s="107"/>
      <c r="DW122" s="106"/>
      <c r="DX122" s="107"/>
      <c r="DY122" s="106"/>
      <c r="DZ122" s="107"/>
      <c r="EA122" s="106"/>
      <c r="EB122" s="107"/>
      <c r="EC122" s="106"/>
      <c r="ED122" s="107"/>
      <c r="EE122" s="106"/>
      <c r="EF122" s="107"/>
      <c r="EG122" s="106"/>
      <c r="EH122" s="107"/>
      <c r="EI122" s="106"/>
      <c r="EJ122" s="107"/>
      <c r="EK122" s="106"/>
      <c r="EL122" s="107"/>
      <c r="EM122" s="106"/>
      <c r="EN122" s="107"/>
      <c r="EO122" s="106"/>
      <c r="EP122" s="107"/>
      <c r="EQ122" s="106"/>
      <c r="ER122" s="107"/>
      <c r="ES122" s="106"/>
      <c r="ET122" s="107"/>
      <c r="EU122" s="106"/>
      <c r="EV122" s="107"/>
      <c r="EW122" s="106"/>
      <c r="EX122" s="107"/>
      <c r="EY122" s="106"/>
      <c r="EZ122" s="107"/>
      <c r="FA122" s="106"/>
      <c r="FB122" s="107"/>
      <c r="FC122" s="106"/>
      <c r="FD122" s="107"/>
      <c r="FE122" s="106"/>
      <c r="FF122" s="107"/>
      <c r="FG122" s="106"/>
      <c r="FH122" s="107"/>
      <c r="FI122" s="106"/>
      <c r="FJ122" s="107"/>
      <c r="FK122" s="106"/>
      <c r="FL122" s="107"/>
      <c r="FM122" s="106"/>
      <c r="FN122" s="107"/>
      <c r="FO122" s="106"/>
      <c r="FP122" s="107"/>
      <c r="FQ122" s="106"/>
      <c r="FR122" s="107"/>
      <c r="FS122" s="106"/>
      <c r="FT122" s="107"/>
      <c r="FU122" s="106"/>
      <c r="FV122" s="107"/>
      <c r="FW122" s="106"/>
      <c r="FX122" s="107"/>
      <c r="FY122" s="106"/>
      <c r="FZ122" s="107"/>
      <c r="GA122" s="106"/>
      <c r="GB122" s="107"/>
      <c r="GC122" s="106"/>
      <c r="GD122" s="107"/>
      <c r="GE122" s="106"/>
      <c r="GF122" s="107"/>
      <c r="GG122" s="106"/>
      <c r="GH122" s="107"/>
      <c r="GI122" s="106"/>
      <c r="GJ122" s="107"/>
      <c r="GK122" s="106"/>
      <c r="GL122" s="107"/>
      <c r="GM122" s="106"/>
      <c r="GN122" s="107"/>
      <c r="GO122" s="106"/>
      <c r="GP122" s="107"/>
      <c r="GQ122" s="106"/>
      <c r="GR122" s="107"/>
      <c r="GS122" s="106"/>
      <c r="GT122" s="107"/>
      <c r="GU122" s="106"/>
      <c r="GV122" s="107"/>
      <c r="GW122" s="106"/>
      <c r="GX122" s="107"/>
      <c r="GY122" s="106"/>
      <c r="GZ122" s="107"/>
      <c r="HA122" s="106"/>
      <c r="HB122" s="107"/>
      <c r="HC122" s="106"/>
      <c r="HD122" s="107"/>
      <c r="HE122" s="106"/>
      <c r="HF122" s="107"/>
      <c r="HG122" s="106"/>
      <c r="HH122" s="107"/>
      <c r="HI122" s="106"/>
      <c r="HJ122" s="107"/>
      <c r="HK122" s="106"/>
      <c r="HL122" s="107"/>
      <c r="HM122" s="106"/>
      <c r="HN122" s="107"/>
      <c r="HO122" s="106"/>
      <c r="HP122" s="107"/>
      <c r="HQ122" s="106"/>
      <c r="HR122" s="107"/>
      <c r="HS122" s="106"/>
      <c r="HT122" s="107"/>
      <c r="HU122" s="106"/>
      <c r="HV122" s="107"/>
      <c r="HW122" s="106"/>
      <c r="HX122" s="107"/>
      <c r="HY122" s="106"/>
      <c r="HZ122" s="107"/>
      <c r="IA122" s="106"/>
      <c r="IB122" s="107"/>
      <c r="IC122" s="106"/>
      <c r="ID122" s="107"/>
      <c r="IE122" s="106"/>
      <c r="IF122" s="107"/>
      <c r="IG122" s="106"/>
      <c r="IH122" s="107"/>
      <c r="II122" s="106"/>
      <c r="IJ122" s="107"/>
      <c r="IK122" s="106"/>
      <c r="IL122" s="107"/>
      <c r="IM122" s="106"/>
      <c r="IN122" s="107"/>
      <c r="IO122" s="106"/>
      <c r="IP122" s="107"/>
      <c r="IQ122" s="106"/>
      <c r="IR122" s="107"/>
      <c r="IS122" s="106"/>
      <c r="IT122" s="107"/>
      <c r="IU122" s="106"/>
      <c r="IV122" s="107"/>
      <c r="IW122" s="106"/>
      <c r="IX122" s="107"/>
      <c r="IY122" s="106"/>
      <c r="IZ122" s="64"/>
      <c r="JA122" s="64"/>
      <c r="JB122" s="64"/>
      <c r="JC122" s="64"/>
      <c r="JD122" s="64"/>
      <c r="JE122" s="64"/>
      <c r="JF122" s="64"/>
      <c r="JG122" s="64"/>
      <c r="JH122" s="64"/>
      <c r="JI122" s="64"/>
      <c r="JJ122" s="64"/>
      <c r="JK122" s="64"/>
      <c r="JL122" s="64"/>
      <c r="JM122" s="64"/>
      <c r="JN122" s="64"/>
      <c r="JO122" s="64"/>
      <c r="JP122" s="64"/>
      <c r="JQ122" s="64"/>
      <c r="JR122" s="64"/>
      <c r="JS122" s="64"/>
      <c r="JT122" s="64"/>
      <c r="JU122" s="64"/>
      <c r="JV122" s="64"/>
      <c r="JW122" s="64"/>
      <c r="JX122" s="64"/>
      <c r="JY122" s="64"/>
      <c r="JZ122" s="64"/>
      <c r="KA122" s="64"/>
      <c r="KB122" s="64"/>
      <c r="KC122" s="64"/>
      <c r="KD122" s="64"/>
      <c r="KE122" s="64"/>
      <c r="KF122" s="64"/>
      <c r="KG122" s="64"/>
      <c r="KH122" s="64"/>
      <c r="KI122" s="64"/>
      <c r="KJ122" s="64"/>
      <c r="KK122" s="64"/>
      <c r="KL122" s="64"/>
      <c r="KM122" s="64"/>
      <c r="KN122" s="64"/>
      <c r="KO122" s="64"/>
      <c r="KP122" s="64"/>
      <c r="KQ122" s="64"/>
      <c r="KR122" s="64"/>
      <c r="KS122" s="64"/>
      <c r="KT122" s="64"/>
      <c r="KU122" s="64"/>
      <c r="KV122" s="64"/>
      <c r="KW122" s="64"/>
      <c r="KX122" s="64"/>
      <c r="KY122" s="64"/>
      <c r="KZ122" s="64"/>
      <c r="LA122" s="64"/>
      <c r="LB122" s="64"/>
      <c r="LC122" s="64"/>
      <c r="LD122" s="64"/>
      <c r="LE122" s="64"/>
      <c r="LF122" s="64"/>
      <c r="LG122" s="64"/>
      <c r="LH122" s="64"/>
      <c r="LI122" s="64"/>
      <c r="LJ122" s="64"/>
      <c r="LK122" s="64"/>
      <c r="LL122" s="64"/>
      <c r="LM122" s="64"/>
      <c r="LN122" s="64"/>
      <c r="LO122" s="64"/>
      <c r="LP122" s="64"/>
      <c r="LQ122" s="64"/>
      <c r="LR122" s="64"/>
      <c r="LS122" s="64"/>
      <c r="LT122" s="64"/>
      <c r="LU122" s="64"/>
      <c r="LV122" s="64"/>
      <c r="LW122" s="64"/>
      <c r="LX122" s="64"/>
      <c r="LY122" s="64"/>
      <c r="LZ122" s="64"/>
      <c r="MA122" s="64"/>
      <c r="MB122" s="64"/>
      <c r="MC122" s="64"/>
      <c r="MD122" s="64"/>
      <c r="ME122" s="64"/>
      <c r="MF122" s="64"/>
      <c r="MG122" s="64"/>
      <c r="MH122" s="64"/>
      <c r="MI122" s="64"/>
      <c r="MJ122" s="64"/>
      <c r="MK122" s="64"/>
      <c r="ML122" s="64"/>
      <c r="MM122" s="64"/>
      <c r="MN122" s="64"/>
      <c r="MO122" s="64"/>
      <c r="MP122" s="64"/>
      <c r="MQ122" s="64"/>
      <c r="MR122" s="64"/>
      <c r="MS122" s="64"/>
      <c r="MT122" s="64"/>
      <c r="MU122" s="64"/>
      <c r="MV122" s="64"/>
      <c r="MW122" s="64"/>
      <c r="MX122" s="64"/>
      <c r="MY122" s="64"/>
      <c r="MZ122" s="64"/>
      <c r="NA122" s="64"/>
      <c r="NB122" s="64"/>
      <c r="NC122" s="64"/>
      <c r="ND122" s="64"/>
      <c r="NE122" s="64"/>
      <c r="NF122" s="64"/>
      <c r="NG122" s="64"/>
      <c r="NH122" s="64"/>
      <c r="NI122" s="64"/>
      <c r="NJ122" s="64"/>
      <c r="NK122" s="64"/>
      <c r="NL122" s="64"/>
      <c r="NM122" s="64"/>
      <c r="NN122" s="64"/>
      <c r="NO122" s="64"/>
      <c r="NP122" s="64"/>
      <c r="NQ122" s="64"/>
      <c r="NR122" s="64"/>
      <c r="NS122" s="64"/>
      <c r="NT122" s="64"/>
      <c r="NU122" s="64"/>
      <c r="NV122" s="64"/>
      <c r="NW122" s="64"/>
      <c r="NX122" s="64"/>
      <c r="NY122" s="64"/>
      <c r="NZ122" s="64"/>
      <c r="OA122" s="64"/>
      <c r="OB122" s="64"/>
      <c r="OC122" s="64"/>
      <c r="OD122" s="64"/>
      <c r="OE122" s="64"/>
      <c r="OF122" s="64"/>
      <c r="OG122" s="64"/>
      <c r="OH122" s="64"/>
      <c r="OI122" s="64"/>
      <c r="OJ122" s="64"/>
      <c r="OK122" s="64"/>
      <c r="OL122" s="64"/>
      <c r="OM122" s="64"/>
      <c r="ON122" s="64"/>
      <c r="OO122" s="64"/>
      <c r="OP122" s="64"/>
      <c r="OQ122" s="64"/>
      <c r="OR122" s="64"/>
      <c r="OS122" s="64"/>
      <c r="OT122" s="64"/>
      <c r="OU122" s="64"/>
      <c r="OV122" s="64"/>
      <c r="OW122" s="64"/>
      <c r="OX122" s="64"/>
      <c r="OY122" s="64"/>
      <c r="OZ122" s="64"/>
      <c r="PA122" s="64"/>
      <c r="PB122" s="64"/>
      <c r="PC122" s="64"/>
      <c r="PD122" s="64"/>
      <c r="PE122" s="64"/>
      <c r="PF122" s="64"/>
      <c r="PG122" s="64"/>
      <c r="PH122" s="64"/>
      <c r="PI122" s="64"/>
      <c r="PJ122" s="64"/>
      <c r="PK122" s="64"/>
      <c r="PL122" s="64"/>
      <c r="PM122" s="64"/>
      <c r="PN122" s="64"/>
      <c r="PO122" s="64"/>
      <c r="PP122" s="64"/>
      <c r="PQ122" s="64"/>
      <c r="PR122" s="64"/>
      <c r="PS122" s="64"/>
      <c r="PT122" s="64"/>
      <c r="PU122" s="64"/>
      <c r="PV122" s="64"/>
      <c r="PW122" s="64"/>
      <c r="PX122" s="64"/>
      <c r="PY122" s="64"/>
      <c r="PZ122" s="64"/>
      <c r="QA122" s="64"/>
      <c r="QB122" s="64"/>
      <c r="QC122" s="64"/>
      <c r="QD122" s="64"/>
      <c r="QE122" s="64"/>
      <c r="QF122" s="64"/>
      <c r="QG122" s="64"/>
      <c r="QH122" s="64"/>
      <c r="QI122" s="64"/>
      <c r="QJ122" s="64"/>
      <c r="QK122" s="64"/>
      <c r="QL122" s="64"/>
      <c r="QM122" s="64"/>
      <c r="QN122" s="64"/>
      <c r="QO122" s="64"/>
      <c r="QP122" s="64"/>
      <c r="QQ122" s="64"/>
      <c r="QR122" s="64"/>
      <c r="QS122" s="64"/>
      <c r="QT122" s="64"/>
      <c r="QU122" s="64"/>
      <c r="QV122" s="64"/>
      <c r="QW122" s="64"/>
      <c r="QX122" s="64"/>
      <c r="QY122" s="64"/>
      <c r="QZ122" s="64"/>
      <c r="RA122" s="64"/>
      <c r="RB122" s="64"/>
      <c r="RC122" s="64"/>
      <c r="RD122" s="64"/>
      <c r="RE122" s="64"/>
      <c r="RF122" s="64"/>
      <c r="RG122" s="64"/>
      <c r="RH122" s="64"/>
      <c r="RI122" s="64"/>
      <c r="RJ122" s="64"/>
      <c r="RK122" s="64"/>
      <c r="RL122" s="64"/>
      <c r="RM122" s="64"/>
      <c r="RN122" s="64"/>
      <c r="RO122" s="64"/>
      <c r="RP122" s="64"/>
      <c r="RQ122" s="64"/>
      <c r="RR122" s="64"/>
      <c r="RS122" s="64"/>
      <c r="RT122" s="64"/>
      <c r="RU122" s="64"/>
      <c r="RV122" s="64"/>
      <c r="RW122" s="64"/>
      <c r="RX122" s="64"/>
      <c r="RY122" s="64"/>
      <c r="RZ122" s="64"/>
      <c r="SA122" s="64"/>
      <c r="SB122" s="64"/>
      <c r="SC122" s="64"/>
      <c r="SD122" s="64"/>
      <c r="SE122" s="64"/>
      <c r="SF122" s="64"/>
      <c r="SG122" s="64"/>
      <c r="SH122" s="64"/>
      <c r="SI122" s="64"/>
      <c r="SJ122" s="64"/>
      <c r="SK122" s="64"/>
      <c r="SL122" s="64"/>
      <c r="SM122" s="64"/>
      <c r="SN122" s="64"/>
      <c r="SO122" s="64"/>
      <c r="SP122" s="64"/>
      <c r="SQ122" s="64"/>
      <c r="SR122" s="64"/>
      <c r="SS122" s="64"/>
      <c r="ST122" s="64"/>
      <c r="SU122" s="64"/>
      <c r="SV122" s="64"/>
      <c r="SW122" s="64"/>
      <c r="SX122" s="64"/>
      <c r="SY122" s="64"/>
      <c r="SZ122" s="64"/>
      <c r="TA122" s="64"/>
      <c r="TB122" s="64"/>
      <c r="TC122" s="64"/>
      <c r="TD122" s="64"/>
      <c r="TE122" s="64"/>
      <c r="TF122" s="64"/>
      <c r="TG122" s="64"/>
      <c r="TH122" s="64"/>
      <c r="TI122" s="64"/>
      <c r="TJ122" s="64"/>
      <c r="TK122" s="64"/>
      <c r="TL122" s="64"/>
      <c r="TM122" s="64"/>
      <c r="TN122" s="64"/>
      <c r="TO122" s="64"/>
      <c r="TP122" s="64"/>
      <c r="TQ122" s="64"/>
      <c r="TR122" s="64"/>
      <c r="TS122" s="64"/>
      <c r="TT122" s="64"/>
      <c r="TU122" s="64"/>
      <c r="TV122" s="64"/>
      <c r="TW122" s="64"/>
      <c r="TX122" s="64"/>
      <c r="TY122" s="64"/>
      <c r="TZ122" s="64"/>
      <c r="UA122" s="64"/>
      <c r="UB122" s="64"/>
      <c r="UC122" s="64"/>
      <c r="UD122" s="64"/>
      <c r="UE122" s="64"/>
      <c r="UF122" s="64"/>
      <c r="UG122" s="64"/>
      <c r="UH122" s="64"/>
      <c r="UI122" s="64"/>
      <c r="UJ122" s="64"/>
      <c r="UK122" s="64"/>
      <c r="UL122" s="64"/>
      <c r="UM122" s="64"/>
      <c r="UN122" s="64"/>
      <c r="UO122" s="64"/>
      <c r="UP122" s="64"/>
      <c r="UQ122" s="64"/>
      <c r="UR122" s="64"/>
      <c r="US122" s="64"/>
      <c r="UT122" s="64"/>
      <c r="UU122" s="64"/>
      <c r="UV122" s="64"/>
      <c r="UW122" s="64"/>
      <c r="UX122" s="64"/>
      <c r="UY122" s="64"/>
      <c r="UZ122" s="64"/>
      <c r="VA122" s="64"/>
      <c r="VB122" s="64"/>
      <c r="VC122" s="64"/>
      <c r="VD122" s="64"/>
      <c r="VE122" s="64"/>
      <c r="VF122" s="64"/>
      <c r="VG122" s="64"/>
      <c r="VH122" s="64"/>
      <c r="VI122" s="64"/>
      <c r="VJ122" s="64"/>
      <c r="VK122" s="64"/>
      <c r="VL122" s="64"/>
      <c r="VM122" s="64"/>
      <c r="VN122" s="64"/>
      <c r="VO122" s="64"/>
      <c r="VP122" s="64"/>
      <c r="VQ122" s="64"/>
      <c r="VR122" s="64"/>
      <c r="VS122" s="64"/>
      <c r="VT122" s="64"/>
      <c r="VU122" s="64"/>
      <c r="VV122" s="64"/>
      <c r="VW122" s="64"/>
      <c r="VX122" s="64"/>
      <c r="VY122" s="64"/>
      <c r="VZ122" s="64"/>
      <c r="WA122" s="64"/>
      <c r="WB122" s="64"/>
      <c r="WC122" s="64"/>
      <c r="WD122" s="64"/>
      <c r="WE122" s="64"/>
      <c r="WF122" s="64"/>
      <c r="WG122" s="64"/>
      <c r="WH122" s="64"/>
      <c r="WI122" s="64"/>
      <c r="WJ122" s="64"/>
      <c r="WK122" s="64"/>
      <c r="WL122" s="64"/>
      <c r="WM122" s="64"/>
      <c r="WN122" s="64"/>
      <c r="WO122" s="64"/>
      <c r="WP122" s="64"/>
      <c r="WQ122" s="64"/>
      <c r="WR122" s="64"/>
      <c r="WS122" s="64"/>
      <c r="WT122" s="64"/>
      <c r="WU122" s="64"/>
      <c r="WV122" s="64"/>
      <c r="WW122" s="64"/>
      <c r="WX122" s="64"/>
      <c r="WY122" s="64"/>
      <c r="WZ122" s="64"/>
      <c r="XA122" s="64"/>
      <c r="XB122" s="64"/>
      <c r="XC122" s="64"/>
      <c r="XD122" s="64"/>
      <c r="XE122" s="64"/>
      <c r="XF122" s="64"/>
      <c r="XG122" s="64"/>
      <c r="XH122" s="64"/>
      <c r="XI122" s="64"/>
      <c r="XJ122" s="64"/>
    </row>
    <row r="123" spans="1:634" x14ac:dyDescent="0.25">
      <c r="A123" s="106"/>
      <c r="B123" s="107"/>
      <c r="C123" s="106"/>
      <c r="D123" s="107"/>
      <c r="E123" s="106"/>
      <c r="F123" s="107"/>
      <c r="G123" s="106"/>
      <c r="H123" s="107"/>
      <c r="I123" s="106"/>
      <c r="J123" s="107"/>
      <c r="K123" s="106"/>
      <c r="L123" s="107"/>
      <c r="M123" s="106"/>
      <c r="N123" s="107"/>
      <c r="O123" s="106"/>
      <c r="P123" s="107"/>
      <c r="Q123" s="106"/>
      <c r="R123" s="107"/>
      <c r="S123" s="106"/>
      <c r="T123" s="107"/>
      <c r="U123" s="106"/>
      <c r="V123" s="107"/>
      <c r="W123" s="106"/>
      <c r="X123" s="107"/>
      <c r="Y123" s="106"/>
      <c r="Z123" s="107"/>
      <c r="AA123" s="106"/>
      <c r="AB123" s="107"/>
      <c r="AC123" s="106"/>
      <c r="AD123" s="107"/>
      <c r="AE123" s="106"/>
      <c r="AF123" s="107"/>
      <c r="AG123" s="106"/>
      <c r="AH123" s="107"/>
      <c r="AI123" s="106"/>
      <c r="AJ123" s="107"/>
      <c r="AK123" s="106"/>
      <c r="AL123" s="107"/>
      <c r="AM123" s="106"/>
      <c r="AN123" s="107"/>
      <c r="AO123" s="106"/>
      <c r="AP123" s="107"/>
      <c r="AQ123" s="106"/>
      <c r="AR123" s="107"/>
      <c r="AS123" s="106"/>
      <c r="AT123" s="107"/>
      <c r="AU123" s="106"/>
      <c r="AV123" s="107"/>
      <c r="AW123" s="106"/>
      <c r="AX123" s="107"/>
      <c r="AY123" s="106"/>
      <c r="AZ123" s="107"/>
      <c r="BA123" s="106"/>
      <c r="BB123" s="107"/>
      <c r="BC123" s="106"/>
      <c r="BD123" s="107"/>
      <c r="BE123" s="106"/>
      <c r="BF123" s="107"/>
      <c r="BG123" s="106"/>
      <c r="BH123" s="107"/>
      <c r="BI123" s="106"/>
      <c r="BJ123" s="107"/>
      <c r="BK123" s="106"/>
      <c r="BL123" s="107"/>
      <c r="BM123" s="106"/>
      <c r="BN123" s="107"/>
      <c r="BO123" s="106"/>
      <c r="BP123" s="107"/>
      <c r="BQ123" s="106"/>
      <c r="BR123" s="107"/>
      <c r="BS123" s="106"/>
      <c r="BT123" s="107"/>
      <c r="BU123" s="106"/>
      <c r="BV123" s="107"/>
      <c r="BW123" s="106"/>
      <c r="BX123" s="107"/>
      <c r="BY123" s="106"/>
      <c r="BZ123" s="107"/>
      <c r="CA123" s="106"/>
      <c r="CB123" s="107"/>
      <c r="CC123" s="106"/>
      <c r="CD123" s="107"/>
      <c r="CE123" s="106"/>
      <c r="CF123" s="107"/>
      <c r="CG123" s="106"/>
      <c r="CH123" s="107"/>
      <c r="CI123" s="106"/>
      <c r="CJ123" s="107"/>
      <c r="CK123" s="106"/>
      <c r="CL123" s="107"/>
      <c r="CM123" s="106"/>
      <c r="CN123" s="107"/>
      <c r="CO123" s="106"/>
      <c r="CP123" s="107"/>
      <c r="CQ123" s="106"/>
      <c r="CR123" s="107"/>
      <c r="CS123" s="106"/>
      <c r="CT123" s="107"/>
      <c r="CU123" s="106"/>
      <c r="CV123" s="107"/>
      <c r="CW123" s="106"/>
      <c r="CX123" s="107"/>
      <c r="CY123" s="106"/>
      <c r="CZ123" s="107"/>
      <c r="DA123" s="106"/>
      <c r="DB123" s="107"/>
      <c r="DC123" s="106"/>
      <c r="DD123" s="107"/>
      <c r="DE123" s="106"/>
      <c r="DF123" s="107"/>
      <c r="DG123" s="106"/>
      <c r="DH123" s="107"/>
      <c r="DI123" s="106"/>
      <c r="DJ123" s="107"/>
      <c r="DK123" s="106"/>
      <c r="DL123" s="107"/>
      <c r="DM123" s="106"/>
      <c r="DN123" s="107"/>
      <c r="DO123" s="106"/>
      <c r="DP123" s="107"/>
      <c r="DQ123" s="106"/>
      <c r="DR123" s="107"/>
      <c r="DS123" s="106"/>
      <c r="DT123" s="107"/>
      <c r="DU123" s="106"/>
      <c r="DV123" s="107"/>
      <c r="DW123" s="106"/>
      <c r="DX123" s="107"/>
      <c r="DY123" s="106"/>
      <c r="DZ123" s="107"/>
      <c r="EA123" s="106"/>
      <c r="EB123" s="107"/>
      <c r="EC123" s="106"/>
      <c r="ED123" s="107"/>
      <c r="EE123" s="106"/>
      <c r="EF123" s="107"/>
      <c r="EG123" s="106"/>
      <c r="EH123" s="107"/>
      <c r="EI123" s="106"/>
      <c r="EJ123" s="107"/>
      <c r="EK123" s="106"/>
      <c r="EL123" s="107"/>
      <c r="EM123" s="106"/>
      <c r="EN123" s="107"/>
      <c r="EO123" s="106"/>
      <c r="EP123" s="107"/>
      <c r="EQ123" s="106"/>
      <c r="ER123" s="107"/>
      <c r="ES123" s="106"/>
      <c r="ET123" s="107"/>
      <c r="EU123" s="106"/>
      <c r="EV123" s="107"/>
      <c r="EW123" s="106"/>
      <c r="EX123" s="107"/>
      <c r="EY123" s="106"/>
      <c r="EZ123" s="107"/>
      <c r="FA123" s="106"/>
      <c r="FB123" s="107"/>
      <c r="FC123" s="106"/>
      <c r="FD123" s="107"/>
      <c r="FE123" s="106"/>
      <c r="FF123" s="107"/>
      <c r="FG123" s="106"/>
      <c r="FH123" s="107"/>
      <c r="FI123" s="106"/>
      <c r="FJ123" s="107"/>
      <c r="FK123" s="106"/>
      <c r="FL123" s="107"/>
      <c r="FM123" s="106"/>
      <c r="FN123" s="107"/>
      <c r="FO123" s="106"/>
      <c r="FP123" s="107"/>
      <c r="FQ123" s="106"/>
      <c r="FR123" s="107"/>
      <c r="FS123" s="106"/>
      <c r="FT123" s="107"/>
      <c r="FU123" s="106"/>
      <c r="FV123" s="107"/>
      <c r="FW123" s="106"/>
      <c r="FX123" s="107"/>
      <c r="FY123" s="106"/>
      <c r="FZ123" s="107"/>
      <c r="GA123" s="106"/>
      <c r="GB123" s="107"/>
      <c r="GC123" s="106"/>
      <c r="GD123" s="107"/>
      <c r="GE123" s="106"/>
      <c r="GF123" s="107"/>
      <c r="GG123" s="106"/>
      <c r="GH123" s="107"/>
      <c r="GI123" s="106"/>
      <c r="GJ123" s="107"/>
      <c r="GK123" s="106"/>
      <c r="GL123" s="107"/>
      <c r="GM123" s="106"/>
      <c r="GN123" s="107"/>
      <c r="GO123" s="106"/>
      <c r="GP123" s="107"/>
      <c r="GQ123" s="106"/>
      <c r="GR123" s="107"/>
      <c r="GS123" s="106"/>
      <c r="GT123" s="107"/>
      <c r="GU123" s="106"/>
      <c r="GV123" s="107"/>
      <c r="GW123" s="106"/>
      <c r="GX123" s="107"/>
      <c r="GY123" s="106"/>
      <c r="GZ123" s="107"/>
      <c r="HA123" s="106"/>
      <c r="HB123" s="107"/>
      <c r="HC123" s="106"/>
      <c r="HD123" s="107"/>
      <c r="HE123" s="106"/>
      <c r="HF123" s="107"/>
      <c r="HG123" s="106"/>
      <c r="HH123" s="107"/>
      <c r="HI123" s="106"/>
      <c r="HJ123" s="107"/>
      <c r="HK123" s="106"/>
      <c r="HL123" s="107"/>
      <c r="HM123" s="106"/>
      <c r="HN123" s="107"/>
      <c r="HO123" s="106"/>
      <c r="HP123" s="107"/>
      <c r="HQ123" s="106"/>
      <c r="HR123" s="107"/>
      <c r="HS123" s="106"/>
      <c r="HT123" s="107"/>
      <c r="HU123" s="106"/>
      <c r="HV123" s="107"/>
      <c r="HW123" s="106"/>
      <c r="HX123" s="107"/>
      <c r="HY123" s="106"/>
      <c r="HZ123" s="107"/>
      <c r="IA123" s="106"/>
      <c r="IB123" s="107"/>
      <c r="IC123" s="106"/>
      <c r="ID123" s="107"/>
      <c r="IE123" s="106"/>
      <c r="IF123" s="107"/>
      <c r="IG123" s="106"/>
      <c r="IH123" s="107"/>
      <c r="II123" s="106"/>
      <c r="IJ123" s="107"/>
      <c r="IK123" s="106"/>
      <c r="IL123" s="107"/>
      <c r="IM123" s="106"/>
      <c r="IN123" s="107"/>
      <c r="IO123" s="106"/>
      <c r="IP123" s="107"/>
      <c r="IQ123" s="106"/>
      <c r="IR123" s="107"/>
      <c r="IS123" s="106"/>
      <c r="IT123" s="107"/>
      <c r="IU123" s="106"/>
      <c r="IV123" s="107"/>
      <c r="IW123" s="106"/>
      <c r="IX123" s="107"/>
      <c r="IY123" s="106"/>
      <c r="IZ123" s="64"/>
      <c r="JA123" s="64"/>
      <c r="JB123" s="64"/>
      <c r="JC123" s="64"/>
      <c r="JD123" s="64"/>
      <c r="JE123" s="64"/>
      <c r="JF123" s="64"/>
      <c r="JG123" s="64"/>
      <c r="JH123" s="64"/>
      <c r="JI123" s="64"/>
      <c r="JJ123" s="64"/>
      <c r="JK123" s="64"/>
      <c r="JL123" s="64"/>
      <c r="JM123" s="64"/>
      <c r="JN123" s="64"/>
      <c r="JO123" s="64"/>
      <c r="JP123" s="64"/>
      <c r="JQ123" s="64"/>
      <c r="JR123" s="64"/>
      <c r="JS123" s="64"/>
      <c r="JT123" s="64"/>
      <c r="JU123" s="64"/>
      <c r="JV123" s="64"/>
      <c r="JW123" s="64"/>
      <c r="JX123" s="64"/>
      <c r="JY123" s="64"/>
      <c r="JZ123" s="64"/>
      <c r="KA123" s="64"/>
      <c r="KB123" s="64"/>
      <c r="KC123" s="64"/>
      <c r="KD123" s="64"/>
      <c r="KE123" s="64"/>
      <c r="KF123" s="64"/>
      <c r="KG123" s="64"/>
      <c r="KH123" s="64"/>
      <c r="KI123" s="64"/>
      <c r="KJ123" s="64"/>
      <c r="KK123" s="64"/>
      <c r="KL123" s="64"/>
      <c r="KM123" s="64"/>
      <c r="KN123" s="64"/>
      <c r="KO123" s="64"/>
      <c r="KP123" s="64"/>
      <c r="KQ123" s="64"/>
      <c r="KR123" s="64"/>
      <c r="KS123" s="64"/>
      <c r="KT123" s="64"/>
      <c r="KU123" s="64"/>
      <c r="KV123" s="64"/>
      <c r="KW123" s="64"/>
      <c r="KX123" s="64"/>
      <c r="KY123" s="64"/>
      <c r="KZ123" s="64"/>
      <c r="LA123" s="64"/>
      <c r="LB123" s="64"/>
      <c r="LC123" s="64"/>
      <c r="LD123" s="64"/>
      <c r="LE123" s="64"/>
      <c r="LF123" s="64"/>
      <c r="LG123" s="64"/>
      <c r="LH123" s="64"/>
      <c r="LI123" s="64"/>
      <c r="LJ123" s="64"/>
      <c r="LK123" s="64"/>
      <c r="LL123" s="64"/>
      <c r="LM123" s="64"/>
      <c r="LN123" s="64"/>
      <c r="LO123" s="64"/>
      <c r="LP123" s="64"/>
      <c r="LQ123" s="64"/>
      <c r="LR123" s="64"/>
      <c r="LS123" s="64"/>
      <c r="LT123" s="64"/>
      <c r="LU123" s="64"/>
      <c r="LV123" s="64"/>
      <c r="LW123" s="64"/>
      <c r="LX123" s="64"/>
      <c r="LY123" s="64"/>
      <c r="LZ123" s="64"/>
      <c r="MA123" s="64"/>
      <c r="MB123" s="64"/>
      <c r="MC123" s="64"/>
      <c r="MD123" s="64"/>
      <c r="ME123" s="64"/>
      <c r="MF123" s="64"/>
      <c r="MG123" s="64"/>
      <c r="MH123" s="64"/>
      <c r="MI123" s="64"/>
      <c r="MJ123" s="64"/>
      <c r="MK123" s="64"/>
      <c r="ML123" s="64"/>
      <c r="MM123" s="64"/>
      <c r="MN123" s="64"/>
      <c r="MO123" s="64"/>
      <c r="MP123" s="64"/>
      <c r="MQ123" s="64"/>
      <c r="MR123" s="64"/>
      <c r="MS123" s="64"/>
      <c r="MT123" s="64"/>
      <c r="MU123" s="64"/>
      <c r="MV123" s="64"/>
      <c r="MW123" s="64"/>
      <c r="MX123" s="64"/>
      <c r="MY123" s="64"/>
      <c r="MZ123" s="64"/>
      <c r="NA123" s="64"/>
      <c r="NB123" s="64"/>
      <c r="NC123" s="64"/>
      <c r="ND123" s="64"/>
      <c r="NE123" s="64"/>
      <c r="NF123" s="64"/>
      <c r="NG123" s="64"/>
      <c r="NH123" s="64"/>
      <c r="NI123" s="64"/>
      <c r="NJ123" s="64"/>
      <c r="NK123" s="64"/>
      <c r="NL123" s="64"/>
      <c r="NM123" s="64"/>
      <c r="NN123" s="64"/>
      <c r="NO123" s="64"/>
      <c r="NP123" s="64"/>
      <c r="NQ123" s="64"/>
      <c r="NR123" s="64"/>
      <c r="NS123" s="64"/>
      <c r="NT123" s="64"/>
      <c r="NU123" s="64"/>
      <c r="NV123" s="64"/>
      <c r="NW123" s="64"/>
      <c r="NX123" s="64"/>
      <c r="NY123" s="64"/>
      <c r="NZ123" s="64"/>
      <c r="OA123" s="64"/>
      <c r="OB123" s="64"/>
      <c r="OC123" s="64"/>
      <c r="OD123" s="64"/>
      <c r="OE123" s="64"/>
      <c r="OF123" s="64"/>
      <c r="OG123" s="64"/>
      <c r="OH123" s="64"/>
      <c r="OI123" s="64"/>
      <c r="OJ123" s="64"/>
      <c r="OK123" s="64"/>
      <c r="OL123" s="64"/>
      <c r="OM123" s="64"/>
      <c r="ON123" s="64"/>
      <c r="OO123" s="64"/>
      <c r="OP123" s="64"/>
      <c r="OQ123" s="64"/>
      <c r="OR123" s="64"/>
      <c r="OS123" s="64"/>
      <c r="OT123" s="64"/>
      <c r="OU123" s="64"/>
      <c r="OV123" s="64"/>
      <c r="OW123" s="64"/>
      <c r="OX123" s="64"/>
      <c r="OY123" s="64"/>
      <c r="OZ123" s="64"/>
      <c r="PA123" s="64"/>
      <c r="PB123" s="64"/>
      <c r="PC123" s="64"/>
      <c r="PD123" s="64"/>
      <c r="PE123" s="64"/>
      <c r="PF123" s="64"/>
      <c r="PG123" s="64"/>
      <c r="PH123" s="64"/>
      <c r="PI123" s="64"/>
      <c r="PJ123" s="64"/>
      <c r="PK123" s="64"/>
      <c r="PL123" s="64"/>
      <c r="PM123" s="64"/>
      <c r="PN123" s="64"/>
      <c r="PO123" s="64"/>
      <c r="PP123" s="64"/>
      <c r="PQ123" s="64"/>
      <c r="PR123" s="64"/>
      <c r="PS123" s="64"/>
      <c r="PT123" s="64"/>
      <c r="PU123" s="64"/>
      <c r="PV123" s="64"/>
      <c r="PW123" s="64"/>
      <c r="PX123" s="64"/>
      <c r="PY123" s="64"/>
      <c r="PZ123" s="64"/>
      <c r="QA123" s="64"/>
      <c r="QB123" s="64"/>
      <c r="QC123" s="64"/>
      <c r="QD123" s="64"/>
      <c r="QE123" s="64"/>
      <c r="QF123" s="64"/>
      <c r="QG123" s="64"/>
      <c r="QH123" s="64"/>
      <c r="QI123" s="64"/>
      <c r="QJ123" s="64"/>
      <c r="QK123" s="64"/>
      <c r="QL123" s="64"/>
      <c r="QM123" s="64"/>
      <c r="QN123" s="64"/>
      <c r="QO123" s="64"/>
      <c r="QP123" s="64"/>
      <c r="QQ123" s="64"/>
      <c r="QR123" s="64"/>
      <c r="QS123" s="64"/>
      <c r="QT123" s="64"/>
      <c r="QU123" s="64"/>
      <c r="QV123" s="64"/>
      <c r="QW123" s="64"/>
      <c r="QX123" s="64"/>
      <c r="QY123" s="64"/>
      <c r="QZ123" s="64"/>
      <c r="RA123" s="64"/>
      <c r="RB123" s="64"/>
      <c r="RC123" s="64"/>
      <c r="RD123" s="64"/>
      <c r="RE123" s="64"/>
      <c r="RF123" s="64"/>
      <c r="RG123" s="64"/>
      <c r="RH123" s="64"/>
      <c r="RI123" s="64"/>
      <c r="RJ123" s="64"/>
      <c r="RK123" s="64"/>
      <c r="RL123" s="64"/>
      <c r="RM123" s="64"/>
      <c r="RN123" s="64"/>
      <c r="RO123" s="64"/>
      <c r="RP123" s="64"/>
      <c r="RQ123" s="64"/>
      <c r="RR123" s="64"/>
      <c r="RS123" s="64"/>
      <c r="RT123" s="64"/>
      <c r="RU123" s="64"/>
      <c r="RV123" s="64"/>
      <c r="RW123" s="64"/>
      <c r="RX123" s="64"/>
      <c r="RY123" s="64"/>
      <c r="RZ123" s="64"/>
      <c r="SA123" s="64"/>
      <c r="SB123" s="64"/>
      <c r="SC123" s="64"/>
      <c r="SD123" s="64"/>
      <c r="SE123" s="64"/>
      <c r="SF123" s="64"/>
      <c r="SG123" s="64"/>
      <c r="SH123" s="64"/>
      <c r="SI123" s="64"/>
      <c r="SJ123" s="64"/>
      <c r="SK123" s="64"/>
      <c r="SL123" s="64"/>
      <c r="SM123" s="64"/>
      <c r="SN123" s="64"/>
      <c r="SO123" s="64"/>
      <c r="SP123" s="64"/>
      <c r="SQ123" s="64"/>
      <c r="SR123" s="64"/>
      <c r="SS123" s="64"/>
      <c r="ST123" s="64"/>
      <c r="SU123" s="64"/>
      <c r="SV123" s="64"/>
      <c r="SW123" s="64"/>
      <c r="SX123" s="64"/>
      <c r="SY123" s="64"/>
      <c r="SZ123" s="64"/>
      <c r="TA123" s="64"/>
      <c r="TB123" s="64"/>
      <c r="TC123" s="64"/>
      <c r="TD123" s="64"/>
      <c r="TE123" s="64"/>
      <c r="TF123" s="64"/>
      <c r="TG123" s="64"/>
      <c r="TH123" s="64"/>
      <c r="TI123" s="64"/>
      <c r="TJ123" s="64"/>
      <c r="TK123" s="64"/>
      <c r="TL123" s="64"/>
      <c r="TM123" s="64"/>
      <c r="TN123" s="64"/>
      <c r="TO123" s="64"/>
      <c r="TP123" s="64"/>
      <c r="TQ123" s="64"/>
      <c r="TR123" s="64"/>
      <c r="TS123" s="64"/>
      <c r="TT123" s="64"/>
      <c r="TU123" s="64"/>
      <c r="TV123" s="64"/>
      <c r="TW123" s="64"/>
      <c r="TX123" s="64"/>
      <c r="TY123" s="64"/>
      <c r="TZ123" s="64"/>
      <c r="UA123" s="64"/>
      <c r="UB123" s="64"/>
      <c r="UC123" s="64"/>
      <c r="UD123" s="64"/>
      <c r="UE123" s="64"/>
      <c r="UF123" s="64"/>
      <c r="UG123" s="64"/>
      <c r="UH123" s="64"/>
      <c r="UI123" s="64"/>
      <c r="UJ123" s="64"/>
      <c r="UK123" s="64"/>
      <c r="UL123" s="64"/>
      <c r="UM123" s="64"/>
      <c r="UN123" s="64"/>
      <c r="UO123" s="64"/>
      <c r="UP123" s="64"/>
      <c r="UQ123" s="64"/>
      <c r="UR123" s="64"/>
      <c r="US123" s="64"/>
      <c r="UT123" s="64"/>
      <c r="UU123" s="64"/>
      <c r="UV123" s="64"/>
      <c r="UW123" s="64"/>
      <c r="UX123" s="64"/>
      <c r="UY123" s="64"/>
      <c r="UZ123" s="64"/>
      <c r="VA123" s="64"/>
      <c r="VB123" s="64"/>
      <c r="VC123" s="64"/>
      <c r="VD123" s="64"/>
      <c r="VE123" s="64"/>
      <c r="VF123" s="64"/>
      <c r="VG123" s="64"/>
      <c r="VH123" s="64"/>
      <c r="VI123" s="64"/>
      <c r="VJ123" s="64"/>
      <c r="VK123" s="64"/>
      <c r="VL123" s="64"/>
      <c r="VM123" s="64"/>
      <c r="VN123" s="64"/>
      <c r="VO123" s="64"/>
      <c r="VP123" s="64"/>
      <c r="VQ123" s="64"/>
      <c r="VR123" s="64"/>
      <c r="VS123" s="64"/>
      <c r="VT123" s="64"/>
      <c r="VU123" s="64"/>
      <c r="VV123" s="64"/>
      <c r="VW123" s="64"/>
      <c r="VX123" s="64"/>
      <c r="VY123" s="64"/>
      <c r="VZ123" s="64"/>
      <c r="WA123" s="64"/>
      <c r="WB123" s="64"/>
      <c r="WC123" s="64"/>
      <c r="WD123" s="64"/>
      <c r="WE123" s="64"/>
      <c r="WF123" s="64"/>
      <c r="WG123" s="64"/>
      <c r="WH123" s="64"/>
      <c r="WI123" s="64"/>
      <c r="WJ123" s="64"/>
      <c r="WK123" s="64"/>
      <c r="WL123" s="64"/>
      <c r="WM123" s="64"/>
      <c r="WN123" s="64"/>
      <c r="WO123" s="64"/>
      <c r="WP123" s="64"/>
      <c r="WQ123" s="64"/>
      <c r="WR123" s="64"/>
      <c r="WS123" s="64"/>
      <c r="WT123" s="64"/>
      <c r="WU123" s="64"/>
      <c r="WV123" s="64"/>
      <c r="WW123" s="64"/>
      <c r="WX123" s="64"/>
      <c r="WY123" s="64"/>
      <c r="WZ123" s="64"/>
      <c r="XA123" s="64"/>
      <c r="XB123" s="64"/>
      <c r="XC123" s="64"/>
      <c r="XD123" s="64"/>
      <c r="XE123" s="64"/>
      <c r="XF123" s="64"/>
      <c r="XG123" s="64"/>
      <c r="XH123" s="64"/>
      <c r="XI123" s="64"/>
      <c r="XJ123" s="64"/>
    </row>
    <row r="124" spans="1:634" x14ac:dyDescent="0.25">
      <c r="A124" s="106"/>
      <c r="B124" s="107"/>
      <c r="C124" s="106"/>
      <c r="D124" s="107"/>
      <c r="E124" s="106"/>
      <c r="F124" s="107"/>
      <c r="G124" s="106"/>
      <c r="H124" s="107"/>
      <c r="I124" s="106"/>
      <c r="J124" s="107"/>
      <c r="K124" s="106"/>
      <c r="L124" s="107"/>
      <c r="M124" s="106"/>
      <c r="N124" s="107"/>
      <c r="O124" s="106"/>
      <c r="P124" s="107"/>
      <c r="Q124" s="106"/>
      <c r="R124" s="107"/>
      <c r="S124" s="106"/>
      <c r="T124" s="107"/>
      <c r="U124" s="106"/>
      <c r="V124" s="107"/>
      <c r="W124" s="106"/>
      <c r="X124" s="107"/>
      <c r="Y124" s="106"/>
      <c r="Z124" s="107"/>
      <c r="AA124" s="106"/>
      <c r="AB124" s="107"/>
      <c r="AC124" s="106"/>
      <c r="AD124" s="107"/>
      <c r="AE124" s="106"/>
      <c r="AF124" s="107"/>
      <c r="AG124" s="106"/>
      <c r="AH124" s="107"/>
      <c r="AI124" s="106"/>
      <c r="AJ124" s="107"/>
      <c r="AK124" s="106"/>
      <c r="AL124" s="107"/>
      <c r="AM124" s="106"/>
      <c r="AN124" s="107"/>
      <c r="AO124" s="106"/>
      <c r="AP124" s="107"/>
      <c r="AQ124" s="106"/>
      <c r="AR124" s="107"/>
      <c r="AS124" s="106"/>
      <c r="AT124" s="107"/>
      <c r="AU124" s="106"/>
      <c r="AV124" s="107"/>
      <c r="AW124" s="106"/>
      <c r="AX124" s="107"/>
      <c r="AY124" s="106"/>
      <c r="AZ124" s="107"/>
      <c r="BA124" s="106"/>
      <c r="BB124" s="107"/>
      <c r="BC124" s="106"/>
      <c r="BD124" s="107"/>
      <c r="BE124" s="106"/>
      <c r="BF124" s="107"/>
      <c r="BG124" s="106"/>
      <c r="BH124" s="107"/>
      <c r="BI124" s="106"/>
      <c r="BJ124" s="107"/>
      <c r="BK124" s="106"/>
      <c r="BL124" s="107"/>
      <c r="BM124" s="106"/>
      <c r="BN124" s="107"/>
      <c r="BO124" s="106"/>
      <c r="BP124" s="107"/>
      <c r="BQ124" s="106"/>
      <c r="BR124" s="107"/>
      <c r="BS124" s="106"/>
      <c r="BT124" s="107"/>
      <c r="BU124" s="106"/>
      <c r="BV124" s="107"/>
      <c r="BW124" s="106"/>
      <c r="BX124" s="107"/>
      <c r="BY124" s="106"/>
      <c r="BZ124" s="107"/>
      <c r="CA124" s="106"/>
      <c r="CB124" s="107"/>
      <c r="CC124" s="106"/>
      <c r="CD124" s="107"/>
      <c r="CE124" s="106"/>
      <c r="CF124" s="107"/>
      <c r="CG124" s="106"/>
      <c r="CH124" s="107"/>
      <c r="CI124" s="106"/>
      <c r="CJ124" s="107"/>
      <c r="CK124" s="106"/>
      <c r="CL124" s="107"/>
      <c r="CM124" s="106"/>
      <c r="CN124" s="107"/>
      <c r="CO124" s="106"/>
      <c r="CP124" s="107"/>
      <c r="CQ124" s="106"/>
      <c r="CR124" s="107"/>
      <c r="CS124" s="106"/>
      <c r="CT124" s="107"/>
      <c r="CU124" s="106"/>
      <c r="CV124" s="107"/>
      <c r="CW124" s="106"/>
      <c r="CX124" s="107"/>
      <c r="CY124" s="106"/>
      <c r="CZ124" s="107"/>
      <c r="DA124" s="106"/>
      <c r="DB124" s="107"/>
      <c r="DC124" s="106"/>
      <c r="DD124" s="107"/>
      <c r="DE124" s="106"/>
      <c r="DF124" s="107"/>
      <c r="DG124" s="106"/>
      <c r="DH124" s="107"/>
      <c r="DI124" s="106"/>
      <c r="DJ124" s="107"/>
      <c r="DK124" s="106"/>
      <c r="DL124" s="107"/>
      <c r="DM124" s="106"/>
      <c r="DN124" s="107"/>
      <c r="DO124" s="106"/>
      <c r="DP124" s="107"/>
      <c r="DQ124" s="106"/>
      <c r="DR124" s="107"/>
      <c r="DS124" s="106"/>
      <c r="DT124" s="107"/>
      <c r="DU124" s="106"/>
      <c r="DV124" s="107"/>
      <c r="DW124" s="106"/>
      <c r="DX124" s="107"/>
      <c r="DY124" s="106"/>
      <c r="DZ124" s="107"/>
      <c r="EA124" s="106"/>
      <c r="EB124" s="107"/>
      <c r="EC124" s="106"/>
      <c r="ED124" s="107"/>
      <c r="EE124" s="106"/>
      <c r="EF124" s="107"/>
      <c r="EG124" s="106"/>
      <c r="EH124" s="107"/>
      <c r="EI124" s="106"/>
      <c r="EJ124" s="107"/>
      <c r="EK124" s="106"/>
      <c r="EL124" s="107"/>
      <c r="EM124" s="106"/>
      <c r="EN124" s="107"/>
      <c r="EO124" s="106"/>
      <c r="EP124" s="107"/>
      <c r="EQ124" s="106"/>
      <c r="ER124" s="107"/>
      <c r="ES124" s="106"/>
      <c r="ET124" s="107"/>
      <c r="EU124" s="106"/>
      <c r="EV124" s="107"/>
      <c r="EW124" s="106"/>
      <c r="EX124" s="107"/>
      <c r="EY124" s="106"/>
      <c r="EZ124" s="107"/>
      <c r="FA124" s="106"/>
      <c r="FB124" s="107"/>
      <c r="FC124" s="106"/>
      <c r="FD124" s="107"/>
      <c r="FE124" s="106"/>
      <c r="FF124" s="107"/>
      <c r="FG124" s="106"/>
      <c r="FH124" s="107"/>
      <c r="FI124" s="106"/>
      <c r="FJ124" s="107"/>
      <c r="FK124" s="106"/>
      <c r="FL124" s="107"/>
      <c r="FM124" s="106"/>
      <c r="FN124" s="107"/>
      <c r="FO124" s="106"/>
      <c r="FP124" s="107"/>
      <c r="FQ124" s="106"/>
      <c r="FR124" s="107"/>
      <c r="FS124" s="106"/>
      <c r="FT124" s="107"/>
      <c r="FU124" s="106"/>
      <c r="FV124" s="107"/>
      <c r="FW124" s="106"/>
      <c r="FX124" s="107"/>
      <c r="FY124" s="106"/>
      <c r="FZ124" s="107"/>
      <c r="GA124" s="106"/>
      <c r="GB124" s="107"/>
      <c r="GC124" s="106"/>
      <c r="GD124" s="107"/>
      <c r="GE124" s="106"/>
      <c r="GF124" s="107"/>
      <c r="GG124" s="106"/>
      <c r="GH124" s="107"/>
      <c r="GI124" s="106"/>
      <c r="GJ124" s="107"/>
      <c r="GK124" s="106"/>
      <c r="GL124" s="107"/>
      <c r="GM124" s="106"/>
      <c r="GN124" s="107"/>
      <c r="GO124" s="106"/>
      <c r="GP124" s="107"/>
      <c r="GQ124" s="106"/>
      <c r="GR124" s="107"/>
      <c r="GS124" s="106"/>
      <c r="GT124" s="107"/>
      <c r="GU124" s="106"/>
      <c r="GV124" s="107"/>
      <c r="GW124" s="106"/>
      <c r="GX124" s="107"/>
      <c r="GY124" s="106"/>
      <c r="GZ124" s="107"/>
      <c r="HA124" s="106"/>
      <c r="HB124" s="107"/>
      <c r="HC124" s="106"/>
      <c r="HD124" s="107"/>
      <c r="HE124" s="106"/>
      <c r="HF124" s="107"/>
      <c r="HG124" s="106"/>
      <c r="HH124" s="107"/>
      <c r="HI124" s="106"/>
      <c r="HJ124" s="107"/>
      <c r="HK124" s="106"/>
      <c r="HL124" s="107"/>
      <c r="HM124" s="106"/>
      <c r="HN124" s="107"/>
      <c r="HO124" s="106"/>
      <c r="HP124" s="107"/>
      <c r="HQ124" s="106"/>
      <c r="HR124" s="107"/>
      <c r="HS124" s="106"/>
      <c r="HT124" s="107"/>
      <c r="HU124" s="106"/>
      <c r="HV124" s="107"/>
      <c r="HW124" s="106"/>
      <c r="HX124" s="107"/>
      <c r="HY124" s="106"/>
      <c r="HZ124" s="107"/>
      <c r="IA124" s="106"/>
      <c r="IB124" s="107"/>
      <c r="IC124" s="106"/>
      <c r="ID124" s="107"/>
      <c r="IE124" s="106"/>
      <c r="IF124" s="107"/>
      <c r="IG124" s="106"/>
      <c r="IH124" s="107"/>
      <c r="II124" s="106"/>
      <c r="IJ124" s="107"/>
      <c r="IK124" s="106"/>
      <c r="IL124" s="107"/>
      <c r="IM124" s="106"/>
      <c r="IN124" s="107"/>
      <c r="IO124" s="106"/>
      <c r="IP124" s="107"/>
      <c r="IQ124" s="106"/>
      <c r="IR124" s="107"/>
      <c r="IS124" s="106"/>
      <c r="IT124" s="107"/>
      <c r="IU124" s="106"/>
      <c r="IV124" s="107"/>
      <c r="IW124" s="106"/>
      <c r="IX124" s="107"/>
      <c r="IY124" s="106"/>
      <c r="IZ124" s="64"/>
      <c r="JA124" s="64"/>
      <c r="JB124" s="64"/>
      <c r="JC124" s="64"/>
      <c r="JD124" s="64"/>
      <c r="JE124" s="64"/>
      <c r="JF124" s="64"/>
      <c r="JG124" s="64"/>
      <c r="JH124" s="64"/>
      <c r="JI124" s="64"/>
      <c r="JJ124" s="64"/>
      <c r="JK124" s="64"/>
      <c r="JL124" s="64"/>
      <c r="JM124" s="64"/>
      <c r="JN124" s="64"/>
      <c r="JO124" s="64"/>
      <c r="JP124" s="64"/>
      <c r="JQ124" s="64"/>
      <c r="JR124" s="64"/>
      <c r="JS124" s="64"/>
      <c r="JT124" s="64"/>
      <c r="JU124" s="64"/>
      <c r="JV124" s="64"/>
      <c r="JW124" s="64"/>
      <c r="JX124" s="64"/>
      <c r="JY124" s="64"/>
      <c r="JZ124" s="64"/>
      <c r="KA124" s="64"/>
      <c r="KB124" s="64"/>
      <c r="KC124" s="64"/>
      <c r="KD124" s="64"/>
      <c r="KE124" s="64"/>
      <c r="KF124" s="64"/>
      <c r="KG124" s="64"/>
      <c r="KH124" s="64"/>
      <c r="KI124" s="64"/>
      <c r="KJ124" s="64"/>
      <c r="KK124" s="64"/>
      <c r="KL124" s="64"/>
      <c r="KM124" s="64"/>
      <c r="KN124" s="64"/>
      <c r="KO124" s="64"/>
      <c r="KP124" s="64"/>
      <c r="KQ124" s="64"/>
      <c r="KR124" s="64"/>
      <c r="KS124" s="64"/>
      <c r="KT124" s="64"/>
      <c r="KU124" s="64"/>
      <c r="KV124" s="64"/>
      <c r="KW124" s="64"/>
      <c r="KX124" s="64"/>
      <c r="KY124" s="64"/>
      <c r="KZ124" s="64"/>
      <c r="LA124" s="64"/>
      <c r="LB124" s="64"/>
      <c r="LC124" s="64"/>
      <c r="LD124" s="64"/>
      <c r="LE124" s="64"/>
      <c r="LF124" s="64"/>
      <c r="LG124" s="64"/>
      <c r="LH124" s="64"/>
      <c r="LI124" s="64"/>
      <c r="LJ124" s="64"/>
      <c r="LK124" s="64"/>
      <c r="LL124" s="64"/>
      <c r="LM124" s="64"/>
      <c r="LN124" s="64"/>
      <c r="LO124" s="64"/>
      <c r="LP124" s="64"/>
      <c r="LQ124" s="64"/>
      <c r="LR124" s="64"/>
      <c r="LS124" s="64"/>
      <c r="LT124" s="64"/>
      <c r="LU124" s="64"/>
      <c r="LV124" s="64"/>
      <c r="LW124" s="64"/>
      <c r="LX124" s="64"/>
      <c r="LY124" s="64"/>
      <c r="LZ124" s="64"/>
      <c r="MA124" s="64"/>
      <c r="MB124" s="64"/>
      <c r="MC124" s="64"/>
      <c r="MD124" s="64"/>
      <c r="ME124" s="64"/>
      <c r="MF124" s="64"/>
      <c r="MG124" s="64"/>
      <c r="MH124" s="64"/>
      <c r="MI124" s="64"/>
      <c r="MJ124" s="64"/>
      <c r="MK124" s="64"/>
      <c r="ML124" s="64"/>
      <c r="MM124" s="64"/>
      <c r="MN124" s="64"/>
      <c r="MO124" s="64"/>
      <c r="MP124" s="64"/>
      <c r="MQ124" s="64"/>
      <c r="MR124" s="64"/>
      <c r="MS124" s="64"/>
      <c r="MT124" s="64"/>
      <c r="MU124" s="64"/>
      <c r="MV124" s="64"/>
      <c r="MW124" s="64"/>
      <c r="MX124" s="64"/>
      <c r="MY124" s="64"/>
      <c r="MZ124" s="64"/>
      <c r="NA124" s="64"/>
      <c r="NB124" s="64"/>
      <c r="NC124" s="64"/>
      <c r="ND124" s="64"/>
      <c r="NE124" s="64"/>
      <c r="NF124" s="64"/>
      <c r="NG124" s="64"/>
      <c r="NH124" s="64"/>
      <c r="NI124" s="64"/>
      <c r="NJ124" s="64"/>
      <c r="NK124" s="64"/>
      <c r="NL124" s="64"/>
      <c r="NM124" s="64"/>
      <c r="NN124" s="64"/>
      <c r="NO124" s="64"/>
      <c r="NP124" s="64"/>
      <c r="NQ124" s="64"/>
      <c r="NR124" s="64"/>
      <c r="NS124" s="64"/>
      <c r="NT124" s="64"/>
      <c r="NU124" s="64"/>
      <c r="NV124" s="64"/>
      <c r="NW124" s="64"/>
      <c r="NX124" s="64"/>
      <c r="NY124" s="64"/>
      <c r="NZ124" s="64"/>
      <c r="OA124" s="64"/>
      <c r="OB124" s="64"/>
      <c r="OC124" s="64"/>
      <c r="OD124" s="64"/>
      <c r="OE124" s="64"/>
      <c r="OF124" s="64"/>
      <c r="OG124" s="64"/>
      <c r="OH124" s="64"/>
      <c r="OI124" s="64"/>
      <c r="OJ124" s="64"/>
      <c r="OK124" s="64"/>
      <c r="OL124" s="64"/>
      <c r="OM124" s="64"/>
      <c r="ON124" s="64"/>
      <c r="OO124" s="64"/>
      <c r="OP124" s="64"/>
      <c r="OQ124" s="64"/>
      <c r="OR124" s="64"/>
      <c r="OS124" s="64"/>
      <c r="OT124" s="64"/>
      <c r="OU124" s="64"/>
      <c r="OV124" s="64"/>
      <c r="OW124" s="64"/>
      <c r="OX124" s="64"/>
      <c r="OY124" s="64"/>
      <c r="OZ124" s="64"/>
      <c r="PA124" s="64"/>
      <c r="PB124" s="64"/>
      <c r="PC124" s="64"/>
      <c r="PD124" s="64"/>
      <c r="PE124" s="64"/>
      <c r="PF124" s="64"/>
      <c r="PG124" s="64"/>
      <c r="PH124" s="64"/>
      <c r="PI124" s="64"/>
      <c r="PJ124" s="64"/>
      <c r="PK124" s="64"/>
      <c r="PL124" s="64"/>
      <c r="PM124" s="64"/>
      <c r="PN124" s="64"/>
      <c r="PO124" s="64"/>
      <c r="PP124" s="64"/>
      <c r="PQ124" s="64"/>
      <c r="PR124" s="64"/>
      <c r="PS124" s="64"/>
      <c r="PT124" s="64"/>
      <c r="PU124" s="64"/>
      <c r="PV124" s="64"/>
      <c r="PW124" s="64"/>
      <c r="PX124" s="64"/>
      <c r="PY124" s="64"/>
      <c r="PZ124" s="64"/>
      <c r="QA124" s="64"/>
      <c r="QB124" s="64"/>
      <c r="QC124" s="64"/>
      <c r="QD124" s="64"/>
      <c r="QE124" s="64"/>
      <c r="QF124" s="64"/>
      <c r="QG124" s="64"/>
      <c r="QH124" s="64"/>
      <c r="QI124" s="64"/>
      <c r="QJ124" s="64"/>
      <c r="QK124" s="64"/>
      <c r="QL124" s="64"/>
      <c r="QM124" s="64"/>
      <c r="QN124" s="64"/>
      <c r="QO124" s="64"/>
      <c r="QP124" s="64"/>
      <c r="QQ124" s="64"/>
      <c r="QR124" s="64"/>
      <c r="QS124" s="64"/>
      <c r="QT124" s="64"/>
      <c r="QU124" s="64"/>
      <c r="QV124" s="64"/>
      <c r="QW124" s="64"/>
      <c r="QX124" s="64"/>
      <c r="QY124" s="64"/>
      <c r="QZ124" s="64"/>
      <c r="RA124" s="64"/>
      <c r="RB124" s="64"/>
      <c r="RC124" s="64"/>
      <c r="RD124" s="64"/>
      <c r="RE124" s="64"/>
      <c r="RF124" s="64"/>
      <c r="RG124" s="64"/>
      <c r="RH124" s="64"/>
      <c r="RI124" s="64"/>
      <c r="RJ124" s="64"/>
      <c r="RK124" s="64"/>
      <c r="RL124" s="64"/>
      <c r="RM124" s="64"/>
      <c r="RN124" s="64"/>
      <c r="RO124" s="64"/>
      <c r="RP124" s="64"/>
      <c r="RQ124" s="64"/>
      <c r="RR124" s="64"/>
      <c r="RS124" s="64"/>
      <c r="RT124" s="64"/>
      <c r="RU124" s="64"/>
      <c r="RV124" s="64"/>
      <c r="RW124" s="64"/>
      <c r="RX124" s="64"/>
      <c r="RY124" s="64"/>
      <c r="RZ124" s="64"/>
      <c r="SA124" s="64"/>
      <c r="SB124" s="64"/>
      <c r="SC124" s="64"/>
      <c r="SD124" s="64"/>
      <c r="SE124" s="64"/>
      <c r="SF124" s="64"/>
      <c r="SG124" s="64"/>
      <c r="SH124" s="64"/>
      <c r="SI124" s="64"/>
      <c r="SJ124" s="64"/>
      <c r="SK124" s="64"/>
      <c r="SL124" s="64"/>
      <c r="SM124" s="64"/>
      <c r="SN124" s="64"/>
      <c r="SO124" s="64"/>
      <c r="SP124" s="64"/>
      <c r="SQ124" s="64"/>
      <c r="SR124" s="64"/>
      <c r="SS124" s="64"/>
      <c r="ST124" s="64"/>
      <c r="SU124" s="64"/>
      <c r="SV124" s="64"/>
      <c r="SW124" s="64"/>
      <c r="SX124" s="64"/>
      <c r="SY124" s="64"/>
      <c r="SZ124" s="64"/>
      <c r="TA124" s="64"/>
      <c r="TB124" s="64"/>
      <c r="TC124" s="64"/>
      <c r="TD124" s="64"/>
      <c r="TE124" s="64"/>
      <c r="TF124" s="64"/>
      <c r="TG124" s="64"/>
      <c r="TH124" s="64"/>
      <c r="TI124" s="64"/>
      <c r="TJ124" s="64"/>
      <c r="TK124" s="64"/>
      <c r="TL124" s="64"/>
      <c r="TM124" s="64"/>
      <c r="TN124" s="64"/>
      <c r="TO124" s="64"/>
      <c r="TP124" s="64"/>
      <c r="TQ124" s="64"/>
      <c r="TR124" s="64"/>
      <c r="TS124" s="64"/>
      <c r="TT124" s="64"/>
      <c r="TU124" s="64"/>
      <c r="TV124" s="64"/>
      <c r="TW124" s="64"/>
      <c r="TX124" s="64"/>
      <c r="TY124" s="64"/>
      <c r="TZ124" s="64"/>
      <c r="UA124" s="64"/>
      <c r="UB124" s="64"/>
      <c r="UC124" s="64"/>
      <c r="UD124" s="64"/>
      <c r="UE124" s="64"/>
      <c r="UF124" s="64"/>
      <c r="UG124" s="64"/>
      <c r="UH124" s="64"/>
      <c r="UI124" s="64"/>
      <c r="UJ124" s="64"/>
      <c r="UK124" s="64"/>
      <c r="UL124" s="64"/>
      <c r="UM124" s="64"/>
      <c r="UN124" s="64"/>
      <c r="UO124" s="64"/>
      <c r="UP124" s="64"/>
      <c r="UQ124" s="64"/>
      <c r="UR124" s="64"/>
      <c r="US124" s="64"/>
      <c r="UT124" s="64"/>
      <c r="UU124" s="64"/>
      <c r="UV124" s="64"/>
      <c r="UW124" s="64"/>
      <c r="UX124" s="64"/>
      <c r="UY124" s="64"/>
      <c r="UZ124" s="64"/>
      <c r="VA124" s="64"/>
      <c r="VB124" s="64"/>
      <c r="VC124" s="64"/>
      <c r="VD124" s="64"/>
      <c r="VE124" s="64"/>
      <c r="VF124" s="64"/>
      <c r="VG124" s="64"/>
      <c r="VH124" s="64"/>
      <c r="VI124" s="64"/>
      <c r="VJ124" s="64"/>
      <c r="VK124" s="64"/>
      <c r="VL124" s="64"/>
      <c r="VM124" s="64"/>
      <c r="VN124" s="64"/>
      <c r="VO124" s="64"/>
      <c r="VP124" s="64"/>
      <c r="VQ124" s="64"/>
      <c r="VR124" s="64"/>
      <c r="VS124" s="64"/>
      <c r="VT124" s="64"/>
      <c r="VU124" s="64"/>
      <c r="VV124" s="64"/>
      <c r="VW124" s="64"/>
      <c r="VX124" s="64"/>
      <c r="VY124" s="64"/>
      <c r="VZ124" s="64"/>
      <c r="WA124" s="64"/>
      <c r="WB124" s="64"/>
      <c r="WC124" s="64"/>
      <c r="WD124" s="64"/>
      <c r="WE124" s="64"/>
      <c r="WF124" s="64"/>
      <c r="WG124" s="64"/>
      <c r="WH124" s="64"/>
      <c r="WI124" s="64"/>
      <c r="WJ124" s="64"/>
      <c r="WK124" s="64"/>
      <c r="WL124" s="64"/>
      <c r="WM124" s="64"/>
      <c r="WN124" s="64"/>
      <c r="WO124" s="64"/>
      <c r="WP124" s="64"/>
      <c r="WQ124" s="64"/>
      <c r="WR124" s="64"/>
      <c r="WS124" s="64"/>
      <c r="WT124" s="64"/>
      <c r="WU124" s="64"/>
      <c r="WV124" s="64"/>
      <c r="WW124" s="64"/>
      <c r="WX124" s="64"/>
      <c r="WY124" s="64"/>
      <c r="WZ124" s="64"/>
      <c r="XA124" s="64"/>
      <c r="XB124" s="64"/>
      <c r="XC124" s="64"/>
      <c r="XD124" s="64"/>
      <c r="XE124" s="64"/>
      <c r="XF124" s="64"/>
      <c r="XG124" s="64"/>
      <c r="XH124" s="64"/>
      <c r="XI124" s="64"/>
      <c r="XJ124" s="64"/>
    </row>
    <row r="125" spans="1:634" x14ac:dyDescent="0.25">
      <c r="A125" s="106"/>
      <c r="B125" s="107"/>
      <c r="C125" s="106"/>
      <c r="D125" s="107"/>
      <c r="E125" s="106"/>
      <c r="F125" s="107"/>
      <c r="G125" s="106"/>
      <c r="H125" s="107"/>
      <c r="I125" s="106"/>
      <c r="J125" s="107"/>
      <c r="K125" s="106"/>
      <c r="L125" s="107"/>
      <c r="M125" s="106"/>
      <c r="N125" s="107"/>
      <c r="O125" s="106"/>
      <c r="P125" s="107"/>
      <c r="Q125" s="106"/>
      <c r="R125" s="107"/>
      <c r="S125" s="106"/>
      <c r="T125" s="107"/>
      <c r="U125" s="106"/>
      <c r="V125" s="107"/>
      <c r="W125" s="106"/>
      <c r="X125" s="107"/>
      <c r="Y125" s="106"/>
      <c r="Z125" s="107"/>
      <c r="AA125" s="106"/>
      <c r="AB125" s="107"/>
      <c r="AC125" s="106"/>
      <c r="AD125" s="107"/>
      <c r="AE125" s="106"/>
      <c r="AF125" s="107"/>
      <c r="AG125" s="106"/>
      <c r="AH125" s="107"/>
      <c r="AI125" s="106"/>
      <c r="AJ125" s="107"/>
      <c r="AK125" s="106"/>
      <c r="AL125" s="107"/>
      <c r="AM125" s="106"/>
      <c r="AN125" s="107"/>
      <c r="AO125" s="106"/>
      <c r="AP125" s="107"/>
      <c r="AQ125" s="106"/>
      <c r="AR125" s="107"/>
      <c r="AS125" s="106"/>
      <c r="AT125" s="107"/>
      <c r="AU125" s="106"/>
      <c r="AV125" s="107"/>
      <c r="AW125" s="106"/>
      <c r="AX125" s="107"/>
      <c r="AY125" s="106"/>
      <c r="AZ125" s="107"/>
      <c r="BA125" s="106"/>
      <c r="BB125" s="107"/>
      <c r="BC125" s="106"/>
      <c r="BD125" s="107"/>
      <c r="BE125" s="106"/>
      <c r="BF125" s="107"/>
      <c r="BG125" s="106"/>
      <c r="BH125" s="107"/>
      <c r="BI125" s="106"/>
      <c r="BJ125" s="107"/>
      <c r="BK125" s="106"/>
      <c r="BL125" s="107"/>
      <c r="BM125" s="106"/>
      <c r="BN125" s="107"/>
      <c r="BO125" s="106"/>
      <c r="BP125" s="107"/>
      <c r="BQ125" s="106"/>
      <c r="BR125" s="107"/>
      <c r="BS125" s="106"/>
      <c r="BT125" s="107"/>
      <c r="BU125" s="106"/>
      <c r="BV125" s="107"/>
      <c r="BW125" s="106"/>
      <c r="BX125" s="107"/>
      <c r="BY125" s="106"/>
      <c r="BZ125" s="107"/>
      <c r="CA125" s="106"/>
      <c r="CB125" s="107"/>
      <c r="CC125" s="106"/>
      <c r="CD125" s="107"/>
      <c r="CE125" s="106"/>
      <c r="CF125" s="107"/>
      <c r="CG125" s="106"/>
      <c r="CH125" s="107"/>
      <c r="CI125" s="106"/>
      <c r="CJ125" s="107"/>
      <c r="CK125" s="106"/>
      <c r="CL125" s="107"/>
      <c r="CM125" s="106"/>
      <c r="CN125" s="107"/>
      <c r="CO125" s="106"/>
      <c r="CP125" s="107"/>
      <c r="CQ125" s="106"/>
      <c r="CR125" s="107"/>
      <c r="CS125" s="106"/>
      <c r="CT125" s="107"/>
      <c r="CU125" s="106"/>
      <c r="CV125" s="107"/>
      <c r="CW125" s="106"/>
      <c r="CX125" s="107"/>
      <c r="CY125" s="106"/>
      <c r="CZ125" s="107"/>
      <c r="DA125" s="106"/>
      <c r="DB125" s="107"/>
      <c r="DC125" s="106"/>
      <c r="DD125" s="107"/>
      <c r="DE125" s="106"/>
      <c r="DF125" s="107"/>
      <c r="DG125" s="106"/>
      <c r="DH125" s="107"/>
      <c r="DI125" s="106"/>
      <c r="DJ125" s="107"/>
      <c r="DK125" s="106"/>
      <c r="DL125" s="107"/>
      <c r="DM125" s="106"/>
      <c r="DN125" s="107"/>
      <c r="DO125" s="106"/>
      <c r="DP125" s="107"/>
      <c r="DQ125" s="106"/>
      <c r="DR125" s="107"/>
      <c r="DS125" s="106"/>
      <c r="DT125" s="107"/>
      <c r="DU125" s="106"/>
      <c r="DV125" s="107"/>
      <c r="DW125" s="106"/>
      <c r="DX125" s="107"/>
      <c r="DY125" s="106"/>
      <c r="DZ125" s="107"/>
      <c r="EA125" s="106"/>
      <c r="EB125" s="107"/>
      <c r="EC125" s="106"/>
      <c r="ED125" s="107"/>
      <c r="EE125" s="106"/>
      <c r="EF125" s="107"/>
      <c r="EG125" s="106"/>
      <c r="EH125" s="107"/>
      <c r="EI125" s="106"/>
      <c r="EJ125" s="107"/>
      <c r="EK125" s="106"/>
      <c r="EL125" s="107"/>
      <c r="EM125" s="106"/>
      <c r="EN125" s="107"/>
      <c r="EO125" s="106"/>
      <c r="EP125" s="107"/>
      <c r="EQ125" s="106"/>
      <c r="ER125" s="107"/>
      <c r="ES125" s="106"/>
      <c r="ET125" s="107"/>
      <c r="EU125" s="106"/>
      <c r="EV125" s="107"/>
      <c r="EW125" s="106"/>
      <c r="EX125" s="107"/>
      <c r="EY125" s="106"/>
      <c r="EZ125" s="107"/>
      <c r="FA125" s="106"/>
      <c r="FB125" s="107"/>
      <c r="FC125" s="106"/>
      <c r="FD125" s="107"/>
      <c r="FE125" s="106"/>
      <c r="FF125" s="107"/>
      <c r="FG125" s="106"/>
      <c r="FH125" s="107"/>
      <c r="FI125" s="106"/>
      <c r="FJ125" s="107"/>
      <c r="FK125" s="106"/>
      <c r="FL125" s="107"/>
      <c r="FM125" s="106"/>
      <c r="FN125" s="107"/>
      <c r="FO125" s="106"/>
      <c r="FP125" s="107"/>
      <c r="FQ125" s="106"/>
      <c r="FR125" s="107"/>
      <c r="FS125" s="106"/>
      <c r="FT125" s="107"/>
      <c r="FU125" s="106"/>
      <c r="FV125" s="107"/>
      <c r="FW125" s="106"/>
      <c r="FX125" s="107"/>
      <c r="FY125" s="106"/>
      <c r="FZ125" s="107"/>
      <c r="GA125" s="106"/>
      <c r="GB125" s="107"/>
      <c r="GC125" s="106"/>
      <c r="GD125" s="107"/>
      <c r="GE125" s="106"/>
      <c r="GF125" s="107"/>
      <c r="GG125" s="106"/>
      <c r="GH125" s="107"/>
      <c r="GI125" s="106"/>
      <c r="GJ125" s="107"/>
      <c r="GK125" s="106"/>
      <c r="GL125" s="107"/>
      <c r="GM125" s="106"/>
      <c r="GN125" s="107"/>
      <c r="GO125" s="106"/>
      <c r="GP125" s="107"/>
      <c r="GQ125" s="106"/>
      <c r="GR125" s="107"/>
      <c r="GS125" s="106"/>
      <c r="GT125" s="107"/>
      <c r="GU125" s="106"/>
      <c r="GV125" s="107"/>
      <c r="GW125" s="106"/>
      <c r="GX125" s="107"/>
      <c r="GY125" s="106"/>
      <c r="GZ125" s="107"/>
      <c r="HA125" s="106"/>
      <c r="HB125" s="107"/>
      <c r="HC125" s="106"/>
      <c r="HD125" s="107"/>
      <c r="HE125" s="106"/>
      <c r="HF125" s="107"/>
      <c r="HG125" s="106"/>
      <c r="HH125" s="107"/>
      <c r="HI125" s="106"/>
      <c r="HJ125" s="107"/>
      <c r="HK125" s="106"/>
      <c r="HL125" s="107"/>
      <c r="HM125" s="106"/>
      <c r="HN125" s="107"/>
      <c r="HO125" s="106"/>
      <c r="HP125" s="107"/>
      <c r="HQ125" s="106"/>
      <c r="HR125" s="107"/>
      <c r="HS125" s="106"/>
      <c r="HT125" s="107"/>
      <c r="HU125" s="106"/>
      <c r="HV125" s="107"/>
      <c r="HW125" s="106"/>
      <c r="HX125" s="107"/>
      <c r="HY125" s="106"/>
      <c r="HZ125" s="107"/>
      <c r="IA125" s="106"/>
      <c r="IB125" s="107"/>
      <c r="IC125" s="106"/>
      <c r="ID125" s="107"/>
      <c r="IE125" s="106"/>
      <c r="IF125" s="107"/>
      <c r="IG125" s="106"/>
      <c r="IH125" s="107"/>
      <c r="II125" s="106"/>
      <c r="IJ125" s="107"/>
      <c r="IK125" s="106"/>
      <c r="IL125" s="107"/>
      <c r="IM125" s="106"/>
      <c r="IN125" s="107"/>
      <c r="IO125" s="106"/>
      <c r="IP125" s="107"/>
      <c r="IQ125" s="106"/>
      <c r="IR125" s="107"/>
      <c r="IS125" s="106"/>
      <c r="IT125" s="107"/>
      <c r="IU125" s="106"/>
      <c r="IV125" s="107"/>
      <c r="IW125" s="106"/>
      <c r="IX125" s="107"/>
      <c r="IY125" s="106"/>
      <c r="IZ125" s="64"/>
      <c r="JA125" s="64"/>
      <c r="JB125" s="64"/>
      <c r="JC125" s="64"/>
      <c r="JD125" s="64"/>
      <c r="JE125" s="64"/>
      <c r="JF125" s="64"/>
      <c r="JG125" s="64"/>
      <c r="JH125" s="64"/>
      <c r="JI125" s="64"/>
      <c r="JJ125" s="64"/>
      <c r="JK125" s="64"/>
      <c r="JL125" s="64"/>
      <c r="JM125" s="64"/>
      <c r="JN125" s="64"/>
      <c r="JO125" s="64"/>
      <c r="JP125" s="64"/>
      <c r="JQ125" s="64"/>
      <c r="JR125" s="64"/>
      <c r="JS125" s="64"/>
      <c r="JT125" s="64"/>
      <c r="JU125" s="64"/>
      <c r="JV125" s="64"/>
      <c r="JW125" s="64"/>
      <c r="JX125" s="64"/>
      <c r="JY125" s="64"/>
      <c r="JZ125" s="64"/>
      <c r="KA125" s="64"/>
      <c r="KB125" s="64"/>
      <c r="KC125" s="64"/>
      <c r="KD125" s="64"/>
      <c r="KE125" s="64"/>
      <c r="KF125" s="64"/>
      <c r="KG125" s="64"/>
      <c r="KH125" s="64"/>
      <c r="KI125" s="64"/>
      <c r="KJ125" s="64"/>
      <c r="KK125" s="64"/>
      <c r="KL125" s="64"/>
      <c r="KM125" s="64"/>
      <c r="KN125" s="64"/>
      <c r="KO125" s="64"/>
      <c r="KP125" s="64"/>
      <c r="KQ125" s="64"/>
      <c r="KR125" s="64"/>
      <c r="KS125" s="64"/>
      <c r="KT125" s="64"/>
      <c r="KU125" s="64"/>
      <c r="KV125" s="64"/>
      <c r="KW125" s="64"/>
      <c r="KX125" s="64"/>
      <c r="KY125" s="64"/>
      <c r="KZ125" s="64"/>
      <c r="LA125" s="64"/>
      <c r="LB125" s="64"/>
      <c r="LC125" s="64"/>
      <c r="LD125" s="64"/>
      <c r="LE125" s="64"/>
      <c r="LF125" s="64"/>
      <c r="LG125" s="64"/>
      <c r="LH125" s="64"/>
      <c r="LI125" s="64"/>
      <c r="LJ125" s="64"/>
      <c r="LK125" s="64"/>
      <c r="LL125" s="64"/>
      <c r="LM125" s="64"/>
      <c r="LN125" s="64"/>
      <c r="LO125" s="64"/>
      <c r="LP125" s="64"/>
      <c r="LQ125" s="64"/>
      <c r="LR125" s="64"/>
      <c r="LS125" s="64"/>
      <c r="LT125" s="64"/>
      <c r="LU125" s="64"/>
      <c r="LV125" s="64"/>
      <c r="LW125" s="64"/>
      <c r="LX125" s="64"/>
      <c r="LY125" s="64"/>
      <c r="LZ125" s="64"/>
      <c r="MA125" s="64"/>
      <c r="MB125" s="64"/>
      <c r="MC125" s="64"/>
      <c r="MD125" s="64"/>
      <c r="ME125" s="64"/>
      <c r="MF125" s="64"/>
      <c r="MG125" s="64"/>
      <c r="MH125" s="64"/>
      <c r="MI125" s="64"/>
      <c r="MJ125" s="64"/>
      <c r="MK125" s="64"/>
      <c r="ML125" s="64"/>
      <c r="MM125" s="64"/>
      <c r="MN125" s="64"/>
      <c r="MO125" s="64"/>
      <c r="MP125" s="64"/>
      <c r="MQ125" s="64"/>
      <c r="MR125" s="64"/>
      <c r="MS125" s="64"/>
      <c r="MT125" s="64"/>
      <c r="MU125" s="64"/>
      <c r="MV125" s="64"/>
      <c r="MW125" s="64"/>
      <c r="MX125" s="64"/>
      <c r="MY125" s="64"/>
      <c r="MZ125" s="64"/>
      <c r="NA125" s="64"/>
      <c r="NB125" s="64"/>
      <c r="NC125" s="64"/>
      <c r="ND125" s="64"/>
      <c r="NE125" s="64"/>
      <c r="NF125" s="64"/>
      <c r="NG125" s="64"/>
      <c r="NH125" s="64"/>
      <c r="NI125" s="64"/>
      <c r="NJ125" s="64"/>
      <c r="NK125" s="64"/>
      <c r="NL125" s="64"/>
      <c r="NM125" s="64"/>
      <c r="NN125" s="64"/>
      <c r="NO125" s="64"/>
      <c r="NP125" s="64"/>
      <c r="NQ125" s="64"/>
      <c r="NR125" s="64"/>
      <c r="NS125" s="64"/>
      <c r="NT125" s="64"/>
      <c r="NU125" s="64"/>
      <c r="NV125" s="64"/>
      <c r="NW125" s="64"/>
      <c r="NX125" s="64"/>
      <c r="NY125" s="64"/>
      <c r="NZ125" s="64"/>
      <c r="OA125" s="64"/>
      <c r="OB125" s="64"/>
      <c r="OC125" s="64"/>
      <c r="OD125" s="64"/>
      <c r="OE125" s="64"/>
      <c r="OF125" s="64"/>
      <c r="OG125" s="64"/>
      <c r="OH125" s="64"/>
      <c r="OI125" s="64"/>
      <c r="OJ125" s="64"/>
      <c r="OK125" s="64"/>
      <c r="OL125" s="64"/>
      <c r="OM125" s="64"/>
      <c r="ON125" s="64"/>
      <c r="OO125" s="64"/>
      <c r="OP125" s="64"/>
      <c r="OQ125" s="64"/>
      <c r="OR125" s="64"/>
      <c r="OS125" s="64"/>
      <c r="OT125" s="64"/>
      <c r="OU125" s="64"/>
      <c r="OV125" s="64"/>
      <c r="OW125" s="64"/>
      <c r="OX125" s="64"/>
      <c r="OY125" s="64"/>
      <c r="OZ125" s="64"/>
      <c r="PA125" s="64"/>
      <c r="PB125" s="64"/>
      <c r="PC125" s="64"/>
      <c r="PD125" s="64"/>
      <c r="PE125" s="64"/>
      <c r="PF125" s="64"/>
      <c r="PG125" s="64"/>
      <c r="PH125" s="64"/>
      <c r="PI125" s="64"/>
      <c r="PJ125" s="64"/>
      <c r="PK125" s="64"/>
      <c r="PL125" s="64"/>
      <c r="PM125" s="64"/>
      <c r="PN125" s="64"/>
      <c r="PO125" s="64"/>
      <c r="PP125" s="64"/>
      <c r="PQ125" s="64"/>
      <c r="PR125" s="64"/>
      <c r="PS125" s="64"/>
      <c r="PT125" s="64"/>
      <c r="PU125" s="64"/>
      <c r="PV125" s="64"/>
      <c r="PW125" s="64"/>
      <c r="PX125" s="64"/>
      <c r="PY125" s="64"/>
      <c r="PZ125" s="64"/>
      <c r="QA125" s="64"/>
      <c r="QB125" s="64"/>
      <c r="QC125" s="64"/>
      <c r="QD125" s="64"/>
      <c r="QE125" s="64"/>
      <c r="QF125" s="64"/>
      <c r="QG125" s="64"/>
      <c r="QH125" s="64"/>
      <c r="QI125" s="64"/>
      <c r="QJ125" s="64"/>
      <c r="QK125" s="64"/>
      <c r="QL125" s="64"/>
      <c r="QM125" s="64"/>
      <c r="QN125" s="64"/>
      <c r="QO125" s="64"/>
      <c r="QP125" s="64"/>
      <c r="QQ125" s="64"/>
      <c r="QR125" s="64"/>
      <c r="QS125" s="64"/>
      <c r="QT125" s="64"/>
      <c r="QU125" s="64"/>
      <c r="QV125" s="64"/>
      <c r="QW125" s="64"/>
      <c r="QX125" s="64"/>
      <c r="QY125" s="64"/>
      <c r="QZ125" s="64"/>
      <c r="RA125" s="64"/>
      <c r="RB125" s="64"/>
      <c r="RC125" s="64"/>
      <c r="RD125" s="64"/>
      <c r="RE125" s="64"/>
      <c r="RF125" s="64"/>
      <c r="RG125" s="64"/>
      <c r="RH125" s="64"/>
      <c r="RI125" s="64"/>
      <c r="RJ125" s="64"/>
      <c r="RK125" s="64"/>
      <c r="RL125" s="64"/>
      <c r="RM125" s="64"/>
      <c r="RN125" s="64"/>
      <c r="RO125" s="64"/>
      <c r="RP125" s="64"/>
      <c r="RQ125" s="64"/>
      <c r="RR125" s="64"/>
      <c r="RS125" s="64"/>
      <c r="RT125" s="64"/>
      <c r="RU125" s="64"/>
      <c r="RV125" s="64"/>
      <c r="RW125" s="64"/>
      <c r="RX125" s="64"/>
      <c r="RY125" s="64"/>
      <c r="RZ125" s="64"/>
      <c r="SA125" s="64"/>
      <c r="SB125" s="64"/>
      <c r="SC125" s="64"/>
      <c r="SD125" s="64"/>
      <c r="SE125" s="64"/>
      <c r="SF125" s="64"/>
      <c r="SG125" s="64"/>
      <c r="SH125" s="64"/>
      <c r="SI125" s="64"/>
      <c r="SJ125" s="64"/>
      <c r="SK125" s="64"/>
      <c r="SL125" s="64"/>
      <c r="SM125" s="64"/>
      <c r="SN125" s="64"/>
      <c r="SO125" s="64"/>
      <c r="SP125" s="64"/>
      <c r="SQ125" s="64"/>
      <c r="SR125" s="64"/>
      <c r="SS125" s="64"/>
      <c r="ST125" s="64"/>
      <c r="SU125" s="64"/>
      <c r="SV125" s="64"/>
      <c r="SW125" s="64"/>
      <c r="SX125" s="64"/>
      <c r="SY125" s="64"/>
      <c r="SZ125" s="64"/>
      <c r="TA125" s="64"/>
      <c r="TB125" s="64"/>
      <c r="TC125" s="64"/>
      <c r="TD125" s="64"/>
      <c r="TE125" s="64"/>
      <c r="TF125" s="64"/>
      <c r="TG125" s="64"/>
      <c r="TH125" s="64"/>
      <c r="TI125" s="64"/>
      <c r="TJ125" s="64"/>
      <c r="TK125" s="64"/>
      <c r="TL125" s="64"/>
      <c r="TM125" s="64"/>
      <c r="TN125" s="64"/>
      <c r="TO125" s="64"/>
      <c r="TP125" s="64"/>
      <c r="TQ125" s="64"/>
      <c r="TR125" s="64"/>
      <c r="TS125" s="64"/>
      <c r="TT125" s="64"/>
      <c r="TU125" s="64"/>
      <c r="TV125" s="64"/>
      <c r="TW125" s="64"/>
      <c r="TX125" s="64"/>
      <c r="TY125" s="64"/>
      <c r="TZ125" s="64"/>
      <c r="UA125" s="64"/>
      <c r="UB125" s="64"/>
      <c r="UC125" s="64"/>
      <c r="UD125" s="64"/>
      <c r="UE125" s="64"/>
      <c r="UF125" s="64"/>
      <c r="UG125" s="64"/>
      <c r="UH125" s="64"/>
      <c r="UI125" s="64"/>
      <c r="UJ125" s="64"/>
      <c r="UK125" s="64"/>
      <c r="UL125" s="64"/>
      <c r="UM125" s="64"/>
      <c r="UN125" s="64"/>
      <c r="UO125" s="64"/>
      <c r="UP125" s="64"/>
      <c r="UQ125" s="64"/>
      <c r="UR125" s="64"/>
      <c r="US125" s="64"/>
      <c r="UT125" s="64"/>
      <c r="UU125" s="64"/>
      <c r="UV125" s="64"/>
      <c r="UW125" s="64"/>
      <c r="UX125" s="64"/>
      <c r="UY125" s="64"/>
      <c r="UZ125" s="64"/>
      <c r="VA125" s="64"/>
      <c r="VB125" s="64"/>
      <c r="VC125" s="64"/>
      <c r="VD125" s="64"/>
      <c r="VE125" s="64"/>
      <c r="VF125" s="64"/>
      <c r="VG125" s="64"/>
      <c r="VH125" s="64"/>
      <c r="VI125" s="64"/>
      <c r="VJ125" s="64"/>
      <c r="VK125" s="64"/>
      <c r="VL125" s="64"/>
      <c r="VM125" s="64"/>
      <c r="VN125" s="64"/>
      <c r="VO125" s="64"/>
      <c r="VP125" s="64"/>
      <c r="VQ125" s="64"/>
      <c r="VR125" s="64"/>
      <c r="VS125" s="64"/>
      <c r="VT125" s="64"/>
      <c r="VU125" s="64"/>
      <c r="VV125" s="64"/>
      <c r="VW125" s="64"/>
      <c r="VX125" s="64"/>
      <c r="VY125" s="64"/>
      <c r="VZ125" s="64"/>
      <c r="WA125" s="64"/>
      <c r="WB125" s="64"/>
      <c r="WC125" s="64"/>
      <c r="WD125" s="64"/>
      <c r="WE125" s="64"/>
      <c r="WF125" s="64"/>
      <c r="WG125" s="64"/>
      <c r="WH125" s="64"/>
      <c r="WI125" s="64"/>
      <c r="WJ125" s="64"/>
      <c r="WK125" s="64"/>
      <c r="WL125" s="64"/>
      <c r="WM125" s="64"/>
      <c r="WN125" s="64"/>
      <c r="WO125" s="64"/>
      <c r="WP125" s="64"/>
      <c r="WQ125" s="64"/>
      <c r="WR125" s="64"/>
      <c r="WS125" s="64"/>
      <c r="WT125" s="64"/>
      <c r="WU125" s="64"/>
      <c r="WV125" s="64"/>
      <c r="WW125" s="64"/>
      <c r="WX125" s="64"/>
      <c r="WY125" s="64"/>
      <c r="WZ125" s="64"/>
      <c r="XA125" s="64"/>
      <c r="XB125" s="64"/>
      <c r="XC125" s="64"/>
      <c r="XD125" s="64"/>
      <c r="XE125" s="64"/>
      <c r="XF125" s="64"/>
      <c r="XG125" s="64"/>
      <c r="XH125" s="64"/>
      <c r="XI125" s="64"/>
      <c r="XJ125" s="64"/>
    </row>
    <row r="126" spans="1:634" x14ac:dyDescent="0.25">
      <c r="A126" s="106"/>
      <c r="B126" s="107"/>
      <c r="C126" s="106"/>
      <c r="D126" s="107"/>
      <c r="E126" s="106"/>
      <c r="F126" s="107"/>
      <c r="G126" s="106"/>
      <c r="H126" s="107"/>
      <c r="I126" s="106"/>
      <c r="J126" s="107"/>
      <c r="K126" s="106"/>
      <c r="L126" s="107"/>
      <c r="M126" s="106"/>
      <c r="N126" s="107"/>
      <c r="O126" s="106"/>
      <c r="P126" s="107"/>
      <c r="Q126" s="106"/>
      <c r="R126" s="107"/>
      <c r="S126" s="106"/>
      <c r="T126" s="107"/>
      <c r="U126" s="106"/>
      <c r="V126" s="107"/>
      <c r="W126" s="106"/>
      <c r="X126" s="107"/>
      <c r="Y126" s="106"/>
      <c r="Z126" s="107"/>
      <c r="AA126" s="106"/>
      <c r="AB126" s="107"/>
      <c r="AC126" s="106"/>
      <c r="AD126" s="107"/>
      <c r="AE126" s="106"/>
      <c r="AF126" s="107"/>
      <c r="AG126" s="106"/>
      <c r="AH126" s="107"/>
      <c r="AI126" s="106"/>
      <c r="AJ126" s="107"/>
      <c r="AK126" s="106"/>
      <c r="AL126" s="107"/>
      <c r="AM126" s="106"/>
      <c r="AN126" s="107"/>
      <c r="AO126" s="106"/>
      <c r="AP126" s="107"/>
      <c r="AQ126" s="106"/>
      <c r="AR126" s="107"/>
      <c r="AS126" s="106"/>
      <c r="AT126" s="107"/>
      <c r="AU126" s="106"/>
      <c r="AV126" s="107"/>
      <c r="AW126" s="106"/>
      <c r="AX126" s="107"/>
      <c r="AY126" s="106"/>
      <c r="AZ126" s="107"/>
      <c r="BA126" s="106"/>
      <c r="BB126" s="107"/>
      <c r="BC126" s="106"/>
      <c r="BD126" s="107"/>
      <c r="BE126" s="106"/>
      <c r="BF126" s="107"/>
      <c r="BG126" s="106"/>
      <c r="BH126" s="107"/>
      <c r="BI126" s="106"/>
      <c r="BJ126" s="107"/>
      <c r="BK126" s="106"/>
      <c r="BL126" s="107"/>
      <c r="BM126" s="106"/>
      <c r="BN126" s="107"/>
      <c r="BO126" s="106"/>
      <c r="BP126" s="107"/>
      <c r="BQ126" s="106"/>
      <c r="BR126" s="107"/>
      <c r="BS126" s="106"/>
      <c r="BT126" s="107"/>
      <c r="BU126" s="106"/>
      <c r="BV126" s="107"/>
      <c r="BW126" s="106"/>
      <c r="BX126" s="107"/>
      <c r="BY126" s="106"/>
      <c r="BZ126" s="107"/>
      <c r="CA126" s="106"/>
      <c r="CB126" s="107"/>
      <c r="CC126" s="106"/>
      <c r="CD126" s="107"/>
      <c r="CE126" s="106"/>
      <c r="CF126" s="107"/>
      <c r="CG126" s="106"/>
      <c r="CH126" s="107"/>
      <c r="CI126" s="106"/>
      <c r="CJ126" s="107"/>
      <c r="CK126" s="106"/>
      <c r="CL126" s="107"/>
      <c r="CM126" s="106"/>
      <c r="CN126" s="107"/>
      <c r="CO126" s="106"/>
      <c r="CP126" s="107"/>
      <c r="CQ126" s="106"/>
      <c r="CR126" s="107"/>
      <c r="CS126" s="106"/>
      <c r="CT126" s="107"/>
      <c r="CU126" s="106"/>
      <c r="CV126" s="107"/>
      <c r="CW126" s="106"/>
      <c r="CX126" s="107"/>
      <c r="CY126" s="106"/>
      <c r="CZ126" s="107"/>
      <c r="DA126" s="106"/>
      <c r="DB126" s="107"/>
      <c r="DC126" s="106"/>
      <c r="DD126" s="107"/>
      <c r="DE126" s="106"/>
      <c r="DF126" s="107"/>
      <c r="DG126" s="106"/>
      <c r="DH126" s="107"/>
      <c r="DI126" s="106"/>
      <c r="DJ126" s="107"/>
      <c r="DK126" s="106"/>
      <c r="DL126" s="107"/>
      <c r="DM126" s="106"/>
      <c r="DN126" s="107"/>
      <c r="DO126" s="106"/>
      <c r="DP126" s="107"/>
      <c r="DQ126" s="106"/>
      <c r="DR126" s="107"/>
      <c r="DS126" s="106"/>
      <c r="DT126" s="107"/>
      <c r="DU126" s="106"/>
      <c r="DV126" s="107"/>
      <c r="DW126" s="106"/>
      <c r="DX126" s="107"/>
      <c r="DY126" s="106"/>
      <c r="DZ126" s="107"/>
      <c r="EA126" s="106"/>
      <c r="EB126" s="107"/>
      <c r="EC126" s="106"/>
      <c r="ED126" s="107"/>
      <c r="EE126" s="106"/>
      <c r="EF126" s="107"/>
      <c r="EG126" s="106"/>
      <c r="EH126" s="107"/>
      <c r="EI126" s="106"/>
      <c r="EJ126" s="107"/>
      <c r="EK126" s="106"/>
      <c r="EL126" s="107"/>
      <c r="EM126" s="106"/>
      <c r="EN126" s="107"/>
      <c r="EO126" s="106"/>
      <c r="EP126" s="107"/>
      <c r="EQ126" s="106"/>
      <c r="ER126" s="107"/>
      <c r="ES126" s="106"/>
      <c r="ET126" s="107"/>
      <c r="EU126" s="106"/>
      <c r="EV126" s="107"/>
      <c r="EW126" s="106"/>
      <c r="EX126" s="107"/>
      <c r="EY126" s="106"/>
      <c r="EZ126" s="107"/>
      <c r="FA126" s="106"/>
      <c r="FB126" s="107"/>
      <c r="FC126" s="106"/>
      <c r="FD126" s="107"/>
      <c r="FE126" s="106"/>
      <c r="FF126" s="107"/>
      <c r="FG126" s="106"/>
      <c r="FH126" s="107"/>
      <c r="FI126" s="106"/>
      <c r="FJ126" s="107"/>
      <c r="FK126" s="106"/>
      <c r="FL126" s="107"/>
      <c r="FM126" s="106"/>
      <c r="FN126" s="107"/>
      <c r="FO126" s="106"/>
      <c r="FP126" s="107"/>
      <c r="FQ126" s="106"/>
      <c r="FR126" s="107"/>
      <c r="FS126" s="106"/>
      <c r="FT126" s="107"/>
      <c r="FU126" s="106"/>
      <c r="FV126" s="107"/>
      <c r="FW126" s="106"/>
      <c r="FX126" s="107"/>
      <c r="FY126" s="106"/>
      <c r="FZ126" s="107"/>
      <c r="GA126" s="106"/>
      <c r="GB126" s="107"/>
      <c r="GC126" s="106"/>
      <c r="GD126" s="107"/>
      <c r="GE126" s="106"/>
      <c r="GF126" s="107"/>
      <c r="GG126" s="106"/>
      <c r="GH126" s="107"/>
      <c r="GI126" s="106"/>
      <c r="GJ126" s="107"/>
      <c r="GK126" s="106"/>
      <c r="GL126" s="107"/>
      <c r="GM126" s="106"/>
      <c r="GN126" s="107"/>
      <c r="GO126" s="106"/>
      <c r="GP126" s="107"/>
      <c r="GQ126" s="106"/>
      <c r="GR126" s="107"/>
      <c r="GS126" s="106"/>
      <c r="GT126" s="107"/>
      <c r="GU126" s="106"/>
      <c r="GV126" s="107"/>
      <c r="GW126" s="106"/>
      <c r="GX126" s="107"/>
      <c r="GY126" s="106"/>
      <c r="GZ126" s="107"/>
      <c r="HA126" s="106"/>
      <c r="HB126" s="107"/>
      <c r="HC126" s="106"/>
      <c r="HD126" s="107"/>
      <c r="HE126" s="106"/>
      <c r="HF126" s="107"/>
      <c r="HG126" s="106"/>
      <c r="HH126" s="107"/>
      <c r="HI126" s="106"/>
      <c r="HJ126" s="107"/>
      <c r="HK126" s="106"/>
      <c r="HL126" s="107"/>
      <c r="HM126" s="106"/>
      <c r="HN126" s="107"/>
      <c r="HO126" s="106"/>
      <c r="HP126" s="107"/>
      <c r="HQ126" s="106"/>
      <c r="HR126" s="107"/>
      <c r="HS126" s="106"/>
      <c r="HT126" s="107"/>
      <c r="HU126" s="106"/>
      <c r="HV126" s="107"/>
      <c r="HW126" s="106"/>
      <c r="HX126" s="107"/>
      <c r="HY126" s="106"/>
      <c r="HZ126" s="107"/>
      <c r="IA126" s="106"/>
      <c r="IB126" s="107"/>
      <c r="IC126" s="106"/>
      <c r="ID126" s="107"/>
      <c r="IE126" s="106"/>
      <c r="IF126" s="107"/>
      <c r="IG126" s="106"/>
      <c r="IH126" s="107"/>
      <c r="II126" s="106"/>
      <c r="IJ126" s="107"/>
      <c r="IK126" s="106"/>
      <c r="IL126" s="107"/>
      <c r="IM126" s="106"/>
      <c r="IN126" s="107"/>
      <c r="IO126" s="106"/>
      <c r="IP126" s="107"/>
      <c r="IQ126" s="106"/>
      <c r="IR126" s="107"/>
      <c r="IS126" s="106"/>
      <c r="IT126" s="107"/>
      <c r="IU126" s="106"/>
      <c r="IV126" s="107"/>
      <c r="IW126" s="106"/>
      <c r="IX126" s="107"/>
      <c r="IY126" s="106"/>
      <c r="IZ126" s="64"/>
      <c r="JA126" s="64"/>
      <c r="JB126" s="64"/>
      <c r="JC126" s="64"/>
      <c r="JD126" s="64"/>
      <c r="JE126" s="64"/>
      <c r="JF126" s="64"/>
      <c r="JG126" s="64"/>
      <c r="JH126" s="64"/>
      <c r="JI126" s="64"/>
      <c r="JJ126" s="64"/>
      <c r="JK126" s="64"/>
      <c r="JL126" s="64"/>
      <c r="JM126" s="64"/>
      <c r="JN126" s="64"/>
      <c r="JO126" s="64"/>
      <c r="JP126" s="64"/>
      <c r="JQ126" s="64"/>
      <c r="JR126" s="64"/>
      <c r="JS126" s="64"/>
      <c r="JT126" s="64"/>
      <c r="JU126" s="64"/>
      <c r="JV126" s="64"/>
      <c r="JW126" s="64"/>
      <c r="JX126" s="64"/>
      <c r="JY126" s="64"/>
      <c r="JZ126" s="64"/>
      <c r="KA126" s="64"/>
      <c r="KB126" s="64"/>
      <c r="KC126" s="64"/>
      <c r="KD126" s="64"/>
      <c r="KE126" s="64"/>
      <c r="KF126" s="64"/>
      <c r="KG126" s="64"/>
      <c r="KH126" s="64"/>
      <c r="KI126" s="64"/>
      <c r="KJ126" s="64"/>
      <c r="KK126" s="64"/>
      <c r="KL126" s="64"/>
      <c r="KM126" s="64"/>
      <c r="KN126" s="64"/>
      <c r="KO126" s="64"/>
      <c r="KP126" s="64"/>
      <c r="KQ126" s="64"/>
      <c r="KR126" s="64"/>
      <c r="KS126" s="64"/>
      <c r="KT126" s="64"/>
      <c r="KU126" s="64"/>
      <c r="KV126" s="64"/>
      <c r="KW126" s="64"/>
      <c r="KX126" s="64"/>
      <c r="KY126" s="64"/>
      <c r="KZ126" s="64"/>
      <c r="LA126" s="64"/>
      <c r="LB126" s="64"/>
      <c r="LC126" s="64"/>
      <c r="LD126" s="64"/>
      <c r="LE126" s="64"/>
      <c r="LF126" s="64"/>
      <c r="LG126" s="64"/>
      <c r="LH126" s="64"/>
      <c r="LI126" s="64"/>
      <c r="LJ126" s="64"/>
      <c r="LK126" s="64"/>
      <c r="LL126" s="64"/>
      <c r="LM126" s="64"/>
      <c r="LN126" s="64"/>
      <c r="LO126" s="64"/>
      <c r="LP126" s="64"/>
      <c r="LQ126" s="64"/>
      <c r="LR126" s="64"/>
      <c r="LS126" s="64"/>
      <c r="LT126" s="64"/>
      <c r="LU126" s="64"/>
      <c r="LV126" s="64"/>
      <c r="LW126" s="64"/>
      <c r="LX126" s="64"/>
      <c r="LY126" s="64"/>
      <c r="LZ126" s="64"/>
      <c r="MA126" s="64"/>
      <c r="MB126" s="64"/>
      <c r="MC126" s="64"/>
      <c r="MD126" s="64"/>
      <c r="ME126" s="64"/>
      <c r="MF126" s="64"/>
      <c r="MG126" s="64"/>
      <c r="MH126" s="64"/>
      <c r="MI126" s="64"/>
      <c r="MJ126" s="64"/>
      <c r="MK126" s="64"/>
      <c r="ML126" s="64"/>
      <c r="MM126" s="64"/>
      <c r="MN126" s="64"/>
      <c r="MO126" s="64"/>
      <c r="MP126" s="64"/>
      <c r="MQ126" s="64"/>
      <c r="MR126" s="64"/>
      <c r="MS126" s="64"/>
      <c r="MT126" s="64"/>
      <c r="MU126" s="64"/>
      <c r="MV126" s="64"/>
      <c r="MW126" s="64"/>
      <c r="MX126" s="64"/>
      <c r="MY126" s="64"/>
      <c r="MZ126" s="64"/>
      <c r="NA126" s="64"/>
      <c r="NB126" s="64"/>
      <c r="NC126" s="64"/>
      <c r="ND126" s="64"/>
      <c r="NE126" s="64"/>
      <c r="NF126" s="64"/>
      <c r="NG126" s="64"/>
      <c r="NH126" s="64"/>
      <c r="NI126" s="64"/>
      <c r="NJ126" s="64"/>
      <c r="NK126" s="64"/>
      <c r="NL126" s="64"/>
      <c r="NM126" s="64"/>
      <c r="NN126" s="64"/>
      <c r="NO126" s="64"/>
      <c r="NP126" s="64"/>
      <c r="NQ126" s="64"/>
      <c r="NR126" s="64"/>
      <c r="NS126" s="64"/>
      <c r="NT126" s="64"/>
      <c r="NU126" s="64"/>
      <c r="NV126" s="64"/>
      <c r="NW126" s="64"/>
      <c r="NX126" s="64"/>
      <c r="NY126" s="64"/>
      <c r="NZ126" s="64"/>
      <c r="OA126" s="64"/>
      <c r="OB126" s="64"/>
      <c r="OC126" s="64"/>
      <c r="OD126" s="64"/>
      <c r="OE126" s="64"/>
      <c r="OF126" s="64"/>
      <c r="OG126" s="64"/>
      <c r="OH126" s="64"/>
      <c r="OI126" s="64"/>
      <c r="OJ126" s="64"/>
      <c r="OK126" s="64"/>
      <c r="OL126" s="64"/>
      <c r="OM126" s="64"/>
      <c r="ON126" s="64"/>
      <c r="OO126" s="64"/>
      <c r="OP126" s="64"/>
      <c r="OQ126" s="64"/>
      <c r="OR126" s="64"/>
      <c r="OS126" s="64"/>
      <c r="OT126" s="64"/>
      <c r="OU126" s="64"/>
      <c r="OV126" s="64"/>
      <c r="OW126" s="64"/>
      <c r="OX126" s="64"/>
      <c r="OY126" s="64"/>
      <c r="OZ126" s="64"/>
      <c r="PA126" s="64"/>
      <c r="PB126" s="64"/>
      <c r="PC126" s="64"/>
      <c r="PD126" s="64"/>
      <c r="PE126" s="64"/>
      <c r="PF126" s="64"/>
      <c r="PG126" s="64"/>
      <c r="PH126" s="64"/>
      <c r="PI126" s="64"/>
      <c r="PJ126" s="64"/>
      <c r="PK126" s="64"/>
      <c r="PL126" s="64"/>
      <c r="PM126" s="64"/>
      <c r="PN126" s="64"/>
      <c r="PO126" s="64"/>
      <c r="PP126" s="64"/>
      <c r="PQ126" s="64"/>
      <c r="PR126" s="64"/>
      <c r="PS126" s="64"/>
      <c r="PT126" s="64"/>
      <c r="PU126" s="64"/>
      <c r="PV126" s="64"/>
      <c r="PW126" s="64"/>
      <c r="PX126" s="64"/>
      <c r="PY126" s="64"/>
      <c r="PZ126" s="64"/>
      <c r="QA126" s="64"/>
      <c r="QB126" s="64"/>
      <c r="QC126" s="64"/>
      <c r="QD126" s="64"/>
      <c r="QE126" s="64"/>
      <c r="QF126" s="64"/>
      <c r="QG126" s="64"/>
      <c r="QH126" s="64"/>
      <c r="QI126" s="64"/>
      <c r="QJ126" s="64"/>
      <c r="QK126" s="64"/>
      <c r="QL126" s="64"/>
      <c r="QM126" s="64"/>
      <c r="QN126" s="64"/>
      <c r="QO126" s="64"/>
      <c r="QP126" s="64"/>
      <c r="QQ126" s="64"/>
      <c r="QR126" s="64"/>
      <c r="QS126" s="64"/>
      <c r="QT126" s="64"/>
      <c r="QU126" s="64"/>
      <c r="QV126" s="64"/>
      <c r="QW126" s="64"/>
      <c r="QX126" s="64"/>
      <c r="QY126" s="64"/>
      <c r="QZ126" s="64"/>
      <c r="RA126" s="64"/>
      <c r="RB126" s="64"/>
      <c r="RC126" s="64"/>
      <c r="RD126" s="64"/>
      <c r="RE126" s="64"/>
      <c r="RF126" s="64"/>
      <c r="RG126" s="64"/>
      <c r="RH126" s="64"/>
      <c r="RI126" s="64"/>
      <c r="RJ126" s="64"/>
      <c r="RK126" s="64"/>
      <c r="RL126" s="64"/>
      <c r="RM126" s="64"/>
      <c r="RN126" s="64"/>
      <c r="RO126" s="64"/>
      <c r="RP126" s="64"/>
      <c r="RQ126" s="64"/>
      <c r="RR126" s="64"/>
      <c r="RS126" s="64"/>
      <c r="RT126" s="64"/>
      <c r="RU126" s="64"/>
      <c r="RV126" s="64"/>
      <c r="RW126" s="64"/>
      <c r="RX126" s="64"/>
      <c r="RY126" s="64"/>
      <c r="RZ126" s="64"/>
      <c r="SA126" s="64"/>
      <c r="SB126" s="64"/>
      <c r="SC126" s="64"/>
      <c r="SD126" s="64"/>
      <c r="SE126" s="64"/>
      <c r="SF126" s="64"/>
      <c r="SG126" s="64"/>
      <c r="SH126" s="64"/>
      <c r="SI126" s="64"/>
      <c r="SJ126" s="64"/>
      <c r="SK126" s="64"/>
      <c r="SL126" s="64"/>
      <c r="SM126" s="64"/>
      <c r="SN126" s="64"/>
      <c r="SO126" s="64"/>
      <c r="SP126" s="64"/>
      <c r="SQ126" s="64"/>
      <c r="SR126" s="64"/>
      <c r="SS126" s="64"/>
      <c r="ST126" s="64"/>
      <c r="SU126" s="64"/>
      <c r="SV126" s="64"/>
      <c r="SW126" s="64"/>
      <c r="SX126" s="64"/>
      <c r="SY126" s="64"/>
      <c r="SZ126" s="64"/>
      <c r="TA126" s="64"/>
      <c r="TB126" s="64"/>
      <c r="TC126" s="64"/>
      <c r="TD126" s="64"/>
      <c r="TE126" s="64"/>
      <c r="TF126" s="64"/>
      <c r="TG126" s="64"/>
      <c r="TH126" s="64"/>
      <c r="TI126" s="64"/>
      <c r="TJ126" s="64"/>
      <c r="TK126" s="64"/>
      <c r="TL126" s="64"/>
      <c r="TM126" s="64"/>
      <c r="TN126" s="64"/>
      <c r="TO126" s="64"/>
      <c r="TP126" s="64"/>
      <c r="TQ126" s="64"/>
      <c r="TR126" s="64"/>
      <c r="TS126" s="64"/>
      <c r="TT126" s="64"/>
      <c r="TU126" s="64"/>
      <c r="TV126" s="64"/>
      <c r="TW126" s="64"/>
      <c r="TX126" s="64"/>
      <c r="TY126" s="64"/>
      <c r="TZ126" s="64"/>
      <c r="UA126" s="64"/>
      <c r="UB126" s="64"/>
      <c r="UC126" s="64"/>
      <c r="UD126" s="64"/>
      <c r="UE126" s="64"/>
      <c r="UF126" s="64"/>
      <c r="UG126" s="64"/>
      <c r="UH126" s="64"/>
      <c r="UI126" s="64"/>
      <c r="UJ126" s="64"/>
      <c r="UK126" s="64"/>
      <c r="UL126" s="64"/>
      <c r="UM126" s="64"/>
      <c r="UN126" s="64"/>
      <c r="UO126" s="64"/>
      <c r="UP126" s="64"/>
      <c r="UQ126" s="64"/>
      <c r="UR126" s="64"/>
      <c r="US126" s="64"/>
      <c r="UT126" s="64"/>
      <c r="UU126" s="64"/>
      <c r="UV126" s="64"/>
      <c r="UW126" s="64"/>
      <c r="UX126" s="64"/>
      <c r="UY126" s="64"/>
      <c r="UZ126" s="64"/>
      <c r="VA126" s="64"/>
      <c r="VB126" s="64"/>
      <c r="VC126" s="64"/>
      <c r="VD126" s="64"/>
      <c r="VE126" s="64"/>
      <c r="VF126" s="64"/>
      <c r="VG126" s="64"/>
      <c r="VH126" s="64"/>
      <c r="VI126" s="64"/>
      <c r="VJ126" s="64"/>
      <c r="VK126" s="64"/>
      <c r="VL126" s="64"/>
      <c r="VM126" s="64"/>
      <c r="VN126" s="64"/>
      <c r="VO126" s="64"/>
      <c r="VP126" s="64"/>
      <c r="VQ126" s="64"/>
      <c r="VR126" s="64"/>
      <c r="VS126" s="64"/>
      <c r="VT126" s="64"/>
      <c r="VU126" s="64"/>
      <c r="VV126" s="64"/>
      <c r="VW126" s="64"/>
      <c r="VX126" s="64"/>
      <c r="VY126" s="64"/>
      <c r="VZ126" s="64"/>
      <c r="WA126" s="64"/>
      <c r="WB126" s="64"/>
      <c r="WC126" s="64"/>
      <c r="WD126" s="64"/>
      <c r="WE126" s="64"/>
      <c r="WF126" s="64"/>
      <c r="WG126" s="64"/>
      <c r="WH126" s="64"/>
      <c r="WI126" s="64"/>
      <c r="WJ126" s="64"/>
      <c r="WK126" s="64"/>
      <c r="WL126" s="64"/>
      <c r="WM126" s="64"/>
      <c r="WN126" s="64"/>
      <c r="WO126" s="64"/>
      <c r="WP126" s="64"/>
      <c r="WQ126" s="64"/>
      <c r="WR126" s="64"/>
      <c r="WS126" s="64"/>
      <c r="WT126" s="64"/>
      <c r="WU126" s="64"/>
      <c r="WV126" s="64"/>
      <c r="WW126" s="64"/>
      <c r="WX126" s="64"/>
      <c r="WY126" s="64"/>
      <c r="WZ126" s="64"/>
      <c r="XA126" s="64"/>
      <c r="XB126" s="64"/>
      <c r="XC126" s="64"/>
      <c r="XD126" s="64"/>
      <c r="XE126" s="64"/>
      <c r="XF126" s="64"/>
      <c r="XG126" s="64"/>
      <c r="XH126" s="64"/>
      <c r="XI126" s="64"/>
      <c r="XJ126" s="64"/>
    </row>
    <row r="127" spans="1:634" x14ac:dyDescent="0.25">
      <c r="A127" s="106"/>
      <c r="B127" s="107"/>
      <c r="C127" s="106"/>
      <c r="D127" s="107"/>
      <c r="E127" s="106"/>
      <c r="F127" s="107"/>
      <c r="G127" s="106"/>
      <c r="H127" s="107"/>
      <c r="I127" s="106"/>
      <c r="J127" s="107"/>
      <c r="K127" s="106"/>
      <c r="L127" s="107"/>
      <c r="M127" s="106"/>
      <c r="N127" s="107"/>
      <c r="O127" s="106"/>
      <c r="P127" s="107"/>
      <c r="Q127" s="106"/>
      <c r="R127" s="107"/>
      <c r="S127" s="106"/>
      <c r="T127" s="107"/>
      <c r="U127" s="106"/>
      <c r="V127" s="107"/>
      <c r="W127" s="106"/>
      <c r="X127" s="107"/>
      <c r="Y127" s="106"/>
      <c r="Z127" s="107"/>
      <c r="AA127" s="106"/>
      <c r="AB127" s="107"/>
      <c r="AC127" s="106"/>
      <c r="AD127" s="107"/>
      <c r="AE127" s="106"/>
      <c r="AF127" s="107"/>
      <c r="AG127" s="106"/>
      <c r="AH127" s="107"/>
      <c r="AI127" s="106"/>
      <c r="AJ127" s="107"/>
      <c r="AK127" s="106"/>
      <c r="AL127" s="107"/>
      <c r="AM127" s="106"/>
      <c r="AN127" s="107"/>
      <c r="AO127" s="106"/>
      <c r="AP127" s="107"/>
      <c r="AQ127" s="106"/>
      <c r="AR127" s="107"/>
      <c r="AS127" s="106"/>
      <c r="AT127" s="107"/>
      <c r="AU127" s="106"/>
      <c r="AV127" s="107"/>
      <c r="AW127" s="106"/>
      <c r="AX127" s="107"/>
      <c r="AY127" s="106"/>
      <c r="AZ127" s="107"/>
      <c r="BA127" s="106"/>
      <c r="BB127" s="107"/>
      <c r="BC127" s="106"/>
      <c r="BD127" s="107"/>
      <c r="BE127" s="106"/>
      <c r="BF127" s="107"/>
      <c r="BG127" s="106"/>
      <c r="BH127" s="107"/>
      <c r="BI127" s="106"/>
      <c r="BJ127" s="107"/>
      <c r="BK127" s="106"/>
      <c r="BL127" s="107"/>
      <c r="BM127" s="106"/>
      <c r="BN127" s="107"/>
      <c r="BO127" s="106"/>
      <c r="BP127" s="107"/>
      <c r="BQ127" s="106"/>
      <c r="BR127" s="107"/>
      <c r="BS127" s="106"/>
      <c r="BT127" s="107"/>
      <c r="BU127" s="106"/>
      <c r="BV127" s="107"/>
      <c r="BW127" s="106"/>
      <c r="BX127" s="107"/>
      <c r="BY127" s="106"/>
      <c r="BZ127" s="107"/>
      <c r="CA127" s="106"/>
      <c r="CB127" s="107"/>
      <c r="CC127" s="106"/>
      <c r="CD127" s="107"/>
      <c r="CE127" s="106"/>
      <c r="CF127" s="107"/>
      <c r="CG127" s="106"/>
      <c r="CH127" s="107"/>
      <c r="CI127" s="106"/>
      <c r="CJ127" s="107"/>
      <c r="CK127" s="106"/>
      <c r="CL127" s="107"/>
      <c r="CM127" s="106"/>
      <c r="CN127" s="107"/>
      <c r="CO127" s="106"/>
      <c r="CP127" s="107"/>
      <c r="CQ127" s="106"/>
      <c r="CR127" s="107"/>
      <c r="CS127" s="106"/>
      <c r="CT127" s="107"/>
      <c r="CU127" s="106"/>
      <c r="CV127" s="107"/>
      <c r="CW127" s="106"/>
      <c r="CX127" s="107"/>
      <c r="CY127" s="106"/>
      <c r="CZ127" s="107"/>
      <c r="DA127" s="106"/>
      <c r="DB127" s="107"/>
      <c r="DC127" s="106"/>
      <c r="DD127" s="107"/>
      <c r="DE127" s="106"/>
      <c r="DF127" s="107"/>
      <c r="DG127" s="106"/>
      <c r="DH127" s="107"/>
      <c r="DI127" s="106"/>
      <c r="DJ127" s="107"/>
      <c r="DK127" s="106"/>
      <c r="DL127" s="107"/>
      <c r="DM127" s="106"/>
      <c r="DN127" s="107"/>
      <c r="DO127" s="106"/>
      <c r="DP127" s="107"/>
      <c r="DQ127" s="106"/>
      <c r="DR127" s="107"/>
      <c r="DS127" s="106"/>
      <c r="DT127" s="107"/>
      <c r="DU127" s="106"/>
      <c r="DV127" s="107"/>
      <c r="DW127" s="106"/>
      <c r="DX127" s="107"/>
      <c r="DY127" s="106"/>
      <c r="DZ127" s="107"/>
      <c r="EA127" s="106"/>
      <c r="EB127" s="107"/>
      <c r="EC127" s="106"/>
      <c r="ED127" s="107"/>
      <c r="EE127" s="106"/>
      <c r="EF127" s="107"/>
      <c r="EG127" s="106"/>
      <c r="EH127" s="107"/>
      <c r="EI127" s="106"/>
      <c r="EJ127" s="107"/>
      <c r="EK127" s="106"/>
      <c r="EL127" s="107"/>
      <c r="EM127" s="106"/>
      <c r="EN127" s="107"/>
      <c r="EO127" s="106"/>
      <c r="EP127" s="107"/>
      <c r="EQ127" s="106"/>
      <c r="ER127" s="107"/>
      <c r="ES127" s="106"/>
      <c r="ET127" s="107"/>
      <c r="EU127" s="106"/>
      <c r="EV127" s="107"/>
      <c r="EW127" s="106"/>
      <c r="EX127" s="107"/>
      <c r="EY127" s="106"/>
      <c r="EZ127" s="107"/>
      <c r="FA127" s="106"/>
      <c r="FB127" s="107"/>
      <c r="FC127" s="106"/>
      <c r="FD127" s="107"/>
      <c r="FE127" s="106"/>
      <c r="FF127" s="107"/>
      <c r="FG127" s="106"/>
      <c r="FH127" s="107"/>
      <c r="FI127" s="106"/>
      <c r="FJ127" s="107"/>
      <c r="FK127" s="106"/>
      <c r="FL127" s="107"/>
      <c r="FM127" s="106"/>
      <c r="FN127" s="107"/>
      <c r="FO127" s="106"/>
      <c r="FP127" s="107"/>
      <c r="FQ127" s="106"/>
      <c r="FR127" s="107"/>
      <c r="FS127" s="106"/>
      <c r="FT127" s="107"/>
      <c r="FU127" s="106"/>
      <c r="FV127" s="107"/>
      <c r="FW127" s="106"/>
      <c r="FX127" s="107"/>
      <c r="FY127" s="106"/>
      <c r="FZ127" s="107"/>
      <c r="GA127" s="106"/>
      <c r="GB127" s="107"/>
      <c r="GC127" s="106"/>
      <c r="GD127" s="107"/>
      <c r="GE127" s="106"/>
      <c r="GF127" s="107"/>
      <c r="GG127" s="106"/>
      <c r="GH127" s="107"/>
      <c r="GI127" s="106"/>
      <c r="GJ127" s="107"/>
      <c r="GK127" s="106"/>
      <c r="GL127" s="107"/>
      <c r="GM127" s="106"/>
      <c r="GN127" s="107"/>
      <c r="GO127" s="106"/>
      <c r="GP127" s="107"/>
      <c r="GQ127" s="106"/>
      <c r="GR127" s="107"/>
      <c r="GS127" s="106"/>
      <c r="GT127" s="107"/>
      <c r="GU127" s="106"/>
      <c r="GV127" s="107"/>
      <c r="GW127" s="106"/>
      <c r="GX127" s="107"/>
      <c r="GY127" s="106"/>
      <c r="GZ127" s="107"/>
      <c r="HA127" s="106"/>
      <c r="HB127" s="107"/>
      <c r="HC127" s="106"/>
      <c r="HD127" s="107"/>
      <c r="HE127" s="106"/>
      <c r="HF127" s="107"/>
      <c r="HG127" s="106"/>
      <c r="HH127" s="107"/>
      <c r="HI127" s="106"/>
      <c r="HJ127" s="107"/>
      <c r="HK127" s="106"/>
      <c r="HL127" s="107"/>
      <c r="HM127" s="106"/>
      <c r="HN127" s="107"/>
      <c r="HO127" s="106"/>
      <c r="HP127" s="107"/>
      <c r="HQ127" s="106"/>
      <c r="HR127" s="107"/>
      <c r="HS127" s="106"/>
      <c r="HT127" s="107"/>
      <c r="HU127" s="106"/>
      <c r="HV127" s="107"/>
      <c r="HW127" s="106"/>
      <c r="HX127" s="107"/>
      <c r="HY127" s="106"/>
      <c r="HZ127" s="107"/>
      <c r="IA127" s="106"/>
      <c r="IB127" s="107"/>
      <c r="IC127" s="106"/>
      <c r="ID127" s="107"/>
      <c r="IE127" s="106"/>
      <c r="IF127" s="107"/>
      <c r="IG127" s="106"/>
      <c r="IH127" s="107"/>
      <c r="II127" s="106"/>
      <c r="IJ127" s="107"/>
      <c r="IK127" s="106"/>
      <c r="IL127" s="107"/>
      <c r="IM127" s="106"/>
      <c r="IN127" s="107"/>
      <c r="IO127" s="106"/>
      <c r="IP127" s="107"/>
      <c r="IQ127" s="106"/>
      <c r="IR127" s="107"/>
      <c r="IS127" s="106"/>
      <c r="IT127" s="107"/>
      <c r="IU127" s="106"/>
      <c r="IV127" s="107"/>
      <c r="IW127" s="106"/>
      <c r="IX127" s="107"/>
      <c r="IY127" s="106"/>
      <c r="IZ127" s="64"/>
      <c r="JA127" s="64"/>
      <c r="JB127" s="64"/>
      <c r="JC127" s="64"/>
      <c r="JD127" s="64"/>
      <c r="JE127" s="64"/>
      <c r="JF127" s="64"/>
      <c r="JG127" s="64"/>
      <c r="JH127" s="64"/>
      <c r="JI127" s="64"/>
      <c r="JJ127" s="64"/>
      <c r="JK127" s="64"/>
      <c r="JL127" s="64"/>
      <c r="JM127" s="64"/>
      <c r="JN127" s="64"/>
      <c r="JO127" s="64"/>
      <c r="JP127" s="64"/>
      <c r="JQ127" s="64"/>
      <c r="JR127" s="64"/>
      <c r="JS127" s="64"/>
      <c r="JT127" s="64"/>
      <c r="JU127" s="64"/>
      <c r="JV127" s="64"/>
      <c r="JW127" s="64"/>
      <c r="JX127" s="64"/>
      <c r="JY127" s="64"/>
      <c r="JZ127" s="64"/>
      <c r="KA127" s="64"/>
      <c r="KB127" s="64"/>
      <c r="KC127" s="64"/>
      <c r="KD127" s="64"/>
      <c r="KE127" s="64"/>
      <c r="KF127" s="64"/>
      <c r="KG127" s="64"/>
      <c r="KH127" s="64"/>
      <c r="KI127" s="64"/>
      <c r="KJ127" s="64"/>
      <c r="KK127" s="64"/>
      <c r="KL127" s="64"/>
      <c r="KM127" s="64"/>
      <c r="KN127" s="64"/>
      <c r="KO127" s="64"/>
      <c r="KP127" s="64"/>
      <c r="KQ127" s="64"/>
      <c r="KR127" s="64"/>
      <c r="KS127" s="64"/>
      <c r="KT127" s="64"/>
      <c r="KU127" s="64"/>
      <c r="KV127" s="64"/>
      <c r="KW127" s="64"/>
      <c r="KX127" s="64"/>
      <c r="KY127" s="64"/>
      <c r="KZ127" s="64"/>
      <c r="LA127" s="64"/>
      <c r="LB127" s="64"/>
      <c r="LC127" s="64"/>
      <c r="LD127" s="64"/>
      <c r="LE127" s="64"/>
      <c r="LF127" s="64"/>
      <c r="LG127" s="64"/>
      <c r="LH127" s="64"/>
      <c r="LI127" s="64"/>
      <c r="LJ127" s="64"/>
      <c r="LK127" s="64"/>
      <c r="LL127" s="64"/>
      <c r="LM127" s="64"/>
      <c r="LN127" s="64"/>
      <c r="LO127" s="64"/>
      <c r="LP127" s="64"/>
      <c r="LQ127" s="64"/>
      <c r="LR127" s="64"/>
      <c r="LS127" s="64"/>
      <c r="LT127" s="64"/>
      <c r="LU127" s="64"/>
      <c r="LV127" s="64"/>
      <c r="LW127" s="64"/>
      <c r="LX127" s="64"/>
      <c r="LY127" s="64"/>
      <c r="LZ127" s="64"/>
      <c r="MA127" s="64"/>
      <c r="MB127" s="64"/>
      <c r="MC127" s="64"/>
      <c r="MD127" s="64"/>
      <c r="ME127" s="64"/>
      <c r="MF127" s="64"/>
      <c r="MG127" s="64"/>
      <c r="MH127" s="64"/>
      <c r="MI127" s="64"/>
      <c r="MJ127" s="64"/>
      <c r="MK127" s="64"/>
      <c r="ML127" s="64"/>
      <c r="MM127" s="64"/>
      <c r="MN127" s="64"/>
      <c r="MO127" s="64"/>
      <c r="MP127" s="64"/>
      <c r="MQ127" s="64"/>
      <c r="MR127" s="64"/>
      <c r="MS127" s="64"/>
      <c r="MT127" s="64"/>
      <c r="MU127" s="64"/>
      <c r="MV127" s="64"/>
      <c r="MW127" s="64"/>
      <c r="MX127" s="64"/>
      <c r="MY127" s="64"/>
      <c r="MZ127" s="64"/>
      <c r="NA127" s="64"/>
      <c r="NB127" s="64"/>
      <c r="NC127" s="64"/>
      <c r="ND127" s="64"/>
      <c r="NE127" s="64"/>
      <c r="NF127" s="64"/>
      <c r="NG127" s="64"/>
      <c r="NH127" s="64"/>
      <c r="NI127" s="64"/>
      <c r="NJ127" s="64"/>
      <c r="NK127" s="64"/>
      <c r="NL127" s="64"/>
      <c r="NM127" s="64"/>
      <c r="NN127" s="64"/>
      <c r="NO127" s="64"/>
      <c r="NP127" s="64"/>
      <c r="NQ127" s="64"/>
      <c r="NR127" s="64"/>
      <c r="NS127" s="64"/>
      <c r="NT127" s="64"/>
      <c r="NU127" s="64"/>
      <c r="NV127" s="64"/>
      <c r="NW127" s="64"/>
      <c r="NX127" s="64"/>
      <c r="NY127" s="64"/>
      <c r="NZ127" s="64"/>
      <c r="OA127" s="64"/>
      <c r="OB127" s="64"/>
      <c r="OC127" s="64"/>
      <c r="OD127" s="64"/>
      <c r="OE127" s="64"/>
      <c r="OF127" s="64"/>
      <c r="OG127" s="64"/>
      <c r="OH127" s="64"/>
      <c r="OI127" s="64"/>
      <c r="OJ127" s="64"/>
      <c r="OK127" s="64"/>
      <c r="OL127" s="64"/>
      <c r="OM127" s="64"/>
      <c r="ON127" s="64"/>
      <c r="OO127" s="64"/>
      <c r="OP127" s="64"/>
      <c r="OQ127" s="64"/>
      <c r="OR127" s="64"/>
      <c r="OS127" s="64"/>
      <c r="OT127" s="64"/>
      <c r="OU127" s="64"/>
      <c r="OV127" s="64"/>
      <c r="OW127" s="64"/>
      <c r="OX127" s="64"/>
      <c r="OY127" s="64"/>
      <c r="OZ127" s="64"/>
      <c r="PA127" s="64"/>
      <c r="PB127" s="64"/>
      <c r="PC127" s="64"/>
      <c r="PD127" s="64"/>
      <c r="PE127" s="64"/>
      <c r="PF127" s="64"/>
      <c r="PG127" s="64"/>
      <c r="PH127" s="64"/>
      <c r="PI127" s="64"/>
      <c r="PJ127" s="64"/>
      <c r="PK127" s="64"/>
      <c r="PL127" s="64"/>
      <c r="PM127" s="64"/>
      <c r="PN127" s="64"/>
      <c r="PO127" s="64"/>
      <c r="PP127" s="64"/>
      <c r="PQ127" s="64"/>
      <c r="PR127" s="64"/>
      <c r="PS127" s="64"/>
      <c r="PT127" s="64"/>
      <c r="PU127" s="64"/>
      <c r="PV127" s="64"/>
      <c r="PW127" s="64"/>
      <c r="PX127" s="64"/>
      <c r="PY127" s="64"/>
      <c r="PZ127" s="64"/>
      <c r="QA127" s="64"/>
      <c r="QB127" s="64"/>
      <c r="QC127" s="64"/>
      <c r="QD127" s="64"/>
      <c r="QE127" s="64"/>
      <c r="QF127" s="64"/>
      <c r="QG127" s="64"/>
      <c r="QH127" s="64"/>
      <c r="QI127" s="64"/>
      <c r="QJ127" s="64"/>
      <c r="QK127" s="64"/>
      <c r="QL127" s="64"/>
      <c r="QM127" s="64"/>
      <c r="QN127" s="64"/>
      <c r="QO127" s="64"/>
      <c r="QP127" s="64"/>
      <c r="QQ127" s="64"/>
      <c r="QR127" s="64"/>
      <c r="QS127" s="64"/>
      <c r="QT127" s="64"/>
      <c r="QU127" s="64"/>
      <c r="QV127" s="64"/>
      <c r="QW127" s="64"/>
      <c r="QX127" s="64"/>
      <c r="QY127" s="64"/>
      <c r="QZ127" s="64"/>
      <c r="RA127" s="64"/>
      <c r="RB127" s="64"/>
      <c r="RC127" s="64"/>
      <c r="RD127" s="64"/>
      <c r="RE127" s="64"/>
      <c r="RF127" s="64"/>
      <c r="RG127" s="64"/>
      <c r="RH127" s="64"/>
      <c r="RI127" s="64"/>
      <c r="RJ127" s="64"/>
      <c r="RK127" s="64"/>
      <c r="RL127" s="64"/>
      <c r="RM127" s="64"/>
      <c r="RN127" s="64"/>
      <c r="RO127" s="64"/>
      <c r="RP127" s="64"/>
      <c r="RQ127" s="64"/>
      <c r="RR127" s="64"/>
      <c r="RS127" s="64"/>
      <c r="RT127" s="64"/>
      <c r="RU127" s="64"/>
      <c r="RV127" s="64"/>
      <c r="RW127" s="64"/>
      <c r="RX127" s="64"/>
      <c r="RY127" s="64"/>
      <c r="RZ127" s="64"/>
      <c r="SA127" s="64"/>
      <c r="SB127" s="64"/>
      <c r="SC127" s="64"/>
      <c r="SD127" s="64"/>
      <c r="SE127" s="64"/>
      <c r="SF127" s="64"/>
      <c r="SG127" s="64"/>
      <c r="SH127" s="64"/>
      <c r="SI127" s="64"/>
      <c r="SJ127" s="64"/>
      <c r="SK127" s="64"/>
      <c r="SL127" s="64"/>
      <c r="SM127" s="64"/>
      <c r="SN127" s="64"/>
      <c r="SO127" s="64"/>
      <c r="SP127" s="64"/>
      <c r="SQ127" s="64"/>
      <c r="SR127" s="64"/>
      <c r="SS127" s="64"/>
      <c r="ST127" s="64"/>
      <c r="SU127" s="64"/>
      <c r="SV127" s="64"/>
      <c r="SW127" s="64"/>
      <c r="SX127" s="64"/>
      <c r="SY127" s="64"/>
      <c r="SZ127" s="64"/>
      <c r="TA127" s="64"/>
      <c r="TB127" s="64"/>
      <c r="TC127" s="64"/>
      <c r="TD127" s="64"/>
      <c r="TE127" s="64"/>
      <c r="TF127" s="64"/>
      <c r="TG127" s="64"/>
      <c r="TH127" s="64"/>
      <c r="TI127" s="64"/>
      <c r="TJ127" s="64"/>
      <c r="TK127" s="64"/>
      <c r="TL127" s="64"/>
      <c r="TM127" s="64"/>
      <c r="TN127" s="64"/>
      <c r="TO127" s="64"/>
      <c r="TP127" s="64"/>
      <c r="TQ127" s="64"/>
      <c r="TR127" s="64"/>
      <c r="TS127" s="64"/>
      <c r="TT127" s="64"/>
      <c r="TU127" s="64"/>
      <c r="TV127" s="64"/>
      <c r="TW127" s="64"/>
      <c r="TX127" s="64"/>
      <c r="TY127" s="64"/>
      <c r="TZ127" s="64"/>
      <c r="UA127" s="64"/>
      <c r="UB127" s="64"/>
      <c r="UC127" s="64"/>
      <c r="UD127" s="64"/>
      <c r="UE127" s="64"/>
      <c r="UF127" s="64"/>
      <c r="UG127" s="64"/>
      <c r="UH127" s="64"/>
      <c r="UI127" s="64"/>
      <c r="UJ127" s="64"/>
      <c r="UK127" s="64"/>
      <c r="UL127" s="64"/>
      <c r="UM127" s="64"/>
      <c r="UN127" s="64"/>
      <c r="UO127" s="64"/>
      <c r="UP127" s="64"/>
      <c r="UQ127" s="64"/>
      <c r="UR127" s="64"/>
      <c r="US127" s="64"/>
      <c r="UT127" s="64"/>
      <c r="UU127" s="64"/>
      <c r="UV127" s="64"/>
      <c r="UW127" s="64"/>
      <c r="UX127" s="64"/>
      <c r="UY127" s="64"/>
      <c r="UZ127" s="64"/>
      <c r="VA127" s="64"/>
      <c r="VB127" s="64"/>
      <c r="VC127" s="64"/>
      <c r="VD127" s="64"/>
      <c r="VE127" s="64"/>
      <c r="VF127" s="64"/>
      <c r="VG127" s="64"/>
      <c r="VH127" s="64"/>
      <c r="VI127" s="64"/>
      <c r="VJ127" s="64"/>
      <c r="VK127" s="64"/>
      <c r="VL127" s="64"/>
      <c r="VM127" s="64"/>
      <c r="VN127" s="64"/>
      <c r="VO127" s="64"/>
      <c r="VP127" s="64"/>
      <c r="VQ127" s="64"/>
      <c r="VR127" s="64"/>
      <c r="VS127" s="64"/>
      <c r="VT127" s="64"/>
      <c r="VU127" s="64"/>
      <c r="VV127" s="64"/>
      <c r="VW127" s="64"/>
      <c r="VX127" s="64"/>
      <c r="VY127" s="64"/>
      <c r="VZ127" s="64"/>
      <c r="WA127" s="64"/>
      <c r="WB127" s="64"/>
      <c r="WC127" s="64"/>
      <c r="WD127" s="64"/>
      <c r="WE127" s="64"/>
      <c r="WF127" s="64"/>
      <c r="WG127" s="64"/>
      <c r="WH127" s="64"/>
      <c r="WI127" s="64"/>
      <c r="WJ127" s="64"/>
      <c r="WK127" s="64"/>
      <c r="WL127" s="64"/>
      <c r="WM127" s="64"/>
      <c r="WN127" s="64"/>
      <c r="WO127" s="64"/>
      <c r="WP127" s="64"/>
      <c r="WQ127" s="64"/>
      <c r="WR127" s="64"/>
      <c r="WS127" s="64"/>
      <c r="WT127" s="64"/>
      <c r="WU127" s="64"/>
      <c r="WV127" s="64"/>
      <c r="WW127" s="64"/>
      <c r="WX127" s="64"/>
      <c r="WY127" s="64"/>
      <c r="WZ127" s="64"/>
      <c r="XA127" s="64"/>
      <c r="XB127" s="64"/>
      <c r="XC127" s="64"/>
      <c r="XD127" s="64"/>
      <c r="XE127" s="64"/>
      <c r="XF127" s="64"/>
      <c r="XG127" s="64"/>
      <c r="XH127" s="64"/>
      <c r="XI127" s="64"/>
      <c r="XJ127" s="64"/>
    </row>
    <row r="128" spans="1:634" x14ac:dyDescent="0.25">
      <c r="A128" s="106"/>
      <c r="B128" s="107"/>
      <c r="C128" s="106"/>
      <c r="D128" s="107"/>
      <c r="E128" s="106"/>
      <c r="F128" s="107"/>
      <c r="G128" s="106"/>
      <c r="H128" s="107"/>
      <c r="I128" s="106"/>
      <c r="J128" s="107"/>
      <c r="K128" s="106"/>
      <c r="L128" s="107"/>
      <c r="M128" s="106"/>
      <c r="N128" s="107"/>
      <c r="O128" s="106"/>
      <c r="P128" s="107"/>
      <c r="Q128" s="106"/>
      <c r="R128" s="107"/>
      <c r="S128" s="106"/>
      <c r="T128" s="107"/>
      <c r="U128" s="106"/>
      <c r="V128" s="107"/>
      <c r="W128" s="106"/>
      <c r="X128" s="107"/>
      <c r="Y128" s="106"/>
      <c r="Z128" s="107"/>
      <c r="AA128" s="106"/>
      <c r="AB128" s="107"/>
      <c r="AC128" s="106"/>
      <c r="AD128" s="107"/>
      <c r="AE128" s="106"/>
      <c r="AF128" s="107"/>
      <c r="AG128" s="106"/>
      <c r="AH128" s="107"/>
      <c r="AI128" s="106"/>
      <c r="AJ128" s="107"/>
      <c r="AK128" s="106"/>
      <c r="AL128" s="107"/>
      <c r="AM128" s="106"/>
      <c r="AN128" s="107"/>
      <c r="AO128" s="106"/>
      <c r="AP128" s="107"/>
      <c r="AQ128" s="106"/>
      <c r="AR128" s="107"/>
      <c r="AS128" s="106"/>
      <c r="AT128" s="107"/>
      <c r="AU128" s="106"/>
      <c r="AV128" s="107"/>
      <c r="AW128" s="106"/>
      <c r="AX128" s="107"/>
      <c r="AY128" s="106"/>
      <c r="AZ128" s="107"/>
      <c r="BA128" s="106"/>
      <c r="BB128" s="107"/>
      <c r="BC128" s="106"/>
      <c r="BD128" s="107"/>
      <c r="BE128" s="106"/>
      <c r="BF128" s="107"/>
      <c r="BG128" s="106"/>
      <c r="BH128" s="107"/>
      <c r="BI128" s="106"/>
      <c r="BJ128" s="107"/>
      <c r="BK128" s="106"/>
      <c r="BL128" s="107"/>
      <c r="BM128" s="106"/>
      <c r="BN128" s="107"/>
      <c r="BO128" s="106"/>
      <c r="BP128" s="107"/>
      <c r="BQ128" s="106"/>
      <c r="BR128" s="107"/>
      <c r="BS128" s="106"/>
      <c r="BT128" s="107"/>
      <c r="BU128" s="106"/>
      <c r="BV128" s="107"/>
      <c r="BW128" s="106"/>
      <c r="BX128" s="107"/>
      <c r="BY128" s="106"/>
      <c r="BZ128" s="107"/>
      <c r="CA128" s="106"/>
      <c r="CB128" s="107"/>
      <c r="CC128" s="106"/>
      <c r="CD128" s="107"/>
      <c r="CE128" s="106"/>
      <c r="CF128" s="107"/>
      <c r="CG128" s="106"/>
      <c r="CH128" s="107"/>
      <c r="CI128" s="106"/>
      <c r="CJ128" s="107"/>
      <c r="CK128" s="106"/>
      <c r="CL128" s="107"/>
      <c r="CM128" s="106"/>
      <c r="CN128" s="107"/>
      <c r="CO128" s="106"/>
      <c r="CP128" s="107"/>
      <c r="CQ128" s="106"/>
      <c r="CR128" s="107"/>
      <c r="CS128" s="106"/>
      <c r="CT128" s="107"/>
      <c r="CU128" s="106"/>
      <c r="CV128" s="107"/>
      <c r="CW128" s="106"/>
      <c r="CX128" s="107"/>
      <c r="CY128" s="106"/>
      <c r="CZ128" s="107"/>
      <c r="DA128" s="106"/>
      <c r="DB128" s="107"/>
      <c r="DC128" s="106"/>
      <c r="DD128" s="107"/>
      <c r="DE128" s="106"/>
      <c r="DF128" s="107"/>
      <c r="DG128" s="106"/>
      <c r="DH128" s="107"/>
      <c r="DI128" s="106"/>
      <c r="DJ128" s="107"/>
      <c r="DK128" s="106"/>
      <c r="DL128" s="107"/>
      <c r="DM128" s="106"/>
      <c r="DN128" s="107"/>
      <c r="DO128" s="106"/>
      <c r="DP128" s="107"/>
      <c r="DQ128" s="106"/>
      <c r="DR128" s="107"/>
      <c r="DS128" s="106"/>
      <c r="DT128" s="107"/>
      <c r="DU128" s="106"/>
      <c r="DV128" s="107"/>
      <c r="DW128" s="106"/>
      <c r="DX128" s="107"/>
      <c r="DY128" s="106"/>
      <c r="DZ128" s="107"/>
      <c r="EA128" s="106"/>
      <c r="EB128" s="107"/>
      <c r="EC128" s="106"/>
      <c r="ED128" s="107"/>
      <c r="EE128" s="106"/>
      <c r="EF128" s="107"/>
      <c r="EG128" s="106"/>
      <c r="EH128" s="107"/>
      <c r="EI128" s="106"/>
      <c r="EJ128" s="107"/>
      <c r="EK128" s="106"/>
      <c r="EL128" s="107"/>
      <c r="EM128" s="106"/>
      <c r="EN128" s="107"/>
      <c r="EO128" s="106"/>
      <c r="EP128" s="107"/>
      <c r="EQ128" s="106"/>
      <c r="ER128" s="107"/>
      <c r="ES128" s="106"/>
      <c r="ET128" s="107"/>
      <c r="EU128" s="106"/>
      <c r="EV128" s="107"/>
      <c r="EW128" s="106"/>
      <c r="EX128" s="107"/>
      <c r="EY128" s="106"/>
      <c r="EZ128" s="107"/>
      <c r="FA128" s="106"/>
      <c r="FB128" s="107"/>
      <c r="FC128" s="106"/>
      <c r="FD128" s="107"/>
      <c r="FE128" s="106"/>
      <c r="FF128" s="107"/>
      <c r="FG128" s="106"/>
      <c r="FH128" s="107"/>
      <c r="FI128" s="106"/>
      <c r="FJ128" s="107"/>
      <c r="FK128" s="106"/>
      <c r="FL128" s="107"/>
      <c r="FM128" s="106"/>
      <c r="FN128" s="107"/>
      <c r="FO128" s="106"/>
      <c r="FP128" s="107"/>
      <c r="FQ128" s="106"/>
      <c r="FR128" s="107"/>
      <c r="FS128" s="106"/>
      <c r="FT128" s="107"/>
      <c r="FU128" s="106"/>
      <c r="FV128" s="107"/>
      <c r="FW128" s="106"/>
      <c r="FX128" s="107"/>
      <c r="FY128" s="106"/>
      <c r="FZ128" s="107"/>
      <c r="GA128" s="106"/>
      <c r="GB128" s="107"/>
      <c r="GC128" s="106"/>
      <c r="GD128" s="107"/>
      <c r="GE128" s="106"/>
      <c r="GF128" s="107"/>
      <c r="GG128" s="106"/>
      <c r="GH128" s="107"/>
      <c r="GI128" s="106"/>
      <c r="GJ128" s="107"/>
      <c r="GK128" s="106"/>
      <c r="GL128" s="107"/>
      <c r="GM128" s="106"/>
      <c r="GN128" s="107"/>
      <c r="GO128" s="106"/>
      <c r="GP128" s="107"/>
      <c r="GQ128" s="106"/>
      <c r="GR128" s="107"/>
      <c r="GS128" s="106"/>
      <c r="GT128" s="107"/>
      <c r="GU128" s="106"/>
      <c r="GV128" s="107"/>
      <c r="GW128" s="106"/>
      <c r="GX128" s="107"/>
      <c r="GY128" s="106"/>
      <c r="GZ128" s="107"/>
      <c r="HA128" s="106"/>
      <c r="HB128" s="107"/>
      <c r="HC128" s="106"/>
      <c r="HD128" s="107"/>
      <c r="HE128" s="106"/>
      <c r="HF128" s="107"/>
      <c r="HG128" s="106"/>
      <c r="HH128" s="107"/>
      <c r="HI128" s="106"/>
      <c r="HJ128" s="107"/>
      <c r="HK128" s="106"/>
      <c r="HL128" s="107"/>
      <c r="HM128" s="106"/>
      <c r="HN128" s="107"/>
      <c r="HO128" s="106"/>
      <c r="HP128" s="107"/>
      <c r="HQ128" s="106"/>
      <c r="HR128" s="107"/>
      <c r="HS128" s="106"/>
      <c r="HT128" s="107"/>
      <c r="HU128" s="106"/>
      <c r="HV128" s="107"/>
      <c r="HW128" s="106"/>
      <c r="HX128" s="107"/>
      <c r="HY128" s="106"/>
      <c r="HZ128" s="107"/>
      <c r="IA128" s="106"/>
      <c r="IB128" s="107"/>
      <c r="IC128" s="106"/>
      <c r="ID128" s="107"/>
      <c r="IE128" s="106"/>
      <c r="IF128" s="107"/>
      <c r="IG128" s="106"/>
      <c r="IH128" s="107"/>
      <c r="II128" s="106"/>
      <c r="IJ128" s="107"/>
      <c r="IK128" s="106"/>
      <c r="IL128" s="107"/>
      <c r="IM128" s="106"/>
      <c r="IN128" s="107"/>
      <c r="IO128" s="106"/>
      <c r="IP128" s="107"/>
      <c r="IQ128" s="106"/>
      <c r="IR128" s="107"/>
      <c r="IS128" s="106"/>
      <c r="IT128" s="107"/>
      <c r="IU128" s="106"/>
      <c r="IV128" s="107"/>
      <c r="IW128" s="106"/>
      <c r="IX128" s="107"/>
      <c r="IY128" s="106"/>
      <c r="IZ128" s="64"/>
      <c r="JA128" s="64"/>
      <c r="JB128" s="64"/>
      <c r="JC128" s="64"/>
      <c r="JD128" s="64"/>
      <c r="JE128" s="64"/>
      <c r="JF128" s="64"/>
      <c r="JG128" s="64"/>
      <c r="JH128" s="64"/>
      <c r="JI128" s="64"/>
      <c r="JJ128" s="64"/>
      <c r="JK128" s="64"/>
      <c r="JL128" s="64"/>
      <c r="JM128" s="64"/>
      <c r="JN128" s="64"/>
      <c r="JO128" s="64"/>
      <c r="JP128" s="64"/>
      <c r="JQ128" s="64"/>
      <c r="JR128" s="64"/>
      <c r="JS128" s="64"/>
      <c r="JT128" s="64"/>
      <c r="JU128" s="64"/>
      <c r="JV128" s="64"/>
      <c r="JW128" s="64"/>
      <c r="JX128" s="64"/>
      <c r="JY128" s="64"/>
      <c r="JZ128" s="64"/>
      <c r="KA128" s="64"/>
      <c r="KB128" s="64"/>
      <c r="KC128" s="64"/>
      <c r="KD128" s="64"/>
      <c r="KE128" s="64"/>
      <c r="KF128" s="64"/>
      <c r="KG128" s="64"/>
      <c r="KH128" s="64"/>
      <c r="KI128" s="64"/>
      <c r="KJ128" s="64"/>
      <c r="KK128" s="64"/>
      <c r="KL128" s="64"/>
      <c r="KM128" s="64"/>
      <c r="KN128" s="64"/>
      <c r="KO128" s="64"/>
      <c r="KP128" s="64"/>
      <c r="KQ128" s="64"/>
      <c r="KR128" s="64"/>
      <c r="KS128" s="64"/>
      <c r="KT128" s="64"/>
      <c r="KU128" s="64"/>
      <c r="KV128" s="64"/>
      <c r="KW128" s="64"/>
      <c r="KX128" s="64"/>
      <c r="KY128" s="64"/>
      <c r="KZ128" s="64"/>
      <c r="LA128" s="64"/>
      <c r="LB128" s="64"/>
      <c r="LC128" s="64"/>
      <c r="LD128" s="64"/>
      <c r="LE128" s="64"/>
      <c r="LF128" s="64"/>
      <c r="LG128" s="64"/>
      <c r="LH128" s="64"/>
      <c r="LI128" s="64"/>
      <c r="LJ128" s="64"/>
      <c r="LK128" s="64"/>
      <c r="LL128" s="64"/>
      <c r="LM128" s="64"/>
      <c r="LN128" s="64"/>
      <c r="LO128" s="64"/>
      <c r="LP128" s="64"/>
      <c r="LQ128" s="64"/>
      <c r="LR128" s="64"/>
      <c r="LS128" s="64"/>
      <c r="LT128" s="64"/>
      <c r="LU128" s="64"/>
      <c r="LV128" s="64"/>
      <c r="LW128" s="64"/>
      <c r="LX128" s="64"/>
      <c r="LY128" s="64"/>
      <c r="LZ128" s="64"/>
      <c r="MA128" s="64"/>
      <c r="MB128" s="64"/>
      <c r="MC128" s="64"/>
      <c r="MD128" s="64"/>
      <c r="ME128" s="64"/>
      <c r="MF128" s="64"/>
      <c r="MG128" s="64"/>
      <c r="MH128" s="64"/>
      <c r="MI128" s="64"/>
      <c r="MJ128" s="64"/>
      <c r="MK128" s="64"/>
      <c r="ML128" s="64"/>
      <c r="MM128" s="64"/>
      <c r="MN128" s="64"/>
      <c r="MO128" s="64"/>
      <c r="MP128" s="64"/>
      <c r="MQ128" s="64"/>
      <c r="MR128" s="64"/>
      <c r="MS128" s="64"/>
      <c r="MT128" s="64"/>
      <c r="MU128" s="64"/>
      <c r="MV128" s="64"/>
      <c r="MW128" s="64"/>
      <c r="MX128" s="64"/>
      <c r="MY128" s="64"/>
      <c r="MZ128" s="64"/>
      <c r="NA128" s="64"/>
      <c r="NB128" s="64"/>
      <c r="NC128" s="64"/>
      <c r="ND128" s="64"/>
      <c r="NE128" s="64"/>
      <c r="NF128" s="64"/>
      <c r="NG128" s="64"/>
      <c r="NH128" s="64"/>
      <c r="NI128" s="64"/>
      <c r="NJ128" s="64"/>
      <c r="NK128" s="64"/>
      <c r="NL128" s="64"/>
      <c r="NM128" s="64"/>
      <c r="NN128" s="64"/>
      <c r="NO128" s="64"/>
      <c r="NP128" s="64"/>
      <c r="NQ128" s="64"/>
      <c r="NR128" s="64"/>
      <c r="NS128" s="64"/>
      <c r="NT128" s="64"/>
      <c r="NU128" s="64"/>
      <c r="NV128" s="64"/>
      <c r="NW128" s="64"/>
      <c r="NX128" s="64"/>
      <c r="NY128" s="64"/>
      <c r="NZ128" s="64"/>
      <c r="OA128" s="64"/>
      <c r="OB128" s="64"/>
      <c r="OC128" s="64"/>
      <c r="OD128" s="64"/>
      <c r="OE128" s="64"/>
      <c r="OF128" s="64"/>
      <c r="OG128" s="64"/>
      <c r="OH128" s="64"/>
      <c r="OI128" s="64"/>
      <c r="OJ128" s="64"/>
      <c r="OK128" s="64"/>
      <c r="OL128" s="64"/>
      <c r="OM128" s="64"/>
      <c r="ON128" s="64"/>
      <c r="OO128" s="64"/>
      <c r="OP128" s="64"/>
      <c r="OQ128" s="64"/>
      <c r="OR128" s="64"/>
      <c r="OS128" s="64"/>
      <c r="OT128" s="64"/>
      <c r="OU128" s="64"/>
      <c r="OV128" s="64"/>
      <c r="OW128" s="64"/>
      <c r="OX128" s="64"/>
      <c r="OY128" s="64"/>
      <c r="OZ128" s="64"/>
      <c r="PA128" s="64"/>
      <c r="PB128" s="64"/>
      <c r="PC128" s="64"/>
      <c r="PD128" s="64"/>
      <c r="PE128" s="64"/>
      <c r="PF128" s="64"/>
      <c r="PG128" s="64"/>
      <c r="PH128" s="64"/>
      <c r="PI128" s="64"/>
      <c r="PJ128" s="64"/>
      <c r="PK128" s="64"/>
      <c r="PL128" s="64"/>
      <c r="PM128" s="64"/>
      <c r="PN128" s="64"/>
      <c r="PO128" s="64"/>
      <c r="PP128" s="64"/>
      <c r="PQ128" s="64"/>
      <c r="PR128" s="64"/>
      <c r="PS128" s="64"/>
      <c r="PT128" s="64"/>
      <c r="PU128" s="64"/>
      <c r="PV128" s="64"/>
      <c r="PW128" s="64"/>
      <c r="PX128" s="64"/>
      <c r="PY128" s="64"/>
      <c r="PZ128" s="64"/>
      <c r="QA128" s="64"/>
      <c r="QB128" s="64"/>
      <c r="QC128" s="64"/>
      <c r="QD128" s="64"/>
      <c r="QE128" s="64"/>
      <c r="QF128" s="64"/>
      <c r="QG128" s="64"/>
      <c r="QH128" s="64"/>
      <c r="QI128" s="64"/>
      <c r="QJ128" s="64"/>
      <c r="QK128" s="64"/>
      <c r="QL128" s="64"/>
      <c r="QM128" s="64"/>
      <c r="QN128" s="64"/>
      <c r="QO128" s="64"/>
      <c r="QP128" s="64"/>
      <c r="QQ128" s="64"/>
      <c r="QR128" s="64"/>
      <c r="QS128" s="64"/>
      <c r="QT128" s="64"/>
      <c r="QU128" s="64"/>
      <c r="QV128" s="64"/>
      <c r="QW128" s="64"/>
      <c r="QX128" s="64"/>
      <c r="QY128" s="64"/>
      <c r="QZ128" s="64"/>
      <c r="RA128" s="64"/>
      <c r="RB128" s="64"/>
      <c r="RC128" s="64"/>
      <c r="RD128" s="64"/>
      <c r="RE128" s="64"/>
      <c r="RF128" s="64"/>
      <c r="RG128" s="64"/>
      <c r="RH128" s="64"/>
      <c r="RI128" s="64"/>
      <c r="RJ128" s="64"/>
      <c r="RK128" s="64"/>
      <c r="RL128" s="64"/>
      <c r="RM128" s="64"/>
      <c r="RN128" s="64"/>
      <c r="RO128" s="64"/>
      <c r="RP128" s="64"/>
      <c r="RQ128" s="64"/>
      <c r="RR128" s="64"/>
      <c r="RS128" s="64"/>
      <c r="RT128" s="64"/>
      <c r="RU128" s="64"/>
      <c r="RV128" s="64"/>
      <c r="RW128" s="64"/>
      <c r="RX128" s="64"/>
      <c r="RY128" s="64"/>
      <c r="RZ128" s="64"/>
      <c r="SA128" s="64"/>
      <c r="SB128" s="64"/>
      <c r="SC128" s="64"/>
      <c r="SD128" s="64"/>
      <c r="SE128" s="64"/>
      <c r="SF128" s="64"/>
      <c r="SG128" s="64"/>
      <c r="SH128" s="64"/>
      <c r="SI128" s="64"/>
      <c r="SJ128" s="64"/>
      <c r="SK128" s="64"/>
      <c r="SL128" s="64"/>
      <c r="SM128" s="64"/>
      <c r="SN128" s="64"/>
      <c r="SO128" s="64"/>
      <c r="SP128" s="64"/>
      <c r="SQ128" s="64"/>
      <c r="SR128" s="64"/>
      <c r="SS128" s="64"/>
      <c r="ST128" s="64"/>
      <c r="SU128" s="64"/>
      <c r="SV128" s="64"/>
      <c r="SW128" s="64"/>
      <c r="SX128" s="64"/>
      <c r="SY128" s="64"/>
      <c r="SZ128" s="64"/>
      <c r="TA128" s="64"/>
      <c r="TB128" s="64"/>
      <c r="TC128" s="64"/>
      <c r="TD128" s="64"/>
      <c r="TE128" s="64"/>
      <c r="TF128" s="64"/>
      <c r="TG128" s="64"/>
      <c r="TH128" s="64"/>
      <c r="TI128" s="64"/>
      <c r="TJ128" s="64"/>
      <c r="TK128" s="64"/>
      <c r="TL128" s="64"/>
      <c r="TM128" s="64"/>
      <c r="TN128" s="64"/>
      <c r="TO128" s="64"/>
      <c r="TP128" s="64"/>
      <c r="TQ128" s="64"/>
      <c r="TR128" s="64"/>
      <c r="TS128" s="64"/>
      <c r="TT128" s="64"/>
      <c r="TU128" s="64"/>
      <c r="TV128" s="64"/>
      <c r="TW128" s="64"/>
      <c r="TX128" s="64"/>
      <c r="TY128" s="64"/>
      <c r="TZ128" s="64"/>
      <c r="UA128" s="64"/>
      <c r="UB128" s="64"/>
      <c r="UC128" s="64"/>
      <c r="UD128" s="64"/>
      <c r="UE128" s="64"/>
      <c r="UF128" s="64"/>
      <c r="UG128" s="64"/>
      <c r="UH128" s="64"/>
      <c r="UI128" s="64"/>
      <c r="UJ128" s="64"/>
      <c r="UK128" s="64"/>
      <c r="UL128" s="64"/>
      <c r="UM128" s="64"/>
      <c r="UN128" s="64"/>
      <c r="UO128" s="64"/>
      <c r="UP128" s="64"/>
      <c r="UQ128" s="64"/>
      <c r="UR128" s="64"/>
      <c r="US128" s="64"/>
      <c r="UT128" s="64"/>
      <c r="UU128" s="64"/>
      <c r="UV128" s="64"/>
      <c r="UW128" s="64"/>
      <c r="UX128" s="64"/>
      <c r="UY128" s="64"/>
      <c r="UZ128" s="64"/>
      <c r="VA128" s="64"/>
      <c r="VB128" s="64"/>
      <c r="VC128" s="64"/>
      <c r="VD128" s="64"/>
      <c r="VE128" s="64"/>
      <c r="VF128" s="64"/>
      <c r="VG128" s="64"/>
      <c r="VH128" s="64"/>
      <c r="VI128" s="64"/>
      <c r="VJ128" s="64"/>
      <c r="VK128" s="64"/>
      <c r="VL128" s="64"/>
      <c r="VM128" s="64"/>
      <c r="VN128" s="64"/>
      <c r="VO128" s="64"/>
      <c r="VP128" s="64"/>
      <c r="VQ128" s="64"/>
      <c r="VR128" s="64"/>
      <c r="VS128" s="64"/>
      <c r="VT128" s="64"/>
      <c r="VU128" s="64"/>
      <c r="VV128" s="64"/>
      <c r="VW128" s="64"/>
      <c r="VX128" s="64"/>
      <c r="VY128" s="64"/>
      <c r="VZ128" s="64"/>
      <c r="WA128" s="64"/>
      <c r="WB128" s="64"/>
      <c r="WC128" s="64"/>
      <c r="WD128" s="64"/>
      <c r="WE128" s="64"/>
      <c r="WF128" s="64"/>
      <c r="WG128" s="64"/>
      <c r="WH128" s="64"/>
      <c r="WI128" s="64"/>
      <c r="WJ128" s="64"/>
      <c r="WK128" s="64"/>
      <c r="WL128" s="64"/>
      <c r="WM128" s="64"/>
      <c r="WN128" s="64"/>
      <c r="WO128" s="64"/>
      <c r="WP128" s="64"/>
      <c r="WQ128" s="64"/>
      <c r="WR128" s="64"/>
      <c r="WS128" s="64"/>
      <c r="WT128" s="64"/>
      <c r="WU128" s="64"/>
      <c r="WV128" s="64"/>
      <c r="WW128" s="64"/>
      <c r="WX128" s="64"/>
      <c r="WY128" s="64"/>
      <c r="WZ128" s="64"/>
      <c r="XA128" s="64"/>
      <c r="XB128" s="64"/>
      <c r="XC128" s="64"/>
      <c r="XD128" s="64"/>
      <c r="XE128" s="64"/>
      <c r="XF128" s="64"/>
      <c r="XG128" s="64"/>
      <c r="XH128" s="64"/>
      <c r="XI128" s="64"/>
      <c r="XJ128" s="64"/>
    </row>
    <row r="129" spans="1:634" x14ac:dyDescent="0.25">
      <c r="A129" s="106"/>
      <c r="B129" s="107"/>
      <c r="C129" s="106"/>
      <c r="D129" s="107"/>
      <c r="E129" s="106"/>
      <c r="F129" s="107"/>
      <c r="G129" s="106"/>
      <c r="H129" s="107"/>
      <c r="I129" s="106"/>
      <c r="J129" s="107"/>
      <c r="K129" s="106"/>
      <c r="L129" s="107"/>
      <c r="M129" s="106"/>
      <c r="N129" s="107"/>
      <c r="O129" s="106"/>
      <c r="P129" s="107"/>
      <c r="Q129" s="106"/>
      <c r="R129" s="107"/>
      <c r="S129" s="106"/>
      <c r="T129" s="107"/>
      <c r="U129" s="106"/>
      <c r="V129" s="107"/>
      <c r="W129" s="106"/>
      <c r="X129" s="107"/>
      <c r="Y129" s="106"/>
      <c r="Z129" s="107"/>
      <c r="AA129" s="106"/>
      <c r="AB129" s="107"/>
      <c r="AC129" s="106"/>
      <c r="AD129" s="107"/>
      <c r="AE129" s="106"/>
      <c r="AF129" s="107"/>
      <c r="AG129" s="106"/>
      <c r="AH129" s="107"/>
      <c r="AI129" s="106"/>
      <c r="AJ129" s="107"/>
      <c r="AK129" s="106"/>
      <c r="AL129" s="107"/>
      <c r="AM129" s="106"/>
      <c r="AN129" s="107"/>
      <c r="AO129" s="106"/>
      <c r="AP129" s="107"/>
      <c r="AQ129" s="106"/>
      <c r="AR129" s="107"/>
      <c r="AS129" s="106"/>
      <c r="AT129" s="107"/>
      <c r="AU129" s="106"/>
      <c r="AV129" s="107"/>
      <c r="AW129" s="106"/>
      <c r="AX129" s="107"/>
      <c r="AY129" s="106"/>
      <c r="AZ129" s="107"/>
      <c r="BA129" s="106"/>
      <c r="BB129" s="107"/>
      <c r="BC129" s="106"/>
      <c r="BD129" s="107"/>
      <c r="BE129" s="106"/>
      <c r="BF129" s="107"/>
      <c r="BG129" s="106"/>
      <c r="BH129" s="107"/>
      <c r="BI129" s="106"/>
      <c r="BJ129" s="107"/>
      <c r="BK129" s="106"/>
      <c r="BL129" s="107"/>
      <c r="BM129" s="106"/>
      <c r="BN129" s="107"/>
      <c r="BO129" s="106"/>
      <c r="BP129" s="107"/>
      <c r="BQ129" s="106"/>
      <c r="BR129" s="107"/>
      <c r="BS129" s="106"/>
      <c r="BT129" s="107"/>
      <c r="BU129" s="106"/>
      <c r="BV129" s="107"/>
      <c r="BW129" s="106"/>
      <c r="BX129" s="107"/>
      <c r="BY129" s="106"/>
      <c r="BZ129" s="107"/>
      <c r="CA129" s="106"/>
      <c r="CB129" s="107"/>
      <c r="CC129" s="106"/>
      <c r="CD129" s="107"/>
      <c r="CE129" s="106"/>
      <c r="CF129" s="107"/>
      <c r="CG129" s="106"/>
      <c r="CH129" s="107"/>
      <c r="CI129" s="106"/>
      <c r="CJ129" s="107"/>
      <c r="CK129" s="106"/>
      <c r="CL129" s="107"/>
      <c r="CM129" s="106"/>
      <c r="CN129" s="107"/>
      <c r="CO129" s="106"/>
      <c r="CP129" s="107"/>
      <c r="CQ129" s="106"/>
      <c r="CR129" s="107"/>
      <c r="CS129" s="106"/>
      <c r="CT129" s="107"/>
      <c r="CU129" s="106"/>
      <c r="CV129" s="107"/>
      <c r="CW129" s="106"/>
      <c r="CX129" s="107"/>
      <c r="CY129" s="106"/>
      <c r="CZ129" s="107"/>
      <c r="DA129" s="106"/>
      <c r="DB129" s="107"/>
      <c r="DC129" s="106"/>
      <c r="DD129" s="107"/>
      <c r="DE129" s="106"/>
      <c r="DF129" s="107"/>
      <c r="DG129" s="106"/>
      <c r="DH129" s="107"/>
      <c r="DI129" s="106"/>
      <c r="DJ129" s="107"/>
      <c r="DK129" s="106"/>
      <c r="DL129" s="107"/>
      <c r="DM129" s="106"/>
      <c r="DN129" s="107"/>
      <c r="DO129" s="106"/>
      <c r="DP129" s="107"/>
      <c r="DQ129" s="106"/>
      <c r="DR129" s="107"/>
      <c r="DS129" s="106"/>
      <c r="DT129" s="107"/>
      <c r="DU129" s="106"/>
      <c r="DV129" s="107"/>
      <c r="DW129" s="106"/>
      <c r="DX129" s="107"/>
      <c r="DY129" s="106"/>
      <c r="DZ129" s="107"/>
      <c r="EA129" s="106"/>
      <c r="EB129" s="107"/>
      <c r="EC129" s="106"/>
      <c r="ED129" s="107"/>
      <c r="EE129" s="106"/>
      <c r="EF129" s="107"/>
      <c r="EG129" s="106"/>
      <c r="EH129" s="107"/>
      <c r="EI129" s="106"/>
      <c r="EJ129" s="107"/>
      <c r="EK129" s="106"/>
      <c r="EL129" s="107"/>
      <c r="EM129" s="106"/>
      <c r="EN129" s="107"/>
      <c r="EO129" s="106"/>
      <c r="EP129" s="107"/>
      <c r="EQ129" s="106"/>
      <c r="ER129" s="107"/>
      <c r="ES129" s="106"/>
      <c r="ET129" s="107"/>
      <c r="EU129" s="106"/>
      <c r="EV129" s="107"/>
      <c r="EW129" s="106"/>
      <c r="EX129" s="107"/>
      <c r="EY129" s="106"/>
      <c r="EZ129" s="107"/>
      <c r="FA129" s="106"/>
      <c r="FB129" s="107"/>
      <c r="FC129" s="106"/>
      <c r="FD129" s="107"/>
      <c r="FE129" s="106"/>
      <c r="FF129" s="107"/>
      <c r="FG129" s="106"/>
      <c r="FH129" s="107"/>
      <c r="FI129" s="106"/>
      <c r="FJ129" s="107"/>
      <c r="FK129" s="106"/>
      <c r="FL129" s="107"/>
      <c r="FM129" s="106"/>
      <c r="FN129" s="107"/>
      <c r="FO129" s="106"/>
      <c r="FP129" s="107"/>
      <c r="FQ129" s="106"/>
      <c r="FR129" s="107"/>
      <c r="FS129" s="106"/>
      <c r="FT129" s="107"/>
      <c r="FU129" s="106"/>
      <c r="FV129" s="107"/>
      <c r="FW129" s="106"/>
      <c r="FX129" s="107"/>
      <c r="FY129" s="106"/>
      <c r="FZ129" s="107"/>
      <c r="GA129" s="106"/>
      <c r="GB129" s="107"/>
      <c r="GC129" s="106"/>
      <c r="GD129" s="107"/>
      <c r="GE129" s="106"/>
      <c r="GF129" s="107"/>
      <c r="GG129" s="106"/>
      <c r="GH129" s="107"/>
      <c r="GI129" s="106"/>
      <c r="GJ129" s="107"/>
      <c r="GK129" s="106"/>
      <c r="GL129" s="107"/>
      <c r="GM129" s="106"/>
      <c r="GN129" s="107"/>
      <c r="GO129" s="106"/>
      <c r="GP129" s="107"/>
      <c r="GQ129" s="106"/>
      <c r="GR129" s="107"/>
      <c r="GS129" s="106"/>
      <c r="GT129" s="107"/>
      <c r="GU129" s="106"/>
      <c r="GV129" s="107"/>
      <c r="GW129" s="106"/>
      <c r="GX129" s="107"/>
      <c r="GY129" s="106"/>
      <c r="GZ129" s="107"/>
      <c r="HA129" s="106"/>
      <c r="HB129" s="107"/>
      <c r="HC129" s="106"/>
      <c r="HD129" s="107"/>
      <c r="HE129" s="106"/>
      <c r="HF129" s="107"/>
      <c r="HG129" s="106"/>
      <c r="HH129" s="107"/>
      <c r="HI129" s="106"/>
      <c r="HJ129" s="107"/>
      <c r="HK129" s="106"/>
      <c r="HL129" s="107"/>
      <c r="HM129" s="106"/>
      <c r="HN129" s="107"/>
      <c r="HO129" s="106"/>
      <c r="HP129" s="107"/>
      <c r="HQ129" s="106"/>
      <c r="HR129" s="107"/>
      <c r="HS129" s="106"/>
      <c r="HT129" s="107"/>
      <c r="HU129" s="106"/>
      <c r="HV129" s="107"/>
      <c r="HW129" s="106"/>
      <c r="HX129" s="107"/>
      <c r="HY129" s="106"/>
      <c r="HZ129" s="107"/>
      <c r="IA129" s="106"/>
      <c r="IB129" s="107"/>
      <c r="IC129" s="106"/>
      <c r="ID129" s="107"/>
      <c r="IE129" s="106"/>
      <c r="IF129" s="107"/>
      <c r="IG129" s="106"/>
      <c r="IH129" s="107"/>
      <c r="II129" s="106"/>
      <c r="IJ129" s="107"/>
      <c r="IK129" s="106"/>
      <c r="IL129" s="107"/>
      <c r="IM129" s="106"/>
      <c r="IN129" s="107"/>
      <c r="IO129" s="106"/>
      <c r="IP129" s="107"/>
      <c r="IQ129" s="106"/>
      <c r="IR129" s="107"/>
      <c r="IS129" s="106"/>
      <c r="IT129" s="107"/>
      <c r="IU129" s="106"/>
      <c r="IV129" s="107"/>
      <c r="IW129" s="106"/>
      <c r="IX129" s="107"/>
      <c r="IY129" s="106"/>
      <c r="IZ129" s="64"/>
      <c r="JA129" s="64"/>
      <c r="JB129" s="64"/>
      <c r="JC129" s="64"/>
      <c r="JD129" s="64"/>
      <c r="JE129" s="64"/>
      <c r="JF129" s="64"/>
      <c r="JG129" s="64"/>
      <c r="JH129" s="64"/>
      <c r="JI129" s="64"/>
      <c r="JJ129" s="64"/>
      <c r="JK129" s="64"/>
      <c r="JL129" s="64"/>
      <c r="JM129" s="64"/>
      <c r="JN129" s="64"/>
      <c r="JO129" s="64"/>
      <c r="JP129" s="64"/>
      <c r="JQ129" s="64"/>
      <c r="JR129" s="64"/>
      <c r="JS129" s="64"/>
      <c r="JT129" s="64"/>
      <c r="JU129" s="64"/>
      <c r="JV129" s="64"/>
      <c r="JW129" s="64"/>
      <c r="JX129" s="64"/>
      <c r="JY129" s="64"/>
      <c r="JZ129" s="64"/>
      <c r="KA129" s="64"/>
      <c r="KB129" s="64"/>
      <c r="KC129" s="64"/>
      <c r="KD129" s="64"/>
      <c r="KE129" s="64"/>
      <c r="KF129" s="64"/>
      <c r="KG129" s="64"/>
      <c r="KH129" s="64"/>
      <c r="KI129" s="64"/>
      <c r="KJ129" s="64"/>
      <c r="KK129" s="64"/>
      <c r="KL129" s="64"/>
      <c r="KM129" s="64"/>
      <c r="KN129" s="64"/>
      <c r="KO129" s="64"/>
      <c r="KP129" s="64"/>
      <c r="KQ129" s="64"/>
      <c r="KR129" s="64"/>
      <c r="KS129" s="64"/>
      <c r="KT129" s="64"/>
      <c r="KU129" s="64"/>
      <c r="KV129" s="64"/>
      <c r="KW129" s="64"/>
      <c r="KX129" s="64"/>
      <c r="KY129" s="64"/>
      <c r="KZ129" s="64"/>
      <c r="LA129" s="64"/>
      <c r="LB129" s="64"/>
      <c r="LC129" s="64"/>
      <c r="LD129" s="64"/>
      <c r="LE129" s="64"/>
      <c r="LF129" s="64"/>
      <c r="LG129" s="64"/>
      <c r="LH129" s="64"/>
      <c r="LI129" s="64"/>
      <c r="LJ129" s="64"/>
      <c r="LK129" s="64"/>
      <c r="LL129" s="64"/>
      <c r="LM129" s="64"/>
      <c r="LN129" s="64"/>
      <c r="LO129" s="64"/>
      <c r="LP129" s="64"/>
      <c r="LQ129" s="64"/>
      <c r="LR129" s="64"/>
      <c r="LS129" s="64"/>
      <c r="LT129" s="64"/>
      <c r="LU129" s="64"/>
      <c r="LV129" s="64"/>
      <c r="LW129" s="64"/>
      <c r="LX129" s="64"/>
      <c r="LY129" s="64"/>
      <c r="LZ129" s="64"/>
      <c r="MA129" s="64"/>
      <c r="MB129" s="64"/>
      <c r="MC129" s="64"/>
      <c r="MD129" s="64"/>
      <c r="ME129" s="64"/>
      <c r="MF129" s="64"/>
      <c r="MG129" s="64"/>
      <c r="MH129" s="64"/>
      <c r="MI129" s="64"/>
      <c r="MJ129" s="64"/>
      <c r="MK129" s="64"/>
      <c r="ML129" s="64"/>
      <c r="MM129" s="64"/>
      <c r="MN129" s="64"/>
      <c r="MO129" s="64"/>
      <c r="MP129" s="64"/>
      <c r="MQ129" s="64"/>
      <c r="MR129" s="64"/>
      <c r="MS129" s="64"/>
      <c r="MT129" s="64"/>
      <c r="MU129" s="64"/>
      <c r="MV129" s="64"/>
      <c r="MW129" s="64"/>
      <c r="MX129" s="64"/>
      <c r="MY129" s="64"/>
      <c r="MZ129" s="64"/>
      <c r="NA129" s="64"/>
      <c r="NB129" s="64"/>
      <c r="NC129" s="64"/>
      <c r="ND129" s="64"/>
      <c r="NE129" s="64"/>
      <c r="NF129" s="64"/>
      <c r="NG129" s="64"/>
      <c r="NH129" s="64"/>
      <c r="NI129" s="64"/>
      <c r="NJ129" s="64"/>
      <c r="NK129" s="64"/>
      <c r="NL129" s="64"/>
      <c r="NM129" s="64"/>
      <c r="NN129" s="64"/>
      <c r="NO129" s="64"/>
      <c r="NP129" s="64"/>
      <c r="NQ129" s="64"/>
      <c r="NR129" s="64"/>
      <c r="NS129" s="64"/>
      <c r="NT129" s="64"/>
      <c r="NU129" s="64"/>
      <c r="NV129" s="64"/>
      <c r="NW129" s="64"/>
      <c r="NX129" s="64"/>
      <c r="NY129" s="64"/>
      <c r="NZ129" s="64"/>
      <c r="OA129" s="64"/>
      <c r="OB129" s="64"/>
      <c r="OC129" s="64"/>
      <c r="OD129" s="64"/>
      <c r="OE129" s="64"/>
      <c r="OF129" s="64"/>
      <c r="OG129" s="64"/>
      <c r="OH129" s="64"/>
      <c r="OI129" s="64"/>
      <c r="OJ129" s="64"/>
      <c r="OK129" s="64"/>
      <c r="OL129" s="64"/>
      <c r="OM129" s="64"/>
      <c r="ON129" s="64"/>
      <c r="OO129" s="64"/>
      <c r="OP129" s="64"/>
      <c r="OQ129" s="64"/>
      <c r="OR129" s="64"/>
      <c r="OS129" s="64"/>
      <c r="OT129" s="64"/>
      <c r="OU129" s="64"/>
      <c r="OV129" s="64"/>
      <c r="OW129" s="64"/>
      <c r="OX129" s="64"/>
      <c r="OY129" s="64"/>
      <c r="OZ129" s="64"/>
      <c r="PA129" s="64"/>
      <c r="PB129" s="64"/>
      <c r="PC129" s="64"/>
      <c r="PD129" s="64"/>
      <c r="PE129" s="64"/>
      <c r="PF129" s="64"/>
      <c r="PG129" s="64"/>
      <c r="PH129" s="64"/>
      <c r="PI129" s="64"/>
      <c r="PJ129" s="64"/>
      <c r="PK129" s="64"/>
      <c r="PL129" s="64"/>
      <c r="PM129" s="64"/>
      <c r="PN129" s="64"/>
      <c r="PO129" s="64"/>
      <c r="PP129" s="64"/>
      <c r="PQ129" s="64"/>
      <c r="PR129" s="64"/>
      <c r="PS129" s="64"/>
      <c r="PT129" s="64"/>
      <c r="PU129" s="64"/>
      <c r="PV129" s="64"/>
      <c r="PW129" s="64"/>
      <c r="PX129" s="64"/>
      <c r="PY129" s="64"/>
      <c r="PZ129" s="64"/>
      <c r="QA129" s="64"/>
      <c r="QB129" s="64"/>
      <c r="QC129" s="64"/>
      <c r="QD129" s="64"/>
      <c r="QE129" s="64"/>
      <c r="QF129" s="64"/>
      <c r="QG129" s="64"/>
      <c r="QH129" s="64"/>
      <c r="QI129" s="64"/>
      <c r="QJ129" s="64"/>
      <c r="QK129" s="64"/>
      <c r="QL129" s="64"/>
      <c r="QM129" s="64"/>
      <c r="QN129" s="64"/>
      <c r="QO129" s="64"/>
      <c r="QP129" s="64"/>
      <c r="QQ129" s="64"/>
      <c r="QR129" s="64"/>
      <c r="QS129" s="64"/>
      <c r="QT129" s="64"/>
      <c r="QU129" s="64"/>
      <c r="QV129" s="64"/>
      <c r="QW129" s="64"/>
      <c r="QX129" s="64"/>
      <c r="QY129" s="64"/>
      <c r="QZ129" s="64"/>
      <c r="RA129" s="64"/>
      <c r="RB129" s="64"/>
      <c r="RC129" s="64"/>
      <c r="RD129" s="64"/>
      <c r="RE129" s="64"/>
      <c r="RF129" s="64"/>
      <c r="RG129" s="64"/>
      <c r="RH129" s="64"/>
      <c r="RI129" s="64"/>
      <c r="RJ129" s="64"/>
      <c r="RK129" s="64"/>
      <c r="RL129" s="64"/>
      <c r="RM129" s="64"/>
      <c r="RN129" s="64"/>
      <c r="RO129" s="64"/>
      <c r="RP129" s="64"/>
      <c r="RQ129" s="64"/>
      <c r="RR129" s="64"/>
      <c r="RS129" s="64"/>
      <c r="RT129" s="64"/>
      <c r="RU129" s="64"/>
      <c r="RV129" s="64"/>
      <c r="RW129" s="64"/>
      <c r="RX129" s="64"/>
      <c r="RY129" s="64"/>
      <c r="RZ129" s="64"/>
      <c r="SA129" s="64"/>
      <c r="SB129" s="64"/>
      <c r="SC129" s="64"/>
      <c r="SD129" s="64"/>
      <c r="SE129" s="64"/>
      <c r="SF129" s="64"/>
      <c r="SG129" s="64"/>
      <c r="SH129" s="64"/>
      <c r="SI129" s="64"/>
      <c r="SJ129" s="64"/>
      <c r="SK129" s="64"/>
      <c r="SL129" s="64"/>
      <c r="SM129" s="64"/>
      <c r="SN129" s="64"/>
      <c r="SO129" s="64"/>
      <c r="SP129" s="64"/>
      <c r="SQ129" s="64"/>
      <c r="SR129" s="64"/>
      <c r="SS129" s="64"/>
      <c r="ST129" s="64"/>
      <c r="SU129" s="64"/>
      <c r="SV129" s="64"/>
      <c r="SW129" s="64"/>
      <c r="SX129" s="64"/>
      <c r="SY129" s="64"/>
      <c r="SZ129" s="64"/>
      <c r="TA129" s="64"/>
      <c r="TB129" s="64"/>
      <c r="TC129" s="64"/>
      <c r="TD129" s="64"/>
      <c r="TE129" s="64"/>
      <c r="TF129" s="64"/>
      <c r="TG129" s="64"/>
      <c r="TH129" s="64"/>
      <c r="TI129" s="64"/>
      <c r="TJ129" s="64"/>
      <c r="TK129" s="64"/>
      <c r="TL129" s="64"/>
      <c r="TM129" s="64"/>
      <c r="TN129" s="64"/>
      <c r="TO129" s="64"/>
      <c r="TP129" s="64"/>
      <c r="TQ129" s="64"/>
      <c r="TR129" s="64"/>
      <c r="TS129" s="64"/>
      <c r="TT129" s="64"/>
      <c r="TU129" s="64"/>
      <c r="TV129" s="64"/>
      <c r="TW129" s="64"/>
      <c r="TX129" s="64"/>
      <c r="TY129" s="64"/>
      <c r="TZ129" s="64"/>
      <c r="UA129" s="64"/>
      <c r="UB129" s="64"/>
      <c r="UC129" s="64"/>
      <c r="UD129" s="64"/>
      <c r="UE129" s="64"/>
      <c r="UF129" s="64"/>
      <c r="UG129" s="64"/>
      <c r="UH129" s="64"/>
      <c r="UI129" s="64"/>
      <c r="UJ129" s="64"/>
      <c r="UK129" s="64"/>
      <c r="UL129" s="64"/>
      <c r="UM129" s="64"/>
      <c r="UN129" s="64"/>
      <c r="UO129" s="64"/>
      <c r="UP129" s="64"/>
      <c r="UQ129" s="64"/>
      <c r="UR129" s="64"/>
      <c r="US129" s="64"/>
      <c r="UT129" s="64"/>
      <c r="UU129" s="64"/>
      <c r="UV129" s="64"/>
      <c r="UW129" s="64"/>
      <c r="UX129" s="64"/>
      <c r="UY129" s="64"/>
      <c r="UZ129" s="64"/>
      <c r="VA129" s="64"/>
      <c r="VB129" s="64"/>
      <c r="VC129" s="64"/>
      <c r="VD129" s="64"/>
      <c r="VE129" s="64"/>
      <c r="VF129" s="64"/>
      <c r="VG129" s="64"/>
      <c r="VH129" s="64"/>
      <c r="VI129" s="64"/>
      <c r="VJ129" s="64"/>
      <c r="VK129" s="64"/>
      <c r="VL129" s="64"/>
      <c r="VM129" s="64"/>
      <c r="VN129" s="64"/>
      <c r="VO129" s="64"/>
      <c r="VP129" s="64"/>
      <c r="VQ129" s="64"/>
      <c r="VR129" s="64"/>
      <c r="VS129" s="64"/>
      <c r="VT129" s="64"/>
      <c r="VU129" s="64"/>
      <c r="VV129" s="64"/>
      <c r="VW129" s="64"/>
      <c r="VX129" s="64"/>
      <c r="VY129" s="64"/>
      <c r="VZ129" s="64"/>
      <c r="WA129" s="64"/>
      <c r="WB129" s="64"/>
      <c r="WC129" s="64"/>
      <c r="WD129" s="64"/>
      <c r="WE129" s="64"/>
      <c r="WF129" s="64"/>
      <c r="WG129" s="64"/>
      <c r="WH129" s="64"/>
      <c r="WI129" s="64"/>
      <c r="WJ129" s="64"/>
      <c r="WK129" s="64"/>
      <c r="WL129" s="64"/>
      <c r="WM129" s="64"/>
      <c r="WN129" s="64"/>
      <c r="WO129" s="64"/>
      <c r="WP129" s="64"/>
      <c r="WQ129" s="64"/>
      <c r="WR129" s="64"/>
      <c r="WS129" s="64"/>
      <c r="WT129" s="64"/>
      <c r="WU129" s="64"/>
      <c r="WV129" s="64"/>
      <c r="WW129" s="64"/>
      <c r="WX129" s="64"/>
      <c r="WY129" s="64"/>
      <c r="WZ129" s="64"/>
      <c r="XA129" s="64"/>
      <c r="XB129" s="64"/>
      <c r="XC129" s="64"/>
      <c r="XD129" s="64"/>
      <c r="XE129" s="64"/>
      <c r="XF129" s="64"/>
      <c r="XG129" s="64"/>
      <c r="XH129" s="64"/>
      <c r="XI129" s="64"/>
      <c r="XJ129" s="64"/>
    </row>
    <row r="130" spans="1:634" x14ac:dyDescent="0.25">
      <c r="A130" s="106"/>
      <c r="B130" s="107"/>
      <c r="C130" s="106"/>
      <c r="D130" s="107"/>
      <c r="E130" s="106"/>
      <c r="F130" s="107"/>
      <c r="G130" s="106"/>
      <c r="H130" s="107"/>
      <c r="I130" s="106"/>
      <c r="J130" s="107"/>
      <c r="K130" s="106"/>
      <c r="L130" s="107"/>
      <c r="M130" s="106"/>
      <c r="N130" s="107"/>
      <c r="O130" s="106"/>
      <c r="P130" s="107"/>
      <c r="Q130" s="106"/>
      <c r="R130" s="107"/>
      <c r="S130" s="106"/>
      <c r="T130" s="107"/>
      <c r="U130" s="106"/>
      <c r="V130" s="107"/>
      <c r="W130" s="106"/>
      <c r="X130" s="107"/>
      <c r="Y130" s="106"/>
      <c r="Z130" s="107"/>
      <c r="AA130" s="106"/>
      <c r="AB130" s="107"/>
      <c r="AC130" s="106"/>
      <c r="AD130" s="107"/>
      <c r="AE130" s="106"/>
      <c r="AF130" s="107"/>
      <c r="AG130" s="106"/>
      <c r="AH130" s="107"/>
      <c r="AI130" s="106"/>
      <c r="AJ130" s="107"/>
      <c r="AK130" s="106"/>
      <c r="AL130" s="107"/>
      <c r="AM130" s="106"/>
      <c r="AN130" s="107"/>
      <c r="AO130" s="106"/>
      <c r="AP130" s="107"/>
      <c r="AQ130" s="106"/>
      <c r="AR130" s="107"/>
      <c r="AS130" s="106"/>
      <c r="AT130" s="107"/>
      <c r="AU130" s="106"/>
      <c r="AV130" s="107"/>
      <c r="AW130" s="106"/>
      <c r="AX130" s="107"/>
      <c r="AY130" s="106"/>
      <c r="AZ130" s="107"/>
      <c r="BA130" s="106"/>
      <c r="BB130" s="107"/>
      <c r="BC130" s="106"/>
      <c r="BD130" s="107"/>
      <c r="BE130" s="106"/>
      <c r="BF130" s="107"/>
      <c r="BG130" s="106"/>
      <c r="BH130" s="107"/>
      <c r="BI130" s="106"/>
      <c r="BJ130" s="107"/>
      <c r="BK130" s="106"/>
      <c r="BL130" s="107"/>
      <c r="BM130" s="106"/>
      <c r="BN130" s="107"/>
      <c r="BO130" s="106"/>
      <c r="BP130" s="107"/>
      <c r="BQ130" s="106"/>
      <c r="BR130" s="107"/>
      <c r="BS130" s="106"/>
      <c r="BT130" s="107"/>
      <c r="BU130" s="106"/>
      <c r="BV130" s="107"/>
      <c r="BW130" s="106"/>
      <c r="BX130" s="107"/>
      <c r="BY130" s="106"/>
      <c r="BZ130" s="107"/>
      <c r="CA130" s="106"/>
      <c r="CB130" s="107"/>
      <c r="CC130" s="106"/>
      <c r="CD130" s="107"/>
      <c r="CE130" s="106"/>
      <c r="CF130" s="107"/>
      <c r="CG130" s="106"/>
      <c r="CH130" s="107"/>
      <c r="CI130" s="106"/>
      <c r="CJ130" s="107"/>
      <c r="CK130" s="106"/>
      <c r="CL130" s="107"/>
      <c r="CM130" s="106"/>
      <c r="CN130" s="107"/>
      <c r="CO130" s="106"/>
      <c r="CP130" s="107"/>
      <c r="CQ130" s="106"/>
      <c r="CR130" s="107"/>
      <c r="CS130" s="106"/>
      <c r="CT130" s="107"/>
      <c r="CU130" s="106"/>
      <c r="CV130" s="107"/>
      <c r="CW130" s="106"/>
      <c r="CX130" s="107"/>
      <c r="CY130" s="106"/>
      <c r="CZ130" s="107"/>
      <c r="DA130" s="106"/>
      <c r="DB130" s="107"/>
      <c r="DC130" s="106"/>
      <c r="DD130" s="107"/>
      <c r="DE130" s="106"/>
      <c r="DF130" s="107"/>
      <c r="DG130" s="106"/>
      <c r="DH130" s="107"/>
      <c r="DI130" s="106"/>
      <c r="DJ130" s="107"/>
      <c r="DK130" s="106"/>
      <c r="DL130" s="107"/>
      <c r="DM130" s="106"/>
      <c r="DN130" s="107"/>
      <c r="DO130" s="106"/>
      <c r="DP130" s="107"/>
      <c r="DQ130" s="106"/>
      <c r="DR130" s="107"/>
      <c r="DS130" s="106"/>
      <c r="DT130" s="107"/>
      <c r="DU130" s="106"/>
      <c r="DV130" s="107"/>
      <c r="DW130" s="106"/>
      <c r="DX130" s="107"/>
      <c r="DY130" s="106"/>
      <c r="DZ130" s="107"/>
      <c r="EA130" s="106"/>
      <c r="EB130" s="107"/>
      <c r="EC130" s="106"/>
      <c r="ED130" s="107"/>
      <c r="EE130" s="106"/>
      <c r="EF130" s="107"/>
      <c r="EG130" s="106"/>
      <c r="EH130" s="107"/>
      <c r="EI130" s="106"/>
      <c r="EJ130" s="107"/>
      <c r="EK130" s="106"/>
      <c r="EL130" s="107"/>
      <c r="EM130" s="106"/>
      <c r="EN130" s="107"/>
      <c r="EO130" s="106"/>
      <c r="EP130" s="107"/>
      <c r="EQ130" s="106"/>
      <c r="ER130" s="107"/>
      <c r="ES130" s="106"/>
      <c r="ET130" s="107"/>
      <c r="EU130" s="106"/>
      <c r="EV130" s="107"/>
      <c r="EW130" s="106"/>
      <c r="EX130" s="107"/>
      <c r="EY130" s="106"/>
      <c r="EZ130" s="107"/>
      <c r="FA130" s="106"/>
      <c r="FB130" s="107"/>
      <c r="FC130" s="106"/>
      <c r="FD130" s="107"/>
      <c r="FE130" s="106"/>
      <c r="FF130" s="107"/>
      <c r="FG130" s="106"/>
      <c r="FH130" s="107"/>
      <c r="FI130" s="106"/>
      <c r="FJ130" s="107"/>
      <c r="FK130" s="106"/>
      <c r="FL130" s="107"/>
      <c r="FM130" s="106"/>
      <c r="FN130" s="107"/>
      <c r="FO130" s="106"/>
      <c r="FP130" s="107"/>
      <c r="FQ130" s="106"/>
      <c r="FR130" s="107"/>
      <c r="FS130" s="106"/>
      <c r="FT130" s="107"/>
      <c r="FU130" s="106"/>
      <c r="FV130" s="107"/>
      <c r="FW130" s="106"/>
      <c r="FX130" s="107"/>
      <c r="FY130" s="106"/>
      <c r="FZ130" s="107"/>
      <c r="GA130" s="106"/>
      <c r="GB130" s="107"/>
      <c r="GC130" s="106"/>
      <c r="GD130" s="107"/>
      <c r="GE130" s="106"/>
      <c r="GF130" s="107"/>
      <c r="GG130" s="106"/>
      <c r="GH130" s="107"/>
      <c r="GI130" s="106"/>
      <c r="GJ130" s="107"/>
      <c r="GK130" s="106"/>
      <c r="GL130" s="107"/>
      <c r="GM130" s="106"/>
      <c r="GN130" s="107"/>
      <c r="GO130" s="106"/>
      <c r="GP130" s="107"/>
      <c r="GQ130" s="106"/>
      <c r="GR130" s="107"/>
      <c r="GS130" s="106"/>
      <c r="GT130" s="107"/>
      <c r="GU130" s="106"/>
      <c r="GV130" s="107"/>
      <c r="GW130" s="106"/>
      <c r="GX130" s="107"/>
      <c r="GY130" s="106"/>
      <c r="GZ130" s="107"/>
      <c r="HA130" s="106"/>
      <c r="HB130" s="107"/>
      <c r="HC130" s="106"/>
      <c r="HD130" s="107"/>
      <c r="HE130" s="106"/>
      <c r="HF130" s="107"/>
      <c r="HG130" s="106"/>
      <c r="HH130" s="107"/>
      <c r="HI130" s="106"/>
      <c r="HJ130" s="107"/>
      <c r="HK130" s="106"/>
      <c r="HL130" s="107"/>
      <c r="HM130" s="106"/>
      <c r="HN130" s="107"/>
      <c r="HO130" s="106"/>
      <c r="HP130" s="107"/>
      <c r="HQ130" s="106"/>
      <c r="HR130" s="107"/>
      <c r="HS130" s="106"/>
      <c r="HT130" s="107"/>
      <c r="HU130" s="106"/>
      <c r="HV130" s="107"/>
      <c r="HW130" s="106"/>
      <c r="HX130" s="107"/>
      <c r="HY130" s="106"/>
      <c r="HZ130" s="107"/>
      <c r="IA130" s="106"/>
      <c r="IB130" s="107"/>
      <c r="IC130" s="106"/>
      <c r="ID130" s="107"/>
      <c r="IE130" s="106"/>
      <c r="IF130" s="107"/>
      <c r="IG130" s="106"/>
      <c r="IH130" s="107"/>
      <c r="II130" s="106"/>
      <c r="IJ130" s="107"/>
      <c r="IK130" s="106"/>
      <c r="IL130" s="107"/>
      <c r="IM130" s="106"/>
      <c r="IN130" s="107"/>
      <c r="IO130" s="106"/>
      <c r="IP130" s="107"/>
      <c r="IQ130" s="106"/>
      <c r="IR130" s="107"/>
      <c r="IS130" s="106"/>
      <c r="IT130" s="107"/>
      <c r="IU130" s="106"/>
      <c r="IV130" s="107"/>
      <c r="IW130" s="106"/>
      <c r="IX130" s="107"/>
      <c r="IY130" s="106"/>
      <c r="IZ130" s="64"/>
      <c r="JA130" s="64"/>
      <c r="JB130" s="64"/>
      <c r="JC130" s="64"/>
      <c r="JD130" s="64"/>
      <c r="JE130" s="64"/>
      <c r="JF130" s="64"/>
      <c r="JG130" s="64"/>
      <c r="JH130" s="64"/>
      <c r="JI130" s="64"/>
      <c r="JJ130" s="64"/>
      <c r="JK130" s="64"/>
      <c r="JL130" s="64"/>
      <c r="JM130" s="64"/>
      <c r="JN130" s="64"/>
      <c r="JO130" s="64"/>
      <c r="JP130" s="64"/>
      <c r="JQ130" s="64"/>
      <c r="JR130" s="64"/>
      <c r="JS130" s="64"/>
      <c r="JT130" s="64"/>
      <c r="JU130" s="64"/>
      <c r="JV130" s="64"/>
      <c r="JW130" s="64"/>
      <c r="JX130" s="64"/>
      <c r="JY130" s="64"/>
      <c r="JZ130" s="64"/>
      <c r="KA130" s="64"/>
      <c r="KB130" s="64"/>
      <c r="KC130" s="64"/>
      <c r="KD130" s="64"/>
      <c r="KE130" s="64"/>
      <c r="KF130" s="64"/>
      <c r="KG130" s="64"/>
      <c r="KH130" s="64"/>
      <c r="KI130" s="64"/>
      <c r="KJ130" s="64"/>
      <c r="KK130" s="64"/>
      <c r="KL130" s="64"/>
      <c r="KM130" s="64"/>
      <c r="KN130" s="64"/>
      <c r="KO130" s="64"/>
      <c r="KP130" s="64"/>
      <c r="KQ130" s="64"/>
      <c r="KR130" s="64"/>
      <c r="KS130" s="64"/>
      <c r="KT130" s="64"/>
      <c r="KU130" s="64"/>
      <c r="KV130" s="64"/>
      <c r="KW130" s="64"/>
      <c r="KX130" s="64"/>
      <c r="KY130" s="64"/>
      <c r="KZ130" s="64"/>
      <c r="LA130" s="64"/>
      <c r="LB130" s="64"/>
      <c r="LC130" s="64"/>
      <c r="LD130" s="64"/>
      <c r="LE130" s="64"/>
      <c r="LF130" s="64"/>
      <c r="LG130" s="64"/>
      <c r="LH130" s="64"/>
      <c r="LI130" s="64"/>
      <c r="LJ130" s="64"/>
      <c r="LK130" s="64"/>
      <c r="LL130" s="64"/>
      <c r="LM130" s="64"/>
      <c r="LN130" s="64"/>
      <c r="LO130" s="64"/>
      <c r="LP130" s="64"/>
      <c r="LQ130" s="64"/>
      <c r="LR130" s="64"/>
      <c r="LS130" s="64"/>
      <c r="LT130" s="64"/>
      <c r="LU130" s="64"/>
      <c r="LV130" s="64"/>
      <c r="LW130" s="64"/>
      <c r="LX130" s="64"/>
      <c r="LY130" s="64"/>
      <c r="LZ130" s="64"/>
      <c r="MA130" s="64"/>
      <c r="MB130" s="64"/>
      <c r="MC130" s="64"/>
      <c r="MD130" s="64"/>
      <c r="ME130" s="64"/>
      <c r="MF130" s="64"/>
      <c r="MG130" s="64"/>
      <c r="MH130" s="64"/>
      <c r="MI130" s="64"/>
      <c r="MJ130" s="64"/>
      <c r="MK130" s="64"/>
      <c r="ML130" s="64"/>
      <c r="MM130" s="64"/>
      <c r="MN130" s="64"/>
      <c r="MO130" s="64"/>
      <c r="MP130" s="64"/>
      <c r="MQ130" s="64"/>
      <c r="MR130" s="64"/>
      <c r="MS130" s="64"/>
      <c r="MT130" s="64"/>
      <c r="MU130" s="64"/>
      <c r="MV130" s="64"/>
      <c r="MW130" s="64"/>
      <c r="MX130" s="64"/>
      <c r="MY130" s="64"/>
      <c r="MZ130" s="64"/>
      <c r="NA130" s="64"/>
      <c r="NB130" s="64"/>
      <c r="NC130" s="64"/>
      <c r="ND130" s="64"/>
      <c r="NE130" s="64"/>
      <c r="NF130" s="64"/>
      <c r="NG130" s="64"/>
      <c r="NH130" s="64"/>
      <c r="NI130" s="64"/>
      <c r="NJ130" s="64"/>
      <c r="NK130" s="64"/>
      <c r="NL130" s="64"/>
      <c r="NM130" s="64"/>
      <c r="NN130" s="64"/>
      <c r="NO130" s="64"/>
      <c r="NP130" s="64"/>
      <c r="NQ130" s="64"/>
      <c r="NR130" s="64"/>
      <c r="NS130" s="64"/>
      <c r="NT130" s="64"/>
      <c r="NU130" s="64"/>
      <c r="NV130" s="64"/>
      <c r="NW130" s="64"/>
      <c r="NX130" s="64"/>
      <c r="NY130" s="64"/>
      <c r="NZ130" s="64"/>
      <c r="OA130" s="64"/>
      <c r="OB130" s="64"/>
      <c r="OC130" s="64"/>
      <c r="OD130" s="64"/>
      <c r="OE130" s="64"/>
      <c r="OF130" s="64"/>
      <c r="OG130" s="64"/>
      <c r="OH130" s="64"/>
      <c r="OI130" s="64"/>
      <c r="OJ130" s="64"/>
      <c r="OK130" s="64"/>
      <c r="OL130" s="64"/>
      <c r="OM130" s="64"/>
      <c r="ON130" s="64"/>
      <c r="OO130" s="64"/>
      <c r="OP130" s="64"/>
      <c r="OQ130" s="64"/>
      <c r="OR130" s="64"/>
      <c r="OS130" s="64"/>
      <c r="OT130" s="64"/>
      <c r="OU130" s="64"/>
      <c r="OV130" s="64"/>
      <c r="OW130" s="64"/>
      <c r="OX130" s="64"/>
      <c r="OY130" s="64"/>
      <c r="OZ130" s="64"/>
      <c r="PA130" s="64"/>
      <c r="PB130" s="64"/>
      <c r="PC130" s="64"/>
      <c r="PD130" s="64"/>
      <c r="PE130" s="64"/>
      <c r="PF130" s="64"/>
      <c r="PG130" s="64"/>
      <c r="PH130" s="64"/>
      <c r="PI130" s="64"/>
      <c r="PJ130" s="64"/>
      <c r="PK130" s="64"/>
      <c r="PL130" s="64"/>
      <c r="PM130" s="64"/>
      <c r="PN130" s="64"/>
      <c r="PO130" s="64"/>
      <c r="PP130" s="64"/>
      <c r="PQ130" s="64"/>
      <c r="PR130" s="64"/>
      <c r="PS130" s="64"/>
      <c r="PT130" s="64"/>
      <c r="PU130" s="64"/>
      <c r="PV130" s="64"/>
      <c r="PW130" s="64"/>
      <c r="PX130" s="64"/>
      <c r="PY130" s="64"/>
      <c r="PZ130" s="64"/>
      <c r="QA130" s="64"/>
      <c r="QB130" s="64"/>
      <c r="QC130" s="64"/>
      <c r="QD130" s="64"/>
      <c r="QE130" s="64"/>
      <c r="QF130" s="64"/>
      <c r="QG130" s="64"/>
      <c r="QH130" s="64"/>
      <c r="QI130" s="64"/>
      <c r="QJ130" s="64"/>
      <c r="QK130" s="64"/>
      <c r="QL130" s="64"/>
      <c r="QM130" s="64"/>
      <c r="QN130" s="64"/>
      <c r="QO130" s="64"/>
      <c r="QP130" s="64"/>
      <c r="QQ130" s="64"/>
      <c r="QR130" s="64"/>
      <c r="QS130" s="64"/>
      <c r="QT130" s="64"/>
      <c r="QU130" s="64"/>
      <c r="QV130" s="64"/>
      <c r="QW130" s="64"/>
      <c r="QX130" s="64"/>
      <c r="QY130" s="64"/>
      <c r="QZ130" s="64"/>
      <c r="RA130" s="64"/>
      <c r="RB130" s="64"/>
      <c r="RC130" s="64"/>
      <c r="RD130" s="64"/>
      <c r="RE130" s="64"/>
      <c r="RF130" s="64"/>
      <c r="RG130" s="64"/>
      <c r="RH130" s="64"/>
      <c r="RI130" s="64"/>
      <c r="RJ130" s="64"/>
      <c r="RK130" s="64"/>
      <c r="RL130" s="64"/>
      <c r="RM130" s="64"/>
      <c r="RN130" s="64"/>
      <c r="RO130" s="64"/>
      <c r="RP130" s="64"/>
      <c r="RQ130" s="64"/>
      <c r="RR130" s="64"/>
      <c r="RS130" s="64"/>
      <c r="RT130" s="64"/>
      <c r="RU130" s="64"/>
      <c r="RV130" s="64"/>
      <c r="RW130" s="64"/>
      <c r="RX130" s="64"/>
      <c r="RY130" s="64"/>
      <c r="RZ130" s="64"/>
      <c r="SA130" s="64"/>
      <c r="SB130" s="64"/>
      <c r="SC130" s="64"/>
      <c r="SD130" s="64"/>
      <c r="SE130" s="64"/>
      <c r="SF130" s="64"/>
      <c r="SG130" s="64"/>
      <c r="SH130" s="64"/>
      <c r="SI130" s="64"/>
      <c r="SJ130" s="64"/>
      <c r="SK130" s="64"/>
      <c r="SL130" s="64"/>
      <c r="SM130" s="64"/>
      <c r="SN130" s="64"/>
      <c r="SO130" s="64"/>
      <c r="SP130" s="64"/>
      <c r="SQ130" s="64"/>
      <c r="SR130" s="64"/>
      <c r="SS130" s="64"/>
      <c r="ST130" s="64"/>
      <c r="SU130" s="64"/>
      <c r="SV130" s="64"/>
      <c r="SW130" s="64"/>
      <c r="SX130" s="64"/>
      <c r="SY130" s="64"/>
      <c r="SZ130" s="64"/>
      <c r="TA130" s="64"/>
      <c r="TB130" s="64"/>
      <c r="TC130" s="64"/>
      <c r="TD130" s="64"/>
      <c r="TE130" s="64"/>
      <c r="TF130" s="64"/>
      <c r="TG130" s="64"/>
      <c r="TH130" s="64"/>
      <c r="TI130" s="64"/>
      <c r="TJ130" s="64"/>
      <c r="TK130" s="64"/>
      <c r="TL130" s="64"/>
      <c r="TM130" s="64"/>
      <c r="TN130" s="64"/>
      <c r="TO130" s="64"/>
      <c r="TP130" s="64"/>
      <c r="TQ130" s="64"/>
      <c r="TR130" s="64"/>
      <c r="TS130" s="64"/>
      <c r="TT130" s="64"/>
      <c r="TU130" s="64"/>
      <c r="TV130" s="64"/>
      <c r="TW130" s="64"/>
      <c r="TX130" s="64"/>
      <c r="TY130" s="64"/>
      <c r="TZ130" s="64"/>
      <c r="UA130" s="64"/>
      <c r="UB130" s="64"/>
      <c r="UC130" s="64"/>
      <c r="UD130" s="64"/>
      <c r="UE130" s="64"/>
      <c r="UF130" s="64"/>
      <c r="UG130" s="64"/>
      <c r="UH130" s="64"/>
      <c r="UI130" s="64"/>
      <c r="UJ130" s="64"/>
      <c r="UK130" s="64"/>
      <c r="UL130" s="64"/>
      <c r="UM130" s="64"/>
      <c r="UN130" s="64"/>
      <c r="UO130" s="64"/>
      <c r="UP130" s="64"/>
      <c r="UQ130" s="64"/>
      <c r="UR130" s="64"/>
      <c r="US130" s="64"/>
      <c r="UT130" s="64"/>
      <c r="UU130" s="64"/>
      <c r="UV130" s="64"/>
      <c r="UW130" s="64"/>
      <c r="UX130" s="64"/>
      <c r="UY130" s="64"/>
      <c r="UZ130" s="64"/>
      <c r="VA130" s="64"/>
      <c r="VB130" s="64"/>
      <c r="VC130" s="64"/>
      <c r="VD130" s="64"/>
      <c r="VE130" s="64"/>
      <c r="VF130" s="64"/>
      <c r="VG130" s="64"/>
      <c r="VH130" s="64"/>
      <c r="VI130" s="64"/>
      <c r="VJ130" s="64"/>
      <c r="VK130" s="64"/>
      <c r="VL130" s="64"/>
      <c r="VM130" s="64"/>
      <c r="VN130" s="64"/>
      <c r="VO130" s="64"/>
      <c r="VP130" s="64"/>
      <c r="VQ130" s="64"/>
      <c r="VR130" s="64"/>
      <c r="VS130" s="64"/>
      <c r="VT130" s="64"/>
      <c r="VU130" s="64"/>
      <c r="VV130" s="64"/>
      <c r="VW130" s="64"/>
      <c r="VX130" s="64"/>
      <c r="VY130" s="64"/>
      <c r="VZ130" s="64"/>
      <c r="WA130" s="64"/>
      <c r="WB130" s="64"/>
      <c r="WC130" s="64"/>
      <c r="WD130" s="64"/>
      <c r="WE130" s="64"/>
      <c r="WF130" s="64"/>
      <c r="WG130" s="64"/>
      <c r="WH130" s="64"/>
      <c r="WI130" s="64"/>
      <c r="WJ130" s="64"/>
      <c r="WK130" s="64"/>
      <c r="WL130" s="64"/>
      <c r="WM130" s="64"/>
      <c r="WN130" s="64"/>
      <c r="WO130" s="64"/>
      <c r="WP130" s="64"/>
      <c r="WQ130" s="64"/>
      <c r="WR130" s="64"/>
      <c r="WS130" s="64"/>
      <c r="WT130" s="64"/>
      <c r="WU130" s="64"/>
      <c r="WV130" s="64"/>
      <c r="WW130" s="64"/>
      <c r="WX130" s="64"/>
      <c r="WY130" s="64"/>
      <c r="WZ130" s="64"/>
      <c r="XA130" s="64"/>
      <c r="XB130" s="64"/>
      <c r="XC130" s="64"/>
      <c r="XD130" s="64"/>
      <c r="XE130" s="64"/>
      <c r="XF130" s="64"/>
      <c r="XG130" s="64"/>
      <c r="XH130" s="64"/>
      <c r="XI130" s="64"/>
      <c r="XJ130" s="64"/>
    </row>
    <row r="131" spans="1:634" x14ac:dyDescent="0.25">
      <c r="A131" s="106"/>
      <c r="B131" s="107"/>
      <c r="C131" s="106"/>
      <c r="D131" s="107"/>
      <c r="E131" s="106"/>
      <c r="F131" s="107"/>
      <c r="G131" s="106"/>
      <c r="H131" s="107"/>
      <c r="I131" s="106"/>
      <c r="J131" s="107"/>
      <c r="K131" s="106"/>
      <c r="L131" s="107"/>
      <c r="M131" s="106"/>
      <c r="N131" s="107"/>
      <c r="O131" s="106"/>
      <c r="P131" s="107"/>
      <c r="Q131" s="106"/>
      <c r="R131" s="107"/>
      <c r="S131" s="106"/>
      <c r="T131" s="107"/>
      <c r="U131" s="106"/>
      <c r="V131" s="107"/>
      <c r="W131" s="106"/>
      <c r="X131" s="107"/>
      <c r="Y131" s="106"/>
      <c r="Z131" s="107"/>
      <c r="AA131" s="106"/>
      <c r="AB131" s="107"/>
      <c r="AC131" s="106"/>
      <c r="AD131" s="107"/>
      <c r="AE131" s="106"/>
      <c r="AF131" s="107"/>
      <c r="AG131" s="106"/>
      <c r="AH131" s="107"/>
      <c r="AI131" s="106"/>
      <c r="AJ131" s="107"/>
      <c r="AK131" s="106"/>
      <c r="AL131" s="107"/>
      <c r="AM131" s="106"/>
      <c r="AN131" s="107"/>
      <c r="AO131" s="106"/>
      <c r="AP131" s="107"/>
      <c r="AQ131" s="106"/>
      <c r="AR131" s="107"/>
      <c r="AS131" s="106"/>
      <c r="AT131" s="107"/>
      <c r="AU131" s="106"/>
      <c r="AV131" s="107"/>
      <c r="AW131" s="106"/>
      <c r="AX131" s="107"/>
      <c r="AY131" s="106"/>
      <c r="AZ131" s="107"/>
      <c r="BA131" s="106"/>
      <c r="BB131" s="107"/>
      <c r="BC131" s="106"/>
      <c r="BD131" s="107"/>
      <c r="BE131" s="106"/>
      <c r="BF131" s="107"/>
      <c r="BG131" s="106"/>
      <c r="BH131" s="107"/>
      <c r="BI131" s="106"/>
      <c r="BJ131" s="107"/>
      <c r="BK131" s="106"/>
      <c r="BL131" s="107"/>
      <c r="BM131" s="106"/>
      <c r="BN131" s="107"/>
      <c r="BO131" s="106"/>
      <c r="BP131" s="107"/>
      <c r="BQ131" s="106"/>
      <c r="BR131" s="107"/>
      <c r="BS131" s="106"/>
      <c r="BT131" s="107"/>
      <c r="BU131" s="106"/>
      <c r="BV131" s="107"/>
      <c r="BW131" s="106"/>
      <c r="BX131" s="107"/>
      <c r="BY131" s="106"/>
      <c r="BZ131" s="107"/>
      <c r="CA131" s="106"/>
      <c r="CB131" s="107"/>
      <c r="CC131" s="106"/>
      <c r="CD131" s="107"/>
      <c r="CE131" s="106"/>
      <c r="CF131" s="107"/>
      <c r="CG131" s="106"/>
      <c r="CH131" s="107"/>
      <c r="CI131" s="106"/>
      <c r="CJ131" s="107"/>
      <c r="CK131" s="106"/>
      <c r="CL131" s="107"/>
      <c r="CM131" s="106"/>
      <c r="CN131" s="107"/>
      <c r="CO131" s="106"/>
      <c r="CP131" s="107"/>
      <c r="CQ131" s="106"/>
      <c r="CR131" s="107"/>
      <c r="CS131" s="106"/>
      <c r="CT131" s="107"/>
      <c r="CU131" s="106"/>
      <c r="CV131" s="107"/>
      <c r="CW131" s="106"/>
      <c r="CX131" s="107"/>
      <c r="CY131" s="106"/>
      <c r="CZ131" s="107"/>
      <c r="DA131" s="106"/>
      <c r="DB131" s="107"/>
      <c r="DC131" s="106"/>
      <c r="DD131" s="107"/>
      <c r="DE131" s="106"/>
      <c r="DF131" s="107"/>
      <c r="DG131" s="106"/>
      <c r="DH131" s="107"/>
      <c r="DI131" s="106"/>
      <c r="DJ131" s="107"/>
      <c r="DK131" s="106"/>
      <c r="DL131" s="107"/>
      <c r="DM131" s="106"/>
      <c r="DN131" s="107"/>
      <c r="DO131" s="106"/>
      <c r="DP131" s="107"/>
      <c r="DQ131" s="106"/>
      <c r="DR131" s="107"/>
      <c r="DS131" s="106"/>
      <c r="DT131" s="107"/>
      <c r="DU131" s="106"/>
      <c r="DV131" s="107"/>
      <c r="DW131" s="106"/>
      <c r="DX131" s="107"/>
      <c r="DY131" s="106"/>
      <c r="DZ131" s="107"/>
      <c r="EA131" s="106"/>
      <c r="EB131" s="107"/>
      <c r="EC131" s="106"/>
      <c r="ED131" s="107"/>
      <c r="EE131" s="106"/>
      <c r="EF131" s="107"/>
      <c r="EG131" s="106"/>
      <c r="EH131" s="107"/>
      <c r="EI131" s="106"/>
      <c r="EJ131" s="107"/>
      <c r="EK131" s="106"/>
      <c r="EL131" s="107"/>
      <c r="EM131" s="106"/>
      <c r="EN131" s="107"/>
      <c r="EO131" s="106"/>
      <c r="EP131" s="107"/>
      <c r="EQ131" s="106"/>
      <c r="ER131" s="107"/>
      <c r="ES131" s="106"/>
      <c r="ET131" s="107"/>
      <c r="EU131" s="106"/>
      <c r="EV131" s="107"/>
      <c r="EW131" s="106"/>
      <c r="EX131" s="107"/>
      <c r="EY131" s="106"/>
      <c r="EZ131" s="107"/>
      <c r="FA131" s="106"/>
      <c r="FB131" s="107"/>
      <c r="FC131" s="106"/>
      <c r="FD131" s="107"/>
      <c r="FE131" s="106"/>
      <c r="FF131" s="107"/>
      <c r="FG131" s="106"/>
      <c r="FH131" s="107"/>
      <c r="FI131" s="106"/>
      <c r="FJ131" s="107"/>
      <c r="FK131" s="106"/>
      <c r="FL131" s="107"/>
      <c r="FM131" s="106"/>
      <c r="FN131" s="107"/>
      <c r="FO131" s="106"/>
      <c r="FP131" s="107"/>
      <c r="FQ131" s="106"/>
      <c r="FR131" s="107"/>
      <c r="FS131" s="106"/>
      <c r="FT131" s="107"/>
      <c r="FU131" s="106"/>
      <c r="FV131" s="107"/>
      <c r="FW131" s="106"/>
      <c r="FX131" s="107"/>
      <c r="FY131" s="106"/>
      <c r="FZ131" s="107"/>
      <c r="GA131" s="106"/>
      <c r="GB131" s="107"/>
      <c r="GC131" s="106"/>
      <c r="GD131" s="107"/>
      <c r="GE131" s="106"/>
      <c r="GF131" s="107"/>
      <c r="GG131" s="106"/>
      <c r="GH131" s="107"/>
      <c r="GI131" s="106"/>
      <c r="GJ131" s="107"/>
      <c r="GK131" s="106"/>
      <c r="GL131" s="107"/>
      <c r="GM131" s="106"/>
      <c r="GN131" s="107"/>
      <c r="GO131" s="106"/>
      <c r="GP131" s="107"/>
      <c r="GQ131" s="106"/>
      <c r="GR131" s="107"/>
      <c r="GS131" s="106"/>
      <c r="GT131" s="107"/>
      <c r="GU131" s="106"/>
      <c r="GV131" s="107"/>
      <c r="GW131" s="106"/>
      <c r="GX131" s="107"/>
      <c r="GY131" s="106"/>
      <c r="GZ131" s="107"/>
      <c r="HA131" s="106"/>
      <c r="HB131" s="107"/>
      <c r="HC131" s="106"/>
      <c r="HD131" s="107"/>
      <c r="HE131" s="106"/>
      <c r="HF131" s="107"/>
      <c r="HG131" s="106"/>
      <c r="HH131" s="107"/>
      <c r="HI131" s="106"/>
      <c r="HJ131" s="107"/>
      <c r="HK131" s="106"/>
      <c r="HL131" s="107"/>
      <c r="HM131" s="106"/>
      <c r="HN131" s="107"/>
      <c r="HO131" s="106"/>
      <c r="HP131" s="107"/>
      <c r="HQ131" s="106"/>
      <c r="HR131" s="107"/>
      <c r="HS131" s="106"/>
      <c r="HT131" s="107"/>
      <c r="HU131" s="106"/>
      <c r="HV131" s="107"/>
      <c r="HW131" s="106"/>
      <c r="HX131" s="107"/>
      <c r="HY131" s="106"/>
      <c r="HZ131" s="107"/>
      <c r="IA131" s="106"/>
      <c r="IB131" s="107"/>
      <c r="IC131" s="106"/>
      <c r="ID131" s="107"/>
      <c r="IE131" s="106"/>
      <c r="IF131" s="107"/>
      <c r="IG131" s="106"/>
      <c r="IH131" s="107"/>
      <c r="II131" s="106"/>
      <c r="IJ131" s="107"/>
      <c r="IK131" s="106"/>
      <c r="IL131" s="107"/>
      <c r="IM131" s="106"/>
      <c r="IN131" s="107"/>
      <c r="IO131" s="106"/>
      <c r="IP131" s="107"/>
      <c r="IQ131" s="106"/>
      <c r="IR131" s="107"/>
      <c r="IS131" s="106"/>
      <c r="IT131" s="107"/>
      <c r="IU131" s="106"/>
      <c r="IV131" s="107"/>
      <c r="IW131" s="106"/>
      <c r="IX131" s="107"/>
      <c r="IY131" s="106"/>
      <c r="IZ131" s="64"/>
      <c r="JA131" s="64"/>
      <c r="JB131" s="64"/>
      <c r="JC131" s="64"/>
      <c r="JD131" s="64"/>
      <c r="JE131" s="64"/>
      <c r="JF131" s="64"/>
      <c r="JG131" s="64"/>
      <c r="JH131" s="64"/>
      <c r="JI131" s="64"/>
      <c r="JJ131" s="64"/>
      <c r="JK131" s="64"/>
      <c r="JL131" s="64"/>
      <c r="JM131" s="64"/>
      <c r="JN131" s="64"/>
      <c r="JO131" s="64"/>
      <c r="JP131" s="64"/>
      <c r="JQ131" s="64"/>
      <c r="JR131" s="64"/>
      <c r="JS131" s="64"/>
      <c r="JT131" s="64"/>
      <c r="JU131" s="64"/>
      <c r="JV131" s="64"/>
      <c r="JW131" s="64"/>
      <c r="JX131" s="64"/>
      <c r="JY131" s="64"/>
      <c r="JZ131" s="64"/>
      <c r="KA131" s="64"/>
      <c r="KB131" s="64"/>
      <c r="KC131" s="64"/>
      <c r="KD131" s="64"/>
      <c r="KE131" s="64"/>
      <c r="KF131" s="64"/>
      <c r="KG131" s="64"/>
      <c r="KH131" s="64"/>
      <c r="KI131" s="64"/>
      <c r="KJ131" s="64"/>
      <c r="KK131" s="64"/>
      <c r="KL131" s="64"/>
      <c r="KM131" s="64"/>
      <c r="KN131" s="64"/>
      <c r="KO131" s="64"/>
      <c r="KP131" s="64"/>
      <c r="KQ131" s="64"/>
      <c r="KR131" s="64"/>
      <c r="KS131" s="64"/>
      <c r="KT131" s="64"/>
      <c r="KU131" s="64"/>
      <c r="KV131" s="64"/>
      <c r="KW131" s="64"/>
      <c r="KX131" s="64"/>
      <c r="KY131" s="64"/>
      <c r="KZ131" s="64"/>
      <c r="LA131" s="64"/>
      <c r="LB131" s="64"/>
      <c r="LC131" s="64"/>
      <c r="LD131" s="64"/>
      <c r="LE131" s="64"/>
      <c r="LF131" s="64"/>
      <c r="LG131" s="64"/>
      <c r="LH131" s="64"/>
      <c r="LI131" s="64"/>
      <c r="LJ131" s="64"/>
      <c r="LK131" s="64"/>
      <c r="LL131" s="64"/>
      <c r="LM131" s="64"/>
      <c r="LN131" s="64"/>
      <c r="LO131" s="64"/>
      <c r="LP131" s="64"/>
      <c r="LQ131" s="64"/>
      <c r="LR131" s="64"/>
      <c r="LS131" s="64"/>
      <c r="LT131" s="64"/>
      <c r="LU131" s="64"/>
      <c r="LV131" s="64"/>
      <c r="LW131" s="64"/>
      <c r="LX131" s="64"/>
      <c r="LY131" s="64"/>
      <c r="LZ131" s="64"/>
      <c r="MA131" s="64"/>
      <c r="MB131" s="64"/>
      <c r="MC131" s="64"/>
      <c r="MD131" s="64"/>
      <c r="ME131" s="64"/>
      <c r="MF131" s="64"/>
      <c r="MG131" s="64"/>
      <c r="MH131" s="64"/>
      <c r="MI131" s="64"/>
      <c r="MJ131" s="64"/>
      <c r="MK131" s="64"/>
      <c r="ML131" s="64"/>
      <c r="MM131" s="64"/>
      <c r="MN131" s="64"/>
      <c r="MO131" s="64"/>
      <c r="MP131" s="64"/>
      <c r="MQ131" s="64"/>
      <c r="MR131" s="64"/>
      <c r="MS131" s="64"/>
      <c r="MT131" s="64"/>
      <c r="MU131" s="64"/>
      <c r="MV131" s="64"/>
      <c r="MW131" s="64"/>
      <c r="MX131" s="64"/>
      <c r="MY131" s="64"/>
      <c r="MZ131" s="64"/>
      <c r="NA131" s="64"/>
      <c r="NB131" s="64"/>
      <c r="NC131" s="64"/>
      <c r="ND131" s="64"/>
      <c r="NE131" s="64"/>
      <c r="NF131" s="64"/>
      <c r="NG131" s="64"/>
      <c r="NH131" s="64"/>
      <c r="NI131" s="64"/>
      <c r="NJ131" s="64"/>
      <c r="NK131" s="64"/>
      <c r="NL131" s="64"/>
      <c r="NM131" s="64"/>
      <c r="NN131" s="64"/>
      <c r="NO131" s="64"/>
      <c r="NP131" s="64"/>
      <c r="NQ131" s="64"/>
      <c r="NR131" s="64"/>
      <c r="NS131" s="64"/>
      <c r="NT131" s="64"/>
      <c r="NU131" s="64"/>
      <c r="NV131" s="64"/>
      <c r="NW131" s="64"/>
      <c r="NX131" s="64"/>
      <c r="NY131" s="64"/>
      <c r="NZ131" s="64"/>
      <c r="OA131" s="64"/>
      <c r="OB131" s="64"/>
      <c r="OC131" s="64"/>
      <c r="OD131" s="64"/>
      <c r="OE131" s="64"/>
      <c r="OF131" s="64"/>
      <c r="OG131" s="64"/>
      <c r="OH131" s="64"/>
      <c r="OI131" s="64"/>
      <c r="OJ131" s="64"/>
      <c r="OK131" s="64"/>
      <c r="OL131" s="64"/>
      <c r="OM131" s="64"/>
      <c r="ON131" s="64"/>
      <c r="OO131" s="64"/>
      <c r="OP131" s="64"/>
      <c r="OQ131" s="64"/>
      <c r="OR131" s="64"/>
      <c r="OS131" s="64"/>
      <c r="OT131" s="64"/>
      <c r="OU131" s="64"/>
      <c r="OV131" s="64"/>
      <c r="OW131" s="64"/>
      <c r="OX131" s="64"/>
      <c r="OY131" s="64"/>
      <c r="OZ131" s="64"/>
      <c r="PA131" s="64"/>
      <c r="PB131" s="64"/>
      <c r="PC131" s="64"/>
      <c r="PD131" s="64"/>
      <c r="PE131" s="64"/>
      <c r="PF131" s="64"/>
      <c r="PG131" s="64"/>
      <c r="PH131" s="64"/>
      <c r="PI131" s="64"/>
      <c r="PJ131" s="64"/>
      <c r="PK131" s="64"/>
      <c r="PL131" s="64"/>
      <c r="PM131" s="64"/>
      <c r="PN131" s="64"/>
      <c r="PO131" s="64"/>
      <c r="PP131" s="64"/>
      <c r="PQ131" s="64"/>
      <c r="PR131" s="64"/>
      <c r="PS131" s="64"/>
      <c r="PT131" s="64"/>
      <c r="PU131" s="64"/>
      <c r="PV131" s="64"/>
      <c r="PW131" s="64"/>
      <c r="PX131" s="64"/>
      <c r="PY131" s="64"/>
      <c r="PZ131" s="64"/>
      <c r="QA131" s="64"/>
      <c r="QB131" s="64"/>
      <c r="QC131" s="64"/>
      <c r="QD131" s="64"/>
      <c r="QE131" s="64"/>
      <c r="QF131" s="64"/>
      <c r="QG131" s="64"/>
      <c r="QH131" s="64"/>
      <c r="QI131" s="64"/>
      <c r="QJ131" s="64"/>
      <c r="QK131" s="64"/>
      <c r="QL131" s="64"/>
      <c r="QM131" s="64"/>
      <c r="QN131" s="64"/>
      <c r="QO131" s="64"/>
      <c r="QP131" s="64"/>
      <c r="QQ131" s="64"/>
      <c r="QR131" s="64"/>
      <c r="QS131" s="64"/>
      <c r="QT131" s="64"/>
      <c r="QU131" s="64"/>
      <c r="QV131" s="64"/>
      <c r="QW131" s="64"/>
      <c r="QX131" s="64"/>
      <c r="QY131" s="64"/>
      <c r="QZ131" s="64"/>
      <c r="RA131" s="64"/>
      <c r="RB131" s="64"/>
      <c r="RC131" s="64"/>
      <c r="RD131" s="64"/>
      <c r="RE131" s="64"/>
      <c r="RF131" s="64"/>
      <c r="RG131" s="64"/>
      <c r="RH131" s="64"/>
      <c r="RI131" s="64"/>
      <c r="RJ131" s="64"/>
      <c r="RK131" s="64"/>
      <c r="RL131" s="64"/>
      <c r="RM131" s="64"/>
      <c r="RN131" s="64"/>
      <c r="RO131" s="64"/>
      <c r="RP131" s="64"/>
      <c r="RQ131" s="64"/>
      <c r="RR131" s="64"/>
      <c r="RS131" s="64"/>
      <c r="RT131" s="64"/>
      <c r="RU131" s="64"/>
      <c r="RV131" s="64"/>
      <c r="RW131" s="64"/>
      <c r="RX131" s="64"/>
      <c r="RY131" s="64"/>
      <c r="RZ131" s="64"/>
      <c r="SA131" s="64"/>
      <c r="SB131" s="64"/>
      <c r="SC131" s="64"/>
      <c r="SD131" s="64"/>
      <c r="SE131" s="64"/>
      <c r="SF131" s="64"/>
      <c r="SG131" s="64"/>
      <c r="SH131" s="64"/>
      <c r="SI131" s="64"/>
      <c r="SJ131" s="64"/>
      <c r="SK131" s="64"/>
      <c r="SL131" s="64"/>
      <c r="SM131" s="64"/>
      <c r="SN131" s="64"/>
      <c r="SO131" s="64"/>
      <c r="SP131" s="64"/>
      <c r="SQ131" s="64"/>
      <c r="SR131" s="64"/>
      <c r="SS131" s="64"/>
      <c r="ST131" s="64"/>
      <c r="SU131" s="64"/>
      <c r="SV131" s="64"/>
      <c r="SW131" s="64"/>
      <c r="SX131" s="64"/>
      <c r="SY131" s="64"/>
      <c r="SZ131" s="64"/>
      <c r="TA131" s="64"/>
      <c r="TB131" s="64"/>
      <c r="TC131" s="64"/>
      <c r="TD131" s="64"/>
      <c r="TE131" s="64"/>
      <c r="TF131" s="64"/>
      <c r="TG131" s="64"/>
      <c r="TH131" s="64"/>
      <c r="TI131" s="64"/>
      <c r="TJ131" s="64"/>
      <c r="TK131" s="64"/>
      <c r="TL131" s="64"/>
      <c r="TM131" s="64"/>
      <c r="TN131" s="64"/>
      <c r="TO131" s="64"/>
      <c r="TP131" s="64"/>
      <c r="TQ131" s="64"/>
      <c r="TR131" s="64"/>
      <c r="TS131" s="64"/>
      <c r="TT131" s="64"/>
      <c r="TU131" s="64"/>
      <c r="TV131" s="64"/>
      <c r="TW131" s="64"/>
      <c r="TX131" s="64"/>
      <c r="TY131" s="64"/>
      <c r="TZ131" s="64"/>
      <c r="UA131" s="64"/>
      <c r="UB131" s="64"/>
      <c r="UC131" s="64"/>
      <c r="UD131" s="64"/>
      <c r="UE131" s="64"/>
      <c r="UF131" s="64"/>
      <c r="UG131" s="64"/>
      <c r="UH131" s="64"/>
      <c r="UI131" s="64"/>
      <c r="UJ131" s="64"/>
      <c r="UK131" s="64"/>
      <c r="UL131" s="64"/>
      <c r="UM131" s="64"/>
      <c r="UN131" s="64"/>
      <c r="UO131" s="64"/>
      <c r="UP131" s="64"/>
      <c r="UQ131" s="64"/>
      <c r="UR131" s="64"/>
      <c r="US131" s="64"/>
      <c r="UT131" s="64"/>
      <c r="UU131" s="64"/>
      <c r="UV131" s="64"/>
      <c r="UW131" s="64"/>
      <c r="UX131" s="64"/>
      <c r="UY131" s="64"/>
      <c r="UZ131" s="64"/>
      <c r="VA131" s="64"/>
      <c r="VB131" s="64"/>
      <c r="VC131" s="64"/>
      <c r="VD131" s="64"/>
      <c r="VE131" s="64"/>
      <c r="VF131" s="64"/>
      <c r="VG131" s="64"/>
      <c r="VH131" s="64"/>
      <c r="VI131" s="64"/>
      <c r="VJ131" s="64"/>
      <c r="VK131" s="64"/>
      <c r="VL131" s="64"/>
      <c r="VM131" s="64"/>
      <c r="VN131" s="64"/>
      <c r="VO131" s="64"/>
      <c r="VP131" s="64"/>
      <c r="VQ131" s="64"/>
      <c r="VR131" s="64"/>
      <c r="VS131" s="64"/>
      <c r="VT131" s="64"/>
      <c r="VU131" s="64"/>
      <c r="VV131" s="64"/>
      <c r="VW131" s="64"/>
      <c r="VX131" s="64"/>
      <c r="VY131" s="64"/>
      <c r="VZ131" s="64"/>
      <c r="WA131" s="64"/>
      <c r="WB131" s="64"/>
      <c r="WC131" s="64"/>
      <c r="WD131" s="64"/>
      <c r="WE131" s="64"/>
      <c r="WF131" s="64"/>
      <c r="WG131" s="64"/>
      <c r="WH131" s="64"/>
      <c r="WI131" s="64"/>
      <c r="WJ131" s="64"/>
      <c r="WK131" s="64"/>
      <c r="WL131" s="64"/>
      <c r="WM131" s="64"/>
      <c r="WN131" s="64"/>
      <c r="WO131" s="64"/>
      <c r="WP131" s="64"/>
      <c r="WQ131" s="64"/>
      <c r="WR131" s="64"/>
      <c r="WS131" s="64"/>
      <c r="WT131" s="64"/>
      <c r="WU131" s="64"/>
      <c r="WV131" s="64"/>
      <c r="WW131" s="64"/>
      <c r="WX131" s="64"/>
      <c r="WY131" s="64"/>
      <c r="WZ131" s="64"/>
      <c r="XA131" s="64"/>
      <c r="XB131" s="64"/>
      <c r="XC131" s="64"/>
      <c r="XD131" s="64"/>
      <c r="XE131" s="64"/>
      <c r="XF131" s="64"/>
      <c r="XG131" s="64"/>
      <c r="XH131" s="64"/>
      <c r="XI131" s="64"/>
      <c r="XJ131" s="64"/>
    </row>
    <row r="132" spans="1:634" x14ac:dyDescent="0.25">
      <c r="A132" s="106"/>
      <c r="B132" s="107"/>
      <c r="C132" s="106"/>
      <c r="D132" s="107"/>
      <c r="E132" s="106"/>
      <c r="F132" s="107"/>
      <c r="G132" s="106"/>
      <c r="H132" s="107"/>
      <c r="I132" s="106"/>
      <c r="J132" s="107"/>
      <c r="K132" s="106"/>
      <c r="L132" s="107"/>
      <c r="M132" s="106"/>
      <c r="N132" s="107"/>
      <c r="O132" s="106"/>
      <c r="P132" s="107"/>
      <c r="Q132" s="106"/>
      <c r="R132" s="107"/>
      <c r="S132" s="106"/>
      <c r="T132" s="107"/>
      <c r="U132" s="106"/>
      <c r="V132" s="107"/>
      <c r="W132" s="106"/>
      <c r="X132" s="107"/>
      <c r="Y132" s="106"/>
      <c r="Z132" s="107"/>
      <c r="AA132" s="106"/>
      <c r="AB132" s="107"/>
      <c r="AC132" s="106"/>
      <c r="AD132" s="107"/>
      <c r="AE132" s="106"/>
      <c r="AF132" s="107"/>
      <c r="AG132" s="106"/>
      <c r="AH132" s="107"/>
      <c r="AI132" s="106"/>
      <c r="AJ132" s="107"/>
      <c r="AK132" s="106"/>
      <c r="AL132" s="107"/>
      <c r="AM132" s="106"/>
      <c r="AN132" s="107"/>
      <c r="AO132" s="106"/>
      <c r="AP132" s="107"/>
      <c r="AQ132" s="106"/>
      <c r="AR132" s="107"/>
      <c r="AS132" s="106"/>
      <c r="AT132" s="107"/>
      <c r="AU132" s="106"/>
      <c r="AV132" s="107"/>
      <c r="AW132" s="106"/>
      <c r="AX132" s="107"/>
      <c r="AY132" s="106"/>
      <c r="AZ132" s="107"/>
      <c r="BA132" s="106"/>
      <c r="BB132" s="107"/>
      <c r="BC132" s="106"/>
      <c r="BD132" s="107"/>
      <c r="BE132" s="106"/>
      <c r="BF132" s="107"/>
      <c r="BG132" s="106"/>
      <c r="BH132" s="107"/>
      <c r="BI132" s="106"/>
      <c r="BJ132" s="107"/>
      <c r="BK132" s="106"/>
      <c r="BL132" s="107"/>
      <c r="BM132" s="106"/>
      <c r="BN132" s="107"/>
      <c r="BO132" s="106"/>
      <c r="BP132" s="107"/>
      <c r="BQ132" s="106"/>
      <c r="BR132" s="107"/>
      <c r="BS132" s="106"/>
      <c r="BT132" s="107"/>
      <c r="BU132" s="106"/>
      <c r="BV132" s="107"/>
      <c r="BW132" s="106"/>
      <c r="BX132" s="107"/>
      <c r="BY132" s="106"/>
      <c r="BZ132" s="107"/>
      <c r="CA132" s="106"/>
      <c r="CB132" s="107"/>
      <c r="CC132" s="106"/>
      <c r="CD132" s="107"/>
      <c r="CE132" s="106"/>
      <c r="CF132" s="107"/>
      <c r="CG132" s="106"/>
      <c r="CH132" s="107"/>
      <c r="CI132" s="106"/>
      <c r="CJ132" s="107"/>
      <c r="CK132" s="106"/>
      <c r="CL132" s="107"/>
      <c r="CM132" s="106"/>
      <c r="CN132" s="107"/>
      <c r="CO132" s="106"/>
      <c r="CP132" s="107"/>
      <c r="CQ132" s="106"/>
      <c r="CR132" s="107"/>
      <c r="CS132" s="106"/>
      <c r="CT132" s="107"/>
      <c r="CU132" s="106"/>
      <c r="CV132" s="107"/>
      <c r="CW132" s="106"/>
      <c r="CX132" s="107"/>
      <c r="CY132" s="106"/>
      <c r="CZ132" s="107"/>
      <c r="DA132" s="106"/>
      <c r="DB132" s="107"/>
      <c r="DC132" s="106"/>
      <c r="DD132" s="107"/>
      <c r="DE132" s="106"/>
      <c r="DF132" s="107"/>
      <c r="DG132" s="106"/>
      <c r="DH132" s="107"/>
      <c r="DI132" s="106"/>
      <c r="DJ132" s="107"/>
      <c r="DK132" s="106"/>
      <c r="DL132" s="107"/>
      <c r="DM132" s="106"/>
      <c r="DN132" s="107"/>
      <c r="DO132" s="106"/>
      <c r="DP132" s="107"/>
      <c r="DQ132" s="106"/>
      <c r="DR132" s="107"/>
      <c r="DS132" s="106"/>
      <c r="DT132" s="107"/>
      <c r="DU132" s="106"/>
      <c r="DV132" s="107"/>
      <c r="DW132" s="106"/>
      <c r="DX132" s="107"/>
      <c r="DY132" s="106"/>
      <c r="DZ132" s="107"/>
      <c r="EA132" s="106"/>
      <c r="EB132" s="107"/>
      <c r="EC132" s="106"/>
      <c r="ED132" s="107"/>
      <c r="EE132" s="106"/>
      <c r="EF132" s="107"/>
      <c r="EG132" s="106"/>
      <c r="EH132" s="107"/>
      <c r="EI132" s="106"/>
      <c r="EJ132" s="107"/>
      <c r="EK132" s="106"/>
      <c r="EL132" s="107"/>
      <c r="EM132" s="106"/>
      <c r="EN132" s="107"/>
      <c r="EO132" s="106"/>
      <c r="EP132" s="107"/>
      <c r="EQ132" s="106"/>
      <c r="ER132" s="107"/>
      <c r="ES132" s="106"/>
      <c r="ET132" s="107"/>
      <c r="EU132" s="106"/>
      <c r="EV132" s="107"/>
      <c r="EW132" s="106"/>
      <c r="EX132" s="107"/>
      <c r="EY132" s="106"/>
      <c r="EZ132" s="107"/>
      <c r="FA132" s="106"/>
      <c r="FB132" s="107"/>
      <c r="FC132" s="106"/>
      <c r="FD132" s="107"/>
      <c r="FE132" s="106"/>
      <c r="FF132" s="107"/>
      <c r="FG132" s="106"/>
      <c r="FH132" s="107"/>
      <c r="FI132" s="106"/>
      <c r="FJ132" s="107"/>
      <c r="FK132" s="106"/>
      <c r="FL132" s="107"/>
      <c r="FM132" s="106"/>
      <c r="FN132" s="107"/>
      <c r="FO132" s="106"/>
      <c r="FP132" s="107"/>
      <c r="FQ132" s="106"/>
      <c r="FR132" s="107"/>
      <c r="FS132" s="106"/>
      <c r="FT132" s="107"/>
      <c r="FU132" s="106"/>
      <c r="FV132" s="107"/>
      <c r="FW132" s="106"/>
      <c r="FX132" s="107"/>
      <c r="FY132" s="106"/>
      <c r="FZ132" s="107"/>
      <c r="GA132" s="106"/>
      <c r="GB132" s="107"/>
      <c r="GC132" s="106"/>
      <c r="GD132" s="107"/>
      <c r="GE132" s="106"/>
      <c r="GF132" s="107"/>
      <c r="GG132" s="106"/>
      <c r="GH132" s="107"/>
      <c r="GI132" s="106"/>
      <c r="GJ132" s="107"/>
      <c r="GK132" s="106"/>
      <c r="GL132" s="107"/>
      <c r="GM132" s="106"/>
      <c r="GN132" s="107"/>
      <c r="GO132" s="106"/>
      <c r="GP132" s="107"/>
      <c r="GQ132" s="106"/>
      <c r="GR132" s="107"/>
      <c r="GS132" s="106"/>
      <c r="GT132" s="107"/>
      <c r="GU132" s="106"/>
      <c r="GV132" s="107"/>
      <c r="GW132" s="106"/>
      <c r="GX132" s="107"/>
      <c r="GY132" s="106"/>
      <c r="GZ132" s="107"/>
      <c r="HA132" s="106"/>
      <c r="HB132" s="107"/>
      <c r="HC132" s="106"/>
      <c r="HD132" s="107"/>
      <c r="HE132" s="106"/>
      <c r="HF132" s="107"/>
      <c r="HG132" s="106"/>
      <c r="HH132" s="107"/>
      <c r="HI132" s="106"/>
      <c r="HJ132" s="107"/>
      <c r="HK132" s="106"/>
      <c r="HL132" s="107"/>
      <c r="HM132" s="106"/>
      <c r="HN132" s="107"/>
      <c r="HO132" s="106"/>
      <c r="HP132" s="107"/>
      <c r="HQ132" s="106"/>
      <c r="HR132" s="107"/>
      <c r="HS132" s="106"/>
      <c r="HT132" s="107"/>
      <c r="HU132" s="106"/>
      <c r="HV132" s="107"/>
      <c r="HW132" s="106"/>
      <c r="HX132" s="107"/>
      <c r="HY132" s="106"/>
      <c r="HZ132" s="107"/>
      <c r="IA132" s="106"/>
      <c r="IB132" s="107"/>
      <c r="IC132" s="106"/>
      <c r="ID132" s="107"/>
      <c r="IE132" s="106"/>
      <c r="IF132" s="107"/>
      <c r="IG132" s="106"/>
      <c r="IH132" s="107"/>
      <c r="II132" s="106"/>
      <c r="IJ132" s="107"/>
      <c r="IK132" s="106"/>
      <c r="IL132" s="107"/>
      <c r="IM132" s="106"/>
      <c r="IN132" s="107"/>
      <c r="IO132" s="106"/>
      <c r="IP132" s="107"/>
      <c r="IQ132" s="106"/>
      <c r="IR132" s="107"/>
      <c r="IS132" s="106"/>
      <c r="IT132" s="107"/>
      <c r="IU132" s="106"/>
      <c r="IV132" s="107"/>
      <c r="IW132" s="106"/>
      <c r="IX132" s="107"/>
      <c r="IY132" s="106"/>
      <c r="IZ132" s="64"/>
      <c r="JA132" s="64"/>
      <c r="JB132" s="64"/>
      <c r="JC132" s="64"/>
      <c r="JD132" s="64"/>
      <c r="JE132" s="64"/>
      <c r="JF132" s="64"/>
      <c r="JG132" s="64"/>
      <c r="JH132" s="64"/>
      <c r="JI132" s="64"/>
      <c r="JJ132" s="64"/>
      <c r="JK132" s="64"/>
      <c r="JL132" s="64"/>
      <c r="JM132" s="64"/>
      <c r="JN132" s="64"/>
      <c r="JO132" s="64"/>
      <c r="JP132" s="64"/>
      <c r="JQ132" s="64"/>
      <c r="JR132" s="64"/>
      <c r="JS132" s="64"/>
      <c r="JT132" s="64"/>
      <c r="JU132" s="64"/>
      <c r="JV132" s="64"/>
      <c r="JW132" s="64"/>
      <c r="JX132" s="64"/>
      <c r="JY132" s="64"/>
      <c r="JZ132" s="64"/>
      <c r="KA132" s="64"/>
      <c r="KB132" s="64"/>
      <c r="KC132" s="64"/>
      <c r="KD132" s="64"/>
      <c r="KE132" s="64"/>
      <c r="KF132" s="64"/>
      <c r="KG132" s="64"/>
      <c r="KH132" s="64"/>
      <c r="KI132" s="64"/>
      <c r="KJ132" s="64"/>
      <c r="KK132" s="64"/>
      <c r="KL132" s="64"/>
      <c r="KM132" s="64"/>
      <c r="KN132" s="64"/>
      <c r="KO132" s="64"/>
      <c r="KP132" s="64"/>
      <c r="KQ132" s="64"/>
      <c r="KR132" s="64"/>
      <c r="KS132" s="64"/>
      <c r="KT132" s="64"/>
      <c r="KU132" s="64"/>
      <c r="KV132" s="64"/>
      <c r="KW132" s="64"/>
      <c r="KX132" s="64"/>
      <c r="KY132" s="64"/>
      <c r="KZ132" s="64"/>
      <c r="LA132" s="64"/>
      <c r="LB132" s="64"/>
      <c r="LC132" s="64"/>
      <c r="LD132" s="64"/>
      <c r="LE132" s="64"/>
      <c r="LF132" s="64"/>
      <c r="LG132" s="64"/>
      <c r="LH132" s="64"/>
      <c r="LI132" s="64"/>
      <c r="LJ132" s="64"/>
      <c r="LK132" s="64"/>
      <c r="LL132" s="64"/>
      <c r="LM132" s="64"/>
      <c r="LN132" s="64"/>
      <c r="LO132" s="64"/>
      <c r="LP132" s="64"/>
      <c r="LQ132" s="64"/>
      <c r="LR132" s="64"/>
      <c r="LS132" s="64"/>
      <c r="LT132" s="64"/>
      <c r="LU132" s="64"/>
      <c r="LV132" s="64"/>
      <c r="LW132" s="64"/>
      <c r="LX132" s="64"/>
      <c r="LY132" s="64"/>
      <c r="LZ132" s="64"/>
      <c r="MA132" s="64"/>
      <c r="MB132" s="64"/>
      <c r="MC132" s="64"/>
      <c r="MD132" s="64"/>
      <c r="ME132" s="64"/>
      <c r="MF132" s="64"/>
      <c r="MG132" s="64"/>
      <c r="MH132" s="64"/>
      <c r="MI132" s="64"/>
      <c r="MJ132" s="64"/>
      <c r="MK132" s="64"/>
      <c r="ML132" s="64"/>
      <c r="MM132" s="64"/>
      <c r="MN132" s="64"/>
      <c r="MO132" s="64"/>
      <c r="MP132" s="64"/>
      <c r="MQ132" s="64"/>
      <c r="MR132" s="64"/>
      <c r="MS132" s="64"/>
      <c r="MT132" s="64"/>
      <c r="MU132" s="64"/>
      <c r="MV132" s="64"/>
      <c r="MW132" s="64"/>
      <c r="MX132" s="64"/>
      <c r="MY132" s="64"/>
      <c r="MZ132" s="64"/>
      <c r="NA132" s="64"/>
      <c r="NB132" s="64"/>
      <c r="NC132" s="64"/>
      <c r="ND132" s="64"/>
      <c r="NE132" s="64"/>
      <c r="NF132" s="64"/>
      <c r="NG132" s="64"/>
      <c r="NH132" s="64"/>
      <c r="NI132" s="64"/>
      <c r="NJ132" s="64"/>
      <c r="NK132" s="64"/>
      <c r="NL132" s="64"/>
      <c r="NM132" s="64"/>
      <c r="NN132" s="64"/>
      <c r="NO132" s="64"/>
      <c r="NP132" s="64"/>
      <c r="NQ132" s="64"/>
      <c r="NR132" s="64"/>
      <c r="NS132" s="64"/>
      <c r="NT132" s="64"/>
      <c r="NU132" s="64"/>
      <c r="NV132" s="64"/>
      <c r="NW132" s="64"/>
      <c r="NX132" s="64"/>
      <c r="NY132" s="64"/>
      <c r="NZ132" s="64"/>
      <c r="OA132" s="64"/>
      <c r="OB132" s="64"/>
      <c r="OC132" s="64"/>
      <c r="OD132" s="64"/>
      <c r="OE132" s="64"/>
      <c r="OF132" s="64"/>
      <c r="OG132" s="64"/>
      <c r="OH132" s="64"/>
      <c r="OI132" s="64"/>
      <c r="OJ132" s="64"/>
      <c r="OK132" s="64"/>
      <c r="OL132" s="64"/>
      <c r="OM132" s="64"/>
      <c r="ON132" s="64"/>
      <c r="OO132" s="64"/>
      <c r="OP132" s="64"/>
      <c r="OQ132" s="64"/>
      <c r="OR132" s="64"/>
      <c r="OS132" s="64"/>
      <c r="OT132" s="64"/>
      <c r="OU132" s="64"/>
      <c r="OV132" s="64"/>
      <c r="OW132" s="64"/>
      <c r="OX132" s="64"/>
      <c r="OY132" s="64"/>
      <c r="OZ132" s="64"/>
      <c r="PA132" s="64"/>
      <c r="PB132" s="64"/>
      <c r="PC132" s="64"/>
      <c r="PD132" s="64"/>
      <c r="PE132" s="64"/>
      <c r="PF132" s="64"/>
      <c r="PG132" s="64"/>
      <c r="PH132" s="64"/>
      <c r="PI132" s="64"/>
      <c r="PJ132" s="64"/>
      <c r="PK132" s="64"/>
      <c r="PL132" s="64"/>
      <c r="PM132" s="64"/>
      <c r="PN132" s="64"/>
      <c r="PO132" s="64"/>
      <c r="PP132" s="64"/>
      <c r="PQ132" s="64"/>
      <c r="PR132" s="64"/>
      <c r="PS132" s="64"/>
      <c r="PT132" s="64"/>
      <c r="PU132" s="64"/>
      <c r="PV132" s="64"/>
      <c r="PW132" s="64"/>
      <c r="PX132" s="64"/>
      <c r="PY132" s="64"/>
      <c r="PZ132" s="64"/>
      <c r="QA132" s="64"/>
      <c r="QB132" s="64"/>
      <c r="QC132" s="64"/>
      <c r="QD132" s="64"/>
      <c r="QE132" s="64"/>
      <c r="QF132" s="64"/>
      <c r="QG132" s="64"/>
      <c r="QH132" s="64"/>
      <c r="QI132" s="64"/>
      <c r="QJ132" s="64"/>
      <c r="QK132" s="64"/>
      <c r="QL132" s="64"/>
      <c r="QM132" s="64"/>
      <c r="QN132" s="64"/>
      <c r="QO132" s="64"/>
      <c r="QP132" s="64"/>
      <c r="QQ132" s="64"/>
      <c r="QR132" s="64"/>
      <c r="QS132" s="64"/>
      <c r="QT132" s="64"/>
      <c r="QU132" s="64"/>
      <c r="QV132" s="64"/>
      <c r="QW132" s="64"/>
      <c r="QX132" s="64"/>
      <c r="QY132" s="64"/>
      <c r="QZ132" s="64"/>
      <c r="RA132" s="64"/>
      <c r="RB132" s="64"/>
      <c r="RC132" s="64"/>
      <c r="RD132" s="64"/>
      <c r="RE132" s="64"/>
      <c r="RF132" s="64"/>
      <c r="RG132" s="64"/>
      <c r="RH132" s="64"/>
      <c r="RI132" s="64"/>
      <c r="RJ132" s="64"/>
      <c r="RK132" s="64"/>
      <c r="RL132" s="64"/>
      <c r="RM132" s="64"/>
      <c r="RN132" s="64"/>
      <c r="RO132" s="64"/>
      <c r="RP132" s="64"/>
      <c r="RQ132" s="64"/>
      <c r="RR132" s="64"/>
      <c r="RS132" s="64"/>
      <c r="RT132" s="64"/>
      <c r="RU132" s="64"/>
      <c r="RV132" s="64"/>
      <c r="RW132" s="64"/>
      <c r="RX132" s="64"/>
      <c r="RY132" s="64"/>
      <c r="RZ132" s="64"/>
      <c r="SA132" s="64"/>
      <c r="SB132" s="64"/>
      <c r="SC132" s="64"/>
      <c r="SD132" s="64"/>
      <c r="SE132" s="64"/>
      <c r="SF132" s="64"/>
      <c r="SG132" s="64"/>
      <c r="SH132" s="64"/>
      <c r="SI132" s="64"/>
      <c r="SJ132" s="64"/>
      <c r="SK132" s="64"/>
      <c r="SL132" s="64"/>
      <c r="SM132" s="64"/>
      <c r="SN132" s="64"/>
      <c r="SO132" s="64"/>
      <c r="SP132" s="64"/>
      <c r="SQ132" s="64"/>
      <c r="SR132" s="64"/>
      <c r="SS132" s="64"/>
      <c r="ST132" s="64"/>
      <c r="SU132" s="64"/>
      <c r="SV132" s="64"/>
      <c r="SW132" s="64"/>
      <c r="SX132" s="64"/>
      <c r="SY132" s="64"/>
      <c r="SZ132" s="64"/>
      <c r="TA132" s="64"/>
      <c r="TB132" s="64"/>
      <c r="TC132" s="64"/>
      <c r="TD132" s="64"/>
      <c r="TE132" s="64"/>
      <c r="TF132" s="64"/>
      <c r="TG132" s="64"/>
      <c r="TH132" s="64"/>
      <c r="TI132" s="64"/>
      <c r="TJ132" s="64"/>
      <c r="TK132" s="64"/>
      <c r="TL132" s="64"/>
      <c r="TM132" s="64"/>
      <c r="TN132" s="64"/>
      <c r="TO132" s="64"/>
      <c r="TP132" s="64"/>
      <c r="TQ132" s="64"/>
      <c r="TR132" s="64"/>
      <c r="TS132" s="64"/>
      <c r="TT132" s="64"/>
      <c r="TU132" s="64"/>
      <c r="TV132" s="64"/>
      <c r="TW132" s="64"/>
      <c r="TX132" s="64"/>
      <c r="TY132" s="64"/>
      <c r="TZ132" s="64"/>
      <c r="UA132" s="64"/>
      <c r="UB132" s="64"/>
      <c r="UC132" s="64"/>
      <c r="UD132" s="64"/>
      <c r="UE132" s="64"/>
      <c r="UF132" s="64"/>
      <c r="UG132" s="64"/>
      <c r="UH132" s="64"/>
      <c r="UI132" s="64"/>
      <c r="UJ132" s="64"/>
      <c r="UK132" s="64"/>
      <c r="UL132" s="64"/>
      <c r="UM132" s="64"/>
      <c r="UN132" s="64"/>
      <c r="UO132" s="64"/>
      <c r="UP132" s="64"/>
      <c r="UQ132" s="64"/>
      <c r="UR132" s="64"/>
      <c r="US132" s="64"/>
      <c r="UT132" s="64"/>
      <c r="UU132" s="64"/>
      <c r="UV132" s="64"/>
      <c r="UW132" s="64"/>
      <c r="UX132" s="64"/>
      <c r="UY132" s="64"/>
      <c r="UZ132" s="64"/>
      <c r="VA132" s="64"/>
      <c r="VB132" s="64"/>
      <c r="VC132" s="64"/>
      <c r="VD132" s="64"/>
      <c r="VE132" s="64"/>
      <c r="VF132" s="64"/>
      <c r="VG132" s="64"/>
      <c r="VH132" s="64"/>
      <c r="VI132" s="64"/>
      <c r="VJ132" s="64"/>
      <c r="VK132" s="64"/>
      <c r="VL132" s="64"/>
      <c r="VM132" s="64"/>
      <c r="VN132" s="64"/>
      <c r="VO132" s="64"/>
      <c r="VP132" s="64"/>
      <c r="VQ132" s="64"/>
      <c r="VR132" s="64"/>
      <c r="VS132" s="64"/>
      <c r="VT132" s="64"/>
      <c r="VU132" s="64"/>
      <c r="VV132" s="64"/>
      <c r="VW132" s="64"/>
      <c r="VX132" s="64"/>
      <c r="VY132" s="64"/>
      <c r="VZ132" s="64"/>
      <c r="WA132" s="64"/>
      <c r="WB132" s="64"/>
      <c r="WC132" s="64"/>
      <c r="WD132" s="64"/>
      <c r="WE132" s="64"/>
      <c r="WF132" s="64"/>
      <c r="WG132" s="64"/>
      <c r="WH132" s="64"/>
      <c r="WI132" s="64"/>
      <c r="WJ132" s="64"/>
      <c r="WK132" s="64"/>
      <c r="WL132" s="64"/>
      <c r="WM132" s="64"/>
      <c r="WN132" s="64"/>
      <c r="WO132" s="64"/>
      <c r="WP132" s="64"/>
      <c r="WQ132" s="64"/>
      <c r="WR132" s="64"/>
      <c r="WS132" s="64"/>
      <c r="WT132" s="64"/>
      <c r="WU132" s="64"/>
      <c r="WV132" s="64"/>
      <c r="WW132" s="64"/>
      <c r="WX132" s="64"/>
      <c r="WY132" s="64"/>
      <c r="WZ132" s="64"/>
      <c r="XA132" s="64"/>
      <c r="XB132" s="64"/>
      <c r="XC132" s="64"/>
      <c r="XD132" s="64"/>
      <c r="XE132" s="64"/>
      <c r="XF132" s="64"/>
      <c r="XG132" s="64"/>
      <c r="XH132" s="64"/>
      <c r="XI132" s="64"/>
      <c r="XJ132" s="64"/>
    </row>
    <row r="133" spans="1:634" x14ac:dyDescent="0.25">
      <c r="A133" s="106"/>
      <c r="B133" s="107"/>
      <c r="C133" s="106"/>
      <c r="D133" s="107"/>
      <c r="E133" s="106"/>
      <c r="F133" s="107"/>
      <c r="G133" s="106"/>
      <c r="H133" s="107"/>
      <c r="I133" s="106"/>
      <c r="J133" s="107"/>
      <c r="K133" s="106"/>
      <c r="L133" s="107"/>
      <c r="M133" s="106"/>
      <c r="N133" s="107"/>
      <c r="O133" s="106"/>
      <c r="P133" s="107"/>
      <c r="Q133" s="106"/>
      <c r="R133" s="107"/>
      <c r="S133" s="106"/>
      <c r="T133" s="107"/>
      <c r="U133" s="106"/>
      <c r="V133" s="107"/>
      <c r="W133" s="106"/>
      <c r="X133" s="107"/>
      <c r="Y133" s="106"/>
      <c r="Z133" s="107"/>
      <c r="AA133" s="106"/>
      <c r="AB133" s="107"/>
      <c r="AC133" s="106"/>
      <c r="AD133" s="107"/>
      <c r="AE133" s="106"/>
      <c r="AF133" s="107"/>
      <c r="AG133" s="106"/>
      <c r="AH133" s="107"/>
      <c r="AI133" s="106"/>
      <c r="AJ133" s="107"/>
      <c r="AK133" s="106"/>
      <c r="AL133" s="107"/>
      <c r="AM133" s="106"/>
      <c r="AN133" s="107"/>
      <c r="AO133" s="106"/>
      <c r="AP133" s="107"/>
      <c r="AQ133" s="106"/>
      <c r="AR133" s="107"/>
      <c r="AS133" s="106"/>
      <c r="AT133" s="107"/>
      <c r="AU133" s="106"/>
      <c r="AV133" s="107"/>
      <c r="AW133" s="106"/>
      <c r="AX133" s="107"/>
      <c r="AY133" s="106"/>
      <c r="AZ133" s="107"/>
      <c r="BA133" s="106"/>
      <c r="BB133" s="107"/>
      <c r="BC133" s="106"/>
      <c r="BD133" s="107"/>
      <c r="BE133" s="106"/>
      <c r="BF133" s="107"/>
      <c r="BG133" s="106"/>
      <c r="BH133" s="107"/>
      <c r="BI133" s="106"/>
      <c r="BJ133" s="107"/>
      <c r="BK133" s="106"/>
      <c r="BL133" s="107"/>
      <c r="BM133" s="106"/>
      <c r="BN133" s="107"/>
      <c r="BO133" s="106"/>
      <c r="BP133" s="107"/>
      <c r="BQ133" s="106"/>
      <c r="BR133" s="107"/>
      <c r="BS133" s="106"/>
      <c r="BT133" s="107"/>
      <c r="BU133" s="106"/>
      <c r="BV133" s="107"/>
      <c r="BW133" s="106"/>
      <c r="BX133" s="107"/>
      <c r="BY133" s="106"/>
      <c r="BZ133" s="107"/>
      <c r="CA133" s="106"/>
      <c r="CB133" s="107"/>
      <c r="CC133" s="106"/>
      <c r="CD133" s="107"/>
      <c r="CE133" s="106"/>
      <c r="CF133" s="107"/>
      <c r="CG133" s="106"/>
      <c r="CH133" s="107"/>
      <c r="CI133" s="106"/>
      <c r="CJ133" s="107"/>
      <c r="CK133" s="106"/>
      <c r="CL133" s="107"/>
      <c r="CM133" s="106"/>
      <c r="CN133" s="107"/>
      <c r="CO133" s="106"/>
      <c r="CP133" s="107"/>
      <c r="CQ133" s="106"/>
      <c r="CR133" s="107"/>
      <c r="CS133" s="106"/>
      <c r="CT133" s="107"/>
      <c r="CU133" s="106"/>
      <c r="CV133" s="107"/>
      <c r="CW133" s="106"/>
      <c r="CX133" s="107"/>
      <c r="CY133" s="106"/>
      <c r="CZ133" s="107"/>
      <c r="DA133" s="106"/>
      <c r="DB133" s="107"/>
      <c r="DC133" s="106"/>
      <c r="DD133" s="107"/>
      <c r="DE133" s="106"/>
      <c r="DF133" s="107"/>
      <c r="DG133" s="106"/>
      <c r="DH133" s="107"/>
      <c r="DI133" s="106"/>
      <c r="DJ133" s="107"/>
      <c r="DK133" s="106"/>
      <c r="DL133" s="107"/>
      <c r="DM133" s="106"/>
      <c r="DN133" s="107"/>
      <c r="DO133" s="106"/>
      <c r="DP133" s="107"/>
      <c r="DQ133" s="106"/>
      <c r="DR133" s="107"/>
      <c r="DS133" s="106"/>
      <c r="DT133" s="107"/>
      <c r="DU133" s="106"/>
      <c r="DV133" s="107"/>
      <c r="DW133" s="106"/>
      <c r="DX133" s="107"/>
      <c r="DY133" s="106"/>
      <c r="DZ133" s="107"/>
      <c r="EA133" s="106"/>
      <c r="EB133" s="107"/>
      <c r="EC133" s="106"/>
      <c r="ED133" s="107"/>
      <c r="EE133" s="106"/>
      <c r="EF133" s="107"/>
      <c r="EG133" s="106"/>
      <c r="EH133" s="107"/>
      <c r="EI133" s="106"/>
      <c r="EJ133" s="107"/>
      <c r="EK133" s="106"/>
      <c r="EL133" s="107"/>
      <c r="EM133" s="106"/>
      <c r="EN133" s="107"/>
      <c r="EO133" s="106"/>
      <c r="EP133" s="107"/>
      <c r="EQ133" s="106"/>
      <c r="ER133" s="107"/>
      <c r="ES133" s="106"/>
      <c r="ET133" s="107"/>
      <c r="EU133" s="106"/>
      <c r="EV133" s="107"/>
      <c r="EW133" s="106"/>
      <c r="EX133" s="107"/>
      <c r="EY133" s="106"/>
      <c r="EZ133" s="107"/>
      <c r="FA133" s="106"/>
      <c r="FB133" s="107"/>
      <c r="FC133" s="106"/>
      <c r="FD133" s="107"/>
      <c r="FE133" s="106"/>
      <c r="FF133" s="107"/>
      <c r="FG133" s="106"/>
      <c r="FH133" s="107"/>
      <c r="FI133" s="106"/>
      <c r="FJ133" s="107"/>
      <c r="FK133" s="106"/>
      <c r="FL133" s="107"/>
      <c r="FM133" s="106"/>
      <c r="FN133" s="107"/>
      <c r="FO133" s="106"/>
      <c r="FP133" s="107"/>
      <c r="FQ133" s="106"/>
      <c r="FR133" s="107"/>
      <c r="FS133" s="106"/>
      <c r="FT133" s="107"/>
      <c r="FU133" s="106"/>
      <c r="FV133" s="107"/>
      <c r="FW133" s="106"/>
      <c r="FX133" s="107"/>
      <c r="FY133" s="106"/>
      <c r="FZ133" s="107"/>
      <c r="GA133" s="106"/>
      <c r="GB133" s="107"/>
      <c r="GC133" s="106"/>
      <c r="GD133" s="107"/>
      <c r="GE133" s="106"/>
      <c r="GF133" s="107"/>
      <c r="GG133" s="106"/>
      <c r="GH133" s="107"/>
      <c r="GI133" s="106"/>
      <c r="GJ133" s="107"/>
      <c r="GK133" s="106"/>
      <c r="GL133" s="107"/>
      <c r="GM133" s="106"/>
      <c r="GN133" s="107"/>
      <c r="GO133" s="106"/>
      <c r="GP133" s="107"/>
      <c r="GQ133" s="106"/>
      <c r="GR133" s="107"/>
      <c r="GS133" s="106"/>
      <c r="GT133" s="107"/>
      <c r="GU133" s="106"/>
      <c r="GV133" s="107"/>
      <c r="GW133" s="106"/>
      <c r="GX133" s="107"/>
      <c r="GY133" s="106"/>
      <c r="GZ133" s="107"/>
      <c r="HA133" s="106"/>
      <c r="HB133" s="107"/>
      <c r="HC133" s="106"/>
      <c r="HD133" s="107"/>
      <c r="HE133" s="106"/>
      <c r="HF133" s="107"/>
      <c r="HG133" s="106"/>
      <c r="HH133" s="107"/>
      <c r="HI133" s="106"/>
      <c r="HJ133" s="107"/>
      <c r="HK133" s="106"/>
      <c r="HL133" s="107"/>
      <c r="HM133" s="106"/>
      <c r="HN133" s="107"/>
      <c r="HO133" s="106"/>
      <c r="HP133" s="107"/>
      <c r="HQ133" s="106"/>
      <c r="HR133" s="107"/>
      <c r="HS133" s="106"/>
      <c r="HT133" s="107"/>
      <c r="HU133" s="106"/>
      <c r="HV133" s="107"/>
      <c r="HW133" s="106"/>
      <c r="HX133" s="107"/>
      <c r="HY133" s="106"/>
      <c r="HZ133" s="107"/>
      <c r="IA133" s="106"/>
      <c r="IB133" s="107"/>
      <c r="IC133" s="106"/>
      <c r="ID133" s="107"/>
      <c r="IE133" s="106"/>
      <c r="IF133" s="107"/>
      <c r="IG133" s="106"/>
      <c r="IH133" s="107"/>
      <c r="II133" s="106"/>
      <c r="IJ133" s="107"/>
      <c r="IK133" s="106"/>
      <c r="IL133" s="107"/>
      <c r="IM133" s="106"/>
      <c r="IN133" s="107"/>
      <c r="IO133" s="106"/>
      <c r="IP133" s="107"/>
      <c r="IQ133" s="106"/>
      <c r="IR133" s="107"/>
      <c r="IS133" s="106"/>
      <c r="IT133" s="107"/>
      <c r="IU133" s="106"/>
      <c r="IV133" s="107"/>
      <c r="IW133" s="106"/>
      <c r="IX133" s="107"/>
      <c r="IY133" s="106"/>
      <c r="IZ133" s="64"/>
      <c r="JA133" s="64"/>
      <c r="JB133" s="64"/>
      <c r="JC133" s="64"/>
      <c r="JD133" s="64"/>
      <c r="JE133" s="64"/>
      <c r="JF133" s="64"/>
      <c r="JG133" s="64"/>
      <c r="JH133" s="64"/>
      <c r="JI133" s="64"/>
      <c r="JJ133" s="64"/>
      <c r="JK133" s="64"/>
      <c r="JL133" s="64"/>
      <c r="JM133" s="64"/>
      <c r="JN133" s="64"/>
      <c r="JO133" s="64"/>
      <c r="JP133" s="64"/>
      <c r="JQ133" s="64"/>
      <c r="JR133" s="64"/>
      <c r="JS133" s="64"/>
      <c r="JT133" s="64"/>
      <c r="JU133" s="64"/>
      <c r="JV133" s="64"/>
      <c r="JW133" s="64"/>
      <c r="JX133" s="64"/>
      <c r="JY133" s="64"/>
      <c r="JZ133" s="64"/>
      <c r="KA133" s="64"/>
      <c r="KB133" s="64"/>
      <c r="KC133" s="64"/>
      <c r="KD133" s="64"/>
      <c r="KE133" s="64"/>
      <c r="KF133" s="64"/>
      <c r="KG133" s="64"/>
      <c r="KH133" s="64"/>
      <c r="KI133" s="64"/>
      <c r="KJ133" s="64"/>
      <c r="KK133" s="64"/>
      <c r="KL133" s="64"/>
      <c r="KM133" s="64"/>
      <c r="KN133" s="64"/>
      <c r="KO133" s="64"/>
      <c r="KP133" s="64"/>
      <c r="KQ133" s="64"/>
      <c r="KR133" s="64"/>
      <c r="KS133" s="64"/>
      <c r="KT133" s="64"/>
      <c r="KU133" s="64"/>
      <c r="KV133" s="64"/>
      <c r="KW133" s="64"/>
      <c r="KX133" s="64"/>
      <c r="KY133" s="64"/>
      <c r="KZ133" s="64"/>
      <c r="LA133" s="64"/>
      <c r="LB133" s="64"/>
      <c r="LC133" s="64"/>
      <c r="LD133" s="64"/>
      <c r="LE133" s="64"/>
      <c r="LF133" s="64"/>
      <c r="LG133" s="64"/>
      <c r="LH133" s="64"/>
      <c r="LI133" s="64"/>
      <c r="LJ133" s="64"/>
      <c r="LK133" s="64"/>
      <c r="LL133" s="64"/>
      <c r="LM133" s="64"/>
      <c r="LN133" s="64"/>
      <c r="LO133" s="64"/>
      <c r="LP133" s="64"/>
      <c r="LQ133" s="64"/>
      <c r="LR133" s="64"/>
      <c r="LS133" s="64"/>
      <c r="LT133" s="64"/>
      <c r="LU133" s="64"/>
      <c r="LV133" s="64"/>
      <c r="LW133" s="64"/>
      <c r="LX133" s="64"/>
      <c r="LY133" s="64"/>
      <c r="LZ133" s="64"/>
      <c r="MA133" s="64"/>
      <c r="MB133" s="64"/>
      <c r="MC133" s="64"/>
      <c r="MD133" s="64"/>
      <c r="ME133" s="64"/>
      <c r="MF133" s="64"/>
      <c r="MG133" s="64"/>
      <c r="MH133" s="64"/>
      <c r="MI133" s="64"/>
      <c r="MJ133" s="64"/>
      <c r="MK133" s="64"/>
      <c r="ML133" s="64"/>
      <c r="MM133" s="64"/>
      <c r="MN133" s="64"/>
      <c r="MO133" s="64"/>
      <c r="MP133" s="64"/>
      <c r="MQ133" s="64"/>
      <c r="MR133" s="64"/>
      <c r="MS133" s="64"/>
      <c r="MT133" s="64"/>
      <c r="MU133" s="64"/>
      <c r="MV133" s="64"/>
      <c r="MW133" s="64"/>
      <c r="MX133" s="64"/>
      <c r="MY133" s="64"/>
      <c r="MZ133" s="64"/>
      <c r="NA133" s="64"/>
      <c r="NB133" s="64"/>
      <c r="NC133" s="64"/>
      <c r="ND133" s="64"/>
      <c r="NE133" s="64"/>
      <c r="NF133" s="64"/>
      <c r="NG133" s="64"/>
      <c r="NH133" s="64"/>
      <c r="NI133" s="64"/>
      <c r="NJ133" s="64"/>
      <c r="NK133" s="64"/>
      <c r="NL133" s="64"/>
      <c r="NM133" s="64"/>
      <c r="NN133" s="64"/>
      <c r="NO133" s="64"/>
      <c r="NP133" s="64"/>
      <c r="NQ133" s="64"/>
      <c r="NR133" s="64"/>
      <c r="NS133" s="64"/>
      <c r="NT133" s="64"/>
      <c r="NU133" s="64"/>
      <c r="NV133" s="64"/>
      <c r="NW133" s="64"/>
      <c r="NX133" s="64"/>
      <c r="NY133" s="64"/>
      <c r="NZ133" s="64"/>
      <c r="OA133" s="64"/>
      <c r="OB133" s="64"/>
      <c r="OC133" s="64"/>
      <c r="OD133" s="64"/>
      <c r="OE133" s="64"/>
      <c r="OF133" s="64"/>
      <c r="OG133" s="64"/>
      <c r="OH133" s="64"/>
      <c r="OI133" s="64"/>
      <c r="OJ133" s="64"/>
      <c r="OK133" s="64"/>
      <c r="OL133" s="64"/>
      <c r="OM133" s="64"/>
      <c r="ON133" s="64"/>
      <c r="OO133" s="64"/>
      <c r="OP133" s="64"/>
      <c r="OQ133" s="64"/>
      <c r="OR133" s="64"/>
      <c r="OS133" s="64"/>
      <c r="OT133" s="64"/>
      <c r="OU133" s="64"/>
      <c r="OV133" s="64"/>
      <c r="OW133" s="64"/>
      <c r="OX133" s="64"/>
      <c r="OY133" s="64"/>
      <c r="OZ133" s="64"/>
      <c r="PA133" s="64"/>
      <c r="PB133" s="64"/>
      <c r="PC133" s="64"/>
      <c r="PD133" s="64"/>
      <c r="PE133" s="64"/>
      <c r="PF133" s="64"/>
      <c r="PG133" s="64"/>
      <c r="PH133" s="64"/>
      <c r="PI133" s="64"/>
      <c r="PJ133" s="64"/>
      <c r="PK133" s="64"/>
      <c r="PL133" s="64"/>
      <c r="PM133" s="64"/>
      <c r="PN133" s="64"/>
      <c r="PO133" s="64"/>
      <c r="PP133" s="64"/>
      <c r="PQ133" s="64"/>
      <c r="PR133" s="64"/>
      <c r="PS133" s="64"/>
      <c r="PT133" s="64"/>
      <c r="PU133" s="64"/>
      <c r="PV133" s="64"/>
      <c r="PW133" s="64"/>
      <c r="PX133" s="64"/>
      <c r="PY133" s="64"/>
      <c r="PZ133" s="64"/>
      <c r="QA133" s="64"/>
      <c r="QB133" s="64"/>
      <c r="QC133" s="64"/>
      <c r="QD133" s="64"/>
      <c r="QE133" s="64"/>
      <c r="QF133" s="64"/>
      <c r="QG133" s="64"/>
      <c r="QH133" s="64"/>
      <c r="QI133" s="64"/>
      <c r="QJ133" s="64"/>
      <c r="QK133" s="64"/>
      <c r="QL133" s="64"/>
      <c r="QM133" s="64"/>
      <c r="QN133" s="64"/>
      <c r="QO133" s="64"/>
      <c r="QP133" s="64"/>
      <c r="QQ133" s="64"/>
      <c r="QR133" s="64"/>
      <c r="QS133" s="64"/>
      <c r="QT133" s="64"/>
      <c r="QU133" s="64"/>
      <c r="QV133" s="64"/>
      <c r="QW133" s="64"/>
      <c r="QX133" s="64"/>
      <c r="QY133" s="64"/>
      <c r="QZ133" s="64"/>
      <c r="RA133" s="64"/>
      <c r="RB133" s="64"/>
      <c r="RC133" s="64"/>
      <c r="RD133" s="64"/>
      <c r="RE133" s="64"/>
      <c r="RF133" s="64"/>
      <c r="RG133" s="64"/>
      <c r="RH133" s="64"/>
      <c r="RI133" s="64"/>
      <c r="RJ133" s="64"/>
      <c r="RK133" s="64"/>
      <c r="RL133" s="64"/>
      <c r="RM133" s="64"/>
      <c r="RN133" s="64"/>
      <c r="RO133" s="64"/>
      <c r="RP133" s="64"/>
      <c r="RQ133" s="64"/>
      <c r="RR133" s="64"/>
      <c r="RS133" s="64"/>
      <c r="RT133" s="64"/>
      <c r="RU133" s="64"/>
      <c r="RV133" s="64"/>
      <c r="RW133" s="64"/>
      <c r="RX133" s="64"/>
      <c r="RY133" s="64"/>
      <c r="RZ133" s="64"/>
      <c r="SA133" s="64"/>
      <c r="SB133" s="64"/>
      <c r="SC133" s="64"/>
      <c r="SD133" s="64"/>
      <c r="SE133" s="64"/>
      <c r="SF133" s="64"/>
      <c r="SG133" s="64"/>
      <c r="SH133" s="64"/>
      <c r="SI133" s="64"/>
      <c r="SJ133" s="64"/>
      <c r="SK133" s="64"/>
      <c r="SL133" s="64"/>
      <c r="SM133" s="64"/>
      <c r="SN133" s="64"/>
      <c r="SO133" s="64"/>
      <c r="SP133" s="64"/>
      <c r="SQ133" s="64"/>
      <c r="SR133" s="64"/>
      <c r="SS133" s="64"/>
      <c r="ST133" s="64"/>
      <c r="SU133" s="64"/>
      <c r="SV133" s="64"/>
      <c r="SW133" s="64"/>
      <c r="SX133" s="64"/>
      <c r="SY133" s="64"/>
      <c r="SZ133" s="64"/>
      <c r="TA133" s="64"/>
      <c r="TB133" s="64"/>
      <c r="TC133" s="64"/>
      <c r="TD133" s="64"/>
      <c r="TE133" s="64"/>
      <c r="TF133" s="64"/>
      <c r="TG133" s="64"/>
      <c r="TH133" s="64"/>
      <c r="TI133" s="64"/>
      <c r="TJ133" s="64"/>
      <c r="TK133" s="64"/>
      <c r="TL133" s="64"/>
      <c r="TM133" s="64"/>
      <c r="TN133" s="64"/>
      <c r="TO133" s="64"/>
      <c r="TP133" s="64"/>
      <c r="TQ133" s="64"/>
      <c r="TR133" s="64"/>
      <c r="TS133" s="64"/>
      <c r="TT133" s="64"/>
      <c r="TU133" s="64"/>
      <c r="TV133" s="64"/>
      <c r="TW133" s="64"/>
      <c r="TX133" s="64"/>
      <c r="TY133" s="64"/>
      <c r="TZ133" s="64"/>
      <c r="UA133" s="64"/>
      <c r="UB133" s="64"/>
      <c r="UC133" s="64"/>
      <c r="UD133" s="64"/>
      <c r="UE133" s="64"/>
      <c r="UF133" s="64"/>
      <c r="UG133" s="64"/>
      <c r="UH133" s="64"/>
      <c r="UI133" s="64"/>
      <c r="UJ133" s="64"/>
      <c r="UK133" s="64"/>
      <c r="UL133" s="64"/>
      <c r="UM133" s="64"/>
      <c r="UN133" s="64"/>
      <c r="UO133" s="64"/>
      <c r="UP133" s="64"/>
      <c r="UQ133" s="64"/>
      <c r="UR133" s="64"/>
      <c r="US133" s="64"/>
      <c r="UT133" s="64"/>
      <c r="UU133" s="64"/>
      <c r="UV133" s="64"/>
      <c r="UW133" s="64"/>
      <c r="UX133" s="64"/>
      <c r="UY133" s="64"/>
      <c r="UZ133" s="64"/>
      <c r="VA133" s="64"/>
      <c r="VB133" s="64"/>
      <c r="VC133" s="64"/>
      <c r="VD133" s="64"/>
      <c r="VE133" s="64"/>
      <c r="VF133" s="64"/>
      <c r="VG133" s="64"/>
      <c r="VH133" s="64"/>
      <c r="VI133" s="64"/>
      <c r="VJ133" s="64"/>
      <c r="VK133" s="64"/>
      <c r="VL133" s="64"/>
      <c r="VM133" s="64"/>
      <c r="VN133" s="64"/>
      <c r="VO133" s="64"/>
      <c r="VP133" s="64"/>
      <c r="VQ133" s="64"/>
      <c r="VR133" s="64"/>
      <c r="VS133" s="64"/>
      <c r="VT133" s="64"/>
      <c r="VU133" s="64"/>
      <c r="VV133" s="64"/>
      <c r="VW133" s="64"/>
      <c r="VX133" s="64"/>
      <c r="VY133" s="64"/>
      <c r="VZ133" s="64"/>
      <c r="WA133" s="64"/>
      <c r="WB133" s="64"/>
      <c r="WC133" s="64"/>
      <c r="WD133" s="64"/>
      <c r="WE133" s="64"/>
      <c r="WF133" s="64"/>
      <c r="WG133" s="64"/>
      <c r="WH133" s="64"/>
      <c r="WI133" s="64"/>
      <c r="WJ133" s="64"/>
      <c r="WK133" s="64"/>
      <c r="WL133" s="64"/>
      <c r="WM133" s="64"/>
      <c r="WN133" s="64"/>
      <c r="WO133" s="64"/>
      <c r="WP133" s="64"/>
      <c r="WQ133" s="64"/>
      <c r="WR133" s="64"/>
      <c r="WS133" s="64"/>
      <c r="WT133" s="64"/>
      <c r="WU133" s="64"/>
      <c r="WV133" s="64"/>
      <c r="WW133" s="64"/>
      <c r="WX133" s="64"/>
      <c r="WY133" s="64"/>
      <c r="WZ133" s="64"/>
      <c r="XA133" s="64"/>
      <c r="XB133" s="64"/>
      <c r="XC133" s="64"/>
      <c r="XD133" s="64"/>
      <c r="XE133" s="64"/>
      <c r="XF133" s="64"/>
      <c r="XG133" s="64"/>
      <c r="XH133" s="64"/>
      <c r="XI133" s="64"/>
      <c r="XJ133" s="64"/>
    </row>
    <row r="134" spans="1:634" x14ac:dyDescent="0.25">
      <c r="A134" s="106"/>
      <c r="B134" s="107"/>
      <c r="C134" s="106"/>
      <c r="D134" s="107"/>
      <c r="E134" s="106"/>
      <c r="F134" s="107"/>
      <c r="G134" s="106"/>
      <c r="H134" s="107"/>
      <c r="I134" s="106"/>
      <c r="J134" s="107"/>
      <c r="K134" s="106"/>
      <c r="L134" s="107"/>
      <c r="M134" s="106"/>
      <c r="N134" s="107"/>
      <c r="O134" s="106"/>
      <c r="P134" s="107"/>
      <c r="Q134" s="106"/>
      <c r="R134" s="107"/>
      <c r="S134" s="106"/>
      <c r="T134" s="107"/>
      <c r="U134" s="106"/>
      <c r="V134" s="107"/>
      <c r="W134" s="106"/>
      <c r="X134" s="107"/>
      <c r="Y134" s="106"/>
      <c r="Z134" s="107"/>
      <c r="AA134" s="106"/>
      <c r="AB134" s="107"/>
      <c r="AC134" s="106"/>
      <c r="AD134" s="107"/>
      <c r="AE134" s="106"/>
      <c r="AF134" s="107"/>
      <c r="AG134" s="106"/>
      <c r="AH134" s="107"/>
      <c r="AI134" s="106"/>
      <c r="AJ134" s="107"/>
      <c r="AK134" s="106"/>
      <c r="AL134" s="107"/>
      <c r="AM134" s="106"/>
      <c r="AN134" s="107"/>
      <c r="AO134" s="106"/>
      <c r="AP134" s="107"/>
      <c r="AQ134" s="106"/>
      <c r="AR134" s="107"/>
      <c r="AS134" s="106"/>
      <c r="AT134" s="107"/>
      <c r="AU134" s="106"/>
      <c r="AV134" s="107"/>
      <c r="AW134" s="106"/>
      <c r="AX134" s="107"/>
      <c r="AY134" s="106"/>
      <c r="AZ134" s="107"/>
      <c r="BA134" s="106"/>
      <c r="BB134" s="107"/>
      <c r="BC134" s="106"/>
      <c r="BD134" s="107"/>
      <c r="BE134" s="106"/>
      <c r="BF134" s="107"/>
      <c r="BG134" s="106"/>
      <c r="BH134" s="107"/>
      <c r="BI134" s="106"/>
      <c r="BJ134" s="107"/>
      <c r="BK134" s="106"/>
      <c r="BL134" s="107"/>
      <c r="BM134" s="106"/>
      <c r="BN134" s="107"/>
      <c r="BO134" s="106"/>
      <c r="BP134" s="107"/>
      <c r="BQ134" s="106"/>
      <c r="BR134" s="107"/>
      <c r="BS134" s="106"/>
      <c r="BT134" s="107"/>
      <c r="BU134" s="106"/>
      <c r="BV134" s="107"/>
      <c r="BW134" s="106"/>
      <c r="BX134" s="107"/>
      <c r="BY134" s="106"/>
      <c r="BZ134" s="107"/>
      <c r="CA134" s="106"/>
      <c r="CB134" s="107"/>
      <c r="CC134" s="106"/>
      <c r="CD134" s="107"/>
      <c r="CE134" s="106"/>
      <c r="CF134" s="107"/>
      <c r="CG134" s="106"/>
      <c r="CH134" s="107"/>
      <c r="CI134" s="106"/>
      <c r="CJ134" s="107"/>
      <c r="CK134" s="106"/>
      <c r="CL134" s="107"/>
      <c r="CM134" s="106"/>
      <c r="CN134" s="107"/>
      <c r="CO134" s="106"/>
      <c r="CP134" s="107"/>
      <c r="CQ134" s="106"/>
      <c r="CR134" s="107"/>
      <c r="CS134" s="106"/>
      <c r="CT134" s="107"/>
      <c r="CU134" s="106"/>
      <c r="CV134" s="107"/>
      <c r="CW134" s="106"/>
      <c r="CX134" s="107"/>
      <c r="CY134" s="106"/>
      <c r="CZ134" s="107"/>
      <c r="DA134" s="106"/>
      <c r="DB134" s="107"/>
      <c r="DC134" s="106"/>
      <c r="DD134" s="107"/>
      <c r="DE134" s="106"/>
      <c r="DF134" s="107"/>
      <c r="DG134" s="106"/>
      <c r="DH134" s="107"/>
      <c r="DI134" s="106"/>
      <c r="DJ134" s="107"/>
      <c r="DK134" s="106"/>
      <c r="DL134" s="107"/>
      <c r="DM134" s="106"/>
      <c r="DN134" s="107"/>
      <c r="DO134" s="106"/>
      <c r="DP134" s="107"/>
      <c r="DQ134" s="106"/>
      <c r="DR134" s="107"/>
      <c r="DS134" s="106"/>
      <c r="DT134" s="107"/>
      <c r="DU134" s="106"/>
      <c r="DV134" s="107"/>
      <c r="DW134" s="106"/>
      <c r="DX134" s="107"/>
      <c r="DY134" s="106"/>
      <c r="DZ134" s="107"/>
      <c r="EA134" s="106"/>
      <c r="EB134" s="107"/>
      <c r="EC134" s="106"/>
      <c r="ED134" s="107"/>
      <c r="EE134" s="106"/>
      <c r="EF134" s="107"/>
      <c r="EG134" s="106"/>
      <c r="EH134" s="107"/>
      <c r="EI134" s="106"/>
      <c r="EJ134" s="107"/>
      <c r="EK134" s="106"/>
      <c r="EL134" s="107"/>
      <c r="EM134" s="106"/>
      <c r="EN134" s="107"/>
      <c r="EO134" s="106"/>
      <c r="EP134" s="107"/>
      <c r="EQ134" s="106"/>
      <c r="ER134" s="107"/>
      <c r="ES134" s="106"/>
      <c r="ET134" s="107"/>
      <c r="EU134" s="106"/>
      <c r="EV134" s="107"/>
      <c r="EW134" s="106"/>
      <c r="EX134" s="107"/>
      <c r="EY134" s="106"/>
      <c r="EZ134" s="107"/>
      <c r="FA134" s="106"/>
      <c r="FB134" s="107"/>
      <c r="FC134" s="106"/>
      <c r="FD134" s="107"/>
      <c r="FE134" s="106"/>
      <c r="FF134" s="107"/>
      <c r="FG134" s="106"/>
      <c r="FH134" s="107"/>
      <c r="FI134" s="106"/>
      <c r="FJ134" s="107"/>
      <c r="FK134" s="106"/>
      <c r="FL134" s="107"/>
      <c r="FM134" s="106"/>
      <c r="FN134" s="107"/>
      <c r="FO134" s="106"/>
      <c r="FP134" s="107"/>
      <c r="FQ134" s="106"/>
      <c r="FR134" s="107"/>
      <c r="FS134" s="106"/>
      <c r="FT134" s="107"/>
      <c r="FU134" s="106"/>
      <c r="FV134" s="107"/>
      <c r="FW134" s="106"/>
      <c r="FX134" s="107"/>
      <c r="FY134" s="106"/>
      <c r="FZ134" s="107"/>
      <c r="GA134" s="106"/>
      <c r="GB134" s="107"/>
      <c r="GC134" s="106"/>
      <c r="GD134" s="107"/>
      <c r="GE134" s="106"/>
      <c r="GF134" s="107"/>
      <c r="GG134" s="106"/>
      <c r="GH134" s="107"/>
      <c r="GI134" s="106"/>
      <c r="GJ134" s="107"/>
      <c r="GK134" s="106"/>
      <c r="GL134" s="107"/>
      <c r="GM134" s="106"/>
      <c r="GN134" s="107"/>
      <c r="GO134" s="106"/>
      <c r="GP134" s="107"/>
      <c r="GQ134" s="106"/>
      <c r="GR134" s="107"/>
      <c r="GS134" s="106"/>
      <c r="GT134" s="107"/>
      <c r="GU134" s="106"/>
      <c r="GV134" s="107"/>
      <c r="GW134" s="106"/>
      <c r="GX134" s="107"/>
      <c r="GY134" s="106"/>
      <c r="GZ134" s="107"/>
      <c r="HA134" s="106"/>
      <c r="HB134" s="107"/>
      <c r="HC134" s="106"/>
      <c r="HD134" s="107"/>
      <c r="HE134" s="106"/>
      <c r="HF134" s="107"/>
      <c r="HG134" s="106"/>
      <c r="HH134" s="107"/>
      <c r="HI134" s="106"/>
      <c r="HJ134" s="107"/>
      <c r="HK134" s="106"/>
      <c r="HL134" s="107"/>
      <c r="HM134" s="106"/>
      <c r="HN134" s="107"/>
      <c r="HO134" s="106"/>
      <c r="HP134" s="107"/>
      <c r="HQ134" s="106"/>
      <c r="HR134" s="107"/>
      <c r="HS134" s="106"/>
      <c r="HT134" s="107"/>
      <c r="HU134" s="106"/>
      <c r="HV134" s="107"/>
      <c r="HW134" s="106"/>
      <c r="HX134" s="107"/>
      <c r="HY134" s="106"/>
      <c r="HZ134" s="107"/>
      <c r="IA134" s="106"/>
      <c r="IB134" s="107"/>
      <c r="IC134" s="106"/>
      <c r="ID134" s="107"/>
      <c r="IE134" s="106"/>
      <c r="IF134" s="107"/>
      <c r="IG134" s="106"/>
      <c r="IH134" s="107"/>
      <c r="II134" s="106"/>
      <c r="IJ134" s="107"/>
      <c r="IK134" s="106"/>
      <c r="IL134" s="107"/>
      <c r="IM134" s="106"/>
      <c r="IN134" s="107"/>
      <c r="IO134" s="106"/>
      <c r="IP134" s="107"/>
      <c r="IQ134" s="106"/>
      <c r="IR134" s="107"/>
      <c r="IS134" s="106"/>
      <c r="IT134" s="107"/>
      <c r="IU134" s="106"/>
      <c r="IV134" s="107"/>
      <c r="IW134" s="106"/>
      <c r="IX134" s="107"/>
      <c r="IY134" s="106"/>
      <c r="IZ134" s="64"/>
      <c r="JA134" s="64"/>
      <c r="JB134" s="64"/>
      <c r="JC134" s="64"/>
      <c r="JD134" s="64"/>
      <c r="JE134" s="64"/>
      <c r="JF134" s="64"/>
      <c r="JG134" s="64"/>
      <c r="JH134" s="64"/>
      <c r="JI134" s="64"/>
      <c r="JJ134" s="64"/>
      <c r="JK134" s="64"/>
      <c r="JL134" s="64"/>
      <c r="JM134" s="64"/>
      <c r="JN134" s="64"/>
      <c r="JO134" s="64"/>
      <c r="JP134" s="64"/>
      <c r="JQ134" s="64"/>
      <c r="JR134" s="64"/>
      <c r="JS134" s="64"/>
      <c r="JT134" s="64"/>
      <c r="JU134" s="64"/>
      <c r="JV134" s="64"/>
      <c r="JW134" s="64"/>
      <c r="JX134" s="64"/>
      <c r="JY134" s="64"/>
      <c r="JZ134" s="64"/>
      <c r="KA134" s="64"/>
      <c r="KB134" s="64"/>
      <c r="KC134" s="64"/>
      <c r="KD134" s="64"/>
      <c r="KE134" s="64"/>
      <c r="KF134" s="64"/>
      <c r="KG134" s="64"/>
      <c r="KH134" s="64"/>
      <c r="KI134" s="64"/>
      <c r="KJ134" s="64"/>
      <c r="KK134" s="64"/>
      <c r="KL134" s="64"/>
      <c r="KM134" s="64"/>
      <c r="KN134" s="64"/>
      <c r="KO134" s="64"/>
      <c r="KP134" s="64"/>
      <c r="KQ134" s="64"/>
      <c r="KR134" s="64"/>
      <c r="KS134" s="64"/>
      <c r="KT134" s="64"/>
      <c r="KU134" s="64"/>
      <c r="KV134" s="64"/>
      <c r="KW134" s="64"/>
      <c r="KX134" s="64"/>
      <c r="KY134" s="64"/>
      <c r="KZ134" s="64"/>
      <c r="LA134" s="64"/>
      <c r="LB134" s="64"/>
      <c r="LC134" s="64"/>
      <c r="LD134" s="64"/>
      <c r="LE134" s="64"/>
      <c r="LF134" s="64"/>
      <c r="LG134" s="64"/>
      <c r="LH134" s="64"/>
      <c r="LI134" s="64"/>
      <c r="LJ134" s="64"/>
      <c r="LK134" s="64"/>
      <c r="LL134" s="64"/>
      <c r="LM134" s="64"/>
      <c r="LN134" s="64"/>
      <c r="LO134" s="64"/>
      <c r="LP134" s="64"/>
      <c r="LQ134" s="64"/>
      <c r="LR134" s="64"/>
      <c r="LS134" s="64"/>
      <c r="LT134" s="64"/>
      <c r="LU134" s="64"/>
      <c r="LV134" s="64"/>
      <c r="LW134" s="64"/>
      <c r="LX134" s="64"/>
      <c r="LY134" s="64"/>
      <c r="LZ134" s="64"/>
      <c r="MA134" s="64"/>
      <c r="MB134" s="64"/>
      <c r="MC134" s="64"/>
      <c r="MD134" s="64"/>
      <c r="ME134" s="64"/>
      <c r="MF134" s="64"/>
      <c r="MG134" s="64"/>
      <c r="MH134" s="64"/>
      <c r="MI134" s="64"/>
      <c r="MJ134" s="64"/>
      <c r="MK134" s="64"/>
      <c r="ML134" s="64"/>
      <c r="MM134" s="64"/>
      <c r="MN134" s="64"/>
      <c r="MO134" s="64"/>
      <c r="MP134" s="64"/>
      <c r="MQ134" s="64"/>
      <c r="MR134" s="64"/>
      <c r="MS134" s="64"/>
      <c r="MT134" s="64"/>
      <c r="MU134" s="64"/>
      <c r="MV134" s="64"/>
      <c r="MW134" s="64"/>
      <c r="MX134" s="64"/>
      <c r="MY134" s="64"/>
      <c r="MZ134" s="64"/>
      <c r="NA134" s="64"/>
      <c r="NB134" s="64"/>
      <c r="NC134" s="64"/>
      <c r="ND134" s="64"/>
      <c r="NE134" s="64"/>
      <c r="NF134" s="64"/>
      <c r="NG134" s="64"/>
      <c r="NH134" s="64"/>
      <c r="NI134" s="64"/>
      <c r="NJ134" s="64"/>
      <c r="NK134" s="64"/>
      <c r="NL134" s="64"/>
      <c r="NM134" s="64"/>
      <c r="NN134" s="64"/>
      <c r="NO134" s="64"/>
      <c r="NP134" s="64"/>
      <c r="NQ134" s="64"/>
      <c r="NR134" s="64"/>
      <c r="NS134" s="64"/>
      <c r="NT134" s="64"/>
      <c r="NU134" s="64"/>
      <c r="NV134" s="64"/>
      <c r="NW134" s="64"/>
      <c r="NX134" s="64"/>
      <c r="NY134" s="64"/>
      <c r="NZ134" s="64"/>
      <c r="OA134" s="64"/>
      <c r="OB134" s="64"/>
      <c r="OC134" s="64"/>
      <c r="OD134" s="64"/>
      <c r="OE134" s="64"/>
      <c r="OF134" s="64"/>
      <c r="OG134" s="64"/>
      <c r="OH134" s="64"/>
      <c r="OI134" s="64"/>
      <c r="OJ134" s="64"/>
      <c r="OK134" s="64"/>
      <c r="OL134" s="64"/>
      <c r="OM134" s="64"/>
      <c r="ON134" s="64"/>
      <c r="OO134" s="64"/>
      <c r="OP134" s="64"/>
      <c r="OQ134" s="64"/>
      <c r="OR134" s="64"/>
      <c r="OS134" s="64"/>
      <c r="OT134" s="64"/>
      <c r="OU134" s="64"/>
      <c r="OV134" s="64"/>
      <c r="OW134" s="64"/>
      <c r="OX134" s="64"/>
      <c r="OY134" s="64"/>
      <c r="OZ134" s="64"/>
      <c r="PA134" s="64"/>
      <c r="PB134" s="64"/>
      <c r="PC134" s="64"/>
      <c r="PD134" s="64"/>
      <c r="PE134" s="64"/>
      <c r="PF134" s="64"/>
      <c r="PG134" s="64"/>
      <c r="PH134" s="64"/>
      <c r="PI134" s="64"/>
      <c r="PJ134" s="64"/>
      <c r="PK134" s="64"/>
      <c r="PL134" s="64"/>
      <c r="PM134" s="64"/>
      <c r="PN134" s="64"/>
      <c r="PO134" s="64"/>
      <c r="PP134" s="64"/>
      <c r="PQ134" s="64"/>
      <c r="PR134" s="64"/>
      <c r="PS134" s="64"/>
      <c r="PT134" s="64"/>
      <c r="PU134" s="64"/>
      <c r="PV134" s="64"/>
      <c r="PW134" s="64"/>
      <c r="PX134" s="64"/>
      <c r="PY134" s="64"/>
      <c r="PZ134" s="64"/>
      <c r="QA134" s="64"/>
      <c r="QB134" s="64"/>
      <c r="QC134" s="64"/>
      <c r="QD134" s="64"/>
      <c r="QE134" s="64"/>
      <c r="QF134" s="64"/>
      <c r="QG134" s="64"/>
      <c r="QH134" s="64"/>
      <c r="QI134" s="64"/>
      <c r="QJ134" s="64"/>
      <c r="QK134" s="64"/>
      <c r="QL134" s="64"/>
      <c r="QM134" s="64"/>
      <c r="QN134" s="64"/>
      <c r="QO134" s="64"/>
      <c r="QP134" s="64"/>
      <c r="QQ134" s="64"/>
      <c r="QR134" s="64"/>
      <c r="QS134" s="64"/>
      <c r="QT134" s="64"/>
      <c r="QU134" s="64"/>
      <c r="QV134" s="64"/>
      <c r="QW134" s="64"/>
      <c r="QX134" s="64"/>
      <c r="QY134" s="64"/>
      <c r="QZ134" s="64"/>
      <c r="RA134" s="64"/>
      <c r="RB134" s="64"/>
      <c r="RC134" s="64"/>
      <c r="RD134" s="64"/>
      <c r="RE134" s="64"/>
      <c r="RF134" s="64"/>
      <c r="RG134" s="64"/>
      <c r="RH134" s="64"/>
      <c r="RI134" s="64"/>
      <c r="RJ134" s="64"/>
      <c r="RK134" s="64"/>
      <c r="RL134" s="64"/>
      <c r="RM134" s="64"/>
      <c r="RN134" s="64"/>
      <c r="RO134" s="64"/>
      <c r="RP134" s="64"/>
      <c r="RQ134" s="64"/>
      <c r="RR134" s="64"/>
      <c r="RS134" s="64"/>
      <c r="RT134" s="64"/>
      <c r="RU134" s="64"/>
      <c r="RV134" s="64"/>
      <c r="RW134" s="64"/>
      <c r="RX134" s="64"/>
      <c r="RY134" s="64"/>
      <c r="RZ134" s="64"/>
      <c r="SA134" s="64"/>
      <c r="SB134" s="64"/>
      <c r="SC134" s="64"/>
      <c r="SD134" s="64"/>
      <c r="SE134" s="64"/>
      <c r="SF134" s="64"/>
      <c r="SG134" s="64"/>
      <c r="SH134" s="64"/>
      <c r="SI134" s="64"/>
      <c r="SJ134" s="64"/>
      <c r="SK134" s="64"/>
      <c r="SL134" s="64"/>
      <c r="SM134" s="64"/>
      <c r="SN134" s="64"/>
      <c r="SO134" s="64"/>
      <c r="SP134" s="64"/>
      <c r="SQ134" s="64"/>
      <c r="SR134" s="64"/>
      <c r="SS134" s="64"/>
      <c r="ST134" s="64"/>
      <c r="SU134" s="64"/>
      <c r="SV134" s="64"/>
      <c r="SW134" s="64"/>
      <c r="SX134" s="64"/>
      <c r="SY134" s="64"/>
      <c r="SZ134" s="64"/>
      <c r="TA134" s="64"/>
      <c r="TB134" s="64"/>
      <c r="TC134" s="64"/>
      <c r="TD134" s="64"/>
      <c r="TE134" s="64"/>
      <c r="TF134" s="64"/>
      <c r="TG134" s="64"/>
      <c r="TH134" s="64"/>
      <c r="TI134" s="64"/>
      <c r="TJ134" s="64"/>
      <c r="TK134" s="64"/>
      <c r="TL134" s="64"/>
      <c r="TM134" s="64"/>
      <c r="TN134" s="64"/>
      <c r="TO134" s="64"/>
      <c r="TP134" s="64"/>
      <c r="TQ134" s="64"/>
      <c r="TR134" s="64"/>
      <c r="TS134" s="64"/>
      <c r="TT134" s="64"/>
      <c r="TU134" s="64"/>
      <c r="TV134" s="64"/>
      <c r="TW134" s="64"/>
      <c r="TX134" s="64"/>
      <c r="TY134" s="64"/>
      <c r="TZ134" s="64"/>
      <c r="UA134" s="64"/>
      <c r="UB134" s="64"/>
      <c r="UC134" s="64"/>
      <c r="UD134" s="64"/>
      <c r="UE134" s="64"/>
      <c r="UF134" s="64"/>
      <c r="UG134" s="64"/>
      <c r="UH134" s="64"/>
      <c r="UI134" s="64"/>
      <c r="UJ134" s="64"/>
      <c r="UK134" s="64"/>
      <c r="UL134" s="64"/>
      <c r="UM134" s="64"/>
      <c r="UN134" s="64"/>
      <c r="UO134" s="64"/>
      <c r="UP134" s="64"/>
      <c r="UQ134" s="64"/>
      <c r="UR134" s="64"/>
      <c r="US134" s="64"/>
      <c r="UT134" s="64"/>
      <c r="UU134" s="64"/>
      <c r="UV134" s="64"/>
      <c r="UW134" s="64"/>
      <c r="UX134" s="64"/>
      <c r="UY134" s="64"/>
      <c r="UZ134" s="64"/>
      <c r="VA134" s="64"/>
      <c r="VB134" s="64"/>
      <c r="VC134" s="64"/>
      <c r="VD134" s="64"/>
      <c r="VE134" s="64"/>
      <c r="VF134" s="64"/>
      <c r="VG134" s="64"/>
      <c r="VH134" s="64"/>
      <c r="VI134" s="64"/>
      <c r="VJ134" s="64"/>
      <c r="VK134" s="64"/>
      <c r="VL134" s="64"/>
      <c r="VM134" s="64"/>
      <c r="VN134" s="64"/>
      <c r="VO134" s="64"/>
      <c r="VP134" s="64"/>
      <c r="VQ134" s="64"/>
      <c r="VR134" s="64"/>
      <c r="VS134" s="64"/>
      <c r="VT134" s="64"/>
      <c r="VU134" s="64"/>
      <c r="VV134" s="64"/>
      <c r="VW134" s="64"/>
      <c r="VX134" s="64"/>
      <c r="VY134" s="64"/>
      <c r="VZ134" s="64"/>
      <c r="WA134" s="64"/>
      <c r="WB134" s="64"/>
      <c r="WC134" s="64"/>
      <c r="WD134" s="64"/>
      <c r="WE134" s="64"/>
      <c r="WF134" s="64"/>
      <c r="WG134" s="64"/>
      <c r="WH134" s="64"/>
      <c r="WI134" s="64"/>
      <c r="WJ134" s="64"/>
      <c r="WK134" s="64"/>
      <c r="WL134" s="64"/>
      <c r="WM134" s="64"/>
      <c r="WN134" s="64"/>
      <c r="WO134" s="64"/>
      <c r="WP134" s="64"/>
      <c r="WQ134" s="64"/>
      <c r="WR134" s="64"/>
      <c r="WS134" s="64"/>
      <c r="WT134" s="64"/>
      <c r="WU134" s="64"/>
      <c r="WV134" s="64"/>
      <c r="WW134" s="64"/>
      <c r="WX134" s="64"/>
      <c r="WY134" s="64"/>
      <c r="WZ134" s="64"/>
      <c r="XA134" s="64"/>
      <c r="XB134" s="64"/>
      <c r="XC134" s="64"/>
      <c r="XD134" s="64"/>
      <c r="XE134" s="64"/>
      <c r="XF134" s="64"/>
      <c r="XG134" s="64"/>
      <c r="XH134" s="64"/>
      <c r="XI134" s="64"/>
      <c r="XJ134" s="64"/>
    </row>
    <row r="135" spans="1:634" x14ac:dyDescent="0.25">
      <c r="A135" s="106"/>
      <c r="B135" s="107"/>
      <c r="C135" s="106"/>
      <c r="D135" s="107"/>
      <c r="E135" s="106"/>
      <c r="F135" s="107"/>
      <c r="G135" s="106"/>
      <c r="H135" s="107"/>
      <c r="I135" s="106"/>
      <c r="J135" s="107"/>
      <c r="K135" s="106"/>
      <c r="L135" s="107"/>
      <c r="M135" s="106"/>
      <c r="N135" s="107"/>
      <c r="O135" s="106"/>
      <c r="P135" s="107"/>
      <c r="Q135" s="106"/>
      <c r="R135" s="107"/>
      <c r="S135" s="106"/>
      <c r="T135" s="107"/>
      <c r="U135" s="106"/>
      <c r="V135" s="107"/>
      <c r="W135" s="106"/>
      <c r="X135" s="107"/>
      <c r="Y135" s="106"/>
      <c r="Z135" s="107"/>
      <c r="AA135" s="106"/>
      <c r="AB135" s="107"/>
      <c r="AC135" s="106"/>
      <c r="AD135" s="107"/>
      <c r="AE135" s="106"/>
      <c r="AF135" s="107"/>
      <c r="AG135" s="106"/>
      <c r="AH135" s="107"/>
      <c r="AI135" s="106"/>
      <c r="AJ135" s="107"/>
      <c r="AK135" s="106"/>
      <c r="AL135" s="107"/>
      <c r="AM135" s="106"/>
      <c r="AN135" s="107"/>
      <c r="AO135" s="106"/>
      <c r="AP135" s="107"/>
      <c r="AQ135" s="106"/>
      <c r="AR135" s="107"/>
      <c r="AS135" s="106"/>
      <c r="AT135" s="107"/>
      <c r="AU135" s="106"/>
      <c r="AV135" s="107"/>
      <c r="AW135" s="106"/>
      <c r="AX135" s="107"/>
      <c r="AY135" s="106"/>
      <c r="AZ135" s="107"/>
      <c r="BA135" s="106"/>
      <c r="BB135" s="107"/>
      <c r="BC135" s="106"/>
      <c r="BD135" s="107"/>
      <c r="BE135" s="106"/>
      <c r="BF135" s="107"/>
      <c r="BG135" s="106"/>
      <c r="BH135" s="107"/>
      <c r="BI135" s="106"/>
      <c r="BJ135" s="107"/>
      <c r="BK135" s="106"/>
      <c r="BL135" s="107"/>
      <c r="BM135" s="106"/>
      <c r="BN135" s="107"/>
      <c r="BO135" s="106"/>
      <c r="BP135" s="107"/>
      <c r="BQ135" s="106"/>
      <c r="BR135" s="107"/>
      <c r="BS135" s="106"/>
      <c r="BT135" s="107"/>
      <c r="BU135" s="106"/>
      <c r="BV135" s="107"/>
      <c r="BW135" s="106"/>
      <c r="BX135" s="107"/>
      <c r="BY135" s="106"/>
      <c r="BZ135" s="107"/>
      <c r="CA135" s="106"/>
      <c r="CB135" s="107"/>
      <c r="CC135" s="106"/>
      <c r="CD135" s="107"/>
      <c r="CE135" s="106"/>
      <c r="CF135" s="107"/>
      <c r="CG135" s="106"/>
      <c r="CH135" s="107"/>
      <c r="CI135" s="106"/>
      <c r="CJ135" s="107"/>
      <c r="CK135" s="106"/>
      <c r="CL135" s="107"/>
      <c r="CM135" s="106"/>
      <c r="CN135" s="107"/>
      <c r="CO135" s="106"/>
      <c r="CP135" s="107"/>
      <c r="CQ135" s="106"/>
      <c r="CR135" s="107"/>
      <c r="CS135" s="106"/>
      <c r="CT135" s="107"/>
      <c r="CU135" s="106"/>
      <c r="CV135" s="107"/>
      <c r="CW135" s="106"/>
      <c r="CX135" s="107"/>
      <c r="CY135" s="106"/>
      <c r="CZ135" s="107"/>
      <c r="DA135" s="106"/>
      <c r="DB135" s="107"/>
      <c r="DC135" s="106"/>
      <c r="DD135" s="107"/>
      <c r="DE135" s="106"/>
      <c r="DF135" s="107"/>
      <c r="DG135" s="106"/>
      <c r="DH135" s="107"/>
      <c r="DI135" s="106"/>
      <c r="DJ135" s="107"/>
      <c r="DK135" s="106"/>
      <c r="DL135" s="107"/>
      <c r="DM135" s="106"/>
      <c r="DN135" s="107"/>
      <c r="DO135" s="106"/>
      <c r="DP135" s="107"/>
      <c r="DQ135" s="106"/>
      <c r="DR135" s="107"/>
      <c r="DS135" s="106"/>
      <c r="DT135" s="107"/>
      <c r="DU135" s="106"/>
      <c r="DV135" s="107"/>
      <c r="DW135" s="106"/>
      <c r="DX135" s="107"/>
      <c r="DY135" s="106"/>
      <c r="DZ135" s="107"/>
      <c r="EA135" s="106"/>
      <c r="EB135" s="107"/>
      <c r="EC135" s="106"/>
      <c r="ED135" s="107"/>
      <c r="EE135" s="106"/>
      <c r="EF135" s="107"/>
      <c r="EG135" s="106"/>
      <c r="EH135" s="107"/>
      <c r="EI135" s="106"/>
      <c r="EJ135" s="107"/>
      <c r="EK135" s="106"/>
      <c r="EL135" s="107"/>
      <c r="EM135" s="106"/>
      <c r="EN135" s="107"/>
      <c r="EO135" s="106"/>
      <c r="EP135" s="107"/>
      <c r="EQ135" s="106"/>
      <c r="ER135" s="107"/>
      <c r="ES135" s="106"/>
      <c r="ET135" s="107"/>
      <c r="EU135" s="106"/>
      <c r="EV135" s="107"/>
      <c r="EW135" s="106"/>
      <c r="EX135" s="107"/>
      <c r="EY135" s="106"/>
      <c r="EZ135" s="107"/>
      <c r="FA135" s="106"/>
      <c r="FB135" s="107"/>
      <c r="FC135" s="106"/>
      <c r="FD135" s="107"/>
      <c r="FE135" s="106"/>
      <c r="FF135" s="107"/>
      <c r="FG135" s="106"/>
      <c r="FH135" s="107"/>
      <c r="FI135" s="106"/>
      <c r="FJ135" s="107"/>
      <c r="FK135" s="106"/>
      <c r="FL135" s="107"/>
      <c r="FM135" s="106"/>
      <c r="FN135" s="107"/>
      <c r="FO135" s="106"/>
      <c r="FP135" s="107"/>
      <c r="FQ135" s="106"/>
      <c r="FR135" s="107"/>
      <c r="FS135" s="106"/>
      <c r="FT135" s="107"/>
      <c r="FU135" s="106"/>
      <c r="FV135" s="107"/>
      <c r="FW135" s="106"/>
      <c r="FX135" s="107"/>
      <c r="FY135" s="106"/>
      <c r="FZ135" s="107"/>
      <c r="GA135" s="106"/>
      <c r="GB135" s="107"/>
      <c r="GC135" s="106"/>
      <c r="GD135" s="107"/>
      <c r="GE135" s="106"/>
      <c r="GF135" s="107"/>
      <c r="GG135" s="106"/>
      <c r="GH135" s="107"/>
      <c r="GI135" s="106"/>
      <c r="GJ135" s="107"/>
      <c r="GK135" s="106"/>
      <c r="GL135" s="107"/>
      <c r="GM135" s="106"/>
      <c r="GN135" s="107"/>
      <c r="GO135" s="106"/>
      <c r="GP135" s="107"/>
      <c r="GQ135" s="106"/>
      <c r="GR135" s="107"/>
      <c r="GS135" s="106"/>
      <c r="GT135" s="107"/>
      <c r="GU135" s="106"/>
      <c r="GV135" s="107"/>
      <c r="GW135" s="106"/>
      <c r="GX135" s="107"/>
      <c r="GY135" s="106"/>
      <c r="GZ135" s="107"/>
      <c r="HA135" s="106"/>
      <c r="HB135" s="107"/>
      <c r="HC135" s="106"/>
      <c r="HD135" s="107"/>
      <c r="HE135" s="106"/>
      <c r="HF135" s="107"/>
      <c r="HG135" s="106"/>
      <c r="HH135" s="107"/>
      <c r="HI135" s="106"/>
      <c r="HJ135" s="107"/>
      <c r="HK135" s="106"/>
      <c r="HL135" s="107"/>
      <c r="HM135" s="106"/>
      <c r="HN135" s="107"/>
      <c r="HO135" s="106"/>
      <c r="HP135" s="107"/>
      <c r="HQ135" s="106"/>
      <c r="HR135" s="107"/>
      <c r="HS135" s="106"/>
      <c r="HT135" s="107"/>
      <c r="HU135" s="106"/>
      <c r="HV135" s="107"/>
      <c r="HW135" s="106"/>
      <c r="HX135" s="107"/>
      <c r="HY135" s="106"/>
      <c r="HZ135" s="107"/>
      <c r="IA135" s="106"/>
      <c r="IB135" s="107"/>
      <c r="IC135" s="106"/>
      <c r="ID135" s="107"/>
      <c r="IE135" s="106"/>
      <c r="IF135" s="107"/>
      <c r="IG135" s="106"/>
      <c r="IH135" s="107"/>
      <c r="II135" s="106"/>
      <c r="IJ135" s="107"/>
      <c r="IK135" s="106"/>
      <c r="IL135" s="107"/>
      <c r="IM135" s="106"/>
      <c r="IN135" s="107"/>
      <c r="IO135" s="106"/>
      <c r="IP135" s="107"/>
      <c r="IQ135" s="106"/>
      <c r="IR135" s="107"/>
      <c r="IS135" s="106"/>
      <c r="IT135" s="107"/>
      <c r="IU135" s="106"/>
      <c r="IV135" s="107"/>
      <c r="IW135" s="106"/>
      <c r="IX135" s="107"/>
      <c r="IY135" s="106"/>
      <c r="IZ135" s="64"/>
      <c r="JA135" s="64"/>
      <c r="JB135" s="64"/>
      <c r="JC135" s="64"/>
      <c r="JD135" s="64"/>
      <c r="JE135" s="64"/>
      <c r="JF135" s="64"/>
      <c r="JG135" s="64"/>
      <c r="JH135" s="64"/>
      <c r="JI135" s="64"/>
      <c r="JJ135" s="64"/>
      <c r="JK135" s="64"/>
      <c r="JL135" s="64"/>
      <c r="JM135" s="64"/>
      <c r="JN135" s="64"/>
      <c r="JO135" s="64"/>
      <c r="JP135" s="64"/>
      <c r="JQ135" s="64"/>
      <c r="JR135" s="64"/>
      <c r="JS135" s="64"/>
      <c r="JT135" s="64"/>
      <c r="JU135" s="64"/>
      <c r="JV135" s="64"/>
      <c r="JW135" s="64"/>
      <c r="JX135" s="64"/>
      <c r="JY135" s="64"/>
      <c r="JZ135" s="64"/>
      <c r="KA135" s="64"/>
      <c r="KB135" s="64"/>
      <c r="KC135" s="64"/>
      <c r="KD135" s="64"/>
      <c r="KE135" s="64"/>
      <c r="KF135" s="64"/>
      <c r="KG135" s="64"/>
      <c r="KH135" s="64"/>
      <c r="KI135" s="64"/>
      <c r="KJ135" s="64"/>
      <c r="KK135" s="64"/>
      <c r="KL135" s="64"/>
      <c r="KM135" s="64"/>
      <c r="KN135" s="64"/>
      <c r="KO135" s="64"/>
      <c r="KP135" s="64"/>
      <c r="KQ135" s="64"/>
      <c r="KR135" s="64"/>
      <c r="KS135" s="64"/>
      <c r="KT135" s="64"/>
      <c r="KU135" s="64"/>
      <c r="KV135" s="64"/>
      <c r="KW135" s="64"/>
      <c r="KX135" s="64"/>
      <c r="KY135" s="64"/>
      <c r="KZ135" s="64"/>
      <c r="LA135" s="64"/>
      <c r="LB135" s="64"/>
      <c r="LC135" s="64"/>
      <c r="LD135" s="64"/>
      <c r="LE135" s="64"/>
      <c r="LF135" s="64"/>
      <c r="LG135" s="64"/>
      <c r="LH135" s="64"/>
      <c r="LI135" s="64"/>
      <c r="LJ135" s="64"/>
      <c r="LK135" s="64"/>
      <c r="LL135" s="64"/>
      <c r="LM135" s="64"/>
      <c r="LN135" s="64"/>
      <c r="LO135" s="64"/>
      <c r="LP135" s="64"/>
      <c r="LQ135" s="64"/>
      <c r="LR135" s="64"/>
      <c r="LS135" s="64"/>
      <c r="LT135" s="64"/>
      <c r="LU135" s="64"/>
      <c r="LV135" s="64"/>
      <c r="LW135" s="64"/>
      <c r="LX135" s="64"/>
      <c r="LY135" s="64"/>
      <c r="LZ135" s="64"/>
      <c r="MA135" s="64"/>
      <c r="MB135" s="64"/>
      <c r="MC135" s="64"/>
      <c r="MD135" s="64"/>
      <c r="ME135" s="64"/>
      <c r="MF135" s="64"/>
      <c r="MG135" s="64"/>
      <c r="MH135" s="64"/>
      <c r="MI135" s="64"/>
      <c r="MJ135" s="64"/>
      <c r="MK135" s="64"/>
      <c r="ML135" s="64"/>
      <c r="MM135" s="64"/>
      <c r="MN135" s="64"/>
      <c r="MO135" s="64"/>
      <c r="MP135" s="64"/>
      <c r="MQ135" s="64"/>
      <c r="MR135" s="64"/>
      <c r="MS135" s="64"/>
      <c r="MT135" s="64"/>
      <c r="MU135" s="64"/>
      <c r="MV135" s="64"/>
      <c r="MW135" s="64"/>
      <c r="MX135" s="64"/>
      <c r="MY135" s="64"/>
      <c r="MZ135" s="64"/>
      <c r="NA135" s="64"/>
      <c r="NB135" s="64"/>
      <c r="NC135" s="64"/>
      <c r="ND135" s="64"/>
      <c r="NE135" s="64"/>
      <c r="NF135" s="64"/>
      <c r="NG135" s="64"/>
      <c r="NH135" s="64"/>
      <c r="NI135" s="64"/>
      <c r="NJ135" s="64"/>
      <c r="NK135" s="64"/>
      <c r="NL135" s="64"/>
      <c r="NM135" s="64"/>
      <c r="NN135" s="64"/>
      <c r="NO135" s="64"/>
      <c r="NP135" s="64"/>
      <c r="NQ135" s="64"/>
      <c r="NR135" s="64"/>
      <c r="NS135" s="64"/>
      <c r="NT135" s="64"/>
      <c r="NU135" s="64"/>
      <c r="NV135" s="64"/>
      <c r="NW135" s="64"/>
      <c r="NX135" s="64"/>
      <c r="NY135" s="64"/>
      <c r="NZ135" s="64"/>
      <c r="OA135" s="64"/>
      <c r="OB135" s="64"/>
      <c r="OC135" s="64"/>
      <c r="OD135" s="64"/>
      <c r="OE135" s="64"/>
      <c r="OF135" s="64"/>
      <c r="OG135" s="64"/>
      <c r="OH135" s="64"/>
      <c r="OI135" s="64"/>
      <c r="OJ135" s="64"/>
      <c r="OK135" s="64"/>
      <c r="OL135" s="64"/>
      <c r="OM135" s="64"/>
      <c r="ON135" s="64"/>
      <c r="OO135" s="64"/>
      <c r="OP135" s="64"/>
      <c r="OQ135" s="64"/>
      <c r="OR135" s="64"/>
      <c r="OS135" s="64"/>
      <c r="OT135" s="64"/>
      <c r="OU135" s="64"/>
      <c r="OV135" s="64"/>
      <c r="OW135" s="64"/>
      <c r="OX135" s="64"/>
      <c r="OY135" s="64"/>
      <c r="OZ135" s="64"/>
      <c r="PA135" s="64"/>
      <c r="PB135" s="64"/>
      <c r="PC135" s="64"/>
      <c r="PD135" s="64"/>
      <c r="PE135" s="64"/>
      <c r="PF135" s="64"/>
      <c r="PG135" s="64"/>
      <c r="PH135" s="64"/>
      <c r="PI135" s="64"/>
      <c r="PJ135" s="64"/>
      <c r="PK135" s="64"/>
      <c r="PL135" s="64"/>
      <c r="PM135" s="64"/>
      <c r="PN135" s="64"/>
      <c r="PO135" s="64"/>
      <c r="PP135" s="64"/>
      <c r="PQ135" s="64"/>
      <c r="PR135" s="64"/>
      <c r="PS135" s="64"/>
      <c r="PT135" s="64"/>
      <c r="PU135" s="64"/>
      <c r="PV135" s="64"/>
      <c r="PW135" s="64"/>
      <c r="PX135" s="64"/>
      <c r="PY135" s="64"/>
      <c r="PZ135" s="64"/>
      <c r="QA135" s="64"/>
      <c r="QB135" s="64"/>
      <c r="QC135" s="64"/>
      <c r="QD135" s="64"/>
      <c r="QE135" s="64"/>
      <c r="QF135" s="64"/>
      <c r="QG135" s="64"/>
      <c r="QH135" s="64"/>
      <c r="QI135" s="64"/>
      <c r="QJ135" s="64"/>
      <c r="QK135" s="64"/>
      <c r="QL135" s="64"/>
      <c r="QM135" s="64"/>
      <c r="QN135" s="64"/>
      <c r="QO135" s="64"/>
      <c r="QP135" s="64"/>
      <c r="QQ135" s="64"/>
      <c r="QR135" s="64"/>
      <c r="QS135" s="64"/>
      <c r="QT135" s="64"/>
      <c r="QU135" s="64"/>
      <c r="QV135" s="64"/>
      <c r="QW135" s="64"/>
      <c r="QX135" s="64"/>
      <c r="QY135" s="64"/>
      <c r="QZ135" s="64"/>
      <c r="RA135" s="64"/>
      <c r="RB135" s="64"/>
      <c r="RC135" s="64"/>
      <c r="RD135" s="64"/>
      <c r="RE135" s="64"/>
      <c r="RF135" s="64"/>
      <c r="RG135" s="64"/>
      <c r="RH135" s="64"/>
      <c r="RI135" s="64"/>
      <c r="RJ135" s="64"/>
      <c r="RK135" s="64"/>
      <c r="RL135" s="64"/>
      <c r="RM135" s="64"/>
      <c r="RN135" s="64"/>
      <c r="RO135" s="64"/>
      <c r="RP135" s="64"/>
      <c r="RQ135" s="64"/>
      <c r="RR135" s="64"/>
      <c r="RS135" s="64"/>
      <c r="RT135" s="64"/>
      <c r="RU135" s="64"/>
      <c r="RV135" s="64"/>
      <c r="RW135" s="64"/>
      <c r="RX135" s="64"/>
      <c r="RY135" s="64"/>
      <c r="RZ135" s="64"/>
      <c r="SA135" s="64"/>
      <c r="SB135" s="64"/>
      <c r="SC135" s="64"/>
      <c r="SD135" s="64"/>
      <c r="SE135" s="64"/>
      <c r="SF135" s="64"/>
      <c r="SG135" s="64"/>
      <c r="SH135" s="64"/>
      <c r="SI135" s="64"/>
      <c r="SJ135" s="64"/>
      <c r="SK135" s="64"/>
      <c r="SL135" s="64"/>
      <c r="SM135" s="64"/>
      <c r="SN135" s="64"/>
      <c r="SO135" s="64"/>
      <c r="SP135" s="64"/>
      <c r="SQ135" s="64"/>
      <c r="SR135" s="64"/>
      <c r="SS135" s="64"/>
      <c r="ST135" s="64"/>
      <c r="SU135" s="64"/>
      <c r="SV135" s="64"/>
      <c r="SW135" s="64"/>
      <c r="SX135" s="64"/>
      <c r="SY135" s="64"/>
      <c r="SZ135" s="64"/>
      <c r="TA135" s="64"/>
      <c r="TB135" s="64"/>
      <c r="TC135" s="64"/>
      <c r="TD135" s="64"/>
      <c r="TE135" s="64"/>
      <c r="TF135" s="64"/>
      <c r="TG135" s="64"/>
      <c r="TH135" s="64"/>
      <c r="TI135" s="64"/>
      <c r="TJ135" s="64"/>
      <c r="TK135" s="64"/>
      <c r="TL135" s="64"/>
      <c r="TM135" s="64"/>
      <c r="TN135" s="64"/>
      <c r="TO135" s="64"/>
      <c r="TP135" s="64"/>
      <c r="TQ135" s="64"/>
      <c r="TR135" s="64"/>
      <c r="TS135" s="64"/>
      <c r="TT135" s="64"/>
      <c r="TU135" s="64"/>
      <c r="TV135" s="64"/>
      <c r="TW135" s="64"/>
      <c r="TX135" s="64"/>
      <c r="TY135" s="64"/>
      <c r="TZ135" s="64"/>
      <c r="UA135" s="64"/>
      <c r="UB135" s="64"/>
      <c r="UC135" s="64"/>
      <c r="UD135" s="64"/>
      <c r="UE135" s="64"/>
      <c r="UF135" s="64"/>
      <c r="UG135" s="64"/>
      <c r="UH135" s="64"/>
      <c r="UI135" s="64"/>
      <c r="UJ135" s="64"/>
      <c r="UK135" s="64"/>
      <c r="UL135" s="64"/>
      <c r="UM135" s="64"/>
      <c r="UN135" s="64"/>
      <c r="UO135" s="64"/>
      <c r="UP135" s="64"/>
      <c r="UQ135" s="64"/>
      <c r="UR135" s="64"/>
      <c r="US135" s="64"/>
      <c r="UT135" s="64"/>
      <c r="UU135" s="64"/>
      <c r="UV135" s="64"/>
      <c r="UW135" s="64"/>
      <c r="UX135" s="64"/>
      <c r="UY135" s="64"/>
      <c r="UZ135" s="64"/>
      <c r="VA135" s="64"/>
      <c r="VB135" s="64"/>
      <c r="VC135" s="64"/>
      <c r="VD135" s="64"/>
      <c r="VE135" s="64"/>
      <c r="VF135" s="64"/>
      <c r="VG135" s="64"/>
      <c r="VH135" s="64"/>
      <c r="VI135" s="64"/>
      <c r="VJ135" s="64"/>
      <c r="VK135" s="64"/>
      <c r="VL135" s="64"/>
      <c r="VM135" s="64"/>
      <c r="VN135" s="64"/>
      <c r="VO135" s="64"/>
      <c r="VP135" s="64"/>
      <c r="VQ135" s="64"/>
      <c r="VR135" s="64"/>
      <c r="VS135" s="64"/>
      <c r="VT135" s="64"/>
      <c r="VU135" s="64"/>
      <c r="VV135" s="64"/>
      <c r="VW135" s="64"/>
      <c r="VX135" s="64"/>
      <c r="VY135" s="64"/>
      <c r="VZ135" s="64"/>
      <c r="WA135" s="64"/>
      <c r="WB135" s="64"/>
      <c r="WC135" s="64"/>
      <c r="WD135" s="64"/>
      <c r="WE135" s="64"/>
      <c r="WF135" s="64"/>
      <c r="WG135" s="64"/>
      <c r="WH135" s="64"/>
      <c r="WI135" s="64"/>
      <c r="WJ135" s="64"/>
      <c r="WK135" s="64"/>
      <c r="WL135" s="64"/>
      <c r="WM135" s="64"/>
      <c r="WN135" s="64"/>
      <c r="WO135" s="64"/>
      <c r="WP135" s="64"/>
      <c r="WQ135" s="64"/>
      <c r="WR135" s="64"/>
      <c r="WS135" s="64"/>
      <c r="WT135" s="64"/>
      <c r="WU135" s="64"/>
      <c r="WV135" s="64"/>
      <c r="WW135" s="64"/>
      <c r="WX135" s="64"/>
      <c r="WY135" s="64"/>
      <c r="WZ135" s="64"/>
      <c r="XA135" s="64"/>
      <c r="XB135" s="64"/>
      <c r="XC135" s="64"/>
      <c r="XD135" s="64"/>
      <c r="XE135" s="64"/>
      <c r="XF135" s="64"/>
      <c r="XG135" s="64"/>
      <c r="XH135" s="64"/>
      <c r="XI135" s="64"/>
      <c r="XJ135" s="64"/>
    </row>
    <row r="136" spans="1:634" x14ac:dyDescent="0.25">
      <c r="A136" s="106"/>
      <c r="B136" s="107"/>
      <c r="C136" s="106"/>
      <c r="D136" s="107"/>
      <c r="E136" s="106"/>
      <c r="F136" s="107"/>
      <c r="G136" s="106"/>
      <c r="H136" s="107"/>
      <c r="I136" s="106"/>
      <c r="J136" s="107"/>
      <c r="K136" s="106"/>
      <c r="L136" s="107"/>
      <c r="M136" s="106"/>
      <c r="N136" s="107"/>
      <c r="O136" s="106"/>
      <c r="P136" s="107"/>
      <c r="Q136" s="106"/>
      <c r="R136" s="107"/>
      <c r="S136" s="106"/>
      <c r="T136" s="107"/>
      <c r="U136" s="106"/>
      <c r="V136" s="107"/>
      <c r="W136" s="106"/>
      <c r="X136" s="107"/>
      <c r="Y136" s="106"/>
      <c r="Z136" s="107"/>
      <c r="AA136" s="106"/>
      <c r="AB136" s="107"/>
      <c r="AC136" s="106"/>
      <c r="AD136" s="107"/>
      <c r="AE136" s="106"/>
      <c r="AF136" s="107"/>
      <c r="AG136" s="106"/>
      <c r="AH136" s="107"/>
      <c r="AI136" s="106"/>
      <c r="AJ136" s="107"/>
      <c r="AK136" s="106"/>
      <c r="AL136" s="107"/>
      <c r="AM136" s="106"/>
      <c r="AN136" s="107"/>
      <c r="AO136" s="106"/>
      <c r="AP136" s="107"/>
      <c r="AQ136" s="106"/>
      <c r="AR136" s="107"/>
      <c r="AS136" s="106"/>
      <c r="AT136" s="107"/>
      <c r="AU136" s="106"/>
      <c r="AV136" s="107"/>
      <c r="AW136" s="106"/>
      <c r="AX136" s="107"/>
      <c r="AY136" s="106"/>
      <c r="AZ136" s="107"/>
      <c r="BA136" s="106"/>
      <c r="BB136" s="107"/>
      <c r="BC136" s="106"/>
      <c r="BD136" s="107"/>
      <c r="BE136" s="106"/>
      <c r="BF136" s="107"/>
      <c r="BG136" s="106"/>
      <c r="BH136" s="107"/>
      <c r="BI136" s="106"/>
      <c r="BJ136" s="107"/>
      <c r="BK136" s="106"/>
      <c r="BL136" s="107"/>
      <c r="BM136" s="106"/>
      <c r="BN136" s="107"/>
      <c r="BO136" s="106"/>
      <c r="BP136" s="107"/>
      <c r="BQ136" s="106"/>
      <c r="BR136" s="107"/>
      <c r="BS136" s="106"/>
      <c r="BT136" s="107"/>
      <c r="BU136" s="106"/>
      <c r="BV136" s="107"/>
      <c r="BW136" s="106"/>
      <c r="BX136" s="107"/>
      <c r="BY136" s="106"/>
      <c r="BZ136" s="107"/>
      <c r="CA136" s="106"/>
      <c r="CB136" s="107"/>
      <c r="CC136" s="106"/>
      <c r="CD136" s="107"/>
      <c r="CE136" s="106"/>
      <c r="CF136" s="107"/>
      <c r="CG136" s="106"/>
      <c r="CH136" s="107"/>
      <c r="CI136" s="106"/>
      <c r="CJ136" s="107"/>
      <c r="CK136" s="106"/>
      <c r="CL136" s="107"/>
      <c r="CM136" s="106"/>
      <c r="CN136" s="107"/>
      <c r="CO136" s="106"/>
      <c r="CP136" s="107"/>
      <c r="CQ136" s="106"/>
      <c r="CR136" s="107"/>
      <c r="CS136" s="106"/>
      <c r="CT136" s="107"/>
      <c r="CU136" s="106"/>
      <c r="CV136" s="107"/>
      <c r="CW136" s="106"/>
      <c r="CX136" s="107"/>
      <c r="CY136" s="106"/>
      <c r="CZ136" s="107"/>
      <c r="DA136" s="106"/>
      <c r="DB136" s="107"/>
      <c r="DC136" s="106"/>
      <c r="DD136" s="107"/>
      <c r="DE136" s="106"/>
      <c r="DF136" s="107"/>
      <c r="DG136" s="106"/>
      <c r="DH136" s="107"/>
      <c r="DI136" s="106"/>
      <c r="DJ136" s="107"/>
      <c r="DK136" s="106"/>
      <c r="DL136" s="107"/>
      <c r="DM136" s="106"/>
      <c r="DN136" s="107"/>
      <c r="DO136" s="106"/>
      <c r="DP136" s="107"/>
      <c r="DQ136" s="106"/>
      <c r="DR136" s="107"/>
      <c r="DS136" s="106"/>
      <c r="DT136" s="107"/>
      <c r="DU136" s="106"/>
      <c r="DV136" s="107"/>
      <c r="DW136" s="106"/>
      <c r="DX136" s="107"/>
      <c r="DY136" s="106"/>
      <c r="DZ136" s="107"/>
      <c r="EA136" s="106"/>
      <c r="EB136" s="107"/>
      <c r="EC136" s="106"/>
      <c r="ED136" s="107"/>
      <c r="EE136" s="106"/>
      <c r="EF136" s="107"/>
      <c r="EG136" s="106"/>
      <c r="EH136" s="107"/>
      <c r="EI136" s="106"/>
      <c r="EJ136" s="107"/>
      <c r="EK136" s="106"/>
      <c r="EL136" s="107"/>
      <c r="EM136" s="106"/>
      <c r="EN136" s="107"/>
      <c r="EO136" s="106"/>
      <c r="EP136" s="107"/>
      <c r="EQ136" s="106"/>
      <c r="ER136" s="107"/>
      <c r="ES136" s="106"/>
      <c r="ET136" s="107"/>
      <c r="EU136" s="106"/>
      <c r="EV136" s="107"/>
      <c r="EW136" s="106"/>
      <c r="EX136" s="107"/>
      <c r="EY136" s="106"/>
      <c r="EZ136" s="107"/>
      <c r="FA136" s="106"/>
      <c r="FB136" s="107"/>
      <c r="FC136" s="106"/>
      <c r="FD136" s="107"/>
      <c r="FE136" s="106"/>
      <c r="FF136" s="107"/>
      <c r="FG136" s="106"/>
      <c r="FH136" s="107"/>
      <c r="FI136" s="106"/>
      <c r="FJ136" s="107"/>
      <c r="FK136" s="106"/>
      <c r="FL136" s="107"/>
      <c r="FM136" s="106"/>
      <c r="FN136" s="107"/>
      <c r="FO136" s="106"/>
      <c r="FP136" s="107"/>
      <c r="FQ136" s="106"/>
      <c r="FR136" s="107"/>
      <c r="FS136" s="106"/>
      <c r="FT136" s="107"/>
      <c r="FU136" s="106"/>
      <c r="FV136" s="107"/>
      <c r="FW136" s="106"/>
      <c r="FX136" s="107"/>
      <c r="FY136" s="106"/>
      <c r="FZ136" s="107"/>
      <c r="GA136" s="106"/>
      <c r="GB136" s="107"/>
      <c r="GC136" s="106"/>
      <c r="GD136" s="107"/>
      <c r="GE136" s="106"/>
      <c r="GF136" s="107"/>
      <c r="GG136" s="106"/>
      <c r="GH136" s="107"/>
      <c r="GI136" s="106"/>
      <c r="GJ136" s="107"/>
      <c r="GK136" s="106"/>
      <c r="GL136" s="107"/>
      <c r="GM136" s="106"/>
      <c r="GN136" s="107"/>
      <c r="GO136" s="106"/>
      <c r="GP136" s="107"/>
      <c r="GQ136" s="106"/>
      <c r="GR136" s="107"/>
      <c r="GS136" s="106"/>
      <c r="GT136" s="107"/>
      <c r="GU136" s="106"/>
      <c r="GV136" s="107"/>
      <c r="GW136" s="106"/>
      <c r="GX136" s="107"/>
      <c r="GY136" s="106"/>
      <c r="GZ136" s="107"/>
      <c r="HA136" s="106"/>
      <c r="HB136" s="107"/>
      <c r="HC136" s="106"/>
      <c r="HD136" s="107"/>
      <c r="HE136" s="106"/>
      <c r="HF136" s="107"/>
      <c r="HG136" s="106"/>
      <c r="HH136" s="107"/>
      <c r="HI136" s="106"/>
      <c r="HJ136" s="107"/>
      <c r="HK136" s="106"/>
      <c r="HL136" s="107"/>
      <c r="HM136" s="106"/>
      <c r="HN136" s="107"/>
      <c r="HO136" s="106"/>
      <c r="HP136" s="107"/>
      <c r="HQ136" s="106"/>
      <c r="HR136" s="107"/>
      <c r="HS136" s="106"/>
      <c r="HT136" s="107"/>
      <c r="HU136" s="106"/>
      <c r="HV136" s="107"/>
      <c r="HW136" s="106"/>
      <c r="HX136" s="107"/>
      <c r="HY136" s="106"/>
      <c r="HZ136" s="107"/>
      <c r="IA136" s="106"/>
      <c r="IB136" s="107"/>
      <c r="IC136" s="106"/>
      <c r="ID136" s="107"/>
      <c r="IE136" s="106"/>
      <c r="IF136" s="107"/>
      <c r="IG136" s="106"/>
      <c r="IH136" s="107"/>
      <c r="II136" s="106"/>
      <c r="IJ136" s="107"/>
      <c r="IK136" s="106"/>
      <c r="IL136" s="107"/>
      <c r="IM136" s="106"/>
      <c r="IN136" s="107"/>
      <c r="IO136" s="106"/>
      <c r="IP136" s="107"/>
      <c r="IQ136" s="106"/>
      <c r="IR136" s="107"/>
      <c r="IS136" s="106"/>
      <c r="IT136" s="107"/>
      <c r="IU136" s="106"/>
      <c r="IV136" s="107"/>
      <c r="IW136" s="106"/>
      <c r="IX136" s="107"/>
      <c r="IY136" s="106"/>
      <c r="IZ136" s="64"/>
      <c r="JA136" s="64"/>
      <c r="JB136" s="64"/>
      <c r="JC136" s="64"/>
      <c r="JD136" s="64"/>
      <c r="JE136" s="64"/>
      <c r="JF136" s="64"/>
      <c r="JG136" s="64"/>
      <c r="JH136" s="64"/>
      <c r="JI136" s="64"/>
      <c r="JJ136" s="64"/>
      <c r="JK136" s="64"/>
      <c r="JL136" s="64"/>
      <c r="JM136" s="64"/>
      <c r="JN136" s="64"/>
      <c r="JO136" s="64"/>
      <c r="JP136" s="64"/>
      <c r="JQ136" s="64"/>
      <c r="JR136" s="64"/>
      <c r="JS136" s="64"/>
      <c r="JT136" s="64"/>
      <c r="JU136" s="64"/>
      <c r="JV136" s="64"/>
      <c r="JW136" s="64"/>
      <c r="JX136" s="64"/>
      <c r="JY136" s="64"/>
      <c r="JZ136" s="64"/>
      <c r="KA136" s="64"/>
      <c r="KB136" s="64"/>
      <c r="KC136" s="64"/>
      <c r="KD136" s="64"/>
      <c r="KE136" s="64"/>
      <c r="KF136" s="64"/>
      <c r="KG136" s="64"/>
      <c r="KH136" s="64"/>
      <c r="KI136" s="64"/>
      <c r="KJ136" s="64"/>
      <c r="KK136" s="64"/>
      <c r="KL136" s="64"/>
      <c r="KM136" s="64"/>
      <c r="KN136" s="64"/>
      <c r="KO136" s="64"/>
      <c r="KP136" s="64"/>
      <c r="KQ136" s="64"/>
      <c r="KR136" s="64"/>
      <c r="KS136" s="64"/>
      <c r="KT136" s="64"/>
      <c r="KU136" s="64"/>
      <c r="KV136" s="64"/>
      <c r="KW136" s="64"/>
      <c r="KX136" s="64"/>
      <c r="KY136" s="64"/>
      <c r="KZ136" s="64"/>
      <c r="LA136" s="64"/>
      <c r="LB136" s="64"/>
      <c r="LC136" s="64"/>
      <c r="LD136" s="64"/>
      <c r="LE136" s="64"/>
      <c r="LF136" s="64"/>
      <c r="LG136" s="64"/>
      <c r="LH136" s="64"/>
      <c r="LI136" s="64"/>
      <c r="LJ136" s="64"/>
      <c r="LK136" s="64"/>
      <c r="LL136" s="64"/>
      <c r="LM136" s="64"/>
      <c r="LN136" s="64"/>
      <c r="LO136" s="64"/>
      <c r="LP136" s="64"/>
      <c r="LQ136" s="64"/>
      <c r="LR136" s="64"/>
      <c r="LS136" s="64"/>
      <c r="LT136" s="64"/>
      <c r="LU136" s="64"/>
      <c r="LV136" s="64"/>
      <c r="LW136" s="64"/>
      <c r="LX136" s="64"/>
      <c r="LY136" s="64"/>
      <c r="LZ136" s="64"/>
      <c r="MA136" s="64"/>
      <c r="MB136" s="64"/>
      <c r="MC136" s="64"/>
      <c r="MD136" s="64"/>
      <c r="ME136" s="64"/>
      <c r="MF136" s="64"/>
      <c r="MG136" s="64"/>
      <c r="MH136" s="64"/>
      <c r="MI136" s="64"/>
      <c r="MJ136" s="64"/>
      <c r="MK136" s="64"/>
      <c r="ML136" s="64"/>
      <c r="MM136" s="64"/>
      <c r="MN136" s="64"/>
      <c r="MO136" s="64"/>
      <c r="MP136" s="64"/>
      <c r="MQ136" s="64"/>
      <c r="MR136" s="64"/>
      <c r="MS136" s="64"/>
      <c r="MT136" s="64"/>
      <c r="MU136" s="64"/>
      <c r="MV136" s="64"/>
      <c r="MW136" s="64"/>
      <c r="MX136" s="64"/>
      <c r="MY136" s="64"/>
      <c r="MZ136" s="64"/>
      <c r="NA136" s="64"/>
      <c r="NB136" s="64"/>
      <c r="NC136" s="64"/>
      <c r="ND136" s="64"/>
      <c r="NE136" s="64"/>
      <c r="NF136" s="64"/>
      <c r="NG136" s="64"/>
      <c r="NH136" s="64"/>
      <c r="NI136" s="64"/>
      <c r="NJ136" s="64"/>
      <c r="NK136" s="64"/>
      <c r="NL136" s="64"/>
      <c r="NM136" s="64"/>
      <c r="NN136" s="64"/>
      <c r="NO136" s="64"/>
      <c r="NP136" s="64"/>
      <c r="NQ136" s="64"/>
      <c r="NR136" s="64"/>
      <c r="NS136" s="64"/>
      <c r="NT136" s="64"/>
      <c r="NU136" s="64"/>
      <c r="NV136" s="64"/>
      <c r="NW136" s="64"/>
      <c r="NX136" s="64"/>
      <c r="NY136" s="64"/>
      <c r="NZ136" s="64"/>
      <c r="OA136" s="64"/>
      <c r="OB136" s="64"/>
      <c r="OC136" s="64"/>
      <c r="OD136" s="64"/>
      <c r="OE136" s="64"/>
      <c r="OF136" s="64"/>
      <c r="OG136" s="64"/>
      <c r="OH136" s="64"/>
      <c r="OI136" s="64"/>
      <c r="OJ136" s="64"/>
      <c r="OK136" s="64"/>
      <c r="OL136" s="64"/>
      <c r="OM136" s="64"/>
      <c r="ON136" s="64"/>
      <c r="OO136" s="64"/>
      <c r="OP136" s="64"/>
      <c r="OQ136" s="64"/>
      <c r="OR136" s="64"/>
      <c r="OS136" s="64"/>
      <c r="OT136" s="64"/>
      <c r="OU136" s="64"/>
      <c r="OV136" s="64"/>
      <c r="OW136" s="64"/>
      <c r="OX136" s="64"/>
      <c r="OY136" s="64"/>
      <c r="OZ136" s="64"/>
      <c r="PA136" s="64"/>
      <c r="PB136" s="64"/>
      <c r="PC136" s="64"/>
      <c r="PD136" s="64"/>
      <c r="PE136" s="64"/>
      <c r="PF136" s="64"/>
      <c r="PG136" s="64"/>
      <c r="PH136" s="64"/>
      <c r="PI136" s="64"/>
      <c r="PJ136" s="64"/>
      <c r="PK136" s="64"/>
      <c r="PL136" s="64"/>
      <c r="PM136" s="64"/>
      <c r="PN136" s="64"/>
      <c r="PO136" s="64"/>
      <c r="PP136" s="64"/>
      <c r="PQ136" s="64"/>
      <c r="PR136" s="64"/>
      <c r="PS136" s="64"/>
      <c r="PT136" s="64"/>
      <c r="PU136" s="64"/>
      <c r="PV136" s="64"/>
      <c r="PW136" s="64"/>
      <c r="PX136" s="64"/>
      <c r="PY136" s="64"/>
      <c r="PZ136" s="64"/>
      <c r="QA136" s="64"/>
      <c r="QB136" s="64"/>
      <c r="QC136" s="64"/>
      <c r="QD136" s="64"/>
      <c r="QE136" s="64"/>
      <c r="QF136" s="64"/>
      <c r="QG136" s="64"/>
      <c r="QH136" s="64"/>
      <c r="QI136" s="64"/>
      <c r="QJ136" s="64"/>
      <c r="QK136" s="64"/>
      <c r="QL136" s="64"/>
      <c r="QM136" s="64"/>
      <c r="QN136" s="64"/>
      <c r="QO136" s="64"/>
      <c r="QP136" s="64"/>
      <c r="QQ136" s="64"/>
      <c r="QR136" s="64"/>
      <c r="QS136" s="64"/>
      <c r="QT136" s="64"/>
      <c r="QU136" s="64"/>
      <c r="QV136" s="64"/>
      <c r="QW136" s="64"/>
      <c r="QX136" s="64"/>
      <c r="QY136" s="64"/>
      <c r="QZ136" s="64"/>
      <c r="RA136" s="64"/>
      <c r="RB136" s="64"/>
      <c r="RC136" s="64"/>
      <c r="RD136" s="64"/>
      <c r="RE136" s="64"/>
      <c r="RF136" s="64"/>
      <c r="RG136" s="64"/>
      <c r="RH136" s="64"/>
      <c r="RI136" s="64"/>
      <c r="RJ136" s="64"/>
      <c r="RK136" s="64"/>
      <c r="RL136" s="64"/>
      <c r="RM136" s="64"/>
      <c r="RN136" s="64"/>
      <c r="RO136" s="64"/>
      <c r="RP136" s="64"/>
      <c r="RQ136" s="64"/>
      <c r="RR136" s="64"/>
      <c r="RS136" s="64"/>
      <c r="RT136" s="64"/>
      <c r="RU136" s="64"/>
      <c r="RV136" s="64"/>
      <c r="RW136" s="64"/>
      <c r="RX136" s="64"/>
      <c r="RY136" s="64"/>
      <c r="RZ136" s="64"/>
      <c r="SA136" s="64"/>
      <c r="SB136" s="64"/>
      <c r="SC136" s="64"/>
      <c r="SD136" s="64"/>
      <c r="SE136" s="64"/>
      <c r="SF136" s="64"/>
      <c r="SG136" s="64"/>
      <c r="SH136" s="64"/>
      <c r="SI136" s="64"/>
      <c r="SJ136" s="64"/>
      <c r="SK136" s="64"/>
      <c r="SL136" s="64"/>
      <c r="SM136" s="64"/>
      <c r="SN136" s="64"/>
      <c r="SO136" s="64"/>
      <c r="SP136" s="64"/>
      <c r="SQ136" s="64"/>
      <c r="SR136" s="64"/>
      <c r="SS136" s="64"/>
      <c r="ST136" s="64"/>
      <c r="SU136" s="64"/>
      <c r="SV136" s="64"/>
      <c r="SW136" s="64"/>
      <c r="SX136" s="64"/>
      <c r="SY136" s="64"/>
      <c r="SZ136" s="64"/>
      <c r="TA136" s="64"/>
      <c r="TB136" s="64"/>
      <c r="TC136" s="64"/>
      <c r="TD136" s="64"/>
      <c r="TE136" s="64"/>
      <c r="TF136" s="64"/>
      <c r="TG136" s="64"/>
      <c r="TH136" s="64"/>
      <c r="TI136" s="64"/>
      <c r="TJ136" s="64"/>
      <c r="TK136" s="64"/>
      <c r="TL136" s="64"/>
      <c r="TM136" s="64"/>
      <c r="TN136" s="64"/>
      <c r="TO136" s="64"/>
      <c r="TP136" s="64"/>
      <c r="TQ136" s="64"/>
      <c r="TR136" s="64"/>
      <c r="TS136" s="64"/>
      <c r="TT136" s="64"/>
      <c r="TU136" s="64"/>
      <c r="TV136" s="64"/>
      <c r="TW136" s="64"/>
      <c r="TX136" s="64"/>
      <c r="TY136" s="64"/>
      <c r="TZ136" s="64"/>
      <c r="UA136" s="64"/>
      <c r="UB136" s="64"/>
      <c r="UC136" s="64"/>
      <c r="UD136" s="64"/>
      <c r="UE136" s="64"/>
      <c r="UF136" s="64"/>
      <c r="UG136" s="64"/>
      <c r="UH136" s="64"/>
      <c r="UI136" s="64"/>
      <c r="UJ136" s="64"/>
      <c r="UK136" s="64"/>
      <c r="UL136" s="64"/>
      <c r="UM136" s="64"/>
      <c r="UN136" s="64"/>
      <c r="UO136" s="64"/>
      <c r="UP136" s="64"/>
      <c r="UQ136" s="64"/>
      <c r="UR136" s="64"/>
      <c r="US136" s="64"/>
      <c r="UT136" s="64"/>
      <c r="UU136" s="64"/>
      <c r="UV136" s="64"/>
      <c r="UW136" s="64"/>
      <c r="UX136" s="64"/>
      <c r="UY136" s="64"/>
      <c r="UZ136" s="64"/>
      <c r="VA136" s="64"/>
      <c r="VB136" s="64"/>
      <c r="VC136" s="64"/>
      <c r="VD136" s="64"/>
      <c r="VE136" s="64"/>
      <c r="VF136" s="64"/>
      <c r="VG136" s="64"/>
      <c r="VH136" s="64"/>
      <c r="VI136" s="64"/>
      <c r="VJ136" s="64"/>
      <c r="VK136" s="64"/>
      <c r="VL136" s="64"/>
      <c r="VM136" s="64"/>
      <c r="VN136" s="64"/>
      <c r="VO136" s="64"/>
      <c r="VP136" s="64"/>
      <c r="VQ136" s="64"/>
      <c r="VR136" s="64"/>
      <c r="VS136" s="64"/>
      <c r="VT136" s="64"/>
      <c r="VU136" s="64"/>
      <c r="VV136" s="64"/>
      <c r="VW136" s="64"/>
      <c r="VX136" s="64"/>
      <c r="VY136" s="64"/>
      <c r="VZ136" s="64"/>
      <c r="WA136" s="64"/>
      <c r="WB136" s="64"/>
      <c r="WC136" s="64"/>
      <c r="WD136" s="64"/>
      <c r="WE136" s="64"/>
      <c r="WF136" s="64"/>
      <c r="WG136" s="64"/>
      <c r="WH136" s="64"/>
      <c r="WI136" s="64"/>
      <c r="WJ136" s="64"/>
      <c r="WK136" s="64"/>
      <c r="WL136" s="64"/>
      <c r="WM136" s="64"/>
      <c r="WN136" s="64"/>
      <c r="WO136" s="64"/>
      <c r="WP136" s="64"/>
      <c r="WQ136" s="64"/>
      <c r="WR136" s="64"/>
      <c r="WS136" s="64"/>
      <c r="WT136" s="64"/>
      <c r="WU136" s="64"/>
      <c r="WV136" s="64"/>
      <c r="WW136" s="64"/>
      <c r="WX136" s="64"/>
      <c r="WY136" s="64"/>
      <c r="WZ136" s="64"/>
      <c r="XA136" s="64"/>
      <c r="XB136" s="64"/>
      <c r="XC136" s="64"/>
      <c r="XD136" s="64"/>
      <c r="XE136" s="64"/>
      <c r="XF136" s="64"/>
      <c r="XG136" s="64"/>
      <c r="XH136" s="64"/>
      <c r="XI136" s="64"/>
      <c r="XJ136" s="64"/>
    </row>
    <row r="137" spans="1:634" x14ac:dyDescent="0.25">
      <c r="A137" s="106"/>
      <c r="B137" s="107"/>
      <c r="C137" s="106"/>
      <c r="D137" s="107"/>
      <c r="E137" s="106"/>
      <c r="F137" s="107"/>
      <c r="G137" s="106"/>
      <c r="H137" s="107"/>
      <c r="I137" s="106"/>
      <c r="J137" s="107"/>
      <c r="K137" s="106"/>
      <c r="L137" s="107"/>
      <c r="M137" s="106"/>
      <c r="N137" s="107"/>
      <c r="O137" s="106"/>
      <c r="P137" s="107"/>
      <c r="Q137" s="106"/>
      <c r="R137" s="107"/>
      <c r="S137" s="106"/>
      <c r="T137" s="107"/>
      <c r="U137" s="106"/>
      <c r="V137" s="107"/>
      <c r="W137" s="106"/>
      <c r="X137" s="107"/>
      <c r="Y137" s="106"/>
      <c r="Z137" s="107"/>
      <c r="AA137" s="106"/>
      <c r="AB137" s="107"/>
      <c r="AC137" s="106"/>
      <c r="AD137" s="107"/>
      <c r="AE137" s="106"/>
      <c r="AF137" s="107"/>
      <c r="AG137" s="106"/>
      <c r="AH137" s="107"/>
      <c r="AI137" s="106"/>
      <c r="AJ137" s="107"/>
      <c r="AK137" s="106"/>
      <c r="AL137" s="107"/>
      <c r="AM137" s="106"/>
      <c r="AN137" s="107"/>
      <c r="AO137" s="106"/>
      <c r="AP137" s="107"/>
      <c r="AQ137" s="106"/>
      <c r="AR137" s="107"/>
      <c r="AS137" s="106"/>
      <c r="AT137" s="107"/>
      <c r="AU137" s="106"/>
      <c r="AV137" s="107"/>
      <c r="AW137" s="106"/>
      <c r="AX137" s="107"/>
      <c r="AY137" s="106"/>
      <c r="AZ137" s="107"/>
      <c r="BA137" s="106"/>
      <c r="BB137" s="107"/>
      <c r="BC137" s="106"/>
      <c r="BD137" s="107"/>
      <c r="BE137" s="106"/>
      <c r="BF137" s="107"/>
      <c r="BG137" s="106"/>
      <c r="BH137" s="107"/>
      <c r="BI137" s="106"/>
      <c r="BJ137" s="107"/>
      <c r="BK137" s="106"/>
      <c r="BL137" s="107"/>
      <c r="BM137" s="106"/>
      <c r="BN137" s="107"/>
      <c r="BO137" s="106"/>
      <c r="BP137" s="107"/>
      <c r="BQ137" s="106"/>
      <c r="BR137" s="107"/>
      <c r="BS137" s="106"/>
      <c r="BT137" s="107"/>
      <c r="BU137" s="106"/>
      <c r="BV137" s="107"/>
      <c r="BW137" s="106"/>
      <c r="BX137" s="107"/>
      <c r="BY137" s="106"/>
      <c r="BZ137" s="107"/>
      <c r="CA137" s="106"/>
      <c r="CB137" s="107"/>
      <c r="CC137" s="106"/>
      <c r="CD137" s="107"/>
      <c r="CE137" s="106"/>
      <c r="CF137" s="107"/>
      <c r="CG137" s="106"/>
      <c r="CH137" s="107"/>
      <c r="CI137" s="106"/>
      <c r="CJ137" s="107"/>
      <c r="CK137" s="106"/>
      <c r="CL137" s="107"/>
      <c r="CM137" s="106"/>
      <c r="CN137" s="107"/>
      <c r="CO137" s="106"/>
      <c r="CP137" s="107"/>
      <c r="CQ137" s="106"/>
      <c r="CR137" s="107"/>
      <c r="CS137" s="106"/>
      <c r="CT137" s="107"/>
      <c r="CU137" s="106"/>
      <c r="CV137" s="107"/>
      <c r="CW137" s="106"/>
      <c r="CX137" s="107"/>
      <c r="CY137" s="106"/>
      <c r="CZ137" s="107"/>
      <c r="DA137" s="106"/>
      <c r="DB137" s="107"/>
      <c r="DC137" s="106"/>
      <c r="DD137" s="107"/>
      <c r="DE137" s="106"/>
      <c r="DF137" s="107"/>
      <c r="DG137" s="106"/>
      <c r="DH137" s="107"/>
      <c r="DI137" s="106"/>
      <c r="DJ137" s="107"/>
      <c r="DK137" s="106"/>
      <c r="DL137" s="107"/>
      <c r="DM137" s="106"/>
      <c r="DN137" s="107"/>
      <c r="DO137" s="106"/>
      <c r="DP137" s="107"/>
      <c r="DQ137" s="106"/>
      <c r="DR137" s="107"/>
      <c r="DS137" s="106"/>
      <c r="DT137" s="107"/>
      <c r="DU137" s="106"/>
      <c r="DV137" s="107"/>
      <c r="DW137" s="106"/>
      <c r="DX137" s="107"/>
      <c r="DY137" s="106"/>
      <c r="DZ137" s="107"/>
      <c r="EA137" s="106"/>
      <c r="EB137" s="107"/>
      <c r="EC137" s="106"/>
      <c r="ED137" s="107"/>
      <c r="EE137" s="106"/>
      <c r="EF137" s="107"/>
      <c r="EG137" s="106"/>
      <c r="EH137" s="107"/>
      <c r="EI137" s="106"/>
      <c r="EJ137" s="107"/>
      <c r="EK137" s="106"/>
      <c r="EL137" s="107"/>
      <c r="EM137" s="106"/>
      <c r="EN137" s="107"/>
      <c r="EO137" s="106"/>
      <c r="EP137" s="107"/>
      <c r="EQ137" s="106"/>
      <c r="ER137" s="107"/>
      <c r="ES137" s="106"/>
      <c r="ET137" s="107"/>
      <c r="EU137" s="106"/>
      <c r="EV137" s="107"/>
      <c r="EW137" s="106"/>
      <c r="EX137" s="107"/>
      <c r="EY137" s="106"/>
      <c r="EZ137" s="107"/>
      <c r="FA137" s="106"/>
      <c r="FB137" s="107"/>
      <c r="FC137" s="106"/>
      <c r="FD137" s="107"/>
      <c r="FE137" s="106"/>
      <c r="FF137" s="107"/>
      <c r="FG137" s="106"/>
      <c r="FH137" s="107"/>
      <c r="FI137" s="106"/>
      <c r="FJ137" s="107"/>
      <c r="FK137" s="106"/>
      <c r="FL137" s="107"/>
      <c r="FM137" s="106"/>
      <c r="FN137" s="107"/>
      <c r="FO137" s="106"/>
      <c r="FP137" s="107"/>
      <c r="FQ137" s="106"/>
      <c r="FR137" s="107"/>
      <c r="FS137" s="106"/>
      <c r="FT137" s="107"/>
      <c r="FU137" s="106"/>
      <c r="FV137" s="107"/>
      <c r="FW137" s="106"/>
      <c r="FX137" s="107"/>
      <c r="FY137" s="106"/>
      <c r="FZ137" s="107"/>
      <c r="GA137" s="106"/>
      <c r="GB137" s="107"/>
      <c r="GC137" s="106"/>
      <c r="GD137" s="107"/>
      <c r="GE137" s="106"/>
      <c r="GF137" s="107"/>
      <c r="GG137" s="106"/>
      <c r="GH137" s="107"/>
      <c r="GI137" s="106"/>
      <c r="GJ137" s="107"/>
      <c r="GK137" s="106"/>
      <c r="GL137" s="107"/>
      <c r="GM137" s="106"/>
      <c r="GN137" s="107"/>
      <c r="GO137" s="106"/>
      <c r="GP137" s="107"/>
      <c r="GQ137" s="106"/>
      <c r="GR137" s="107"/>
      <c r="GS137" s="106"/>
      <c r="GT137" s="107"/>
      <c r="GU137" s="106"/>
      <c r="GV137" s="107"/>
      <c r="GW137" s="106"/>
      <c r="GX137" s="107"/>
      <c r="GY137" s="106"/>
      <c r="GZ137" s="107"/>
      <c r="HA137" s="106"/>
      <c r="HB137" s="107"/>
      <c r="HC137" s="106"/>
      <c r="HD137" s="107"/>
      <c r="HE137" s="106"/>
      <c r="HF137" s="107"/>
      <c r="HG137" s="106"/>
      <c r="HH137" s="107"/>
      <c r="HI137" s="106"/>
      <c r="HJ137" s="107"/>
      <c r="HK137" s="106"/>
      <c r="HL137" s="107"/>
      <c r="HM137" s="106"/>
      <c r="HN137" s="107"/>
      <c r="HO137" s="106"/>
      <c r="HP137" s="107"/>
      <c r="HQ137" s="106"/>
      <c r="HR137" s="107"/>
      <c r="HS137" s="106"/>
      <c r="HT137" s="107"/>
      <c r="HU137" s="106"/>
      <c r="HV137" s="107"/>
      <c r="HW137" s="106"/>
      <c r="HX137" s="107"/>
      <c r="HY137" s="106"/>
      <c r="HZ137" s="107"/>
      <c r="IA137" s="106"/>
      <c r="IB137" s="107"/>
      <c r="IC137" s="106"/>
      <c r="ID137" s="107"/>
      <c r="IE137" s="106"/>
      <c r="IF137" s="107"/>
      <c r="IG137" s="106"/>
      <c r="IH137" s="107"/>
      <c r="II137" s="106"/>
      <c r="IJ137" s="107"/>
      <c r="IK137" s="106"/>
      <c r="IL137" s="107"/>
      <c r="IM137" s="106"/>
      <c r="IN137" s="107"/>
      <c r="IO137" s="106"/>
      <c r="IP137" s="107"/>
      <c r="IQ137" s="106"/>
      <c r="IR137" s="107"/>
      <c r="IS137" s="106"/>
      <c r="IT137" s="107"/>
      <c r="IU137" s="106"/>
      <c r="IV137" s="107"/>
      <c r="IW137" s="106"/>
      <c r="IX137" s="107"/>
      <c r="IY137" s="106"/>
      <c r="IZ137" s="64"/>
      <c r="JA137" s="64"/>
      <c r="JB137" s="64"/>
      <c r="JC137" s="64"/>
      <c r="JD137" s="64"/>
      <c r="JE137" s="64"/>
      <c r="JF137" s="64"/>
      <c r="JG137" s="64"/>
      <c r="JH137" s="64"/>
      <c r="JI137" s="64"/>
      <c r="JJ137" s="64"/>
      <c r="JK137" s="64"/>
      <c r="JL137" s="64"/>
      <c r="JM137" s="64"/>
      <c r="JN137" s="64"/>
      <c r="JO137" s="64"/>
      <c r="JP137" s="64"/>
      <c r="JQ137" s="64"/>
      <c r="JR137" s="64"/>
      <c r="JS137" s="64"/>
      <c r="JT137" s="64"/>
      <c r="JU137" s="64"/>
      <c r="JV137" s="64"/>
      <c r="JW137" s="64"/>
      <c r="JX137" s="64"/>
      <c r="JY137" s="64"/>
      <c r="JZ137" s="64"/>
      <c r="KA137" s="64"/>
      <c r="KB137" s="64"/>
      <c r="KC137" s="64"/>
      <c r="KD137" s="64"/>
      <c r="KE137" s="64"/>
      <c r="KF137" s="64"/>
      <c r="KG137" s="64"/>
      <c r="KH137" s="64"/>
      <c r="KI137" s="64"/>
      <c r="KJ137" s="64"/>
      <c r="KK137" s="64"/>
      <c r="KL137" s="64"/>
      <c r="KM137" s="64"/>
      <c r="KN137" s="64"/>
      <c r="KO137" s="64"/>
      <c r="KP137" s="64"/>
      <c r="KQ137" s="64"/>
      <c r="KR137" s="64"/>
      <c r="KS137" s="64"/>
      <c r="KT137" s="64"/>
      <c r="KU137" s="64"/>
      <c r="KV137" s="64"/>
      <c r="KW137" s="64"/>
      <c r="KX137" s="64"/>
      <c r="KY137" s="64"/>
      <c r="KZ137" s="64"/>
      <c r="LA137" s="64"/>
      <c r="LB137" s="64"/>
      <c r="LC137" s="64"/>
      <c r="LD137" s="64"/>
      <c r="LE137" s="64"/>
      <c r="LF137" s="64"/>
      <c r="LG137" s="64"/>
      <c r="LH137" s="64"/>
      <c r="LI137" s="64"/>
      <c r="LJ137" s="64"/>
      <c r="LK137" s="64"/>
      <c r="LL137" s="64"/>
      <c r="LM137" s="64"/>
      <c r="LN137" s="64"/>
      <c r="LO137" s="64"/>
      <c r="LP137" s="64"/>
      <c r="LQ137" s="64"/>
      <c r="LR137" s="64"/>
      <c r="LS137" s="64"/>
      <c r="LT137" s="64"/>
      <c r="LU137" s="64"/>
      <c r="LV137" s="64"/>
      <c r="LW137" s="64"/>
      <c r="LX137" s="64"/>
      <c r="LY137" s="64"/>
      <c r="LZ137" s="64"/>
      <c r="MA137" s="64"/>
      <c r="MB137" s="64"/>
      <c r="MC137" s="64"/>
      <c r="MD137" s="64"/>
      <c r="ME137" s="64"/>
      <c r="MF137" s="64"/>
      <c r="MG137" s="64"/>
      <c r="MH137" s="64"/>
      <c r="MI137" s="64"/>
      <c r="MJ137" s="64"/>
      <c r="MK137" s="64"/>
      <c r="ML137" s="64"/>
      <c r="MM137" s="64"/>
      <c r="MN137" s="64"/>
      <c r="MO137" s="64"/>
      <c r="MP137" s="64"/>
      <c r="MQ137" s="64"/>
      <c r="MR137" s="64"/>
      <c r="MS137" s="64"/>
      <c r="MT137" s="64"/>
      <c r="MU137" s="64"/>
      <c r="MV137" s="64"/>
      <c r="MW137" s="64"/>
      <c r="MX137" s="64"/>
      <c r="MY137" s="64"/>
      <c r="MZ137" s="64"/>
      <c r="NA137" s="64"/>
      <c r="NB137" s="64"/>
      <c r="NC137" s="64"/>
      <c r="ND137" s="64"/>
      <c r="NE137" s="64"/>
      <c r="NF137" s="64"/>
      <c r="NG137" s="64"/>
      <c r="NH137" s="64"/>
      <c r="NI137" s="64"/>
      <c r="NJ137" s="64"/>
      <c r="NK137" s="64"/>
      <c r="NL137" s="64"/>
      <c r="NM137" s="64"/>
      <c r="NN137" s="64"/>
      <c r="NO137" s="64"/>
      <c r="NP137" s="64"/>
      <c r="NQ137" s="64"/>
      <c r="NR137" s="64"/>
      <c r="NS137" s="64"/>
      <c r="NT137" s="64"/>
      <c r="NU137" s="64"/>
      <c r="NV137" s="64"/>
      <c r="NW137" s="64"/>
      <c r="NX137" s="64"/>
      <c r="NY137" s="64"/>
      <c r="NZ137" s="64"/>
      <c r="OA137" s="64"/>
      <c r="OB137" s="64"/>
      <c r="OC137" s="64"/>
      <c r="OD137" s="64"/>
      <c r="OE137" s="64"/>
      <c r="OF137" s="64"/>
      <c r="OG137" s="64"/>
      <c r="OH137" s="64"/>
      <c r="OI137" s="64"/>
      <c r="OJ137" s="64"/>
      <c r="OK137" s="64"/>
      <c r="OL137" s="64"/>
      <c r="OM137" s="64"/>
      <c r="ON137" s="64"/>
      <c r="OO137" s="64"/>
      <c r="OP137" s="64"/>
      <c r="OQ137" s="64"/>
      <c r="OR137" s="64"/>
      <c r="OS137" s="64"/>
      <c r="OT137" s="64"/>
      <c r="OU137" s="64"/>
      <c r="OV137" s="64"/>
      <c r="OW137" s="64"/>
      <c r="OX137" s="64"/>
      <c r="OY137" s="64"/>
      <c r="OZ137" s="64"/>
      <c r="PA137" s="64"/>
      <c r="PB137" s="64"/>
      <c r="PC137" s="64"/>
      <c r="PD137" s="64"/>
      <c r="PE137" s="64"/>
      <c r="PF137" s="64"/>
      <c r="PG137" s="64"/>
      <c r="PH137" s="64"/>
      <c r="PI137" s="64"/>
      <c r="PJ137" s="64"/>
      <c r="PK137" s="64"/>
      <c r="PL137" s="64"/>
      <c r="PM137" s="64"/>
      <c r="PN137" s="64"/>
      <c r="PO137" s="64"/>
      <c r="PP137" s="64"/>
      <c r="PQ137" s="64"/>
      <c r="PR137" s="64"/>
      <c r="PS137" s="64"/>
      <c r="PT137" s="64"/>
      <c r="PU137" s="64"/>
      <c r="PV137" s="64"/>
      <c r="PW137" s="64"/>
      <c r="PX137" s="64"/>
      <c r="PY137" s="64"/>
      <c r="PZ137" s="64"/>
      <c r="QA137" s="64"/>
      <c r="QB137" s="64"/>
      <c r="QC137" s="64"/>
      <c r="QD137" s="64"/>
      <c r="QE137" s="64"/>
      <c r="QF137" s="64"/>
      <c r="QG137" s="64"/>
      <c r="QH137" s="64"/>
      <c r="QI137" s="64"/>
      <c r="QJ137" s="64"/>
      <c r="QK137" s="64"/>
      <c r="QL137" s="64"/>
      <c r="QM137" s="64"/>
      <c r="QN137" s="64"/>
      <c r="QO137" s="64"/>
      <c r="QP137" s="64"/>
      <c r="QQ137" s="64"/>
      <c r="QR137" s="64"/>
      <c r="QS137" s="64"/>
      <c r="QT137" s="64"/>
      <c r="QU137" s="64"/>
      <c r="QV137" s="64"/>
      <c r="QW137" s="64"/>
      <c r="QX137" s="64"/>
      <c r="QY137" s="64"/>
      <c r="QZ137" s="64"/>
      <c r="RA137" s="64"/>
      <c r="RB137" s="64"/>
      <c r="RC137" s="64"/>
      <c r="RD137" s="64"/>
      <c r="RE137" s="64"/>
      <c r="RF137" s="64"/>
      <c r="RG137" s="64"/>
      <c r="RH137" s="64"/>
      <c r="RI137" s="64"/>
      <c r="RJ137" s="64"/>
      <c r="RK137" s="64"/>
      <c r="RL137" s="64"/>
      <c r="RM137" s="64"/>
      <c r="RN137" s="64"/>
      <c r="RO137" s="64"/>
      <c r="RP137" s="64"/>
      <c r="RQ137" s="64"/>
      <c r="RR137" s="64"/>
      <c r="RS137" s="64"/>
      <c r="RT137" s="64"/>
      <c r="RU137" s="64"/>
      <c r="RV137" s="64"/>
      <c r="RW137" s="64"/>
      <c r="RX137" s="64"/>
      <c r="RY137" s="64"/>
      <c r="RZ137" s="64"/>
      <c r="SA137" s="64"/>
      <c r="SB137" s="64"/>
      <c r="SC137" s="64"/>
      <c r="SD137" s="64"/>
      <c r="SE137" s="64"/>
      <c r="SF137" s="64"/>
      <c r="SG137" s="64"/>
      <c r="SH137" s="64"/>
      <c r="SI137" s="64"/>
      <c r="SJ137" s="64"/>
      <c r="SK137" s="64"/>
      <c r="SL137" s="64"/>
      <c r="SM137" s="64"/>
      <c r="SN137" s="64"/>
      <c r="SO137" s="64"/>
      <c r="SP137" s="64"/>
      <c r="SQ137" s="64"/>
      <c r="SR137" s="64"/>
      <c r="SS137" s="64"/>
      <c r="ST137" s="64"/>
      <c r="SU137" s="64"/>
      <c r="SV137" s="64"/>
      <c r="SW137" s="64"/>
      <c r="SX137" s="64"/>
      <c r="SY137" s="64"/>
      <c r="SZ137" s="64"/>
      <c r="TA137" s="64"/>
      <c r="TB137" s="64"/>
      <c r="TC137" s="64"/>
      <c r="TD137" s="64"/>
      <c r="TE137" s="64"/>
      <c r="TF137" s="64"/>
      <c r="TG137" s="64"/>
      <c r="TH137" s="64"/>
      <c r="TI137" s="64"/>
      <c r="TJ137" s="64"/>
      <c r="TK137" s="64"/>
      <c r="TL137" s="64"/>
      <c r="TM137" s="64"/>
      <c r="TN137" s="64"/>
      <c r="TO137" s="64"/>
      <c r="TP137" s="64"/>
      <c r="TQ137" s="64"/>
      <c r="TR137" s="64"/>
      <c r="TS137" s="64"/>
      <c r="TT137" s="64"/>
      <c r="TU137" s="64"/>
      <c r="TV137" s="64"/>
      <c r="TW137" s="64"/>
      <c r="TX137" s="64"/>
      <c r="TY137" s="64"/>
      <c r="TZ137" s="64"/>
      <c r="UA137" s="64"/>
      <c r="UB137" s="64"/>
      <c r="UC137" s="64"/>
      <c r="UD137" s="64"/>
      <c r="UE137" s="64"/>
      <c r="UF137" s="64"/>
      <c r="UG137" s="64"/>
      <c r="UH137" s="64"/>
      <c r="UI137" s="64"/>
      <c r="UJ137" s="64"/>
      <c r="UK137" s="64"/>
      <c r="UL137" s="64"/>
      <c r="UM137" s="64"/>
      <c r="UN137" s="64"/>
      <c r="UO137" s="64"/>
      <c r="UP137" s="64"/>
      <c r="UQ137" s="64"/>
      <c r="UR137" s="64"/>
      <c r="US137" s="64"/>
      <c r="UT137" s="64"/>
      <c r="UU137" s="64"/>
      <c r="UV137" s="64"/>
      <c r="UW137" s="64"/>
      <c r="UX137" s="64"/>
      <c r="UY137" s="64"/>
      <c r="UZ137" s="64"/>
      <c r="VA137" s="64"/>
      <c r="VB137" s="64"/>
      <c r="VC137" s="64"/>
      <c r="VD137" s="64"/>
      <c r="VE137" s="64"/>
      <c r="VF137" s="64"/>
      <c r="VG137" s="64"/>
      <c r="VH137" s="64"/>
      <c r="VI137" s="64"/>
      <c r="VJ137" s="64"/>
      <c r="VK137" s="64"/>
      <c r="VL137" s="64"/>
      <c r="VM137" s="64"/>
      <c r="VN137" s="64"/>
      <c r="VO137" s="64"/>
      <c r="VP137" s="64"/>
      <c r="VQ137" s="64"/>
      <c r="VR137" s="64"/>
      <c r="VS137" s="64"/>
      <c r="VT137" s="64"/>
      <c r="VU137" s="64"/>
      <c r="VV137" s="64"/>
      <c r="VW137" s="64"/>
      <c r="VX137" s="64"/>
      <c r="VY137" s="64"/>
      <c r="VZ137" s="64"/>
      <c r="WA137" s="64"/>
      <c r="WB137" s="64"/>
      <c r="WC137" s="64"/>
      <c r="WD137" s="64"/>
      <c r="WE137" s="64"/>
      <c r="WF137" s="64"/>
      <c r="WG137" s="64"/>
      <c r="WH137" s="64"/>
      <c r="WI137" s="64"/>
      <c r="WJ137" s="64"/>
      <c r="WK137" s="64"/>
      <c r="WL137" s="64"/>
      <c r="WM137" s="64"/>
      <c r="WN137" s="64"/>
      <c r="WO137" s="64"/>
      <c r="WP137" s="64"/>
      <c r="WQ137" s="64"/>
      <c r="WR137" s="64"/>
      <c r="WS137" s="64"/>
      <c r="WT137" s="64"/>
      <c r="WU137" s="64"/>
      <c r="WV137" s="64"/>
      <c r="WW137" s="64"/>
      <c r="WX137" s="64"/>
      <c r="WY137" s="64"/>
      <c r="WZ137" s="64"/>
      <c r="XA137" s="64"/>
      <c r="XB137" s="64"/>
      <c r="XC137" s="64"/>
      <c r="XD137" s="64"/>
      <c r="XE137" s="64"/>
      <c r="XF137" s="64"/>
      <c r="XG137" s="64"/>
      <c r="XH137" s="64"/>
      <c r="XI137" s="64"/>
      <c r="XJ137" s="64"/>
    </row>
    <row r="138" spans="1:634" x14ac:dyDescent="0.25">
      <c r="A138" s="106"/>
      <c r="B138" s="107"/>
      <c r="C138" s="106"/>
      <c r="D138" s="107"/>
      <c r="E138" s="106"/>
      <c r="F138" s="107"/>
      <c r="G138" s="106"/>
      <c r="H138" s="107"/>
      <c r="I138" s="106"/>
      <c r="J138" s="107"/>
      <c r="K138" s="106"/>
      <c r="L138" s="107"/>
      <c r="M138" s="106"/>
      <c r="N138" s="107"/>
      <c r="O138" s="106"/>
      <c r="P138" s="107"/>
      <c r="Q138" s="106"/>
      <c r="R138" s="107"/>
      <c r="S138" s="106"/>
      <c r="T138" s="107"/>
      <c r="U138" s="106"/>
      <c r="V138" s="107"/>
      <c r="W138" s="106"/>
      <c r="X138" s="107"/>
      <c r="Y138" s="106"/>
      <c r="Z138" s="107"/>
      <c r="AA138" s="106"/>
      <c r="AB138" s="107"/>
      <c r="AC138" s="106"/>
      <c r="AD138" s="107"/>
      <c r="AE138" s="106"/>
      <c r="AF138" s="107"/>
      <c r="AG138" s="106"/>
      <c r="AH138" s="107"/>
      <c r="AI138" s="106"/>
      <c r="AJ138" s="107"/>
      <c r="AK138" s="106"/>
      <c r="AL138" s="107"/>
      <c r="AM138" s="106"/>
      <c r="AN138" s="107"/>
      <c r="AO138" s="106"/>
      <c r="AP138" s="107"/>
      <c r="AQ138" s="106"/>
      <c r="AR138" s="107"/>
      <c r="AS138" s="106"/>
      <c r="AT138" s="107"/>
      <c r="AU138" s="106"/>
      <c r="AV138" s="107"/>
      <c r="AW138" s="106"/>
      <c r="AX138" s="107"/>
      <c r="AY138" s="106"/>
      <c r="AZ138" s="107"/>
      <c r="BA138" s="106"/>
      <c r="BB138" s="107"/>
      <c r="BC138" s="106"/>
      <c r="BD138" s="107"/>
      <c r="BE138" s="106"/>
      <c r="BF138" s="107"/>
      <c r="BG138" s="106"/>
      <c r="BH138" s="107"/>
      <c r="BI138" s="106"/>
      <c r="BJ138" s="107"/>
      <c r="BK138" s="106"/>
      <c r="BL138" s="107"/>
      <c r="BM138" s="106"/>
      <c r="BN138" s="107"/>
      <c r="BO138" s="106"/>
      <c r="BP138" s="107"/>
      <c r="BQ138" s="106"/>
      <c r="BR138" s="107"/>
      <c r="BS138" s="106"/>
      <c r="BT138" s="107"/>
      <c r="BU138" s="106"/>
      <c r="BV138" s="107"/>
      <c r="BW138" s="106"/>
      <c r="BX138" s="107"/>
      <c r="BY138" s="106"/>
      <c r="BZ138" s="107"/>
      <c r="CA138" s="106"/>
      <c r="CB138" s="107"/>
      <c r="CC138" s="106"/>
      <c r="CD138" s="107"/>
      <c r="CE138" s="106"/>
      <c r="CF138" s="107"/>
      <c r="CG138" s="106"/>
      <c r="CH138" s="107"/>
      <c r="CI138" s="106"/>
      <c r="CJ138" s="107"/>
      <c r="CK138" s="106"/>
      <c r="CL138" s="107"/>
      <c r="CM138" s="106"/>
      <c r="CN138" s="107"/>
      <c r="CO138" s="106"/>
      <c r="CP138" s="107"/>
      <c r="CQ138" s="106"/>
      <c r="CR138" s="107"/>
      <c r="CS138" s="106"/>
      <c r="CT138" s="107"/>
      <c r="CU138" s="106"/>
      <c r="CV138" s="107"/>
      <c r="CW138" s="106"/>
      <c r="CX138" s="107"/>
      <c r="CY138" s="106"/>
      <c r="CZ138" s="107"/>
      <c r="DA138" s="106"/>
      <c r="DB138" s="107"/>
      <c r="DC138" s="106"/>
      <c r="DD138" s="107"/>
      <c r="DE138" s="106"/>
      <c r="DF138" s="107"/>
      <c r="DG138" s="106"/>
      <c r="DH138" s="107"/>
      <c r="DI138" s="106"/>
      <c r="DJ138" s="107"/>
      <c r="DK138" s="106"/>
      <c r="DL138" s="107"/>
      <c r="DM138" s="106"/>
      <c r="DN138" s="107"/>
      <c r="DO138" s="106"/>
      <c r="DP138" s="107"/>
      <c r="DQ138" s="106"/>
      <c r="DR138" s="107"/>
      <c r="DS138" s="106"/>
      <c r="DT138" s="107"/>
      <c r="DU138" s="106"/>
      <c r="DV138" s="107"/>
      <c r="DW138" s="106"/>
      <c r="DX138" s="107"/>
      <c r="DY138" s="106"/>
      <c r="DZ138" s="107"/>
      <c r="EA138" s="106"/>
      <c r="EB138" s="107"/>
      <c r="EC138" s="106"/>
      <c r="ED138" s="107"/>
      <c r="EE138" s="106"/>
      <c r="EF138" s="107"/>
      <c r="EG138" s="106"/>
      <c r="EH138" s="107"/>
      <c r="EI138" s="106"/>
      <c r="EJ138" s="107"/>
      <c r="EK138" s="106"/>
      <c r="EL138" s="107"/>
      <c r="EM138" s="106"/>
      <c r="EN138" s="107"/>
      <c r="EO138" s="106"/>
      <c r="EP138" s="107"/>
      <c r="EQ138" s="106"/>
      <c r="ER138" s="107"/>
      <c r="ES138" s="106"/>
      <c r="ET138" s="107"/>
      <c r="EU138" s="106"/>
      <c r="EV138" s="107"/>
      <c r="EW138" s="106"/>
      <c r="EX138" s="107"/>
      <c r="EY138" s="106"/>
      <c r="EZ138" s="107"/>
      <c r="FA138" s="106"/>
      <c r="FB138" s="107"/>
      <c r="FC138" s="106"/>
      <c r="FD138" s="107"/>
      <c r="FE138" s="106"/>
      <c r="FF138" s="107"/>
      <c r="FG138" s="106"/>
      <c r="FH138" s="107"/>
      <c r="FI138" s="106"/>
      <c r="FJ138" s="107"/>
      <c r="FK138" s="106"/>
      <c r="FL138" s="107"/>
      <c r="FM138" s="106"/>
      <c r="FN138" s="107"/>
      <c r="FO138" s="106"/>
      <c r="FP138" s="107"/>
      <c r="FQ138" s="106"/>
      <c r="FR138" s="107"/>
      <c r="FS138" s="106"/>
      <c r="FT138" s="107"/>
      <c r="FU138" s="106"/>
      <c r="FV138" s="107"/>
      <c r="FW138" s="106"/>
      <c r="FX138" s="107"/>
      <c r="FY138" s="106"/>
      <c r="FZ138" s="107"/>
      <c r="GA138" s="106"/>
      <c r="GB138" s="107"/>
      <c r="GC138" s="106"/>
      <c r="GD138" s="107"/>
      <c r="GE138" s="106"/>
      <c r="GF138" s="107"/>
      <c r="GG138" s="106"/>
      <c r="GH138" s="107"/>
      <c r="GI138" s="106"/>
      <c r="GJ138" s="107"/>
      <c r="GK138" s="106"/>
      <c r="GL138" s="107"/>
      <c r="GM138" s="106"/>
      <c r="GN138" s="107"/>
      <c r="GO138" s="106"/>
      <c r="GP138" s="107"/>
      <c r="GQ138" s="106"/>
      <c r="GR138" s="107"/>
      <c r="GS138" s="106"/>
      <c r="GT138" s="107"/>
      <c r="GU138" s="106"/>
      <c r="GV138" s="107"/>
      <c r="GW138" s="106"/>
      <c r="GX138" s="107"/>
      <c r="GY138" s="106"/>
      <c r="GZ138" s="107"/>
      <c r="HA138" s="106"/>
      <c r="HB138" s="107"/>
      <c r="HC138" s="106"/>
      <c r="HD138" s="107"/>
      <c r="HE138" s="106"/>
      <c r="HF138" s="107"/>
      <c r="HG138" s="106"/>
      <c r="HH138" s="107"/>
      <c r="HI138" s="106"/>
      <c r="HJ138" s="107"/>
      <c r="HK138" s="106"/>
      <c r="HL138" s="107"/>
      <c r="HM138" s="106"/>
      <c r="HN138" s="107"/>
      <c r="HO138" s="106"/>
      <c r="HP138" s="107"/>
      <c r="HQ138" s="106"/>
      <c r="HR138" s="107"/>
      <c r="HS138" s="106"/>
      <c r="HT138" s="107"/>
      <c r="HU138" s="106"/>
      <c r="HV138" s="107"/>
      <c r="HW138" s="106"/>
      <c r="HX138" s="107"/>
      <c r="HY138" s="106"/>
      <c r="HZ138" s="107"/>
      <c r="IA138" s="106"/>
      <c r="IB138" s="107"/>
      <c r="IC138" s="106"/>
      <c r="ID138" s="107"/>
      <c r="IE138" s="106"/>
      <c r="IF138" s="107"/>
      <c r="IG138" s="106"/>
      <c r="IH138" s="107"/>
      <c r="II138" s="106"/>
      <c r="IJ138" s="107"/>
      <c r="IK138" s="106"/>
      <c r="IL138" s="107"/>
      <c r="IM138" s="106"/>
      <c r="IN138" s="107"/>
      <c r="IO138" s="106"/>
      <c r="IP138" s="107"/>
      <c r="IQ138" s="106"/>
      <c r="IR138" s="107"/>
      <c r="IS138" s="106"/>
      <c r="IT138" s="107"/>
      <c r="IU138" s="106"/>
      <c r="IV138" s="107"/>
      <c r="IW138" s="106"/>
      <c r="IX138" s="107"/>
      <c r="IY138" s="106"/>
      <c r="IZ138" s="64"/>
      <c r="JA138" s="64"/>
      <c r="JB138" s="64"/>
      <c r="JC138" s="64"/>
      <c r="JD138" s="64"/>
      <c r="JE138" s="64"/>
      <c r="JF138" s="64"/>
      <c r="JG138" s="64"/>
      <c r="JH138" s="64"/>
      <c r="JI138" s="64"/>
      <c r="JJ138" s="64"/>
      <c r="JK138" s="64"/>
      <c r="JL138" s="64"/>
      <c r="JM138" s="64"/>
      <c r="JN138" s="64"/>
      <c r="JO138" s="64"/>
      <c r="JP138" s="64"/>
      <c r="JQ138" s="64"/>
      <c r="JR138" s="64"/>
      <c r="JS138" s="64"/>
      <c r="JT138" s="64"/>
      <c r="JU138" s="64"/>
      <c r="JV138" s="64"/>
      <c r="JW138" s="64"/>
      <c r="JX138" s="64"/>
      <c r="JY138" s="64"/>
      <c r="JZ138" s="64"/>
      <c r="KA138" s="64"/>
      <c r="KB138" s="64"/>
      <c r="KC138" s="64"/>
      <c r="KD138" s="64"/>
      <c r="KE138" s="64"/>
      <c r="KF138" s="64"/>
      <c r="KG138" s="64"/>
      <c r="KH138" s="64"/>
      <c r="KI138" s="64"/>
      <c r="KJ138" s="64"/>
      <c r="KK138" s="64"/>
      <c r="KL138" s="64"/>
      <c r="KM138" s="64"/>
      <c r="KN138" s="64"/>
      <c r="KO138" s="64"/>
      <c r="KP138" s="64"/>
      <c r="KQ138" s="64"/>
      <c r="KR138" s="64"/>
      <c r="KS138" s="64"/>
      <c r="KT138" s="64"/>
      <c r="KU138" s="64"/>
      <c r="KV138" s="64"/>
      <c r="KW138" s="64"/>
      <c r="KX138" s="64"/>
      <c r="KY138" s="64"/>
      <c r="KZ138" s="64"/>
      <c r="LA138" s="64"/>
      <c r="LB138" s="64"/>
      <c r="LC138" s="64"/>
      <c r="LD138" s="64"/>
      <c r="LE138" s="64"/>
      <c r="LF138" s="64"/>
      <c r="LG138" s="64"/>
      <c r="LH138" s="64"/>
      <c r="LI138" s="64"/>
      <c r="LJ138" s="64"/>
      <c r="LK138" s="64"/>
      <c r="LL138" s="64"/>
      <c r="LM138" s="64"/>
      <c r="LN138" s="64"/>
      <c r="LO138" s="64"/>
      <c r="LP138" s="64"/>
      <c r="LQ138" s="64"/>
      <c r="LR138" s="64"/>
      <c r="LS138" s="64"/>
      <c r="LT138" s="64"/>
      <c r="LU138" s="64"/>
      <c r="LV138" s="64"/>
      <c r="LW138" s="64"/>
      <c r="LX138" s="64"/>
      <c r="LY138" s="64"/>
      <c r="LZ138" s="64"/>
      <c r="MA138" s="64"/>
      <c r="MB138" s="64"/>
      <c r="MC138" s="64"/>
      <c r="MD138" s="64"/>
      <c r="ME138" s="64"/>
      <c r="MF138" s="64"/>
      <c r="MG138" s="64"/>
      <c r="MH138" s="64"/>
      <c r="MI138" s="64"/>
      <c r="MJ138" s="64"/>
      <c r="MK138" s="64"/>
      <c r="ML138" s="64"/>
      <c r="MM138" s="64"/>
      <c r="MN138" s="64"/>
      <c r="MO138" s="64"/>
      <c r="MP138" s="64"/>
      <c r="MQ138" s="64"/>
      <c r="MR138" s="64"/>
      <c r="MS138" s="64"/>
      <c r="MT138" s="64"/>
      <c r="MU138" s="64"/>
      <c r="MV138" s="64"/>
      <c r="MW138" s="64"/>
      <c r="MX138" s="64"/>
      <c r="MY138" s="64"/>
      <c r="MZ138" s="64"/>
      <c r="NA138" s="64"/>
      <c r="NB138" s="64"/>
      <c r="NC138" s="64"/>
      <c r="ND138" s="64"/>
      <c r="NE138" s="64"/>
      <c r="NF138" s="64"/>
      <c r="NG138" s="64"/>
      <c r="NH138" s="64"/>
      <c r="NI138" s="64"/>
      <c r="NJ138" s="64"/>
      <c r="NK138" s="64"/>
      <c r="NL138" s="64"/>
      <c r="NM138" s="64"/>
      <c r="NN138" s="64"/>
      <c r="NO138" s="64"/>
      <c r="NP138" s="64"/>
      <c r="NQ138" s="64"/>
      <c r="NR138" s="64"/>
      <c r="NS138" s="64"/>
      <c r="NT138" s="64"/>
      <c r="NU138" s="64"/>
      <c r="NV138" s="64"/>
      <c r="NW138" s="64"/>
      <c r="NX138" s="64"/>
      <c r="NY138" s="64"/>
      <c r="NZ138" s="64"/>
      <c r="OA138" s="64"/>
      <c r="OB138" s="64"/>
      <c r="OC138" s="64"/>
      <c r="OD138" s="64"/>
      <c r="OE138" s="64"/>
      <c r="OF138" s="64"/>
      <c r="OG138" s="64"/>
      <c r="OH138" s="64"/>
      <c r="OI138" s="64"/>
      <c r="OJ138" s="64"/>
      <c r="OK138" s="64"/>
      <c r="OL138" s="64"/>
      <c r="OM138" s="64"/>
      <c r="ON138" s="64"/>
      <c r="OO138" s="64"/>
      <c r="OP138" s="64"/>
      <c r="OQ138" s="64"/>
      <c r="OR138" s="64"/>
      <c r="OS138" s="64"/>
      <c r="OT138" s="64"/>
      <c r="OU138" s="64"/>
      <c r="OV138" s="64"/>
      <c r="OW138" s="64"/>
      <c r="OX138" s="64"/>
      <c r="OY138" s="64"/>
      <c r="OZ138" s="64"/>
      <c r="PA138" s="64"/>
      <c r="PB138" s="64"/>
      <c r="PC138" s="64"/>
      <c r="PD138" s="64"/>
      <c r="PE138" s="64"/>
      <c r="PF138" s="64"/>
      <c r="PG138" s="64"/>
      <c r="PH138" s="64"/>
      <c r="PI138" s="64"/>
      <c r="PJ138" s="64"/>
      <c r="PK138" s="64"/>
      <c r="PL138" s="64"/>
      <c r="PM138" s="64"/>
      <c r="PN138" s="64"/>
      <c r="PO138" s="64"/>
      <c r="PP138" s="64"/>
      <c r="PQ138" s="64"/>
      <c r="PR138" s="64"/>
      <c r="PS138" s="64"/>
      <c r="PT138" s="64"/>
      <c r="PU138" s="64"/>
      <c r="PV138" s="64"/>
      <c r="PW138" s="64"/>
      <c r="PX138" s="64"/>
      <c r="PY138" s="64"/>
      <c r="PZ138" s="64"/>
      <c r="QA138" s="64"/>
      <c r="QB138" s="64"/>
      <c r="QC138" s="64"/>
      <c r="QD138" s="64"/>
      <c r="QE138" s="64"/>
      <c r="QF138" s="64"/>
      <c r="QG138" s="64"/>
      <c r="QH138" s="64"/>
      <c r="QI138" s="64"/>
      <c r="QJ138" s="64"/>
      <c r="QK138" s="64"/>
      <c r="QL138" s="64"/>
      <c r="QM138" s="64"/>
      <c r="QN138" s="64"/>
      <c r="QO138" s="64"/>
      <c r="QP138" s="64"/>
      <c r="QQ138" s="64"/>
      <c r="QR138" s="64"/>
      <c r="QS138" s="64"/>
      <c r="QT138" s="64"/>
      <c r="QU138" s="64"/>
      <c r="QV138" s="64"/>
      <c r="QW138" s="64"/>
      <c r="QX138" s="64"/>
      <c r="QY138" s="64"/>
      <c r="QZ138" s="64"/>
      <c r="RA138" s="64"/>
      <c r="RB138" s="64"/>
      <c r="RC138" s="64"/>
      <c r="RD138" s="64"/>
      <c r="RE138" s="64"/>
      <c r="RF138" s="64"/>
      <c r="RG138" s="64"/>
      <c r="RH138" s="64"/>
      <c r="RI138" s="64"/>
      <c r="RJ138" s="64"/>
      <c r="RK138" s="64"/>
      <c r="RL138" s="64"/>
      <c r="RM138" s="64"/>
      <c r="RN138" s="64"/>
      <c r="RO138" s="64"/>
      <c r="RP138" s="64"/>
      <c r="RQ138" s="64"/>
      <c r="RR138" s="64"/>
      <c r="RS138" s="64"/>
      <c r="RT138" s="64"/>
      <c r="RU138" s="64"/>
      <c r="RV138" s="64"/>
      <c r="RW138" s="64"/>
      <c r="RX138" s="64"/>
      <c r="RY138" s="64"/>
      <c r="RZ138" s="64"/>
      <c r="SA138" s="64"/>
      <c r="SB138" s="64"/>
      <c r="SC138" s="64"/>
      <c r="SD138" s="64"/>
      <c r="SE138" s="64"/>
      <c r="SF138" s="64"/>
      <c r="SG138" s="64"/>
      <c r="SH138" s="64"/>
      <c r="SI138" s="64"/>
      <c r="SJ138" s="64"/>
      <c r="SK138" s="64"/>
      <c r="SL138" s="64"/>
      <c r="SM138" s="64"/>
      <c r="SN138" s="64"/>
      <c r="SO138" s="64"/>
      <c r="SP138" s="64"/>
      <c r="SQ138" s="64"/>
      <c r="SR138" s="64"/>
      <c r="SS138" s="64"/>
      <c r="ST138" s="64"/>
      <c r="SU138" s="64"/>
      <c r="SV138" s="64"/>
      <c r="SW138" s="64"/>
      <c r="SX138" s="64"/>
      <c r="SY138" s="64"/>
      <c r="SZ138" s="64"/>
      <c r="TA138" s="64"/>
      <c r="TB138" s="64"/>
      <c r="TC138" s="64"/>
      <c r="TD138" s="64"/>
      <c r="TE138" s="64"/>
      <c r="TF138" s="64"/>
      <c r="TG138" s="64"/>
      <c r="TH138" s="64"/>
      <c r="TI138" s="64"/>
      <c r="TJ138" s="64"/>
      <c r="TK138" s="64"/>
      <c r="TL138" s="64"/>
      <c r="TM138" s="64"/>
      <c r="TN138" s="64"/>
      <c r="TO138" s="64"/>
      <c r="TP138" s="64"/>
      <c r="TQ138" s="64"/>
      <c r="TR138" s="64"/>
      <c r="TS138" s="64"/>
      <c r="TT138" s="64"/>
      <c r="TU138" s="64"/>
      <c r="TV138" s="64"/>
      <c r="TW138" s="64"/>
      <c r="TX138" s="64"/>
      <c r="TY138" s="64"/>
      <c r="TZ138" s="64"/>
      <c r="UA138" s="64"/>
      <c r="UB138" s="64"/>
      <c r="UC138" s="64"/>
      <c r="UD138" s="64"/>
      <c r="UE138" s="64"/>
      <c r="UF138" s="64"/>
      <c r="UG138" s="64"/>
      <c r="UH138" s="64"/>
      <c r="UI138" s="64"/>
      <c r="UJ138" s="64"/>
      <c r="UK138" s="64"/>
      <c r="UL138" s="64"/>
      <c r="UM138" s="64"/>
      <c r="UN138" s="64"/>
      <c r="UO138" s="64"/>
      <c r="UP138" s="64"/>
      <c r="UQ138" s="64"/>
      <c r="UR138" s="64"/>
      <c r="US138" s="64"/>
      <c r="UT138" s="64"/>
      <c r="UU138" s="64"/>
      <c r="UV138" s="64"/>
      <c r="UW138" s="64"/>
      <c r="UX138" s="64"/>
      <c r="UY138" s="64"/>
      <c r="UZ138" s="64"/>
      <c r="VA138" s="64"/>
      <c r="VB138" s="64"/>
      <c r="VC138" s="64"/>
      <c r="VD138" s="64"/>
      <c r="VE138" s="64"/>
      <c r="VF138" s="64"/>
      <c r="VG138" s="64"/>
      <c r="VH138" s="64"/>
      <c r="VI138" s="64"/>
      <c r="VJ138" s="64"/>
      <c r="VK138" s="64"/>
      <c r="VL138" s="64"/>
      <c r="VM138" s="64"/>
      <c r="VN138" s="64"/>
      <c r="VO138" s="64"/>
      <c r="VP138" s="64"/>
      <c r="VQ138" s="64"/>
      <c r="VR138" s="64"/>
      <c r="VS138" s="64"/>
      <c r="VT138" s="64"/>
      <c r="VU138" s="64"/>
      <c r="VV138" s="64"/>
      <c r="VW138" s="64"/>
      <c r="VX138" s="64"/>
      <c r="VY138" s="64"/>
      <c r="VZ138" s="64"/>
      <c r="WA138" s="64"/>
      <c r="WB138" s="64"/>
      <c r="WC138" s="64"/>
      <c r="WD138" s="64"/>
      <c r="WE138" s="64"/>
      <c r="WF138" s="64"/>
      <c r="WG138" s="64"/>
      <c r="WH138" s="64"/>
      <c r="WI138" s="64"/>
      <c r="WJ138" s="64"/>
      <c r="WK138" s="64"/>
      <c r="WL138" s="64"/>
      <c r="WM138" s="64"/>
      <c r="WN138" s="64"/>
      <c r="WO138" s="64"/>
      <c r="WP138" s="64"/>
      <c r="WQ138" s="64"/>
      <c r="WR138" s="64"/>
      <c r="WS138" s="64"/>
      <c r="WT138" s="64"/>
      <c r="WU138" s="64"/>
      <c r="WV138" s="64"/>
      <c r="WW138" s="64"/>
      <c r="WX138" s="64"/>
      <c r="WY138" s="64"/>
      <c r="WZ138" s="64"/>
      <c r="XA138" s="64"/>
      <c r="XB138" s="64"/>
      <c r="XC138" s="64"/>
      <c r="XD138" s="64"/>
      <c r="XE138" s="64"/>
      <c r="XF138" s="64"/>
      <c r="XG138" s="64"/>
      <c r="XH138" s="64"/>
      <c r="XI138" s="64"/>
      <c r="XJ138" s="64"/>
    </row>
    <row r="139" spans="1:634" x14ac:dyDescent="0.25">
      <c r="A139" s="106"/>
      <c r="B139" s="107"/>
      <c r="C139" s="106"/>
      <c r="D139" s="107"/>
      <c r="E139" s="106"/>
      <c r="F139" s="107"/>
      <c r="G139" s="106"/>
      <c r="H139" s="107"/>
      <c r="I139" s="106"/>
      <c r="J139" s="107"/>
      <c r="K139" s="106"/>
      <c r="L139" s="107"/>
      <c r="M139" s="106"/>
      <c r="N139" s="107"/>
      <c r="O139" s="106"/>
      <c r="P139" s="107"/>
      <c r="Q139" s="106"/>
      <c r="R139" s="107"/>
      <c r="S139" s="106"/>
      <c r="T139" s="107"/>
      <c r="U139" s="106"/>
      <c r="V139" s="107"/>
      <c r="W139" s="106"/>
      <c r="X139" s="107"/>
      <c r="Y139" s="106"/>
      <c r="Z139" s="107"/>
      <c r="AA139" s="106"/>
      <c r="AB139" s="107"/>
      <c r="AC139" s="106"/>
      <c r="AD139" s="107"/>
      <c r="AE139" s="106"/>
      <c r="AF139" s="107"/>
      <c r="AG139" s="106"/>
      <c r="AH139" s="107"/>
      <c r="AI139" s="106"/>
      <c r="AJ139" s="107"/>
      <c r="AK139" s="106"/>
      <c r="AL139" s="107"/>
      <c r="AM139" s="106"/>
      <c r="AN139" s="107"/>
      <c r="AO139" s="106"/>
      <c r="AP139" s="107"/>
      <c r="AQ139" s="106"/>
      <c r="AR139" s="107"/>
      <c r="AS139" s="106"/>
      <c r="AT139" s="107"/>
      <c r="AU139" s="106"/>
      <c r="AV139" s="107"/>
      <c r="AW139" s="106"/>
      <c r="AX139" s="107"/>
      <c r="AY139" s="106"/>
      <c r="AZ139" s="107"/>
      <c r="BA139" s="106"/>
      <c r="BB139" s="107"/>
      <c r="BC139" s="106"/>
      <c r="BD139" s="107"/>
      <c r="BE139" s="106"/>
      <c r="BF139" s="107"/>
      <c r="BG139" s="106"/>
      <c r="BH139" s="107"/>
      <c r="BI139" s="106"/>
      <c r="BJ139" s="107"/>
      <c r="BK139" s="106"/>
      <c r="BL139" s="107"/>
      <c r="BM139" s="106"/>
      <c r="BN139" s="107"/>
      <c r="BO139" s="106"/>
      <c r="BP139" s="107"/>
      <c r="BQ139" s="106"/>
      <c r="BR139" s="107"/>
      <c r="BS139" s="106"/>
      <c r="BT139" s="107"/>
      <c r="BU139" s="106"/>
      <c r="BV139" s="107"/>
      <c r="BW139" s="106"/>
      <c r="BX139" s="107"/>
      <c r="BY139" s="106"/>
      <c r="BZ139" s="107"/>
      <c r="CA139" s="106"/>
      <c r="CB139" s="107"/>
      <c r="CC139" s="106"/>
      <c r="CD139" s="107"/>
      <c r="CE139" s="106"/>
      <c r="CF139" s="107"/>
      <c r="CG139" s="106"/>
      <c r="CH139" s="107"/>
      <c r="CI139" s="106"/>
      <c r="CJ139" s="107"/>
      <c r="CK139" s="106"/>
      <c r="CL139" s="107"/>
      <c r="CM139" s="106"/>
      <c r="CN139" s="107"/>
      <c r="CO139" s="106"/>
      <c r="CP139" s="107"/>
      <c r="CQ139" s="106"/>
      <c r="CR139" s="107"/>
      <c r="CS139" s="106"/>
      <c r="CT139" s="107"/>
      <c r="CU139" s="106"/>
      <c r="CV139" s="107"/>
      <c r="CW139" s="106"/>
      <c r="CX139" s="107"/>
      <c r="CY139" s="106"/>
      <c r="CZ139" s="107"/>
      <c r="DA139" s="106"/>
      <c r="DB139" s="107"/>
      <c r="DC139" s="106"/>
      <c r="DD139" s="107"/>
      <c r="DE139" s="106"/>
      <c r="DF139" s="107"/>
      <c r="DG139" s="106"/>
      <c r="DH139" s="107"/>
      <c r="DI139" s="106"/>
      <c r="DJ139" s="107"/>
      <c r="DK139" s="106"/>
      <c r="DL139" s="107"/>
      <c r="DM139" s="106"/>
      <c r="DN139" s="107"/>
      <c r="DO139" s="106"/>
      <c r="DP139" s="107"/>
      <c r="DQ139" s="106"/>
      <c r="DR139" s="107"/>
      <c r="DS139" s="106"/>
      <c r="DT139" s="107"/>
      <c r="DU139" s="106"/>
      <c r="DV139" s="107"/>
      <c r="DW139" s="106"/>
      <c r="DX139" s="107"/>
      <c r="DY139" s="106"/>
      <c r="DZ139" s="107"/>
      <c r="EA139" s="106"/>
      <c r="EB139" s="107"/>
      <c r="EC139" s="106"/>
      <c r="ED139" s="107"/>
      <c r="EE139" s="106"/>
      <c r="EF139" s="107"/>
      <c r="EG139" s="106"/>
      <c r="EH139" s="107"/>
      <c r="EI139" s="106"/>
      <c r="EJ139" s="107"/>
      <c r="EK139" s="106"/>
      <c r="EL139" s="107"/>
      <c r="EM139" s="106"/>
      <c r="EN139" s="107"/>
      <c r="EO139" s="106"/>
      <c r="EP139" s="107"/>
      <c r="EQ139" s="106"/>
      <c r="ER139" s="107"/>
      <c r="ES139" s="106"/>
      <c r="ET139" s="107"/>
      <c r="EU139" s="106"/>
      <c r="EV139" s="107"/>
      <c r="EW139" s="106"/>
      <c r="EX139" s="107"/>
      <c r="EY139" s="106"/>
      <c r="EZ139" s="107"/>
      <c r="FA139" s="106"/>
      <c r="FB139" s="107"/>
      <c r="FC139" s="106"/>
      <c r="FD139" s="107"/>
      <c r="FE139" s="106"/>
      <c r="FF139" s="107"/>
      <c r="FG139" s="106"/>
      <c r="FH139" s="107"/>
      <c r="FI139" s="106"/>
      <c r="FJ139" s="107"/>
      <c r="FK139" s="106"/>
      <c r="FL139" s="107"/>
      <c r="FM139" s="106"/>
      <c r="FN139" s="107"/>
      <c r="FO139" s="106"/>
      <c r="FP139" s="107"/>
      <c r="FQ139" s="106"/>
      <c r="FR139" s="107"/>
      <c r="FS139" s="106"/>
      <c r="FT139" s="107"/>
      <c r="FU139" s="106"/>
      <c r="FV139" s="107"/>
      <c r="FW139" s="106"/>
      <c r="FX139" s="107"/>
      <c r="FY139" s="106"/>
      <c r="FZ139" s="107"/>
      <c r="GA139" s="106"/>
      <c r="GB139" s="107"/>
      <c r="GC139" s="106"/>
      <c r="GD139" s="107"/>
      <c r="GE139" s="106"/>
      <c r="GF139" s="107"/>
      <c r="GG139" s="106"/>
      <c r="GH139" s="107"/>
      <c r="GI139" s="106"/>
      <c r="GJ139" s="107"/>
      <c r="GK139" s="106"/>
      <c r="GL139" s="107"/>
      <c r="GM139" s="106"/>
      <c r="GN139" s="107"/>
      <c r="GO139" s="106"/>
      <c r="GP139" s="107"/>
      <c r="GQ139" s="106"/>
      <c r="GR139" s="107"/>
      <c r="GS139" s="106"/>
      <c r="GT139" s="107"/>
      <c r="GU139" s="106"/>
      <c r="GV139" s="107"/>
      <c r="GW139" s="106"/>
      <c r="GX139" s="107"/>
      <c r="GY139" s="106"/>
      <c r="GZ139" s="107"/>
      <c r="HA139" s="106"/>
      <c r="HB139" s="107"/>
      <c r="HC139" s="106"/>
      <c r="HD139" s="107"/>
      <c r="HE139" s="106"/>
      <c r="HF139" s="107"/>
      <c r="HG139" s="106"/>
      <c r="HH139" s="107"/>
      <c r="HI139" s="106"/>
      <c r="HJ139" s="107"/>
      <c r="HK139" s="106"/>
      <c r="HL139" s="107"/>
      <c r="HM139" s="106"/>
      <c r="HN139" s="107"/>
      <c r="HO139" s="106"/>
      <c r="HP139" s="107"/>
      <c r="HQ139" s="106"/>
      <c r="HR139" s="107"/>
      <c r="HS139" s="106"/>
      <c r="HT139" s="107"/>
      <c r="HU139" s="106"/>
      <c r="HV139" s="107"/>
      <c r="HW139" s="106"/>
      <c r="HX139" s="107"/>
      <c r="HY139" s="106"/>
      <c r="HZ139" s="107"/>
      <c r="IA139" s="106"/>
      <c r="IB139" s="107"/>
      <c r="IC139" s="106"/>
      <c r="ID139" s="107"/>
      <c r="IE139" s="106"/>
      <c r="IF139" s="107"/>
      <c r="IG139" s="106"/>
      <c r="IH139" s="107"/>
      <c r="II139" s="106"/>
      <c r="IJ139" s="107"/>
      <c r="IK139" s="106"/>
      <c r="IL139" s="107"/>
      <c r="IM139" s="106"/>
      <c r="IN139" s="107"/>
      <c r="IO139" s="106"/>
      <c r="IP139" s="107"/>
      <c r="IQ139" s="106"/>
      <c r="IR139" s="107"/>
      <c r="IS139" s="106"/>
      <c r="IT139" s="107"/>
      <c r="IU139" s="106"/>
      <c r="IV139" s="107"/>
      <c r="IW139" s="106"/>
      <c r="IX139" s="107"/>
      <c r="IY139" s="106"/>
      <c r="IZ139" s="64"/>
      <c r="JA139" s="64"/>
      <c r="JB139" s="64"/>
      <c r="JC139" s="64"/>
      <c r="JD139" s="64"/>
      <c r="JE139" s="64"/>
      <c r="JF139" s="64"/>
      <c r="JG139" s="64"/>
      <c r="JH139" s="64"/>
      <c r="JI139" s="64"/>
      <c r="JJ139" s="64"/>
      <c r="JK139" s="64"/>
      <c r="JL139" s="64"/>
      <c r="JM139" s="64"/>
      <c r="JN139" s="64"/>
      <c r="JO139" s="64"/>
      <c r="JP139" s="64"/>
      <c r="JQ139" s="64"/>
      <c r="JR139" s="64"/>
      <c r="JS139" s="64"/>
      <c r="JT139" s="64"/>
      <c r="JU139" s="64"/>
      <c r="JV139" s="64"/>
      <c r="JW139" s="64"/>
      <c r="JX139" s="64"/>
      <c r="JY139" s="64"/>
      <c r="JZ139" s="64"/>
      <c r="KA139" s="64"/>
      <c r="KB139" s="64"/>
      <c r="KC139" s="64"/>
      <c r="KD139" s="64"/>
      <c r="KE139" s="64"/>
      <c r="KF139" s="64"/>
      <c r="KG139" s="64"/>
      <c r="KH139" s="64"/>
      <c r="KI139" s="64"/>
      <c r="KJ139" s="64"/>
      <c r="KK139" s="64"/>
      <c r="KL139" s="64"/>
      <c r="KM139" s="64"/>
      <c r="KN139" s="64"/>
      <c r="KO139" s="64"/>
      <c r="KP139" s="64"/>
      <c r="KQ139" s="64"/>
      <c r="KR139" s="64"/>
      <c r="KS139" s="64"/>
      <c r="KT139" s="64"/>
      <c r="KU139" s="64"/>
      <c r="KV139" s="64"/>
      <c r="KW139" s="64"/>
      <c r="KX139" s="64"/>
      <c r="KY139" s="64"/>
      <c r="KZ139" s="64"/>
      <c r="LA139" s="64"/>
      <c r="LB139" s="64"/>
      <c r="LC139" s="64"/>
      <c r="LD139" s="64"/>
      <c r="LE139" s="64"/>
      <c r="LF139" s="64"/>
      <c r="LG139" s="64"/>
      <c r="LH139" s="64"/>
      <c r="LI139" s="64"/>
      <c r="LJ139" s="64"/>
      <c r="LK139" s="64"/>
      <c r="LL139" s="64"/>
      <c r="LM139" s="64"/>
      <c r="LN139" s="64"/>
      <c r="LO139" s="64"/>
      <c r="LP139" s="64"/>
      <c r="LQ139" s="64"/>
      <c r="LR139" s="64"/>
      <c r="LS139" s="64"/>
      <c r="LT139" s="64"/>
      <c r="LU139" s="64"/>
      <c r="LV139" s="64"/>
      <c r="LW139" s="64"/>
      <c r="LX139" s="64"/>
      <c r="LY139" s="64"/>
      <c r="LZ139" s="64"/>
      <c r="MA139" s="64"/>
      <c r="MB139" s="64"/>
      <c r="MC139" s="64"/>
      <c r="MD139" s="64"/>
      <c r="ME139" s="64"/>
      <c r="MF139" s="64"/>
      <c r="MG139" s="64"/>
      <c r="MH139" s="64"/>
      <c r="MI139" s="64"/>
      <c r="MJ139" s="64"/>
      <c r="MK139" s="64"/>
      <c r="ML139" s="64"/>
      <c r="MM139" s="64"/>
      <c r="MN139" s="64"/>
      <c r="MO139" s="64"/>
      <c r="MP139" s="64"/>
      <c r="MQ139" s="64"/>
      <c r="MR139" s="64"/>
      <c r="MS139" s="64"/>
      <c r="MT139" s="64"/>
      <c r="MU139" s="64"/>
      <c r="MV139" s="64"/>
      <c r="MW139" s="64"/>
      <c r="MX139" s="64"/>
      <c r="MY139" s="64"/>
      <c r="MZ139" s="64"/>
      <c r="NA139" s="64"/>
      <c r="NB139" s="64"/>
      <c r="NC139" s="64"/>
      <c r="ND139" s="64"/>
      <c r="NE139" s="64"/>
      <c r="NF139" s="64"/>
      <c r="NG139" s="64"/>
      <c r="NH139" s="64"/>
      <c r="NI139" s="64"/>
      <c r="NJ139" s="64"/>
      <c r="NK139" s="64"/>
      <c r="NL139" s="64"/>
      <c r="NM139" s="64"/>
      <c r="NN139" s="64"/>
      <c r="NO139" s="64"/>
      <c r="NP139" s="64"/>
      <c r="NQ139" s="64"/>
      <c r="NR139" s="64"/>
      <c r="NS139" s="64"/>
      <c r="NT139" s="64"/>
      <c r="NU139" s="64"/>
      <c r="NV139" s="64"/>
      <c r="NW139" s="64"/>
      <c r="NX139" s="64"/>
      <c r="NY139" s="64"/>
      <c r="NZ139" s="64"/>
      <c r="OA139" s="64"/>
      <c r="OB139" s="64"/>
      <c r="OC139" s="64"/>
      <c r="OD139" s="64"/>
      <c r="OE139" s="64"/>
      <c r="OF139" s="64"/>
      <c r="OG139" s="64"/>
      <c r="OH139" s="64"/>
      <c r="OI139" s="64"/>
      <c r="OJ139" s="64"/>
      <c r="OK139" s="64"/>
      <c r="OL139" s="64"/>
      <c r="OM139" s="64"/>
      <c r="ON139" s="64"/>
      <c r="OO139" s="64"/>
      <c r="OP139" s="64"/>
      <c r="OQ139" s="64"/>
      <c r="OR139" s="64"/>
      <c r="OS139" s="64"/>
      <c r="OT139" s="64"/>
      <c r="OU139" s="64"/>
      <c r="OV139" s="64"/>
      <c r="OW139" s="64"/>
      <c r="OX139" s="64"/>
      <c r="OY139" s="64"/>
      <c r="OZ139" s="64"/>
      <c r="PA139" s="64"/>
      <c r="PB139" s="64"/>
      <c r="PC139" s="64"/>
      <c r="PD139" s="64"/>
      <c r="PE139" s="64"/>
      <c r="PF139" s="64"/>
      <c r="PG139" s="64"/>
      <c r="PH139" s="64"/>
      <c r="PI139" s="64"/>
      <c r="PJ139" s="64"/>
      <c r="PK139" s="64"/>
      <c r="PL139" s="64"/>
      <c r="PM139" s="64"/>
      <c r="PN139" s="64"/>
      <c r="PO139" s="64"/>
      <c r="PP139" s="64"/>
      <c r="PQ139" s="64"/>
      <c r="PR139" s="64"/>
      <c r="PS139" s="64"/>
      <c r="PT139" s="64"/>
      <c r="PU139" s="64"/>
      <c r="PV139" s="64"/>
      <c r="PW139" s="64"/>
      <c r="PX139" s="64"/>
      <c r="PY139" s="64"/>
      <c r="PZ139" s="64"/>
      <c r="QA139" s="64"/>
      <c r="QB139" s="64"/>
      <c r="QC139" s="64"/>
      <c r="QD139" s="64"/>
      <c r="QE139" s="64"/>
      <c r="QF139" s="64"/>
      <c r="QG139" s="64"/>
      <c r="QH139" s="64"/>
      <c r="QI139" s="64"/>
      <c r="QJ139" s="64"/>
      <c r="QK139" s="64"/>
      <c r="QL139" s="64"/>
      <c r="QM139" s="64"/>
      <c r="QN139" s="64"/>
      <c r="QO139" s="64"/>
      <c r="QP139" s="64"/>
      <c r="QQ139" s="64"/>
      <c r="QR139" s="64"/>
      <c r="QS139" s="64"/>
      <c r="QT139" s="64"/>
      <c r="QU139" s="64"/>
      <c r="QV139" s="64"/>
      <c r="QW139" s="64"/>
      <c r="QX139" s="64"/>
      <c r="QY139" s="64"/>
      <c r="QZ139" s="64"/>
      <c r="RA139" s="64"/>
      <c r="RB139" s="64"/>
      <c r="RC139" s="64"/>
      <c r="RD139" s="64"/>
      <c r="RE139" s="64"/>
      <c r="RF139" s="64"/>
      <c r="RG139" s="64"/>
      <c r="RH139" s="64"/>
      <c r="RI139" s="64"/>
      <c r="RJ139" s="64"/>
      <c r="RK139" s="64"/>
      <c r="RL139" s="64"/>
      <c r="RM139" s="64"/>
      <c r="RN139" s="64"/>
      <c r="RO139" s="64"/>
      <c r="RP139" s="64"/>
      <c r="RQ139" s="64"/>
      <c r="RR139" s="64"/>
      <c r="RS139" s="64"/>
      <c r="RT139" s="64"/>
      <c r="RU139" s="64"/>
      <c r="RV139" s="64"/>
      <c r="RW139" s="64"/>
      <c r="RX139" s="64"/>
      <c r="RY139" s="64"/>
      <c r="RZ139" s="64"/>
      <c r="SA139" s="64"/>
      <c r="SB139" s="64"/>
      <c r="SC139" s="64"/>
      <c r="SD139" s="64"/>
      <c r="SE139" s="64"/>
      <c r="SF139" s="64"/>
      <c r="SG139" s="64"/>
      <c r="SH139" s="64"/>
      <c r="SI139" s="64"/>
      <c r="SJ139" s="64"/>
      <c r="SK139" s="64"/>
      <c r="SL139" s="64"/>
      <c r="SM139" s="64"/>
      <c r="SN139" s="64"/>
      <c r="SO139" s="64"/>
      <c r="SP139" s="64"/>
      <c r="SQ139" s="64"/>
      <c r="SR139" s="64"/>
      <c r="SS139" s="64"/>
      <c r="ST139" s="64"/>
      <c r="SU139" s="64"/>
      <c r="SV139" s="64"/>
      <c r="SW139" s="64"/>
      <c r="SX139" s="64"/>
      <c r="SY139" s="64"/>
      <c r="SZ139" s="64"/>
      <c r="TA139" s="64"/>
      <c r="TB139" s="64"/>
      <c r="TC139" s="64"/>
      <c r="TD139" s="64"/>
      <c r="TE139" s="64"/>
      <c r="TF139" s="64"/>
      <c r="TG139" s="64"/>
      <c r="TH139" s="64"/>
      <c r="TI139" s="64"/>
      <c r="TJ139" s="64"/>
      <c r="TK139" s="64"/>
      <c r="TL139" s="64"/>
      <c r="TM139" s="64"/>
      <c r="TN139" s="64"/>
      <c r="TO139" s="64"/>
      <c r="TP139" s="64"/>
      <c r="TQ139" s="64"/>
      <c r="TR139" s="64"/>
      <c r="TS139" s="64"/>
      <c r="TT139" s="64"/>
      <c r="TU139" s="64"/>
      <c r="TV139" s="64"/>
      <c r="TW139" s="64"/>
      <c r="TX139" s="64"/>
      <c r="TY139" s="64"/>
      <c r="TZ139" s="64"/>
      <c r="UA139" s="64"/>
      <c r="UB139" s="64"/>
      <c r="UC139" s="64"/>
      <c r="UD139" s="64"/>
      <c r="UE139" s="64"/>
      <c r="UF139" s="64"/>
      <c r="UG139" s="64"/>
      <c r="UH139" s="64"/>
      <c r="UI139" s="64"/>
      <c r="UJ139" s="64"/>
      <c r="UK139" s="64"/>
      <c r="UL139" s="64"/>
      <c r="UM139" s="64"/>
      <c r="UN139" s="64"/>
      <c r="UO139" s="64"/>
      <c r="UP139" s="64"/>
      <c r="UQ139" s="64"/>
      <c r="UR139" s="64"/>
      <c r="US139" s="64"/>
      <c r="UT139" s="64"/>
      <c r="UU139" s="64"/>
      <c r="UV139" s="64"/>
      <c r="UW139" s="64"/>
      <c r="UX139" s="64"/>
      <c r="UY139" s="64"/>
      <c r="UZ139" s="64"/>
      <c r="VA139" s="64"/>
      <c r="VB139" s="64"/>
      <c r="VC139" s="64"/>
      <c r="VD139" s="64"/>
      <c r="VE139" s="64"/>
      <c r="VF139" s="64"/>
      <c r="VG139" s="64"/>
      <c r="VH139" s="64"/>
      <c r="VI139" s="64"/>
      <c r="VJ139" s="64"/>
      <c r="VK139" s="64"/>
      <c r="VL139" s="64"/>
      <c r="VM139" s="64"/>
      <c r="VN139" s="64"/>
      <c r="VO139" s="64"/>
      <c r="VP139" s="64"/>
      <c r="VQ139" s="64"/>
      <c r="VR139" s="64"/>
      <c r="VS139" s="64"/>
      <c r="VT139" s="64"/>
      <c r="VU139" s="64"/>
      <c r="VV139" s="64"/>
      <c r="VW139" s="64"/>
      <c r="VX139" s="64"/>
      <c r="VY139" s="64"/>
      <c r="VZ139" s="64"/>
      <c r="WA139" s="64"/>
      <c r="WB139" s="64"/>
      <c r="WC139" s="64"/>
      <c r="WD139" s="64"/>
      <c r="WE139" s="64"/>
      <c r="WF139" s="64"/>
      <c r="WG139" s="64"/>
      <c r="WH139" s="64"/>
      <c r="WI139" s="64"/>
      <c r="WJ139" s="64"/>
      <c r="WK139" s="64"/>
      <c r="WL139" s="64"/>
      <c r="WM139" s="64"/>
      <c r="WN139" s="64"/>
      <c r="WO139" s="64"/>
      <c r="WP139" s="64"/>
      <c r="WQ139" s="64"/>
      <c r="WR139" s="64"/>
      <c r="WS139" s="64"/>
      <c r="WT139" s="64"/>
      <c r="WU139" s="64"/>
      <c r="WV139" s="64"/>
      <c r="WW139" s="64"/>
      <c r="WX139" s="64"/>
      <c r="WY139" s="64"/>
      <c r="WZ139" s="64"/>
      <c r="XA139" s="64"/>
      <c r="XB139" s="64"/>
      <c r="XC139" s="64"/>
      <c r="XD139" s="64"/>
      <c r="XE139" s="64"/>
      <c r="XF139" s="64"/>
      <c r="XG139" s="64"/>
      <c r="XH139" s="64"/>
      <c r="XI139" s="64"/>
      <c r="XJ139" s="64"/>
    </row>
    <row r="140" spans="1:634" x14ac:dyDescent="0.25">
      <c r="A140" s="106"/>
      <c r="B140" s="107"/>
      <c r="C140" s="106"/>
      <c r="D140" s="107"/>
      <c r="E140" s="106"/>
      <c r="F140" s="107"/>
      <c r="G140" s="106"/>
      <c r="H140" s="107"/>
      <c r="I140" s="106"/>
      <c r="J140" s="107"/>
      <c r="K140" s="106"/>
      <c r="L140" s="107"/>
      <c r="M140" s="106"/>
      <c r="N140" s="107"/>
      <c r="O140" s="106"/>
      <c r="P140" s="107"/>
      <c r="Q140" s="106"/>
      <c r="R140" s="107"/>
      <c r="S140" s="106"/>
      <c r="T140" s="107"/>
      <c r="U140" s="106"/>
      <c r="V140" s="107"/>
      <c r="W140" s="106"/>
      <c r="X140" s="107"/>
      <c r="Y140" s="106"/>
      <c r="Z140" s="107"/>
      <c r="AA140" s="106"/>
      <c r="AB140" s="107"/>
      <c r="AC140" s="106"/>
      <c r="AD140" s="107"/>
      <c r="AE140" s="106"/>
      <c r="AF140" s="107"/>
      <c r="AG140" s="106"/>
      <c r="AH140" s="107"/>
      <c r="AI140" s="106"/>
      <c r="AJ140" s="107"/>
      <c r="AK140" s="106"/>
      <c r="AL140" s="107"/>
      <c r="AM140" s="106"/>
      <c r="AN140" s="107"/>
      <c r="AO140" s="106"/>
      <c r="AP140" s="107"/>
      <c r="AQ140" s="106"/>
      <c r="AR140" s="107"/>
      <c r="AS140" s="106"/>
      <c r="AT140" s="107"/>
      <c r="AU140" s="106"/>
      <c r="AV140" s="107"/>
      <c r="AW140" s="106"/>
      <c r="AX140" s="107"/>
      <c r="AY140" s="106"/>
      <c r="AZ140" s="107"/>
      <c r="BA140" s="106"/>
      <c r="BB140" s="107"/>
      <c r="BC140" s="106"/>
      <c r="BD140" s="107"/>
      <c r="BE140" s="106"/>
      <c r="BF140" s="107"/>
      <c r="BG140" s="106"/>
      <c r="BH140" s="107"/>
      <c r="BI140" s="106"/>
      <c r="BJ140" s="107"/>
      <c r="BK140" s="106"/>
      <c r="BL140" s="107"/>
      <c r="BM140" s="106"/>
      <c r="BN140" s="107"/>
      <c r="BO140" s="106"/>
      <c r="BP140" s="107"/>
      <c r="BQ140" s="106"/>
      <c r="BR140" s="107"/>
      <c r="BS140" s="106"/>
      <c r="BT140" s="107"/>
      <c r="BU140" s="106"/>
      <c r="BV140" s="107"/>
      <c r="BW140" s="106"/>
      <c r="BX140" s="107"/>
      <c r="BY140" s="106"/>
      <c r="BZ140" s="107"/>
      <c r="CA140" s="106"/>
      <c r="CB140" s="107"/>
      <c r="CC140" s="106"/>
      <c r="CD140" s="107"/>
      <c r="CE140" s="106"/>
      <c r="CF140" s="107"/>
      <c r="CG140" s="106"/>
      <c r="CH140" s="107"/>
      <c r="CI140" s="106"/>
      <c r="CJ140" s="107"/>
      <c r="CK140" s="106"/>
      <c r="CL140" s="107"/>
      <c r="CM140" s="106"/>
      <c r="CN140" s="107"/>
      <c r="CO140" s="106"/>
      <c r="CP140" s="107"/>
      <c r="CQ140" s="106"/>
      <c r="CR140" s="107"/>
      <c r="CS140" s="106"/>
      <c r="CT140" s="107"/>
      <c r="CU140" s="106"/>
      <c r="CV140" s="107"/>
      <c r="CW140" s="106"/>
      <c r="CX140" s="107"/>
      <c r="CY140" s="106"/>
      <c r="CZ140" s="107"/>
      <c r="DA140" s="106"/>
      <c r="DB140" s="107"/>
      <c r="DC140" s="106"/>
      <c r="DD140" s="107"/>
      <c r="DE140" s="106"/>
      <c r="DF140" s="107"/>
      <c r="DG140" s="106"/>
      <c r="DH140" s="107"/>
      <c r="DI140" s="106"/>
      <c r="DJ140" s="107"/>
      <c r="DK140" s="106"/>
      <c r="DL140" s="107"/>
      <c r="DM140" s="106"/>
      <c r="DN140" s="107"/>
      <c r="DO140" s="106"/>
      <c r="DP140" s="107"/>
      <c r="DQ140" s="106"/>
      <c r="DR140" s="107"/>
      <c r="DS140" s="106"/>
      <c r="DT140" s="107"/>
      <c r="DU140" s="106"/>
      <c r="DV140" s="107"/>
      <c r="DW140" s="106"/>
      <c r="DX140" s="107"/>
      <c r="DY140" s="106"/>
      <c r="DZ140" s="107"/>
      <c r="EA140" s="106"/>
      <c r="EB140" s="107"/>
      <c r="EC140" s="106"/>
      <c r="ED140" s="107"/>
      <c r="EE140" s="106"/>
      <c r="EF140" s="107"/>
      <c r="EG140" s="106"/>
      <c r="EH140" s="107"/>
      <c r="EI140" s="106"/>
      <c r="EJ140" s="107"/>
      <c r="EK140" s="106"/>
      <c r="EL140" s="107"/>
      <c r="EM140" s="106"/>
      <c r="EN140" s="107"/>
      <c r="EO140" s="106"/>
      <c r="EP140" s="107"/>
      <c r="EQ140" s="106"/>
      <c r="ER140" s="107"/>
      <c r="ES140" s="106"/>
      <c r="ET140" s="107"/>
      <c r="EU140" s="106"/>
      <c r="EV140" s="107"/>
      <c r="EW140" s="106"/>
      <c r="EX140" s="107"/>
      <c r="EY140" s="106"/>
      <c r="EZ140" s="107"/>
      <c r="FA140" s="106"/>
      <c r="FB140" s="107"/>
      <c r="FC140" s="106"/>
      <c r="FD140" s="107"/>
      <c r="FE140" s="106"/>
      <c r="FF140" s="107"/>
      <c r="FG140" s="106"/>
      <c r="FH140" s="107"/>
      <c r="FI140" s="106"/>
      <c r="FJ140" s="107"/>
      <c r="FK140" s="106"/>
      <c r="FL140" s="107"/>
      <c r="FM140" s="106"/>
      <c r="FN140" s="107"/>
      <c r="FO140" s="106"/>
      <c r="FP140" s="107"/>
      <c r="FQ140" s="106"/>
      <c r="FR140" s="107"/>
      <c r="FS140" s="106"/>
      <c r="FT140" s="107"/>
      <c r="FU140" s="106"/>
      <c r="FV140" s="107"/>
      <c r="FW140" s="106"/>
      <c r="FX140" s="107"/>
      <c r="FY140" s="106"/>
      <c r="FZ140" s="107"/>
      <c r="GA140" s="106"/>
      <c r="GB140" s="107"/>
      <c r="GC140" s="106"/>
      <c r="GD140" s="107"/>
      <c r="GE140" s="106"/>
      <c r="GF140" s="107"/>
      <c r="GG140" s="106"/>
      <c r="GH140" s="107"/>
      <c r="GI140" s="106"/>
      <c r="GJ140" s="107"/>
      <c r="GK140" s="106"/>
      <c r="GL140" s="107"/>
      <c r="GM140" s="106"/>
      <c r="GN140" s="107"/>
      <c r="GO140" s="106"/>
      <c r="GP140" s="107"/>
      <c r="GQ140" s="106"/>
      <c r="GR140" s="107"/>
      <c r="GS140" s="106"/>
      <c r="GT140" s="107"/>
      <c r="GU140" s="106"/>
      <c r="GV140" s="107"/>
      <c r="GW140" s="106"/>
      <c r="GX140" s="107"/>
      <c r="GY140" s="106"/>
      <c r="GZ140" s="107"/>
      <c r="HA140" s="106"/>
      <c r="HB140" s="107"/>
      <c r="HC140" s="106"/>
      <c r="HD140" s="107"/>
      <c r="HE140" s="106"/>
      <c r="HF140" s="107"/>
      <c r="HG140" s="106"/>
      <c r="HH140" s="107"/>
      <c r="HI140" s="106"/>
      <c r="HJ140" s="107"/>
      <c r="HK140" s="106"/>
      <c r="HL140" s="107"/>
      <c r="HM140" s="106"/>
      <c r="HN140" s="107"/>
      <c r="HO140" s="106"/>
      <c r="HP140" s="107"/>
      <c r="HQ140" s="106"/>
      <c r="HR140" s="107"/>
      <c r="HS140" s="106"/>
      <c r="HT140" s="107"/>
      <c r="HU140" s="106"/>
      <c r="HV140" s="107"/>
      <c r="HW140" s="106"/>
      <c r="HX140" s="107"/>
      <c r="HY140" s="106"/>
      <c r="HZ140" s="107"/>
      <c r="IA140" s="106"/>
      <c r="IB140" s="107"/>
      <c r="IC140" s="106"/>
      <c r="ID140" s="107"/>
      <c r="IE140" s="106"/>
      <c r="IF140" s="107"/>
      <c r="IG140" s="106"/>
      <c r="IH140" s="107"/>
      <c r="II140" s="106"/>
      <c r="IJ140" s="107"/>
      <c r="IK140" s="106"/>
      <c r="IL140" s="107"/>
      <c r="IM140" s="106"/>
      <c r="IN140" s="107"/>
      <c r="IO140" s="106"/>
      <c r="IP140" s="107"/>
      <c r="IQ140" s="106"/>
      <c r="IR140" s="107"/>
      <c r="IS140" s="106"/>
      <c r="IT140" s="107"/>
      <c r="IU140" s="106"/>
      <c r="IV140" s="107"/>
      <c r="IW140" s="106"/>
      <c r="IX140" s="107"/>
      <c r="IY140" s="106"/>
      <c r="IZ140" s="64"/>
      <c r="JA140" s="64"/>
      <c r="JB140" s="64"/>
      <c r="JC140" s="64"/>
      <c r="JD140" s="64"/>
      <c r="JE140" s="64"/>
      <c r="JF140" s="64"/>
      <c r="JG140" s="64"/>
      <c r="JH140" s="64"/>
      <c r="JI140" s="64"/>
      <c r="JJ140" s="64"/>
      <c r="JK140" s="64"/>
      <c r="JL140" s="64"/>
      <c r="JM140" s="64"/>
      <c r="JN140" s="64"/>
      <c r="JO140" s="64"/>
      <c r="JP140" s="64"/>
      <c r="JQ140" s="64"/>
      <c r="JR140" s="64"/>
      <c r="JS140" s="64"/>
      <c r="JT140" s="64"/>
      <c r="JU140" s="64"/>
      <c r="JV140" s="64"/>
      <c r="JW140" s="64"/>
      <c r="JX140" s="64"/>
      <c r="JY140" s="64"/>
      <c r="JZ140" s="64"/>
      <c r="KA140" s="64"/>
      <c r="KB140" s="64"/>
      <c r="KC140" s="64"/>
      <c r="KD140" s="64"/>
      <c r="KE140" s="64"/>
      <c r="KF140" s="64"/>
      <c r="KG140" s="64"/>
      <c r="KH140" s="64"/>
      <c r="KI140" s="64"/>
      <c r="KJ140" s="64"/>
      <c r="KK140" s="64"/>
      <c r="KL140" s="64"/>
      <c r="KM140" s="64"/>
      <c r="KN140" s="64"/>
      <c r="KO140" s="64"/>
      <c r="KP140" s="64"/>
      <c r="KQ140" s="64"/>
      <c r="KR140" s="64"/>
      <c r="KS140" s="64"/>
      <c r="KT140" s="64"/>
      <c r="KU140" s="64"/>
      <c r="KV140" s="64"/>
      <c r="KW140" s="64"/>
      <c r="KX140" s="64"/>
      <c r="KY140" s="64"/>
      <c r="KZ140" s="64"/>
      <c r="LA140" s="64"/>
      <c r="LB140" s="64"/>
      <c r="LC140" s="64"/>
      <c r="LD140" s="64"/>
      <c r="LE140" s="64"/>
      <c r="LF140" s="64"/>
      <c r="LG140" s="64"/>
      <c r="LH140" s="64"/>
      <c r="LI140" s="64"/>
      <c r="LJ140" s="64"/>
      <c r="LK140" s="64"/>
      <c r="LL140" s="64"/>
      <c r="LM140" s="64"/>
      <c r="LN140" s="64"/>
      <c r="LO140" s="64"/>
      <c r="LP140" s="64"/>
      <c r="LQ140" s="64"/>
      <c r="LR140" s="64"/>
      <c r="LS140" s="64"/>
      <c r="LT140" s="64"/>
      <c r="LU140" s="64"/>
      <c r="LV140" s="64"/>
      <c r="LW140" s="64"/>
      <c r="LX140" s="64"/>
      <c r="LY140" s="64"/>
      <c r="LZ140" s="64"/>
      <c r="MA140" s="64"/>
      <c r="MB140" s="64"/>
      <c r="MC140" s="64"/>
      <c r="MD140" s="64"/>
      <c r="ME140" s="64"/>
      <c r="MF140" s="64"/>
      <c r="MG140" s="64"/>
      <c r="MH140" s="64"/>
      <c r="MI140" s="64"/>
      <c r="MJ140" s="64"/>
      <c r="MK140" s="64"/>
      <c r="ML140" s="64"/>
      <c r="MM140" s="64"/>
      <c r="MN140" s="64"/>
      <c r="MO140" s="64"/>
      <c r="MP140" s="64"/>
      <c r="MQ140" s="64"/>
      <c r="MR140" s="64"/>
      <c r="MS140" s="64"/>
      <c r="MT140" s="64"/>
      <c r="MU140" s="64"/>
      <c r="MV140" s="64"/>
      <c r="MW140" s="64"/>
      <c r="MX140" s="64"/>
      <c r="MY140" s="64"/>
      <c r="MZ140" s="64"/>
      <c r="NA140" s="64"/>
      <c r="NB140" s="64"/>
      <c r="NC140" s="64"/>
      <c r="ND140" s="64"/>
      <c r="NE140" s="64"/>
      <c r="NF140" s="64"/>
      <c r="NG140" s="64"/>
      <c r="NH140" s="64"/>
      <c r="NI140" s="64"/>
      <c r="NJ140" s="64"/>
      <c r="NK140" s="64"/>
      <c r="NL140" s="64"/>
      <c r="NM140" s="64"/>
      <c r="NN140" s="64"/>
      <c r="NO140" s="64"/>
      <c r="NP140" s="64"/>
      <c r="NQ140" s="64"/>
      <c r="NR140" s="64"/>
      <c r="NS140" s="64"/>
      <c r="NT140" s="64"/>
      <c r="NU140" s="64"/>
      <c r="NV140" s="64"/>
      <c r="NW140" s="64"/>
      <c r="NX140" s="64"/>
      <c r="NY140" s="64"/>
      <c r="NZ140" s="64"/>
      <c r="OA140" s="64"/>
      <c r="OB140" s="64"/>
      <c r="OC140" s="64"/>
      <c r="OD140" s="64"/>
      <c r="OE140" s="64"/>
      <c r="OF140" s="64"/>
      <c r="OG140" s="64"/>
      <c r="OH140" s="64"/>
      <c r="OI140" s="64"/>
      <c r="OJ140" s="64"/>
      <c r="OK140" s="64"/>
      <c r="OL140" s="64"/>
      <c r="OM140" s="64"/>
      <c r="ON140" s="64"/>
      <c r="OO140" s="64"/>
      <c r="OP140" s="64"/>
      <c r="OQ140" s="64"/>
      <c r="OR140" s="64"/>
      <c r="OS140" s="64"/>
      <c r="OT140" s="64"/>
      <c r="OU140" s="64"/>
      <c r="OV140" s="64"/>
      <c r="OW140" s="64"/>
      <c r="OX140" s="64"/>
      <c r="OY140" s="64"/>
      <c r="OZ140" s="64"/>
      <c r="PA140" s="64"/>
      <c r="PB140" s="64"/>
      <c r="PC140" s="64"/>
      <c r="PD140" s="64"/>
      <c r="PE140" s="64"/>
      <c r="PF140" s="64"/>
      <c r="PG140" s="64"/>
      <c r="PH140" s="64"/>
      <c r="PI140" s="64"/>
      <c r="PJ140" s="64"/>
      <c r="PK140" s="64"/>
      <c r="PL140" s="64"/>
      <c r="PM140" s="64"/>
      <c r="PN140" s="64"/>
      <c r="PO140" s="64"/>
      <c r="PP140" s="64"/>
      <c r="PQ140" s="64"/>
      <c r="PR140" s="64"/>
      <c r="PS140" s="64"/>
      <c r="PT140" s="64"/>
      <c r="PU140" s="64"/>
      <c r="PV140" s="64"/>
      <c r="PW140" s="64"/>
      <c r="PX140" s="64"/>
      <c r="PY140" s="64"/>
      <c r="PZ140" s="64"/>
      <c r="QA140" s="64"/>
      <c r="QB140" s="64"/>
      <c r="QC140" s="64"/>
      <c r="QD140" s="64"/>
      <c r="QE140" s="64"/>
      <c r="QF140" s="64"/>
      <c r="QG140" s="64"/>
      <c r="QH140" s="64"/>
      <c r="QI140" s="64"/>
      <c r="QJ140" s="64"/>
      <c r="QK140" s="64"/>
      <c r="QL140" s="64"/>
      <c r="QM140" s="64"/>
      <c r="QN140" s="64"/>
      <c r="QO140" s="64"/>
      <c r="QP140" s="64"/>
      <c r="QQ140" s="64"/>
      <c r="QR140" s="64"/>
      <c r="QS140" s="64"/>
      <c r="QT140" s="64"/>
      <c r="QU140" s="64"/>
      <c r="QV140" s="64"/>
      <c r="QW140" s="64"/>
      <c r="QX140" s="64"/>
      <c r="QY140" s="64"/>
      <c r="QZ140" s="64"/>
      <c r="RA140" s="64"/>
      <c r="RB140" s="64"/>
      <c r="RC140" s="64"/>
      <c r="RD140" s="64"/>
      <c r="RE140" s="64"/>
      <c r="RF140" s="64"/>
      <c r="RG140" s="64"/>
      <c r="RH140" s="64"/>
      <c r="RI140" s="64"/>
      <c r="RJ140" s="64"/>
      <c r="RK140" s="64"/>
      <c r="RL140" s="64"/>
      <c r="RM140" s="64"/>
      <c r="RN140" s="64"/>
      <c r="RO140" s="64"/>
      <c r="RP140" s="64"/>
      <c r="RQ140" s="64"/>
      <c r="RR140" s="64"/>
      <c r="RS140" s="64"/>
      <c r="RT140" s="64"/>
      <c r="RU140" s="64"/>
      <c r="RV140" s="64"/>
      <c r="RW140" s="64"/>
      <c r="RX140" s="64"/>
      <c r="RY140" s="64"/>
      <c r="RZ140" s="64"/>
      <c r="SA140" s="64"/>
      <c r="SB140" s="64"/>
      <c r="SC140" s="64"/>
      <c r="SD140" s="64"/>
      <c r="SE140" s="64"/>
      <c r="SF140" s="64"/>
      <c r="SG140" s="64"/>
      <c r="SH140" s="64"/>
      <c r="SI140" s="64"/>
      <c r="SJ140" s="64"/>
      <c r="SK140" s="64"/>
      <c r="SL140" s="64"/>
      <c r="SM140" s="64"/>
      <c r="SN140" s="64"/>
      <c r="SO140" s="64"/>
      <c r="SP140" s="64"/>
      <c r="SQ140" s="64"/>
      <c r="SR140" s="64"/>
      <c r="SS140" s="64"/>
      <c r="ST140" s="64"/>
      <c r="SU140" s="64"/>
      <c r="SV140" s="64"/>
      <c r="SW140" s="64"/>
      <c r="SX140" s="64"/>
      <c r="SY140" s="64"/>
      <c r="SZ140" s="64"/>
      <c r="TA140" s="64"/>
      <c r="TB140" s="64"/>
      <c r="TC140" s="64"/>
      <c r="TD140" s="64"/>
      <c r="TE140" s="64"/>
      <c r="TF140" s="64"/>
      <c r="TG140" s="64"/>
      <c r="TH140" s="64"/>
      <c r="TI140" s="64"/>
      <c r="TJ140" s="64"/>
      <c r="TK140" s="64"/>
      <c r="TL140" s="64"/>
      <c r="TM140" s="64"/>
      <c r="TN140" s="64"/>
      <c r="TO140" s="64"/>
      <c r="TP140" s="64"/>
      <c r="TQ140" s="64"/>
      <c r="TR140" s="64"/>
      <c r="TS140" s="64"/>
      <c r="TT140" s="64"/>
      <c r="TU140" s="64"/>
      <c r="TV140" s="64"/>
      <c r="TW140" s="64"/>
      <c r="TX140" s="64"/>
      <c r="TY140" s="64"/>
      <c r="TZ140" s="64"/>
      <c r="UA140" s="64"/>
      <c r="UB140" s="64"/>
      <c r="UC140" s="64"/>
      <c r="UD140" s="64"/>
      <c r="UE140" s="64"/>
      <c r="UF140" s="64"/>
      <c r="UG140" s="64"/>
      <c r="UH140" s="64"/>
      <c r="UI140" s="64"/>
      <c r="UJ140" s="64"/>
      <c r="UK140" s="64"/>
      <c r="UL140" s="64"/>
      <c r="UM140" s="64"/>
      <c r="UN140" s="64"/>
      <c r="UO140" s="64"/>
      <c r="UP140" s="64"/>
      <c r="UQ140" s="64"/>
      <c r="UR140" s="64"/>
      <c r="US140" s="64"/>
      <c r="UT140" s="64"/>
      <c r="UU140" s="64"/>
      <c r="UV140" s="64"/>
      <c r="UW140" s="64"/>
      <c r="UX140" s="64"/>
      <c r="UY140" s="64"/>
      <c r="UZ140" s="64"/>
      <c r="VA140" s="64"/>
      <c r="VB140" s="64"/>
      <c r="VC140" s="64"/>
      <c r="VD140" s="64"/>
      <c r="VE140" s="64"/>
      <c r="VF140" s="64"/>
      <c r="VG140" s="64"/>
      <c r="VH140" s="64"/>
      <c r="VI140" s="64"/>
      <c r="VJ140" s="64"/>
      <c r="VK140" s="64"/>
      <c r="VL140" s="64"/>
      <c r="VM140" s="64"/>
      <c r="VN140" s="64"/>
      <c r="VO140" s="64"/>
      <c r="VP140" s="64"/>
      <c r="VQ140" s="64"/>
      <c r="VR140" s="64"/>
      <c r="VS140" s="64"/>
      <c r="VT140" s="64"/>
      <c r="VU140" s="64"/>
      <c r="VV140" s="64"/>
      <c r="VW140" s="64"/>
      <c r="VX140" s="64"/>
      <c r="VY140" s="64"/>
      <c r="VZ140" s="64"/>
      <c r="WA140" s="64"/>
      <c r="WB140" s="64"/>
      <c r="WC140" s="64"/>
      <c r="WD140" s="64"/>
      <c r="WE140" s="64"/>
      <c r="WF140" s="64"/>
      <c r="WG140" s="64"/>
      <c r="WH140" s="64"/>
      <c r="WI140" s="64"/>
      <c r="WJ140" s="64"/>
      <c r="WK140" s="64"/>
      <c r="WL140" s="64"/>
      <c r="WM140" s="64"/>
      <c r="WN140" s="64"/>
      <c r="WO140" s="64"/>
      <c r="WP140" s="64"/>
      <c r="WQ140" s="64"/>
      <c r="WR140" s="64"/>
      <c r="WS140" s="64"/>
      <c r="WT140" s="64"/>
      <c r="WU140" s="64"/>
      <c r="WV140" s="64"/>
      <c r="WW140" s="64"/>
      <c r="WX140" s="64"/>
      <c r="WY140" s="64"/>
      <c r="WZ140" s="64"/>
      <c r="XA140" s="64"/>
      <c r="XB140" s="64"/>
      <c r="XC140" s="64"/>
      <c r="XD140" s="64"/>
      <c r="XE140" s="64"/>
      <c r="XF140" s="64"/>
      <c r="XG140" s="64"/>
      <c r="XH140" s="64"/>
      <c r="XI140" s="64"/>
      <c r="XJ140" s="64"/>
    </row>
    <row r="141" spans="1:634" x14ac:dyDescent="0.25">
      <c r="A141" s="106"/>
      <c r="B141" s="107"/>
      <c r="C141" s="106"/>
      <c r="D141" s="107"/>
      <c r="E141" s="106"/>
      <c r="F141" s="107"/>
      <c r="G141" s="106"/>
      <c r="H141" s="107"/>
      <c r="I141" s="106"/>
      <c r="J141" s="107"/>
      <c r="K141" s="106"/>
      <c r="L141" s="107"/>
      <c r="M141" s="106"/>
      <c r="N141" s="107"/>
      <c r="O141" s="106"/>
      <c r="P141" s="107"/>
      <c r="Q141" s="106"/>
      <c r="R141" s="107"/>
      <c r="S141" s="106"/>
      <c r="T141" s="107"/>
      <c r="U141" s="106"/>
      <c r="V141" s="107"/>
      <c r="W141" s="106"/>
      <c r="X141" s="107"/>
      <c r="Y141" s="106"/>
      <c r="Z141" s="107"/>
      <c r="AA141" s="106"/>
      <c r="AB141" s="107"/>
      <c r="AC141" s="106"/>
      <c r="AD141" s="107"/>
      <c r="AE141" s="106"/>
      <c r="AF141" s="107"/>
      <c r="AG141" s="106"/>
      <c r="AH141" s="107"/>
      <c r="AI141" s="106"/>
      <c r="AJ141" s="107"/>
      <c r="AK141" s="106"/>
      <c r="AL141" s="107"/>
      <c r="AM141" s="106"/>
      <c r="AN141" s="107"/>
      <c r="AO141" s="106"/>
      <c r="AP141" s="107"/>
      <c r="AQ141" s="106"/>
      <c r="AR141" s="107"/>
      <c r="AS141" s="106"/>
      <c r="AT141" s="107"/>
      <c r="AU141" s="106"/>
      <c r="AV141" s="107"/>
      <c r="AW141" s="106"/>
      <c r="AX141" s="107"/>
      <c r="AY141" s="106"/>
      <c r="AZ141" s="107"/>
      <c r="BA141" s="106"/>
      <c r="BB141" s="107"/>
      <c r="BC141" s="106"/>
      <c r="BD141" s="107"/>
      <c r="BE141" s="106"/>
      <c r="BF141" s="107"/>
      <c r="BG141" s="106"/>
      <c r="BH141" s="107"/>
      <c r="BI141" s="106"/>
      <c r="BJ141" s="107"/>
      <c r="BK141" s="106"/>
      <c r="BL141" s="107"/>
      <c r="BM141" s="106"/>
      <c r="BN141" s="107"/>
      <c r="BO141" s="106"/>
      <c r="BP141" s="107"/>
      <c r="BQ141" s="106"/>
      <c r="BR141" s="107"/>
      <c r="BS141" s="106"/>
      <c r="BT141" s="107"/>
      <c r="BU141" s="106"/>
      <c r="BV141" s="107"/>
      <c r="BW141" s="106"/>
      <c r="BX141" s="107"/>
      <c r="BY141" s="106"/>
      <c r="BZ141" s="107"/>
      <c r="CA141" s="106"/>
      <c r="CB141" s="107"/>
      <c r="CC141" s="106"/>
      <c r="CD141" s="107"/>
      <c r="CE141" s="106"/>
      <c r="CF141" s="107"/>
      <c r="CG141" s="106"/>
      <c r="CH141" s="107"/>
      <c r="CI141" s="106"/>
      <c r="CJ141" s="107"/>
      <c r="CK141" s="106"/>
      <c r="CL141" s="107"/>
      <c r="CM141" s="106"/>
      <c r="CN141" s="107"/>
      <c r="CO141" s="106"/>
      <c r="CP141" s="107"/>
      <c r="CQ141" s="106"/>
      <c r="CR141" s="107"/>
      <c r="CS141" s="106"/>
      <c r="CT141" s="107"/>
      <c r="CU141" s="106"/>
      <c r="CV141" s="107"/>
      <c r="CW141" s="106"/>
      <c r="CX141" s="107"/>
      <c r="CY141" s="106"/>
      <c r="CZ141" s="107"/>
      <c r="DA141" s="106"/>
      <c r="DB141" s="107"/>
      <c r="DC141" s="106"/>
      <c r="DD141" s="107"/>
      <c r="DE141" s="106"/>
      <c r="DF141" s="107"/>
      <c r="DG141" s="106"/>
      <c r="DH141" s="107"/>
      <c r="DI141" s="106"/>
      <c r="DJ141" s="107"/>
      <c r="DK141" s="106"/>
      <c r="DL141" s="107"/>
      <c r="DM141" s="106"/>
      <c r="DN141" s="107"/>
      <c r="DO141" s="106"/>
      <c r="DP141" s="107"/>
      <c r="DQ141" s="106"/>
      <c r="DR141" s="107"/>
      <c r="DS141" s="106"/>
      <c r="DT141" s="107"/>
      <c r="DU141" s="106"/>
      <c r="DV141" s="107"/>
      <c r="DW141" s="106"/>
      <c r="DX141" s="107"/>
      <c r="DY141" s="106"/>
      <c r="DZ141" s="107"/>
      <c r="EA141" s="106"/>
      <c r="EB141" s="107"/>
      <c r="EC141" s="106"/>
      <c r="ED141" s="107"/>
      <c r="EE141" s="106"/>
      <c r="EF141" s="107"/>
      <c r="EG141" s="106"/>
      <c r="EH141" s="107"/>
      <c r="EI141" s="106"/>
      <c r="EJ141" s="107"/>
      <c r="EK141" s="106"/>
      <c r="EL141" s="107"/>
      <c r="EM141" s="106"/>
      <c r="EN141" s="107"/>
      <c r="EO141" s="106"/>
      <c r="EP141" s="107"/>
      <c r="EQ141" s="106"/>
      <c r="ER141" s="107"/>
      <c r="ES141" s="106"/>
      <c r="ET141" s="107"/>
      <c r="EU141" s="106"/>
      <c r="EV141" s="107"/>
      <c r="EW141" s="106"/>
      <c r="EX141" s="107"/>
      <c r="EY141" s="106"/>
      <c r="EZ141" s="107"/>
      <c r="FA141" s="106"/>
      <c r="FB141" s="107"/>
      <c r="FC141" s="106"/>
      <c r="FD141" s="107"/>
      <c r="FE141" s="106"/>
      <c r="FF141" s="107"/>
      <c r="FG141" s="106"/>
      <c r="FH141" s="107"/>
      <c r="FI141" s="106"/>
      <c r="FJ141" s="107"/>
      <c r="FK141" s="106"/>
      <c r="FL141" s="107"/>
      <c r="FM141" s="106"/>
      <c r="FN141" s="107"/>
      <c r="FO141" s="106"/>
      <c r="FP141" s="107"/>
      <c r="FQ141" s="106"/>
      <c r="FR141" s="107"/>
      <c r="FS141" s="106"/>
      <c r="FT141" s="107"/>
      <c r="FU141" s="106"/>
      <c r="FV141" s="107"/>
      <c r="FW141" s="106"/>
      <c r="FX141" s="107"/>
      <c r="FY141" s="106"/>
      <c r="FZ141" s="107"/>
      <c r="GA141" s="106"/>
      <c r="GB141" s="107"/>
      <c r="GC141" s="106"/>
      <c r="GD141" s="107"/>
      <c r="GE141" s="106"/>
      <c r="GF141" s="107"/>
      <c r="GG141" s="106"/>
      <c r="GH141" s="107"/>
      <c r="GI141" s="106"/>
      <c r="GJ141" s="107"/>
      <c r="GK141" s="106"/>
      <c r="GL141" s="107"/>
      <c r="GM141" s="106"/>
      <c r="GN141" s="107"/>
      <c r="GO141" s="106"/>
      <c r="GP141" s="107"/>
      <c r="GQ141" s="106"/>
      <c r="GR141" s="107"/>
      <c r="GS141" s="106"/>
      <c r="GT141" s="107"/>
      <c r="GU141" s="106"/>
      <c r="GV141" s="107"/>
      <c r="GW141" s="106"/>
      <c r="GX141" s="107"/>
      <c r="GY141" s="106"/>
      <c r="GZ141" s="107"/>
      <c r="HA141" s="106"/>
      <c r="HB141" s="107"/>
      <c r="HC141" s="106"/>
      <c r="HD141" s="107"/>
      <c r="HE141" s="106"/>
      <c r="HF141" s="107"/>
      <c r="HG141" s="106"/>
      <c r="HH141" s="107"/>
      <c r="HI141" s="106"/>
      <c r="HJ141" s="107"/>
      <c r="HK141" s="106"/>
      <c r="HL141" s="107"/>
      <c r="HM141" s="106"/>
      <c r="HN141" s="107"/>
      <c r="HO141" s="106"/>
      <c r="HP141" s="107"/>
      <c r="HQ141" s="106"/>
      <c r="HR141" s="107"/>
      <c r="HS141" s="106"/>
      <c r="HT141" s="107"/>
      <c r="HU141" s="106"/>
      <c r="HV141" s="107"/>
      <c r="HW141" s="106"/>
      <c r="HX141" s="107"/>
      <c r="HY141" s="106"/>
      <c r="HZ141" s="107"/>
      <c r="IA141" s="106"/>
      <c r="IB141" s="107"/>
      <c r="IC141" s="106"/>
      <c r="ID141" s="107"/>
      <c r="IE141" s="106"/>
      <c r="IF141" s="107"/>
      <c r="IG141" s="106"/>
      <c r="IH141" s="107"/>
      <c r="II141" s="106"/>
      <c r="IJ141" s="107"/>
      <c r="IK141" s="106"/>
      <c r="IL141" s="107"/>
      <c r="IM141" s="106"/>
      <c r="IN141" s="107"/>
      <c r="IO141" s="106"/>
      <c r="IP141" s="107"/>
      <c r="IQ141" s="106"/>
      <c r="IR141" s="107"/>
      <c r="IS141" s="106"/>
      <c r="IT141" s="107"/>
      <c r="IU141" s="106"/>
      <c r="IV141" s="107"/>
      <c r="IW141" s="106"/>
      <c r="IX141" s="107"/>
      <c r="IY141" s="106"/>
      <c r="IZ141" s="64"/>
      <c r="JA141" s="64"/>
      <c r="JB141" s="64"/>
      <c r="JC141" s="64"/>
      <c r="JD141" s="64"/>
      <c r="JE141" s="64"/>
      <c r="JF141" s="64"/>
      <c r="JG141" s="64"/>
      <c r="JH141" s="64"/>
      <c r="JI141" s="64"/>
      <c r="JJ141" s="64"/>
      <c r="JK141" s="64"/>
      <c r="JL141" s="64"/>
      <c r="JM141" s="64"/>
      <c r="JN141" s="64"/>
      <c r="JO141" s="64"/>
      <c r="JP141" s="64"/>
      <c r="JQ141" s="64"/>
      <c r="JR141" s="64"/>
      <c r="JS141" s="64"/>
      <c r="JT141" s="64"/>
      <c r="JU141" s="64"/>
      <c r="JV141" s="64"/>
      <c r="JW141" s="64"/>
      <c r="JX141" s="64"/>
      <c r="JY141" s="64"/>
      <c r="JZ141" s="64"/>
      <c r="KA141" s="64"/>
      <c r="KB141" s="64"/>
      <c r="KC141" s="64"/>
      <c r="KD141" s="64"/>
      <c r="KE141" s="64"/>
      <c r="KF141" s="64"/>
      <c r="KG141" s="64"/>
      <c r="KH141" s="64"/>
      <c r="KI141" s="64"/>
      <c r="KJ141" s="64"/>
      <c r="KK141" s="64"/>
      <c r="KL141" s="64"/>
      <c r="KM141" s="64"/>
      <c r="KN141" s="64"/>
      <c r="KO141" s="64"/>
      <c r="KP141" s="64"/>
      <c r="KQ141" s="64"/>
      <c r="KR141" s="64"/>
      <c r="KS141" s="64"/>
      <c r="KT141" s="64"/>
      <c r="KU141" s="64"/>
      <c r="KV141" s="64"/>
      <c r="KW141" s="64"/>
      <c r="KX141" s="64"/>
      <c r="KY141" s="64"/>
      <c r="KZ141" s="64"/>
      <c r="LA141" s="64"/>
      <c r="LB141" s="64"/>
      <c r="LC141" s="64"/>
      <c r="LD141" s="64"/>
      <c r="LE141" s="64"/>
      <c r="LF141" s="64"/>
      <c r="LG141" s="64"/>
      <c r="LH141" s="64"/>
      <c r="LI141" s="64"/>
      <c r="LJ141" s="64"/>
      <c r="LK141" s="64"/>
      <c r="LL141" s="64"/>
      <c r="LM141" s="64"/>
      <c r="LN141" s="64"/>
      <c r="LO141" s="64"/>
      <c r="LP141" s="64"/>
      <c r="LQ141" s="64"/>
      <c r="LR141" s="64"/>
      <c r="LS141" s="64"/>
      <c r="LT141" s="64"/>
      <c r="LU141" s="64"/>
      <c r="LV141" s="64"/>
      <c r="LW141" s="64"/>
      <c r="LX141" s="64"/>
      <c r="LY141" s="64"/>
      <c r="LZ141" s="64"/>
      <c r="MA141" s="64"/>
      <c r="MB141" s="64"/>
      <c r="MC141" s="64"/>
      <c r="MD141" s="64"/>
      <c r="ME141" s="64"/>
      <c r="MF141" s="64"/>
      <c r="MG141" s="64"/>
      <c r="MH141" s="64"/>
      <c r="MI141" s="64"/>
      <c r="MJ141" s="64"/>
      <c r="MK141" s="64"/>
      <c r="ML141" s="64"/>
      <c r="MM141" s="64"/>
      <c r="MN141" s="64"/>
      <c r="MO141" s="64"/>
      <c r="MP141" s="64"/>
      <c r="MQ141" s="64"/>
      <c r="MR141" s="64"/>
      <c r="MS141" s="64"/>
      <c r="MT141" s="64"/>
      <c r="MU141" s="64"/>
      <c r="MV141" s="64"/>
      <c r="MW141" s="64"/>
      <c r="MX141" s="64"/>
      <c r="MY141" s="64"/>
      <c r="MZ141" s="64"/>
      <c r="NA141" s="64"/>
      <c r="NB141" s="64"/>
      <c r="NC141" s="64"/>
      <c r="ND141" s="64"/>
      <c r="NE141" s="64"/>
      <c r="NF141" s="64"/>
      <c r="NG141" s="64"/>
      <c r="NH141" s="64"/>
      <c r="NI141" s="64"/>
      <c r="NJ141" s="64"/>
      <c r="NK141" s="64"/>
      <c r="NL141" s="64"/>
      <c r="NM141" s="64"/>
      <c r="NN141" s="64"/>
      <c r="NO141" s="64"/>
      <c r="NP141" s="64"/>
      <c r="NQ141" s="64"/>
      <c r="NR141" s="64"/>
      <c r="NS141" s="64"/>
      <c r="NT141" s="64"/>
      <c r="NU141" s="64"/>
      <c r="NV141" s="64"/>
      <c r="NW141" s="64"/>
      <c r="NX141" s="64"/>
      <c r="NY141" s="64"/>
      <c r="NZ141" s="64"/>
      <c r="OA141" s="64"/>
      <c r="OB141" s="64"/>
      <c r="OC141" s="64"/>
      <c r="OD141" s="64"/>
      <c r="OE141" s="64"/>
      <c r="OF141" s="64"/>
      <c r="OG141" s="64"/>
      <c r="OH141" s="64"/>
      <c r="OI141" s="64"/>
      <c r="OJ141" s="64"/>
      <c r="OK141" s="64"/>
      <c r="OL141" s="64"/>
      <c r="OM141" s="64"/>
      <c r="ON141" s="64"/>
      <c r="OO141" s="64"/>
      <c r="OP141" s="64"/>
      <c r="OQ141" s="64"/>
      <c r="OR141" s="64"/>
      <c r="OS141" s="64"/>
      <c r="OT141" s="64"/>
      <c r="OU141" s="64"/>
      <c r="OV141" s="64"/>
      <c r="OW141" s="64"/>
      <c r="OX141" s="64"/>
      <c r="OY141" s="64"/>
      <c r="OZ141" s="64"/>
      <c r="PA141" s="64"/>
      <c r="PB141" s="64"/>
      <c r="PC141" s="64"/>
      <c r="PD141" s="64"/>
      <c r="PE141" s="64"/>
      <c r="PF141" s="64"/>
      <c r="PG141" s="64"/>
      <c r="PH141" s="64"/>
      <c r="PI141" s="64"/>
      <c r="PJ141" s="64"/>
      <c r="PK141" s="64"/>
      <c r="PL141" s="64"/>
      <c r="PM141" s="64"/>
      <c r="PN141" s="64"/>
      <c r="PO141" s="64"/>
      <c r="PP141" s="64"/>
      <c r="PQ141" s="64"/>
      <c r="PR141" s="64"/>
      <c r="PS141" s="64"/>
      <c r="PT141" s="64"/>
      <c r="PU141" s="64"/>
      <c r="PV141" s="64"/>
      <c r="PW141" s="64"/>
      <c r="PX141" s="64"/>
      <c r="PY141" s="64"/>
      <c r="PZ141" s="64"/>
      <c r="QA141" s="64"/>
      <c r="QB141" s="64"/>
      <c r="QC141" s="64"/>
      <c r="QD141" s="64"/>
      <c r="QE141" s="64"/>
      <c r="QF141" s="64"/>
      <c r="QG141" s="64"/>
      <c r="QH141" s="64"/>
      <c r="QI141" s="64"/>
      <c r="QJ141" s="64"/>
      <c r="QK141" s="64"/>
      <c r="QL141" s="64"/>
      <c r="QM141" s="64"/>
      <c r="QN141" s="64"/>
      <c r="QO141" s="64"/>
      <c r="QP141" s="64"/>
      <c r="QQ141" s="64"/>
      <c r="QR141" s="64"/>
      <c r="QS141" s="64"/>
      <c r="QT141" s="64"/>
      <c r="QU141" s="64"/>
      <c r="QV141" s="64"/>
      <c r="QW141" s="64"/>
      <c r="QX141" s="64"/>
      <c r="QY141" s="64"/>
      <c r="QZ141" s="64"/>
      <c r="RA141" s="64"/>
      <c r="RB141" s="64"/>
      <c r="RC141" s="64"/>
      <c r="RD141" s="64"/>
      <c r="RE141" s="64"/>
      <c r="RF141" s="64"/>
      <c r="RG141" s="64"/>
      <c r="RH141" s="64"/>
      <c r="RI141" s="64"/>
      <c r="RJ141" s="64"/>
      <c r="RK141" s="64"/>
      <c r="RL141" s="64"/>
      <c r="RM141" s="64"/>
      <c r="RN141" s="64"/>
      <c r="RO141" s="64"/>
      <c r="RP141" s="64"/>
      <c r="RQ141" s="64"/>
      <c r="RR141" s="64"/>
      <c r="RS141" s="64"/>
      <c r="RT141" s="64"/>
      <c r="RU141" s="64"/>
      <c r="RV141" s="64"/>
      <c r="RW141" s="64"/>
      <c r="RX141" s="64"/>
      <c r="RY141" s="64"/>
      <c r="RZ141" s="64"/>
      <c r="SA141" s="64"/>
      <c r="SB141" s="64"/>
      <c r="SC141" s="64"/>
      <c r="SD141" s="64"/>
      <c r="SE141" s="64"/>
      <c r="SF141" s="64"/>
      <c r="SG141" s="64"/>
      <c r="SH141" s="64"/>
      <c r="SI141" s="64"/>
      <c r="SJ141" s="64"/>
      <c r="SK141" s="64"/>
      <c r="SL141" s="64"/>
      <c r="SM141" s="64"/>
      <c r="SN141" s="64"/>
      <c r="SO141" s="64"/>
      <c r="SP141" s="64"/>
      <c r="SQ141" s="64"/>
      <c r="SR141" s="64"/>
      <c r="SS141" s="64"/>
      <c r="ST141" s="64"/>
      <c r="SU141" s="64"/>
      <c r="SV141" s="64"/>
      <c r="SW141" s="64"/>
      <c r="SX141" s="64"/>
      <c r="SY141" s="64"/>
      <c r="SZ141" s="64"/>
      <c r="TA141" s="64"/>
      <c r="TB141" s="64"/>
      <c r="TC141" s="64"/>
      <c r="TD141" s="64"/>
      <c r="TE141" s="64"/>
      <c r="TF141" s="64"/>
      <c r="TG141" s="64"/>
      <c r="TH141" s="64"/>
      <c r="TI141" s="64"/>
      <c r="TJ141" s="64"/>
      <c r="TK141" s="64"/>
      <c r="TL141" s="64"/>
      <c r="TM141" s="64"/>
      <c r="TN141" s="64"/>
      <c r="TO141" s="64"/>
      <c r="TP141" s="64"/>
      <c r="TQ141" s="64"/>
      <c r="TR141" s="64"/>
      <c r="TS141" s="64"/>
      <c r="TT141" s="64"/>
      <c r="TU141" s="64"/>
      <c r="TV141" s="64"/>
      <c r="TW141" s="64"/>
      <c r="TX141" s="64"/>
      <c r="TY141" s="64"/>
      <c r="TZ141" s="64"/>
      <c r="UA141" s="64"/>
      <c r="UB141" s="64"/>
      <c r="UC141" s="64"/>
      <c r="UD141" s="64"/>
      <c r="UE141" s="64"/>
      <c r="UF141" s="64"/>
      <c r="UG141" s="64"/>
      <c r="UH141" s="64"/>
      <c r="UI141" s="64"/>
      <c r="UJ141" s="64"/>
      <c r="UK141" s="64"/>
      <c r="UL141" s="64"/>
      <c r="UM141" s="64"/>
      <c r="UN141" s="64"/>
      <c r="UO141" s="64"/>
      <c r="UP141" s="64"/>
      <c r="UQ141" s="64"/>
      <c r="UR141" s="64"/>
      <c r="US141" s="64"/>
      <c r="UT141" s="64"/>
      <c r="UU141" s="64"/>
      <c r="UV141" s="64"/>
      <c r="UW141" s="64"/>
      <c r="UX141" s="64"/>
      <c r="UY141" s="64"/>
      <c r="UZ141" s="64"/>
      <c r="VA141" s="64"/>
      <c r="VB141" s="64"/>
      <c r="VC141" s="64"/>
      <c r="VD141" s="64"/>
      <c r="VE141" s="64"/>
      <c r="VF141" s="64"/>
      <c r="VG141" s="64"/>
      <c r="VH141" s="64"/>
      <c r="VI141" s="64"/>
      <c r="VJ141" s="64"/>
      <c r="VK141" s="64"/>
      <c r="VL141" s="64"/>
      <c r="VM141" s="64"/>
      <c r="VN141" s="64"/>
      <c r="VO141" s="64"/>
      <c r="VP141" s="64"/>
      <c r="VQ141" s="64"/>
      <c r="VR141" s="64"/>
      <c r="VS141" s="64"/>
      <c r="VT141" s="64"/>
      <c r="VU141" s="64"/>
      <c r="VV141" s="64"/>
      <c r="VW141" s="64"/>
      <c r="VX141" s="64"/>
      <c r="VY141" s="64"/>
      <c r="VZ141" s="64"/>
      <c r="WA141" s="64"/>
      <c r="WB141" s="64"/>
      <c r="WC141" s="64"/>
      <c r="WD141" s="64"/>
      <c r="WE141" s="64"/>
      <c r="WF141" s="64"/>
      <c r="WG141" s="64"/>
      <c r="WH141" s="64"/>
      <c r="WI141" s="64"/>
      <c r="WJ141" s="64"/>
      <c r="WK141" s="64"/>
      <c r="WL141" s="64"/>
      <c r="WM141" s="64"/>
      <c r="WN141" s="64"/>
      <c r="WO141" s="64"/>
      <c r="WP141" s="64"/>
      <c r="WQ141" s="64"/>
      <c r="WR141" s="64"/>
      <c r="WS141" s="64"/>
      <c r="WT141" s="64"/>
      <c r="WU141" s="64"/>
      <c r="WV141" s="64"/>
      <c r="WW141" s="64"/>
      <c r="WX141" s="64"/>
      <c r="WY141" s="64"/>
      <c r="WZ141" s="64"/>
      <c r="XA141" s="64"/>
      <c r="XB141" s="64"/>
      <c r="XC141" s="64"/>
      <c r="XD141" s="64"/>
      <c r="XE141" s="64"/>
      <c r="XF141" s="64"/>
      <c r="XG141" s="64"/>
      <c r="XH141" s="64"/>
      <c r="XI141" s="64"/>
      <c r="XJ141" s="64"/>
    </row>
    <row r="142" spans="1:634" x14ac:dyDescent="0.25">
      <c r="A142" s="106"/>
      <c r="B142" s="107"/>
      <c r="C142" s="106"/>
      <c r="D142" s="107"/>
      <c r="E142" s="106"/>
      <c r="F142" s="107"/>
      <c r="G142" s="106"/>
      <c r="H142" s="107"/>
      <c r="I142" s="106"/>
      <c r="J142" s="107"/>
      <c r="K142" s="106"/>
      <c r="L142" s="107"/>
      <c r="M142" s="106"/>
      <c r="N142" s="107"/>
      <c r="O142" s="106"/>
      <c r="P142" s="107"/>
      <c r="Q142" s="106"/>
      <c r="R142" s="107"/>
      <c r="S142" s="106"/>
      <c r="T142" s="107"/>
      <c r="U142" s="106"/>
      <c r="V142" s="107"/>
      <c r="W142" s="106"/>
      <c r="X142" s="107"/>
      <c r="Y142" s="106"/>
      <c r="Z142" s="107"/>
      <c r="AA142" s="106"/>
      <c r="AB142" s="107"/>
      <c r="AC142" s="106"/>
      <c r="AD142" s="107"/>
      <c r="AE142" s="106"/>
      <c r="AF142" s="107"/>
      <c r="AG142" s="106"/>
      <c r="AH142" s="107"/>
      <c r="AI142" s="106"/>
      <c r="AJ142" s="107"/>
      <c r="AK142" s="106"/>
      <c r="AL142" s="107"/>
      <c r="AM142" s="106"/>
      <c r="AN142" s="107"/>
      <c r="AO142" s="106"/>
      <c r="AP142" s="107"/>
      <c r="AQ142" s="106"/>
      <c r="AR142" s="107"/>
      <c r="AS142" s="106"/>
      <c r="AT142" s="107"/>
      <c r="AU142" s="106"/>
      <c r="AV142" s="107"/>
      <c r="AW142" s="106"/>
      <c r="AX142" s="107"/>
      <c r="AY142" s="106"/>
      <c r="AZ142" s="107"/>
      <c r="BA142" s="106"/>
      <c r="BB142" s="107"/>
      <c r="BC142" s="106"/>
      <c r="BD142" s="107"/>
      <c r="BE142" s="106"/>
      <c r="BF142" s="107"/>
      <c r="BG142" s="106"/>
      <c r="BH142" s="107"/>
      <c r="BI142" s="106"/>
      <c r="BJ142" s="107"/>
      <c r="BK142" s="106"/>
      <c r="BL142" s="107"/>
      <c r="BM142" s="106"/>
      <c r="BN142" s="107"/>
      <c r="BO142" s="106"/>
      <c r="BP142" s="107"/>
      <c r="BQ142" s="106"/>
      <c r="BR142" s="107"/>
      <c r="BS142" s="106"/>
      <c r="BT142" s="107"/>
      <c r="BU142" s="106"/>
      <c r="BV142" s="107"/>
      <c r="BW142" s="106"/>
      <c r="BX142" s="107"/>
      <c r="BY142" s="106"/>
      <c r="BZ142" s="107"/>
      <c r="CA142" s="106"/>
      <c r="CB142" s="107"/>
      <c r="CC142" s="106"/>
      <c r="CD142" s="107"/>
      <c r="CE142" s="106"/>
      <c r="CF142" s="107"/>
      <c r="CG142" s="106"/>
      <c r="CH142" s="107"/>
      <c r="CI142" s="106"/>
      <c r="CJ142" s="107"/>
      <c r="CK142" s="106"/>
      <c r="CL142" s="107"/>
      <c r="CM142" s="106"/>
      <c r="CN142" s="107"/>
      <c r="CO142" s="106"/>
      <c r="CP142" s="107"/>
      <c r="CQ142" s="106"/>
      <c r="CR142" s="107"/>
      <c r="CS142" s="106"/>
      <c r="CT142" s="107"/>
      <c r="CU142" s="106"/>
      <c r="CV142" s="107"/>
      <c r="CW142" s="106"/>
      <c r="CX142" s="107"/>
      <c r="CY142" s="106"/>
      <c r="CZ142" s="107"/>
      <c r="DA142" s="106"/>
      <c r="DB142" s="107"/>
      <c r="DC142" s="106"/>
      <c r="DD142" s="107"/>
      <c r="DE142" s="106"/>
      <c r="DF142" s="107"/>
      <c r="DG142" s="106"/>
      <c r="DH142" s="107"/>
      <c r="DI142" s="106"/>
      <c r="DJ142" s="107"/>
      <c r="DK142" s="106"/>
      <c r="DL142" s="107"/>
      <c r="DM142" s="106"/>
      <c r="DN142" s="107"/>
      <c r="DO142" s="106"/>
      <c r="DP142" s="107"/>
      <c r="DQ142" s="106"/>
      <c r="DR142" s="107"/>
      <c r="DS142" s="106"/>
      <c r="DT142" s="107"/>
      <c r="DU142" s="106"/>
      <c r="DV142" s="107"/>
      <c r="DW142" s="106"/>
      <c r="DX142" s="107"/>
      <c r="DY142" s="106"/>
      <c r="DZ142" s="107"/>
      <c r="EA142" s="106"/>
      <c r="EB142" s="107"/>
      <c r="EC142" s="106"/>
      <c r="ED142" s="107"/>
      <c r="EE142" s="106"/>
      <c r="EF142" s="107"/>
      <c r="EG142" s="106"/>
      <c r="EH142" s="107"/>
      <c r="EI142" s="106"/>
      <c r="EJ142" s="107"/>
      <c r="EK142" s="106"/>
      <c r="EL142" s="107"/>
      <c r="EM142" s="106"/>
      <c r="EN142" s="107"/>
      <c r="EO142" s="106"/>
      <c r="EP142" s="107"/>
      <c r="EQ142" s="106"/>
      <c r="ER142" s="107"/>
      <c r="ES142" s="106"/>
      <c r="ET142" s="107"/>
      <c r="EU142" s="106"/>
      <c r="EV142" s="107"/>
      <c r="EW142" s="106"/>
      <c r="EX142" s="107"/>
      <c r="EY142" s="106"/>
      <c r="EZ142" s="107"/>
      <c r="FA142" s="106"/>
      <c r="FB142" s="107"/>
      <c r="FC142" s="106"/>
      <c r="FD142" s="107"/>
      <c r="FE142" s="106"/>
      <c r="FF142" s="107"/>
      <c r="FG142" s="106"/>
      <c r="FH142" s="107"/>
      <c r="FI142" s="106"/>
      <c r="FJ142" s="107"/>
      <c r="FK142" s="106"/>
      <c r="FL142" s="107"/>
      <c r="FM142" s="106"/>
      <c r="FN142" s="107"/>
      <c r="FO142" s="106"/>
      <c r="FP142" s="107"/>
      <c r="FQ142" s="106"/>
      <c r="FR142" s="107"/>
      <c r="FS142" s="106"/>
      <c r="FT142" s="107"/>
      <c r="FU142" s="106"/>
      <c r="FV142" s="107"/>
      <c r="FW142" s="106"/>
      <c r="FX142" s="107"/>
      <c r="FY142" s="106"/>
      <c r="FZ142" s="107"/>
      <c r="GA142" s="106"/>
      <c r="GB142" s="107"/>
      <c r="GC142" s="106"/>
      <c r="GD142" s="107"/>
      <c r="GE142" s="106"/>
      <c r="GF142" s="107"/>
      <c r="GG142" s="106"/>
      <c r="GH142" s="107"/>
      <c r="GI142" s="106"/>
      <c r="GJ142" s="107"/>
      <c r="GK142" s="106"/>
      <c r="GL142" s="107"/>
      <c r="GM142" s="106"/>
      <c r="GN142" s="107"/>
      <c r="GO142" s="106"/>
      <c r="GP142" s="107"/>
      <c r="GQ142" s="106"/>
      <c r="GR142" s="107"/>
      <c r="GS142" s="106"/>
      <c r="GT142" s="107"/>
      <c r="GU142" s="106"/>
      <c r="GV142" s="107"/>
      <c r="GW142" s="106"/>
      <c r="GX142" s="107"/>
      <c r="GY142" s="106"/>
      <c r="GZ142" s="107"/>
      <c r="HA142" s="106"/>
      <c r="HB142" s="107"/>
      <c r="HC142" s="106"/>
      <c r="HD142" s="107"/>
      <c r="HE142" s="106"/>
      <c r="HF142" s="107"/>
      <c r="HG142" s="106"/>
      <c r="HH142" s="107"/>
      <c r="HI142" s="106"/>
      <c r="HJ142" s="107"/>
      <c r="HK142" s="106"/>
      <c r="HL142" s="107"/>
      <c r="HM142" s="106"/>
      <c r="HN142" s="107"/>
      <c r="HO142" s="106"/>
      <c r="HP142" s="107"/>
      <c r="HQ142" s="106"/>
      <c r="HR142" s="107"/>
      <c r="HS142" s="106"/>
      <c r="HT142" s="107"/>
      <c r="HU142" s="106"/>
      <c r="HV142" s="107"/>
      <c r="HW142" s="106"/>
      <c r="HX142" s="107"/>
      <c r="HY142" s="106"/>
      <c r="HZ142" s="107"/>
      <c r="IA142" s="106"/>
      <c r="IB142" s="107"/>
      <c r="IC142" s="106"/>
      <c r="ID142" s="107"/>
      <c r="IE142" s="106"/>
      <c r="IF142" s="107"/>
      <c r="IG142" s="106"/>
      <c r="IH142" s="107"/>
      <c r="II142" s="106"/>
      <c r="IJ142" s="107"/>
      <c r="IK142" s="106"/>
      <c r="IL142" s="107"/>
      <c r="IM142" s="106"/>
      <c r="IN142" s="107"/>
      <c r="IO142" s="106"/>
      <c r="IP142" s="107"/>
      <c r="IQ142" s="106"/>
      <c r="IR142" s="107"/>
      <c r="IS142" s="106"/>
      <c r="IT142" s="107"/>
      <c r="IU142" s="106"/>
      <c r="IV142" s="107"/>
      <c r="IW142" s="106"/>
      <c r="IX142" s="107"/>
      <c r="IY142" s="106"/>
      <c r="IZ142" s="64"/>
      <c r="JA142" s="64"/>
      <c r="JB142" s="64"/>
      <c r="JC142" s="64"/>
      <c r="JD142" s="64"/>
      <c r="JE142" s="64"/>
      <c r="JF142" s="64"/>
      <c r="JG142" s="64"/>
      <c r="JH142" s="64"/>
      <c r="JI142" s="64"/>
      <c r="JJ142" s="64"/>
      <c r="JK142" s="64"/>
      <c r="JL142" s="64"/>
      <c r="JM142" s="64"/>
      <c r="JN142" s="64"/>
      <c r="JO142" s="64"/>
      <c r="JP142" s="64"/>
      <c r="JQ142" s="64"/>
      <c r="JR142" s="64"/>
      <c r="JS142" s="64"/>
      <c r="JT142" s="64"/>
      <c r="JU142" s="64"/>
      <c r="JV142" s="64"/>
      <c r="JW142" s="64"/>
      <c r="JX142" s="64"/>
      <c r="JY142" s="64"/>
      <c r="JZ142" s="64"/>
      <c r="KA142" s="64"/>
      <c r="KB142" s="64"/>
      <c r="KC142" s="64"/>
      <c r="KD142" s="64"/>
      <c r="KE142" s="64"/>
      <c r="KF142" s="64"/>
      <c r="KG142" s="64"/>
      <c r="KH142" s="64"/>
      <c r="KI142" s="64"/>
      <c r="KJ142" s="64"/>
      <c r="KK142" s="64"/>
      <c r="KL142" s="64"/>
      <c r="KM142" s="64"/>
      <c r="KN142" s="64"/>
      <c r="KO142" s="64"/>
      <c r="KP142" s="64"/>
      <c r="KQ142" s="64"/>
      <c r="KR142" s="64"/>
      <c r="KS142" s="64"/>
      <c r="KT142" s="64"/>
      <c r="KU142" s="64"/>
      <c r="KV142" s="64"/>
      <c r="KW142" s="64"/>
      <c r="KX142" s="64"/>
      <c r="KY142" s="64"/>
      <c r="KZ142" s="64"/>
      <c r="LA142" s="64"/>
      <c r="LB142" s="64"/>
      <c r="LC142" s="64"/>
      <c r="LD142" s="64"/>
      <c r="LE142" s="64"/>
      <c r="LF142" s="64"/>
      <c r="LG142" s="64"/>
      <c r="LH142" s="64"/>
      <c r="LI142" s="64"/>
      <c r="LJ142" s="64"/>
      <c r="LK142" s="64"/>
      <c r="LL142" s="64"/>
      <c r="LM142" s="64"/>
      <c r="LN142" s="64"/>
      <c r="LO142" s="64"/>
      <c r="LP142" s="64"/>
      <c r="LQ142" s="64"/>
      <c r="LR142" s="64"/>
      <c r="LS142" s="64"/>
      <c r="LT142" s="64"/>
      <c r="LU142" s="64"/>
      <c r="LV142" s="64"/>
      <c r="LW142" s="64"/>
      <c r="LX142" s="64"/>
      <c r="LY142" s="64"/>
      <c r="LZ142" s="64"/>
      <c r="MA142" s="64"/>
      <c r="MB142" s="64"/>
      <c r="MC142" s="64"/>
      <c r="MD142" s="64"/>
      <c r="ME142" s="64"/>
      <c r="MF142" s="64"/>
      <c r="MG142" s="64"/>
      <c r="MH142" s="64"/>
      <c r="MI142" s="64"/>
      <c r="MJ142" s="64"/>
      <c r="MK142" s="64"/>
      <c r="ML142" s="64"/>
      <c r="MM142" s="64"/>
      <c r="MN142" s="64"/>
      <c r="MO142" s="64"/>
      <c r="MP142" s="64"/>
      <c r="MQ142" s="64"/>
      <c r="MR142" s="64"/>
      <c r="MS142" s="64"/>
      <c r="MT142" s="64"/>
      <c r="MU142" s="64"/>
      <c r="MV142" s="64"/>
      <c r="MW142" s="64"/>
      <c r="MX142" s="64"/>
      <c r="MY142" s="64"/>
      <c r="MZ142" s="64"/>
      <c r="NA142" s="64"/>
      <c r="NB142" s="64"/>
      <c r="NC142" s="64"/>
      <c r="ND142" s="64"/>
      <c r="NE142" s="64"/>
      <c r="NF142" s="64"/>
      <c r="NG142" s="64"/>
      <c r="NH142" s="64"/>
      <c r="NI142" s="64"/>
      <c r="NJ142" s="64"/>
      <c r="NK142" s="64"/>
      <c r="NL142" s="64"/>
      <c r="NM142" s="64"/>
      <c r="NN142" s="64"/>
      <c r="NO142" s="64"/>
      <c r="NP142" s="64"/>
      <c r="NQ142" s="64"/>
      <c r="NR142" s="64"/>
      <c r="NS142" s="64"/>
      <c r="NT142" s="64"/>
      <c r="NU142" s="64"/>
      <c r="NV142" s="64"/>
      <c r="NW142" s="64"/>
      <c r="NX142" s="64"/>
      <c r="NY142" s="64"/>
      <c r="NZ142" s="64"/>
      <c r="OA142" s="64"/>
      <c r="OB142" s="64"/>
      <c r="OC142" s="64"/>
      <c r="OD142" s="64"/>
      <c r="OE142" s="64"/>
      <c r="OF142" s="64"/>
      <c r="OG142" s="64"/>
      <c r="OH142" s="64"/>
      <c r="OI142" s="64"/>
      <c r="OJ142" s="64"/>
      <c r="OK142" s="64"/>
      <c r="OL142" s="64"/>
      <c r="OM142" s="64"/>
      <c r="ON142" s="64"/>
      <c r="OO142" s="64"/>
      <c r="OP142" s="64"/>
      <c r="OQ142" s="64"/>
      <c r="OR142" s="64"/>
      <c r="OS142" s="64"/>
      <c r="OT142" s="64"/>
      <c r="OU142" s="64"/>
      <c r="OV142" s="64"/>
      <c r="OW142" s="64"/>
      <c r="OX142" s="64"/>
      <c r="OY142" s="64"/>
      <c r="OZ142" s="64"/>
      <c r="PA142" s="64"/>
      <c r="PB142" s="64"/>
      <c r="PC142" s="64"/>
      <c r="PD142" s="64"/>
      <c r="PE142" s="64"/>
      <c r="PF142" s="64"/>
      <c r="PG142" s="64"/>
      <c r="PH142" s="64"/>
      <c r="PI142" s="64"/>
      <c r="PJ142" s="64"/>
      <c r="PK142" s="64"/>
      <c r="PL142" s="64"/>
      <c r="PM142" s="64"/>
      <c r="PN142" s="64"/>
      <c r="PO142" s="64"/>
      <c r="PP142" s="64"/>
      <c r="PQ142" s="64"/>
      <c r="PR142" s="64"/>
      <c r="PS142" s="64"/>
      <c r="PT142" s="64"/>
      <c r="PU142" s="64"/>
      <c r="PV142" s="64"/>
      <c r="PW142" s="64"/>
      <c r="PX142" s="64"/>
      <c r="PY142" s="64"/>
      <c r="PZ142" s="64"/>
      <c r="QA142" s="64"/>
      <c r="QB142" s="64"/>
      <c r="QC142" s="64"/>
      <c r="QD142" s="64"/>
      <c r="QE142" s="64"/>
      <c r="QF142" s="64"/>
      <c r="QG142" s="64"/>
      <c r="QH142" s="64"/>
      <c r="QI142" s="64"/>
      <c r="QJ142" s="64"/>
      <c r="QK142" s="64"/>
      <c r="QL142" s="64"/>
      <c r="QM142" s="64"/>
      <c r="QN142" s="64"/>
      <c r="QO142" s="64"/>
      <c r="QP142" s="64"/>
      <c r="QQ142" s="64"/>
      <c r="QR142" s="64"/>
      <c r="QS142" s="64"/>
      <c r="QT142" s="64"/>
      <c r="QU142" s="64"/>
      <c r="QV142" s="64"/>
      <c r="QW142" s="64"/>
      <c r="QX142" s="64"/>
      <c r="QY142" s="64"/>
      <c r="QZ142" s="64"/>
      <c r="RA142" s="64"/>
      <c r="RB142" s="64"/>
      <c r="RC142" s="64"/>
      <c r="RD142" s="64"/>
      <c r="RE142" s="64"/>
      <c r="RF142" s="64"/>
      <c r="RG142" s="64"/>
      <c r="RH142" s="64"/>
      <c r="RI142" s="64"/>
      <c r="RJ142" s="64"/>
      <c r="RK142" s="64"/>
      <c r="RL142" s="64"/>
      <c r="RM142" s="64"/>
      <c r="RN142" s="64"/>
      <c r="RO142" s="64"/>
      <c r="RP142" s="64"/>
      <c r="RQ142" s="64"/>
      <c r="RR142" s="64"/>
      <c r="RS142" s="64"/>
      <c r="RT142" s="64"/>
      <c r="RU142" s="64"/>
      <c r="RV142" s="64"/>
      <c r="RW142" s="64"/>
      <c r="RX142" s="64"/>
      <c r="RY142" s="64"/>
      <c r="RZ142" s="64"/>
      <c r="SA142" s="64"/>
      <c r="SB142" s="64"/>
      <c r="SC142" s="64"/>
      <c r="SD142" s="64"/>
      <c r="SE142" s="64"/>
      <c r="SF142" s="64"/>
      <c r="SG142" s="64"/>
      <c r="SH142" s="64"/>
      <c r="SI142" s="64"/>
      <c r="SJ142" s="64"/>
      <c r="SK142" s="64"/>
      <c r="SL142" s="64"/>
      <c r="SM142" s="64"/>
      <c r="SN142" s="64"/>
      <c r="SO142" s="64"/>
      <c r="SP142" s="64"/>
      <c r="SQ142" s="64"/>
      <c r="SR142" s="64"/>
      <c r="SS142" s="64"/>
      <c r="ST142" s="64"/>
      <c r="SU142" s="64"/>
      <c r="SV142" s="64"/>
      <c r="SW142" s="64"/>
      <c r="SX142" s="64"/>
      <c r="SY142" s="64"/>
      <c r="SZ142" s="64"/>
      <c r="TA142" s="64"/>
      <c r="TB142" s="64"/>
      <c r="TC142" s="64"/>
      <c r="TD142" s="64"/>
      <c r="TE142" s="64"/>
      <c r="TF142" s="64"/>
      <c r="TG142" s="64"/>
      <c r="TH142" s="64"/>
      <c r="TI142" s="64"/>
      <c r="TJ142" s="64"/>
      <c r="TK142" s="64"/>
      <c r="TL142" s="64"/>
      <c r="TM142" s="64"/>
      <c r="TN142" s="64"/>
      <c r="TO142" s="64"/>
      <c r="TP142" s="64"/>
      <c r="TQ142" s="64"/>
      <c r="TR142" s="64"/>
      <c r="TS142" s="64"/>
      <c r="TT142" s="64"/>
      <c r="TU142" s="64"/>
      <c r="TV142" s="64"/>
      <c r="TW142" s="64"/>
      <c r="TX142" s="64"/>
      <c r="TY142" s="64"/>
      <c r="TZ142" s="64"/>
      <c r="UA142" s="64"/>
      <c r="UB142" s="64"/>
      <c r="UC142" s="64"/>
      <c r="UD142" s="64"/>
      <c r="UE142" s="64"/>
      <c r="UF142" s="64"/>
      <c r="UG142" s="64"/>
      <c r="UH142" s="64"/>
      <c r="UI142" s="64"/>
      <c r="UJ142" s="64"/>
      <c r="UK142" s="64"/>
      <c r="UL142" s="64"/>
      <c r="UM142" s="64"/>
      <c r="UN142" s="64"/>
      <c r="UO142" s="64"/>
      <c r="UP142" s="64"/>
      <c r="UQ142" s="64"/>
      <c r="UR142" s="64"/>
      <c r="US142" s="64"/>
      <c r="UT142" s="64"/>
      <c r="UU142" s="64"/>
      <c r="UV142" s="64"/>
      <c r="UW142" s="64"/>
      <c r="UX142" s="64"/>
      <c r="UY142" s="64"/>
      <c r="UZ142" s="64"/>
      <c r="VA142" s="64"/>
      <c r="VB142" s="64"/>
      <c r="VC142" s="64"/>
      <c r="VD142" s="64"/>
      <c r="VE142" s="64"/>
      <c r="VF142" s="64"/>
      <c r="VG142" s="64"/>
      <c r="VH142" s="64"/>
      <c r="VI142" s="64"/>
      <c r="VJ142" s="64"/>
      <c r="VK142" s="64"/>
      <c r="VL142" s="64"/>
      <c r="VM142" s="64"/>
      <c r="VN142" s="64"/>
      <c r="VO142" s="64"/>
      <c r="VP142" s="64"/>
      <c r="VQ142" s="64"/>
      <c r="VR142" s="64"/>
      <c r="VS142" s="64"/>
      <c r="VT142" s="64"/>
      <c r="VU142" s="64"/>
      <c r="VV142" s="64"/>
      <c r="VW142" s="64"/>
      <c r="VX142" s="64"/>
      <c r="VY142" s="64"/>
      <c r="VZ142" s="64"/>
      <c r="WA142" s="64"/>
      <c r="WB142" s="64"/>
      <c r="WC142" s="64"/>
      <c r="WD142" s="64"/>
      <c r="WE142" s="64"/>
      <c r="WF142" s="64"/>
      <c r="WG142" s="64"/>
      <c r="WH142" s="64"/>
      <c r="WI142" s="64"/>
      <c r="WJ142" s="64"/>
      <c r="WK142" s="64"/>
      <c r="WL142" s="64"/>
      <c r="WM142" s="64"/>
      <c r="WN142" s="64"/>
      <c r="WO142" s="64"/>
      <c r="WP142" s="64"/>
      <c r="WQ142" s="64"/>
      <c r="WR142" s="64"/>
      <c r="WS142" s="64"/>
      <c r="WT142" s="64"/>
      <c r="WU142" s="64"/>
      <c r="WV142" s="64"/>
      <c r="WW142" s="64"/>
      <c r="WX142" s="64"/>
      <c r="WY142" s="64"/>
      <c r="WZ142" s="64"/>
      <c r="XA142" s="64"/>
      <c r="XB142" s="64"/>
      <c r="XC142" s="64"/>
      <c r="XD142" s="64"/>
      <c r="XE142" s="64"/>
      <c r="XF142" s="64"/>
      <c r="XG142" s="64"/>
      <c r="XH142" s="64"/>
      <c r="XI142" s="64"/>
      <c r="XJ142" s="64"/>
    </row>
    <row r="143" spans="1:634" x14ac:dyDescent="0.25">
      <c r="A143" s="106"/>
      <c r="B143" s="107"/>
      <c r="C143" s="106"/>
      <c r="D143" s="107"/>
      <c r="E143" s="106"/>
      <c r="F143" s="107"/>
      <c r="G143" s="106"/>
      <c r="H143" s="107"/>
      <c r="I143" s="106"/>
      <c r="J143" s="107"/>
      <c r="K143" s="106"/>
      <c r="L143" s="107"/>
      <c r="M143" s="106"/>
      <c r="N143" s="107"/>
      <c r="O143" s="106"/>
      <c r="P143" s="107"/>
      <c r="Q143" s="106"/>
      <c r="R143" s="107"/>
      <c r="S143" s="106"/>
      <c r="T143" s="107"/>
      <c r="U143" s="106"/>
      <c r="V143" s="107"/>
      <c r="W143" s="106"/>
      <c r="X143" s="107"/>
      <c r="Y143" s="106"/>
      <c r="Z143" s="107"/>
      <c r="AA143" s="106"/>
      <c r="AB143" s="107"/>
      <c r="AC143" s="106"/>
      <c r="AD143" s="107"/>
      <c r="AE143" s="106"/>
      <c r="AF143" s="107"/>
      <c r="AG143" s="106"/>
      <c r="AH143" s="107"/>
      <c r="AI143" s="106"/>
      <c r="AJ143" s="107"/>
      <c r="AK143" s="106"/>
      <c r="AL143" s="107"/>
      <c r="AM143" s="106"/>
      <c r="AN143" s="107"/>
      <c r="AO143" s="106"/>
      <c r="AP143" s="107"/>
      <c r="AQ143" s="106"/>
      <c r="AR143" s="107"/>
      <c r="AS143" s="106"/>
      <c r="AT143" s="107"/>
      <c r="AU143" s="106"/>
      <c r="AV143" s="107"/>
      <c r="AW143" s="106"/>
      <c r="AX143" s="107"/>
      <c r="AY143" s="106"/>
      <c r="AZ143" s="107"/>
      <c r="BA143" s="106"/>
      <c r="BB143" s="107"/>
      <c r="BC143" s="106"/>
      <c r="BD143" s="107"/>
      <c r="BE143" s="106"/>
      <c r="BF143" s="107"/>
      <c r="BG143" s="106"/>
      <c r="BH143" s="107"/>
      <c r="BI143" s="106"/>
      <c r="BJ143" s="107"/>
      <c r="BK143" s="106"/>
      <c r="BL143" s="107"/>
      <c r="BM143" s="106"/>
      <c r="BN143" s="107"/>
      <c r="BO143" s="106"/>
      <c r="BP143" s="107"/>
      <c r="BQ143" s="106"/>
      <c r="BR143" s="107"/>
      <c r="BS143" s="106"/>
      <c r="BT143" s="107"/>
      <c r="BU143" s="106"/>
      <c r="BV143" s="107"/>
      <c r="BW143" s="106"/>
      <c r="BX143" s="107"/>
      <c r="BY143" s="106"/>
      <c r="BZ143" s="107"/>
      <c r="CA143" s="106"/>
      <c r="CB143" s="107"/>
      <c r="CC143" s="106"/>
      <c r="CD143" s="107"/>
      <c r="CE143" s="106"/>
      <c r="CF143" s="107"/>
      <c r="CG143" s="106"/>
      <c r="CH143" s="107"/>
      <c r="CI143" s="106"/>
      <c r="CJ143" s="107"/>
      <c r="CK143" s="106"/>
      <c r="CL143" s="107"/>
      <c r="CM143" s="106"/>
      <c r="CN143" s="107"/>
      <c r="CO143" s="106"/>
      <c r="CP143" s="107"/>
      <c r="CQ143" s="106"/>
      <c r="CR143" s="107"/>
      <c r="CS143" s="106"/>
      <c r="CT143" s="107"/>
      <c r="CU143" s="106"/>
      <c r="CV143" s="107"/>
      <c r="CW143" s="106"/>
      <c r="CX143" s="107"/>
      <c r="CY143" s="106"/>
      <c r="CZ143" s="107"/>
      <c r="DA143" s="106"/>
      <c r="DB143" s="107"/>
      <c r="DC143" s="106"/>
      <c r="DD143" s="107"/>
      <c r="DE143" s="106"/>
      <c r="DF143" s="107"/>
      <c r="DG143" s="106"/>
      <c r="DH143" s="107"/>
      <c r="DI143" s="106"/>
      <c r="DJ143" s="107"/>
      <c r="DK143" s="106"/>
      <c r="DL143" s="107"/>
      <c r="DM143" s="106"/>
      <c r="DN143" s="107"/>
      <c r="DO143" s="106"/>
      <c r="DP143" s="107"/>
      <c r="DQ143" s="106"/>
      <c r="DR143" s="107"/>
      <c r="DS143" s="106"/>
      <c r="DT143" s="107"/>
      <c r="DU143" s="106"/>
      <c r="DV143" s="107"/>
      <c r="DW143" s="106"/>
      <c r="DX143" s="107"/>
      <c r="DY143" s="106"/>
      <c r="DZ143" s="107"/>
      <c r="EA143" s="106"/>
      <c r="EB143" s="107"/>
      <c r="EC143" s="106"/>
      <c r="ED143" s="107"/>
      <c r="EE143" s="106"/>
      <c r="EF143" s="107"/>
      <c r="EG143" s="106"/>
      <c r="EH143" s="107"/>
      <c r="EI143" s="106"/>
      <c r="EJ143" s="107"/>
      <c r="EK143" s="106"/>
      <c r="EL143" s="107"/>
      <c r="EM143" s="106"/>
      <c r="EN143" s="107"/>
      <c r="EO143" s="106"/>
      <c r="EP143" s="107"/>
      <c r="EQ143" s="106"/>
      <c r="ER143" s="107"/>
      <c r="ES143" s="106"/>
      <c r="ET143" s="107"/>
      <c r="EU143" s="106"/>
      <c r="EV143" s="107"/>
      <c r="EW143" s="106"/>
      <c r="EX143" s="107"/>
      <c r="EY143" s="106"/>
      <c r="EZ143" s="107"/>
      <c r="FA143" s="106"/>
      <c r="FB143" s="107"/>
      <c r="FC143" s="106"/>
      <c r="FD143" s="107"/>
      <c r="FE143" s="106"/>
      <c r="FF143" s="107"/>
      <c r="FG143" s="106"/>
      <c r="FH143" s="107"/>
      <c r="FI143" s="106"/>
      <c r="FJ143" s="107"/>
      <c r="FK143" s="106"/>
      <c r="FL143" s="107"/>
      <c r="FM143" s="106"/>
      <c r="FN143" s="107"/>
      <c r="FO143" s="106"/>
      <c r="FP143" s="107"/>
      <c r="FQ143" s="106"/>
      <c r="FR143" s="107"/>
      <c r="FS143" s="106"/>
      <c r="FT143" s="107"/>
      <c r="FU143" s="106"/>
      <c r="FV143" s="107"/>
      <c r="FW143" s="106"/>
      <c r="FX143" s="107"/>
      <c r="FY143" s="106"/>
      <c r="FZ143" s="107"/>
      <c r="GA143" s="106"/>
      <c r="GB143" s="107"/>
      <c r="GC143" s="106"/>
      <c r="GD143" s="107"/>
      <c r="GE143" s="106"/>
      <c r="GF143" s="107"/>
      <c r="GG143" s="106"/>
      <c r="GH143" s="107"/>
      <c r="GI143" s="106"/>
      <c r="GJ143" s="107"/>
      <c r="GK143" s="106"/>
      <c r="GL143" s="107"/>
      <c r="GM143" s="106"/>
      <c r="GN143" s="107"/>
      <c r="GO143" s="106"/>
      <c r="GP143" s="107"/>
      <c r="GQ143" s="106"/>
      <c r="GR143" s="107"/>
      <c r="GS143" s="106"/>
      <c r="GT143" s="107"/>
      <c r="GU143" s="106"/>
      <c r="GV143" s="107"/>
      <c r="GW143" s="106"/>
      <c r="GX143" s="107"/>
      <c r="GY143" s="106"/>
      <c r="GZ143" s="107"/>
      <c r="HA143" s="106"/>
      <c r="HB143" s="107"/>
      <c r="HC143" s="106"/>
      <c r="HD143" s="107"/>
      <c r="HE143" s="106"/>
      <c r="HF143" s="107"/>
      <c r="HG143" s="106"/>
      <c r="HH143" s="107"/>
      <c r="HI143" s="106"/>
      <c r="HJ143" s="107"/>
      <c r="HK143" s="106"/>
      <c r="HL143" s="107"/>
      <c r="HM143" s="106"/>
      <c r="HN143" s="107"/>
      <c r="HO143" s="106"/>
      <c r="HP143" s="107"/>
      <c r="HQ143" s="106"/>
      <c r="HR143" s="107"/>
      <c r="HS143" s="106"/>
      <c r="HT143" s="107"/>
      <c r="HU143" s="106"/>
      <c r="HV143" s="107"/>
      <c r="HW143" s="106"/>
      <c r="HX143" s="107"/>
      <c r="HY143" s="106"/>
      <c r="HZ143" s="107"/>
      <c r="IA143" s="106"/>
      <c r="IB143" s="107"/>
      <c r="IC143" s="106"/>
      <c r="ID143" s="107"/>
      <c r="IE143" s="106"/>
      <c r="IF143" s="107"/>
      <c r="IG143" s="106"/>
      <c r="IH143" s="107"/>
      <c r="II143" s="106"/>
      <c r="IJ143" s="107"/>
      <c r="IK143" s="106"/>
      <c r="IL143" s="107"/>
      <c r="IM143" s="106"/>
      <c r="IN143" s="107"/>
      <c r="IO143" s="106"/>
      <c r="IP143" s="107"/>
      <c r="IQ143" s="106"/>
      <c r="IR143" s="107"/>
      <c r="IS143" s="106"/>
      <c r="IT143" s="107"/>
      <c r="IU143" s="106"/>
      <c r="IV143" s="107"/>
      <c r="IW143" s="106"/>
      <c r="IX143" s="107"/>
      <c r="IY143" s="106"/>
      <c r="IZ143" s="64"/>
      <c r="JA143" s="64"/>
      <c r="JB143" s="64"/>
      <c r="JC143" s="64"/>
      <c r="JD143" s="64"/>
      <c r="JE143" s="64"/>
      <c r="JF143" s="64"/>
      <c r="JG143" s="64"/>
      <c r="JH143" s="64"/>
      <c r="JI143" s="64"/>
      <c r="JJ143" s="64"/>
      <c r="JK143" s="64"/>
      <c r="JL143" s="64"/>
      <c r="JM143" s="64"/>
      <c r="JN143" s="64"/>
      <c r="JO143" s="64"/>
      <c r="JP143" s="64"/>
      <c r="JQ143" s="64"/>
      <c r="JR143" s="64"/>
      <c r="JS143" s="64"/>
      <c r="JT143" s="64"/>
      <c r="JU143" s="64"/>
      <c r="JV143" s="64"/>
      <c r="JW143" s="64"/>
      <c r="JX143" s="64"/>
      <c r="JY143" s="64"/>
      <c r="JZ143" s="64"/>
      <c r="KA143" s="64"/>
      <c r="KB143" s="64"/>
      <c r="KC143" s="64"/>
      <c r="KD143" s="64"/>
      <c r="KE143" s="64"/>
      <c r="KF143" s="64"/>
      <c r="KG143" s="64"/>
      <c r="KH143" s="64"/>
      <c r="KI143" s="64"/>
      <c r="KJ143" s="64"/>
      <c r="KK143" s="64"/>
      <c r="KL143" s="64"/>
      <c r="KM143" s="64"/>
      <c r="KN143" s="64"/>
      <c r="KO143" s="64"/>
      <c r="KP143" s="64"/>
      <c r="KQ143" s="64"/>
      <c r="KR143" s="64"/>
      <c r="KS143" s="64"/>
      <c r="KT143" s="64"/>
      <c r="KU143" s="64"/>
      <c r="KV143" s="64"/>
      <c r="KW143" s="64"/>
      <c r="KX143" s="64"/>
      <c r="KY143" s="64"/>
      <c r="KZ143" s="64"/>
      <c r="LA143" s="64"/>
      <c r="LB143" s="64"/>
      <c r="LC143" s="64"/>
      <c r="LD143" s="64"/>
      <c r="LE143" s="64"/>
      <c r="LF143" s="64"/>
      <c r="LG143" s="64"/>
      <c r="LH143" s="64"/>
      <c r="LI143" s="64"/>
      <c r="LJ143" s="64"/>
      <c r="LK143" s="64"/>
      <c r="LL143" s="64"/>
      <c r="LM143" s="64"/>
      <c r="LN143" s="64"/>
      <c r="LO143" s="64"/>
      <c r="LP143" s="64"/>
      <c r="LQ143" s="64"/>
      <c r="LR143" s="64"/>
      <c r="LS143" s="64"/>
      <c r="LT143" s="64"/>
      <c r="LU143" s="64"/>
      <c r="LV143" s="64"/>
      <c r="LW143" s="64"/>
      <c r="LX143" s="64"/>
      <c r="LY143" s="64"/>
      <c r="LZ143" s="64"/>
      <c r="MA143" s="64"/>
      <c r="MB143" s="64"/>
      <c r="MC143" s="64"/>
      <c r="MD143" s="64"/>
      <c r="ME143" s="64"/>
      <c r="MF143" s="64"/>
      <c r="MG143" s="64"/>
      <c r="MH143" s="64"/>
      <c r="MI143" s="64"/>
      <c r="MJ143" s="64"/>
      <c r="MK143" s="64"/>
      <c r="ML143" s="64"/>
      <c r="MM143" s="64"/>
      <c r="MN143" s="64"/>
      <c r="MO143" s="64"/>
      <c r="MP143" s="64"/>
      <c r="MQ143" s="64"/>
      <c r="MR143" s="64"/>
      <c r="MS143" s="64"/>
      <c r="MT143" s="64"/>
      <c r="MU143" s="64"/>
      <c r="MV143" s="64"/>
      <c r="MW143" s="64"/>
      <c r="MX143" s="64"/>
      <c r="MY143" s="64"/>
      <c r="MZ143" s="64"/>
      <c r="NA143" s="64"/>
      <c r="NB143" s="64"/>
      <c r="NC143" s="64"/>
      <c r="ND143" s="64"/>
      <c r="NE143" s="64"/>
      <c r="NF143" s="64"/>
      <c r="NG143" s="64"/>
      <c r="NH143" s="64"/>
      <c r="NI143" s="64"/>
      <c r="NJ143" s="64"/>
      <c r="NK143" s="64"/>
      <c r="NL143" s="64"/>
      <c r="NM143" s="64"/>
      <c r="NN143" s="64"/>
      <c r="NO143" s="64"/>
      <c r="NP143" s="64"/>
      <c r="NQ143" s="64"/>
      <c r="NR143" s="64"/>
      <c r="NS143" s="64"/>
      <c r="NT143" s="64"/>
      <c r="NU143" s="64"/>
      <c r="NV143" s="64"/>
      <c r="NW143" s="64"/>
      <c r="NX143" s="64"/>
      <c r="NY143" s="64"/>
      <c r="NZ143" s="64"/>
      <c r="OA143" s="64"/>
      <c r="OB143" s="64"/>
      <c r="OC143" s="64"/>
      <c r="OD143" s="64"/>
      <c r="OE143" s="64"/>
      <c r="OF143" s="64"/>
      <c r="OG143" s="64"/>
      <c r="OH143" s="64"/>
      <c r="OI143" s="64"/>
      <c r="OJ143" s="64"/>
      <c r="OK143" s="64"/>
      <c r="OL143" s="64"/>
      <c r="OM143" s="64"/>
      <c r="ON143" s="64"/>
      <c r="OO143" s="64"/>
      <c r="OP143" s="64"/>
      <c r="OQ143" s="64"/>
      <c r="OR143" s="64"/>
      <c r="OS143" s="64"/>
      <c r="OT143" s="64"/>
      <c r="OU143" s="64"/>
      <c r="OV143" s="64"/>
      <c r="OW143" s="64"/>
      <c r="OX143" s="64"/>
      <c r="OY143" s="64"/>
      <c r="OZ143" s="64"/>
      <c r="PA143" s="64"/>
      <c r="PB143" s="64"/>
      <c r="PC143" s="64"/>
      <c r="PD143" s="64"/>
      <c r="PE143" s="64"/>
      <c r="PF143" s="64"/>
      <c r="PG143" s="64"/>
      <c r="PH143" s="64"/>
      <c r="PI143" s="64"/>
      <c r="PJ143" s="64"/>
      <c r="PK143" s="64"/>
      <c r="PL143" s="64"/>
      <c r="PM143" s="64"/>
      <c r="PN143" s="64"/>
      <c r="PO143" s="64"/>
      <c r="PP143" s="64"/>
      <c r="PQ143" s="64"/>
      <c r="PR143" s="64"/>
      <c r="PS143" s="64"/>
      <c r="PT143" s="64"/>
      <c r="PU143" s="64"/>
      <c r="PV143" s="64"/>
      <c r="PW143" s="64"/>
      <c r="PX143" s="64"/>
      <c r="PY143" s="64"/>
      <c r="PZ143" s="64"/>
      <c r="QA143" s="64"/>
      <c r="QB143" s="64"/>
      <c r="QC143" s="64"/>
      <c r="QD143" s="64"/>
      <c r="QE143" s="64"/>
      <c r="QF143" s="64"/>
      <c r="QG143" s="64"/>
      <c r="QH143" s="64"/>
      <c r="QI143" s="64"/>
      <c r="QJ143" s="64"/>
      <c r="QK143" s="64"/>
      <c r="QL143" s="64"/>
      <c r="QM143" s="64"/>
      <c r="QN143" s="64"/>
      <c r="QO143" s="64"/>
      <c r="QP143" s="64"/>
      <c r="QQ143" s="64"/>
      <c r="QR143" s="64"/>
      <c r="QS143" s="64"/>
      <c r="QT143" s="64"/>
      <c r="QU143" s="64"/>
      <c r="QV143" s="64"/>
      <c r="QW143" s="64"/>
      <c r="QX143" s="64"/>
      <c r="QY143" s="64"/>
      <c r="QZ143" s="64"/>
      <c r="RA143" s="64"/>
      <c r="RB143" s="64"/>
      <c r="RC143" s="64"/>
      <c r="RD143" s="64"/>
      <c r="RE143" s="64"/>
      <c r="RF143" s="64"/>
      <c r="RG143" s="64"/>
      <c r="RH143" s="64"/>
      <c r="RI143" s="64"/>
      <c r="RJ143" s="64"/>
      <c r="RK143" s="64"/>
      <c r="RL143" s="64"/>
      <c r="RM143" s="64"/>
      <c r="RN143" s="64"/>
      <c r="RO143" s="64"/>
      <c r="RP143" s="64"/>
      <c r="RQ143" s="64"/>
      <c r="RR143" s="64"/>
      <c r="RS143" s="64"/>
      <c r="RT143" s="64"/>
      <c r="RU143" s="64"/>
      <c r="RV143" s="64"/>
      <c r="RW143" s="64"/>
      <c r="RX143" s="64"/>
      <c r="RY143" s="64"/>
      <c r="RZ143" s="64"/>
      <c r="SA143" s="64"/>
      <c r="SB143" s="64"/>
      <c r="SC143" s="64"/>
      <c r="SD143" s="64"/>
      <c r="SE143" s="64"/>
      <c r="SF143" s="64"/>
      <c r="SG143" s="64"/>
      <c r="SH143" s="64"/>
      <c r="SI143" s="64"/>
      <c r="SJ143" s="64"/>
      <c r="SK143" s="64"/>
      <c r="SL143" s="64"/>
      <c r="SM143" s="64"/>
      <c r="SN143" s="64"/>
      <c r="SO143" s="64"/>
      <c r="SP143" s="64"/>
      <c r="SQ143" s="64"/>
      <c r="SR143" s="64"/>
      <c r="SS143" s="64"/>
      <c r="ST143" s="64"/>
      <c r="SU143" s="64"/>
      <c r="SV143" s="64"/>
      <c r="SW143" s="64"/>
      <c r="SX143" s="64"/>
      <c r="SY143" s="64"/>
      <c r="SZ143" s="64"/>
      <c r="TA143" s="64"/>
      <c r="TB143" s="64"/>
      <c r="TC143" s="64"/>
      <c r="TD143" s="64"/>
      <c r="TE143" s="64"/>
      <c r="TF143" s="64"/>
      <c r="TG143" s="64"/>
      <c r="TH143" s="64"/>
      <c r="TI143" s="64"/>
      <c r="TJ143" s="64"/>
      <c r="TK143" s="64"/>
      <c r="TL143" s="64"/>
      <c r="TM143" s="64"/>
      <c r="TN143" s="64"/>
      <c r="TO143" s="64"/>
      <c r="TP143" s="64"/>
      <c r="TQ143" s="64"/>
      <c r="TR143" s="64"/>
      <c r="TS143" s="64"/>
      <c r="TT143" s="64"/>
      <c r="TU143" s="64"/>
      <c r="TV143" s="64"/>
      <c r="TW143" s="64"/>
      <c r="TX143" s="64"/>
      <c r="TY143" s="64"/>
      <c r="TZ143" s="64"/>
      <c r="UA143" s="64"/>
      <c r="UB143" s="64"/>
      <c r="UC143" s="64"/>
      <c r="UD143" s="64"/>
      <c r="UE143" s="64"/>
      <c r="UF143" s="64"/>
      <c r="UG143" s="64"/>
      <c r="UH143" s="64"/>
      <c r="UI143" s="64"/>
      <c r="UJ143" s="64"/>
      <c r="UK143" s="64"/>
      <c r="UL143" s="64"/>
      <c r="UM143" s="64"/>
      <c r="UN143" s="64"/>
      <c r="UO143" s="64"/>
      <c r="UP143" s="64"/>
      <c r="UQ143" s="64"/>
      <c r="UR143" s="64"/>
      <c r="US143" s="64"/>
      <c r="UT143" s="64"/>
      <c r="UU143" s="64"/>
      <c r="UV143" s="64"/>
      <c r="UW143" s="64"/>
      <c r="UX143" s="64"/>
      <c r="UY143" s="64"/>
      <c r="UZ143" s="64"/>
      <c r="VA143" s="64"/>
      <c r="VB143" s="64"/>
      <c r="VC143" s="64"/>
      <c r="VD143" s="64"/>
      <c r="VE143" s="64"/>
      <c r="VF143" s="64"/>
      <c r="VG143" s="64"/>
      <c r="VH143" s="64"/>
      <c r="VI143" s="64"/>
      <c r="VJ143" s="64"/>
      <c r="VK143" s="64"/>
      <c r="VL143" s="64"/>
      <c r="VM143" s="64"/>
      <c r="VN143" s="64"/>
      <c r="VO143" s="64"/>
      <c r="VP143" s="64"/>
      <c r="VQ143" s="64"/>
      <c r="VR143" s="64"/>
      <c r="VS143" s="64"/>
      <c r="VT143" s="64"/>
      <c r="VU143" s="64"/>
      <c r="VV143" s="64"/>
      <c r="VW143" s="64"/>
      <c r="VX143" s="64"/>
      <c r="VY143" s="64"/>
      <c r="VZ143" s="64"/>
      <c r="WA143" s="64"/>
      <c r="WB143" s="64"/>
      <c r="WC143" s="64"/>
      <c r="WD143" s="64"/>
      <c r="WE143" s="64"/>
      <c r="WF143" s="64"/>
      <c r="WG143" s="64"/>
      <c r="WH143" s="64"/>
      <c r="WI143" s="64"/>
      <c r="WJ143" s="64"/>
      <c r="WK143" s="64"/>
      <c r="WL143" s="64"/>
      <c r="WM143" s="64"/>
      <c r="WN143" s="64"/>
      <c r="WO143" s="64"/>
      <c r="WP143" s="64"/>
      <c r="WQ143" s="64"/>
      <c r="WR143" s="64"/>
      <c r="WS143" s="64"/>
      <c r="WT143" s="64"/>
      <c r="WU143" s="64"/>
      <c r="WV143" s="64"/>
      <c r="WW143" s="64"/>
      <c r="WX143" s="64"/>
      <c r="WY143" s="64"/>
      <c r="WZ143" s="64"/>
      <c r="XA143" s="64"/>
      <c r="XB143" s="64"/>
      <c r="XC143" s="64"/>
      <c r="XD143" s="64"/>
      <c r="XE143" s="64"/>
      <c r="XF143" s="64"/>
      <c r="XG143" s="64"/>
      <c r="XH143" s="64"/>
      <c r="XI143" s="64"/>
      <c r="XJ143" s="64"/>
    </row>
    <row r="144" spans="1:634" x14ac:dyDescent="0.25">
      <c r="A144" s="106"/>
      <c r="B144" s="107"/>
      <c r="C144" s="106"/>
      <c r="D144" s="107"/>
      <c r="E144" s="106"/>
      <c r="F144" s="107"/>
      <c r="G144" s="106"/>
      <c r="H144" s="107"/>
      <c r="I144" s="106"/>
      <c r="J144" s="107"/>
      <c r="K144" s="106"/>
      <c r="L144" s="107"/>
      <c r="M144" s="106"/>
      <c r="N144" s="107"/>
      <c r="O144" s="106"/>
      <c r="P144" s="107"/>
      <c r="Q144" s="106"/>
      <c r="R144" s="107"/>
      <c r="S144" s="106"/>
      <c r="T144" s="107"/>
      <c r="U144" s="106"/>
      <c r="V144" s="107"/>
      <c r="W144" s="106"/>
      <c r="X144" s="107"/>
      <c r="Y144" s="106"/>
      <c r="Z144" s="107"/>
      <c r="AA144" s="106"/>
      <c r="AB144" s="107"/>
      <c r="AC144" s="106"/>
      <c r="AD144" s="107"/>
      <c r="AE144" s="106"/>
      <c r="AF144" s="107"/>
      <c r="AG144" s="106"/>
      <c r="AH144" s="107"/>
      <c r="AI144" s="106"/>
      <c r="AJ144" s="107"/>
      <c r="AK144" s="106"/>
      <c r="AL144" s="107"/>
      <c r="AM144" s="106"/>
      <c r="AN144" s="107"/>
      <c r="AO144" s="106"/>
      <c r="AP144" s="107"/>
      <c r="AQ144" s="106"/>
      <c r="AR144" s="107"/>
      <c r="AS144" s="106"/>
      <c r="AT144" s="107"/>
      <c r="AU144" s="106"/>
      <c r="AV144" s="107"/>
      <c r="AW144" s="106"/>
      <c r="AX144" s="107"/>
      <c r="AY144" s="106"/>
      <c r="AZ144" s="107"/>
      <c r="BA144" s="106"/>
      <c r="BB144" s="107"/>
      <c r="BC144" s="106"/>
      <c r="BD144" s="107"/>
      <c r="BE144" s="106"/>
      <c r="BF144" s="107"/>
      <c r="BG144" s="106"/>
      <c r="BH144" s="107"/>
      <c r="BI144" s="106"/>
      <c r="BJ144" s="107"/>
      <c r="BK144" s="106"/>
      <c r="BL144" s="107"/>
      <c r="BM144" s="106"/>
      <c r="BN144" s="107"/>
      <c r="BO144" s="106"/>
      <c r="BP144" s="107"/>
      <c r="BQ144" s="106"/>
      <c r="BR144" s="107"/>
      <c r="BS144" s="106"/>
      <c r="BT144" s="107"/>
      <c r="BU144" s="106"/>
      <c r="BV144" s="107"/>
      <c r="BW144" s="106"/>
      <c r="BX144" s="107"/>
      <c r="BY144" s="106"/>
      <c r="BZ144" s="107"/>
      <c r="CA144" s="106"/>
      <c r="CB144" s="107"/>
      <c r="CC144" s="106"/>
      <c r="CD144" s="107"/>
      <c r="CE144" s="106"/>
      <c r="CF144" s="107"/>
      <c r="CG144" s="106"/>
      <c r="CH144" s="107"/>
      <c r="CI144" s="106"/>
      <c r="CJ144" s="107"/>
      <c r="CK144" s="106"/>
      <c r="CL144" s="107"/>
      <c r="CM144" s="106"/>
      <c r="CN144" s="107"/>
      <c r="CO144" s="106"/>
      <c r="CP144" s="107"/>
      <c r="CQ144" s="106"/>
      <c r="CR144" s="107"/>
      <c r="CS144" s="106"/>
      <c r="CT144" s="107"/>
      <c r="CU144" s="106"/>
      <c r="CV144" s="107"/>
      <c r="CW144" s="106"/>
      <c r="CX144" s="107"/>
      <c r="CY144" s="106"/>
      <c r="CZ144" s="107"/>
      <c r="DA144" s="106"/>
      <c r="DB144" s="107"/>
      <c r="DC144" s="106"/>
      <c r="DD144" s="107"/>
      <c r="DE144" s="106"/>
      <c r="DF144" s="107"/>
      <c r="DG144" s="106"/>
      <c r="DH144" s="107"/>
      <c r="DI144" s="106"/>
      <c r="DJ144" s="107"/>
      <c r="DK144" s="106"/>
      <c r="DL144" s="107"/>
      <c r="DM144" s="106"/>
      <c r="DN144" s="107"/>
      <c r="DO144" s="106"/>
      <c r="DP144" s="107"/>
      <c r="DQ144" s="106"/>
      <c r="DR144" s="107"/>
      <c r="DS144" s="106"/>
      <c r="DT144" s="107"/>
      <c r="DU144" s="106"/>
      <c r="DV144" s="107"/>
      <c r="DW144" s="106"/>
      <c r="DX144" s="107"/>
      <c r="DY144" s="106"/>
      <c r="DZ144" s="107"/>
      <c r="EA144" s="106"/>
      <c r="EB144" s="107"/>
      <c r="EC144" s="106"/>
      <c r="ED144" s="107"/>
      <c r="EE144" s="106"/>
      <c r="EF144" s="107"/>
      <c r="EG144" s="106"/>
      <c r="EH144" s="107"/>
      <c r="EI144" s="106"/>
      <c r="EJ144" s="107"/>
      <c r="EK144" s="106"/>
      <c r="EL144" s="107"/>
      <c r="EM144" s="106"/>
      <c r="EN144" s="107"/>
      <c r="EO144" s="106"/>
      <c r="EP144" s="107"/>
      <c r="EQ144" s="106"/>
      <c r="ER144" s="107"/>
      <c r="ES144" s="106"/>
      <c r="ET144" s="107"/>
      <c r="EU144" s="106"/>
      <c r="EV144" s="107"/>
      <c r="EW144" s="106"/>
      <c r="EX144" s="107"/>
      <c r="EY144" s="106"/>
      <c r="EZ144" s="107"/>
      <c r="FA144" s="106"/>
      <c r="FB144" s="107"/>
      <c r="FC144" s="106"/>
      <c r="FD144" s="107"/>
      <c r="FE144" s="106"/>
      <c r="FF144" s="107"/>
      <c r="FG144" s="106"/>
      <c r="FH144" s="107"/>
      <c r="FI144" s="106"/>
      <c r="FJ144" s="107"/>
      <c r="FK144" s="106"/>
      <c r="FL144" s="107"/>
      <c r="FM144" s="106"/>
      <c r="FN144" s="107"/>
      <c r="FO144" s="106"/>
      <c r="FP144" s="107"/>
      <c r="FQ144" s="106"/>
      <c r="FR144" s="107"/>
      <c r="FS144" s="106"/>
      <c r="FT144" s="107"/>
      <c r="FU144" s="106"/>
      <c r="FV144" s="107"/>
      <c r="FW144" s="106"/>
      <c r="FX144" s="107"/>
      <c r="FY144" s="106"/>
      <c r="FZ144" s="107"/>
      <c r="GA144" s="106"/>
      <c r="GB144" s="107"/>
      <c r="GC144" s="106"/>
      <c r="GD144" s="107"/>
      <c r="GE144" s="106"/>
      <c r="GF144" s="107"/>
      <c r="GG144" s="106"/>
      <c r="GH144" s="107"/>
      <c r="GI144" s="106"/>
      <c r="GJ144" s="107"/>
      <c r="GK144" s="106"/>
      <c r="GL144" s="107"/>
      <c r="GM144" s="106"/>
      <c r="GN144" s="107"/>
      <c r="GO144" s="106"/>
      <c r="GP144" s="107"/>
      <c r="GQ144" s="106"/>
      <c r="GR144" s="107"/>
      <c r="GS144" s="106"/>
      <c r="GT144" s="107"/>
      <c r="GU144" s="106"/>
      <c r="GV144" s="107"/>
      <c r="GW144" s="106"/>
      <c r="GX144" s="107"/>
      <c r="GY144" s="106"/>
      <c r="GZ144" s="107"/>
      <c r="HA144" s="106"/>
      <c r="HB144" s="107"/>
      <c r="HC144" s="106"/>
      <c r="HD144" s="107"/>
      <c r="HE144" s="106"/>
      <c r="HF144" s="107"/>
      <c r="HG144" s="106"/>
      <c r="HH144" s="107"/>
      <c r="HI144" s="106"/>
      <c r="HJ144" s="107"/>
      <c r="HK144" s="106"/>
      <c r="HL144" s="107"/>
      <c r="HM144" s="106"/>
      <c r="HN144" s="107"/>
      <c r="HO144" s="106"/>
      <c r="HP144" s="107"/>
      <c r="HQ144" s="106"/>
      <c r="HR144" s="107"/>
      <c r="HS144" s="106"/>
      <c r="HT144" s="107"/>
      <c r="HU144" s="106"/>
      <c r="HV144" s="107"/>
      <c r="HW144" s="106"/>
      <c r="HX144" s="107"/>
      <c r="HY144" s="106"/>
      <c r="HZ144" s="107"/>
      <c r="IA144" s="106"/>
      <c r="IB144" s="107"/>
      <c r="IC144" s="106"/>
      <c r="ID144" s="107"/>
      <c r="IE144" s="106"/>
      <c r="IF144" s="107"/>
      <c r="IG144" s="106"/>
      <c r="IH144" s="107"/>
      <c r="II144" s="106"/>
      <c r="IJ144" s="107"/>
      <c r="IK144" s="106"/>
      <c r="IL144" s="107"/>
      <c r="IM144" s="106"/>
      <c r="IN144" s="107"/>
      <c r="IO144" s="106"/>
      <c r="IP144" s="107"/>
      <c r="IQ144" s="106"/>
      <c r="IR144" s="107"/>
      <c r="IS144" s="106"/>
      <c r="IT144" s="107"/>
      <c r="IU144" s="106"/>
      <c r="IV144" s="107"/>
      <c r="IW144" s="106"/>
      <c r="IX144" s="107"/>
      <c r="IY144" s="106"/>
      <c r="IZ144" s="64"/>
      <c r="JA144" s="64"/>
      <c r="JB144" s="64"/>
      <c r="JC144" s="64"/>
      <c r="JD144" s="64"/>
      <c r="JE144" s="64"/>
      <c r="JF144" s="64"/>
      <c r="JG144" s="64"/>
      <c r="JH144" s="64"/>
      <c r="JI144" s="64"/>
      <c r="JJ144" s="64"/>
      <c r="JK144" s="64"/>
      <c r="JL144" s="64"/>
      <c r="JM144" s="64"/>
      <c r="JN144" s="64"/>
      <c r="JO144" s="64"/>
      <c r="JP144" s="64"/>
      <c r="JQ144" s="64"/>
      <c r="JR144" s="64"/>
      <c r="JS144" s="64"/>
      <c r="JT144" s="64"/>
      <c r="JU144" s="64"/>
      <c r="JV144" s="64"/>
      <c r="JW144" s="64"/>
      <c r="JX144" s="64"/>
      <c r="JY144" s="64"/>
      <c r="JZ144" s="64"/>
      <c r="KA144" s="64"/>
      <c r="KB144" s="64"/>
      <c r="KC144" s="64"/>
      <c r="KD144" s="64"/>
      <c r="KE144" s="64"/>
      <c r="KF144" s="64"/>
      <c r="KG144" s="64"/>
      <c r="KH144" s="64"/>
      <c r="KI144" s="64"/>
      <c r="KJ144" s="64"/>
      <c r="KK144" s="64"/>
      <c r="KL144" s="64"/>
      <c r="KM144" s="64"/>
      <c r="KN144" s="64"/>
      <c r="KO144" s="64"/>
      <c r="KP144" s="64"/>
      <c r="KQ144" s="64"/>
      <c r="KR144" s="64"/>
      <c r="KS144" s="64"/>
      <c r="KT144" s="64"/>
      <c r="KU144" s="64"/>
      <c r="KV144" s="64"/>
      <c r="KW144" s="64"/>
      <c r="KX144" s="64"/>
      <c r="KY144" s="64"/>
      <c r="KZ144" s="64"/>
      <c r="LA144" s="64"/>
      <c r="LB144" s="64"/>
      <c r="LC144" s="64"/>
      <c r="LD144" s="64"/>
      <c r="LE144" s="64"/>
      <c r="LF144" s="64"/>
      <c r="LG144" s="64"/>
      <c r="LH144" s="64"/>
      <c r="LI144" s="64"/>
      <c r="LJ144" s="64"/>
      <c r="LK144" s="64"/>
      <c r="LL144" s="64"/>
      <c r="LM144" s="64"/>
      <c r="LN144" s="64"/>
      <c r="LO144" s="64"/>
      <c r="LP144" s="64"/>
      <c r="LQ144" s="64"/>
      <c r="LR144" s="64"/>
      <c r="LS144" s="64"/>
      <c r="LT144" s="64"/>
      <c r="LU144" s="64"/>
      <c r="LV144" s="64"/>
      <c r="LW144" s="64"/>
      <c r="LX144" s="64"/>
      <c r="LY144" s="64"/>
      <c r="LZ144" s="64"/>
      <c r="MA144" s="64"/>
      <c r="MB144" s="64"/>
      <c r="MC144" s="64"/>
      <c r="MD144" s="64"/>
      <c r="ME144" s="64"/>
      <c r="MF144" s="64"/>
      <c r="MG144" s="64"/>
      <c r="MH144" s="64"/>
      <c r="MI144" s="64"/>
      <c r="MJ144" s="64"/>
      <c r="MK144" s="64"/>
      <c r="ML144" s="64"/>
      <c r="MM144" s="64"/>
      <c r="MN144" s="64"/>
      <c r="MO144" s="64"/>
      <c r="MP144" s="64"/>
      <c r="MQ144" s="64"/>
      <c r="MR144" s="64"/>
      <c r="MS144" s="64"/>
      <c r="MT144" s="64"/>
      <c r="MU144" s="64"/>
      <c r="MV144" s="64"/>
      <c r="MW144" s="64"/>
      <c r="MX144" s="64"/>
      <c r="MY144" s="64"/>
      <c r="MZ144" s="64"/>
      <c r="NA144" s="64"/>
      <c r="NB144" s="64"/>
      <c r="NC144" s="64"/>
      <c r="ND144" s="64"/>
      <c r="NE144" s="64"/>
      <c r="NF144" s="64"/>
      <c r="NG144" s="64"/>
      <c r="NH144" s="64"/>
      <c r="NI144" s="64"/>
      <c r="NJ144" s="64"/>
      <c r="NK144" s="64"/>
      <c r="NL144" s="64"/>
      <c r="NM144" s="64"/>
      <c r="NN144" s="64"/>
      <c r="NO144" s="64"/>
      <c r="NP144" s="64"/>
      <c r="NQ144" s="64"/>
      <c r="NR144" s="64"/>
      <c r="NS144" s="64"/>
      <c r="NT144" s="64"/>
      <c r="NU144" s="64"/>
      <c r="NV144" s="64"/>
      <c r="NW144" s="64"/>
      <c r="NX144" s="64"/>
      <c r="NY144" s="64"/>
      <c r="NZ144" s="64"/>
      <c r="OA144" s="64"/>
      <c r="OB144" s="64"/>
      <c r="OC144" s="64"/>
      <c r="OD144" s="64"/>
      <c r="OE144" s="64"/>
      <c r="OF144" s="64"/>
      <c r="OG144" s="64"/>
      <c r="OH144" s="64"/>
      <c r="OI144" s="64"/>
      <c r="OJ144" s="64"/>
      <c r="OK144" s="64"/>
      <c r="OL144" s="64"/>
      <c r="OM144" s="64"/>
      <c r="ON144" s="64"/>
      <c r="OO144" s="64"/>
      <c r="OP144" s="64"/>
      <c r="OQ144" s="64"/>
      <c r="OR144" s="64"/>
      <c r="OS144" s="64"/>
      <c r="OT144" s="64"/>
      <c r="OU144" s="64"/>
      <c r="OV144" s="64"/>
      <c r="OW144" s="64"/>
      <c r="OX144" s="64"/>
      <c r="OY144" s="64"/>
      <c r="OZ144" s="64"/>
      <c r="PA144" s="64"/>
      <c r="PB144" s="64"/>
      <c r="PC144" s="64"/>
      <c r="PD144" s="64"/>
      <c r="PE144" s="64"/>
      <c r="PF144" s="64"/>
      <c r="PG144" s="64"/>
      <c r="PH144" s="64"/>
      <c r="PI144" s="64"/>
      <c r="PJ144" s="64"/>
      <c r="PK144" s="64"/>
      <c r="PL144" s="64"/>
      <c r="PM144" s="64"/>
      <c r="PN144" s="64"/>
      <c r="PO144" s="64"/>
      <c r="PP144" s="64"/>
      <c r="PQ144" s="64"/>
      <c r="PR144" s="64"/>
      <c r="PS144" s="64"/>
      <c r="PT144" s="64"/>
      <c r="PU144" s="64"/>
      <c r="PV144" s="64"/>
      <c r="PW144" s="64"/>
      <c r="PX144" s="64"/>
      <c r="PY144" s="64"/>
      <c r="PZ144" s="64"/>
      <c r="QA144" s="64"/>
      <c r="QB144" s="64"/>
      <c r="QC144" s="64"/>
      <c r="QD144" s="64"/>
      <c r="QE144" s="64"/>
      <c r="QF144" s="64"/>
      <c r="QG144" s="64"/>
      <c r="QH144" s="64"/>
      <c r="QI144" s="64"/>
      <c r="QJ144" s="64"/>
      <c r="QK144" s="64"/>
      <c r="QL144" s="64"/>
      <c r="QM144" s="64"/>
      <c r="QN144" s="64"/>
      <c r="QO144" s="64"/>
      <c r="QP144" s="64"/>
      <c r="QQ144" s="64"/>
      <c r="QR144" s="64"/>
      <c r="QS144" s="64"/>
      <c r="QT144" s="64"/>
      <c r="QU144" s="64"/>
      <c r="QV144" s="64"/>
      <c r="QW144" s="64"/>
      <c r="QX144" s="64"/>
      <c r="QY144" s="64"/>
      <c r="QZ144" s="64"/>
      <c r="RA144" s="64"/>
      <c r="RB144" s="64"/>
      <c r="RC144" s="64"/>
      <c r="RD144" s="64"/>
      <c r="RE144" s="64"/>
      <c r="RF144" s="64"/>
      <c r="RG144" s="64"/>
      <c r="RH144" s="64"/>
      <c r="RI144" s="64"/>
      <c r="RJ144" s="64"/>
      <c r="RK144" s="64"/>
      <c r="RL144" s="64"/>
      <c r="RM144" s="64"/>
      <c r="RN144" s="64"/>
      <c r="RO144" s="64"/>
      <c r="RP144" s="64"/>
      <c r="RQ144" s="64"/>
      <c r="RR144" s="64"/>
      <c r="RS144" s="64"/>
      <c r="RT144" s="64"/>
      <c r="RU144" s="64"/>
      <c r="RV144" s="64"/>
      <c r="RW144" s="64"/>
      <c r="RX144" s="64"/>
      <c r="RY144" s="64"/>
      <c r="RZ144" s="64"/>
      <c r="SA144" s="64"/>
      <c r="SB144" s="64"/>
      <c r="SC144" s="64"/>
      <c r="SD144" s="64"/>
      <c r="SE144" s="64"/>
      <c r="SF144" s="64"/>
      <c r="SG144" s="64"/>
      <c r="SH144" s="64"/>
      <c r="SI144" s="64"/>
      <c r="SJ144" s="64"/>
      <c r="SK144" s="64"/>
      <c r="SL144" s="64"/>
      <c r="SM144" s="64"/>
      <c r="SN144" s="64"/>
      <c r="SO144" s="64"/>
      <c r="SP144" s="64"/>
      <c r="SQ144" s="64"/>
      <c r="SR144" s="64"/>
      <c r="SS144" s="64"/>
      <c r="ST144" s="64"/>
      <c r="SU144" s="64"/>
      <c r="SV144" s="64"/>
      <c r="SW144" s="64"/>
      <c r="SX144" s="64"/>
      <c r="SY144" s="64"/>
      <c r="SZ144" s="64"/>
      <c r="TA144" s="64"/>
      <c r="TB144" s="64"/>
      <c r="TC144" s="64"/>
      <c r="TD144" s="64"/>
      <c r="TE144" s="64"/>
      <c r="TF144" s="64"/>
      <c r="TG144" s="64"/>
      <c r="TH144" s="64"/>
      <c r="TI144" s="64"/>
      <c r="TJ144" s="64"/>
      <c r="TK144" s="64"/>
      <c r="TL144" s="64"/>
      <c r="TM144" s="64"/>
      <c r="TN144" s="64"/>
      <c r="TO144" s="64"/>
      <c r="TP144" s="64"/>
      <c r="TQ144" s="64"/>
      <c r="TR144" s="64"/>
      <c r="TS144" s="64"/>
      <c r="TT144" s="64"/>
      <c r="TU144" s="64"/>
      <c r="TV144" s="64"/>
      <c r="TW144" s="64"/>
      <c r="TX144" s="64"/>
      <c r="TY144" s="64"/>
      <c r="TZ144" s="64"/>
      <c r="UA144" s="64"/>
      <c r="UB144" s="64"/>
      <c r="UC144" s="64"/>
      <c r="UD144" s="64"/>
      <c r="UE144" s="64"/>
      <c r="UF144" s="64"/>
      <c r="UG144" s="64"/>
      <c r="UH144" s="64"/>
      <c r="UI144" s="64"/>
      <c r="UJ144" s="64"/>
      <c r="UK144" s="64"/>
      <c r="UL144" s="64"/>
      <c r="UM144" s="64"/>
      <c r="UN144" s="64"/>
      <c r="UO144" s="64"/>
      <c r="UP144" s="64"/>
      <c r="UQ144" s="64"/>
      <c r="UR144" s="64"/>
      <c r="US144" s="64"/>
      <c r="UT144" s="64"/>
      <c r="UU144" s="64"/>
      <c r="UV144" s="64"/>
      <c r="UW144" s="64"/>
      <c r="UX144" s="64"/>
      <c r="UY144" s="64"/>
      <c r="UZ144" s="64"/>
      <c r="VA144" s="64"/>
      <c r="VB144" s="64"/>
      <c r="VC144" s="64"/>
      <c r="VD144" s="64"/>
      <c r="VE144" s="64"/>
      <c r="VF144" s="64"/>
      <c r="VG144" s="64"/>
      <c r="VH144" s="64"/>
      <c r="VI144" s="64"/>
      <c r="VJ144" s="64"/>
      <c r="VK144" s="64"/>
      <c r="VL144" s="64"/>
      <c r="VM144" s="64"/>
      <c r="VN144" s="64"/>
      <c r="VO144" s="64"/>
      <c r="VP144" s="64"/>
      <c r="VQ144" s="64"/>
      <c r="VR144" s="64"/>
      <c r="VS144" s="64"/>
      <c r="VT144" s="64"/>
      <c r="VU144" s="64"/>
      <c r="VV144" s="64"/>
      <c r="VW144" s="64"/>
      <c r="VX144" s="64"/>
      <c r="VY144" s="64"/>
      <c r="VZ144" s="64"/>
      <c r="WA144" s="64"/>
      <c r="WB144" s="64"/>
      <c r="WC144" s="64"/>
      <c r="WD144" s="64"/>
      <c r="WE144" s="64"/>
      <c r="WF144" s="64"/>
      <c r="WG144" s="64"/>
      <c r="WH144" s="64"/>
      <c r="WI144" s="64"/>
      <c r="WJ144" s="64"/>
      <c r="WK144" s="64"/>
      <c r="WL144" s="64"/>
      <c r="WM144" s="64"/>
      <c r="WN144" s="64"/>
      <c r="WO144" s="64"/>
      <c r="WP144" s="64"/>
      <c r="WQ144" s="64"/>
      <c r="WR144" s="64"/>
      <c r="WS144" s="64"/>
      <c r="WT144" s="64"/>
      <c r="WU144" s="64"/>
      <c r="WV144" s="64"/>
      <c r="WW144" s="64"/>
      <c r="WX144" s="64"/>
      <c r="WY144" s="64"/>
      <c r="WZ144" s="64"/>
      <c r="XA144" s="64"/>
      <c r="XB144" s="64"/>
      <c r="XC144" s="64"/>
      <c r="XD144" s="64"/>
      <c r="XE144" s="64"/>
      <c r="XF144" s="64"/>
      <c r="XG144" s="64"/>
      <c r="XH144" s="64"/>
      <c r="XI144" s="64"/>
      <c r="XJ144" s="64"/>
    </row>
    <row r="145" spans="1:634" x14ac:dyDescent="0.25">
      <c r="A145" s="106"/>
      <c r="B145" s="107"/>
      <c r="C145" s="106"/>
      <c r="D145" s="107"/>
      <c r="E145" s="106"/>
      <c r="F145" s="107"/>
      <c r="G145" s="106"/>
      <c r="H145" s="107"/>
      <c r="I145" s="106"/>
      <c r="J145" s="107"/>
      <c r="K145" s="106"/>
      <c r="L145" s="107"/>
      <c r="M145" s="106"/>
      <c r="N145" s="107"/>
      <c r="O145" s="106"/>
      <c r="P145" s="107"/>
      <c r="Q145" s="106"/>
      <c r="R145" s="107"/>
      <c r="S145" s="106"/>
      <c r="T145" s="107"/>
      <c r="U145" s="106"/>
      <c r="V145" s="107"/>
      <c r="W145" s="106"/>
      <c r="X145" s="107"/>
      <c r="Y145" s="106"/>
      <c r="Z145" s="107"/>
      <c r="AA145" s="106"/>
      <c r="AB145" s="107"/>
      <c r="AC145" s="106"/>
      <c r="AD145" s="107"/>
      <c r="AE145" s="106"/>
      <c r="AF145" s="107"/>
      <c r="AG145" s="106"/>
      <c r="AH145" s="107"/>
      <c r="AI145" s="106"/>
      <c r="AJ145" s="107"/>
      <c r="AK145" s="106"/>
      <c r="AL145" s="107"/>
      <c r="AM145" s="106"/>
      <c r="AN145" s="107"/>
      <c r="AO145" s="106"/>
      <c r="AP145" s="107"/>
      <c r="AQ145" s="106"/>
      <c r="AR145" s="107"/>
      <c r="AS145" s="106"/>
      <c r="AT145" s="107"/>
      <c r="AU145" s="106"/>
      <c r="AV145" s="107"/>
      <c r="AW145" s="106"/>
      <c r="AX145" s="107"/>
      <c r="AY145" s="106"/>
      <c r="AZ145" s="107"/>
      <c r="BA145" s="106"/>
      <c r="BB145" s="107"/>
      <c r="BC145" s="106"/>
      <c r="BD145" s="107"/>
      <c r="BE145" s="106"/>
      <c r="BF145" s="107"/>
      <c r="BG145" s="106"/>
      <c r="BH145" s="107"/>
      <c r="BI145" s="106"/>
      <c r="BJ145" s="107"/>
      <c r="BK145" s="106"/>
      <c r="BL145" s="107"/>
      <c r="BM145" s="106"/>
      <c r="BN145" s="107"/>
      <c r="BO145" s="106"/>
      <c r="BP145" s="107"/>
      <c r="BQ145" s="106"/>
      <c r="BR145" s="107"/>
      <c r="BS145" s="106"/>
      <c r="BT145" s="107"/>
      <c r="BU145" s="106"/>
      <c r="BV145" s="107"/>
      <c r="BW145" s="106"/>
      <c r="BX145" s="107"/>
      <c r="BY145" s="106"/>
      <c r="BZ145" s="107"/>
      <c r="CA145" s="106"/>
      <c r="CB145" s="107"/>
      <c r="CC145" s="106"/>
      <c r="CD145" s="107"/>
      <c r="CE145" s="106"/>
      <c r="CF145" s="107"/>
      <c r="CG145" s="106"/>
      <c r="CH145" s="107"/>
      <c r="CI145" s="106"/>
      <c r="CJ145" s="107"/>
      <c r="CK145" s="106"/>
      <c r="CL145" s="107"/>
      <c r="CM145" s="106"/>
      <c r="CN145" s="107"/>
      <c r="CO145" s="106"/>
      <c r="CP145" s="107"/>
      <c r="CQ145" s="106"/>
      <c r="CR145" s="107"/>
      <c r="CS145" s="106"/>
      <c r="CT145" s="107"/>
      <c r="CU145" s="106"/>
      <c r="CV145" s="107"/>
      <c r="CW145" s="106"/>
      <c r="CX145" s="107"/>
      <c r="CY145" s="106"/>
      <c r="CZ145" s="107"/>
      <c r="DA145" s="106"/>
      <c r="DB145" s="107"/>
      <c r="DC145" s="106"/>
      <c r="DD145" s="107"/>
      <c r="DE145" s="106"/>
      <c r="DF145" s="107"/>
      <c r="DG145" s="106"/>
      <c r="DH145" s="107"/>
      <c r="DI145" s="106"/>
      <c r="DJ145" s="107"/>
      <c r="DK145" s="106"/>
      <c r="DL145" s="107"/>
      <c r="DM145" s="106"/>
      <c r="DN145" s="107"/>
      <c r="DO145" s="106"/>
      <c r="DP145" s="107"/>
      <c r="DQ145" s="106"/>
      <c r="DR145" s="107"/>
      <c r="DS145" s="106"/>
      <c r="DT145" s="107"/>
      <c r="DU145" s="106"/>
      <c r="DV145" s="107"/>
      <c r="DW145" s="106"/>
      <c r="DX145" s="107"/>
      <c r="DY145" s="106"/>
      <c r="DZ145" s="107"/>
      <c r="EA145" s="106"/>
      <c r="EB145" s="107"/>
      <c r="EC145" s="106"/>
      <c r="ED145" s="107"/>
      <c r="EE145" s="106"/>
      <c r="EF145" s="107"/>
      <c r="EG145" s="106"/>
      <c r="EH145" s="107"/>
      <c r="EI145" s="106"/>
      <c r="EJ145" s="107"/>
      <c r="EK145" s="106"/>
      <c r="EL145" s="107"/>
      <c r="EM145" s="106"/>
      <c r="EN145" s="107"/>
      <c r="EO145" s="106"/>
      <c r="EP145" s="107"/>
      <c r="EQ145" s="106"/>
      <c r="ER145" s="107"/>
      <c r="ES145" s="106"/>
      <c r="ET145" s="107"/>
      <c r="EU145" s="106"/>
      <c r="EV145" s="107"/>
      <c r="EW145" s="106"/>
      <c r="EX145" s="107"/>
      <c r="EY145" s="106"/>
      <c r="EZ145" s="107"/>
      <c r="FA145" s="106"/>
      <c r="FB145" s="107"/>
      <c r="FC145" s="106"/>
      <c r="FD145" s="107"/>
      <c r="FE145" s="106"/>
      <c r="FF145" s="107"/>
      <c r="FG145" s="106"/>
      <c r="FH145" s="107"/>
      <c r="FI145" s="106"/>
      <c r="FJ145" s="107"/>
      <c r="FK145" s="106"/>
      <c r="FL145" s="107"/>
      <c r="FM145" s="106"/>
      <c r="FN145" s="107"/>
      <c r="FO145" s="106"/>
      <c r="FP145" s="107"/>
      <c r="FQ145" s="106"/>
      <c r="FR145" s="107"/>
      <c r="FS145" s="106"/>
      <c r="FT145" s="107"/>
      <c r="FU145" s="106"/>
      <c r="FV145" s="107"/>
      <c r="FW145" s="106"/>
      <c r="FX145" s="107"/>
      <c r="FY145" s="106"/>
      <c r="FZ145" s="107"/>
      <c r="GA145" s="106"/>
      <c r="GB145" s="107"/>
      <c r="GC145" s="106"/>
      <c r="GD145" s="107"/>
      <c r="GE145" s="106"/>
      <c r="GF145" s="107"/>
      <c r="GG145" s="106"/>
      <c r="GH145" s="107"/>
      <c r="GI145" s="106"/>
      <c r="GJ145" s="107"/>
      <c r="GK145" s="106"/>
      <c r="GL145" s="107"/>
      <c r="GM145" s="106"/>
      <c r="GN145" s="107"/>
      <c r="GO145" s="106"/>
      <c r="GP145" s="107"/>
      <c r="GQ145" s="106"/>
      <c r="GR145" s="107"/>
      <c r="GS145" s="106"/>
      <c r="GT145" s="107"/>
      <c r="GU145" s="106"/>
      <c r="GV145" s="107"/>
      <c r="GW145" s="106"/>
      <c r="GX145" s="107"/>
      <c r="GY145" s="106"/>
      <c r="GZ145" s="107"/>
      <c r="HA145" s="106"/>
      <c r="HB145" s="107"/>
      <c r="HC145" s="106"/>
      <c r="HD145" s="107"/>
      <c r="HE145" s="106"/>
      <c r="HF145" s="107"/>
      <c r="HG145" s="106"/>
      <c r="HH145" s="107"/>
      <c r="HI145" s="106"/>
      <c r="HJ145" s="107"/>
      <c r="HK145" s="106"/>
      <c r="HL145" s="107"/>
      <c r="HM145" s="106"/>
      <c r="HN145" s="107"/>
      <c r="HO145" s="106"/>
      <c r="HP145" s="107"/>
      <c r="HQ145" s="106"/>
      <c r="HR145" s="107"/>
      <c r="HS145" s="106"/>
      <c r="HT145" s="107"/>
      <c r="HU145" s="106"/>
      <c r="HV145" s="107"/>
      <c r="HW145" s="106"/>
      <c r="HX145" s="107"/>
      <c r="HY145" s="106"/>
      <c r="HZ145" s="107"/>
      <c r="IA145" s="106"/>
      <c r="IB145" s="107"/>
      <c r="IC145" s="106"/>
      <c r="ID145" s="107"/>
      <c r="IE145" s="106"/>
      <c r="IF145" s="107"/>
      <c r="IG145" s="106"/>
      <c r="IH145" s="107"/>
      <c r="II145" s="106"/>
      <c r="IJ145" s="107"/>
      <c r="IK145" s="106"/>
      <c r="IL145" s="107"/>
      <c r="IM145" s="106"/>
      <c r="IN145" s="107"/>
      <c r="IO145" s="106"/>
      <c r="IP145" s="107"/>
      <c r="IQ145" s="106"/>
      <c r="IR145" s="107"/>
      <c r="IS145" s="106"/>
      <c r="IT145" s="107"/>
      <c r="IU145" s="106"/>
      <c r="IV145" s="107"/>
      <c r="IW145" s="106"/>
      <c r="IX145" s="107"/>
      <c r="IY145" s="106"/>
      <c r="IZ145" s="64"/>
      <c r="JA145" s="64"/>
      <c r="JB145" s="64"/>
      <c r="JC145" s="64"/>
      <c r="JD145" s="64"/>
      <c r="JE145" s="64"/>
      <c r="JF145" s="64"/>
      <c r="JG145" s="64"/>
      <c r="JH145" s="64"/>
      <c r="JI145" s="64"/>
      <c r="JJ145" s="64"/>
      <c r="JK145" s="64"/>
      <c r="JL145" s="64"/>
      <c r="JM145" s="64"/>
      <c r="JN145" s="64"/>
      <c r="JO145" s="64"/>
      <c r="JP145" s="64"/>
      <c r="JQ145" s="64"/>
      <c r="JR145" s="64"/>
      <c r="JS145" s="64"/>
      <c r="JT145" s="64"/>
      <c r="JU145" s="64"/>
      <c r="JV145" s="64"/>
      <c r="JW145" s="64"/>
      <c r="JX145" s="64"/>
      <c r="JY145" s="64"/>
      <c r="JZ145" s="64"/>
      <c r="KA145" s="64"/>
      <c r="KB145" s="64"/>
      <c r="KC145" s="64"/>
      <c r="KD145" s="64"/>
      <c r="KE145" s="64"/>
      <c r="KF145" s="64"/>
      <c r="KG145" s="64"/>
      <c r="KH145" s="64"/>
      <c r="KI145" s="64"/>
      <c r="KJ145" s="64"/>
      <c r="KK145" s="64"/>
      <c r="KL145" s="64"/>
      <c r="KM145" s="64"/>
      <c r="KN145" s="64"/>
      <c r="KO145" s="64"/>
      <c r="KP145" s="64"/>
      <c r="KQ145" s="64"/>
      <c r="KR145" s="64"/>
      <c r="KS145" s="64"/>
      <c r="KT145" s="64"/>
      <c r="KU145" s="64"/>
      <c r="KV145" s="64"/>
      <c r="KW145" s="64"/>
      <c r="KX145" s="64"/>
      <c r="KY145" s="64"/>
      <c r="KZ145" s="64"/>
      <c r="LA145" s="64"/>
      <c r="LB145" s="64"/>
      <c r="LC145" s="64"/>
      <c r="LD145" s="64"/>
      <c r="LE145" s="64"/>
      <c r="LF145" s="64"/>
      <c r="LG145" s="64"/>
      <c r="LH145" s="64"/>
      <c r="LI145" s="64"/>
      <c r="LJ145" s="64"/>
      <c r="LK145" s="64"/>
      <c r="LL145" s="64"/>
      <c r="LM145" s="64"/>
      <c r="LN145" s="64"/>
      <c r="LO145" s="64"/>
      <c r="LP145" s="64"/>
      <c r="LQ145" s="64"/>
      <c r="LR145" s="64"/>
      <c r="LS145" s="64"/>
      <c r="LT145" s="64"/>
      <c r="LU145" s="64"/>
      <c r="LV145" s="64"/>
      <c r="LW145" s="64"/>
      <c r="LX145" s="64"/>
      <c r="LY145" s="64"/>
      <c r="LZ145" s="64"/>
      <c r="MA145" s="64"/>
      <c r="MB145" s="64"/>
      <c r="MC145" s="64"/>
      <c r="MD145" s="64"/>
      <c r="ME145" s="64"/>
      <c r="MF145" s="64"/>
      <c r="MG145" s="64"/>
      <c r="MH145" s="64"/>
      <c r="MI145" s="64"/>
      <c r="MJ145" s="64"/>
      <c r="MK145" s="64"/>
      <c r="ML145" s="64"/>
      <c r="MM145" s="64"/>
      <c r="MN145" s="64"/>
      <c r="MO145" s="64"/>
      <c r="MP145" s="64"/>
      <c r="MQ145" s="64"/>
      <c r="MR145" s="64"/>
      <c r="MS145" s="64"/>
      <c r="MT145" s="64"/>
      <c r="MU145" s="64"/>
      <c r="MV145" s="64"/>
      <c r="MW145" s="64"/>
      <c r="MX145" s="64"/>
      <c r="MY145" s="64"/>
      <c r="MZ145" s="64"/>
      <c r="NA145" s="64"/>
      <c r="NB145" s="64"/>
      <c r="NC145" s="64"/>
      <c r="ND145" s="64"/>
      <c r="NE145" s="64"/>
      <c r="NF145" s="64"/>
      <c r="NG145" s="64"/>
      <c r="NH145" s="64"/>
      <c r="NI145" s="64"/>
      <c r="NJ145" s="64"/>
      <c r="NK145" s="64"/>
      <c r="NL145" s="64"/>
      <c r="NM145" s="64"/>
      <c r="NN145" s="64"/>
      <c r="NO145" s="64"/>
      <c r="NP145" s="64"/>
      <c r="NQ145" s="64"/>
      <c r="NR145" s="64"/>
      <c r="NS145" s="64"/>
      <c r="NT145" s="64"/>
      <c r="NU145" s="64"/>
      <c r="NV145" s="64"/>
      <c r="NW145" s="64"/>
      <c r="NX145" s="64"/>
      <c r="NY145" s="64"/>
      <c r="NZ145" s="64"/>
      <c r="OA145" s="64"/>
      <c r="OB145" s="64"/>
      <c r="OC145" s="64"/>
      <c r="OD145" s="64"/>
      <c r="OE145" s="64"/>
      <c r="OF145" s="64"/>
      <c r="OG145" s="64"/>
      <c r="OH145" s="64"/>
      <c r="OI145" s="64"/>
      <c r="OJ145" s="64"/>
      <c r="OK145" s="64"/>
      <c r="OL145" s="64"/>
      <c r="OM145" s="64"/>
      <c r="ON145" s="64"/>
      <c r="OO145" s="64"/>
      <c r="OP145" s="64"/>
      <c r="OQ145" s="64"/>
      <c r="OR145" s="64"/>
      <c r="OS145" s="64"/>
      <c r="OT145" s="64"/>
      <c r="OU145" s="64"/>
      <c r="OV145" s="64"/>
      <c r="OW145" s="64"/>
      <c r="OX145" s="64"/>
      <c r="OY145" s="64"/>
      <c r="OZ145" s="64"/>
      <c r="PA145" s="64"/>
      <c r="PB145" s="64"/>
      <c r="PC145" s="64"/>
      <c r="PD145" s="64"/>
      <c r="PE145" s="64"/>
      <c r="PF145" s="64"/>
      <c r="PG145" s="64"/>
      <c r="PH145" s="64"/>
      <c r="PI145" s="64"/>
      <c r="PJ145" s="64"/>
      <c r="PK145" s="64"/>
      <c r="PL145" s="64"/>
      <c r="PM145" s="64"/>
      <c r="PN145" s="64"/>
      <c r="PO145" s="64"/>
      <c r="PP145" s="64"/>
      <c r="PQ145" s="64"/>
      <c r="PR145" s="64"/>
      <c r="PS145" s="64"/>
      <c r="PT145" s="64"/>
      <c r="PU145" s="64"/>
      <c r="PV145" s="64"/>
      <c r="PW145" s="64"/>
      <c r="PX145" s="64"/>
      <c r="PY145" s="64"/>
      <c r="PZ145" s="64"/>
      <c r="QA145" s="64"/>
      <c r="QB145" s="64"/>
      <c r="QC145" s="64"/>
      <c r="QD145" s="64"/>
      <c r="QE145" s="64"/>
      <c r="QF145" s="64"/>
      <c r="QG145" s="64"/>
      <c r="QH145" s="64"/>
      <c r="QI145" s="64"/>
      <c r="QJ145" s="64"/>
      <c r="QK145" s="64"/>
      <c r="QL145" s="64"/>
      <c r="QM145" s="64"/>
      <c r="QN145" s="64"/>
      <c r="QO145" s="64"/>
      <c r="QP145" s="64"/>
      <c r="QQ145" s="64"/>
      <c r="QR145" s="64"/>
      <c r="QS145" s="64"/>
      <c r="QT145" s="64"/>
      <c r="QU145" s="64"/>
      <c r="QV145" s="64"/>
      <c r="QW145" s="64"/>
      <c r="QX145" s="64"/>
      <c r="QY145" s="64"/>
      <c r="QZ145" s="64"/>
      <c r="RA145" s="64"/>
      <c r="RB145" s="64"/>
      <c r="RC145" s="64"/>
      <c r="RD145" s="64"/>
      <c r="RE145" s="64"/>
      <c r="RF145" s="64"/>
      <c r="RG145" s="64"/>
      <c r="RH145" s="64"/>
      <c r="RI145" s="64"/>
      <c r="RJ145" s="64"/>
      <c r="RK145" s="64"/>
      <c r="RL145" s="64"/>
      <c r="RM145" s="64"/>
      <c r="RN145" s="64"/>
      <c r="RO145" s="64"/>
      <c r="RP145" s="64"/>
      <c r="RQ145" s="64"/>
      <c r="RR145" s="64"/>
      <c r="RS145" s="64"/>
      <c r="RT145" s="64"/>
      <c r="RU145" s="64"/>
      <c r="RV145" s="64"/>
      <c r="RW145" s="64"/>
      <c r="RX145" s="64"/>
      <c r="RY145" s="64"/>
      <c r="RZ145" s="64"/>
      <c r="SA145" s="64"/>
      <c r="SB145" s="64"/>
      <c r="SC145" s="64"/>
      <c r="SD145" s="64"/>
      <c r="SE145" s="64"/>
      <c r="SF145" s="64"/>
      <c r="SG145" s="64"/>
      <c r="SH145" s="64"/>
      <c r="SI145" s="64"/>
      <c r="SJ145" s="64"/>
      <c r="SK145" s="64"/>
      <c r="SL145" s="64"/>
      <c r="SM145" s="64"/>
      <c r="SN145" s="64"/>
      <c r="SO145" s="64"/>
      <c r="SP145" s="64"/>
      <c r="SQ145" s="64"/>
      <c r="SR145" s="64"/>
      <c r="SS145" s="64"/>
      <c r="ST145" s="64"/>
      <c r="SU145" s="64"/>
      <c r="SV145" s="64"/>
      <c r="SW145" s="64"/>
      <c r="SX145" s="64"/>
      <c r="SY145" s="64"/>
      <c r="SZ145" s="64"/>
      <c r="TA145" s="64"/>
      <c r="TB145" s="64"/>
      <c r="TC145" s="64"/>
      <c r="TD145" s="64"/>
      <c r="TE145" s="64"/>
      <c r="TF145" s="64"/>
      <c r="TG145" s="64"/>
      <c r="TH145" s="64"/>
      <c r="TI145" s="64"/>
      <c r="TJ145" s="64"/>
      <c r="TK145" s="64"/>
      <c r="TL145" s="64"/>
      <c r="TM145" s="64"/>
      <c r="TN145" s="64"/>
      <c r="TO145" s="64"/>
      <c r="TP145" s="64"/>
      <c r="TQ145" s="64"/>
      <c r="TR145" s="64"/>
      <c r="TS145" s="64"/>
      <c r="TT145" s="64"/>
      <c r="TU145" s="64"/>
      <c r="TV145" s="64"/>
      <c r="TW145" s="64"/>
      <c r="TX145" s="64"/>
      <c r="TY145" s="64"/>
      <c r="TZ145" s="64"/>
      <c r="UA145" s="64"/>
      <c r="UB145" s="64"/>
      <c r="UC145" s="64"/>
      <c r="UD145" s="64"/>
      <c r="UE145" s="64"/>
      <c r="UF145" s="64"/>
      <c r="UG145" s="64"/>
      <c r="UH145" s="64"/>
      <c r="UI145" s="64"/>
      <c r="UJ145" s="64"/>
      <c r="UK145" s="64"/>
      <c r="UL145" s="64"/>
      <c r="UM145" s="64"/>
      <c r="UN145" s="64"/>
      <c r="UO145" s="64"/>
      <c r="UP145" s="64"/>
      <c r="UQ145" s="64"/>
      <c r="UR145" s="64"/>
      <c r="US145" s="64"/>
      <c r="UT145" s="64"/>
      <c r="UU145" s="64"/>
      <c r="UV145" s="64"/>
      <c r="UW145" s="64"/>
      <c r="UX145" s="64"/>
      <c r="UY145" s="64"/>
      <c r="UZ145" s="64"/>
      <c r="VA145" s="64"/>
      <c r="VB145" s="64"/>
      <c r="VC145" s="64"/>
      <c r="VD145" s="64"/>
      <c r="VE145" s="64"/>
      <c r="VF145" s="64"/>
      <c r="VG145" s="64"/>
      <c r="VH145" s="64"/>
      <c r="VI145" s="64"/>
      <c r="VJ145" s="64"/>
      <c r="VK145" s="64"/>
      <c r="VL145" s="64"/>
      <c r="VM145" s="64"/>
      <c r="VN145" s="64"/>
      <c r="VO145" s="64"/>
      <c r="VP145" s="64"/>
      <c r="VQ145" s="64"/>
      <c r="VR145" s="64"/>
      <c r="VS145" s="64"/>
      <c r="VT145" s="64"/>
      <c r="VU145" s="64"/>
      <c r="VV145" s="64"/>
      <c r="VW145" s="64"/>
      <c r="VX145" s="64"/>
      <c r="VY145" s="64"/>
      <c r="VZ145" s="64"/>
      <c r="WA145" s="64"/>
      <c r="WB145" s="64"/>
      <c r="WC145" s="64"/>
      <c r="WD145" s="64"/>
      <c r="WE145" s="64"/>
      <c r="WF145" s="64"/>
      <c r="WG145" s="64"/>
      <c r="WH145" s="64"/>
      <c r="WI145" s="64"/>
      <c r="WJ145" s="64"/>
      <c r="WK145" s="64"/>
      <c r="WL145" s="64"/>
      <c r="WM145" s="64"/>
      <c r="WN145" s="64"/>
      <c r="WO145" s="64"/>
      <c r="WP145" s="64"/>
      <c r="WQ145" s="64"/>
      <c r="WR145" s="64"/>
      <c r="WS145" s="64"/>
      <c r="WT145" s="64"/>
      <c r="WU145" s="64"/>
      <c r="WV145" s="64"/>
      <c r="WW145" s="64"/>
      <c r="WX145" s="64"/>
      <c r="WY145" s="64"/>
      <c r="WZ145" s="64"/>
      <c r="XA145" s="64"/>
      <c r="XB145" s="64"/>
      <c r="XC145" s="64"/>
      <c r="XD145" s="64"/>
      <c r="XE145" s="64"/>
      <c r="XF145" s="64"/>
      <c r="XG145" s="64"/>
      <c r="XH145" s="64"/>
      <c r="XI145" s="64"/>
      <c r="XJ145" s="64"/>
    </row>
    <row r="146" spans="1:634" x14ac:dyDescent="0.25">
      <c r="A146" s="106"/>
      <c r="B146" s="107"/>
      <c r="C146" s="106"/>
      <c r="D146" s="107"/>
      <c r="E146" s="106"/>
      <c r="F146" s="107"/>
      <c r="G146" s="106"/>
      <c r="H146" s="107"/>
      <c r="I146" s="106"/>
      <c r="J146" s="107"/>
      <c r="K146" s="106"/>
      <c r="L146" s="107"/>
      <c r="M146" s="106"/>
      <c r="N146" s="107"/>
      <c r="O146" s="106"/>
      <c r="P146" s="107"/>
      <c r="Q146" s="106"/>
      <c r="R146" s="107"/>
      <c r="S146" s="106"/>
      <c r="T146" s="107"/>
      <c r="U146" s="106"/>
      <c r="V146" s="107"/>
      <c r="W146" s="106"/>
      <c r="X146" s="107"/>
      <c r="Y146" s="106"/>
      <c r="Z146" s="107"/>
      <c r="AA146" s="106"/>
      <c r="AB146" s="107"/>
      <c r="AC146" s="106"/>
      <c r="AD146" s="107"/>
      <c r="AE146" s="106"/>
      <c r="AF146" s="107"/>
      <c r="AG146" s="106"/>
      <c r="AH146" s="107"/>
      <c r="AI146" s="106"/>
      <c r="AJ146" s="107"/>
      <c r="AK146" s="106"/>
      <c r="AL146" s="107"/>
      <c r="AM146" s="106"/>
      <c r="AN146" s="107"/>
      <c r="AO146" s="106"/>
      <c r="AP146" s="107"/>
      <c r="AQ146" s="106"/>
      <c r="AR146" s="107"/>
      <c r="AS146" s="106"/>
      <c r="AT146" s="107"/>
      <c r="AU146" s="106"/>
      <c r="AV146" s="107"/>
      <c r="AW146" s="106"/>
      <c r="AX146" s="107"/>
      <c r="AY146" s="106"/>
      <c r="AZ146" s="107"/>
      <c r="BA146" s="106"/>
      <c r="BB146" s="107"/>
      <c r="BC146" s="106"/>
      <c r="BD146" s="107"/>
      <c r="BE146" s="106"/>
      <c r="BF146" s="107"/>
      <c r="BG146" s="106"/>
      <c r="BH146" s="107"/>
      <c r="BI146" s="106"/>
      <c r="BJ146" s="107"/>
      <c r="BK146" s="106"/>
      <c r="BL146" s="107"/>
      <c r="BM146" s="106"/>
      <c r="BN146" s="107"/>
      <c r="BO146" s="106"/>
      <c r="BP146" s="107"/>
      <c r="BQ146" s="106"/>
      <c r="BR146" s="107"/>
      <c r="BS146" s="106"/>
      <c r="BT146" s="107"/>
      <c r="BU146" s="106"/>
      <c r="BV146" s="107"/>
      <c r="BW146" s="106"/>
      <c r="BX146" s="107"/>
      <c r="BY146" s="106"/>
      <c r="BZ146" s="107"/>
      <c r="CA146" s="106"/>
      <c r="CB146" s="107"/>
      <c r="CC146" s="106"/>
      <c r="CD146" s="107"/>
      <c r="CE146" s="106"/>
      <c r="CF146" s="107"/>
      <c r="CG146" s="106"/>
      <c r="CH146" s="107"/>
      <c r="CI146" s="106"/>
      <c r="CJ146" s="107"/>
      <c r="CK146" s="106"/>
      <c r="CL146" s="107"/>
      <c r="CM146" s="106"/>
      <c r="CN146" s="107"/>
      <c r="CO146" s="106"/>
      <c r="CP146" s="107"/>
      <c r="CQ146" s="106"/>
      <c r="CR146" s="107"/>
      <c r="CS146" s="106"/>
      <c r="CT146" s="107"/>
      <c r="CU146" s="106"/>
      <c r="CV146" s="107"/>
      <c r="CW146" s="106"/>
      <c r="CX146" s="107"/>
      <c r="CY146" s="106"/>
      <c r="CZ146" s="107"/>
      <c r="DA146" s="106"/>
      <c r="DB146" s="107"/>
      <c r="DC146" s="106"/>
      <c r="DD146" s="107"/>
      <c r="DE146" s="106"/>
      <c r="DF146" s="107"/>
      <c r="DG146" s="106"/>
      <c r="DH146" s="107"/>
      <c r="DI146" s="106"/>
      <c r="DJ146" s="107"/>
      <c r="DK146" s="106"/>
      <c r="DL146" s="107"/>
      <c r="DM146" s="106"/>
      <c r="DN146" s="107"/>
      <c r="DO146" s="106"/>
      <c r="DP146" s="107"/>
      <c r="DQ146" s="106"/>
      <c r="DR146" s="107"/>
      <c r="DS146" s="106"/>
      <c r="DT146" s="107"/>
      <c r="DU146" s="106"/>
      <c r="DV146" s="107"/>
      <c r="DW146" s="106"/>
      <c r="DX146" s="107"/>
      <c r="DY146" s="106"/>
      <c r="DZ146" s="107"/>
      <c r="EA146" s="106"/>
      <c r="EB146" s="107"/>
      <c r="EC146" s="106"/>
      <c r="ED146" s="107"/>
      <c r="EE146" s="106"/>
      <c r="EF146" s="107"/>
      <c r="EG146" s="106"/>
      <c r="EH146" s="107"/>
      <c r="EI146" s="106"/>
      <c r="EJ146" s="107"/>
      <c r="EK146" s="106"/>
      <c r="EL146" s="107"/>
      <c r="EM146" s="106"/>
      <c r="EN146" s="107"/>
      <c r="EO146" s="106"/>
      <c r="EP146" s="107"/>
      <c r="EQ146" s="106"/>
      <c r="ER146" s="107"/>
      <c r="ES146" s="106"/>
      <c r="ET146" s="107"/>
      <c r="EU146" s="106"/>
      <c r="EV146" s="107"/>
      <c r="EW146" s="106"/>
      <c r="EX146" s="107"/>
      <c r="EY146" s="106"/>
      <c r="EZ146" s="107"/>
      <c r="FA146" s="106"/>
      <c r="FB146" s="107"/>
      <c r="FC146" s="106"/>
      <c r="FD146" s="107"/>
      <c r="FE146" s="106"/>
      <c r="FF146" s="107"/>
      <c r="FG146" s="106"/>
      <c r="FH146" s="107"/>
      <c r="FI146" s="106"/>
      <c r="FJ146" s="107"/>
      <c r="FK146" s="106"/>
      <c r="FL146" s="107"/>
      <c r="FM146" s="106"/>
      <c r="FN146" s="107"/>
      <c r="FO146" s="106"/>
      <c r="FP146" s="107"/>
      <c r="FQ146" s="106"/>
      <c r="FR146" s="107"/>
      <c r="FS146" s="106"/>
      <c r="FT146" s="107"/>
      <c r="FU146" s="106"/>
      <c r="FV146" s="107"/>
      <c r="FW146" s="106"/>
      <c r="FX146" s="107"/>
      <c r="FY146" s="106"/>
      <c r="FZ146" s="107"/>
      <c r="GA146" s="106"/>
      <c r="GB146" s="107"/>
      <c r="GC146" s="106"/>
      <c r="GD146" s="107"/>
      <c r="GE146" s="106"/>
      <c r="GF146" s="107"/>
      <c r="GG146" s="106"/>
      <c r="GH146" s="107"/>
      <c r="GI146" s="106"/>
      <c r="GJ146" s="107"/>
      <c r="GK146" s="106"/>
      <c r="GL146" s="107"/>
      <c r="GM146" s="106"/>
      <c r="GN146" s="107"/>
      <c r="GO146" s="106"/>
      <c r="GP146" s="107"/>
      <c r="GQ146" s="106"/>
      <c r="GR146" s="107"/>
      <c r="GS146" s="106"/>
      <c r="GT146" s="107"/>
      <c r="GU146" s="106"/>
      <c r="GV146" s="107"/>
      <c r="GW146" s="106"/>
      <c r="GX146" s="107"/>
      <c r="GY146" s="106"/>
      <c r="GZ146" s="107"/>
      <c r="HA146" s="106"/>
      <c r="HB146" s="107"/>
      <c r="HC146" s="106"/>
      <c r="HD146" s="107"/>
      <c r="HE146" s="106"/>
      <c r="HF146" s="107"/>
      <c r="HG146" s="106"/>
      <c r="HH146" s="107"/>
      <c r="HI146" s="106"/>
      <c r="HJ146" s="107"/>
      <c r="HK146" s="106"/>
      <c r="HL146" s="107"/>
      <c r="HM146" s="106"/>
      <c r="HN146" s="107"/>
      <c r="HO146" s="106"/>
      <c r="HP146" s="107"/>
      <c r="HQ146" s="106"/>
      <c r="HR146" s="107"/>
      <c r="HS146" s="106"/>
      <c r="HT146" s="107"/>
      <c r="HU146" s="106"/>
      <c r="HV146" s="107"/>
      <c r="HW146" s="106"/>
      <c r="HX146" s="107"/>
      <c r="HY146" s="106"/>
      <c r="HZ146" s="107"/>
      <c r="IA146" s="106"/>
      <c r="IB146" s="107"/>
      <c r="IC146" s="106"/>
      <c r="ID146" s="107"/>
      <c r="IE146" s="106"/>
      <c r="IF146" s="107"/>
      <c r="IG146" s="106"/>
      <c r="IH146" s="107"/>
      <c r="II146" s="106"/>
      <c r="IJ146" s="107"/>
      <c r="IK146" s="106"/>
      <c r="IL146" s="107"/>
      <c r="IM146" s="106"/>
      <c r="IN146" s="107"/>
      <c r="IO146" s="106"/>
      <c r="IP146" s="107"/>
      <c r="IQ146" s="106"/>
      <c r="IR146" s="107"/>
      <c r="IS146" s="106"/>
      <c r="IT146" s="107"/>
      <c r="IU146" s="106"/>
      <c r="IV146" s="107"/>
      <c r="IW146" s="106"/>
      <c r="IX146" s="107"/>
      <c r="IY146" s="106"/>
      <c r="IZ146" s="64"/>
      <c r="JA146" s="64"/>
      <c r="JB146" s="64"/>
      <c r="JC146" s="64"/>
      <c r="JD146" s="64"/>
      <c r="JE146" s="64"/>
      <c r="JF146" s="64"/>
      <c r="JG146" s="64"/>
      <c r="JH146" s="64"/>
      <c r="JI146" s="64"/>
      <c r="JJ146" s="64"/>
      <c r="JK146" s="64"/>
      <c r="JL146" s="64"/>
      <c r="JM146" s="64"/>
      <c r="JN146" s="64"/>
      <c r="JO146" s="64"/>
      <c r="JP146" s="64"/>
      <c r="JQ146" s="64"/>
      <c r="JR146" s="64"/>
      <c r="JS146" s="64"/>
      <c r="JT146" s="64"/>
      <c r="JU146" s="64"/>
      <c r="JV146" s="64"/>
      <c r="JW146" s="64"/>
      <c r="JX146" s="64"/>
      <c r="JY146" s="64"/>
      <c r="JZ146" s="64"/>
      <c r="KA146" s="64"/>
      <c r="KB146" s="64"/>
      <c r="KC146" s="64"/>
      <c r="KD146" s="64"/>
      <c r="KE146" s="64"/>
      <c r="KF146" s="64"/>
      <c r="KG146" s="64"/>
      <c r="KH146" s="64"/>
      <c r="KI146" s="64"/>
      <c r="KJ146" s="64"/>
      <c r="KK146" s="64"/>
      <c r="KL146" s="64"/>
      <c r="KM146" s="64"/>
      <c r="KN146" s="64"/>
      <c r="KO146" s="64"/>
      <c r="KP146" s="64"/>
      <c r="KQ146" s="64"/>
      <c r="KR146" s="64"/>
      <c r="KS146" s="64"/>
      <c r="KT146" s="64"/>
      <c r="KU146" s="64"/>
      <c r="KV146" s="64"/>
      <c r="KW146" s="64"/>
      <c r="KX146" s="64"/>
      <c r="KY146" s="64"/>
      <c r="KZ146" s="64"/>
      <c r="LA146" s="64"/>
      <c r="LB146" s="64"/>
      <c r="LC146" s="64"/>
      <c r="LD146" s="64"/>
      <c r="LE146" s="64"/>
      <c r="LF146" s="64"/>
      <c r="LG146" s="64"/>
      <c r="LH146" s="64"/>
      <c r="LI146" s="64"/>
      <c r="LJ146" s="64"/>
      <c r="LK146" s="64"/>
      <c r="LL146" s="64"/>
      <c r="LM146" s="64"/>
      <c r="LN146" s="64"/>
      <c r="LO146" s="64"/>
      <c r="LP146" s="64"/>
      <c r="LQ146" s="64"/>
      <c r="LR146" s="64"/>
      <c r="LS146" s="64"/>
      <c r="LT146" s="64"/>
      <c r="LU146" s="64"/>
      <c r="LV146" s="64"/>
      <c r="LW146" s="64"/>
      <c r="LX146" s="64"/>
      <c r="LY146" s="64"/>
      <c r="LZ146" s="64"/>
      <c r="MA146" s="64"/>
      <c r="MB146" s="64"/>
      <c r="MC146" s="64"/>
      <c r="MD146" s="64"/>
      <c r="ME146" s="64"/>
      <c r="MF146" s="64"/>
      <c r="MG146" s="64"/>
      <c r="MH146" s="64"/>
      <c r="MI146" s="64"/>
      <c r="MJ146" s="64"/>
      <c r="MK146" s="64"/>
      <c r="ML146" s="64"/>
      <c r="MM146" s="64"/>
      <c r="MN146" s="64"/>
      <c r="MO146" s="64"/>
      <c r="MP146" s="64"/>
      <c r="MQ146" s="64"/>
      <c r="MR146" s="64"/>
      <c r="MS146" s="64"/>
      <c r="MT146" s="64"/>
      <c r="MU146" s="64"/>
      <c r="MV146" s="64"/>
      <c r="MW146" s="64"/>
      <c r="MX146" s="64"/>
      <c r="MY146" s="64"/>
      <c r="MZ146" s="64"/>
      <c r="NA146" s="64"/>
      <c r="NB146" s="64"/>
      <c r="NC146" s="64"/>
      <c r="ND146" s="64"/>
      <c r="NE146" s="64"/>
      <c r="NF146" s="64"/>
      <c r="NG146" s="64"/>
      <c r="NH146" s="64"/>
      <c r="NI146" s="64"/>
      <c r="NJ146" s="64"/>
      <c r="NK146" s="64"/>
      <c r="NL146" s="64"/>
      <c r="NM146" s="64"/>
      <c r="NN146" s="64"/>
      <c r="NO146" s="64"/>
      <c r="NP146" s="64"/>
      <c r="NQ146" s="64"/>
      <c r="NR146" s="64"/>
      <c r="NS146" s="64"/>
      <c r="NT146" s="64"/>
      <c r="NU146" s="64"/>
      <c r="NV146" s="64"/>
      <c r="NW146" s="64"/>
      <c r="NX146" s="64"/>
      <c r="NY146" s="64"/>
      <c r="NZ146" s="64"/>
      <c r="OA146" s="64"/>
      <c r="OB146" s="64"/>
      <c r="OC146" s="64"/>
      <c r="OD146" s="64"/>
      <c r="OE146" s="64"/>
      <c r="OF146" s="64"/>
      <c r="OG146" s="64"/>
      <c r="OH146" s="64"/>
      <c r="OI146" s="64"/>
      <c r="OJ146" s="64"/>
      <c r="OK146" s="64"/>
      <c r="OL146" s="64"/>
      <c r="OM146" s="64"/>
      <c r="ON146" s="64"/>
      <c r="OO146" s="64"/>
      <c r="OP146" s="64"/>
      <c r="OQ146" s="64"/>
      <c r="OR146" s="64"/>
      <c r="OS146" s="64"/>
      <c r="OT146" s="64"/>
      <c r="OU146" s="64"/>
      <c r="OV146" s="64"/>
      <c r="OW146" s="64"/>
      <c r="OX146" s="64"/>
      <c r="OY146" s="64"/>
      <c r="OZ146" s="64"/>
      <c r="PA146" s="64"/>
      <c r="PB146" s="64"/>
      <c r="PC146" s="64"/>
      <c r="PD146" s="64"/>
      <c r="PE146" s="64"/>
      <c r="PF146" s="64"/>
      <c r="PG146" s="64"/>
      <c r="PH146" s="64"/>
      <c r="PI146" s="64"/>
      <c r="PJ146" s="64"/>
      <c r="PK146" s="64"/>
      <c r="PL146" s="64"/>
      <c r="PM146" s="64"/>
      <c r="PN146" s="64"/>
      <c r="PO146" s="64"/>
      <c r="PP146" s="64"/>
      <c r="PQ146" s="64"/>
      <c r="PR146" s="64"/>
      <c r="PS146" s="64"/>
      <c r="PT146" s="64"/>
      <c r="PU146" s="64"/>
      <c r="PV146" s="64"/>
      <c r="PW146" s="64"/>
      <c r="PX146" s="64"/>
      <c r="PY146" s="64"/>
      <c r="PZ146" s="64"/>
      <c r="QA146" s="64"/>
      <c r="QB146" s="64"/>
      <c r="QC146" s="64"/>
      <c r="QD146" s="64"/>
      <c r="QE146" s="64"/>
      <c r="QF146" s="64"/>
      <c r="QG146" s="64"/>
      <c r="QH146" s="64"/>
      <c r="QI146" s="64"/>
      <c r="QJ146" s="64"/>
      <c r="QK146" s="64"/>
      <c r="QL146" s="64"/>
      <c r="QM146" s="64"/>
      <c r="QN146" s="64"/>
      <c r="QO146" s="64"/>
      <c r="QP146" s="64"/>
      <c r="QQ146" s="64"/>
      <c r="QR146" s="64"/>
      <c r="QS146" s="64"/>
      <c r="QT146" s="64"/>
      <c r="QU146" s="64"/>
      <c r="QV146" s="64"/>
      <c r="QW146" s="64"/>
      <c r="QX146" s="64"/>
      <c r="QY146" s="64"/>
      <c r="QZ146" s="64"/>
      <c r="RA146" s="64"/>
      <c r="RB146" s="64"/>
      <c r="RC146" s="64"/>
      <c r="RD146" s="64"/>
      <c r="RE146" s="64"/>
      <c r="RF146" s="64"/>
      <c r="RG146" s="64"/>
      <c r="RH146" s="64"/>
      <c r="RI146" s="64"/>
      <c r="RJ146" s="64"/>
      <c r="RK146" s="64"/>
      <c r="RL146" s="64"/>
      <c r="RM146" s="64"/>
      <c r="RN146" s="64"/>
      <c r="RO146" s="64"/>
      <c r="RP146" s="64"/>
      <c r="RQ146" s="64"/>
      <c r="RR146" s="64"/>
      <c r="RS146" s="64"/>
      <c r="RT146" s="64"/>
      <c r="RU146" s="64"/>
      <c r="RV146" s="64"/>
      <c r="RW146" s="64"/>
      <c r="RX146" s="64"/>
      <c r="RY146" s="64"/>
      <c r="RZ146" s="64"/>
      <c r="SA146" s="64"/>
      <c r="SB146" s="64"/>
      <c r="SC146" s="64"/>
      <c r="SD146" s="64"/>
      <c r="SE146" s="64"/>
      <c r="SF146" s="64"/>
      <c r="SG146" s="64"/>
      <c r="SH146" s="64"/>
      <c r="SI146" s="64"/>
      <c r="SJ146" s="64"/>
      <c r="SK146" s="64"/>
      <c r="SL146" s="64"/>
      <c r="SM146" s="64"/>
      <c r="SN146" s="64"/>
      <c r="SO146" s="64"/>
      <c r="SP146" s="64"/>
      <c r="SQ146" s="64"/>
      <c r="SR146" s="64"/>
      <c r="SS146" s="64"/>
      <c r="ST146" s="64"/>
      <c r="SU146" s="64"/>
      <c r="SV146" s="64"/>
      <c r="SW146" s="64"/>
      <c r="SX146" s="64"/>
      <c r="SY146" s="64"/>
      <c r="SZ146" s="64"/>
      <c r="TA146" s="64"/>
      <c r="TB146" s="64"/>
      <c r="TC146" s="64"/>
      <c r="TD146" s="64"/>
      <c r="TE146" s="64"/>
      <c r="TF146" s="64"/>
      <c r="TG146" s="64"/>
      <c r="TH146" s="64"/>
      <c r="TI146" s="64"/>
      <c r="TJ146" s="64"/>
      <c r="TK146" s="64"/>
      <c r="TL146" s="64"/>
      <c r="TM146" s="64"/>
      <c r="TN146" s="64"/>
      <c r="TO146" s="64"/>
      <c r="TP146" s="64"/>
      <c r="TQ146" s="64"/>
      <c r="TR146" s="64"/>
      <c r="TS146" s="64"/>
      <c r="TT146" s="64"/>
      <c r="TU146" s="64"/>
      <c r="TV146" s="64"/>
      <c r="TW146" s="64"/>
      <c r="TX146" s="64"/>
      <c r="TY146" s="64"/>
      <c r="TZ146" s="64"/>
      <c r="UA146" s="64"/>
      <c r="UB146" s="64"/>
      <c r="UC146" s="64"/>
      <c r="UD146" s="64"/>
      <c r="UE146" s="64"/>
      <c r="UF146" s="64"/>
      <c r="UG146" s="64"/>
      <c r="UH146" s="64"/>
      <c r="UI146" s="64"/>
      <c r="UJ146" s="64"/>
      <c r="UK146" s="64"/>
      <c r="UL146" s="64"/>
      <c r="UM146" s="64"/>
      <c r="UN146" s="64"/>
      <c r="UO146" s="64"/>
      <c r="UP146" s="64"/>
      <c r="UQ146" s="64"/>
      <c r="UR146" s="64"/>
      <c r="US146" s="64"/>
      <c r="UT146" s="64"/>
      <c r="UU146" s="64"/>
      <c r="UV146" s="64"/>
      <c r="UW146" s="64"/>
      <c r="UX146" s="64"/>
      <c r="UY146" s="64"/>
      <c r="UZ146" s="64"/>
      <c r="VA146" s="64"/>
      <c r="VB146" s="64"/>
      <c r="VC146" s="64"/>
      <c r="VD146" s="64"/>
      <c r="VE146" s="64"/>
      <c r="VF146" s="64"/>
      <c r="VG146" s="64"/>
      <c r="VH146" s="64"/>
      <c r="VI146" s="64"/>
      <c r="VJ146" s="64"/>
      <c r="VK146" s="64"/>
      <c r="VL146" s="64"/>
      <c r="VM146" s="64"/>
      <c r="VN146" s="64"/>
      <c r="VO146" s="64"/>
      <c r="VP146" s="64"/>
      <c r="VQ146" s="64"/>
      <c r="VR146" s="64"/>
      <c r="VS146" s="64"/>
      <c r="VT146" s="64"/>
      <c r="VU146" s="64"/>
      <c r="VV146" s="64"/>
      <c r="VW146" s="64"/>
      <c r="VX146" s="64"/>
      <c r="VY146" s="64"/>
      <c r="VZ146" s="64"/>
      <c r="WA146" s="64"/>
      <c r="WB146" s="64"/>
      <c r="WC146" s="64"/>
      <c r="WD146" s="64"/>
      <c r="WE146" s="64"/>
      <c r="WF146" s="64"/>
      <c r="WG146" s="64"/>
      <c r="WH146" s="64"/>
      <c r="WI146" s="64"/>
      <c r="WJ146" s="64"/>
      <c r="WK146" s="64"/>
      <c r="WL146" s="64"/>
      <c r="WM146" s="64"/>
      <c r="WN146" s="64"/>
      <c r="WO146" s="64"/>
      <c r="WP146" s="64"/>
      <c r="WQ146" s="64"/>
      <c r="WR146" s="64"/>
      <c r="WS146" s="64"/>
      <c r="WT146" s="64"/>
      <c r="WU146" s="64"/>
      <c r="WV146" s="64"/>
      <c r="WW146" s="64"/>
      <c r="WX146" s="64"/>
      <c r="WY146" s="64"/>
      <c r="WZ146" s="64"/>
      <c r="XA146" s="64"/>
      <c r="XB146" s="64"/>
      <c r="XC146" s="64"/>
      <c r="XD146" s="64"/>
      <c r="XE146" s="64"/>
      <c r="XF146" s="64"/>
      <c r="XG146" s="64"/>
      <c r="XH146" s="64"/>
      <c r="XI146" s="64"/>
      <c r="XJ146" s="64"/>
    </row>
    <row r="147" spans="1:634" x14ac:dyDescent="0.25">
      <c r="A147" s="106"/>
      <c r="B147" s="107"/>
      <c r="C147" s="106"/>
      <c r="D147" s="107"/>
      <c r="E147" s="106"/>
      <c r="F147" s="107"/>
      <c r="G147" s="106"/>
      <c r="H147" s="107"/>
      <c r="I147" s="106"/>
      <c r="J147" s="107"/>
      <c r="K147" s="106"/>
      <c r="L147" s="107"/>
      <c r="M147" s="106"/>
      <c r="N147" s="107"/>
      <c r="O147" s="106"/>
      <c r="P147" s="107"/>
      <c r="Q147" s="106"/>
      <c r="R147" s="107"/>
      <c r="S147" s="106"/>
      <c r="T147" s="107"/>
      <c r="U147" s="106"/>
      <c r="V147" s="107"/>
      <c r="W147" s="106"/>
      <c r="X147" s="107"/>
      <c r="Y147" s="106"/>
      <c r="Z147" s="107"/>
      <c r="AA147" s="106"/>
      <c r="AB147" s="107"/>
      <c r="AC147" s="106"/>
      <c r="AD147" s="107"/>
      <c r="AE147" s="106"/>
      <c r="AF147" s="107"/>
      <c r="AG147" s="106"/>
      <c r="AH147" s="107"/>
      <c r="AI147" s="106"/>
      <c r="AJ147" s="107"/>
      <c r="AK147" s="106"/>
      <c r="AL147" s="107"/>
      <c r="AM147" s="106"/>
      <c r="AN147" s="107"/>
      <c r="AO147" s="106"/>
      <c r="AP147" s="107"/>
      <c r="AQ147" s="106"/>
      <c r="AR147" s="107"/>
      <c r="AS147" s="106"/>
      <c r="AT147" s="107"/>
      <c r="AU147" s="106"/>
      <c r="AV147" s="107"/>
      <c r="AW147" s="106"/>
      <c r="AX147" s="107"/>
      <c r="AY147" s="106"/>
      <c r="AZ147" s="107"/>
      <c r="BA147" s="106"/>
      <c r="BB147" s="107"/>
      <c r="BC147" s="106"/>
      <c r="BD147" s="107"/>
      <c r="BE147" s="106"/>
      <c r="BF147" s="107"/>
      <c r="BG147" s="106"/>
      <c r="BH147" s="107"/>
      <c r="BI147" s="106"/>
      <c r="BJ147" s="107"/>
      <c r="BK147" s="106"/>
      <c r="BL147" s="107"/>
      <c r="BM147" s="106"/>
      <c r="BN147" s="107"/>
      <c r="BO147" s="106"/>
      <c r="BP147" s="107"/>
      <c r="BQ147" s="106"/>
      <c r="BR147" s="107"/>
      <c r="BS147" s="106"/>
      <c r="BT147" s="107"/>
      <c r="BU147" s="106"/>
      <c r="BV147" s="107"/>
      <c r="BW147" s="106"/>
      <c r="BX147" s="107"/>
      <c r="BY147" s="106"/>
      <c r="BZ147" s="107"/>
      <c r="CA147" s="106"/>
      <c r="CB147" s="107"/>
      <c r="CC147" s="106"/>
      <c r="CD147" s="107"/>
      <c r="CE147" s="106"/>
      <c r="CF147" s="107"/>
      <c r="CG147" s="106"/>
      <c r="CH147" s="107"/>
      <c r="CI147" s="106"/>
      <c r="CJ147" s="107"/>
      <c r="CK147" s="106"/>
      <c r="CL147" s="107"/>
      <c r="CM147" s="106"/>
      <c r="CN147" s="107"/>
      <c r="CO147" s="106"/>
      <c r="CP147" s="107"/>
      <c r="CQ147" s="106"/>
      <c r="CR147" s="107"/>
      <c r="CS147" s="106"/>
      <c r="CT147" s="107"/>
      <c r="CU147" s="106"/>
      <c r="CV147" s="107"/>
      <c r="CW147" s="106"/>
      <c r="CX147" s="107"/>
      <c r="CY147" s="106"/>
      <c r="CZ147" s="107"/>
      <c r="DA147" s="106"/>
      <c r="DB147" s="107"/>
      <c r="DC147" s="106"/>
      <c r="DD147" s="107"/>
      <c r="DE147" s="106"/>
      <c r="DF147" s="107"/>
      <c r="DG147" s="106"/>
      <c r="DH147" s="107"/>
      <c r="DI147" s="106"/>
      <c r="DJ147" s="107"/>
      <c r="DK147" s="106"/>
      <c r="DL147" s="107"/>
      <c r="DM147" s="106"/>
      <c r="DN147" s="107"/>
      <c r="DO147" s="106"/>
      <c r="DP147" s="107"/>
      <c r="DQ147" s="106"/>
      <c r="DR147" s="107"/>
      <c r="DS147" s="106"/>
      <c r="DT147" s="107"/>
      <c r="DU147" s="106"/>
      <c r="DV147" s="107"/>
      <c r="DW147" s="106"/>
      <c r="DX147" s="107"/>
      <c r="DY147" s="106"/>
      <c r="DZ147" s="107"/>
      <c r="EA147" s="106"/>
      <c r="EB147" s="107"/>
      <c r="EC147" s="106"/>
      <c r="ED147" s="107"/>
      <c r="EE147" s="106"/>
      <c r="EF147" s="107"/>
      <c r="EG147" s="106"/>
      <c r="EH147" s="107"/>
      <c r="EI147" s="106"/>
      <c r="EJ147" s="107"/>
      <c r="EK147" s="106"/>
      <c r="EL147" s="107"/>
      <c r="EM147" s="106"/>
      <c r="EN147" s="107"/>
      <c r="EO147" s="106"/>
      <c r="EP147" s="107"/>
      <c r="EQ147" s="106"/>
      <c r="ER147" s="107"/>
      <c r="ES147" s="106"/>
      <c r="ET147" s="107"/>
      <c r="EU147" s="106"/>
      <c r="EV147" s="107"/>
      <c r="EW147" s="106"/>
      <c r="EX147" s="107"/>
      <c r="EY147" s="106"/>
      <c r="EZ147" s="107"/>
      <c r="FA147" s="106"/>
      <c r="FB147" s="107"/>
      <c r="FC147" s="106"/>
      <c r="FD147" s="107"/>
      <c r="FE147" s="106"/>
      <c r="FF147" s="107"/>
      <c r="FG147" s="106"/>
      <c r="FH147" s="107"/>
      <c r="FI147" s="106"/>
      <c r="FJ147" s="107"/>
      <c r="FK147" s="106"/>
      <c r="FL147" s="107"/>
      <c r="FM147" s="106"/>
      <c r="FN147" s="107"/>
      <c r="FO147" s="106"/>
      <c r="FP147" s="107"/>
      <c r="FQ147" s="106"/>
      <c r="FR147" s="107"/>
      <c r="FS147" s="106"/>
      <c r="FT147" s="107"/>
      <c r="FU147" s="106"/>
      <c r="FV147" s="107"/>
      <c r="FW147" s="106"/>
      <c r="FX147" s="107"/>
      <c r="FY147" s="106"/>
      <c r="FZ147" s="107"/>
      <c r="GA147" s="106"/>
      <c r="GB147" s="107"/>
      <c r="GC147" s="106"/>
      <c r="GD147" s="107"/>
      <c r="GE147" s="106"/>
      <c r="GF147" s="107"/>
      <c r="GG147" s="106"/>
      <c r="GH147" s="107"/>
      <c r="GI147" s="106"/>
      <c r="GJ147" s="107"/>
      <c r="GK147" s="106"/>
      <c r="GL147" s="107"/>
      <c r="GM147" s="106"/>
      <c r="GN147" s="107"/>
      <c r="GO147" s="106"/>
      <c r="GP147" s="107"/>
      <c r="GQ147" s="106"/>
      <c r="GR147" s="107"/>
      <c r="GS147" s="106"/>
      <c r="GT147" s="107"/>
      <c r="GU147" s="106"/>
      <c r="GV147" s="107"/>
      <c r="GW147" s="106"/>
      <c r="GX147" s="107"/>
      <c r="GY147" s="106"/>
      <c r="GZ147" s="107"/>
      <c r="HA147" s="106"/>
      <c r="HB147" s="107"/>
      <c r="HC147" s="106"/>
      <c r="HD147" s="107"/>
      <c r="HE147" s="106"/>
      <c r="HF147" s="107"/>
      <c r="HG147" s="106"/>
      <c r="HH147" s="107"/>
      <c r="HI147" s="106"/>
      <c r="HJ147" s="107"/>
      <c r="HK147" s="106"/>
      <c r="HL147" s="107"/>
      <c r="HM147" s="106"/>
      <c r="HN147" s="107"/>
      <c r="HO147" s="106"/>
      <c r="HP147" s="107"/>
      <c r="HQ147" s="106"/>
      <c r="HR147" s="107"/>
      <c r="HS147" s="106"/>
      <c r="HT147" s="107"/>
      <c r="HU147" s="106"/>
      <c r="HV147" s="107"/>
      <c r="HW147" s="106"/>
      <c r="HX147" s="107"/>
      <c r="HY147" s="106"/>
      <c r="HZ147" s="107"/>
      <c r="IA147" s="106"/>
      <c r="IB147" s="107"/>
      <c r="IC147" s="106"/>
      <c r="ID147" s="107"/>
      <c r="IE147" s="106"/>
      <c r="IF147" s="107"/>
      <c r="IG147" s="106"/>
      <c r="IH147" s="107"/>
      <c r="II147" s="106"/>
      <c r="IJ147" s="107"/>
      <c r="IK147" s="106"/>
      <c r="IL147" s="107"/>
      <c r="IM147" s="106"/>
      <c r="IN147" s="107"/>
      <c r="IO147" s="106"/>
      <c r="IP147" s="107"/>
      <c r="IQ147" s="106"/>
      <c r="IR147" s="107"/>
      <c r="IS147" s="106"/>
      <c r="IT147" s="107"/>
      <c r="IU147" s="106"/>
      <c r="IV147" s="107"/>
      <c r="IW147" s="106"/>
      <c r="IX147" s="107"/>
      <c r="IY147" s="106"/>
      <c r="IZ147" s="64"/>
      <c r="JA147" s="64"/>
      <c r="JB147" s="64"/>
      <c r="JC147" s="64"/>
      <c r="JD147" s="64"/>
      <c r="JE147" s="64"/>
      <c r="JF147" s="64"/>
      <c r="JG147" s="64"/>
      <c r="JH147" s="64"/>
      <c r="JI147" s="64"/>
      <c r="JJ147" s="64"/>
      <c r="JK147" s="64"/>
      <c r="JL147" s="64"/>
      <c r="JM147" s="64"/>
      <c r="JN147" s="64"/>
      <c r="JO147" s="64"/>
      <c r="JP147" s="64"/>
      <c r="JQ147" s="64"/>
      <c r="JR147" s="64"/>
      <c r="JS147" s="64"/>
      <c r="JT147" s="64"/>
      <c r="JU147" s="64"/>
      <c r="JV147" s="64"/>
      <c r="JW147" s="64"/>
      <c r="JX147" s="64"/>
      <c r="JY147" s="64"/>
      <c r="JZ147" s="64"/>
      <c r="KA147" s="64"/>
      <c r="KB147" s="64"/>
      <c r="KC147" s="64"/>
      <c r="KD147" s="64"/>
      <c r="KE147" s="64"/>
      <c r="KF147" s="64"/>
      <c r="KG147" s="64"/>
      <c r="KH147" s="64"/>
      <c r="KI147" s="64"/>
      <c r="KJ147" s="64"/>
      <c r="KK147" s="64"/>
      <c r="KL147" s="64"/>
      <c r="KM147" s="64"/>
      <c r="KN147" s="64"/>
      <c r="KO147" s="64"/>
      <c r="KP147" s="64"/>
      <c r="KQ147" s="64"/>
      <c r="KR147" s="64"/>
      <c r="KS147" s="64"/>
      <c r="KT147" s="64"/>
      <c r="KU147" s="64"/>
      <c r="KV147" s="64"/>
      <c r="KW147" s="64"/>
      <c r="KX147" s="64"/>
      <c r="KY147" s="64"/>
      <c r="KZ147" s="64"/>
      <c r="LA147" s="64"/>
      <c r="LB147" s="64"/>
      <c r="LC147" s="64"/>
      <c r="LD147" s="64"/>
      <c r="LE147" s="64"/>
      <c r="LF147" s="64"/>
      <c r="LG147" s="64"/>
      <c r="LH147" s="64"/>
      <c r="LI147" s="64"/>
      <c r="LJ147" s="64"/>
      <c r="LK147" s="64"/>
      <c r="LL147" s="64"/>
      <c r="LM147" s="64"/>
      <c r="LN147" s="64"/>
      <c r="LO147" s="64"/>
      <c r="LP147" s="64"/>
      <c r="LQ147" s="64"/>
      <c r="LR147" s="64"/>
      <c r="LS147" s="64"/>
      <c r="LT147" s="64"/>
      <c r="LU147" s="64"/>
      <c r="LV147" s="64"/>
      <c r="LW147" s="64"/>
      <c r="LX147" s="64"/>
      <c r="LY147" s="64"/>
      <c r="LZ147" s="64"/>
      <c r="MA147" s="64"/>
      <c r="MB147" s="64"/>
      <c r="MC147" s="64"/>
      <c r="MD147" s="64"/>
      <c r="ME147" s="64"/>
      <c r="MF147" s="64"/>
      <c r="MG147" s="64"/>
      <c r="MH147" s="64"/>
      <c r="MI147" s="64"/>
      <c r="MJ147" s="64"/>
      <c r="MK147" s="64"/>
      <c r="ML147" s="64"/>
      <c r="MM147" s="64"/>
      <c r="MN147" s="64"/>
      <c r="MO147" s="64"/>
      <c r="MP147" s="64"/>
      <c r="MQ147" s="64"/>
      <c r="MR147" s="64"/>
      <c r="MS147" s="64"/>
      <c r="MT147" s="64"/>
      <c r="MU147" s="64"/>
      <c r="MV147" s="64"/>
      <c r="MW147" s="64"/>
      <c r="MX147" s="64"/>
      <c r="MY147" s="64"/>
      <c r="MZ147" s="64"/>
      <c r="NA147" s="64"/>
      <c r="NB147" s="64"/>
      <c r="NC147" s="64"/>
      <c r="ND147" s="64"/>
      <c r="NE147" s="64"/>
      <c r="NF147" s="64"/>
      <c r="NG147" s="64"/>
      <c r="NH147" s="64"/>
      <c r="NI147" s="64"/>
      <c r="NJ147" s="64"/>
      <c r="NK147" s="64"/>
      <c r="NL147" s="64"/>
      <c r="NM147" s="64"/>
      <c r="NN147" s="64"/>
      <c r="NO147" s="64"/>
      <c r="NP147" s="64"/>
      <c r="NQ147" s="64"/>
      <c r="NR147" s="64"/>
      <c r="NS147" s="64"/>
      <c r="NT147" s="64"/>
      <c r="NU147" s="64"/>
      <c r="NV147" s="64"/>
      <c r="NW147" s="64"/>
      <c r="NX147" s="64"/>
      <c r="NY147" s="64"/>
      <c r="NZ147" s="64"/>
      <c r="OA147" s="64"/>
      <c r="OB147" s="64"/>
      <c r="OC147" s="64"/>
      <c r="OD147" s="64"/>
      <c r="OE147" s="64"/>
      <c r="OF147" s="64"/>
      <c r="OG147" s="64"/>
      <c r="OH147" s="64"/>
      <c r="OI147" s="64"/>
      <c r="OJ147" s="64"/>
      <c r="OK147" s="64"/>
      <c r="OL147" s="64"/>
      <c r="OM147" s="64"/>
      <c r="ON147" s="64"/>
      <c r="OO147" s="64"/>
      <c r="OP147" s="64"/>
      <c r="OQ147" s="64"/>
      <c r="OR147" s="64"/>
      <c r="OS147" s="64"/>
      <c r="OT147" s="64"/>
      <c r="OU147" s="64"/>
      <c r="OV147" s="64"/>
      <c r="OW147" s="64"/>
      <c r="OX147" s="64"/>
      <c r="OY147" s="64"/>
      <c r="OZ147" s="64"/>
      <c r="PA147" s="64"/>
      <c r="PB147" s="64"/>
      <c r="PC147" s="64"/>
      <c r="PD147" s="64"/>
      <c r="PE147" s="64"/>
      <c r="PF147" s="64"/>
      <c r="PG147" s="64"/>
      <c r="PH147" s="64"/>
      <c r="PI147" s="64"/>
      <c r="PJ147" s="64"/>
      <c r="PK147" s="64"/>
      <c r="PL147" s="64"/>
      <c r="PM147" s="64"/>
      <c r="PN147" s="64"/>
      <c r="PO147" s="64"/>
      <c r="PP147" s="64"/>
      <c r="PQ147" s="64"/>
      <c r="PR147" s="64"/>
      <c r="PS147" s="64"/>
      <c r="PT147" s="64"/>
      <c r="PU147" s="64"/>
      <c r="PV147" s="64"/>
      <c r="PW147" s="64"/>
      <c r="PX147" s="64"/>
      <c r="PY147" s="64"/>
      <c r="PZ147" s="64"/>
      <c r="QA147" s="64"/>
      <c r="QB147" s="64"/>
      <c r="QC147" s="64"/>
      <c r="QD147" s="64"/>
      <c r="QE147" s="64"/>
      <c r="QF147" s="64"/>
      <c r="QG147" s="64"/>
      <c r="QH147" s="64"/>
      <c r="QI147" s="64"/>
      <c r="QJ147" s="64"/>
      <c r="QK147" s="64"/>
      <c r="QL147" s="64"/>
      <c r="QM147" s="64"/>
      <c r="QN147" s="64"/>
      <c r="QO147" s="64"/>
      <c r="QP147" s="64"/>
      <c r="QQ147" s="64"/>
      <c r="QR147" s="64"/>
      <c r="QS147" s="64"/>
      <c r="QT147" s="64"/>
      <c r="QU147" s="64"/>
      <c r="QV147" s="64"/>
      <c r="QW147" s="64"/>
      <c r="QX147" s="64"/>
      <c r="QY147" s="64"/>
      <c r="QZ147" s="64"/>
      <c r="RA147" s="64"/>
      <c r="RB147" s="64"/>
      <c r="RC147" s="64"/>
      <c r="RD147" s="64"/>
      <c r="RE147" s="64"/>
      <c r="RF147" s="64"/>
      <c r="RG147" s="64"/>
      <c r="RH147" s="64"/>
      <c r="RI147" s="64"/>
      <c r="RJ147" s="64"/>
      <c r="RK147" s="64"/>
      <c r="RL147" s="64"/>
      <c r="RM147" s="64"/>
      <c r="RN147" s="64"/>
      <c r="RO147" s="64"/>
      <c r="RP147" s="64"/>
      <c r="RQ147" s="64"/>
      <c r="RR147" s="64"/>
      <c r="RS147" s="64"/>
      <c r="RT147" s="64"/>
      <c r="RU147" s="64"/>
      <c r="RV147" s="64"/>
      <c r="RW147" s="64"/>
      <c r="RX147" s="64"/>
      <c r="RY147" s="64"/>
      <c r="RZ147" s="64"/>
      <c r="SA147" s="64"/>
      <c r="SB147" s="64"/>
      <c r="SC147" s="64"/>
      <c r="SD147" s="64"/>
      <c r="SE147" s="64"/>
      <c r="SF147" s="64"/>
      <c r="SG147" s="64"/>
      <c r="SH147" s="64"/>
      <c r="SI147" s="64"/>
      <c r="SJ147" s="64"/>
      <c r="SK147" s="64"/>
      <c r="SL147" s="64"/>
      <c r="SM147" s="64"/>
      <c r="SN147" s="64"/>
      <c r="SO147" s="64"/>
      <c r="SP147" s="64"/>
      <c r="SQ147" s="64"/>
      <c r="SR147" s="64"/>
      <c r="SS147" s="64"/>
      <c r="ST147" s="64"/>
      <c r="SU147" s="64"/>
      <c r="SV147" s="64"/>
      <c r="SW147" s="64"/>
      <c r="SX147" s="64"/>
      <c r="SY147" s="64"/>
      <c r="SZ147" s="64"/>
      <c r="TA147" s="64"/>
      <c r="TB147" s="64"/>
      <c r="TC147" s="64"/>
      <c r="TD147" s="64"/>
      <c r="TE147" s="64"/>
      <c r="TF147" s="64"/>
      <c r="TG147" s="64"/>
      <c r="TH147" s="64"/>
      <c r="TI147" s="64"/>
      <c r="TJ147" s="64"/>
      <c r="TK147" s="64"/>
      <c r="TL147" s="64"/>
      <c r="TM147" s="64"/>
      <c r="TN147" s="64"/>
      <c r="TO147" s="64"/>
      <c r="TP147" s="64"/>
      <c r="TQ147" s="64"/>
      <c r="TR147" s="64"/>
      <c r="TS147" s="64"/>
      <c r="TT147" s="64"/>
      <c r="TU147" s="64"/>
      <c r="TV147" s="64"/>
      <c r="TW147" s="64"/>
      <c r="TX147" s="64"/>
      <c r="TY147" s="64"/>
      <c r="TZ147" s="64"/>
      <c r="UA147" s="64"/>
      <c r="UB147" s="64"/>
      <c r="UC147" s="64"/>
      <c r="UD147" s="64"/>
      <c r="UE147" s="64"/>
      <c r="UF147" s="64"/>
      <c r="UG147" s="64"/>
      <c r="UH147" s="64"/>
      <c r="UI147" s="64"/>
      <c r="UJ147" s="64"/>
      <c r="UK147" s="64"/>
      <c r="UL147" s="64"/>
      <c r="UM147" s="64"/>
      <c r="UN147" s="64"/>
      <c r="UO147" s="64"/>
      <c r="UP147" s="64"/>
      <c r="UQ147" s="64"/>
      <c r="UR147" s="64"/>
      <c r="US147" s="64"/>
      <c r="UT147" s="64"/>
      <c r="UU147" s="64"/>
      <c r="UV147" s="64"/>
      <c r="UW147" s="64"/>
      <c r="UX147" s="64"/>
      <c r="UY147" s="64"/>
      <c r="UZ147" s="64"/>
      <c r="VA147" s="64"/>
      <c r="VB147" s="64"/>
      <c r="VC147" s="64"/>
      <c r="VD147" s="64"/>
      <c r="VE147" s="64"/>
      <c r="VF147" s="64"/>
      <c r="VG147" s="64"/>
      <c r="VH147" s="64"/>
      <c r="VI147" s="64"/>
      <c r="VJ147" s="64"/>
      <c r="VK147" s="64"/>
      <c r="VL147" s="64"/>
      <c r="VM147" s="64"/>
      <c r="VN147" s="64"/>
      <c r="VO147" s="64"/>
      <c r="VP147" s="64"/>
      <c r="VQ147" s="64"/>
      <c r="VR147" s="64"/>
      <c r="VS147" s="64"/>
      <c r="VT147" s="64"/>
      <c r="VU147" s="64"/>
      <c r="VV147" s="64"/>
      <c r="VW147" s="64"/>
      <c r="VX147" s="64"/>
      <c r="VY147" s="64"/>
      <c r="VZ147" s="64"/>
      <c r="WA147" s="64"/>
      <c r="WB147" s="64"/>
      <c r="WC147" s="64"/>
      <c r="WD147" s="64"/>
      <c r="WE147" s="64"/>
      <c r="WF147" s="64"/>
      <c r="WG147" s="64"/>
      <c r="WH147" s="64"/>
      <c r="WI147" s="64"/>
      <c r="WJ147" s="64"/>
      <c r="WK147" s="64"/>
      <c r="WL147" s="64"/>
      <c r="WM147" s="64"/>
      <c r="WN147" s="64"/>
      <c r="WO147" s="64"/>
      <c r="WP147" s="64"/>
      <c r="WQ147" s="64"/>
      <c r="WR147" s="64"/>
      <c r="WS147" s="64"/>
      <c r="WT147" s="64"/>
      <c r="WU147" s="64"/>
      <c r="WV147" s="64"/>
      <c r="WW147" s="64"/>
      <c r="WX147" s="64"/>
      <c r="WY147" s="64"/>
      <c r="WZ147" s="64"/>
      <c r="XA147" s="64"/>
      <c r="XB147" s="64"/>
      <c r="XC147" s="64"/>
      <c r="XD147" s="64"/>
      <c r="XE147" s="64"/>
      <c r="XF147" s="64"/>
      <c r="XG147" s="64"/>
      <c r="XH147" s="64"/>
      <c r="XI147" s="64"/>
      <c r="XJ147" s="64"/>
    </row>
    <row r="148" spans="1:634" x14ac:dyDescent="0.25">
      <c r="A148" s="106"/>
      <c r="B148" s="107"/>
      <c r="C148" s="106"/>
      <c r="D148" s="107"/>
      <c r="E148" s="106"/>
      <c r="F148" s="107"/>
      <c r="G148" s="106"/>
      <c r="H148" s="107"/>
      <c r="I148" s="106"/>
      <c r="J148" s="107"/>
      <c r="K148" s="106"/>
      <c r="L148" s="107"/>
      <c r="M148" s="106"/>
      <c r="N148" s="107"/>
      <c r="O148" s="106"/>
      <c r="P148" s="107"/>
      <c r="Q148" s="106"/>
      <c r="R148" s="107"/>
      <c r="S148" s="106"/>
      <c r="T148" s="107"/>
      <c r="U148" s="106"/>
      <c r="V148" s="107"/>
      <c r="W148" s="106"/>
      <c r="X148" s="107"/>
      <c r="Y148" s="106"/>
      <c r="Z148" s="107"/>
      <c r="AA148" s="106"/>
      <c r="AB148" s="107"/>
      <c r="AC148" s="106"/>
      <c r="AD148" s="107"/>
      <c r="AE148" s="106"/>
      <c r="AF148" s="107"/>
      <c r="AG148" s="106"/>
      <c r="AH148" s="107"/>
      <c r="AI148" s="106"/>
      <c r="AJ148" s="107"/>
      <c r="AK148" s="106"/>
      <c r="AL148" s="107"/>
      <c r="AM148" s="106"/>
      <c r="AN148" s="107"/>
      <c r="AO148" s="106"/>
      <c r="AP148" s="107"/>
      <c r="AQ148" s="106"/>
      <c r="AR148" s="107"/>
      <c r="AS148" s="106"/>
      <c r="AT148" s="107"/>
      <c r="AU148" s="106"/>
      <c r="AV148" s="107"/>
      <c r="AW148" s="106"/>
      <c r="AX148" s="107"/>
      <c r="AY148" s="106"/>
      <c r="AZ148" s="107"/>
      <c r="BA148" s="106"/>
      <c r="BB148" s="107"/>
      <c r="BC148" s="106"/>
      <c r="BD148" s="107"/>
      <c r="BE148" s="106"/>
      <c r="BF148" s="107"/>
      <c r="BG148" s="106"/>
      <c r="BH148" s="107"/>
      <c r="BI148" s="106"/>
      <c r="BJ148" s="107"/>
      <c r="BK148" s="106"/>
      <c r="BL148" s="107"/>
      <c r="BM148" s="106"/>
      <c r="BN148" s="107"/>
      <c r="BO148" s="106"/>
      <c r="BP148" s="107"/>
      <c r="BQ148" s="106"/>
      <c r="BR148" s="107"/>
      <c r="BS148" s="106"/>
      <c r="BT148" s="107"/>
      <c r="BU148" s="106"/>
      <c r="BV148" s="107"/>
      <c r="BW148" s="106"/>
      <c r="BX148" s="107"/>
      <c r="BY148" s="106"/>
      <c r="BZ148" s="107"/>
      <c r="CA148" s="106"/>
      <c r="CB148" s="107"/>
      <c r="CC148" s="106"/>
      <c r="CD148" s="107"/>
      <c r="CE148" s="106"/>
      <c r="CF148" s="107"/>
      <c r="CG148" s="106"/>
      <c r="CH148" s="107"/>
      <c r="CI148" s="106"/>
      <c r="CJ148" s="107"/>
      <c r="CK148" s="106"/>
      <c r="CL148" s="107"/>
      <c r="CM148" s="106"/>
      <c r="CN148" s="107"/>
      <c r="CO148" s="106"/>
      <c r="CP148" s="107"/>
      <c r="CQ148" s="106"/>
      <c r="CR148" s="107"/>
      <c r="CS148" s="106"/>
      <c r="CT148" s="107"/>
      <c r="CU148" s="106"/>
      <c r="CV148" s="107"/>
      <c r="CW148" s="106"/>
      <c r="CX148" s="107"/>
      <c r="CY148" s="106"/>
      <c r="CZ148" s="107"/>
      <c r="DA148" s="106"/>
      <c r="DB148" s="107"/>
      <c r="DC148" s="106"/>
      <c r="DD148" s="107"/>
      <c r="DE148" s="106"/>
      <c r="DF148" s="107"/>
      <c r="DG148" s="106"/>
      <c r="DH148" s="107"/>
      <c r="DI148" s="106"/>
      <c r="DJ148" s="107"/>
      <c r="DK148" s="106"/>
      <c r="DL148" s="107"/>
      <c r="DM148" s="106"/>
      <c r="DN148" s="107"/>
      <c r="DO148" s="106"/>
      <c r="DP148" s="107"/>
      <c r="DQ148" s="106"/>
      <c r="DR148" s="107"/>
      <c r="DS148" s="106"/>
      <c r="DT148" s="107"/>
      <c r="DU148" s="106"/>
      <c r="DV148" s="107"/>
      <c r="DW148" s="106"/>
      <c r="DX148" s="107"/>
      <c r="DY148" s="106"/>
      <c r="DZ148" s="107"/>
      <c r="EA148" s="106"/>
      <c r="EB148" s="107"/>
      <c r="EC148" s="106"/>
      <c r="ED148" s="107"/>
      <c r="EE148" s="106"/>
      <c r="EF148" s="107"/>
      <c r="EG148" s="106"/>
      <c r="EH148" s="107"/>
      <c r="EI148" s="106"/>
      <c r="EJ148" s="107"/>
      <c r="EK148" s="106"/>
      <c r="EL148" s="107"/>
      <c r="EM148" s="106"/>
      <c r="EN148" s="107"/>
      <c r="EO148" s="106"/>
      <c r="EP148" s="107"/>
      <c r="EQ148" s="106"/>
      <c r="ER148" s="107"/>
      <c r="ES148" s="106"/>
      <c r="ET148" s="107"/>
      <c r="EU148" s="106"/>
      <c r="EV148" s="107"/>
      <c r="EW148" s="106"/>
      <c r="EX148" s="107"/>
      <c r="EY148" s="106"/>
      <c r="EZ148" s="107"/>
      <c r="FA148" s="106"/>
      <c r="FB148" s="107"/>
      <c r="FC148" s="106"/>
      <c r="FD148" s="107"/>
      <c r="FE148" s="106"/>
      <c r="FF148" s="107"/>
      <c r="FG148" s="106"/>
      <c r="FH148" s="107"/>
      <c r="FI148" s="106"/>
      <c r="FJ148" s="107"/>
      <c r="FK148" s="106"/>
      <c r="FL148" s="107"/>
      <c r="FM148" s="106"/>
      <c r="FN148" s="107"/>
      <c r="FO148" s="106"/>
      <c r="FP148" s="107"/>
      <c r="FQ148" s="106"/>
      <c r="FR148" s="107"/>
      <c r="FS148" s="106"/>
      <c r="FT148" s="107"/>
      <c r="FU148" s="106"/>
      <c r="FV148" s="107"/>
      <c r="FW148" s="106"/>
      <c r="FX148" s="107"/>
      <c r="FY148" s="106"/>
      <c r="FZ148" s="107"/>
      <c r="GA148" s="106"/>
      <c r="GB148" s="107"/>
      <c r="GC148" s="106"/>
      <c r="GD148" s="107"/>
      <c r="GE148" s="106"/>
      <c r="GF148" s="107"/>
      <c r="GG148" s="106"/>
      <c r="GH148" s="107"/>
      <c r="GI148" s="106"/>
      <c r="GJ148" s="107"/>
      <c r="GK148" s="106"/>
      <c r="GL148" s="107"/>
      <c r="GM148" s="106"/>
      <c r="GN148" s="107"/>
      <c r="GO148" s="106"/>
      <c r="GP148" s="107"/>
      <c r="GQ148" s="106"/>
      <c r="GR148" s="107"/>
      <c r="GS148" s="106"/>
      <c r="GT148" s="107"/>
      <c r="GU148" s="106"/>
      <c r="GV148" s="107"/>
      <c r="GW148" s="106"/>
      <c r="GX148" s="107"/>
      <c r="GY148" s="106"/>
      <c r="GZ148" s="107"/>
      <c r="HA148" s="106"/>
      <c r="HB148" s="107"/>
      <c r="HC148" s="106"/>
      <c r="HD148" s="107"/>
      <c r="HE148" s="106"/>
      <c r="HF148" s="107"/>
      <c r="HG148" s="106"/>
      <c r="HH148" s="107"/>
      <c r="HI148" s="106"/>
      <c r="HJ148" s="107"/>
      <c r="HK148" s="106"/>
      <c r="HL148" s="107"/>
      <c r="HM148" s="106"/>
      <c r="HN148" s="107"/>
      <c r="HO148" s="106"/>
      <c r="HP148" s="107"/>
      <c r="HQ148" s="106"/>
      <c r="HR148" s="107"/>
      <c r="HS148" s="106"/>
      <c r="HT148" s="107"/>
      <c r="HU148" s="106"/>
      <c r="HV148" s="107"/>
      <c r="HW148" s="106"/>
      <c r="HX148" s="107"/>
      <c r="HY148" s="106"/>
      <c r="HZ148" s="107"/>
      <c r="IA148" s="106"/>
      <c r="IB148" s="107"/>
      <c r="IC148" s="106"/>
      <c r="ID148" s="107"/>
      <c r="IE148" s="106"/>
      <c r="IF148" s="107"/>
      <c r="IG148" s="106"/>
      <c r="IH148" s="107"/>
      <c r="II148" s="106"/>
      <c r="IJ148" s="107"/>
      <c r="IK148" s="106"/>
      <c r="IL148" s="107"/>
      <c r="IM148" s="106"/>
      <c r="IN148" s="107"/>
      <c r="IO148" s="106"/>
      <c r="IP148" s="107"/>
      <c r="IQ148" s="106"/>
      <c r="IR148" s="107"/>
      <c r="IS148" s="106"/>
      <c r="IT148" s="107"/>
      <c r="IU148" s="106"/>
      <c r="IV148" s="107"/>
      <c r="IW148" s="106"/>
      <c r="IX148" s="107"/>
      <c r="IY148" s="106"/>
      <c r="IZ148" s="64"/>
      <c r="JA148" s="64"/>
      <c r="JB148" s="64"/>
      <c r="JC148" s="64"/>
      <c r="JD148" s="64"/>
      <c r="JE148" s="64"/>
      <c r="JF148" s="64"/>
      <c r="JG148" s="64"/>
      <c r="JH148" s="64"/>
      <c r="JI148" s="64"/>
      <c r="JJ148" s="64"/>
      <c r="JK148" s="64"/>
      <c r="JL148" s="64"/>
      <c r="JM148" s="64"/>
      <c r="JN148" s="64"/>
      <c r="JO148" s="64"/>
      <c r="JP148" s="64"/>
      <c r="JQ148" s="64"/>
      <c r="JR148" s="64"/>
      <c r="JS148" s="64"/>
      <c r="JT148" s="64"/>
      <c r="JU148" s="64"/>
      <c r="JV148" s="64"/>
      <c r="JW148" s="64"/>
      <c r="JX148" s="64"/>
      <c r="JY148" s="64"/>
      <c r="JZ148" s="64"/>
      <c r="KA148" s="64"/>
      <c r="KB148" s="64"/>
      <c r="KC148" s="64"/>
      <c r="KD148" s="64"/>
      <c r="KE148" s="64"/>
      <c r="KF148" s="64"/>
      <c r="KG148" s="64"/>
      <c r="KH148" s="64"/>
      <c r="KI148" s="64"/>
      <c r="KJ148" s="64"/>
      <c r="KK148" s="64"/>
      <c r="KL148" s="64"/>
      <c r="KM148" s="64"/>
      <c r="KN148" s="64"/>
      <c r="KO148" s="64"/>
      <c r="KP148" s="64"/>
      <c r="KQ148" s="64"/>
      <c r="KR148" s="64"/>
      <c r="KS148" s="64"/>
      <c r="KT148" s="64"/>
      <c r="KU148" s="64"/>
      <c r="KV148" s="64"/>
      <c r="KW148" s="64"/>
      <c r="KX148" s="64"/>
      <c r="KY148" s="64"/>
      <c r="KZ148" s="64"/>
      <c r="LA148" s="64"/>
      <c r="LB148" s="64"/>
      <c r="LC148" s="64"/>
      <c r="LD148" s="64"/>
      <c r="LE148" s="64"/>
      <c r="LF148" s="64"/>
      <c r="LG148" s="64"/>
      <c r="LH148" s="64"/>
      <c r="LI148" s="64"/>
      <c r="LJ148" s="64"/>
      <c r="LK148" s="64"/>
      <c r="LL148" s="64"/>
      <c r="LM148" s="64"/>
      <c r="LN148" s="64"/>
      <c r="LO148" s="64"/>
      <c r="LP148" s="64"/>
      <c r="LQ148" s="64"/>
      <c r="LR148" s="64"/>
      <c r="LS148" s="64"/>
      <c r="LT148" s="64"/>
      <c r="LU148" s="64"/>
      <c r="LV148" s="64"/>
      <c r="LW148" s="64"/>
      <c r="LX148" s="64"/>
      <c r="LY148" s="64"/>
      <c r="LZ148" s="64"/>
      <c r="MA148" s="64"/>
      <c r="MB148" s="64"/>
      <c r="MC148" s="64"/>
      <c r="MD148" s="64"/>
      <c r="ME148" s="64"/>
      <c r="MF148" s="64"/>
      <c r="MG148" s="64"/>
      <c r="MH148" s="64"/>
      <c r="MI148" s="64"/>
      <c r="MJ148" s="64"/>
      <c r="MK148" s="64"/>
      <c r="ML148" s="64"/>
      <c r="MM148" s="64"/>
      <c r="MN148" s="64"/>
      <c r="MO148" s="64"/>
      <c r="MP148" s="64"/>
      <c r="MQ148" s="64"/>
      <c r="MR148" s="64"/>
      <c r="MS148" s="64"/>
      <c r="MT148" s="64"/>
      <c r="MU148" s="64"/>
      <c r="MV148" s="64"/>
      <c r="MW148" s="64"/>
      <c r="MX148" s="64"/>
      <c r="MY148" s="64"/>
      <c r="MZ148" s="64"/>
      <c r="NA148" s="64"/>
      <c r="NB148" s="64"/>
      <c r="NC148" s="64"/>
      <c r="ND148" s="64"/>
      <c r="NE148" s="64"/>
      <c r="NF148" s="64"/>
      <c r="NG148" s="64"/>
      <c r="NH148" s="64"/>
      <c r="NI148" s="64"/>
      <c r="NJ148" s="64"/>
      <c r="NK148" s="64"/>
      <c r="NL148" s="64"/>
      <c r="NM148" s="64"/>
      <c r="NN148" s="64"/>
      <c r="NO148" s="64"/>
      <c r="NP148" s="64"/>
      <c r="NQ148" s="64"/>
      <c r="NR148" s="64"/>
      <c r="NS148" s="64"/>
      <c r="NT148" s="64"/>
      <c r="NU148" s="64"/>
      <c r="NV148" s="64"/>
      <c r="NW148" s="64"/>
      <c r="NX148" s="64"/>
      <c r="NY148" s="64"/>
      <c r="NZ148" s="64"/>
      <c r="OA148" s="64"/>
      <c r="OB148" s="64"/>
      <c r="OC148" s="64"/>
      <c r="OD148" s="64"/>
      <c r="OE148" s="64"/>
      <c r="OF148" s="64"/>
      <c r="OG148" s="64"/>
      <c r="OH148" s="64"/>
      <c r="OI148" s="64"/>
      <c r="OJ148" s="64"/>
      <c r="OK148" s="64"/>
      <c r="OL148" s="64"/>
      <c r="OM148" s="64"/>
      <c r="ON148" s="64"/>
      <c r="OO148" s="64"/>
      <c r="OP148" s="64"/>
      <c r="OQ148" s="64"/>
      <c r="OR148" s="64"/>
      <c r="OS148" s="64"/>
      <c r="OT148" s="64"/>
      <c r="OU148" s="64"/>
      <c r="OV148" s="64"/>
      <c r="OW148" s="64"/>
      <c r="OX148" s="64"/>
      <c r="OY148" s="64"/>
      <c r="OZ148" s="64"/>
      <c r="PA148" s="64"/>
      <c r="PB148" s="64"/>
      <c r="PC148" s="64"/>
      <c r="PD148" s="64"/>
      <c r="PE148" s="64"/>
      <c r="PF148" s="64"/>
      <c r="PG148" s="64"/>
      <c r="PH148" s="64"/>
      <c r="PI148" s="64"/>
      <c r="PJ148" s="64"/>
      <c r="PK148" s="64"/>
      <c r="PL148" s="64"/>
      <c r="PM148" s="64"/>
      <c r="PN148" s="64"/>
      <c r="PO148" s="64"/>
      <c r="PP148" s="64"/>
      <c r="PQ148" s="64"/>
      <c r="PR148" s="64"/>
      <c r="PS148" s="64"/>
      <c r="PT148" s="64"/>
      <c r="PU148" s="64"/>
      <c r="PV148" s="64"/>
      <c r="PW148" s="64"/>
      <c r="PX148" s="64"/>
      <c r="PY148" s="64"/>
      <c r="PZ148" s="64"/>
      <c r="QA148" s="64"/>
      <c r="QB148" s="64"/>
      <c r="QC148" s="64"/>
      <c r="QD148" s="64"/>
      <c r="QE148" s="64"/>
      <c r="QF148" s="64"/>
      <c r="QG148" s="64"/>
      <c r="QH148" s="64"/>
      <c r="QI148" s="64"/>
      <c r="QJ148" s="64"/>
      <c r="QK148" s="64"/>
      <c r="QL148" s="64"/>
      <c r="QM148" s="64"/>
      <c r="QN148" s="64"/>
      <c r="QO148" s="64"/>
      <c r="QP148" s="64"/>
      <c r="QQ148" s="64"/>
      <c r="QR148" s="64"/>
      <c r="QS148" s="64"/>
      <c r="QT148" s="64"/>
      <c r="QU148" s="64"/>
      <c r="QV148" s="64"/>
      <c r="QW148" s="64"/>
      <c r="QX148" s="64"/>
      <c r="QY148" s="64"/>
      <c r="QZ148" s="64"/>
      <c r="RA148" s="64"/>
      <c r="RB148" s="64"/>
      <c r="RC148" s="64"/>
      <c r="RD148" s="64"/>
      <c r="RE148" s="64"/>
      <c r="RF148" s="64"/>
      <c r="RG148" s="64"/>
      <c r="RH148" s="64"/>
      <c r="RI148" s="64"/>
      <c r="RJ148" s="64"/>
      <c r="RK148" s="64"/>
      <c r="RL148" s="64"/>
      <c r="RM148" s="64"/>
      <c r="RN148" s="64"/>
      <c r="RO148" s="64"/>
      <c r="RP148" s="64"/>
      <c r="RQ148" s="64"/>
      <c r="RR148" s="64"/>
      <c r="RS148" s="64"/>
      <c r="RT148" s="64"/>
      <c r="RU148" s="64"/>
      <c r="RV148" s="64"/>
      <c r="RW148" s="64"/>
      <c r="RX148" s="64"/>
      <c r="RY148" s="64"/>
      <c r="RZ148" s="64"/>
      <c r="SA148" s="64"/>
      <c r="SB148" s="64"/>
      <c r="SC148" s="64"/>
      <c r="SD148" s="64"/>
      <c r="SE148" s="64"/>
      <c r="SF148" s="64"/>
      <c r="SG148" s="64"/>
      <c r="SH148" s="64"/>
      <c r="SI148" s="64"/>
      <c r="SJ148" s="64"/>
      <c r="SK148" s="64"/>
      <c r="SL148" s="64"/>
      <c r="SM148" s="64"/>
      <c r="SN148" s="64"/>
      <c r="SO148" s="64"/>
      <c r="SP148" s="64"/>
      <c r="SQ148" s="64"/>
      <c r="SR148" s="64"/>
      <c r="SS148" s="64"/>
      <c r="ST148" s="64"/>
      <c r="SU148" s="64"/>
      <c r="SV148" s="64"/>
      <c r="SW148" s="64"/>
      <c r="SX148" s="64"/>
      <c r="SY148" s="64"/>
      <c r="SZ148" s="64"/>
      <c r="TA148" s="64"/>
      <c r="TB148" s="64"/>
      <c r="TC148" s="64"/>
      <c r="TD148" s="64"/>
      <c r="TE148" s="64"/>
      <c r="TF148" s="64"/>
      <c r="TG148" s="64"/>
      <c r="TH148" s="64"/>
      <c r="TI148" s="64"/>
      <c r="TJ148" s="64"/>
      <c r="TK148" s="64"/>
      <c r="TL148" s="64"/>
      <c r="TM148" s="64"/>
      <c r="TN148" s="64"/>
      <c r="TO148" s="64"/>
      <c r="TP148" s="64"/>
      <c r="TQ148" s="64"/>
      <c r="TR148" s="64"/>
      <c r="TS148" s="64"/>
      <c r="TT148" s="64"/>
      <c r="TU148" s="64"/>
      <c r="TV148" s="64"/>
      <c r="TW148" s="64"/>
      <c r="TX148" s="64"/>
      <c r="TY148" s="64"/>
      <c r="TZ148" s="64"/>
      <c r="UA148" s="64"/>
      <c r="UB148" s="64"/>
      <c r="UC148" s="64"/>
      <c r="UD148" s="64"/>
      <c r="UE148" s="64"/>
      <c r="UF148" s="64"/>
      <c r="UG148" s="64"/>
      <c r="UH148" s="64"/>
      <c r="UI148" s="64"/>
      <c r="UJ148" s="64"/>
      <c r="UK148" s="64"/>
      <c r="UL148" s="64"/>
      <c r="UM148" s="64"/>
      <c r="UN148" s="64"/>
      <c r="UO148" s="64"/>
      <c r="UP148" s="64"/>
      <c r="UQ148" s="64"/>
      <c r="UR148" s="64"/>
      <c r="US148" s="64"/>
      <c r="UT148" s="64"/>
      <c r="UU148" s="64"/>
      <c r="UV148" s="64"/>
      <c r="UW148" s="64"/>
      <c r="UX148" s="64"/>
      <c r="UY148" s="64"/>
      <c r="UZ148" s="64"/>
      <c r="VA148" s="64"/>
      <c r="VB148" s="64"/>
      <c r="VC148" s="64"/>
      <c r="VD148" s="64"/>
      <c r="VE148" s="64"/>
      <c r="VF148" s="64"/>
      <c r="VG148" s="64"/>
      <c r="VH148" s="64"/>
      <c r="VI148" s="64"/>
      <c r="VJ148" s="64"/>
      <c r="VK148" s="64"/>
      <c r="VL148" s="64"/>
      <c r="VM148" s="64"/>
      <c r="VN148" s="64"/>
      <c r="VO148" s="64"/>
      <c r="VP148" s="64"/>
      <c r="VQ148" s="64"/>
      <c r="VR148" s="64"/>
      <c r="VS148" s="64"/>
      <c r="VT148" s="64"/>
      <c r="VU148" s="64"/>
      <c r="VV148" s="64"/>
      <c r="VW148" s="64"/>
      <c r="VX148" s="64"/>
      <c r="VY148" s="64"/>
      <c r="VZ148" s="64"/>
      <c r="WA148" s="64"/>
      <c r="WB148" s="64"/>
      <c r="WC148" s="64"/>
      <c r="WD148" s="64"/>
      <c r="WE148" s="64"/>
      <c r="WF148" s="64"/>
      <c r="WG148" s="64"/>
      <c r="WH148" s="64"/>
      <c r="WI148" s="64"/>
      <c r="WJ148" s="64"/>
      <c r="WK148" s="64"/>
      <c r="WL148" s="64"/>
      <c r="WM148" s="64"/>
      <c r="WN148" s="64"/>
      <c r="WO148" s="64"/>
      <c r="WP148" s="64"/>
      <c r="WQ148" s="64"/>
      <c r="WR148" s="64"/>
      <c r="WS148" s="64"/>
      <c r="WT148" s="64"/>
      <c r="WU148" s="64"/>
      <c r="WV148" s="64"/>
      <c r="WW148" s="64"/>
      <c r="WX148" s="64"/>
      <c r="WY148" s="64"/>
      <c r="WZ148" s="64"/>
      <c r="XA148" s="64"/>
      <c r="XB148" s="64"/>
      <c r="XC148" s="64"/>
      <c r="XD148" s="64"/>
      <c r="XE148" s="64"/>
      <c r="XF148" s="64"/>
      <c r="XG148" s="64"/>
      <c r="XH148" s="64"/>
      <c r="XI148" s="64"/>
      <c r="XJ148" s="64"/>
    </row>
    <row r="149" spans="1:634" x14ac:dyDescent="0.25">
      <c r="A149" s="106"/>
      <c r="B149" s="107"/>
      <c r="C149" s="106"/>
      <c r="D149" s="107"/>
      <c r="E149" s="106"/>
      <c r="F149" s="107"/>
      <c r="G149" s="106"/>
      <c r="H149" s="107"/>
      <c r="I149" s="106"/>
      <c r="J149" s="107"/>
      <c r="K149" s="106"/>
      <c r="L149" s="107"/>
      <c r="M149" s="106"/>
      <c r="N149" s="107"/>
      <c r="O149" s="106"/>
      <c r="P149" s="107"/>
      <c r="Q149" s="106"/>
      <c r="R149" s="107"/>
      <c r="S149" s="106"/>
      <c r="T149" s="107"/>
      <c r="U149" s="106"/>
      <c r="V149" s="107"/>
      <c r="W149" s="106"/>
      <c r="X149" s="107"/>
      <c r="Y149" s="106"/>
      <c r="Z149" s="107"/>
      <c r="AA149" s="106"/>
      <c r="AB149" s="107"/>
      <c r="AC149" s="106"/>
      <c r="AD149" s="107"/>
      <c r="AE149" s="106"/>
      <c r="AF149" s="107"/>
      <c r="AG149" s="106"/>
      <c r="AH149" s="107"/>
      <c r="AI149" s="106"/>
      <c r="AJ149" s="107"/>
      <c r="AK149" s="106"/>
      <c r="AL149" s="107"/>
      <c r="AM149" s="106"/>
      <c r="AN149" s="107"/>
      <c r="AO149" s="106"/>
      <c r="AP149" s="107"/>
      <c r="AQ149" s="106"/>
      <c r="AR149" s="107"/>
      <c r="AS149" s="106"/>
      <c r="AT149" s="107"/>
      <c r="AU149" s="106"/>
      <c r="AV149" s="107"/>
      <c r="AW149" s="106"/>
      <c r="AX149" s="107"/>
      <c r="AY149" s="106"/>
      <c r="AZ149" s="107"/>
      <c r="BA149" s="106"/>
      <c r="BB149" s="107"/>
      <c r="BC149" s="106"/>
      <c r="BD149" s="107"/>
      <c r="BE149" s="106"/>
      <c r="BF149" s="107"/>
      <c r="BG149" s="106"/>
      <c r="BH149" s="107"/>
      <c r="BI149" s="106"/>
      <c r="BJ149" s="107"/>
      <c r="BK149" s="106"/>
      <c r="BL149" s="107"/>
      <c r="BM149" s="106"/>
      <c r="BN149" s="107"/>
      <c r="BO149" s="106"/>
      <c r="BP149" s="107"/>
      <c r="BQ149" s="106"/>
      <c r="BR149" s="107"/>
      <c r="BS149" s="106"/>
      <c r="BT149" s="107"/>
      <c r="BU149" s="106"/>
      <c r="BV149" s="107"/>
      <c r="BW149" s="106"/>
      <c r="BX149" s="107"/>
      <c r="BY149" s="106"/>
      <c r="BZ149" s="107"/>
      <c r="CA149" s="106"/>
      <c r="CB149" s="107"/>
      <c r="CC149" s="106"/>
      <c r="CD149" s="107"/>
      <c r="CE149" s="106"/>
      <c r="CF149" s="107"/>
      <c r="CG149" s="106"/>
      <c r="CH149" s="107"/>
      <c r="CI149" s="106"/>
      <c r="CJ149" s="107"/>
      <c r="CK149" s="106"/>
      <c r="CL149" s="107"/>
      <c r="CM149" s="106"/>
      <c r="CN149" s="107"/>
      <c r="CO149" s="106"/>
      <c r="CP149" s="107"/>
      <c r="CQ149" s="106"/>
      <c r="CR149" s="107"/>
      <c r="CS149" s="106"/>
      <c r="CT149" s="107"/>
      <c r="CU149" s="106"/>
      <c r="CV149" s="107"/>
      <c r="CW149" s="106"/>
      <c r="CX149" s="107"/>
      <c r="CY149" s="106"/>
      <c r="CZ149" s="107"/>
      <c r="DA149" s="106"/>
      <c r="DB149" s="107"/>
      <c r="DC149" s="106"/>
      <c r="DD149" s="107"/>
      <c r="DE149" s="106"/>
      <c r="DF149" s="107"/>
      <c r="DG149" s="106"/>
      <c r="DH149" s="107"/>
      <c r="DI149" s="106"/>
      <c r="DJ149" s="107"/>
      <c r="DK149" s="106"/>
      <c r="DL149" s="107"/>
      <c r="DM149" s="106"/>
      <c r="DN149" s="107"/>
      <c r="DO149" s="106"/>
      <c r="DP149" s="107"/>
      <c r="DQ149" s="106"/>
      <c r="DR149" s="107"/>
      <c r="DS149" s="106"/>
      <c r="DT149" s="107"/>
      <c r="DU149" s="106"/>
      <c r="DV149" s="107"/>
      <c r="DW149" s="106"/>
      <c r="DX149" s="107"/>
      <c r="DY149" s="106"/>
      <c r="DZ149" s="107"/>
      <c r="EA149" s="106"/>
      <c r="EB149" s="107"/>
      <c r="EC149" s="106"/>
      <c r="ED149" s="107"/>
      <c r="EE149" s="106"/>
      <c r="EF149" s="107"/>
      <c r="EG149" s="106"/>
      <c r="EH149" s="107"/>
      <c r="EI149" s="106"/>
      <c r="EJ149" s="107"/>
      <c r="EK149" s="106"/>
      <c r="EL149" s="107"/>
      <c r="EM149" s="106"/>
      <c r="EN149" s="107"/>
      <c r="EO149" s="106"/>
      <c r="EP149" s="107"/>
      <c r="EQ149" s="106"/>
      <c r="ER149" s="107"/>
      <c r="ES149" s="106"/>
      <c r="ET149" s="107"/>
      <c r="EU149" s="106"/>
      <c r="EV149" s="107"/>
      <c r="EW149" s="106"/>
      <c r="EX149" s="107"/>
      <c r="EY149" s="106"/>
      <c r="EZ149" s="107"/>
      <c r="FA149" s="106"/>
      <c r="FB149" s="107"/>
      <c r="FC149" s="106"/>
      <c r="FD149" s="107"/>
      <c r="FE149" s="106"/>
      <c r="FF149" s="107"/>
      <c r="FG149" s="106"/>
      <c r="FH149" s="107"/>
      <c r="FI149" s="106"/>
      <c r="FJ149" s="107"/>
      <c r="FK149" s="106"/>
      <c r="FL149" s="107"/>
      <c r="FM149" s="106"/>
      <c r="FN149" s="107"/>
      <c r="FO149" s="106"/>
      <c r="FP149" s="107"/>
      <c r="FQ149" s="106"/>
      <c r="FR149" s="107"/>
      <c r="FS149" s="106"/>
      <c r="FT149" s="107"/>
      <c r="FU149" s="106"/>
      <c r="FV149" s="107"/>
      <c r="FW149" s="106"/>
      <c r="FX149" s="107"/>
      <c r="FY149" s="106"/>
      <c r="FZ149" s="107"/>
      <c r="GA149" s="106"/>
      <c r="GB149" s="107"/>
      <c r="GC149" s="106"/>
      <c r="GD149" s="107"/>
      <c r="GE149" s="106"/>
      <c r="GF149" s="107"/>
      <c r="GG149" s="106"/>
      <c r="GH149" s="107"/>
      <c r="GI149" s="106"/>
      <c r="GJ149" s="107"/>
      <c r="GK149" s="106"/>
      <c r="GL149" s="107"/>
      <c r="GM149" s="106"/>
      <c r="GN149" s="107"/>
      <c r="GO149" s="106"/>
      <c r="GP149" s="107"/>
      <c r="GQ149" s="106"/>
      <c r="GR149" s="107"/>
      <c r="GS149" s="106"/>
      <c r="GT149" s="107"/>
      <c r="GU149" s="106"/>
      <c r="GV149" s="107"/>
      <c r="GW149" s="106"/>
      <c r="GX149" s="107"/>
      <c r="GY149" s="106"/>
      <c r="GZ149" s="107"/>
      <c r="HA149" s="106"/>
      <c r="HB149" s="107"/>
      <c r="HC149" s="106"/>
      <c r="HD149" s="107"/>
      <c r="HE149" s="106"/>
      <c r="HF149" s="107"/>
      <c r="HG149" s="106"/>
      <c r="HH149" s="107"/>
      <c r="HI149" s="106"/>
      <c r="HJ149" s="107"/>
      <c r="HK149" s="106"/>
      <c r="HL149" s="107"/>
      <c r="HM149" s="106"/>
      <c r="HN149" s="107"/>
      <c r="HO149" s="106"/>
      <c r="HP149" s="107"/>
      <c r="HQ149" s="106"/>
      <c r="HR149" s="107"/>
      <c r="HS149" s="106"/>
      <c r="HT149" s="107"/>
      <c r="HU149" s="106"/>
      <c r="HV149" s="107"/>
      <c r="HW149" s="106"/>
      <c r="HX149" s="107"/>
      <c r="HY149" s="106"/>
      <c r="HZ149" s="107"/>
      <c r="IA149" s="106"/>
      <c r="IB149" s="107"/>
      <c r="IC149" s="106"/>
      <c r="ID149" s="107"/>
      <c r="IE149" s="106"/>
      <c r="IF149" s="107"/>
      <c r="IG149" s="106"/>
      <c r="IH149" s="107"/>
      <c r="II149" s="106"/>
      <c r="IJ149" s="107"/>
      <c r="IK149" s="106"/>
      <c r="IL149" s="107"/>
      <c r="IM149" s="106"/>
      <c r="IN149" s="107"/>
      <c r="IO149" s="106"/>
      <c r="IP149" s="107"/>
      <c r="IQ149" s="106"/>
      <c r="IR149" s="107"/>
      <c r="IS149" s="106"/>
      <c r="IT149" s="107"/>
      <c r="IU149" s="106"/>
      <c r="IV149" s="107"/>
      <c r="IW149" s="106"/>
      <c r="IX149" s="107"/>
      <c r="IY149" s="106"/>
      <c r="IZ149" s="64"/>
      <c r="JA149" s="64"/>
      <c r="JB149" s="64"/>
      <c r="JC149" s="64"/>
      <c r="JD149" s="64"/>
      <c r="JE149" s="64"/>
      <c r="JF149" s="64"/>
      <c r="JG149" s="64"/>
      <c r="JH149" s="64"/>
      <c r="JI149" s="64"/>
      <c r="JJ149" s="64"/>
      <c r="JK149" s="64"/>
      <c r="JL149" s="64"/>
      <c r="JM149" s="64"/>
      <c r="JN149" s="64"/>
      <c r="JO149" s="64"/>
      <c r="JP149" s="64"/>
      <c r="JQ149" s="64"/>
      <c r="JR149" s="64"/>
      <c r="JS149" s="64"/>
      <c r="JT149" s="64"/>
      <c r="JU149" s="64"/>
      <c r="JV149" s="64"/>
      <c r="JW149" s="64"/>
      <c r="JX149" s="64"/>
      <c r="JY149" s="64"/>
      <c r="JZ149" s="64"/>
      <c r="KA149" s="64"/>
      <c r="KB149" s="64"/>
      <c r="KC149" s="64"/>
      <c r="KD149" s="64"/>
      <c r="KE149" s="64"/>
      <c r="KF149" s="64"/>
      <c r="KG149" s="64"/>
      <c r="KH149" s="64"/>
      <c r="KI149" s="64"/>
      <c r="KJ149" s="64"/>
      <c r="KK149" s="64"/>
      <c r="KL149" s="64"/>
      <c r="KM149" s="64"/>
      <c r="KN149" s="64"/>
      <c r="KO149" s="64"/>
      <c r="KP149" s="64"/>
      <c r="KQ149" s="64"/>
      <c r="KR149" s="64"/>
      <c r="KS149" s="64"/>
      <c r="KT149" s="64"/>
      <c r="KU149" s="64"/>
      <c r="KV149" s="64"/>
      <c r="KW149" s="64"/>
      <c r="KX149" s="64"/>
      <c r="KY149" s="64"/>
      <c r="KZ149" s="64"/>
      <c r="LA149" s="64"/>
      <c r="LB149" s="64"/>
      <c r="LC149" s="64"/>
      <c r="LD149" s="64"/>
      <c r="LE149" s="64"/>
      <c r="LF149" s="64"/>
      <c r="LG149" s="64"/>
      <c r="LH149" s="64"/>
      <c r="LI149" s="64"/>
      <c r="LJ149" s="64"/>
      <c r="LK149" s="64"/>
      <c r="LL149" s="64"/>
      <c r="LM149" s="64"/>
      <c r="LN149" s="64"/>
      <c r="LO149" s="64"/>
      <c r="LP149" s="64"/>
      <c r="LQ149" s="64"/>
      <c r="LR149" s="64"/>
      <c r="LS149" s="64"/>
      <c r="LT149" s="64"/>
      <c r="LU149" s="64"/>
      <c r="LV149" s="64"/>
      <c r="LW149" s="64"/>
      <c r="LX149" s="64"/>
      <c r="LY149" s="64"/>
      <c r="LZ149" s="64"/>
      <c r="MA149" s="64"/>
      <c r="MB149" s="64"/>
      <c r="MC149" s="64"/>
      <c r="MD149" s="64"/>
      <c r="ME149" s="64"/>
      <c r="MF149" s="64"/>
      <c r="MG149" s="64"/>
      <c r="MH149" s="64"/>
      <c r="MI149" s="64"/>
      <c r="MJ149" s="64"/>
      <c r="MK149" s="64"/>
      <c r="ML149" s="64"/>
      <c r="MM149" s="64"/>
      <c r="MN149" s="64"/>
      <c r="MO149" s="64"/>
      <c r="MP149" s="64"/>
      <c r="MQ149" s="64"/>
      <c r="MR149" s="64"/>
      <c r="MS149" s="64"/>
      <c r="MT149" s="64"/>
      <c r="MU149" s="64"/>
      <c r="MV149" s="64"/>
      <c r="MW149" s="64"/>
      <c r="MX149" s="64"/>
      <c r="MY149" s="64"/>
      <c r="MZ149" s="64"/>
      <c r="NA149" s="64"/>
      <c r="NB149" s="64"/>
      <c r="NC149" s="64"/>
      <c r="ND149" s="64"/>
      <c r="NE149" s="64"/>
      <c r="NF149" s="64"/>
      <c r="NG149" s="64"/>
      <c r="NH149" s="64"/>
      <c r="NI149" s="64"/>
      <c r="NJ149" s="64"/>
      <c r="NK149" s="64"/>
      <c r="NL149" s="64"/>
      <c r="NM149" s="64"/>
      <c r="NN149" s="64"/>
      <c r="NO149" s="64"/>
      <c r="NP149" s="64"/>
      <c r="NQ149" s="64"/>
      <c r="NR149" s="64"/>
      <c r="NS149" s="64"/>
      <c r="NT149" s="64"/>
      <c r="NU149" s="64"/>
      <c r="NV149" s="64"/>
      <c r="NW149" s="64"/>
      <c r="NX149" s="64"/>
      <c r="NY149" s="64"/>
      <c r="NZ149" s="64"/>
      <c r="OA149" s="64"/>
      <c r="OB149" s="64"/>
      <c r="OC149" s="64"/>
      <c r="OD149" s="64"/>
      <c r="OE149" s="64"/>
      <c r="OF149" s="64"/>
      <c r="OG149" s="64"/>
      <c r="OH149" s="64"/>
      <c r="OI149" s="64"/>
      <c r="OJ149" s="64"/>
      <c r="OK149" s="64"/>
      <c r="OL149" s="64"/>
      <c r="OM149" s="64"/>
      <c r="ON149" s="64"/>
      <c r="OO149" s="64"/>
      <c r="OP149" s="64"/>
      <c r="OQ149" s="64"/>
      <c r="OR149" s="64"/>
      <c r="OS149" s="64"/>
      <c r="OT149" s="64"/>
      <c r="OU149" s="64"/>
      <c r="OV149" s="64"/>
      <c r="OW149" s="64"/>
      <c r="OX149" s="64"/>
      <c r="OY149" s="64"/>
      <c r="OZ149" s="64"/>
      <c r="PA149" s="64"/>
      <c r="PB149" s="64"/>
      <c r="PC149" s="64"/>
      <c r="PD149" s="64"/>
      <c r="PE149" s="64"/>
      <c r="PF149" s="64"/>
      <c r="PG149" s="64"/>
      <c r="PH149" s="64"/>
      <c r="PI149" s="64"/>
      <c r="PJ149" s="64"/>
      <c r="PK149" s="64"/>
      <c r="PL149" s="64"/>
      <c r="PM149" s="64"/>
      <c r="PN149" s="64"/>
      <c r="PO149" s="64"/>
      <c r="PP149" s="64"/>
      <c r="PQ149" s="64"/>
      <c r="PR149" s="64"/>
      <c r="PS149" s="64"/>
      <c r="PT149" s="64"/>
      <c r="PU149" s="64"/>
      <c r="PV149" s="64"/>
      <c r="PW149" s="64"/>
      <c r="PX149" s="64"/>
      <c r="PY149" s="64"/>
      <c r="PZ149" s="64"/>
      <c r="QA149" s="64"/>
      <c r="QB149" s="64"/>
      <c r="QC149" s="64"/>
      <c r="QD149" s="64"/>
      <c r="QE149" s="64"/>
      <c r="QF149" s="64"/>
      <c r="QG149" s="64"/>
      <c r="QH149" s="64"/>
      <c r="QI149" s="64"/>
      <c r="QJ149" s="64"/>
      <c r="QK149" s="64"/>
      <c r="QL149" s="64"/>
      <c r="QM149" s="64"/>
      <c r="QN149" s="64"/>
      <c r="QO149" s="64"/>
      <c r="QP149" s="64"/>
      <c r="QQ149" s="64"/>
      <c r="QR149" s="64"/>
      <c r="QS149" s="64"/>
      <c r="QT149" s="64"/>
      <c r="QU149" s="64"/>
      <c r="QV149" s="64"/>
      <c r="QW149" s="64"/>
      <c r="QX149" s="64"/>
      <c r="QY149" s="64"/>
      <c r="QZ149" s="64"/>
      <c r="RA149" s="64"/>
      <c r="RB149" s="64"/>
      <c r="RC149" s="64"/>
      <c r="RD149" s="64"/>
      <c r="RE149" s="64"/>
      <c r="RF149" s="64"/>
      <c r="RG149" s="64"/>
      <c r="RH149" s="64"/>
      <c r="RI149" s="64"/>
      <c r="RJ149" s="64"/>
      <c r="RK149" s="64"/>
      <c r="RL149" s="64"/>
      <c r="RM149" s="64"/>
      <c r="RN149" s="64"/>
      <c r="RO149" s="64"/>
      <c r="RP149" s="64"/>
      <c r="RQ149" s="64"/>
      <c r="RR149" s="64"/>
      <c r="RS149" s="64"/>
      <c r="RT149" s="64"/>
      <c r="RU149" s="64"/>
      <c r="RV149" s="64"/>
      <c r="RW149" s="64"/>
      <c r="RX149" s="64"/>
      <c r="RY149" s="64"/>
      <c r="RZ149" s="64"/>
      <c r="SA149" s="64"/>
      <c r="SB149" s="64"/>
      <c r="SC149" s="64"/>
      <c r="SD149" s="64"/>
      <c r="SE149" s="64"/>
      <c r="SF149" s="64"/>
      <c r="SG149" s="64"/>
      <c r="SH149" s="64"/>
      <c r="SI149" s="64"/>
      <c r="SJ149" s="64"/>
      <c r="SK149" s="64"/>
      <c r="SL149" s="64"/>
      <c r="SM149" s="64"/>
      <c r="SN149" s="64"/>
      <c r="SO149" s="64"/>
      <c r="SP149" s="64"/>
      <c r="SQ149" s="64"/>
      <c r="SR149" s="64"/>
      <c r="SS149" s="64"/>
      <c r="ST149" s="64"/>
      <c r="SU149" s="64"/>
      <c r="SV149" s="64"/>
      <c r="SW149" s="64"/>
      <c r="SX149" s="64"/>
      <c r="SY149" s="64"/>
      <c r="SZ149" s="64"/>
      <c r="TA149" s="64"/>
      <c r="TB149" s="64"/>
      <c r="TC149" s="64"/>
      <c r="TD149" s="64"/>
      <c r="TE149" s="64"/>
      <c r="TF149" s="64"/>
      <c r="TG149" s="64"/>
      <c r="TH149" s="64"/>
      <c r="TI149" s="64"/>
      <c r="TJ149" s="64"/>
      <c r="TK149" s="64"/>
      <c r="TL149" s="64"/>
      <c r="TM149" s="64"/>
      <c r="TN149" s="64"/>
      <c r="TO149" s="64"/>
      <c r="TP149" s="64"/>
      <c r="TQ149" s="64"/>
      <c r="TR149" s="64"/>
      <c r="TS149" s="64"/>
      <c r="TT149" s="64"/>
      <c r="TU149" s="64"/>
      <c r="TV149" s="64"/>
      <c r="TW149" s="64"/>
      <c r="TX149" s="64"/>
      <c r="TY149" s="64"/>
      <c r="TZ149" s="64"/>
      <c r="UA149" s="64"/>
      <c r="UB149" s="64"/>
      <c r="UC149" s="64"/>
      <c r="UD149" s="64"/>
      <c r="UE149" s="64"/>
      <c r="UF149" s="64"/>
      <c r="UG149" s="64"/>
      <c r="UH149" s="64"/>
      <c r="UI149" s="64"/>
      <c r="UJ149" s="64"/>
      <c r="UK149" s="64"/>
      <c r="UL149" s="64"/>
      <c r="UM149" s="64"/>
      <c r="UN149" s="64"/>
      <c r="UO149" s="64"/>
      <c r="UP149" s="64"/>
      <c r="UQ149" s="64"/>
      <c r="UR149" s="64"/>
      <c r="US149" s="64"/>
      <c r="UT149" s="64"/>
      <c r="UU149" s="64"/>
      <c r="UV149" s="64"/>
      <c r="UW149" s="64"/>
      <c r="UX149" s="64"/>
      <c r="UY149" s="64"/>
      <c r="UZ149" s="64"/>
      <c r="VA149" s="64"/>
      <c r="VB149" s="64"/>
      <c r="VC149" s="64"/>
      <c r="VD149" s="64"/>
      <c r="VE149" s="64"/>
      <c r="VF149" s="64"/>
      <c r="VG149" s="64"/>
      <c r="VH149" s="64"/>
      <c r="VI149" s="64"/>
      <c r="VJ149" s="64"/>
      <c r="VK149" s="64"/>
      <c r="VL149" s="64"/>
      <c r="VM149" s="64"/>
      <c r="VN149" s="64"/>
      <c r="VO149" s="64"/>
      <c r="VP149" s="64"/>
      <c r="VQ149" s="64"/>
      <c r="VR149" s="64"/>
      <c r="VS149" s="64"/>
      <c r="VT149" s="64"/>
      <c r="VU149" s="64"/>
      <c r="VV149" s="64"/>
      <c r="VW149" s="64"/>
      <c r="VX149" s="64"/>
      <c r="VY149" s="64"/>
      <c r="VZ149" s="64"/>
      <c r="WA149" s="64"/>
      <c r="WB149" s="64"/>
      <c r="WC149" s="64"/>
      <c r="WD149" s="64"/>
      <c r="WE149" s="64"/>
      <c r="WF149" s="64"/>
      <c r="WG149" s="64"/>
      <c r="WH149" s="64"/>
      <c r="WI149" s="64"/>
      <c r="WJ149" s="64"/>
      <c r="WK149" s="64"/>
      <c r="WL149" s="64"/>
      <c r="WM149" s="64"/>
      <c r="WN149" s="64"/>
      <c r="WO149" s="64"/>
      <c r="WP149" s="64"/>
      <c r="WQ149" s="64"/>
      <c r="WR149" s="64"/>
      <c r="WS149" s="64"/>
      <c r="WT149" s="64"/>
      <c r="WU149" s="64"/>
      <c r="WV149" s="64"/>
      <c r="WW149" s="64"/>
      <c r="WX149" s="64"/>
      <c r="WY149" s="64"/>
      <c r="WZ149" s="64"/>
      <c r="XA149" s="64"/>
      <c r="XB149" s="64"/>
      <c r="XC149" s="64"/>
      <c r="XD149" s="64"/>
      <c r="XE149" s="64"/>
      <c r="XF149" s="64"/>
      <c r="XG149" s="64"/>
      <c r="XH149" s="64"/>
      <c r="XI149" s="64"/>
      <c r="XJ149" s="64"/>
    </row>
    <row r="150" spans="1:634" x14ac:dyDescent="0.25">
      <c r="A150" s="106"/>
      <c r="B150" s="107"/>
      <c r="C150" s="106"/>
      <c r="D150" s="107"/>
      <c r="E150" s="106"/>
      <c r="F150" s="107"/>
      <c r="G150" s="106"/>
      <c r="H150" s="107"/>
      <c r="I150" s="106"/>
      <c r="J150" s="107"/>
      <c r="K150" s="106"/>
      <c r="L150" s="107"/>
      <c r="M150" s="106"/>
      <c r="N150" s="107"/>
      <c r="O150" s="106"/>
      <c r="P150" s="107"/>
      <c r="Q150" s="106"/>
      <c r="R150" s="107"/>
      <c r="S150" s="106"/>
      <c r="T150" s="107"/>
      <c r="U150" s="106"/>
      <c r="V150" s="107"/>
      <c r="W150" s="106"/>
      <c r="X150" s="107"/>
      <c r="Y150" s="106"/>
      <c r="Z150" s="107"/>
      <c r="AA150" s="106"/>
      <c r="AB150" s="107"/>
      <c r="AC150" s="106"/>
      <c r="AD150" s="107"/>
      <c r="AE150" s="106"/>
      <c r="AF150" s="107"/>
      <c r="AG150" s="106"/>
      <c r="AH150" s="107"/>
      <c r="AI150" s="106"/>
      <c r="AJ150" s="107"/>
      <c r="AK150" s="106"/>
      <c r="AL150" s="107"/>
      <c r="AM150" s="106"/>
      <c r="AN150" s="107"/>
      <c r="AO150" s="106"/>
      <c r="AP150" s="107"/>
      <c r="AQ150" s="106"/>
      <c r="AR150" s="107"/>
      <c r="AS150" s="106"/>
      <c r="AT150" s="107"/>
      <c r="AU150" s="106"/>
      <c r="AV150" s="107"/>
      <c r="AW150" s="106"/>
      <c r="AX150" s="107"/>
      <c r="AY150" s="106"/>
      <c r="AZ150" s="107"/>
      <c r="BA150" s="106"/>
      <c r="BB150" s="107"/>
      <c r="BC150" s="106"/>
      <c r="BD150" s="107"/>
      <c r="BE150" s="106"/>
      <c r="BF150" s="107"/>
      <c r="BG150" s="106"/>
      <c r="BH150" s="107"/>
      <c r="BI150" s="106"/>
      <c r="BJ150" s="107"/>
      <c r="BK150" s="106"/>
      <c r="BL150" s="107"/>
      <c r="BM150" s="106"/>
      <c r="BN150" s="107"/>
      <c r="BO150" s="106"/>
      <c r="BP150" s="107"/>
      <c r="BQ150" s="106"/>
      <c r="BR150" s="107"/>
      <c r="BS150" s="106"/>
      <c r="BT150" s="107"/>
      <c r="BU150" s="106"/>
      <c r="BV150" s="107"/>
      <c r="BW150" s="106"/>
      <c r="BX150" s="107"/>
      <c r="BY150" s="106"/>
      <c r="BZ150" s="107"/>
      <c r="CA150" s="106"/>
      <c r="CB150" s="107"/>
      <c r="CC150" s="106"/>
      <c r="CD150" s="107"/>
      <c r="CE150" s="106"/>
      <c r="CF150" s="107"/>
      <c r="CG150" s="106"/>
      <c r="CH150" s="107"/>
      <c r="CI150" s="106"/>
      <c r="CJ150" s="107"/>
      <c r="CK150" s="106"/>
      <c r="CL150" s="107"/>
      <c r="CM150" s="106"/>
      <c r="CN150" s="107"/>
      <c r="CO150" s="106"/>
      <c r="CP150" s="107"/>
      <c r="CQ150" s="106"/>
      <c r="CR150" s="107"/>
      <c r="CS150" s="106"/>
      <c r="CT150" s="107"/>
      <c r="CU150" s="106"/>
      <c r="CV150" s="107"/>
      <c r="CW150" s="106"/>
      <c r="CX150" s="107"/>
      <c r="CY150" s="106"/>
      <c r="CZ150" s="107"/>
      <c r="DA150" s="106"/>
      <c r="DB150" s="107"/>
      <c r="DC150" s="106"/>
      <c r="DD150" s="107"/>
      <c r="DE150" s="106"/>
      <c r="DF150" s="107"/>
      <c r="DG150" s="106"/>
      <c r="DH150" s="107"/>
      <c r="DI150" s="106"/>
      <c r="DJ150" s="107"/>
      <c r="DK150" s="106"/>
      <c r="DL150" s="107"/>
      <c r="DM150" s="106"/>
      <c r="DN150" s="107"/>
      <c r="DO150" s="106"/>
      <c r="DP150" s="107"/>
      <c r="DQ150" s="106"/>
      <c r="DR150" s="107"/>
      <c r="DS150" s="106"/>
      <c r="DT150" s="107"/>
      <c r="DU150" s="106"/>
      <c r="DV150" s="107"/>
      <c r="DW150" s="106"/>
      <c r="DX150" s="107"/>
      <c r="DY150" s="106"/>
      <c r="DZ150" s="107"/>
      <c r="EA150" s="106"/>
      <c r="EB150" s="107"/>
      <c r="EC150" s="106"/>
      <c r="ED150" s="107"/>
      <c r="EE150" s="106"/>
      <c r="EF150" s="107"/>
      <c r="EG150" s="106"/>
      <c r="EH150" s="107"/>
      <c r="EI150" s="106"/>
      <c r="EJ150" s="107"/>
      <c r="EK150" s="106"/>
      <c r="EL150" s="107"/>
      <c r="EM150" s="106"/>
      <c r="EN150" s="107"/>
      <c r="EO150" s="106"/>
      <c r="EP150" s="107"/>
      <c r="EQ150" s="106"/>
      <c r="ER150" s="107"/>
      <c r="ES150" s="106"/>
      <c r="ET150" s="107"/>
      <c r="EU150" s="106"/>
      <c r="EV150" s="107"/>
      <c r="EW150" s="106"/>
      <c r="EX150" s="107"/>
      <c r="EY150" s="106"/>
      <c r="EZ150" s="107"/>
      <c r="FA150" s="106"/>
      <c r="FB150" s="107"/>
      <c r="FC150" s="106"/>
      <c r="FD150" s="107"/>
      <c r="FE150" s="106"/>
      <c r="FF150" s="107"/>
      <c r="FG150" s="106"/>
      <c r="FH150" s="107"/>
      <c r="FI150" s="106"/>
      <c r="FJ150" s="107"/>
      <c r="FK150" s="106"/>
      <c r="FL150" s="107"/>
      <c r="FM150" s="106"/>
      <c r="FN150" s="107"/>
      <c r="FO150" s="106"/>
      <c r="FP150" s="107"/>
      <c r="FQ150" s="106"/>
      <c r="FR150" s="107"/>
      <c r="FS150" s="106"/>
      <c r="FT150" s="107"/>
      <c r="FU150" s="106"/>
      <c r="FV150" s="107"/>
      <c r="FW150" s="106"/>
      <c r="FX150" s="107"/>
      <c r="FY150" s="106"/>
      <c r="FZ150" s="107"/>
      <c r="GA150" s="106"/>
      <c r="GB150" s="107"/>
      <c r="GC150" s="106"/>
      <c r="GD150" s="107"/>
      <c r="GE150" s="106"/>
      <c r="GF150" s="107"/>
      <c r="GG150" s="106"/>
      <c r="GH150" s="107"/>
      <c r="GI150" s="106"/>
      <c r="GJ150" s="107"/>
      <c r="GK150" s="106"/>
      <c r="GL150" s="107"/>
      <c r="GM150" s="106"/>
      <c r="GN150" s="107"/>
      <c r="GO150" s="106"/>
      <c r="GP150" s="107"/>
      <c r="GQ150" s="106"/>
      <c r="GR150" s="107"/>
      <c r="GS150" s="106"/>
      <c r="GT150" s="107"/>
      <c r="GU150" s="106"/>
      <c r="GV150" s="107"/>
      <c r="GW150" s="106"/>
      <c r="GX150" s="107"/>
      <c r="GY150" s="106"/>
      <c r="GZ150" s="107"/>
      <c r="HA150" s="106"/>
      <c r="HB150" s="107"/>
      <c r="HC150" s="106"/>
      <c r="HD150" s="107"/>
      <c r="HE150" s="106"/>
      <c r="HF150" s="107"/>
      <c r="HG150" s="106"/>
      <c r="HH150" s="107"/>
      <c r="HI150" s="106"/>
      <c r="HJ150" s="107"/>
      <c r="HK150" s="106"/>
      <c r="HL150" s="107"/>
      <c r="HM150" s="106"/>
      <c r="HN150" s="107"/>
      <c r="HO150" s="106"/>
      <c r="HP150" s="107"/>
      <c r="HQ150" s="106"/>
      <c r="HR150" s="107"/>
      <c r="HS150" s="106"/>
      <c r="HT150" s="107"/>
      <c r="HU150" s="106"/>
      <c r="HV150" s="107"/>
      <c r="HW150" s="106"/>
      <c r="HX150" s="107"/>
      <c r="HY150" s="106"/>
      <c r="HZ150" s="107"/>
      <c r="IA150" s="106"/>
      <c r="IB150" s="107"/>
      <c r="IC150" s="106"/>
      <c r="ID150" s="107"/>
      <c r="IE150" s="106"/>
      <c r="IF150" s="107"/>
      <c r="IG150" s="106"/>
      <c r="IH150" s="107"/>
      <c r="II150" s="106"/>
      <c r="IJ150" s="107"/>
      <c r="IK150" s="106"/>
      <c r="IL150" s="107"/>
      <c r="IM150" s="106"/>
      <c r="IN150" s="107"/>
      <c r="IO150" s="106"/>
      <c r="IP150" s="107"/>
      <c r="IQ150" s="106"/>
      <c r="IR150" s="107"/>
      <c r="IS150" s="106"/>
      <c r="IT150" s="107"/>
      <c r="IU150" s="106"/>
      <c r="IV150" s="107"/>
      <c r="IW150" s="106"/>
      <c r="IX150" s="107"/>
      <c r="IY150" s="106"/>
      <c r="IZ150" s="64"/>
      <c r="JA150" s="64"/>
      <c r="JB150" s="64"/>
      <c r="JC150" s="64"/>
      <c r="JD150" s="64"/>
      <c r="JE150" s="64"/>
      <c r="JF150" s="64"/>
      <c r="JG150" s="64"/>
      <c r="JH150" s="64"/>
      <c r="JI150" s="64"/>
      <c r="JJ150" s="64"/>
      <c r="JK150" s="64"/>
      <c r="JL150" s="64"/>
      <c r="JM150" s="64"/>
      <c r="JN150" s="64"/>
      <c r="JO150" s="64"/>
      <c r="JP150" s="64"/>
      <c r="JQ150" s="64"/>
      <c r="JR150" s="64"/>
      <c r="JS150" s="64"/>
      <c r="JT150" s="64"/>
      <c r="JU150" s="64"/>
      <c r="JV150" s="64"/>
      <c r="JW150" s="64"/>
      <c r="JX150" s="64"/>
      <c r="JY150" s="64"/>
      <c r="JZ150" s="64"/>
      <c r="KA150" s="64"/>
      <c r="KB150" s="64"/>
      <c r="KC150" s="64"/>
      <c r="KD150" s="64"/>
      <c r="KE150" s="64"/>
      <c r="KF150" s="64"/>
      <c r="KG150" s="64"/>
      <c r="KH150" s="64"/>
      <c r="KI150" s="64"/>
      <c r="KJ150" s="64"/>
      <c r="KK150" s="64"/>
      <c r="KL150" s="64"/>
      <c r="KM150" s="64"/>
      <c r="KN150" s="64"/>
      <c r="KO150" s="64"/>
      <c r="KP150" s="64"/>
      <c r="KQ150" s="64"/>
      <c r="KR150" s="64"/>
      <c r="KS150" s="64"/>
      <c r="KT150" s="64"/>
      <c r="KU150" s="64"/>
      <c r="KV150" s="64"/>
      <c r="KW150" s="64"/>
      <c r="KX150" s="64"/>
      <c r="KY150" s="64"/>
      <c r="KZ150" s="64"/>
      <c r="LA150" s="64"/>
      <c r="LB150" s="64"/>
      <c r="LC150" s="64"/>
      <c r="LD150" s="64"/>
      <c r="LE150" s="64"/>
      <c r="LF150" s="64"/>
      <c r="LG150" s="64"/>
      <c r="LH150" s="64"/>
      <c r="LI150" s="64"/>
      <c r="LJ150" s="64"/>
      <c r="LK150" s="64"/>
      <c r="LL150" s="64"/>
      <c r="LM150" s="64"/>
      <c r="LN150" s="64"/>
      <c r="LO150" s="64"/>
      <c r="LP150" s="64"/>
      <c r="LQ150" s="64"/>
      <c r="LR150" s="64"/>
      <c r="LS150" s="64"/>
      <c r="LT150" s="64"/>
      <c r="LU150" s="64"/>
      <c r="LV150" s="64"/>
      <c r="LW150" s="64"/>
      <c r="LX150" s="64"/>
      <c r="LY150" s="64"/>
      <c r="LZ150" s="64"/>
      <c r="MA150" s="64"/>
      <c r="MB150" s="64"/>
      <c r="MC150" s="64"/>
      <c r="MD150" s="64"/>
      <c r="ME150" s="64"/>
      <c r="MF150" s="64"/>
      <c r="MG150" s="64"/>
      <c r="MH150" s="64"/>
      <c r="MI150" s="64"/>
      <c r="MJ150" s="64"/>
      <c r="MK150" s="64"/>
      <c r="ML150" s="64"/>
      <c r="MM150" s="64"/>
      <c r="MN150" s="64"/>
      <c r="MO150" s="64"/>
      <c r="MP150" s="64"/>
      <c r="MQ150" s="64"/>
      <c r="MR150" s="64"/>
      <c r="MS150" s="64"/>
      <c r="MT150" s="64"/>
      <c r="MU150" s="64"/>
      <c r="MV150" s="64"/>
      <c r="MW150" s="64"/>
      <c r="MX150" s="64"/>
      <c r="MY150" s="64"/>
      <c r="MZ150" s="64"/>
      <c r="NA150" s="64"/>
      <c r="NB150" s="64"/>
      <c r="NC150" s="64"/>
      <c r="ND150" s="64"/>
      <c r="NE150" s="64"/>
      <c r="NF150" s="64"/>
      <c r="NG150" s="64"/>
      <c r="NH150" s="64"/>
      <c r="NI150" s="64"/>
      <c r="NJ150" s="64"/>
      <c r="NK150" s="64"/>
      <c r="NL150" s="64"/>
      <c r="NM150" s="64"/>
      <c r="NN150" s="64"/>
      <c r="NO150" s="64"/>
      <c r="NP150" s="64"/>
      <c r="NQ150" s="64"/>
      <c r="NR150" s="64"/>
      <c r="NS150" s="64"/>
      <c r="NT150" s="64"/>
      <c r="NU150" s="64"/>
      <c r="NV150" s="64"/>
      <c r="NW150" s="64"/>
      <c r="NX150" s="64"/>
      <c r="NY150" s="64"/>
      <c r="NZ150" s="64"/>
      <c r="OA150" s="64"/>
      <c r="OB150" s="64"/>
      <c r="OC150" s="64"/>
      <c r="OD150" s="64"/>
      <c r="OE150" s="64"/>
      <c r="OF150" s="64"/>
      <c r="OG150" s="64"/>
      <c r="OH150" s="64"/>
      <c r="OI150" s="64"/>
      <c r="OJ150" s="64"/>
      <c r="OK150" s="64"/>
      <c r="OL150" s="64"/>
      <c r="OM150" s="64"/>
      <c r="ON150" s="64"/>
      <c r="OO150" s="64"/>
      <c r="OP150" s="64"/>
      <c r="OQ150" s="64"/>
      <c r="OR150" s="64"/>
      <c r="OS150" s="64"/>
      <c r="OT150" s="64"/>
      <c r="OU150" s="64"/>
      <c r="OV150" s="64"/>
      <c r="OW150" s="64"/>
      <c r="OX150" s="64"/>
      <c r="OY150" s="64"/>
      <c r="OZ150" s="64"/>
      <c r="PA150" s="64"/>
      <c r="PB150" s="64"/>
      <c r="PC150" s="64"/>
      <c r="PD150" s="64"/>
      <c r="PE150" s="64"/>
      <c r="PF150" s="64"/>
      <c r="PG150" s="64"/>
      <c r="PH150" s="64"/>
      <c r="PI150" s="64"/>
      <c r="PJ150" s="64"/>
      <c r="PK150" s="64"/>
      <c r="PL150" s="64"/>
      <c r="PM150" s="64"/>
      <c r="PN150" s="64"/>
      <c r="PO150" s="64"/>
      <c r="PP150" s="64"/>
      <c r="PQ150" s="64"/>
      <c r="PR150" s="64"/>
      <c r="PS150" s="64"/>
      <c r="PT150" s="64"/>
      <c r="PU150" s="64"/>
      <c r="PV150" s="64"/>
      <c r="PW150" s="64"/>
      <c r="PX150" s="64"/>
      <c r="PY150" s="64"/>
      <c r="PZ150" s="64"/>
      <c r="QA150" s="64"/>
      <c r="QB150" s="64"/>
      <c r="QC150" s="64"/>
      <c r="QD150" s="64"/>
      <c r="QE150" s="64"/>
      <c r="QF150" s="64"/>
      <c r="QG150" s="64"/>
      <c r="QH150" s="64"/>
      <c r="QI150" s="64"/>
      <c r="QJ150" s="64"/>
      <c r="QK150" s="64"/>
      <c r="QL150" s="64"/>
      <c r="QM150" s="64"/>
      <c r="QN150" s="64"/>
      <c r="QO150" s="64"/>
      <c r="QP150" s="64"/>
      <c r="QQ150" s="64"/>
      <c r="QR150" s="64"/>
      <c r="QS150" s="64"/>
      <c r="QT150" s="64"/>
      <c r="QU150" s="64"/>
      <c r="QV150" s="64"/>
      <c r="QW150" s="64"/>
      <c r="QX150" s="64"/>
      <c r="QY150" s="64"/>
      <c r="QZ150" s="64"/>
      <c r="RA150" s="64"/>
      <c r="RB150" s="64"/>
      <c r="RC150" s="64"/>
      <c r="RD150" s="64"/>
      <c r="RE150" s="64"/>
      <c r="RF150" s="64"/>
      <c r="RG150" s="64"/>
      <c r="RH150" s="64"/>
      <c r="RI150" s="64"/>
      <c r="RJ150" s="64"/>
      <c r="RK150" s="64"/>
      <c r="RL150" s="64"/>
      <c r="RM150" s="64"/>
      <c r="RN150" s="64"/>
      <c r="RO150" s="64"/>
      <c r="RP150" s="64"/>
      <c r="RQ150" s="64"/>
      <c r="RR150" s="64"/>
      <c r="RS150" s="64"/>
      <c r="RT150" s="64"/>
      <c r="RU150" s="64"/>
      <c r="RV150" s="64"/>
      <c r="RW150" s="64"/>
      <c r="RX150" s="64"/>
      <c r="RY150" s="64"/>
      <c r="RZ150" s="64"/>
      <c r="SA150" s="64"/>
      <c r="SB150" s="64"/>
      <c r="SC150" s="64"/>
      <c r="SD150" s="64"/>
      <c r="SE150" s="64"/>
      <c r="SF150" s="64"/>
      <c r="SG150" s="64"/>
      <c r="SH150" s="64"/>
      <c r="SI150" s="64"/>
      <c r="SJ150" s="64"/>
      <c r="SK150" s="64"/>
      <c r="SL150" s="64"/>
      <c r="SM150" s="64"/>
      <c r="SN150" s="64"/>
      <c r="SO150" s="64"/>
      <c r="SP150" s="64"/>
      <c r="SQ150" s="64"/>
      <c r="SR150" s="64"/>
      <c r="SS150" s="64"/>
      <c r="ST150" s="64"/>
      <c r="SU150" s="64"/>
      <c r="SV150" s="64"/>
      <c r="SW150" s="64"/>
      <c r="SX150" s="64"/>
      <c r="SY150" s="64"/>
      <c r="SZ150" s="64"/>
      <c r="TA150" s="64"/>
      <c r="TB150" s="64"/>
      <c r="TC150" s="64"/>
      <c r="TD150" s="64"/>
      <c r="TE150" s="64"/>
      <c r="TF150" s="64"/>
      <c r="TG150" s="64"/>
      <c r="TH150" s="64"/>
      <c r="TI150" s="64"/>
      <c r="TJ150" s="64"/>
      <c r="TK150" s="64"/>
      <c r="TL150" s="64"/>
      <c r="TM150" s="64"/>
      <c r="TN150" s="64"/>
      <c r="TO150" s="64"/>
      <c r="TP150" s="64"/>
      <c r="TQ150" s="64"/>
      <c r="TR150" s="64"/>
      <c r="TS150" s="64"/>
      <c r="TT150" s="64"/>
      <c r="TU150" s="64"/>
      <c r="TV150" s="64"/>
      <c r="TW150" s="64"/>
      <c r="TX150" s="64"/>
      <c r="TY150" s="64"/>
      <c r="TZ150" s="64"/>
      <c r="UA150" s="64"/>
      <c r="UB150" s="64"/>
      <c r="UC150" s="64"/>
      <c r="UD150" s="64"/>
      <c r="UE150" s="64"/>
      <c r="UF150" s="64"/>
      <c r="UG150" s="64"/>
      <c r="UH150" s="64"/>
      <c r="UI150" s="64"/>
      <c r="UJ150" s="64"/>
      <c r="UK150" s="64"/>
      <c r="UL150" s="64"/>
      <c r="UM150" s="64"/>
      <c r="UN150" s="64"/>
      <c r="UO150" s="64"/>
      <c r="UP150" s="64"/>
      <c r="UQ150" s="64"/>
      <c r="UR150" s="64"/>
      <c r="US150" s="64"/>
      <c r="UT150" s="64"/>
      <c r="UU150" s="64"/>
      <c r="UV150" s="64"/>
      <c r="UW150" s="64"/>
      <c r="UX150" s="64"/>
      <c r="UY150" s="64"/>
      <c r="UZ150" s="64"/>
      <c r="VA150" s="64"/>
      <c r="VB150" s="64"/>
      <c r="VC150" s="64"/>
      <c r="VD150" s="64"/>
      <c r="VE150" s="64"/>
      <c r="VF150" s="64"/>
      <c r="VG150" s="64"/>
      <c r="VH150" s="64"/>
      <c r="VI150" s="64"/>
      <c r="VJ150" s="64"/>
      <c r="VK150" s="64"/>
      <c r="VL150" s="64"/>
      <c r="VM150" s="64"/>
      <c r="VN150" s="64"/>
      <c r="VO150" s="64"/>
      <c r="VP150" s="64"/>
      <c r="VQ150" s="64"/>
      <c r="VR150" s="64"/>
      <c r="VS150" s="64"/>
      <c r="VT150" s="64"/>
      <c r="VU150" s="64"/>
      <c r="VV150" s="64"/>
      <c r="VW150" s="64"/>
      <c r="VX150" s="64"/>
      <c r="VY150" s="64"/>
      <c r="VZ150" s="64"/>
      <c r="WA150" s="64"/>
      <c r="WB150" s="64"/>
      <c r="WC150" s="64"/>
      <c r="WD150" s="64"/>
      <c r="WE150" s="64"/>
      <c r="WF150" s="64"/>
      <c r="WG150" s="64"/>
      <c r="WH150" s="64"/>
      <c r="WI150" s="64"/>
      <c r="WJ150" s="64"/>
      <c r="WK150" s="64"/>
      <c r="WL150" s="64"/>
      <c r="WM150" s="64"/>
      <c r="WN150" s="64"/>
      <c r="WO150" s="64"/>
      <c r="WP150" s="64"/>
      <c r="WQ150" s="64"/>
      <c r="WR150" s="64"/>
      <c r="WS150" s="64"/>
      <c r="WT150" s="64"/>
      <c r="WU150" s="64"/>
      <c r="WV150" s="64"/>
      <c r="WW150" s="64"/>
      <c r="WX150" s="64"/>
      <c r="WY150" s="64"/>
      <c r="WZ150" s="64"/>
      <c r="XA150" s="64"/>
      <c r="XB150" s="64"/>
      <c r="XC150" s="64"/>
      <c r="XD150" s="64"/>
      <c r="XE150" s="64"/>
      <c r="XF150" s="64"/>
      <c r="XG150" s="64"/>
      <c r="XH150" s="64"/>
      <c r="XI150" s="64"/>
      <c r="XJ150" s="64"/>
    </row>
    <row r="151" spans="1:634" x14ac:dyDescent="0.25">
      <c r="A151" s="106"/>
      <c r="B151" s="107"/>
      <c r="C151" s="106"/>
      <c r="D151" s="107"/>
      <c r="E151" s="106"/>
      <c r="F151" s="107"/>
      <c r="G151" s="106"/>
      <c r="H151" s="107"/>
      <c r="I151" s="106"/>
      <c r="J151" s="107"/>
      <c r="K151" s="106"/>
      <c r="L151" s="107"/>
      <c r="M151" s="106"/>
      <c r="N151" s="107"/>
      <c r="O151" s="106"/>
      <c r="P151" s="107"/>
      <c r="Q151" s="106"/>
      <c r="R151" s="107"/>
      <c r="S151" s="106"/>
      <c r="T151" s="107"/>
      <c r="U151" s="106"/>
      <c r="V151" s="107"/>
      <c r="W151" s="106"/>
      <c r="X151" s="107"/>
      <c r="Y151" s="106"/>
      <c r="Z151" s="107"/>
      <c r="AA151" s="106"/>
      <c r="AB151" s="107"/>
      <c r="AC151" s="106"/>
      <c r="AD151" s="107"/>
      <c r="AE151" s="106"/>
      <c r="AF151" s="107"/>
      <c r="AG151" s="106"/>
      <c r="AH151" s="107"/>
      <c r="AI151" s="106"/>
      <c r="AJ151" s="107"/>
      <c r="AK151" s="106"/>
      <c r="AL151" s="107"/>
      <c r="AM151" s="106"/>
      <c r="AN151" s="107"/>
      <c r="AO151" s="106"/>
      <c r="AP151" s="107"/>
      <c r="AQ151" s="106"/>
      <c r="AR151" s="107"/>
      <c r="AS151" s="106"/>
      <c r="AT151" s="107"/>
      <c r="AU151" s="106"/>
      <c r="AV151" s="107"/>
      <c r="AW151" s="106"/>
      <c r="AX151" s="107"/>
      <c r="AY151" s="106"/>
      <c r="AZ151" s="107"/>
      <c r="BA151" s="106"/>
      <c r="BB151" s="107"/>
      <c r="BC151" s="106"/>
      <c r="BD151" s="107"/>
      <c r="BE151" s="106"/>
      <c r="BF151" s="107"/>
      <c r="BG151" s="106"/>
      <c r="BH151" s="107"/>
      <c r="BI151" s="106"/>
      <c r="BJ151" s="107"/>
      <c r="BK151" s="106"/>
      <c r="BL151" s="107"/>
      <c r="BM151" s="106"/>
      <c r="BN151" s="107"/>
      <c r="BO151" s="106"/>
      <c r="BP151" s="107"/>
      <c r="BQ151" s="106"/>
      <c r="BR151" s="107"/>
      <c r="BS151" s="106"/>
      <c r="BT151" s="107"/>
      <c r="BU151" s="106"/>
      <c r="BV151" s="107"/>
      <c r="BW151" s="106"/>
      <c r="BX151" s="107"/>
      <c r="BY151" s="106"/>
      <c r="BZ151" s="107"/>
      <c r="CA151" s="106"/>
      <c r="CB151" s="107"/>
      <c r="CC151" s="106"/>
      <c r="CD151" s="107"/>
      <c r="CE151" s="106"/>
      <c r="CF151" s="107"/>
      <c r="CG151" s="106"/>
      <c r="CH151" s="107"/>
      <c r="CI151" s="106"/>
      <c r="CJ151" s="107"/>
      <c r="CK151" s="106"/>
      <c r="CL151" s="107"/>
      <c r="CM151" s="106"/>
      <c r="CN151" s="107"/>
      <c r="CO151" s="106"/>
      <c r="CP151" s="107"/>
      <c r="CQ151" s="106"/>
      <c r="CR151" s="107"/>
      <c r="CS151" s="106"/>
      <c r="CT151" s="107"/>
      <c r="CU151" s="106"/>
      <c r="CV151" s="107"/>
      <c r="CW151" s="106"/>
      <c r="CX151" s="107"/>
      <c r="CY151" s="106"/>
      <c r="CZ151" s="107"/>
      <c r="DA151" s="106"/>
      <c r="DB151" s="107"/>
      <c r="DC151" s="106"/>
      <c r="DD151" s="107"/>
      <c r="DE151" s="106"/>
      <c r="DF151" s="107"/>
      <c r="DG151" s="106"/>
      <c r="DH151" s="107"/>
      <c r="DI151" s="106"/>
      <c r="DJ151" s="107"/>
      <c r="DK151" s="106"/>
      <c r="DL151" s="107"/>
      <c r="DM151" s="106"/>
      <c r="DN151" s="107"/>
      <c r="DO151" s="106"/>
      <c r="DP151" s="107"/>
      <c r="DQ151" s="106"/>
      <c r="DR151" s="107"/>
      <c r="DS151" s="106"/>
      <c r="DT151" s="107"/>
      <c r="DU151" s="106"/>
      <c r="DV151" s="107"/>
      <c r="DW151" s="106"/>
      <c r="DX151" s="107"/>
      <c r="DY151" s="106"/>
      <c r="DZ151" s="107"/>
      <c r="EA151" s="106"/>
      <c r="EB151" s="107"/>
      <c r="EC151" s="106"/>
      <c r="ED151" s="107"/>
      <c r="EE151" s="106"/>
      <c r="EF151" s="107"/>
      <c r="EG151" s="106"/>
      <c r="EH151" s="107"/>
      <c r="EI151" s="106"/>
      <c r="EJ151" s="107"/>
      <c r="EK151" s="106"/>
      <c r="EL151" s="107"/>
      <c r="EM151" s="106"/>
      <c r="EN151" s="107"/>
      <c r="EO151" s="106"/>
      <c r="EP151" s="107"/>
      <c r="EQ151" s="106"/>
      <c r="ER151" s="107"/>
      <c r="ES151" s="106"/>
      <c r="ET151" s="107"/>
      <c r="EU151" s="106"/>
      <c r="EV151" s="107"/>
      <c r="EW151" s="106"/>
      <c r="EX151" s="107"/>
      <c r="EY151" s="106"/>
      <c r="EZ151" s="107"/>
      <c r="FA151" s="106"/>
      <c r="FB151" s="107"/>
      <c r="FC151" s="106"/>
      <c r="FD151" s="107"/>
      <c r="FE151" s="106"/>
      <c r="FF151" s="107"/>
      <c r="FG151" s="106"/>
      <c r="FH151" s="107"/>
      <c r="FI151" s="106"/>
      <c r="FJ151" s="107"/>
      <c r="FK151" s="106"/>
      <c r="FL151" s="107"/>
      <c r="FM151" s="106"/>
      <c r="FN151" s="107"/>
      <c r="FO151" s="106"/>
      <c r="FP151" s="107"/>
      <c r="FQ151" s="106"/>
      <c r="FR151" s="107"/>
      <c r="FS151" s="106"/>
      <c r="FT151" s="107"/>
      <c r="FU151" s="106"/>
      <c r="FV151" s="107"/>
      <c r="FW151" s="106"/>
      <c r="FX151" s="107"/>
      <c r="FY151" s="106"/>
      <c r="FZ151" s="107"/>
      <c r="GA151" s="106"/>
      <c r="GB151" s="107"/>
      <c r="GC151" s="106"/>
      <c r="GD151" s="107"/>
      <c r="GE151" s="106"/>
      <c r="GF151" s="107"/>
      <c r="GG151" s="106"/>
      <c r="GH151" s="107"/>
      <c r="GI151" s="106"/>
      <c r="GJ151" s="107"/>
      <c r="GK151" s="106"/>
      <c r="GL151" s="107"/>
      <c r="GM151" s="106"/>
      <c r="GN151" s="107"/>
      <c r="GO151" s="106"/>
      <c r="GP151" s="107"/>
      <c r="GQ151" s="106"/>
      <c r="GR151" s="107"/>
      <c r="GS151" s="106"/>
      <c r="GT151" s="107"/>
      <c r="GU151" s="106"/>
      <c r="GV151" s="107"/>
      <c r="GW151" s="106"/>
      <c r="GX151" s="107"/>
      <c r="GY151" s="106"/>
      <c r="GZ151" s="107"/>
      <c r="HA151" s="106"/>
      <c r="HB151" s="107"/>
      <c r="HC151" s="106"/>
      <c r="HD151" s="107"/>
      <c r="HE151" s="106"/>
      <c r="HF151" s="107"/>
      <c r="HG151" s="106"/>
      <c r="HH151" s="107"/>
      <c r="HI151" s="106"/>
      <c r="HJ151" s="107"/>
      <c r="HK151" s="106"/>
      <c r="HL151" s="107"/>
      <c r="HM151" s="106"/>
      <c r="HN151" s="107"/>
      <c r="HO151" s="106"/>
      <c r="HP151" s="107"/>
      <c r="HQ151" s="106"/>
      <c r="HR151" s="107"/>
      <c r="HS151" s="106"/>
      <c r="HT151" s="107"/>
      <c r="HU151" s="106"/>
      <c r="HV151" s="107"/>
      <c r="HW151" s="106"/>
      <c r="HX151" s="107"/>
      <c r="HY151" s="106"/>
      <c r="HZ151" s="107"/>
      <c r="IA151" s="106"/>
      <c r="IB151" s="107"/>
      <c r="IC151" s="106"/>
      <c r="ID151" s="107"/>
      <c r="IE151" s="106"/>
      <c r="IF151" s="107"/>
      <c r="IG151" s="106"/>
      <c r="IH151" s="107"/>
      <c r="II151" s="106"/>
      <c r="IJ151" s="107"/>
      <c r="IK151" s="106"/>
      <c r="IL151" s="107"/>
      <c r="IM151" s="106"/>
      <c r="IN151" s="107"/>
      <c r="IO151" s="106"/>
      <c r="IP151" s="107"/>
      <c r="IQ151" s="106"/>
      <c r="IR151" s="107"/>
      <c r="IS151" s="106"/>
      <c r="IT151" s="107"/>
      <c r="IU151" s="106"/>
      <c r="IV151" s="107"/>
      <c r="IW151" s="106"/>
      <c r="IX151" s="107"/>
      <c r="IY151" s="106"/>
      <c r="IZ151" s="64"/>
      <c r="JA151" s="64"/>
      <c r="JB151" s="64"/>
      <c r="JC151" s="64"/>
      <c r="JD151" s="64"/>
      <c r="JE151" s="64"/>
      <c r="JF151" s="64"/>
      <c r="JG151" s="64"/>
      <c r="JH151" s="64"/>
      <c r="JI151" s="64"/>
      <c r="JJ151" s="64"/>
      <c r="JK151" s="64"/>
      <c r="JL151" s="64"/>
      <c r="JM151" s="64"/>
      <c r="JN151" s="64"/>
      <c r="JO151" s="64"/>
      <c r="JP151" s="64"/>
      <c r="JQ151" s="64"/>
      <c r="JR151" s="64"/>
      <c r="JS151" s="64"/>
      <c r="JT151" s="64"/>
      <c r="JU151" s="64"/>
      <c r="JV151" s="64"/>
      <c r="JW151" s="64"/>
      <c r="JX151" s="64"/>
      <c r="JY151" s="64"/>
      <c r="JZ151" s="64"/>
      <c r="KA151" s="64"/>
      <c r="KB151" s="64"/>
      <c r="KC151" s="64"/>
      <c r="KD151" s="64"/>
      <c r="KE151" s="64"/>
      <c r="KF151" s="64"/>
      <c r="KG151" s="64"/>
      <c r="KH151" s="64"/>
      <c r="KI151" s="64"/>
      <c r="KJ151" s="64"/>
      <c r="KK151" s="64"/>
      <c r="KL151" s="64"/>
      <c r="KM151" s="64"/>
      <c r="KN151" s="64"/>
      <c r="KO151" s="64"/>
      <c r="KP151" s="64"/>
      <c r="KQ151" s="64"/>
      <c r="KR151" s="64"/>
      <c r="KS151" s="64"/>
      <c r="KT151" s="64"/>
      <c r="KU151" s="64"/>
      <c r="KV151" s="64"/>
      <c r="KW151" s="64"/>
      <c r="KX151" s="64"/>
      <c r="KY151" s="64"/>
      <c r="KZ151" s="64"/>
      <c r="LA151" s="64"/>
      <c r="LB151" s="64"/>
      <c r="LC151" s="64"/>
      <c r="LD151" s="64"/>
      <c r="LE151" s="64"/>
      <c r="LF151" s="64"/>
      <c r="LG151" s="64"/>
      <c r="LH151" s="64"/>
      <c r="LI151" s="64"/>
      <c r="LJ151" s="64"/>
      <c r="LK151" s="64"/>
      <c r="LL151" s="64"/>
      <c r="LM151" s="64"/>
      <c r="LN151" s="64"/>
      <c r="LO151" s="64"/>
      <c r="LP151" s="64"/>
      <c r="LQ151" s="64"/>
      <c r="LR151" s="64"/>
      <c r="LS151" s="64"/>
      <c r="LT151" s="64"/>
      <c r="LU151" s="64"/>
      <c r="LV151" s="64"/>
      <c r="LW151" s="64"/>
      <c r="LX151" s="64"/>
      <c r="LY151" s="64"/>
      <c r="LZ151" s="64"/>
      <c r="MA151" s="64"/>
      <c r="MB151" s="64"/>
      <c r="MC151" s="64"/>
      <c r="MD151" s="64"/>
      <c r="ME151" s="64"/>
      <c r="MF151" s="64"/>
      <c r="MG151" s="64"/>
      <c r="MH151" s="64"/>
      <c r="MI151" s="64"/>
      <c r="MJ151" s="64"/>
      <c r="MK151" s="64"/>
      <c r="ML151" s="64"/>
      <c r="MM151" s="64"/>
      <c r="MN151" s="64"/>
      <c r="MO151" s="64"/>
      <c r="MP151" s="64"/>
      <c r="MQ151" s="64"/>
      <c r="MR151" s="64"/>
      <c r="MS151" s="64"/>
      <c r="MT151" s="64"/>
      <c r="MU151" s="64"/>
      <c r="MV151" s="64"/>
      <c r="MW151" s="64"/>
      <c r="MX151" s="64"/>
      <c r="MY151" s="64"/>
      <c r="MZ151" s="64"/>
      <c r="NA151" s="64"/>
      <c r="NB151" s="64"/>
      <c r="NC151" s="64"/>
      <c r="ND151" s="64"/>
      <c r="NE151" s="64"/>
      <c r="NF151" s="64"/>
      <c r="NG151" s="64"/>
      <c r="NH151" s="64"/>
      <c r="NI151" s="64"/>
      <c r="NJ151" s="64"/>
      <c r="NK151" s="64"/>
      <c r="NL151" s="64"/>
      <c r="NM151" s="64"/>
      <c r="NN151" s="64"/>
      <c r="NO151" s="64"/>
      <c r="NP151" s="64"/>
      <c r="NQ151" s="64"/>
      <c r="NR151" s="64"/>
      <c r="NS151" s="64"/>
      <c r="NT151" s="64"/>
      <c r="NU151" s="64"/>
      <c r="NV151" s="64"/>
      <c r="NW151" s="64"/>
      <c r="NX151" s="64"/>
      <c r="NY151" s="64"/>
      <c r="NZ151" s="64"/>
      <c r="OA151" s="64"/>
      <c r="OB151" s="64"/>
      <c r="OC151" s="64"/>
      <c r="OD151" s="64"/>
      <c r="OE151" s="64"/>
      <c r="OF151" s="64"/>
      <c r="OG151" s="64"/>
      <c r="OH151" s="64"/>
      <c r="OI151" s="64"/>
      <c r="OJ151" s="64"/>
      <c r="OK151" s="64"/>
      <c r="OL151" s="64"/>
      <c r="OM151" s="64"/>
      <c r="ON151" s="64"/>
      <c r="OO151" s="64"/>
      <c r="OP151" s="64"/>
      <c r="OQ151" s="64"/>
      <c r="OR151" s="64"/>
      <c r="OS151" s="64"/>
      <c r="OT151" s="64"/>
      <c r="OU151" s="64"/>
      <c r="OV151" s="64"/>
      <c r="OW151" s="64"/>
      <c r="OX151" s="64"/>
      <c r="OY151" s="64"/>
      <c r="OZ151" s="64"/>
      <c r="PA151" s="64"/>
      <c r="PB151" s="64"/>
      <c r="PC151" s="64"/>
      <c r="PD151" s="64"/>
      <c r="PE151" s="64"/>
      <c r="PF151" s="64"/>
      <c r="PG151" s="64"/>
      <c r="PH151" s="64"/>
      <c r="PI151" s="64"/>
      <c r="PJ151" s="64"/>
      <c r="PK151" s="64"/>
      <c r="PL151" s="64"/>
      <c r="PM151" s="64"/>
      <c r="PN151" s="64"/>
      <c r="PO151" s="64"/>
      <c r="PP151" s="64"/>
      <c r="PQ151" s="64"/>
      <c r="PR151" s="64"/>
      <c r="PS151" s="64"/>
      <c r="PT151" s="64"/>
      <c r="PU151" s="64"/>
      <c r="PV151" s="64"/>
      <c r="PW151" s="64"/>
      <c r="PX151" s="64"/>
      <c r="PY151" s="64"/>
      <c r="PZ151" s="64"/>
      <c r="QA151" s="64"/>
      <c r="QB151" s="64"/>
      <c r="QC151" s="64"/>
      <c r="QD151" s="64"/>
      <c r="QE151" s="64"/>
      <c r="QF151" s="64"/>
      <c r="QG151" s="64"/>
      <c r="QH151" s="64"/>
      <c r="QI151" s="64"/>
      <c r="QJ151" s="64"/>
      <c r="QK151" s="64"/>
      <c r="QL151" s="64"/>
      <c r="QM151" s="64"/>
      <c r="QN151" s="64"/>
      <c r="QO151" s="64"/>
      <c r="QP151" s="64"/>
      <c r="QQ151" s="64"/>
      <c r="QR151" s="64"/>
      <c r="QS151" s="64"/>
      <c r="QT151" s="64"/>
      <c r="QU151" s="64"/>
      <c r="QV151" s="64"/>
      <c r="QW151" s="64"/>
      <c r="QX151" s="64"/>
      <c r="QY151" s="64"/>
      <c r="QZ151" s="64"/>
      <c r="RA151" s="64"/>
      <c r="RB151" s="64"/>
      <c r="RC151" s="64"/>
      <c r="RD151" s="64"/>
      <c r="RE151" s="64"/>
      <c r="RF151" s="64"/>
      <c r="RG151" s="64"/>
      <c r="RH151" s="64"/>
      <c r="RI151" s="64"/>
      <c r="RJ151" s="64"/>
      <c r="RK151" s="64"/>
      <c r="RL151" s="64"/>
      <c r="RM151" s="64"/>
      <c r="RN151" s="64"/>
      <c r="RO151" s="64"/>
      <c r="RP151" s="64"/>
      <c r="RQ151" s="64"/>
      <c r="RR151" s="64"/>
      <c r="RS151" s="64"/>
      <c r="RT151" s="64"/>
      <c r="RU151" s="64"/>
      <c r="RV151" s="64"/>
      <c r="RW151" s="64"/>
      <c r="RX151" s="64"/>
      <c r="RY151" s="64"/>
      <c r="RZ151" s="64"/>
      <c r="SA151" s="64"/>
      <c r="SB151" s="64"/>
      <c r="SC151" s="64"/>
      <c r="SD151" s="64"/>
      <c r="SE151" s="64"/>
      <c r="SF151" s="64"/>
      <c r="SG151" s="64"/>
      <c r="SH151" s="64"/>
      <c r="SI151" s="64"/>
      <c r="SJ151" s="64"/>
      <c r="SK151" s="64"/>
      <c r="SL151" s="64"/>
      <c r="SM151" s="64"/>
      <c r="SN151" s="64"/>
      <c r="SO151" s="64"/>
      <c r="SP151" s="64"/>
      <c r="SQ151" s="64"/>
      <c r="SR151" s="64"/>
      <c r="SS151" s="64"/>
      <c r="ST151" s="64"/>
      <c r="SU151" s="64"/>
      <c r="SV151" s="64"/>
      <c r="SW151" s="64"/>
      <c r="SX151" s="64"/>
      <c r="SY151" s="64"/>
      <c r="SZ151" s="64"/>
      <c r="TA151" s="64"/>
      <c r="TB151" s="64"/>
      <c r="TC151" s="64"/>
      <c r="TD151" s="64"/>
      <c r="TE151" s="64"/>
      <c r="TF151" s="64"/>
      <c r="TG151" s="64"/>
      <c r="TH151" s="64"/>
      <c r="TI151" s="64"/>
      <c r="TJ151" s="64"/>
      <c r="TK151" s="64"/>
      <c r="TL151" s="64"/>
      <c r="TM151" s="64"/>
      <c r="TN151" s="64"/>
      <c r="TO151" s="64"/>
      <c r="TP151" s="64"/>
      <c r="TQ151" s="64"/>
      <c r="TR151" s="64"/>
      <c r="TS151" s="64"/>
      <c r="TT151" s="64"/>
      <c r="TU151" s="64"/>
      <c r="TV151" s="64"/>
      <c r="TW151" s="64"/>
      <c r="TX151" s="64"/>
      <c r="TY151" s="64"/>
      <c r="TZ151" s="64"/>
      <c r="UA151" s="64"/>
      <c r="UB151" s="64"/>
      <c r="UC151" s="64"/>
      <c r="UD151" s="64"/>
      <c r="UE151" s="64"/>
      <c r="UF151" s="64"/>
      <c r="UG151" s="64"/>
      <c r="UH151" s="64"/>
      <c r="UI151" s="64"/>
      <c r="UJ151" s="64"/>
      <c r="UK151" s="64"/>
      <c r="UL151" s="64"/>
      <c r="UM151" s="64"/>
      <c r="UN151" s="64"/>
      <c r="UO151" s="64"/>
      <c r="UP151" s="64"/>
      <c r="UQ151" s="64"/>
      <c r="UR151" s="64"/>
      <c r="US151" s="64"/>
      <c r="UT151" s="64"/>
      <c r="UU151" s="64"/>
      <c r="UV151" s="64"/>
      <c r="UW151" s="64"/>
      <c r="UX151" s="64"/>
      <c r="UY151" s="64"/>
      <c r="UZ151" s="64"/>
      <c r="VA151" s="64"/>
      <c r="VB151" s="64"/>
      <c r="VC151" s="64"/>
      <c r="VD151" s="64"/>
      <c r="VE151" s="64"/>
      <c r="VF151" s="64"/>
      <c r="VG151" s="64"/>
      <c r="VH151" s="64"/>
      <c r="VI151" s="64"/>
      <c r="VJ151" s="64"/>
      <c r="VK151" s="64"/>
      <c r="VL151" s="64"/>
      <c r="VM151" s="64"/>
      <c r="VN151" s="64"/>
      <c r="VO151" s="64"/>
      <c r="VP151" s="64"/>
      <c r="VQ151" s="64"/>
      <c r="VR151" s="64"/>
      <c r="VS151" s="64"/>
      <c r="VT151" s="64"/>
      <c r="VU151" s="64"/>
      <c r="VV151" s="64"/>
      <c r="VW151" s="64"/>
      <c r="VX151" s="64"/>
      <c r="VY151" s="64"/>
      <c r="VZ151" s="64"/>
      <c r="WA151" s="64"/>
      <c r="WB151" s="64"/>
      <c r="WC151" s="64"/>
      <c r="WD151" s="64"/>
      <c r="WE151" s="64"/>
      <c r="WF151" s="64"/>
      <c r="WG151" s="64"/>
      <c r="WH151" s="64"/>
      <c r="WI151" s="64"/>
      <c r="WJ151" s="64"/>
      <c r="WK151" s="64"/>
      <c r="WL151" s="64"/>
      <c r="WM151" s="64"/>
      <c r="WN151" s="64"/>
      <c r="WO151" s="64"/>
      <c r="WP151" s="64"/>
      <c r="WQ151" s="64"/>
      <c r="WR151" s="64"/>
      <c r="WS151" s="64"/>
      <c r="WT151" s="64"/>
      <c r="WU151" s="64"/>
      <c r="WV151" s="64"/>
      <c r="WW151" s="64"/>
      <c r="WX151" s="64"/>
      <c r="WY151" s="64"/>
      <c r="WZ151" s="64"/>
      <c r="XA151" s="64"/>
      <c r="XB151" s="64"/>
      <c r="XC151" s="64"/>
      <c r="XD151" s="64"/>
      <c r="XE151" s="64"/>
      <c r="XF151" s="64"/>
      <c r="XG151" s="64"/>
      <c r="XH151" s="64"/>
      <c r="XI151" s="64"/>
      <c r="XJ151" s="64"/>
    </row>
    <row r="152" spans="1:634" x14ac:dyDescent="0.25">
      <c r="A152" s="106"/>
      <c r="B152" s="107"/>
      <c r="C152" s="106"/>
      <c r="D152" s="107"/>
      <c r="E152" s="106"/>
      <c r="F152" s="107"/>
      <c r="G152" s="106"/>
      <c r="H152" s="107"/>
      <c r="I152" s="106"/>
      <c r="J152" s="107"/>
      <c r="K152" s="106"/>
      <c r="L152" s="107"/>
      <c r="M152" s="106"/>
      <c r="N152" s="107"/>
      <c r="O152" s="106"/>
      <c r="P152" s="107"/>
      <c r="Q152" s="106"/>
      <c r="R152" s="107"/>
      <c r="S152" s="106"/>
      <c r="T152" s="107"/>
      <c r="U152" s="106"/>
      <c r="V152" s="107"/>
      <c r="W152" s="106"/>
      <c r="X152" s="107"/>
      <c r="Y152" s="106"/>
      <c r="Z152" s="107"/>
      <c r="AA152" s="106"/>
      <c r="AB152" s="107"/>
      <c r="AC152" s="106"/>
      <c r="AD152" s="107"/>
      <c r="AE152" s="106"/>
      <c r="AF152" s="107"/>
      <c r="AG152" s="106"/>
      <c r="AH152" s="107"/>
      <c r="AI152" s="106"/>
      <c r="AJ152" s="107"/>
      <c r="AK152" s="106"/>
      <c r="AL152" s="107"/>
      <c r="AM152" s="106"/>
      <c r="AN152" s="107"/>
      <c r="AO152" s="106"/>
      <c r="AP152" s="107"/>
      <c r="AQ152" s="106"/>
      <c r="AR152" s="107"/>
      <c r="AS152" s="106"/>
      <c r="AT152" s="107"/>
      <c r="AU152" s="106"/>
      <c r="AV152" s="107"/>
      <c r="AW152" s="106"/>
      <c r="AX152" s="107"/>
      <c r="AY152" s="106"/>
      <c r="AZ152" s="107"/>
      <c r="BA152" s="106"/>
      <c r="BB152" s="107"/>
      <c r="BC152" s="106"/>
      <c r="BD152" s="107"/>
      <c r="BE152" s="106"/>
      <c r="BF152" s="107"/>
      <c r="BG152" s="106"/>
      <c r="BH152" s="107"/>
      <c r="BI152" s="106"/>
      <c r="BJ152" s="107"/>
      <c r="BK152" s="106"/>
      <c r="BL152" s="107"/>
      <c r="BM152" s="106"/>
      <c r="BN152" s="107"/>
      <c r="BO152" s="106"/>
      <c r="BP152" s="107"/>
      <c r="BQ152" s="106"/>
      <c r="BR152" s="107"/>
      <c r="BS152" s="106"/>
      <c r="BT152" s="107"/>
      <c r="BU152" s="106"/>
      <c r="BV152" s="107"/>
      <c r="BW152" s="106"/>
      <c r="BX152" s="107"/>
      <c r="BY152" s="106"/>
      <c r="BZ152" s="107"/>
      <c r="CA152" s="106"/>
      <c r="CB152" s="107"/>
      <c r="CC152" s="106"/>
      <c r="CD152" s="107"/>
      <c r="CE152" s="106"/>
      <c r="CF152" s="107"/>
      <c r="CG152" s="106"/>
      <c r="CH152" s="107"/>
      <c r="CI152" s="106"/>
      <c r="CJ152" s="107"/>
      <c r="CK152" s="106"/>
      <c r="CL152" s="107"/>
      <c r="CM152" s="106"/>
      <c r="CN152" s="107"/>
      <c r="CO152" s="106"/>
      <c r="CP152" s="107"/>
      <c r="CQ152" s="106"/>
      <c r="CR152" s="107"/>
      <c r="CS152" s="106"/>
      <c r="CT152" s="107"/>
      <c r="CU152" s="106"/>
      <c r="CV152" s="107"/>
      <c r="CW152" s="106"/>
      <c r="CX152" s="107"/>
      <c r="CY152" s="106"/>
      <c r="CZ152" s="107"/>
      <c r="DA152" s="106"/>
      <c r="DB152" s="107"/>
      <c r="DC152" s="106"/>
      <c r="DD152" s="107"/>
      <c r="DE152" s="106"/>
      <c r="DF152" s="107"/>
      <c r="DG152" s="106"/>
      <c r="DH152" s="107"/>
      <c r="DI152" s="106"/>
      <c r="DJ152" s="107"/>
      <c r="DK152" s="106"/>
      <c r="DL152" s="107"/>
      <c r="DM152" s="106"/>
      <c r="DN152" s="107"/>
      <c r="DO152" s="106"/>
      <c r="DP152" s="107"/>
      <c r="DQ152" s="106"/>
      <c r="DR152" s="107"/>
      <c r="DS152" s="106"/>
      <c r="DT152" s="107"/>
      <c r="DU152" s="106"/>
      <c r="DV152" s="107"/>
      <c r="DW152" s="106"/>
      <c r="DX152" s="107"/>
      <c r="DY152" s="106"/>
      <c r="DZ152" s="107"/>
      <c r="EA152" s="106"/>
      <c r="EB152" s="107"/>
      <c r="EC152" s="106"/>
      <c r="ED152" s="107"/>
      <c r="EE152" s="106"/>
      <c r="EF152" s="107"/>
      <c r="EG152" s="106"/>
      <c r="EH152" s="107"/>
      <c r="EI152" s="106"/>
      <c r="EJ152" s="107"/>
      <c r="EK152" s="106"/>
      <c r="EL152" s="107"/>
      <c r="EM152" s="106"/>
      <c r="EN152" s="107"/>
      <c r="EO152" s="106"/>
      <c r="EP152" s="107"/>
      <c r="EQ152" s="106"/>
      <c r="ER152" s="107"/>
      <c r="ES152" s="106"/>
      <c r="ET152" s="107"/>
      <c r="EU152" s="106"/>
      <c r="EV152" s="107"/>
      <c r="EW152" s="106"/>
      <c r="EX152" s="107"/>
      <c r="EY152" s="106"/>
      <c r="EZ152" s="107"/>
      <c r="FA152" s="106"/>
      <c r="FB152" s="107"/>
      <c r="FC152" s="106"/>
      <c r="FD152" s="107"/>
      <c r="FE152" s="106"/>
      <c r="FF152" s="107"/>
      <c r="FG152" s="106"/>
      <c r="FH152" s="107"/>
      <c r="FI152" s="106"/>
      <c r="FJ152" s="107"/>
      <c r="FK152" s="106"/>
      <c r="FL152" s="107"/>
      <c r="FM152" s="106"/>
      <c r="FN152" s="107"/>
      <c r="FO152" s="106"/>
      <c r="FP152" s="107"/>
      <c r="FQ152" s="106"/>
      <c r="FR152" s="107"/>
      <c r="FS152" s="106"/>
      <c r="FT152" s="107"/>
      <c r="FU152" s="106"/>
      <c r="FV152" s="107"/>
      <c r="FW152" s="106"/>
      <c r="FX152" s="107"/>
      <c r="FY152" s="106"/>
      <c r="FZ152" s="107"/>
      <c r="GA152" s="106"/>
      <c r="GB152" s="107"/>
      <c r="GC152" s="106"/>
      <c r="GD152" s="107"/>
      <c r="GE152" s="106"/>
      <c r="GF152" s="107"/>
      <c r="GG152" s="106"/>
      <c r="GH152" s="107"/>
      <c r="GI152" s="106"/>
      <c r="GJ152" s="107"/>
      <c r="GK152" s="106"/>
      <c r="GL152" s="107"/>
      <c r="GM152" s="106"/>
      <c r="GN152" s="107"/>
      <c r="GO152" s="106"/>
      <c r="GP152" s="107"/>
      <c r="GQ152" s="106"/>
      <c r="GR152" s="107"/>
      <c r="GS152" s="106"/>
      <c r="GT152" s="107"/>
      <c r="GU152" s="106"/>
      <c r="GV152" s="107"/>
      <c r="GW152" s="106"/>
      <c r="GX152" s="107"/>
      <c r="GY152" s="106"/>
      <c r="GZ152" s="107"/>
      <c r="HA152" s="106"/>
      <c r="HB152" s="107"/>
      <c r="HC152" s="106"/>
      <c r="HD152" s="107"/>
      <c r="HE152" s="106"/>
      <c r="HF152" s="107"/>
      <c r="HG152" s="106"/>
      <c r="HH152" s="107"/>
      <c r="HI152" s="106"/>
      <c r="HJ152" s="107"/>
      <c r="HK152" s="106"/>
      <c r="HL152" s="107"/>
      <c r="HM152" s="106"/>
      <c r="HN152" s="107"/>
      <c r="HO152" s="106"/>
      <c r="HP152" s="107"/>
      <c r="HQ152" s="106"/>
      <c r="HR152" s="107"/>
      <c r="HS152" s="106"/>
      <c r="HT152" s="107"/>
      <c r="HU152" s="106"/>
      <c r="HV152" s="107"/>
      <c r="HW152" s="106"/>
      <c r="HX152" s="107"/>
      <c r="HY152" s="106"/>
      <c r="HZ152" s="107"/>
      <c r="IA152" s="106"/>
      <c r="IB152" s="107"/>
      <c r="IC152" s="106"/>
      <c r="ID152" s="107"/>
      <c r="IE152" s="106"/>
      <c r="IF152" s="107"/>
      <c r="IG152" s="106"/>
      <c r="IH152" s="107"/>
      <c r="II152" s="106"/>
      <c r="IJ152" s="107"/>
      <c r="IK152" s="106"/>
      <c r="IL152" s="107"/>
      <c r="IM152" s="106"/>
      <c r="IN152" s="107"/>
      <c r="IO152" s="106"/>
      <c r="IP152" s="107"/>
      <c r="IQ152" s="106"/>
      <c r="IR152" s="107"/>
      <c r="IS152" s="106"/>
      <c r="IT152" s="107"/>
      <c r="IU152" s="106"/>
      <c r="IV152" s="107"/>
      <c r="IW152" s="106"/>
      <c r="IX152" s="107"/>
      <c r="IY152" s="106"/>
      <c r="IZ152" s="64"/>
      <c r="JA152" s="64"/>
      <c r="JB152" s="64"/>
      <c r="JC152" s="64"/>
      <c r="JD152" s="64"/>
      <c r="JE152" s="64"/>
      <c r="JF152" s="64"/>
      <c r="JG152" s="64"/>
      <c r="JH152" s="64"/>
      <c r="JI152" s="64"/>
      <c r="JJ152" s="64"/>
      <c r="JK152" s="64"/>
      <c r="JL152" s="64"/>
      <c r="JM152" s="64"/>
      <c r="JN152" s="64"/>
      <c r="JO152" s="64"/>
      <c r="JP152" s="64"/>
      <c r="JQ152" s="64"/>
      <c r="JR152" s="64"/>
      <c r="JS152" s="64"/>
      <c r="JT152" s="64"/>
      <c r="JU152" s="64"/>
      <c r="JV152" s="64"/>
      <c r="JW152" s="64"/>
      <c r="JX152" s="64"/>
      <c r="JY152" s="64"/>
      <c r="JZ152" s="64"/>
      <c r="KA152" s="64"/>
      <c r="KB152" s="64"/>
      <c r="KC152" s="64"/>
      <c r="KD152" s="64"/>
      <c r="KE152" s="64"/>
      <c r="KF152" s="64"/>
      <c r="KG152" s="64"/>
      <c r="KH152" s="64"/>
      <c r="KI152" s="64"/>
      <c r="KJ152" s="64"/>
      <c r="KK152" s="64"/>
      <c r="KL152" s="64"/>
      <c r="KM152" s="64"/>
      <c r="KN152" s="64"/>
      <c r="KO152" s="64"/>
      <c r="KP152" s="64"/>
      <c r="KQ152" s="64"/>
      <c r="KR152" s="64"/>
      <c r="KS152" s="64"/>
      <c r="KT152" s="64"/>
      <c r="KU152" s="64"/>
      <c r="KV152" s="64"/>
      <c r="KW152" s="64"/>
      <c r="KX152" s="64"/>
      <c r="KY152" s="64"/>
      <c r="KZ152" s="64"/>
      <c r="LA152" s="64"/>
      <c r="LB152" s="64"/>
      <c r="LC152" s="64"/>
      <c r="LD152" s="64"/>
      <c r="LE152" s="64"/>
      <c r="LF152" s="64"/>
      <c r="LG152" s="64"/>
      <c r="LH152" s="64"/>
      <c r="LI152" s="64"/>
      <c r="LJ152" s="64"/>
      <c r="LK152" s="64"/>
      <c r="LL152" s="64"/>
      <c r="LM152" s="64"/>
      <c r="LN152" s="64"/>
      <c r="LO152" s="64"/>
      <c r="LP152" s="64"/>
      <c r="LQ152" s="64"/>
      <c r="LR152" s="64"/>
      <c r="LS152" s="64"/>
      <c r="LT152" s="64"/>
      <c r="LU152" s="64"/>
      <c r="LV152" s="64"/>
      <c r="LW152" s="64"/>
      <c r="LX152" s="64"/>
      <c r="LY152" s="64"/>
      <c r="LZ152" s="64"/>
      <c r="MA152" s="64"/>
      <c r="MB152" s="64"/>
      <c r="MC152" s="64"/>
      <c r="MD152" s="64"/>
      <c r="ME152" s="64"/>
      <c r="MF152" s="64"/>
      <c r="MG152" s="64"/>
      <c r="MH152" s="64"/>
      <c r="MI152" s="64"/>
      <c r="MJ152" s="64"/>
      <c r="MK152" s="64"/>
      <c r="ML152" s="64"/>
      <c r="MM152" s="64"/>
      <c r="MN152" s="64"/>
      <c r="MO152" s="64"/>
      <c r="MP152" s="64"/>
      <c r="MQ152" s="64"/>
      <c r="MR152" s="64"/>
      <c r="MS152" s="64"/>
      <c r="MT152" s="64"/>
      <c r="MU152" s="64"/>
      <c r="MV152" s="64"/>
      <c r="MW152" s="64"/>
      <c r="MX152" s="64"/>
      <c r="MY152" s="64"/>
      <c r="MZ152" s="64"/>
      <c r="NA152" s="64"/>
      <c r="NB152" s="64"/>
      <c r="NC152" s="64"/>
      <c r="ND152" s="64"/>
      <c r="NE152" s="64"/>
      <c r="NF152" s="64"/>
      <c r="NG152" s="64"/>
      <c r="NH152" s="64"/>
      <c r="NI152" s="64"/>
      <c r="NJ152" s="64"/>
      <c r="NK152" s="64"/>
      <c r="NL152" s="64"/>
      <c r="NM152" s="64"/>
      <c r="NN152" s="64"/>
      <c r="NO152" s="64"/>
      <c r="NP152" s="64"/>
      <c r="NQ152" s="64"/>
      <c r="NR152" s="64"/>
      <c r="NS152" s="64"/>
      <c r="NT152" s="64"/>
      <c r="NU152" s="64"/>
      <c r="NV152" s="64"/>
      <c r="NW152" s="64"/>
      <c r="NX152" s="64"/>
      <c r="NY152" s="64"/>
      <c r="NZ152" s="64"/>
      <c r="OA152" s="64"/>
      <c r="OB152" s="64"/>
      <c r="OC152" s="64"/>
      <c r="OD152" s="64"/>
      <c r="OE152" s="64"/>
      <c r="OF152" s="64"/>
      <c r="OG152" s="64"/>
      <c r="OH152" s="64"/>
      <c r="OI152" s="64"/>
      <c r="OJ152" s="64"/>
      <c r="OK152" s="64"/>
      <c r="OL152" s="64"/>
      <c r="OM152" s="64"/>
      <c r="ON152" s="64"/>
      <c r="OO152" s="64"/>
      <c r="OP152" s="64"/>
      <c r="OQ152" s="64"/>
      <c r="OR152" s="64"/>
      <c r="OS152" s="64"/>
      <c r="OT152" s="64"/>
      <c r="OU152" s="64"/>
      <c r="OV152" s="64"/>
      <c r="OW152" s="64"/>
      <c r="OX152" s="64"/>
      <c r="OY152" s="64"/>
      <c r="OZ152" s="64"/>
      <c r="PA152" s="64"/>
      <c r="PB152" s="64"/>
      <c r="PC152" s="64"/>
      <c r="PD152" s="64"/>
      <c r="PE152" s="64"/>
      <c r="PF152" s="64"/>
      <c r="PG152" s="64"/>
      <c r="PH152" s="64"/>
      <c r="PI152" s="64"/>
      <c r="PJ152" s="64"/>
      <c r="PK152" s="64"/>
      <c r="PL152" s="64"/>
      <c r="PM152" s="64"/>
      <c r="PN152" s="64"/>
      <c r="PO152" s="64"/>
      <c r="PP152" s="64"/>
      <c r="PQ152" s="64"/>
      <c r="PR152" s="64"/>
      <c r="PS152" s="64"/>
      <c r="PT152" s="64"/>
      <c r="PU152" s="64"/>
      <c r="PV152" s="64"/>
      <c r="PW152" s="64"/>
      <c r="PX152" s="64"/>
      <c r="PY152" s="64"/>
      <c r="PZ152" s="64"/>
      <c r="QA152" s="64"/>
      <c r="QB152" s="64"/>
      <c r="QC152" s="64"/>
      <c r="QD152" s="64"/>
      <c r="QE152" s="64"/>
      <c r="QF152" s="64"/>
      <c r="QG152" s="64"/>
      <c r="QH152" s="64"/>
      <c r="QI152" s="64"/>
      <c r="QJ152" s="64"/>
      <c r="QK152" s="64"/>
      <c r="QL152" s="64"/>
      <c r="QM152" s="64"/>
      <c r="QN152" s="64"/>
      <c r="QO152" s="64"/>
      <c r="QP152" s="64"/>
      <c r="QQ152" s="64"/>
      <c r="QR152" s="64"/>
      <c r="QS152" s="64"/>
      <c r="QT152" s="64"/>
      <c r="QU152" s="64"/>
      <c r="QV152" s="64"/>
      <c r="QW152" s="64"/>
      <c r="QX152" s="64"/>
      <c r="QY152" s="64"/>
      <c r="QZ152" s="64"/>
      <c r="RA152" s="64"/>
      <c r="RB152" s="64"/>
      <c r="RC152" s="64"/>
      <c r="RD152" s="64"/>
      <c r="RE152" s="64"/>
      <c r="RF152" s="64"/>
      <c r="RG152" s="64"/>
      <c r="RH152" s="64"/>
      <c r="RI152" s="64"/>
      <c r="RJ152" s="64"/>
      <c r="RK152" s="64"/>
      <c r="RL152" s="64"/>
      <c r="RM152" s="64"/>
      <c r="RN152" s="64"/>
      <c r="RO152" s="64"/>
      <c r="RP152" s="64"/>
      <c r="RQ152" s="64"/>
      <c r="RR152" s="64"/>
      <c r="RS152" s="64"/>
      <c r="RT152" s="64"/>
      <c r="RU152" s="64"/>
      <c r="RV152" s="64"/>
      <c r="RW152" s="64"/>
      <c r="RX152" s="64"/>
      <c r="RY152" s="64"/>
      <c r="RZ152" s="64"/>
      <c r="SA152" s="64"/>
      <c r="SB152" s="64"/>
      <c r="SC152" s="64"/>
      <c r="SD152" s="64"/>
      <c r="SE152" s="64"/>
      <c r="SF152" s="64"/>
      <c r="SG152" s="64"/>
      <c r="SH152" s="64"/>
      <c r="SI152" s="64"/>
      <c r="SJ152" s="64"/>
      <c r="SK152" s="64"/>
      <c r="SL152" s="64"/>
      <c r="SM152" s="64"/>
      <c r="SN152" s="64"/>
      <c r="SO152" s="64"/>
      <c r="SP152" s="64"/>
      <c r="SQ152" s="64"/>
      <c r="SR152" s="64"/>
      <c r="SS152" s="64"/>
      <c r="ST152" s="64"/>
      <c r="SU152" s="64"/>
      <c r="SV152" s="64"/>
      <c r="SW152" s="64"/>
      <c r="SX152" s="64"/>
      <c r="SY152" s="64"/>
      <c r="SZ152" s="64"/>
      <c r="TA152" s="64"/>
      <c r="TB152" s="64"/>
      <c r="TC152" s="64"/>
      <c r="TD152" s="64"/>
      <c r="TE152" s="64"/>
      <c r="TF152" s="64"/>
      <c r="TG152" s="64"/>
      <c r="TH152" s="64"/>
      <c r="TI152" s="64"/>
      <c r="TJ152" s="64"/>
      <c r="TK152" s="64"/>
      <c r="TL152" s="64"/>
      <c r="TM152" s="64"/>
      <c r="TN152" s="64"/>
      <c r="TO152" s="64"/>
      <c r="TP152" s="64"/>
      <c r="TQ152" s="64"/>
      <c r="TR152" s="64"/>
      <c r="TS152" s="64"/>
      <c r="TT152" s="64"/>
      <c r="TU152" s="64"/>
      <c r="TV152" s="64"/>
      <c r="TW152" s="64"/>
      <c r="TX152" s="64"/>
      <c r="TY152" s="64"/>
      <c r="TZ152" s="64"/>
      <c r="UA152" s="64"/>
      <c r="UB152" s="64"/>
      <c r="UC152" s="64"/>
      <c r="UD152" s="64"/>
      <c r="UE152" s="64"/>
      <c r="UF152" s="64"/>
      <c r="UG152" s="64"/>
      <c r="UH152" s="64"/>
      <c r="UI152" s="64"/>
      <c r="UJ152" s="64"/>
      <c r="UK152" s="64"/>
      <c r="UL152" s="64"/>
      <c r="UM152" s="64"/>
      <c r="UN152" s="64"/>
      <c r="UO152" s="64"/>
      <c r="UP152" s="64"/>
      <c r="UQ152" s="64"/>
      <c r="UR152" s="64"/>
      <c r="US152" s="64"/>
      <c r="UT152" s="64"/>
      <c r="UU152" s="64"/>
      <c r="UV152" s="64"/>
      <c r="UW152" s="64"/>
      <c r="UX152" s="64"/>
      <c r="UY152" s="64"/>
      <c r="UZ152" s="64"/>
      <c r="VA152" s="64"/>
      <c r="VB152" s="64"/>
      <c r="VC152" s="64"/>
      <c r="VD152" s="64"/>
      <c r="VE152" s="64"/>
      <c r="VF152" s="64"/>
      <c r="VG152" s="64"/>
      <c r="VH152" s="64"/>
      <c r="VI152" s="64"/>
      <c r="VJ152" s="64"/>
      <c r="VK152" s="64"/>
      <c r="VL152" s="64"/>
      <c r="VM152" s="64"/>
      <c r="VN152" s="64"/>
      <c r="VO152" s="64"/>
      <c r="VP152" s="64"/>
      <c r="VQ152" s="64"/>
      <c r="VR152" s="64"/>
      <c r="VS152" s="64"/>
      <c r="VT152" s="64"/>
      <c r="VU152" s="64"/>
      <c r="VV152" s="64"/>
      <c r="VW152" s="64"/>
      <c r="VX152" s="64"/>
      <c r="VY152" s="64"/>
      <c r="VZ152" s="64"/>
      <c r="WA152" s="64"/>
      <c r="WB152" s="64"/>
      <c r="WC152" s="64"/>
      <c r="WD152" s="64"/>
      <c r="WE152" s="64"/>
      <c r="WF152" s="64"/>
      <c r="WG152" s="64"/>
      <c r="WH152" s="64"/>
      <c r="WI152" s="64"/>
      <c r="WJ152" s="64"/>
      <c r="WK152" s="64"/>
      <c r="WL152" s="64"/>
      <c r="WM152" s="64"/>
      <c r="WN152" s="64"/>
      <c r="WO152" s="64"/>
      <c r="WP152" s="64"/>
      <c r="WQ152" s="64"/>
      <c r="WR152" s="64"/>
      <c r="WS152" s="64"/>
      <c r="WT152" s="64"/>
      <c r="WU152" s="64"/>
      <c r="WV152" s="64"/>
      <c r="WW152" s="64"/>
      <c r="WX152" s="64"/>
      <c r="WY152" s="64"/>
      <c r="WZ152" s="64"/>
      <c r="XA152" s="64"/>
      <c r="XB152" s="64"/>
      <c r="XC152" s="64"/>
      <c r="XD152" s="64"/>
      <c r="XE152" s="64"/>
      <c r="XF152" s="64"/>
      <c r="XG152" s="64"/>
      <c r="XH152" s="64"/>
      <c r="XI152" s="64"/>
      <c r="XJ152" s="64"/>
    </row>
    <row r="153" spans="1:634" x14ac:dyDescent="0.25">
      <c r="A153" s="106"/>
      <c r="B153" s="107"/>
      <c r="C153" s="106"/>
      <c r="D153" s="107"/>
      <c r="E153" s="106"/>
      <c r="F153" s="107"/>
      <c r="G153" s="106"/>
      <c r="H153" s="107"/>
      <c r="I153" s="106"/>
      <c r="J153" s="107"/>
      <c r="K153" s="106"/>
      <c r="L153" s="107"/>
      <c r="M153" s="106"/>
      <c r="N153" s="107"/>
      <c r="O153" s="106"/>
      <c r="P153" s="107"/>
      <c r="Q153" s="106"/>
      <c r="R153" s="107"/>
      <c r="S153" s="106"/>
      <c r="T153" s="107"/>
      <c r="U153" s="106"/>
      <c r="V153" s="107"/>
      <c r="W153" s="106"/>
      <c r="X153" s="107"/>
      <c r="Y153" s="106"/>
      <c r="Z153" s="107"/>
      <c r="AA153" s="106"/>
      <c r="AB153" s="107"/>
      <c r="AC153" s="106"/>
      <c r="AD153" s="107"/>
      <c r="AE153" s="106"/>
      <c r="AF153" s="107"/>
      <c r="AG153" s="106"/>
      <c r="AH153" s="107"/>
      <c r="AI153" s="106"/>
      <c r="AJ153" s="107"/>
      <c r="AK153" s="106"/>
      <c r="AL153" s="107"/>
      <c r="AM153" s="106"/>
      <c r="AN153" s="107"/>
      <c r="AO153" s="106"/>
      <c r="AP153" s="107"/>
      <c r="AQ153" s="106"/>
      <c r="AR153" s="107"/>
      <c r="AS153" s="106"/>
      <c r="AT153" s="107"/>
      <c r="AU153" s="106"/>
      <c r="AV153" s="107"/>
      <c r="AW153" s="106"/>
      <c r="AX153" s="107"/>
      <c r="AY153" s="106"/>
      <c r="AZ153" s="107"/>
      <c r="BA153" s="106"/>
      <c r="BB153" s="107"/>
      <c r="BC153" s="106"/>
      <c r="BD153" s="107"/>
      <c r="BE153" s="106"/>
      <c r="BF153" s="107"/>
      <c r="BG153" s="106"/>
      <c r="BH153" s="107"/>
      <c r="BI153" s="106"/>
      <c r="BJ153" s="107"/>
      <c r="BK153" s="106"/>
      <c r="BL153" s="107"/>
      <c r="BM153" s="106"/>
      <c r="BN153" s="107"/>
      <c r="BO153" s="106"/>
      <c r="BP153" s="107"/>
      <c r="BQ153" s="106"/>
      <c r="BR153" s="107"/>
      <c r="BS153" s="106"/>
      <c r="BT153" s="107"/>
      <c r="BU153" s="106"/>
      <c r="BV153" s="107"/>
      <c r="BW153" s="106"/>
      <c r="BX153" s="107"/>
      <c r="BY153" s="106"/>
      <c r="BZ153" s="107"/>
      <c r="CA153" s="106"/>
      <c r="CB153" s="107"/>
      <c r="CC153" s="106"/>
      <c r="CD153" s="107"/>
      <c r="CE153" s="106"/>
      <c r="CF153" s="107"/>
      <c r="CG153" s="106"/>
      <c r="CH153" s="107"/>
      <c r="CI153" s="106"/>
      <c r="CJ153" s="107"/>
      <c r="CK153" s="106"/>
      <c r="CL153" s="107"/>
      <c r="CM153" s="106"/>
      <c r="CN153" s="107"/>
      <c r="CO153" s="106"/>
      <c r="CP153" s="107"/>
      <c r="CQ153" s="106"/>
      <c r="CR153" s="107"/>
      <c r="CS153" s="106"/>
      <c r="CT153" s="107"/>
      <c r="CU153" s="106"/>
      <c r="CV153" s="107"/>
      <c r="CW153" s="106"/>
      <c r="CX153" s="107"/>
      <c r="CY153" s="106"/>
      <c r="CZ153" s="107"/>
      <c r="DA153" s="106"/>
      <c r="DB153" s="107"/>
      <c r="DC153" s="106"/>
      <c r="DD153" s="107"/>
      <c r="DE153" s="106"/>
      <c r="DF153" s="107"/>
      <c r="DG153" s="106"/>
      <c r="DH153" s="107"/>
      <c r="DI153" s="106"/>
      <c r="DJ153" s="107"/>
      <c r="DK153" s="106"/>
      <c r="DL153" s="107"/>
      <c r="DM153" s="106"/>
      <c r="DN153" s="107"/>
      <c r="DO153" s="106"/>
      <c r="DP153" s="107"/>
      <c r="DQ153" s="106"/>
      <c r="DR153" s="107"/>
      <c r="DS153" s="106"/>
      <c r="DT153" s="107"/>
      <c r="DU153" s="106"/>
      <c r="DV153" s="107"/>
      <c r="DW153" s="106"/>
      <c r="DX153" s="107"/>
      <c r="DY153" s="106"/>
      <c r="DZ153" s="107"/>
      <c r="EA153" s="106"/>
      <c r="EB153" s="107"/>
      <c r="EC153" s="106"/>
      <c r="ED153" s="107"/>
      <c r="EE153" s="106"/>
      <c r="EF153" s="107"/>
      <c r="EG153" s="106"/>
      <c r="EH153" s="107"/>
      <c r="EI153" s="106"/>
      <c r="EJ153" s="107"/>
      <c r="EK153" s="106"/>
      <c r="EL153" s="107"/>
      <c r="EM153" s="106"/>
      <c r="EN153" s="107"/>
      <c r="EO153" s="106"/>
      <c r="EP153" s="107"/>
      <c r="EQ153" s="106"/>
      <c r="ER153" s="107"/>
      <c r="ES153" s="106"/>
      <c r="ET153" s="107"/>
      <c r="EU153" s="106"/>
      <c r="EV153" s="107"/>
      <c r="EW153" s="106"/>
      <c r="EX153" s="107"/>
      <c r="EY153" s="106"/>
      <c r="EZ153" s="107"/>
      <c r="FA153" s="106"/>
      <c r="FB153" s="107"/>
      <c r="FC153" s="106"/>
      <c r="FD153" s="107"/>
      <c r="FE153" s="106"/>
      <c r="FF153" s="107"/>
      <c r="FG153" s="106"/>
      <c r="FH153" s="107"/>
      <c r="FI153" s="106"/>
      <c r="FJ153" s="107"/>
      <c r="FK153" s="106"/>
      <c r="FL153" s="107"/>
      <c r="FM153" s="106"/>
      <c r="FN153" s="107"/>
      <c r="FO153" s="106"/>
      <c r="FP153" s="107"/>
      <c r="FQ153" s="106"/>
      <c r="FR153" s="107"/>
      <c r="FS153" s="106"/>
      <c r="FT153" s="107"/>
      <c r="FU153" s="106"/>
      <c r="FV153" s="107"/>
      <c r="FW153" s="106"/>
      <c r="FX153" s="107"/>
      <c r="FY153" s="106"/>
      <c r="FZ153" s="107"/>
      <c r="GA153" s="106"/>
      <c r="GB153" s="107"/>
      <c r="GC153" s="106"/>
      <c r="GD153" s="107"/>
      <c r="GE153" s="106"/>
      <c r="GF153" s="107"/>
      <c r="GG153" s="106"/>
      <c r="GH153" s="107"/>
      <c r="GI153" s="106"/>
      <c r="GJ153" s="107"/>
      <c r="GK153" s="106"/>
      <c r="GL153" s="107"/>
      <c r="GM153" s="106"/>
      <c r="GN153" s="107"/>
      <c r="GO153" s="106"/>
      <c r="GP153" s="107"/>
      <c r="GQ153" s="106"/>
      <c r="GR153" s="107"/>
      <c r="GS153" s="106"/>
      <c r="GT153" s="107"/>
      <c r="GU153" s="106"/>
      <c r="GV153" s="107"/>
      <c r="GW153" s="106"/>
      <c r="GX153" s="107"/>
      <c r="GY153" s="106"/>
      <c r="GZ153" s="107"/>
      <c r="HA153" s="106"/>
      <c r="HB153" s="107"/>
      <c r="HC153" s="106"/>
      <c r="HD153" s="107"/>
      <c r="HE153" s="106"/>
      <c r="HF153" s="107"/>
      <c r="HG153" s="106"/>
      <c r="HH153" s="107"/>
      <c r="HI153" s="106"/>
      <c r="HJ153" s="107"/>
      <c r="HK153" s="106"/>
      <c r="HL153" s="107"/>
      <c r="HM153" s="106"/>
      <c r="HN153" s="107"/>
      <c r="HO153" s="106"/>
      <c r="HP153" s="107"/>
      <c r="HQ153" s="106"/>
      <c r="HR153" s="107"/>
      <c r="HS153" s="106"/>
      <c r="HT153" s="107"/>
      <c r="HU153" s="106"/>
      <c r="HV153" s="107"/>
      <c r="HW153" s="106"/>
      <c r="HX153" s="107"/>
      <c r="HY153" s="106"/>
      <c r="HZ153" s="107"/>
      <c r="IA153" s="106"/>
      <c r="IB153" s="107"/>
      <c r="IC153" s="106"/>
      <c r="ID153" s="107"/>
      <c r="IE153" s="106"/>
      <c r="IF153" s="107"/>
      <c r="IG153" s="106"/>
      <c r="IH153" s="107"/>
      <c r="II153" s="106"/>
      <c r="IJ153" s="107"/>
      <c r="IK153" s="106"/>
      <c r="IL153" s="107"/>
      <c r="IM153" s="106"/>
      <c r="IN153" s="107"/>
      <c r="IO153" s="106"/>
      <c r="IP153" s="107"/>
      <c r="IQ153" s="106"/>
      <c r="IR153" s="107"/>
      <c r="IS153" s="106"/>
      <c r="IT153" s="107"/>
      <c r="IU153" s="106"/>
      <c r="IV153" s="107"/>
      <c r="IW153" s="106"/>
      <c r="IX153" s="107"/>
      <c r="IY153" s="106"/>
    </row>
    <row r="154" spans="1:634" x14ac:dyDescent="0.25">
      <c r="A154" s="106"/>
      <c r="B154" s="107"/>
      <c r="C154" s="106"/>
      <c r="D154" s="107"/>
      <c r="E154" s="106"/>
      <c r="F154" s="107"/>
      <c r="G154" s="106"/>
      <c r="H154" s="107"/>
      <c r="I154" s="106"/>
      <c r="J154" s="107"/>
      <c r="K154" s="106"/>
      <c r="L154" s="107"/>
      <c r="M154" s="106"/>
      <c r="N154" s="107"/>
      <c r="O154" s="106"/>
      <c r="P154" s="107"/>
      <c r="Q154" s="106"/>
      <c r="R154" s="107"/>
      <c r="S154" s="106"/>
      <c r="T154" s="107"/>
      <c r="U154" s="106"/>
      <c r="V154" s="107"/>
      <c r="W154" s="106"/>
      <c r="X154" s="107"/>
      <c r="Y154" s="106"/>
      <c r="Z154" s="107"/>
      <c r="AA154" s="106"/>
      <c r="AB154" s="107"/>
      <c r="AC154" s="106"/>
      <c r="AD154" s="107"/>
      <c r="AE154" s="106"/>
      <c r="AF154" s="107"/>
      <c r="AG154" s="106"/>
      <c r="AH154" s="107"/>
      <c r="AI154" s="106"/>
      <c r="AJ154" s="107"/>
      <c r="AK154" s="106"/>
      <c r="AL154" s="107"/>
      <c r="AM154" s="106"/>
      <c r="AN154" s="107"/>
      <c r="AO154" s="106"/>
      <c r="AP154" s="107"/>
      <c r="AQ154" s="106"/>
      <c r="AR154" s="107"/>
      <c r="AS154" s="106"/>
      <c r="AT154" s="107"/>
      <c r="AU154" s="106"/>
      <c r="AV154" s="107"/>
      <c r="AW154" s="106"/>
      <c r="AX154" s="107"/>
      <c r="AY154" s="106"/>
      <c r="AZ154" s="107"/>
      <c r="BA154" s="106"/>
      <c r="BB154" s="107"/>
      <c r="BC154" s="106"/>
      <c r="BD154" s="107"/>
      <c r="BE154" s="106"/>
      <c r="BF154" s="107"/>
      <c r="BG154" s="106"/>
      <c r="BH154" s="107"/>
      <c r="BI154" s="106"/>
      <c r="BJ154" s="107"/>
      <c r="BK154" s="106"/>
      <c r="BL154" s="107"/>
      <c r="BM154" s="106"/>
      <c r="BN154" s="107"/>
      <c r="BO154" s="106"/>
      <c r="BP154" s="107"/>
      <c r="BQ154" s="106"/>
      <c r="BR154" s="107"/>
      <c r="BS154" s="106"/>
      <c r="BT154" s="107"/>
      <c r="BU154" s="106"/>
      <c r="BV154" s="107"/>
      <c r="BW154" s="106"/>
      <c r="BX154" s="107"/>
      <c r="BY154" s="106"/>
      <c r="BZ154" s="107"/>
      <c r="CA154" s="106"/>
      <c r="CB154" s="107"/>
      <c r="CC154" s="106"/>
      <c r="CD154" s="107"/>
      <c r="CE154" s="106"/>
      <c r="CF154" s="107"/>
      <c r="CG154" s="106"/>
      <c r="CH154" s="107"/>
      <c r="CI154" s="106"/>
      <c r="CJ154" s="107"/>
      <c r="CK154" s="106"/>
      <c r="CL154" s="107"/>
      <c r="CM154" s="106"/>
      <c r="CN154" s="107"/>
      <c r="CO154" s="106"/>
      <c r="CP154" s="107"/>
      <c r="CQ154" s="106"/>
      <c r="CR154" s="107"/>
      <c r="CS154" s="106"/>
      <c r="CT154" s="107"/>
      <c r="CU154" s="106"/>
      <c r="CV154" s="107"/>
      <c r="CW154" s="106"/>
      <c r="CX154" s="107"/>
      <c r="CY154" s="106"/>
      <c r="CZ154" s="107"/>
      <c r="DA154" s="106"/>
      <c r="DB154" s="107"/>
      <c r="DC154" s="106"/>
      <c r="DD154" s="107"/>
      <c r="DE154" s="106"/>
      <c r="DF154" s="107"/>
      <c r="DG154" s="106"/>
      <c r="DH154" s="107"/>
      <c r="DI154" s="106"/>
      <c r="DJ154" s="107"/>
      <c r="DK154" s="106"/>
      <c r="DL154" s="107"/>
      <c r="DM154" s="106"/>
      <c r="DN154" s="107"/>
      <c r="DO154" s="106"/>
      <c r="DP154" s="107"/>
      <c r="DQ154" s="106"/>
      <c r="DR154" s="107"/>
      <c r="DS154" s="106"/>
      <c r="DT154" s="107"/>
      <c r="DU154" s="106"/>
      <c r="DV154" s="107"/>
      <c r="DW154" s="106"/>
      <c r="DX154" s="107"/>
      <c r="DY154" s="106"/>
      <c r="DZ154" s="107"/>
      <c r="EA154" s="106"/>
      <c r="EB154" s="107"/>
      <c r="EC154" s="106"/>
      <c r="ED154" s="107"/>
      <c r="EE154" s="106"/>
      <c r="EF154" s="107"/>
      <c r="EG154" s="106"/>
      <c r="EH154" s="107"/>
      <c r="EI154" s="106"/>
      <c r="EJ154" s="107"/>
      <c r="EK154" s="106"/>
      <c r="EL154" s="107"/>
      <c r="EM154" s="106"/>
      <c r="EN154" s="107"/>
      <c r="EO154" s="106"/>
      <c r="EP154" s="107"/>
      <c r="EQ154" s="106"/>
      <c r="ER154" s="107"/>
      <c r="ES154" s="106"/>
      <c r="ET154" s="107"/>
      <c r="EU154" s="106"/>
      <c r="EV154" s="107"/>
      <c r="EW154" s="106"/>
      <c r="EX154" s="107"/>
      <c r="EY154" s="106"/>
      <c r="EZ154" s="107"/>
      <c r="FA154" s="106"/>
      <c r="FB154" s="107"/>
      <c r="FC154" s="106"/>
      <c r="FD154" s="107"/>
      <c r="FE154" s="106"/>
      <c r="FF154" s="107"/>
      <c r="FG154" s="106"/>
      <c r="FH154" s="107"/>
      <c r="FI154" s="106"/>
      <c r="FJ154" s="107"/>
      <c r="FK154" s="106"/>
      <c r="FL154" s="107"/>
      <c r="FM154" s="106"/>
      <c r="FN154" s="107"/>
      <c r="FO154" s="106"/>
      <c r="FP154" s="107"/>
      <c r="FQ154" s="106"/>
      <c r="FR154" s="107"/>
      <c r="FS154" s="106"/>
      <c r="FT154" s="107"/>
      <c r="FU154" s="106"/>
      <c r="FV154" s="107"/>
      <c r="FW154" s="106"/>
      <c r="FX154" s="107"/>
      <c r="FY154" s="106"/>
      <c r="FZ154" s="107"/>
      <c r="GA154" s="106"/>
      <c r="GB154" s="107"/>
      <c r="GC154" s="106"/>
      <c r="GD154" s="107"/>
      <c r="GE154" s="106"/>
      <c r="GF154" s="107"/>
      <c r="GG154" s="106"/>
      <c r="GH154" s="107"/>
      <c r="GI154" s="106"/>
      <c r="GJ154" s="107"/>
      <c r="GK154" s="106"/>
      <c r="GL154" s="107"/>
      <c r="GM154" s="106"/>
      <c r="GN154" s="107"/>
      <c r="GO154" s="106"/>
      <c r="GP154" s="107"/>
      <c r="GQ154" s="106"/>
      <c r="GR154" s="107"/>
      <c r="GS154" s="106"/>
      <c r="GT154" s="107"/>
      <c r="GU154" s="106"/>
      <c r="GV154" s="107"/>
      <c r="GW154" s="106"/>
      <c r="GX154" s="107"/>
      <c r="GY154" s="106"/>
      <c r="GZ154" s="107"/>
      <c r="HA154" s="106"/>
      <c r="HB154" s="107"/>
      <c r="HC154" s="106"/>
      <c r="HD154" s="107"/>
      <c r="HE154" s="106"/>
      <c r="HF154" s="107"/>
      <c r="HG154" s="106"/>
      <c r="HH154" s="107"/>
      <c r="HI154" s="106"/>
      <c r="HJ154" s="107"/>
      <c r="HK154" s="106"/>
      <c r="HL154" s="107"/>
      <c r="HM154" s="106"/>
      <c r="HN154" s="107"/>
      <c r="HO154" s="106"/>
      <c r="HP154" s="107"/>
      <c r="HQ154" s="106"/>
      <c r="HR154" s="107"/>
      <c r="HS154" s="106"/>
      <c r="HT154" s="107"/>
      <c r="HU154" s="106"/>
      <c r="HV154" s="107"/>
      <c r="HW154" s="106"/>
      <c r="HX154" s="107"/>
      <c r="HY154" s="106"/>
      <c r="HZ154" s="107"/>
      <c r="IA154" s="106"/>
      <c r="IB154" s="107"/>
      <c r="IC154" s="106"/>
      <c r="ID154" s="107"/>
      <c r="IE154" s="106"/>
      <c r="IF154" s="107"/>
      <c r="IG154" s="106"/>
      <c r="IH154" s="107"/>
      <c r="II154" s="106"/>
      <c r="IJ154" s="107"/>
      <c r="IK154" s="106"/>
      <c r="IL154" s="107"/>
      <c r="IM154" s="106"/>
      <c r="IN154" s="107"/>
      <c r="IO154" s="106"/>
      <c r="IP154" s="107"/>
      <c r="IQ154" s="106"/>
      <c r="IR154" s="107"/>
      <c r="IS154" s="106"/>
      <c r="IT154" s="107"/>
      <c r="IU154" s="106"/>
      <c r="IV154" s="107"/>
      <c r="IW154" s="106"/>
      <c r="IX154" s="107"/>
      <c r="IY154" s="106"/>
    </row>
    <row r="155" spans="1:634" x14ac:dyDescent="0.25">
      <c r="A155" s="106"/>
      <c r="B155" s="107"/>
      <c r="C155" s="106"/>
      <c r="D155" s="107"/>
      <c r="E155" s="106"/>
      <c r="F155" s="107"/>
      <c r="G155" s="106"/>
      <c r="H155" s="107"/>
      <c r="I155" s="106"/>
      <c r="J155" s="107"/>
      <c r="K155" s="106"/>
      <c r="L155" s="107"/>
      <c r="M155" s="106"/>
      <c r="N155" s="107"/>
      <c r="O155" s="106"/>
      <c r="P155" s="107"/>
      <c r="Q155" s="106"/>
      <c r="R155" s="107"/>
      <c r="S155" s="106"/>
      <c r="T155" s="107"/>
      <c r="U155" s="106"/>
      <c r="V155" s="107"/>
      <c r="W155" s="106"/>
      <c r="X155" s="107"/>
      <c r="Y155" s="106"/>
      <c r="Z155" s="107"/>
      <c r="AA155" s="106"/>
      <c r="AB155" s="107"/>
      <c r="AC155" s="106"/>
      <c r="AD155" s="107"/>
      <c r="AE155" s="106"/>
      <c r="AF155" s="107"/>
      <c r="AG155" s="106"/>
      <c r="AH155" s="107"/>
      <c r="AI155" s="106"/>
      <c r="AJ155" s="107"/>
      <c r="AK155" s="106"/>
      <c r="AL155" s="107"/>
      <c r="AM155" s="106"/>
      <c r="AN155" s="107"/>
      <c r="AO155" s="106"/>
      <c r="AP155" s="107"/>
      <c r="AQ155" s="106"/>
      <c r="AR155" s="107"/>
      <c r="AS155" s="106"/>
      <c r="AT155" s="107"/>
      <c r="AU155" s="106"/>
      <c r="AV155" s="107"/>
      <c r="AW155" s="106"/>
      <c r="AX155" s="107"/>
      <c r="AY155" s="106"/>
      <c r="AZ155" s="107"/>
      <c r="BA155" s="106"/>
      <c r="BB155" s="107"/>
      <c r="BC155" s="106"/>
      <c r="BD155" s="107"/>
      <c r="BE155" s="106"/>
      <c r="BF155" s="107"/>
      <c r="BG155" s="106"/>
      <c r="BH155" s="107"/>
      <c r="BI155" s="106"/>
      <c r="BJ155" s="107"/>
      <c r="BK155" s="106"/>
      <c r="BL155" s="107"/>
      <c r="BM155" s="106"/>
      <c r="BN155" s="107"/>
      <c r="BO155" s="106"/>
      <c r="BP155" s="107"/>
      <c r="BQ155" s="106"/>
      <c r="BR155" s="107"/>
      <c r="BS155" s="106"/>
      <c r="BT155" s="107"/>
      <c r="BU155" s="106"/>
      <c r="BV155" s="107"/>
      <c r="BW155" s="106"/>
      <c r="BX155" s="107"/>
      <c r="BY155" s="106"/>
      <c r="BZ155" s="107"/>
      <c r="CA155" s="106"/>
      <c r="CB155" s="107"/>
      <c r="CC155" s="106"/>
      <c r="CD155" s="107"/>
      <c r="CE155" s="106"/>
      <c r="CF155" s="107"/>
      <c r="CG155" s="106"/>
      <c r="CH155" s="107"/>
      <c r="CI155" s="106"/>
      <c r="CJ155" s="107"/>
      <c r="CK155" s="106"/>
      <c r="CL155" s="107"/>
      <c r="CM155" s="106"/>
      <c r="CN155" s="107"/>
      <c r="CO155" s="106"/>
      <c r="CP155" s="107"/>
      <c r="CQ155" s="106"/>
      <c r="CR155" s="107"/>
      <c r="CS155" s="106"/>
      <c r="CT155" s="107"/>
      <c r="CU155" s="106"/>
      <c r="CV155" s="107"/>
      <c r="CW155" s="106"/>
      <c r="CX155" s="107"/>
      <c r="CY155" s="106"/>
      <c r="CZ155" s="107"/>
      <c r="DA155" s="106"/>
      <c r="DB155" s="107"/>
      <c r="DC155" s="106"/>
      <c r="DD155" s="107"/>
      <c r="DE155" s="106"/>
      <c r="DF155" s="107"/>
      <c r="DG155" s="106"/>
      <c r="DH155" s="107"/>
      <c r="DI155" s="106"/>
      <c r="DJ155" s="107"/>
      <c r="DK155" s="106"/>
      <c r="DL155" s="107"/>
      <c r="DM155" s="106"/>
      <c r="DN155" s="107"/>
      <c r="DO155" s="106"/>
      <c r="DP155" s="107"/>
      <c r="DQ155" s="106"/>
      <c r="DR155" s="107"/>
      <c r="DS155" s="106"/>
      <c r="DT155" s="107"/>
      <c r="DU155" s="106"/>
      <c r="DV155" s="107"/>
      <c r="DW155" s="106"/>
      <c r="DX155" s="107"/>
      <c r="DY155" s="106"/>
      <c r="DZ155" s="107"/>
      <c r="EA155" s="106"/>
      <c r="EB155" s="107"/>
      <c r="EC155" s="106"/>
      <c r="ED155" s="107"/>
      <c r="EE155" s="106"/>
      <c r="EF155" s="107"/>
      <c r="EG155" s="106"/>
      <c r="EH155" s="107"/>
      <c r="EI155" s="106"/>
      <c r="EJ155" s="107"/>
      <c r="EK155" s="106"/>
      <c r="EL155" s="107"/>
      <c r="EM155" s="106"/>
      <c r="EN155" s="107"/>
      <c r="EO155" s="106"/>
      <c r="EP155" s="107"/>
      <c r="EQ155" s="106"/>
      <c r="ER155" s="107"/>
      <c r="ES155" s="106"/>
      <c r="ET155" s="107"/>
      <c r="EU155" s="106"/>
      <c r="EV155" s="107"/>
      <c r="EW155" s="106"/>
      <c r="EX155" s="107"/>
      <c r="EY155" s="106"/>
      <c r="EZ155" s="107"/>
      <c r="FA155" s="106"/>
      <c r="FB155" s="107"/>
      <c r="FC155" s="106"/>
      <c r="FD155" s="107"/>
      <c r="FE155" s="106"/>
      <c r="FF155" s="107"/>
      <c r="FG155" s="106"/>
      <c r="FH155" s="107"/>
      <c r="FI155" s="106"/>
      <c r="FJ155" s="107"/>
      <c r="FK155" s="106"/>
      <c r="FL155" s="107"/>
      <c r="FM155" s="106"/>
      <c r="FN155" s="107"/>
      <c r="FO155" s="106"/>
      <c r="FP155" s="107"/>
      <c r="FQ155" s="106"/>
      <c r="FR155" s="107"/>
      <c r="FS155" s="106"/>
      <c r="FT155" s="107"/>
      <c r="FU155" s="106"/>
      <c r="FV155" s="107"/>
      <c r="FW155" s="106"/>
      <c r="FX155" s="107"/>
      <c r="FY155" s="106"/>
      <c r="FZ155" s="107"/>
      <c r="GA155" s="106"/>
      <c r="GB155" s="107"/>
      <c r="GC155" s="106"/>
      <c r="GD155" s="107"/>
      <c r="GE155" s="106"/>
      <c r="GF155" s="107"/>
      <c r="GG155" s="106"/>
      <c r="GH155" s="107"/>
      <c r="GI155" s="106"/>
      <c r="GJ155" s="107"/>
      <c r="GK155" s="106"/>
      <c r="GL155" s="107"/>
      <c r="GM155" s="106"/>
      <c r="GN155" s="107"/>
      <c r="GO155" s="106"/>
      <c r="GP155" s="107"/>
      <c r="GQ155" s="106"/>
      <c r="GR155" s="107"/>
      <c r="GS155" s="106"/>
      <c r="GT155" s="107"/>
      <c r="GU155" s="106"/>
      <c r="GV155" s="107"/>
      <c r="GW155" s="106"/>
      <c r="GX155" s="107"/>
      <c r="GY155" s="106"/>
      <c r="GZ155" s="107"/>
      <c r="HA155" s="106"/>
      <c r="HB155" s="107"/>
      <c r="HC155" s="106"/>
      <c r="HD155" s="107"/>
      <c r="HE155" s="106"/>
      <c r="HF155" s="107"/>
      <c r="HG155" s="106"/>
      <c r="HH155" s="107"/>
      <c r="HI155" s="106"/>
      <c r="HJ155" s="107"/>
      <c r="HK155" s="106"/>
      <c r="HL155" s="107"/>
      <c r="HM155" s="106"/>
      <c r="HN155" s="107"/>
      <c r="HO155" s="106"/>
      <c r="HP155" s="107"/>
      <c r="HQ155" s="106"/>
      <c r="HR155" s="107"/>
      <c r="HS155" s="106"/>
      <c r="HT155" s="107"/>
      <c r="HU155" s="106"/>
      <c r="HV155" s="107"/>
      <c r="HW155" s="106"/>
      <c r="HX155" s="107"/>
      <c r="HY155" s="106"/>
      <c r="HZ155" s="107"/>
      <c r="IA155" s="106"/>
      <c r="IB155" s="107"/>
      <c r="IC155" s="106"/>
      <c r="ID155" s="107"/>
      <c r="IE155" s="106"/>
      <c r="IF155" s="107"/>
      <c r="IG155" s="106"/>
      <c r="IH155" s="107"/>
      <c r="II155" s="106"/>
      <c r="IJ155" s="107"/>
      <c r="IK155" s="106"/>
      <c r="IL155" s="107"/>
      <c r="IM155" s="106"/>
      <c r="IN155" s="107"/>
      <c r="IO155" s="106"/>
      <c r="IP155" s="107"/>
      <c r="IQ155" s="106"/>
      <c r="IR155" s="107"/>
      <c r="IS155" s="106"/>
      <c r="IT155" s="107"/>
      <c r="IU155" s="106"/>
      <c r="IV155" s="107"/>
      <c r="IW155" s="106"/>
      <c r="IX155" s="107"/>
      <c r="IY155" s="106"/>
    </row>
    <row r="156" spans="1:634" x14ac:dyDescent="0.25">
      <c r="A156" s="106"/>
      <c r="B156" s="107"/>
      <c r="C156" s="106"/>
      <c r="D156" s="107"/>
      <c r="E156" s="106"/>
      <c r="F156" s="107"/>
      <c r="G156" s="106"/>
      <c r="H156" s="107"/>
      <c r="I156" s="106"/>
      <c r="J156" s="107"/>
      <c r="K156" s="106"/>
      <c r="L156" s="107"/>
      <c r="M156" s="106"/>
      <c r="N156" s="107"/>
      <c r="O156" s="106"/>
      <c r="P156" s="107"/>
      <c r="Q156" s="106"/>
      <c r="R156" s="107"/>
      <c r="S156" s="106"/>
      <c r="T156" s="107"/>
      <c r="U156" s="106"/>
      <c r="V156" s="107"/>
      <c r="W156" s="106"/>
      <c r="X156" s="107"/>
      <c r="Y156" s="106"/>
      <c r="Z156" s="107"/>
      <c r="AA156" s="106"/>
      <c r="AB156" s="107"/>
      <c r="AC156" s="106"/>
      <c r="AD156" s="107"/>
      <c r="AE156" s="106"/>
      <c r="AF156" s="107"/>
      <c r="AG156" s="106"/>
      <c r="AH156" s="107"/>
      <c r="AI156" s="106"/>
      <c r="AJ156" s="107"/>
      <c r="AK156" s="106"/>
      <c r="AL156" s="107"/>
      <c r="AM156" s="106"/>
      <c r="AN156" s="107"/>
      <c r="AO156" s="106"/>
      <c r="AP156" s="107"/>
      <c r="AQ156" s="106"/>
      <c r="AR156" s="107"/>
      <c r="AS156" s="106"/>
      <c r="AT156" s="107"/>
      <c r="AU156" s="106"/>
      <c r="AV156" s="107"/>
      <c r="AW156" s="106"/>
      <c r="AX156" s="107"/>
      <c r="AY156" s="106"/>
      <c r="AZ156" s="107"/>
      <c r="BA156" s="106"/>
      <c r="BB156" s="107"/>
      <c r="BC156" s="106"/>
      <c r="BD156" s="107"/>
      <c r="BE156" s="106"/>
      <c r="BF156" s="107"/>
      <c r="BG156" s="106"/>
      <c r="BH156" s="107"/>
      <c r="BI156" s="106"/>
      <c r="BJ156" s="107"/>
      <c r="BK156" s="106"/>
      <c r="BL156" s="107"/>
      <c r="BM156" s="106"/>
      <c r="BN156" s="107"/>
      <c r="BO156" s="106"/>
      <c r="BP156" s="107"/>
      <c r="BQ156" s="106"/>
      <c r="BR156" s="107"/>
      <c r="BS156" s="106"/>
      <c r="BT156" s="107"/>
      <c r="BU156" s="106"/>
      <c r="BV156" s="107"/>
      <c r="BW156" s="106"/>
      <c r="BX156" s="107"/>
      <c r="BY156" s="106"/>
      <c r="BZ156" s="107"/>
      <c r="CA156" s="106"/>
      <c r="CB156" s="107"/>
      <c r="CC156" s="106"/>
      <c r="CD156" s="107"/>
      <c r="CE156" s="106"/>
      <c r="CF156" s="107"/>
      <c r="CG156" s="106"/>
      <c r="CH156" s="107"/>
      <c r="CI156" s="106"/>
      <c r="CJ156" s="107"/>
      <c r="CK156" s="106"/>
      <c r="CL156" s="107"/>
      <c r="CM156" s="106"/>
      <c r="CN156" s="107"/>
      <c r="CO156" s="106"/>
      <c r="CP156" s="107"/>
      <c r="CQ156" s="106"/>
      <c r="CR156" s="107"/>
      <c r="CS156" s="106"/>
      <c r="CT156" s="107"/>
      <c r="CU156" s="106"/>
      <c r="CV156" s="107"/>
      <c r="CW156" s="106"/>
      <c r="CX156" s="107"/>
      <c r="CY156" s="106"/>
      <c r="CZ156" s="107"/>
      <c r="DA156" s="106"/>
      <c r="DB156" s="107"/>
      <c r="DC156" s="106"/>
      <c r="DD156" s="107"/>
      <c r="DE156" s="106"/>
      <c r="DF156" s="107"/>
      <c r="DG156" s="106"/>
      <c r="DH156" s="107"/>
      <c r="DI156" s="106"/>
      <c r="DJ156" s="107"/>
      <c r="DK156" s="106"/>
      <c r="DL156" s="107"/>
      <c r="DM156" s="106"/>
      <c r="DN156" s="107"/>
      <c r="DO156" s="106"/>
      <c r="DP156" s="107"/>
      <c r="DQ156" s="106"/>
      <c r="DR156" s="107"/>
      <c r="DS156" s="106"/>
      <c r="DT156" s="107"/>
      <c r="DU156" s="106"/>
      <c r="DV156" s="107"/>
      <c r="DW156" s="106"/>
      <c r="DX156" s="107"/>
      <c r="DY156" s="106"/>
      <c r="DZ156" s="107"/>
      <c r="EA156" s="106"/>
      <c r="EB156" s="107"/>
      <c r="EC156" s="106"/>
      <c r="ED156" s="107"/>
      <c r="EE156" s="106"/>
      <c r="EF156" s="107"/>
      <c r="EG156" s="106"/>
      <c r="EH156" s="107"/>
      <c r="EI156" s="106"/>
      <c r="EJ156" s="107"/>
      <c r="EK156" s="106"/>
      <c r="EL156" s="107"/>
      <c r="EM156" s="106"/>
      <c r="EN156" s="107"/>
      <c r="EO156" s="106"/>
      <c r="EP156" s="107"/>
      <c r="EQ156" s="106"/>
      <c r="ER156" s="107"/>
      <c r="ES156" s="106"/>
      <c r="ET156" s="107"/>
      <c r="EU156" s="106"/>
      <c r="EV156" s="107"/>
      <c r="EW156" s="106"/>
      <c r="EX156" s="107"/>
      <c r="EY156" s="106"/>
      <c r="EZ156" s="107"/>
      <c r="FA156" s="106"/>
      <c r="FB156" s="107"/>
      <c r="FC156" s="106"/>
      <c r="FD156" s="107"/>
      <c r="FE156" s="106"/>
      <c r="FF156" s="107"/>
      <c r="FG156" s="106"/>
      <c r="FH156" s="107"/>
      <c r="FI156" s="106"/>
      <c r="FJ156" s="107"/>
      <c r="FK156" s="106"/>
      <c r="FL156" s="107"/>
      <c r="FM156" s="106"/>
      <c r="FN156" s="107"/>
      <c r="FO156" s="106"/>
      <c r="FP156" s="107"/>
      <c r="FQ156" s="106"/>
      <c r="FR156" s="107"/>
      <c r="FS156" s="106"/>
      <c r="FT156" s="107"/>
      <c r="FU156" s="106"/>
      <c r="FV156" s="107"/>
      <c r="FW156" s="106"/>
      <c r="FX156" s="107"/>
      <c r="FY156" s="106"/>
      <c r="FZ156" s="107"/>
      <c r="GA156" s="106"/>
      <c r="GB156" s="107"/>
      <c r="GC156" s="106"/>
      <c r="GD156" s="107"/>
      <c r="GE156" s="106"/>
      <c r="GF156" s="107"/>
      <c r="GG156" s="106"/>
      <c r="GH156" s="107"/>
      <c r="GI156" s="106"/>
      <c r="GJ156" s="107"/>
      <c r="GK156" s="106"/>
      <c r="GL156" s="107"/>
      <c r="GM156" s="106"/>
      <c r="GN156" s="107"/>
      <c r="GO156" s="106"/>
      <c r="GP156" s="107"/>
      <c r="GQ156" s="106"/>
      <c r="GR156" s="107"/>
      <c r="GS156" s="106"/>
      <c r="GT156" s="107"/>
      <c r="GU156" s="106"/>
      <c r="GV156" s="107"/>
      <c r="GW156" s="106"/>
      <c r="GX156" s="107"/>
      <c r="GY156" s="106"/>
      <c r="GZ156" s="107"/>
      <c r="HA156" s="106"/>
      <c r="HB156" s="107"/>
      <c r="HC156" s="106"/>
      <c r="HD156" s="107"/>
      <c r="HE156" s="106"/>
      <c r="HF156" s="107"/>
      <c r="HG156" s="106"/>
      <c r="HH156" s="107"/>
      <c r="HI156" s="106"/>
      <c r="HJ156" s="107"/>
      <c r="HK156" s="106"/>
      <c r="HL156" s="107"/>
      <c r="HM156" s="106"/>
      <c r="HN156" s="107"/>
      <c r="HO156" s="106"/>
      <c r="HP156" s="107"/>
      <c r="HQ156" s="106"/>
      <c r="HR156" s="107"/>
      <c r="HS156" s="106"/>
      <c r="HT156" s="107"/>
      <c r="HU156" s="106"/>
      <c r="HV156" s="107"/>
      <c r="HW156" s="106"/>
      <c r="HX156" s="107"/>
      <c r="HY156" s="106"/>
      <c r="HZ156" s="107"/>
      <c r="IA156" s="106"/>
      <c r="IB156" s="107"/>
      <c r="IC156" s="106"/>
      <c r="ID156" s="107"/>
      <c r="IE156" s="106"/>
      <c r="IF156" s="107"/>
      <c r="IG156" s="106"/>
      <c r="IH156" s="107"/>
      <c r="II156" s="106"/>
      <c r="IJ156" s="107"/>
      <c r="IK156" s="106"/>
      <c r="IL156" s="107"/>
      <c r="IM156" s="106"/>
      <c r="IN156" s="107"/>
      <c r="IO156" s="106"/>
      <c r="IP156" s="107"/>
      <c r="IQ156" s="106"/>
      <c r="IR156" s="107"/>
      <c r="IS156" s="106"/>
      <c r="IT156" s="107"/>
      <c r="IU156" s="106"/>
      <c r="IV156" s="107"/>
      <c r="IW156" s="106"/>
      <c r="IX156" s="107"/>
      <c r="IY156" s="106"/>
    </row>
    <row r="157" spans="1:634" x14ac:dyDescent="0.25">
      <c r="A157" s="106"/>
      <c r="B157" s="107"/>
      <c r="C157" s="106"/>
      <c r="D157" s="107"/>
      <c r="E157" s="106"/>
      <c r="F157" s="107"/>
      <c r="G157" s="106"/>
      <c r="H157" s="107"/>
      <c r="I157" s="106"/>
      <c r="J157" s="107"/>
      <c r="K157" s="106"/>
      <c r="L157" s="107"/>
      <c r="M157" s="106"/>
      <c r="N157" s="107"/>
      <c r="O157" s="106"/>
      <c r="P157" s="107"/>
      <c r="Q157" s="106"/>
      <c r="R157" s="107"/>
      <c r="S157" s="106"/>
      <c r="T157" s="107"/>
      <c r="U157" s="106"/>
      <c r="V157" s="107"/>
      <c r="W157" s="106"/>
      <c r="X157" s="107"/>
      <c r="Y157" s="106"/>
      <c r="Z157" s="107"/>
      <c r="AA157" s="106"/>
      <c r="AB157" s="107"/>
      <c r="AC157" s="106"/>
      <c r="AD157" s="107"/>
      <c r="AE157" s="106"/>
      <c r="AF157" s="107"/>
      <c r="AG157" s="106"/>
      <c r="AH157" s="107"/>
      <c r="AI157" s="106"/>
      <c r="AJ157" s="107"/>
      <c r="AK157" s="106"/>
      <c r="AL157" s="107"/>
      <c r="AM157" s="106"/>
      <c r="AN157" s="107"/>
      <c r="AO157" s="106"/>
      <c r="AP157" s="107"/>
      <c r="AQ157" s="106"/>
      <c r="AR157" s="107"/>
      <c r="AS157" s="106"/>
      <c r="AT157" s="107"/>
      <c r="AU157" s="106"/>
      <c r="AV157" s="107"/>
      <c r="AW157" s="106"/>
      <c r="AX157" s="107"/>
      <c r="AY157" s="106"/>
      <c r="AZ157" s="107"/>
      <c r="BA157" s="106"/>
      <c r="BB157" s="107"/>
      <c r="BC157" s="106"/>
      <c r="BD157" s="107"/>
      <c r="BE157" s="106"/>
      <c r="BF157" s="107"/>
      <c r="BG157" s="106"/>
      <c r="BH157" s="107"/>
      <c r="BI157" s="106"/>
      <c r="BJ157" s="107"/>
      <c r="BK157" s="106"/>
      <c r="BL157" s="107"/>
      <c r="BM157" s="106"/>
      <c r="BN157" s="107"/>
      <c r="BO157" s="106"/>
      <c r="BP157" s="107"/>
      <c r="BQ157" s="106"/>
      <c r="BR157" s="107"/>
      <c r="BS157" s="106"/>
      <c r="BT157" s="107"/>
      <c r="BU157" s="106"/>
      <c r="BV157" s="107"/>
      <c r="BW157" s="106"/>
      <c r="BX157" s="107"/>
      <c r="BY157" s="106"/>
      <c r="BZ157" s="107"/>
      <c r="CA157" s="106"/>
      <c r="CB157" s="107"/>
      <c r="CC157" s="106"/>
      <c r="CD157" s="107"/>
      <c r="CE157" s="106"/>
      <c r="CF157" s="107"/>
      <c r="CG157" s="106"/>
      <c r="CH157" s="107"/>
      <c r="CI157" s="106"/>
      <c r="CJ157" s="107"/>
      <c r="CK157" s="106"/>
      <c r="CL157" s="107"/>
      <c r="CM157" s="106"/>
      <c r="CN157" s="107"/>
      <c r="CO157" s="106"/>
      <c r="CP157" s="107"/>
      <c r="CQ157" s="106"/>
      <c r="CR157" s="107"/>
      <c r="CS157" s="106"/>
      <c r="CT157" s="107"/>
      <c r="CU157" s="106"/>
      <c r="CV157" s="107"/>
      <c r="CW157" s="106"/>
      <c r="CX157" s="107"/>
      <c r="CY157" s="106"/>
      <c r="CZ157" s="107"/>
      <c r="DA157" s="106"/>
      <c r="DB157" s="107"/>
      <c r="DC157" s="106"/>
      <c r="DD157" s="107"/>
      <c r="DE157" s="106"/>
      <c r="DF157" s="107"/>
      <c r="DG157" s="106"/>
      <c r="DH157" s="107"/>
      <c r="DI157" s="106"/>
      <c r="DJ157" s="107"/>
      <c r="DK157" s="106"/>
      <c r="DL157" s="107"/>
      <c r="DM157" s="106"/>
      <c r="DN157" s="107"/>
      <c r="DO157" s="106"/>
      <c r="DP157" s="107"/>
      <c r="DQ157" s="106"/>
      <c r="DR157" s="107"/>
      <c r="DS157" s="106"/>
      <c r="DT157" s="107"/>
      <c r="DU157" s="106"/>
      <c r="DV157" s="107"/>
      <c r="DW157" s="106"/>
      <c r="DX157" s="107"/>
      <c r="DY157" s="106"/>
      <c r="DZ157" s="107"/>
      <c r="EA157" s="106"/>
      <c r="EB157" s="107"/>
      <c r="EC157" s="106"/>
      <c r="ED157" s="107"/>
      <c r="EE157" s="106"/>
      <c r="EF157" s="107"/>
      <c r="EG157" s="106"/>
      <c r="EH157" s="107"/>
      <c r="EI157" s="106"/>
      <c r="EJ157" s="107"/>
      <c r="EK157" s="106"/>
      <c r="EL157" s="107"/>
      <c r="EM157" s="106"/>
      <c r="EN157" s="107"/>
      <c r="EO157" s="106"/>
      <c r="EP157" s="107"/>
      <c r="EQ157" s="106"/>
      <c r="ER157" s="107"/>
      <c r="ES157" s="106"/>
      <c r="ET157" s="107"/>
      <c r="EU157" s="106"/>
      <c r="EV157" s="107"/>
      <c r="EW157" s="106"/>
      <c r="EX157" s="107"/>
      <c r="EY157" s="106"/>
      <c r="EZ157" s="107"/>
      <c r="FA157" s="106"/>
      <c r="FB157" s="107"/>
      <c r="FC157" s="106"/>
      <c r="FD157" s="107"/>
      <c r="FE157" s="106"/>
      <c r="FF157" s="107"/>
      <c r="FG157" s="106"/>
      <c r="FH157" s="107"/>
      <c r="FI157" s="106"/>
      <c r="FJ157" s="107"/>
      <c r="FK157" s="106"/>
      <c r="FL157" s="107"/>
      <c r="FM157" s="106"/>
      <c r="FN157" s="107"/>
      <c r="FO157" s="106"/>
      <c r="FP157" s="107"/>
      <c r="FQ157" s="106"/>
      <c r="FR157" s="107"/>
      <c r="FS157" s="106"/>
      <c r="FT157" s="107"/>
      <c r="FU157" s="106"/>
      <c r="FV157" s="107"/>
      <c r="FW157" s="106"/>
      <c r="FX157" s="107"/>
      <c r="FY157" s="106"/>
      <c r="FZ157" s="107"/>
      <c r="GA157" s="106"/>
      <c r="GB157" s="107"/>
      <c r="GC157" s="106"/>
      <c r="GD157" s="107"/>
      <c r="GE157" s="106"/>
      <c r="GF157" s="107"/>
      <c r="GG157" s="106"/>
      <c r="GH157" s="107"/>
      <c r="GI157" s="106"/>
      <c r="GJ157" s="107"/>
      <c r="GK157" s="106"/>
      <c r="GL157" s="107"/>
      <c r="GM157" s="106"/>
      <c r="GN157" s="107"/>
      <c r="GO157" s="106"/>
      <c r="GP157" s="107"/>
      <c r="GQ157" s="106"/>
      <c r="GR157" s="107"/>
      <c r="GS157" s="106"/>
      <c r="GT157" s="107"/>
      <c r="GU157" s="106"/>
      <c r="GV157" s="107"/>
      <c r="GW157" s="106"/>
      <c r="GX157" s="107"/>
      <c r="GY157" s="106"/>
      <c r="GZ157" s="107"/>
      <c r="HA157" s="106"/>
      <c r="HB157" s="107"/>
      <c r="HC157" s="106"/>
      <c r="HD157" s="107"/>
      <c r="HE157" s="106"/>
      <c r="HF157" s="107"/>
      <c r="HG157" s="106"/>
      <c r="HH157" s="107"/>
      <c r="HI157" s="106"/>
      <c r="HJ157" s="107"/>
      <c r="HK157" s="106"/>
      <c r="HL157" s="107"/>
      <c r="HM157" s="106"/>
      <c r="HN157" s="107"/>
      <c r="HO157" s="106"/>
      <c r="HP157" s="107"/>
      <c r="HQ157" s="106"/>
      <c r="HR157" s="107"/>
      <c r="HS157" s="106"/>
      <c r="HT157" s="107"/>
      <c r="HU157" s="106"/>
      <c r="HV157" s="107"/>
      <c r="HW157" s="106"/>
      <c r="HX157" s="107"/>
      <c r="HY157" s="106"/>
      <c r="HZ157" s="107"/>
      <c r="IA157" s="106"/>
      <c r="IB157" s="107"/>
      <c r="IC157" s="106"/>
      <c r="ID157" s="107"/>
      <c r="IE157" s="106"/>
      <c r="IF157" s="107"/>
      <c r="IG157" s="106"/>
      <c r="IH157" s="107"/>
      <c r="II157" s="106"/>
      <c r="IJ157" s="107"/>
      <c r="IK157" s="106"/>
      <c r="IL157" s="107"/>
      <c r="IM157" s="106"/>
      <c r="IN157" s="107"/>
      <c r="IO157" s="106"/>
      <c r="IP157" s="107"/>
      <c r="IQ157" s="106"/>
      <c r="IR157" s="107"/>
      <c r="IS157" s="106"/>
      <c r="IT157" s="107"/>
      <c r="IU157" s="106"/>
      <c r="IV157" s="107"/>
      <c r="IW157" s="106"/>
      <c r="IX157" s="107"/>
      <c r="IY157" s="106"/>
    </row>
    <row r="158" spans="1:634" x14ac:dyDescent="0.25">
      <c r="A158" s="106"/>
      <c r="B158" s="107"/>
      <c r="C158" s="106"/>
      <c r="D158" s="107"/>
      <c r="E158" s="106"/>
      <c r="F158" s="107"/>
      <c r="G158" s="106"/>
      <c r="H158" s="107"/>
      <c r="I158" s="106"/>
      <c r="J158" s="107"/>
      <c r="K158" s="106"/>
      <c r="L158" s="107"/>
      <c r="M158" s="106"/>
      <c r="N158" s="107"/>
      <c r="O158" s="106"/>
      <c r="P158" s="107"/>
      <c r="Q158" s="106"/>
      <c r="R158" s="107"/>
      <c r="S158" s="106"/>
      <c r="T158" s="107"/>
      <c r="U158" s="106"/>
      <c r="V158" s="107"/>
      <c r="W158" s="106"/>
      <c r="X158" s="107"/>
      <c r="Y158" s="106"/>
      <c r="Z158" s="107"/>
      <c r="AA158" s="106"/>
      <c r="AB158" s="107"/>
      <c r="AC158" s="106"/>
      <c r="AD158" s="107"/>
      <c r="AE158" s="106"/>
      <c r="AF158" s="107"/>
      <c r="AG158" s="106"/>
      <c r="AH158" s="107"/>
      <c r="AI158" s="106"/>
      <c r="AJ158" s="107"/>
      <c r="AK158" s="106"/>
      <c r="AL158" s="107"/>
      <c r="AM158" s="106"/>
      <c r="AN158" s="107"/>
      <c r="AO158" s="106"/>
      <c r="AP158" s="107"/>
      <c r="AQ158" s="106"/>
      <c r="AR158" s="107"/>
      <c r="AS158" s="106"/>
      <c r="AT158" s="107"/>
      <c r="AU158" s="106"/>
      <c r="AV158" s="107"/>
      <c r="AW158" s="106"/>
      <c r="AX158" s="107"/>
      <c r="AY158" s="106"/>
      <c r="AZ158" s="107"/>
      <c r="BA158" s="106"/>
      <c r="BB158" s="107"/>
      <c r="BC158" s="106"/>
      <c r="BD158" s="107"/>
      <c r="BE158" s="106"/>
      <c r="BF158" s="107"/>
      <c r="BG158" s="106"/>
      <c r="BH158" s="107"/>
      <c r="BI158" s="106"/>
      <c r="BJ158" s="107"/>
      <c r="BK158" s="106"/>
      <c r="BL158" s="107"/>
      <c r="BM158" s="106"/>
      <c r="BN158" s="107"/>
      <c r="BO158" s="106"/>
      <c r="BP158" s="107"/>
      <c r="BQ158" s="106"/>
      <c r="BR158" s="107"/>
      <c r="BS158" s="106"/>
      <c r="BT158" s="107"/>
      <c r="BU158" s="106"/>
      <c r="BV158" s="107"/>
      <c r="BW158" s="106"/>
      <c r="BX158" s="107"/>
      <c r="BY158" s="106"/>
      <c r="BZ158" s="107"/>
      <c r="CA158" s="106"/>
      <c r="CB158" s="107"/>
      <c r="CC158" s="106"/>
      <c r="CD158" s="107"/>
      <c r="CE158" s="106"/>
      <c r="CF158" s="107"/>
      <c r="CG158" s="106"/>
      <c r="CH158" s="107"/>
      <c r="CI158" s="106"/>
      <c r="CJ158" s="107"/>
      <c r="CK158" s="106"/>
      <c r="CL158" s="107"/>
      <c r="CM158" s="106"/>
      <c r="CN158" s="107"/>
      <c r="CO158" s="106"/>
      <c r="CP158" s="107"/>
      <c r="CQ158" s="106"/>
      <c r="CR158" s="107"/>
      <c r="CS158" s="106"/>
      <c r="CT158" s="107"/>
      <c r="CU158" s="106"/>
      <c r="CV158" s="107"/>
      <c r="CW158" s="106"/>
      <c r="CX158" s="107"/>
      <c r="CY158" s="106"/>
      <c r="CZ158" s="107"/>
      <c r="DA158" s="106"/>
      <c r="DB158" s="107"/>
      <c r="DC158" s="106"/>
      <c r="DD158" s="107"/>
      <c r="DE158" s="106"/>
      <c r="DF158" s="107"/>
      <c r="DG158" s="106"/>
      <c r="DH158" s="107"/>
      <c r="DI158" s="106"/>
      <c r="DJ158" s="107"/>
      <c r="DK158" s="106"/>
      <c r="DL158" s="107"/>
      <c r="DM158" s="106"/>
      <c r="DN158" s="107"/>
      <c r="DO158" s="106"/>
      <c r="DP158" s="107"/>
      <c r="DQ158" s="106"/>
      <c r="DR158" s="107"/>
      <c r="DS158" s="106"/>
      <c r="DT158" s="107"/>
      <c r="DU158" s="106"/>
      <c r="DV158" s="107"/>
      <c r="DW158" s="106"/>
      <c r="DX158" s="107"/>
      <c r="DY158" s="106"/>
      <c r="DZ158" s="107"/>
      <c r="EA158" s="106"/>
      <c r="EB158" s="107"/>
      <c r="EC158" s="106"/>
      <c r="ED158" s="107"/>
      <c r="EE158" s="106"/>
      <c r="EF158" s="107"/>
      <c r="EG158" s="106"/>
      <c r="EH158" s="107"/>
      <c r="EI158" s="106"/>
      <c r="EJ158" s="107"/>
      <c r="EK158" s="106"/>
      <c r="EL158" s="107"/>
      <c r="EM158" s="106"/>
      <c r="EN158" s="107"/>
      <c r="EO158" s="106"/>
      <c r="EP158" s="107"/>
      <c r="EQ158" s="106"/>
      <c r="ER158" s="107"/>
      <c r="ES158" s="106"/>
      <c r="ET158" s="107"/>
      <c r="EU158" s="106"/>
      <c r="EV158" s="107"/>
      <c r="EW158" s="106"/>
      <c r="EX158" s="107"/>
      <c r="EY158" s="106"/>
      <c r="EZ158" s="107"/>
      <c r="FA158" s="106"/>
      <c r="FB158" s="107"/>
      <c r="FC158" s="106"/>
      <c r="FD158" s="107"/>
      <c r="FE158" s="106"/>
      <c r="FF158" s="107"/>
      <c r="FG158" s="106"/>
      <c r="FH158" s="107"/>
      <c r="FI158" s="106"/>
      <c r="FJ158" s="107"/>
      <c r="FK158" s="106"/>
      <c r="FL158" s="107"/>
      <c r="FM158" s="106"/>
      <c r="FN158" s="107"/>
      <c r="FO158" s="106"/>
      <c r="FP158" s="107"/>
      <c r="FQ158" s="106"/>
      <c r="FR158" s="107"/>
      <c r="FS158" s="106"/>
      <c r="FT158" s="107"/>
      <c r="FU158" s="106"/>
      <c r="FV158" s="107"/>
      <c r="FW158" s="106"/>
      <c r="FX158" s="107"/>
      <c r="FY158" s="106"/>
      <c r="FZ158" s="107"/>
      <c r="GA158" s="106"/>
      <c r="GB158" s="107"/>
      <c r="GC158" s="106"/>
      <c r="GD158" s="107"/>
      <c r="GE158" s="106"/>
      <c r="GF158" s="107"/>
      <c r="GG158" s="106"/>
      <c r="GH158" s="107"/>
      <c r="GI158" s="106"/>
      <c r="GJ158" s="107"/>
      <c r="GK158" s="106"/>
      <c r="GL158" s="107"/>
      <c r="GM158" s="106"/>
      <c r="GN158" s="107"/>
      <c r="GO158" s="106"/>
      <c r="GP158" s="107"/>
      <c r="GQ158" s="106"/>
      <c r="GR158" s="107"/>
      <c r="GS158" s="106"/>
      <c r="GT158" s="107"/>
      <c r="GU158" s="106"/>
      <c r="GV158" s="107"/>
      <c r="GW158" s="106"/>
      <c r="GX158" s="107"/>
      <c r="GY158" s="106"/>
      <c r="GZ158" s="107"/>
      <c r="HA158" s="106"/>
      <c r="HB158" s="107"/>
      <c r="HC158" s="106"/>
      <c r="HD158" s="107"/>
      <c r="HE158" s="106"/>
      <c r="HF158" s="107"/>
      <c r="HG158" s="106"/>
      <c r="HH158" s="107"/>
      <c r="HI158" s="106"/>
      <c r="HJ158" s="107"/>
      <c r="HK158" s="106"/>
      <c r="HL158" s="107"/>
      <c r="HM158" s="106"/>
      <c r="HN158" s="107"/>
      <c r="HO158" s="106"/>
      <c r="HP158" s="107"/>
      <c r="HQ158" s="106"/>
      <c r="HR158" s="107"/>
      <c r="HS158" s="106"/>
      <c r="HT158" s="107"/>
      <c r="HU158" s="106"/>
      <c r="HV158" s="107"/>
      <c r="HW158" s="106"/>
      <c r="HX158" s="107"/>
      <c r="HY158" s="106"/>
      <c r="HZ158" s="107"/>
      <c r="IA158" s="106"/>
      <c r="IB158" s="107"/>
      <c r="IC158" s="106"/>
      <c r="ID158" s="107"/>
      <c r="IE158" s="106"/>
      <c r="IF158" s="107"/>
      <c r="IG158" s="106"/>
      <c r="IH158" s="107"/>
      <c r="II158" s="106"/>
      <c r="IJ158" s="107"/>
      <c r="IK158" s="106"/>
      <c r="IL158" s="107"/>
      <c r="IM158" s="106"/>
      <c r="IN158" s="107"/>
      <c r="IO158" s="106"/>
      <c r="IP158" s="107"/>
      <c r="IQ158" s="106"/>
      <c r="IR158" s="107"/>
      <c r="IS158" s="106"/>
      <c r="IT158" s="107"/>
      <c r="IU158" s="106"/>
      <c r="IV158" s="107"/>
      <c r="IW158" s="106"/>
      <c r="IX158" s="107"/>
      <c r="IY158" s="106"/>
    </row>
    <row r="159" spans="1:634" x14ac:dyDescent="0.25">
      <c r="A159" s="106"/>
      <c r="B159" s="107"/>
      <c r="C159" s="106"/>
      <c r="D159" s="107"/>
      <c r="E159" s="106"/>
      <c r="F159" s="107"/>
      <c r="G159" s="106"/>
      <c r="H159" s="107"/>
      <c r="I159" s="106"/>
      <c r="J159" s="107"/>
      <c r="K159" s="106"/>
      <c r="L159" s="107"/>
      <c r="M159" s="106"/>
      <c r="N159" s="107"/>
      <c r="O159" s="106"/>
      <c r="P159" s="107"/>
      <c r="Q159" s="106"/>
      <c r="R159" s="107"/>
      <c r="S159" s="106"/>
      <c r="T159" s="107"/>
      <c r="U159" s="106"/>
      <c r="V159" s="107"/>
      <c r="W159" s="106"/>
      <c r="X159" s="107"/>
      <c r="Y159" s="106"/>
      <c r="Z159" s="107"/>
      <c r="AA159" s="106"/>
      <c r="AB159" s="107"/>
      <c r="AC159" s="106"/>
      <c r="AD159" s="107"/>
      <c r="AE159" s="106"/>
      <c r="AF159" s="107"/>
      <c r="AG159" s="106"/>
      <c r="AH159" s="107"/>
      <c r="AI159" s="106"/>
      <c r="AJ159" s="107"/>
      <c r="AK159" s="106"/>
      <c r="AL159" s="107"/>
      <c r="AM159" s="106"/>
      <c r="AN159" s="107"/>
      <c r="AO159" s="106"/>
      <c r="AP159" s="107"/>
      <c r="AQ159" s="106"/>
      <c r="AR159" s="107"/>
      <c r="AS159" s="106"/>
      <c r="AT159" s="107"/>
      <c r="AU159" s="106"/>
      <c r="AV159" s="107"/>
      <c r="AW159" s="106"/>
      <c r="AX159" s="107"/>
      <c r="AY159" s="106"/>
      <c r="AZ159" s="107"/>
      <c r="BA159" s="106"/>
      <c r="BB159" s="107"/>
      <c r="BC159" s="106"/>
      <c r="BD159" s="107"/>
      <c r="BE159" s="106"/>
      <c r="BF159" s="107"/>
      <c r="BG159" s="106"/>
      <c r="BH159" s="107"/>
      <c r="BI159" s="106"/>
      <c r="BJ159" s="107"/>
      <c r="BK159" s="106"/>
      <c r="BL159" s="107"/>
      <c r="BM159" s="106"/>
      <c r="BN159" s="107"/>
      <c r="BO159" s="106"/>
      <c r="BP159" s="107"/>
      <c r="BQ159" s="106"/>
      <c r="BR159" s="107"/>
      <c r="BS159" s="106"/>
      <c r="BT159" s="107"/>
      <c r="BU159" s="106"/>
      <c r="BV159" s="107"/>
      <c r="BW159" s="106"/>
      <c r="BX159" s="107"/>
      <c r="BY159" s="106"/>
      <c r="BZ159" s="107"/>
      <c r="CA159" s="106"/>
      <c r="CB159" s="107"/>
      <c r="CC159" s="106"/>
      <c r="CD159" s="107"/>
      <c r="CE159" s="106"/>
      <c r="CF159" s="107"/>
      <c r="CG159" s="106"/>
      <c r="CH159" s="107"/>
      <c r="CI159" s="106"/>
      <c r="CJ159" s="107"/>
      <c r="CK159" s="106"/>
      <c r="CL159" s="107"/>
      <c r="CM159" s="106"/>
      <c r="CN159" s="107"/>
      <c r="CO159" s="106"/>
      <c r="CP159" s="107"/>
      <c r="CQ159" s="106"/>
      <c r="CR159" s="107"/>
      <c r="CS159" s="106"/>
      <c r="CT159" s="107"/>
      <c r="CU159" s="106"/>
      <c r="CV159" s="107"/>
      <c r="CW159" s="106"/>
      <c r="CX159" s="107"/>
      <c r="CY159" s="106"/>
      <c r="CZ159" s="107"/>
      <c r="DA159" s="106"/>
      <c r="DB159" s="107"/>
      <c r="DC159" s="106"/>
      <c r="DD159" s="107"/>
      <c r="DE159" s="106"/>
      <c r="DF159" s="107"/>
      <c r="DG159" s="106"/>
      <c r="DH159" s="107"/>
      <c r="DI159" s="106"/>
      <c r="DJ159" s="107"/>
      <c r="DK159" s="106"/>
      <c r="DL159" s="107"/>
      <c r="DM159" s="106"/>
      <c r="DN159" s="107"/>
      <c r="DO159" s="106"/>
      <c r="DP159" s="107"/>
      <c r="DQ159" s="106"/>
      <c r="DR159" s="107"/>
      <c r="DS159" s="106"/>
      <c r="DT159" s="107"/>
      <c r="DU159" s="106"/>
      <c r="DV159" s="107"/>
      <c r="DW159" s="106"/>
      <c r="DX159" s="107"/>
      <c r="DY159" s="106"/>
      <c r="DZ159" s="107"/>
      <c r="EA159" s="106"/>
      <c r="EB159" s="107"/>
      <c r="EC159" s="106"/>
      <c r="ED159" s="107"/>
      <c r="EE159" s="106"/>
      <c r="EF159" s="107"/>
      <c r="EG159" s="106"/>
      <c r="EH159" s="107"/>
      <c r="EI159" s="106"/>
      <c r="EJ159" s="107"/>
      <c r="EK159" s="106"/>
      <c r="EL159" s="107"/>
      <c r="EM159" s="106"/>
      <c r="EN159" s="107"/>
      <c r="EO159" s="106"/>
      <c r="EP159" s="107"/>
      <c r="EQ159" s="106"/>
      <c r="ER159" s="107"/>
      <c r="ES159" s="106"/>
      <c r="ET159" s="107"/>
      <c r="EU159" s="106"/>
      <c r="EV159" s="107"/>
      <c r="EW159" s="106"/>
      <c r="EX159" s="107"/>
      <c r="EY159" s="106"/>
      <c r="EZ159" s="107"/>
      <c r="FA159" s="106"/>
      <c r="FB159" s="107"/>
      <c r="FC159" s="106"/>
      <c r="FD159" s="107"/>
      <c r="FE159" s="106"/>
      <c r="FF159" s="107"/>
      <c r="FG159" s="106"/>
      <c r="FH159" s="107"/>
      <c r="FI159" s="106"/>
      <c r="FJ159" s="107"/>
      <c r="FK159" s="106"/>
      <c r="FL159" s="107"/>
      <c r="FM159" s="106"/>
      <c r="FN159" s="107"/>
      <c r="FO159" s="106"/>
      <c r="FP159" s="107"/>
      <c r="FQ159" s="106"/>
      <c r="FR159" s="107"/>
      <c r="FS159" s="106"/>
      <c r="FT159" s="107"/>
      <c r="FU159" s="106"/>
      <c r="FV159" s="107"/>
      <c r="FW159" s="106"/>
      <c r="FX159" s="107"/>
      <c r="FY159" s="106"/>
      <c r="FZ159" s="107"/>
      <c r="GA159" s="106"/>
      <c r="GB159" s="107"/>
      <c r="GC159" s="106"/>
      <c r="GD159" s="107"/>
      <c r="GE159" s="106"/>
      <c r="GF159" s="107"/>
      <c r="GG159" s="106"/>
      <c r="GH159" s="107"/>
      <c r="GI159" s="106"/>
      <c r="GJ159" s="107"/>
      <c r="GK159" s="106"/>
      <c r="GL159" s="107"/>
      <c r="GM159" s="106"/>
      <c r="GN159" s="107"/>
      <c r="GO159" s="106"/>
      <c r="GP159" s="107"/>
      <c r="GQ159" s="106"/>
      <c r="GR159" s="107"/>
      <c r="GS159" s="106"/>
      <c r="GT159" s="107"/>
      <c r="GU159" s="106"/>
      <c r="GV159" s="107"/>
      <c r="GW159" s="106"/>
      <c r="GX159" s="107"/>
      <c r="GY159" s="106"/>
      <c r="GZ159" s="107"/>
      <c r="HA159" s="106"/>
      <c r="HB159" s="107"/>
      <c r="HC159" s="106"/>
      <c r="HD159" s="107"/>
      <c r="HE159" s="106"/>
      <c r="HF159" s="107"/>
      <c r="HG159" s="106"/>
      <c r="HH159" s="107"/>
      <c r="HI159" s="106"/>
      <c r="HJ159" s="107"/>
      <c r="HK159" s="106"/>
      <c r="HL159" s="107"/>
      <c r="HM159" s="106"/>
      <c r="HN159" s="107"/>
      <c r="HO159" s="106"/>
      <c r="HP159" s="107"/>
      <c r="HQ159" s="106"/>
      <c r="HR159" s="107"/>
      <c r="HS159" s="106"/>
      <c r="HT159" s="107"/>
      <c r="HU159" s="106"/>
      <c r="HV159" s="107"/>
      <c r="HW159" s="106"/>
      <c r="HX159" s="107"/>
      <c r="HY159" s="106"/>
      <c r="HZ159" s="107"/>
      <c r="IA159" s="106"/>
      <c r="IB159" s="107"/>
      <c r="IC159" s="106"/>
      <c r="ID159" s="107"/>
      <c r="IE159" s="106"/>
      <c r="IF159" s="107"/>
      <c r="IG159" s="106"/>
      <c r="IH159" s="107"/>
      <c r="II159" s="106"/>
      <c r="IJ159" s="107"/>
      <c r="IK159" s="106"/>
      <c r="IL159" s="107"/>
      <c r="IM159" s="106"/>
      <c r="IN159" s="107"/>
      <c r="IO159" s="106"/>
      <c r="IP159" s="107"/>
      <c r="IQ159" s="106"/>
      <c r="IR159" s="107"/>
      <c r="IS159" s="106"/>
      <c r="IT159" s="107"/>
      <c r="IU159" s="106"/>
      <c r="IV159" s="107"/>
      <c r="IW159" s="106"/>
      <c r="IX159" s="107"/>
      <c r="IY159" s="106"/>
    </row>
    <row r="160" spans="1:634" x14ac:dyDescent="0.25">
      <c r="A160" s="106"/>
      <c r="B160" s="107"/>
      <c r="C160" s="106"/>
      <c r="D160" s="107"/>
      <c r="E160" s="106"/>
      <c r="F160" s="107"/>
      <c r="G160" s="106"/>
      <c r="H160" s="107"/>
      <c r="I160" s="106"/>
      <c r="J160" s="107"/>
      <c r="K160" s="106"/>
      <c r="L160" s="107"/>
      <c r="M160" s="106"/>
      <c r="N160" s="107"/>
      <c r="O160" s="106"/>
      <c r="P160" s="107"/>
      <c r="Q160" s="106"/>
      <c r="R160" s="107"/>
      <c r="S160" s="106"/>
      <c r="T160" s="107"/>
      <c r="U160" s="106"/>
      <c r="V160" s="107"/>
      <c r="W160" s="106"/>
      <c r="X160" s="107"/>
      <c r="Y160" s="106"/>
      <c r="Z160" s="107"/>
      <c r="AA160" s="106"/>
      <c r="AB160" s="107"/>
      <c r="AC160" s="106"/>
      <c r="AD160" s="107"/>
      <c r="AE160" s="106"/>
      <c r="AF160" s="107"/>
      <c r="AG160" s="106"/>
      <c r="AH160" s="107"/>
      <c r="AI160" s="106"/>
      <c r="AJ160" s="107"/>
      <c r="AK160" s="106"/>
      <c r="AL160" s="107"/>
      <c r="AM160" s="106"/>
      <c r="AN160" s="107"/>
      <c r="AO160" s="106"/>
      <c r="AP160" s="107"/>
      <c r="AQ160" s="106"/>
      <c r="AR160" s="107"/>
      <c r="AS160" s="106"/>
      <c r="AT160" s="107"/>
      <c r="AU160" s="106"/>
      <c r="AV160" s="107"/>
      <c r="AW160" s="106"/>
      <c r="AX160" s="107"/>
      <c r="AY160" s="106"/>
      <c r="AZ160" s="107"/>
      <c r="BA160" s="106"/>
      <c r="BB160" s="107"/>
      <c r="BC160" s="106"/>
      <c r="BD160" s="107"/>
      <c r="BE160" s="106"/>
      <c r="BF160" s="107"/>
      <c r="BG160" s="106"/>
      <c r="BH160" s="107"/>
      <c r="BI160" s="106"/>
      <c r="BJ160" s="107"/>
      <c r="BK160" s="106"/>
      <c r="BL160" s="107"/>
      <c r="BM160" s="106"/>
      <c r="BN160" s="107"/>
      <c r="BO160" s="106"/>
      <c r="BP160" s="107"/>
      <c r="BQ160" s="106"/>
      <c r="BR160" s="107"/>
      <c r="BS160" s="106"/>
      <c r="BT160" s="107"/>
      <c r="BU160" s="106"/>
      <c r="BV160" s="107"/>
      <c r="BW160" s="106"/>
      <c r="BX160" s="107"/>
      <c r="BY160" s="106"/>
      <c r="BZ160" s="107"/>
      <c r="CA160" s="106"/>
      <c r="CB160" s="107"/>
      <c r="CC160" s="106"/>
      <c r="CD160" s="107"/>
      <c r="CE160" s="106"/>
      <c r="CF160" s="107"/>
      <c r="CG160" s="106"/>
      <c r="CH160" s="107"/>
      <c r="CI160" s="106"/>
      <c r="CJ160" s="107"/>
      <c r="CK160" s="106"/>
      <c r="CL160" s="107"/>
      <c r="CM160" s="106"/>
      <c r="CN160" s="107"/>
      <c r="CO160" s="106"/>
      <c r="CP160" s="107"/>
      <c r="CQ160" s="106"/>
      <c r="CR160" s="107"/>
      <c r="CS160" s="106"/>
      <c r="CT160" s="107"/>
      <c r="CU160" s="106"/>
      <c r="CV160" s="107"/>
      <c r="CW160" s="106"/>
      <c r="CX160" s="107"/>
      <c r="CY160" s="106"/>
      <c r="CZ160" s="107"/>
      <c r="DA160" s="106"/>
      <c r="DB160" s="107"/>
      <c r="DC160" s="106"/>
      <c r="DD160" s="107"/>
      <c r="DE160" s="106"/>
      <c r="DF160" s="107"/>
      <c r="DG160" s="106"/>
      <c r="DH160" s="107"/>
      <c r="DI160" s="106"/>
      <c r="DJ160" s="107"/>
      <c r="DK160" s="106"/>
      <c r="DL160" s="107"/>
      <c r="DM160" s="106"/>
      <c r="DN160" s="107"/>
      <c r="DO160" s="106"/>
      <c r="DP160" s="107"/>
      <c r="DQ160" s="106"/>
      <c r="DR160" s="107"/>
      <c r="DS160" s="106"/>
      <c r="DT160" s="107"/>
      <c r="DU160" s="106"/>
      <c r="DV160" s="107"/>
      <c r="DW160" s="106"/>
      <c r="DX160" s="107"/>
      <c r="DY160" s="106"/>
      <c r="DZ160" s="107"/>
      <c r="EA160" s="106"/>
      <c r="EB160" s="107"/>
      <c r="EC160" s="106"/>
      <c r="ED160" s="107"/>
      <c r="EE160" s="106"/>
      <c r="EF160" s="107"/>
      <c r="EG160" s="106"/>
      <c r="EH160" s="107"/>
      <c r="EI160" s="106"/>
      <c r="EJ160" s="107"/>
      <c r="EK160" s="106"/>
      <c r="EL160" s="107"/>
      <c r="EM160" s="106"/>
      <c r="EN160" s="107"/>
      <c r="EO160" s="106"/>
      <c r="EP160" s="107"/>
      <c r="EQ160" s="106"/>
      <c r="ER160" s="107"/>
      <c r="ES160" s="106"/>
      <c r="ET160" s="107"/>
      <c r="EU160" s="106"/>
      <c r="EV160" s="107"/>
      <c r="EW160" s="106"/>
      <c r="EX160" s="107"/>
      <c r="EY160" s="106"/>
      <c r="EZ160" s="107"/>
      <c r="FA160" s="106"/>
      <c r="FB160" s="107"/>
      <c r="FC160" s="106"/>
      <c r="FD160" s="107"/>
      <c r="FE160" s="106"/>
      <c r="FF160" s="107"/>
      <c r="FG160" s="106"/>
      <c r="FH160" s="107"/>
      <c r="FI160" s="106"/>
      <c r="FJ160" s="107"/>
      <c r="FK160" s="106"/>
      <c r="FL160" s="107"/>
      <c r="FM160" s="106"/>
      <c r="FN160" s="107"/>
      <c r="FO160" s="106"/>
      <c r="FP160" s="107"/>
      <c r="FQ160" s="106"/>
      <c r="FR160" s="107"/>
      <c r="FS160" s="106"/>
      <c r="FT160" s="107"/>
      <c r="FU160" s="106"/>
      <c r="FV160" s="107"/>
      <c r="FW160" s="106"/>
      <c r="FX160" s="107"/>
      <c r="FY160" s="106"/>
      <c r="FZ160" s="107"/>
      <c r="GA160" s="106"/>
      <c r="GB160" s="107"/>
      <c r="GC160" s="106"/>
      <c r="GD160" s="107"/>
      <c r="GE160" s="106"/>
      <c r="GF160" s="107"/>
      <c r="GG160" s="106"/>
      <c r="GH160" s="107"/>
      <c r="GI160" s="106"/>
      <c r="GJ160" s="107"/>
      <c r="GK160" s="106"/>
      <c r="GL160" s="107"/>
      <c r="GM160" s="106"/>
      <c r="GN160" s="107"/>
      <c r="GO160" s="106"/>
      <c r="GP160" s="107"/>
      <c r="GQ160" s="106"/>
      <c r="GR160" s="107"/>
      <c r="GS160" s="106"/>
      <c r="GT160" s="107"/>
      <c r="GU160" s="106"/>
      <c r="GV160" s="107"/>
      <c r="GW160" s="106"/>
      <c r="GX160" s="107"/>
      <c r="GY160" s="106"/>
      <c r="GZ160" s="107"/>
      <c r="HA160" s="106"/>
      <c r="HB160" s="107"/>
      <c r="HC160" s="106"/>
      <c r="HD160" s="107"/>
      <c r="HE160" s="106"/>
      <c r="HF160" s="107"/>
      <c r="HG160" s="106"/>
      <c r="HH160" s="107"/>
      <c r="HI160" s="106"/>
      <c r="HJ160" s="107"/>
      <c r="HK160" s="106"/>
      <c r="HL160" s="107"/>
      <c r="HM160" s="106"/>
      <c r="HN160" s="107"/>
      <c r="HO160" s="106"/>
      <c r="HP160" s="107"/>
      <c r="HQ160" s="106"/>
      <c r="HR160" s="107"/>
      <c r="HS160" s="106"/>
      <c r="HT160" s="107"/>
      <c r="HU160" s="106"/>
      <c r="HV160" s="107"/>
      <c r="HW160" s="106"/>
      <c r="HX160" s="107"/>
      <c r="HY160" s="106"/>
      <c r="HZ160" s="107"/>
      <c r="IA160" s="106"/>
      <c r="IB160" s="107"/>
      <c r="IC160" s="106"/>
      <c r="ID160" s="107"/>
      <c r="IE160" s="106"/>
      <c r="IF160" s="107"/>
      <c r="IG160" s="106"/>
      <c r="IH160" s="107"/>
      <c r="II160" s="106"/>
      <c r="IJ160" s="107"/>
      <c r="IK160" s="106"/>
      <c r="IL160" s="107"/>
      <c r="IM160" s="106"/>
      <c r="IN160" s="107"/>
      <c r="IO160" s="106"/>
      <c r="IP160" s="107"/>
      <c r="IQ160" s="106"/>
      <c r="IR160" s="107"/>
      <c r="IS160" s="106"/>
      <c r="IT160" s="107"/>
      <c r="IU160" s="106"/>
      <c r="IV160" s="107"/>
      <c r="IW160" s="106"/>
      <c r="IX160" s="107"/>
      <c r="IY160" s="106"/>
    </row>
    <row r="161" spans="1:259" x14ac:dyDescent="0.25">
      <c r="A161" s="106"/>
      <c r="B161" s="107"/>
      <c r="C161" s="106"/>
      <c r="D161" s="107"/>
      <c r="E161" s="106"/>
      <c r="F161" s="107"/>
      <c r="G161" s="106"/>
      <c r="H161" s="107"/>
      <c r="I161" s="106"/>
      <c r="J161" s="107"/>
      <c r="K161" s="106"/>
      <c r="L161" s="107"/>
      <c r="M161" s="106"/>
      <c r="N161" s="107"/>
      <c r="O161" s="106"/>
      <c r="P161" s="107"/>
      <c r="Q161" s="106"/>
      <c r="R161" s="107"/>
      <c r="S161" s="106"/>
      <c r="T161" s="107"/>
      <c r="U161" s="106"/>
      <c r="V161" s="107"/>
      <c r="W161" s="106"/>
      <c r="X161" s="107"/>
      <c r="Y161" s="106"/>
      <c r="Z161" s="107"/>
      <c r="AA161" s="106"/>
      <c r="AB161" s="107"/>
      <c r="AC161" s="106"/>
      <c r="AD161" s="107"/>
      <c r="AE161" s="106"/>
      <c r="AF161" s="107"/>
      <c r="AG161" s="106"/>
      <c r="AH161" s="107"/>
      <c r="AI161" s="106"/>
      <c r="AJ161" s="107"/>
      <c r="AK161" s="106"/>
      <c r="AL161" s="107"/>
      <c r="AM161" s="106"/>
      <c r="AN161" s="107"/>
      <c r="AO161" s="106"/>
      <c r="AP161" s="107"/>
      <c r="AQ161" s="106"/>
      <c r="AR161" s="107"/>
      <c r="AS161" s="106"/>
      <c r="AT161" s="107"/>
      <c r="AU161" s="106"/>
      <c r="AV161" s="107"/>
      <c r="AW161" s="106"/>
      <c r="AX161" s="107"/>
      <c r="AY161" s="106"/>
      <c r="AZ161" s="107"/>
      <c r="BA161" s="106"/>
      <c r="BB161" s="107"/>
      <c r="BC161" s="106"/>
      <c r="BD161" s="107"/>
      <c r="BE161" s="106"/>
      <c r="BF161" s="107"/>
      <c r="BG161" s="106"/>
      <c r="BH161" s="107"/>
      <c r="BI161" s="106"/>
      <c r="BJ161" s="107"/>
      <c r="BK161" s="106"/>
      <c r="BL161" s="107"/>
      <c r="BM161" s="106"/>
      <c r="BN161" s="107"/>
      <c r="BO161" s="106"/>
      <c r="BP161" s="107"/>
      <c r="BQ161" s="106"/>
      <c r="BR161" s="107"/>
      <c r="BS161" s="106"/>
      <c r="BT161" s="107"/>
      <c r="BU161" s="106"/>
      <c r="BV161" s="107"/>
      <c r="BW161" s="106"/>
      <c r="BX161" s="107"/>
      <c r="BY161" s="106"/>
      <c r="BZ161" s="107"/>
      <c r="CA161" s="106"/>
      <c r="CB161" s="107"/>
      <c r="CC161" s="106"/>
      <c r="CD161" s="107"/>
      <c r="CE161" s="106"/>
      <c r="CF161" s="107"/>
      <c r="CG161" s="106"/>
      <c r="CH161" s="107"/>
      <c r="CI161" s="106"/>
      <c r="CJ161" s="107"/>
      <c r="CK161" s="106"/>
      <c r="CL161" s="107"/>
      <c r="CM161" s="106"/>
      <c r="CN161" s="107"/>
      <c r="CO161" s="106"/>
      <c r="CP161" s="107"/>
      <c r="CQ161" s="106"/>
      <c r="CR161" s="107"/>
      <c r="CS161" s="106"/>
      <c r="CT161" s="107"/>
      <c r="CU161" s="106"/>
      <c r="CV161" s="107"/>
      <c r="CW161" s="106"/>
      <c r="CX161" s="107"/>
      <c r="CY161" s="106"/>
      <c r="CZ161" s="107"/>
      <c r="DA161" s="106"/>
      <c r="DB161" s="107"/>
      <c r="DC161" s="106"/>
      <c r="DD161" s="107"/>
      <c r="DE161" s="106"/>
      <c r="DF161" s="107"/>
      <c r="DG161" s="106"/>
      <c r="DH161" s="107"/>
      <c r="DI161" s="106"/>
      <c r="DJ161" s="107"/>
      <c r="DK161" s="106"/>
      <c r="DL161" s="107"/>
      <c r="DM161" s="106"/>
      <c r="DN161" s="107"/>
      <c r="DO161" s="106"/>
      <c r="DP161" s="107"/>
      <c r="DQ161" s="106"/>
      <c r="DR161" s="107"/>
      <c r="DS161" s="106"/>
      <c r="DT161" s="107"/>
      <c r="DU161" s="106"/>
      <c r="DV161" s="107"/>
      <c r="DW161" s="106"/>
      <c r="DX161" s="107"/>
      <c r="DY161" s="106"/>
      <c r="DZ161" s="107"/>
      <c r="EA161" s="106"/>
      <c r="EB161" s="107"/>
      <c r="EC161" s="106"/>
      <c r="ED161" s="107"/>
      <c r="EE161" s="106"/>
      <c r="EF161" s="107"/>
      <c r="EG161" s="106"/>
      <c r="EH161" s="107"/>
      <c r="EI161" s="106"/>
      <c r="EJ161" s="107"/>
      <c r="EK161" s="106"/>
      <c r="EL161" s="107"/>
      <c r="EM161" s="106"/>
      <c r="EN161" s="107"/>
      <c r="EO161" s="106"/>
      <c r="EP161" s="107"/>
      <c r="EQ161" s="106"/>
      <c r="ER161" s="107"/>
      <c r="ES161" s="106"/>
      <c r="ET161" s="107"/>
      <c r="EU161" s="106"/>
      <c r="EV161" s="107"/>
      <c r="EW161" s="106"/>
      <c r="EX161" s="107"/>
      <c r="EY161" s="106"/>
      <c r="EZ161" s="107"/>
      <c r="FA161" s="106"/>
      <c r="FB161" s="107"/>
      <c r="FC161" s="106"/>
      <c r="FD161" s="107"/>
      <c r="FE161" s="106"/>
      <c r="FF161" s="107"/>
      <c r="FG161" s="106"/>
      <c r="FH161" s="107"/>
      <c r="FI161" s="106"/>
      <c r="FJ161" s="107"/>
      <c r="FK161" s="106"/>
      <c r="FL161" s="107"/>
      <c r="FM161" s="106"/>
      <c r="FN161" s="107"/>
      <c r="FO161" s="106"/>
      <c r="FP161" s="107"/>
      <c r="FQ161" s="106"/>
      <c r="FR161" s="107"/>
      <c r="FS161" s="106"/>
      <c r="FT161" s="107"/>
      <c r="FU161" s="106"/>
      <c r="FV161" s="107"/>
      <c r="FW161" s="106"/>
      <c r="FX161" s="107"/>
      <c r="FY161" s="106"/>
      <c r="FZ161" s="107"/>
      <c r="GA161" s="106"/>
      <c r="GB161" s="107"/>
      <c r="GC161" s="106"/>
      <c r="GD161" s="107"/>
      <c r="GE161" s="106"/>
      <c r="GF161" s="107"/>
      <c r="GG161" s="106"/>
      <c r="GH161" s="107"/>
      <c r="GI161" s="106"/>
      <c r="GJ161" s="107"/>
      <c r="GK161" s="106"/>
      <c r="GL161" s="107"/>
      <c r="GM161" s="106"/>
      <c r="GN161" s="107"/>
      <c r="GO161" s="106"/>
      <c r="GP161" s="107"/>
      <c r="GQ161" s="106"/>
      <c r="GR161" s="107"/>
      <c r="GS161" s="106"/>
      <c r="GT161" s="107"/>
      <c r="GU161" s="106"/>
      <c r="GV161" s="107"/>
      <c r="GW161" s="106"/>
      <c r="GX161" s="107"/>
      <c r="GY161" s="106"/>
      <c r="GZ161" s="107"/>
      <c r="HA161" s="106"/>
      <c r="HB161" s="107"/>
      <c r="HC161" s="106"/>
      <c r="HD161" s="107"/>
      <c r="HE161" s="106"/>
      <c r="HF161" s="107"/>
      <c r="HG161" s="106"/>
      <c r="HH161" s="107"/>
      <c r="HI161" s="106"/>
      <c r="HJ161" s="107"/>
      <c r="HK161" s="106"/>
      <c r="HL161" s="107"/>
      <c r="HM161" s="106"/>
      <c r="HN161" s="107"/>
      <c r="HO161" s="106"/>
      <c r="HP161" s="107"/>
      <c r="HQ161" s="106"/>
      <c r="HR161" s="107"/>
      <c r="HS161" s="106"/>
      <c r="HT161" s="107"/>
      <c r="HU161" s="106"/>
      <c r="HV161" s="107"/>
      <c r="HW161" s="106"/>
      <c r="HX161" s="107"/>
      <c r="HY161" s="106"/>
      <c r="HZ161" s="107"/>
      <c r="IA161" s="106"/>
      <c r="IB161" s="107"/>
      <c r="IC161" s="106"/>
      <c r="ID161" s="107"/>
      <c r="IE161" s="106"/>
      <c r="IF161" s="107"/>
      <c r="IG161" s="106"/>
      <c r="IH161" s="107"/>
      <c r="II161" s="106"/>
      <c r="IJ161" s="107"/>
      <c r="IK161" s="106"/>
      <c r="IL161" s="107"/>
      <c r="IM161" s="106"/>
      <c r="IN161" s="107"/>
      <c r="IO161" s="106"/>
      <c r="IP161" s="107"/>
      <c r="IQ161" s="106"/>
      <c r="IR161" s="107"/>
      <c r="IS161" s="106"/>
      <c r="IT161" s="107"/>
      <c r="IU161" s="106"/>
      <c r="IV161" s="107"/>
      <c r="IW161" s="106"/>
      <c r="IX161" s="107"/>
      <c r="IY161" s="106"/>
    </row>
    <row r="162" spans="1:259" x14ac:dyDescent="0.25">
      <c r="A162" s="106"/>
      <c r="B162" s="107"/>
      <c r="C162" s="106"/>
      <c r="D162" s="107"/>
      <c r="E162" s="106"/>
      <c r="F162" s="107"/>
      <c r="G162" s="106"/>
      <c r="H162" s="107"/>
      <c r="I162" s="106"/>
      <c r="J162" s="107"/>
      <c r="K162" s="106"/>
      <c r="L162" s="107"/>
      <c r="M162" s="106"/>
      <c r="N162" s="107"/>
      <c r="O162" s="106"/>
      <c r="P162" s="107"/>
      <c r="Q162" s="106"/>
      <c r="R162" s="107"/>
      <c r="S162" s="106"/>
      <c r="T162" s="107"/>
      <c r="U162" s="106"/>
      <c r="V162" s="107"/>
      <c r="W162" s="106"/>
      <c r="X162" s="107"/>
      <c r="Y162" s="106"/>
      <c r="Z162" s="107"/>
      <c r="AA162" s="106"/>
      <c r="AB162" s="107"/>
      <c r="AC162" s="106"/>
      <c r="AD162" s="107"/>
      <c r="AE162" s="106"/>
      <c r="AF162" s="107"/>
      <c r="AG162" s="106"/>
      <c r="AH162" s="107"/>
      <c r="AI162" s="106"/>
      <c r="AJ162" s="107"/>
      <c r="AK162" s="106"/>
      <c r="AL162" s="107"/>
      <c r="AM162" s="106"/>
      <c r="AN162" s="107"/>
      <c r="AO162" s="106"/>
      <c r="AP162" s="107"/>
      <c r="AQ162" s="106"/>
      <c r="AR162" s="107"/>
      <c r="AS162" s="106"/>
      <c r="AT162" s="107"/>
      <c r="AU162" s="106"/>
      <c r="AV162" s="107"/>
      <c r="AW162" s="106"/>
      <c r="AX162" s="107"/>
      <c r="AY162" s="106"/>
      <c r="AZ162" s="107"/>
      <c r="BA162" s="106"/>
      <c r="BB162" s="107"/>
      <c r="BC162" s="106"/>
      <c r="BD162" s="107"/>
      <c r="BE162" s="106"/>
      <c r="BF162" s="107"/>
      <c r="BG162" s="106"/>
      <c r="BH162" s="107"/>
      <c r="BI162" s="106"/>
      <c r="BJ162" s="107"/>
      <c r="BK162" s="106"/>
      <c r="BL162" s="107"/>
      <c r="BM162" s="106"/>
      <c r="BN162" s="107"/>
      <c r="BO162" s="106"/>
      <c r="BP162" s="107"/>
      <c r="BQ162" s="106"/>
      <c r="BR162" s="107"/>
      <c r="BS162" s="106"/>
      <c r="BT162" s="107"/>
      <c r="BU162" s="106"/>
      <c r="BV162" s="107"/>
      <c r="BW162" s="106"/>
      <c r="BX162" s="107"/>
      <c r="BY162" s="106"/>
      <c r="BZ162" s="107"/>
      <c r="CA162" s="106"/>
      <c r="CB162" s="107"/>
      <c r="CC162" s="106"/>
      <c r="CD162" s="107"/>
      <c r="CE162" s="106"/>
      <c r="CF162" s="107"/>
      <c r="CG162" s="106"/>
      <c r="CH162" s="107"/>
      <c r="CI162" s="106"/>
      <c r="CJ162" s="107"/>
      <c r="CK162" s="106"/>
      <c r="CL162" s="107"/>
      <c r="CM162" s="106"/>
      <c r="CN162" s="107"/>
      <c r="CO162" s="106"/>
      <c r="CP162" s="107"/>
      <c r="CQ162" s="106"/>
      <c r="CR162" s="107"/>
      <c r="CS162" s="106"/>
      <c r="CT162" s="107"/>
      <c r="CU162" s="106"/>
      <c r="CV162" s="107"/>
      <c r="CW162" s="106"/>
      <c r="CX162" s="107"/>
      <c r="CY162" s="106"/>
      <c r="CZ162" s="107"/>
      <c r="DA162" s="106"/>
      <c r="DB162" s="107"/>
      <c r="DC162" s="106"/>
      <c r="DD162" s="107"/>
      <c r="DE162" s="106"/>
      <c r="DF162" s="107"/>
      <c r="DG162" s="106"/>
      <c r="DH162" s="107"/>
      <c r="DI162" s="106"/>
      <c r="DJ162" s="107"/>
      <c r="DK162" s="106"/>
      <c r="DL162" s="107"/>
      <c r="DM162" s="106"/>
      <c r="DN162" s="107"/>
      <c r="DO162" s="106"/>
      <c r="DP162" s="107"/>
      <c r="DQ162" s="106"/>
      <c r="DR162" s="107"/>
      <c r="DS162" s="106"/>
      <c r="DT162" s="107"/>
      <c r="DU162" s="106"/>
      <c r="DV162" s="107"/>
      <c r="DW162" s="106"/>
      <c r="DX162" s="107"/>
      <c r="DY162" s="106"/>
      <c r="DZ162" s="107"/>
      <c r="EA162" s="106"/>
      <c r="EB162" s="107"/>
      <c r="EC162" s="106"/>
      <c r="ED162" s="107"/>
      <c r="EE162" s="106"/>
      <c r="EF162" s="107"/>
      <c r="EG162" s="106"/>
      <c r="EH162" s="107"/>
      <c r="EI162" s="106"/>
      <c r="EJ162" s="107"/>
      <c r="EK162" s="106"/>
      <c r="EL162" s="107"/>
      <c r="EM162" s="106"/>
      <c r="EN162" s="107"/>
      <c r="EO162" s="106"/>
      <c r="EP162" s="107"/>
      <c r="EQ162" s="106"/>
      <c r="ER162" s="107"/>
      <c r="ES162" s="106"/>
      <c r="ET162" s="107"/>
      <c r="EU162" s="106"/>
      <c r="EV162" s="107"/>
      <c r="EW162" s="106"/>
      <c r="EX162" s="107"/>
      <c r="EY162" s="106"/>
      <c r="EZ162" s="107"/>
      <c r="FA162" s="106"/>
      <c r="FB162" s="107"/>
      <c r="FC162" s="106"/>
      <c r="FD162" s="107"/>
      <c r="FE162" s="106"/>
      <c r="FF162" s="107"/>
      <c r="FG162" s="106"/>
      <c r="FH162" s="107"/>
      <c r="FI162" s="106"/>
      <c r="FJ162" s="107"/>
      <c r="FK162" s="106"/>
      <c r="FL162" s="107"/>
      <c r="FM162" s="106"/>
      <c r="FN162" s="107"/>
      <c r="FO162" s="106"/>
      <c r="FP162" s="107"/>
      <c r="FQ162" s="106"/>
      <c r="FR162" s="107"/>
      <c r="FS162" s="106"/>
      <c r="FT162" s="107"/>
      <c r="FU162" s="106"/>
      <c r="FV162" s="107"/>
      <c r="FW162" s="106"/>
      <c r="FX162" s="107"/>
      <c r="FY162" s="106"/>
      <c r="FZ162" s="107"/>
      <c r="GA162" s="106"/>
      <c r="GB162" s="107"/>
      <c r="GC162" s="106"/>
      <c r="GD162" s="107"/>
      <c r="GE162" s="106"/>
      <c r="GF162" s="107"/>
      <c r="GG162" s="106"/>
      <c r="GH162" s="107"/>
      <c r="GI162" s="106"/>
      <c r="GJ162" s="107"/>
      <c r="GK162" s="106"/>
      <c r="GL162" s="107"/>
      <c r="GM162" s="106"/>
      <c r="GN162" s="107"/>
      <c r="GO162" s="106"/>
      <c r="GP162" s="107"/>
      <c r="GQ162" s="106"/>
      <c r="GR162" s="107"/>
      <c r="GS162" s="106"/>
      <c r="GT162" s="107"/>
      <c r="GU162" s="106"/>
      <c r="GV162" s="107"/>
      <c r="GW162" s="106"/>
      <c r="GX162" s="107"/>
      <c r="GY162" s="106"/>
      <c r="GZ162" s="107"/>
      <c r="HA162" s="106"/>
      <c r="HB162" s="107"/>
      <c r="HC162" s="106"/>
      <c r="HD162" s="107"/>
      <c r="HE162" s="106"/>
      <c r="HF162" s="107"/>
      <c r="HG162" s="106"/>
      <c r="HH162" s="107"/>
      <c r="HI162" s="106"/>
      <c r="HJ162" s="107"/>
      <c r="HK162" s="106"/>
      <c r="HL162" s="107"/>
      <c r="HM162" s="106"/>
      <c r="HN162" s="107"/>
      <c r="HO162" s="106"/>
      <c r="HP162" s="107"/>
      <c r="HQ162" s="106"/>
      <c r="HR162" s="107"/>
      <c r="HS162" s="106"/>
      <c r="HT162" s="107"/>
      <c r="HU162" s="106"/>
      <c r="HV162" s="107"/>
      <c r="HW162" s="106"/>
      <c r="HX162" s="107"/>
      <c r="HY162" s="106"/>
      <c r="HZ162" s="107"/>
      <c r="IA162" s="106"/>
      <c r="IB162" s="107"/>
      <c r="IC162" s="106"/>
      <c r="ID162" s="107"/>
      <c r="IE162" s="106"/>
      <c r="IF162" s="107"/>
      <c r="IG162" s="106"/>
      <c r="IH162" s="107"/>
      <c r="II162" s="106"/>
      <c r="IJ162" s="107"/>
      <c r="IK162" s="106"/>
      <c r="IL162" s="107"/>
      <c r="IM162" s="106"/>
      <c r="IN162" s="107"/>
      <c r="IO162" s="106"/>
      <c r="IP162" s="107"/>
      <c r="IQ162" s="106"/>
      <c r="IR162" s="107"/>
      <c r="IS162" s="106"/>
      <c r="IT162" s="107"/>
      <c r="IU162" s="106"/>
      <c r="IV162" s="107"/>
      <c r="IW162" s="106"/>
      <c r="IX162" s="107"/>
      <c r="IY162" s="106"/>
    </row>
    <row r="163" spans="1:259" x14ac:dyDescent="0.25">
      <c r="A163" s="106"/>
      <c r="B163" s="107"/>
      <c r="C163" s="106"/>
      <c r="D163" s="107"/>
      <c r="E163" s="106"/>
      <c r="F163" s="107"/>
      <c r="G163" s="106"/>
      <c r="H163" s="107"/>
      <c r="I163" s="106"/>
      <c r="J163" s="107"/>
      <c r="K163" s="106"/>
      <c r="L163" s="107"/>
      <c r="M163" s="106"/>
      <c r="N163" s="107"/>
      <c r="O163" s="106"/>
      <c r="P163" s="107"/>
      <c r="Q163" s="106"/>
      <c r="R163" s="107"/>
      <c r="S163" s="106"/>
      <c r="T163" s="107"/>
      <c r="U163" s="106"/>
      <c r="V163" s="107"/>
      <c r="W163" s="106"/>
      <c r="X163" s="107"/>
      <c r="Y163" s="106"/>
      <c r="Z163" s="107"/>
      <c r="AA163" s="106"/>
      <c r="AB163" s="107"/>
      <c r="AC163" s="106"/>
      <c r="AD163" s="107"/>
      <c r="AE163" s="106"/>
      <c r="AF163" s="107"/>
      <c r="AG163" s="106"/>
      <c r="AH163" s="107"/>
      <c r="AI163" s="106"/>
      <c r="AJ163" s="107"/>
      <c r="AK163" s="106"/>
      <c r="AL163" s="107"/>
      <c r="AM163" s="106"/>
      <c r="AN163" s="107"/>
      <c r="AO163" s="106"/>
      <c r="AP163" s="107"/>
      <c r="AQ163" s="106"/>
      <c r="AR163" s="107"/>
      <c r="AS163" s="106"/>
      <c r="AT163" s="107"/>
      <c r="AU163" s="106"/>
      <c r="AV163" s="107"/>
      <c r="AW163" s="106"/>
      <c r="AX163" s="107"/>
      <c r="AY163" s="106"/>
      <c r="AZ163" s="107"/>
      <c r="BA163" s="106"/>
      <c r="BB163" s="107"/>
      <c r="BC163" s="106"/>
      <c r="BD163" s="107"/>
      <c r="BE163" s="106"/>
      <c r="BF163" s="107"/>
      <c r="BG163" s="106"/>
      <c r="BH163" s="107"/>
      <c r="BI163" s="106"/>
      <c r="BJ163" s="107"/>
      <c r="BK163" s="106"/>
      <c r="BL163" s="107"/>
      <c r="BM163" s="106"/>
      <c r="BN163" s="107"/>
      <c r="BO163" s="106"/>
      <c r="BP163" s="107"/>
      <c r="BQ163" s="106"/>
      <c r="BR163" s="107"/>
      <c r="BS163" s="106"/>
      <c r="BT163" s="107"/>
      <c r="BU163" s="106"/>
      <c r="BV163" s="107"/>
      <c r="BW163" s="106"/>
      <c r="BX163" s="107"/>
      <c r="BY163" s="106"/>
      <c r="BZ163" s="107"/>
      <c r="CA163" s="106"/>
      <c r="CB163" s="107"/>
      <c r="CC163" s="106"/>
      <c r="CD163" s="107"/>
      <c r="CE163" s="106"/>
      <c r="CF163" s="107"/>
      <c r="CG163" s="106"/>
      <c r="CH163" s="107"/>
      <c r="CI163" s="106"/>
      <c r="CJ163" s="107"/>
      <c r="CK163" s="106"/>
      <c r="CL163" s="107"/>
      <c r="CM163" s="106"/>
      <c r="CN163" s="107"/>
      <c r="CO163" s="106"/>
      <c r="CP163" s="107"/>
      <c r="CQ163" s="106"/>
      <c r="CR163" s="107"/>
      <c r="CS163" s="106"/>
      <c r="CT163" s="107"/>
      <c r="CU163" s="106"/>
      <c r="CV163" s="107"/>
      <c r="CW163" s="106"/>
      <c r="CX163" s="107"/>
      <c r="CY163" s="106"/>
      <c r="CZ163" s="107"/>
      <c r="DA163" s="106"/>
      <c r="DB163" s="107"/>
      <c r="DC163" s="106"/>
      <c r="DD163" s="107"/>
      <c r="DE163" s="106"/>
      <c r="DF163" s="107"/>
      <c r="DG163" s="106"/>
      <c r="DH163" s="107"/>
      <c r="DI163" s="106"/>
      <c r="DJ163" s="107"/>
      <c r="DK163" s="106"/>
      <c r="DL163" s="107"/>
      <c r="DM163" s="106"/>
      <c r="DN163" s="107"/>
      <c r="DO163" s="106"/>
      <c r="DP163" s="107"/>
      <c r="DQ163" s="106"/>
      <c r="DR163" s="107"/>
      <c r="DS163" s="106"/>
      <c r="DT163" s="107"/>
      <c r="DU163" s="106"/>
      <c r="DV163" s="107"/>
      <c r="DW163" s="106"/>
      <c r="DX163" s="107"/>
      <c r="DY163" s="106"/>
      <c r="DZ163" s="107"/>
      <c r="EA163" s="106"/>
      <c r="EB163" s="107"/>
      <c r="EC163" s="106"/>
      <c r="ED163" s="107"/>
      <c r="EE163" s="106"/>
      <c r="EF163" s="107"/>
      <c r="EG163" s="106"/>
      <c r="EH163" s="107"/>
      <c r="EI163" s="106"/>
      <c r="EJ163" s="107"/>
      <c r="EK163" s="106"/>
      <c r="EL163" s="107"/>
      <c r="EM163" s="106"/>
      <c r="EN163" s="107"/>
      <c r="EO163" s="106"/>
      <c r="EP163" s="107"/>
      <c r="EQ163" s="106"/>
      <c r="ER163" s="107"/>
      <c r="ES163" s="106"/>
      <c r="ET163" s="107"/>
      <c r="EU163" s="106"/>
      <c r="EV163" s="107"/>
      <c r="EW163" s="106"/>
      <c r="EX163" s="107"/>
      <c r="EY163" s="106"/>
      <c r="EZ163" s="107"/>
      <c r="FA163" s="106"/>
      <c r="FB163" s="107"/>
      <c r="FC163" s="106"/>
      <c r="FD163" s="107"/>
      <c r="FE163" s="106"/>
      <c r="FF163" s="107"/>
      <c r="FG163" s="106"/>
      <c r="FH163" s="107"/>
      <c r="FI163" s="106"/>
      <c r="FJ163" s="107"/>
      <c r="FK163" s="106"/>
      <c r="FL163" s="107"/>
      <c r="FM163" s="106"/>
      <c r="FN163" s="107"/>
      <c r="FO163" s="106"/>
      <c r="FP163" s="107"/>
      <c r="FQ163" s="106"/>
      <c r="FR163" s="107"/>
      <c r="FS163" s="106"/>
      <c r="FT163" s="107"/>
      <c r="FU163" s="106"/>
      <c r="FV163" s="107"/>
      <c r="FW163" s="106"/>
      <c r="FX163" s="107"/>
      <c r="FY163" s="106"/>
      <c r="FZ163" s="107"/>
      <c r="GA163" s="106"/>
      <c r="GB163" s="107"/>
      <c r="GC163" s="106"/>
      <c r="GD163" s="107"/>
      <c r="GE163" s="106"/>
      <c r="GF163" s="107"/>
      <c r="GG163" s="106"/>
      <c r="GH163" s="107"/>
      <c r="GI163" s="106"/>
      <c r="GJ163" s="107"/>
      <c r="GK163" s="106"/>
      <c r="GL163" s="107"/>
      <c r="GM163" s="106"/>
      <c r="GN163" s="107"/>
      <c r="GO163" s="106"/>
      <c r="GP163" s="107"/>
      <c r="GQ163" s="106"/>
      <c r="GR163" s="107"/>
      <c r="GS163" s="106"/>
      <c r="GT163" s="107"/>
      <c r="GU163" s="106"/>
      <c r="GV163" s="107"/>
      <c r="GW163" s="106"/>
      <c r="GX163" s="107"/>
      <c r="GY163" s="106"/>
      <c r="GZ163" s="107"/>
      <c r="HA163" s="106"/>
      <c r="HB163" s="107"/>
      <c r="HC163" s="106"/>
      <c r="HD163" s="107"/>
      <c r="HE163" s="106"/>
      <c r="HF163" s="107"/>
      <c r="HG163" s="106"/>
      <c r="HH163" s="107"/>
      <c r="HI163" s="106"/>
      <c r="HJ163" s="107"/>
      <c r="HK163" s="106"/>
      <c r="HL163" s="107"/>
      <c r="HM163" s="106"/>
      <c r="HN163" s="107"/>
      <c r="HO163" s="106"/>
      <c r="HP163" s="107"/>
      <c r="HQ163" s="106"/>
      <c r="HR163" s="107"/>
      <c r="HS163" s="106"/>
      <c r="HT163" s="107"/>
      <c r="HU163" s="106"/>
      <c r="HV163" s="107"/>
      <c r="HW163" s="106"/>
      <c r="HX163" s="107"/>
      <c r="HY163" s="106"/>
      <c r="HZ163" s="107"/>
      <c r="IA163" s="106"/>
      <c r="IB163" s="107"/>
      <c r="IC163" s="106"/>
      <c r="ID163" s="107"/>
      <c r="IE163" s="106"/>
      <c r="IF163" s="107"/>
      <c r="IG163" s="106"/>
      <c r="IH163" s="107"/>
      <c r="II163" s="106"/>
      <c r="IJ163" s="107"/>
      <c r="IK163" s="106"/>
      <c r="IL163" s="107"/>
      <c r="IM163" s="106"/>
      <c r="IN163" s="107"/>
      <c r="IO163" s="106"/>
      <c r="IP163" s="107"/>
      <c r="IQ163" s="106"/>
      <c r="IR163" s="107"/>
      <c r="IS163" s="106"/>
      <c r="IT163" s="107"/>
      <c r="IU163" s="106"/>
      <c r="IV163" s="107"/>
      <c r="IW163" s="106"/>
      <c r="IX163" s="107"/>
      <c r="IY163" s="106"/>
    </row>
    <row r="164" spans="1:259" x14ac:dyDescent="0.25">
      <c r="A164" s="106"/>
      <c r="B164" s="107"/>
      <c r="C164" s="106"/>
      <c r="D164" s="107"/>
      <c r="E164" s="106"/>
      <c r="F164" s="107"/>
      <c r="G164" s="106"/>
      <c r="H164" s="107"/>
      <c r="I164" s="106"/>
      <c r="J164" s="107"/>
      <c r="K164" s="106"/>
      <c r="L164" s="107"/>
      <c r="M164" s="106"/>
      <c r="N164" s="107"/>
      <c r="O164" s="106"/>
      <c r="P164" s="107"/>
      <c r="Q164" s="106"/>
      <c r="R164" s="107"/>
      <c r="S164" s="106"/>
      <c r="T164" s="107"/>
      <c r="U164" s="106"/>
      <c r="V164" s="107"/>
      <c r="W164" s="106"/>
      <c r="X164" s="107"/>
      <c r="Y164" s="106"/>
      <c r="Z164" s="107"/>
      <c r="AA164" s="106"/>
      <c r="AB164" s="107"/>
      <c r="AC164" s="106"/>
      <c r="AD164" s="107"/>
      <c r="AE164" s="106"/>
      <c r="AF164" s="107"/>
      <c r="AG164" s="106"/>
      <c r="AH164" s="107"/>
      <c r="AI164" s="106"/>
      <c r="AJ164" s="107"/>
      <c r="AK164" s="106"/>
      <c r="AL164" s="107"/>
      <c r="AM164" s="106"/>
      <c r="AN164" s="107"/>
      <c r="AO164" s="106"/>
      <c r="AP164" s="107"/>
      <c r="AQ164" s="106"/>
      <c r="AR164" s="107"/>
      <c r="AS164" s="106"/>
      <c r="AT164" s="107"/>
      <c r="AU164" s="106"/>
      <c r="AV164" s="107"/>
      <c r="AW164" s="106"/>
      <c r="AX164" s="107"/>
      <c r="AY164" s="106"/>
      <c r="AZ164" s="107"/>
      <c r="BA164" s="106"/>
      <c r="BB164" s="107"/>
      <c r="BC164" s="106"/>
      <c r="BD164" s="107"/>
      <c r="BE164" s="106"/>
      <c r="BF164" s="107"/>
      <c r="BG164" s="106"/>
      <c r="BH164" s="107"/>
      <c r="BI164" s="106"/>
      <c r="BJ164" s="107"/>
      <c r="BK164" s="106"/>
      <c r="BL164" s="107"/>
      <c r="BM164" s="106"/>
      <c r="BN164" s="107"/>
      <c r="BO164" s="106"/>
      <c r="BP164" s="107"/>
      <c r="BQ164" s="106"/>
      <c r="BR164" s="107"/>
      <c r="BS164" s="106"/>
      <c r="BT164" s="107"/>
      <c r="BU164" s="106"/>
      <c r="BV164" s="107"/>
      <c r="BW164" s="106"/>
      <c r="BX164" s="107"/>
      <c r="BY164" s="106"/>
      <c r="BZ164" s="107"/>
      <c r="CA164" s="106"/>
      <c r="CB164" s="107"/>
      <c r="CC164" s="106"/>
      <c r="CD164" s="107"/>
      <c r="CE164" s="106"/>
      <c r="CF164" s="107"/>
      <c r="CG164" s="106"/>
      <c r="CH164" s="107"/>
      <c r="CI164" s="106"/>
      <c r="CJ164" s="107"/>
      <c r="CK164" s="106"/>
      <c r="CL164" s="107"/>
      <c r="CM164" s="106"/>
      <c r="CN164" s="107"/>
      <c r="CO164" s="106"/>
      <c r="CP164" s="107"/>
      <c r="CQ164" s="106"/>
      <c r="CR164" s="107"/>
      <c r="CS164" s="106"/>
      <c r="CT164" s="107"/>
      <c r="CU164" s="106"/>
      <c r="CV164" s="107"/>
      <c r="CW164" s="106"/>
      <c r="CX164" s="107"/>
      <c r="CY164" s="106"/>
      <c r="CZ164" s="107"/>
      <c r="DA164" s="106"/>
      <c r="DB164" s="107"/>
      <c r="DC164" s="106"/>
      <c r="DD164" s="107"/>
      <c r="DE164" s="106"/>
      <c r="DF164" s="107"/>
      <c r="DG164" s="106"/>
      <c r="DH164" s="107"/>
      <c r="DI164" s="106"/>
      <c r="DJ164" s="107"/>
      <c r="DK164" s="106"/>
      <c r="DL164" s="107"/>
      <c r="DM164" s="106"/>
      <c r="DN164" s="107"/>
      <c r="DO164" s="106"/>
      <c r="DP164" s="107"/>
      <c r="DQ164" s="106"/>
      <c r="DR164" s="107"/>
      <c r="DS164" s="106"/>
      <c r="DT164" s="107"/>
      <c r="DU164" s="106"/>
      <c r="DV164" s="107"/>
      <c r="DW164" s="106"/>
      <c r="DX164" s="107"/>
      <c r="DY164" s="106"/>
      <c r="DZ164" s="107"/>
      <c r="EA164" s="106"/>
      <c r="EB164" s="107"/>
      <c r="EC164" s="106"/>
      <c r="ED164" s="107"/>
      <c r="EE164" s="106"/>
      <c r="EF164" s="107"/>
      <c r="EG164" s="106"/>
      <c r="EH164" s="107"/>
      <c r="EI164" s="106"/>
      <c r="EJ164" s="107"/>
      <c r="EK164" s="106"/>
      <c r="EL164" s="107"/>
      <c r="EM164" s="106"/>
      <c r="EN164" s="107"/>
      <c r="EO164" s="106"/>
      <c r="EP164" s="107"/>
      <c r="EQ164" s="106"/>
      <c r="ER164" s="107"/>
      <c r="ES164" s="106"/>
      <c r="ET164" s="107"/>
      <c r="EU164" s="106"/>
      <c r="EV164" s="107"/>
      <c r="EW164" s="106"/>
      <c r="EX164" s="107"/>
      <c r="EY164" s="106"/>
      <c r="EZ164" s="107"/>
      <c r="FA164" s="106"/>
      <c r="FB164" s="107"/>
      <c r="FC164" s="106"/>
      <c r="FD164" s="107"/>
      <c r="FE164" s="106"/>
      <c r="FF164" s="107"/>
      <c r="FG164" s="106"/>
      <c r="FH164" s="107"/>
      <c r="FI164" s="106"/>
      <c r="FJ164" s="107"/>
      <c r="FK164" s="106"/>
      <c r="FL164" s="107"/>
      <c r="FM164" s="106"/>
      <c r="FN164" s="107"/>
      <c r="FO164" s="106"/>
      <c r="FP164" s="107"/>
      <c r="FQ164" s="106"/>
      <c r="FR164" s="107"/>
      <c r="FS164" s="106"/>
      <c r="FT164" s="107"/>
      <c r="FU164" s="106"/>
      <c r="FV164" s="107"/>
      <c r="FW164" s="106"/>
      <c r="FX164" s="107"/>
      <c r="FY164" s="106"/>
      <c r="FZ164" s="107"/>
      <c r="GA164" s="106"/>
      <c r="GB164" s="107"/>
      <c r="GC164" s="106"/>
      <c r="GD164" s="107"/>
      <c r="GE164" s="106"/>
      <c r="GF164" s="107"/>
      <c r="GG164" s="106"/>
      <c r="GH164" s="107"/>
      <c r="GI164" s="106"/>
      <c r="GJ164" s="107"/>
      <c r="GK164" s="106"/>
      <c r="GL164" s="107"/>
      <c r="GM164" s="106"/>
      <c r="GN164" s="107"/>
      <c r="GO164" s="106"/>
      <c r="GP164" s="107"/>
      <c r="GQ164" s="106"/>
      <c r="GR164" s="107"/>
      <c r="GS164" s="106"/>
      <c r="GT164" s="107"/>
      <c r="GU164" s="106"/>
      <c r="GV164" s="107"/>
      <c r="GW164" s="106"/>
      <c r="GX164" s="107"/>
      <c r="GY164" s="106"/>
      <c r="GZ164" s="107"/>
      <c r="HA164" s="106"/>
      <c r="HB164" s="107"/>
      <c r="HC164" s="106"/>
      <c r="HD164" s="107"/>
      <c r="HE164" s="106"/>
      <c r="HF164" s="107"/>
      <c r="HG164" s="106"/>
      <c r="HH164" s="107"/>
      <c r="HI164" s="106"/>
      <c r="HJ164" s="107"/>
      <c r="HK164" s="106"/>
      <c r="HL164" s="107"/>
      <c r="HM164" s="106"/>
      <c r="HN164" s="107"/>
      <c r="HO164" s="106"/>
      <c r="HP164" s="107"/>
      <c r="HQ164" s="106"/>
      <c r="HR164" s="107"/>
      <c r="HS164" s="106"/>
      <c r="HT164" s="107"/>
      <c r="HU164" s="106"/>
      <c r="HV164" s="107"/>
      <c r="HW164" s="106"/>
      <c r="HX164" s="107"/>
      <c r="HY164" s="106"/>
      <c r="HZ164" s="107"/>
      <c r="IA164" s="106"/>
      <c r="IB164" s="107"/>
      <c r="IC164" s="106"/>
      <c r="ID164" s="107"/>
      <c r="IE164" s="106"/>
      <c r="IF164" s="107"/>
      <c r="IG164" s="106"/>
      <c r="IH164" s="107"/>
      <c r="II164" s="106"/>
      <c r="IJ164" s="107"/>
      <c r="IK164" s="106"/>
      <c r="IL164" s="107"/>
      <c r="IM164" s="106"/>
      <c r="IN164" s="107"/>
      <c r="IO164" s="106"/>
      <c r="IP164" s="107"/>
      <c r="IQ164" s="106"/>
      <c r="IR164" s="107"/>
      <c r="IS164" s="106"/>
      <c r="IT164" s="107"/>
      <c r="IU164" s="106"/>
      <c r="IV164" s="107"/>
      <c r="IW164" s="106"/>
      <c r="IX164" s="107"/>
      <c r="IY164" s="106"/>
    </row>
    <row r="165" spans="1:259" x14ac:dyDescent="0.25">
      <c r="A165" s="106"/>
      <c r="B165" s="107"/>
      <c r="C165" s="106"/>
      <c r="D165" s="107"/>
      <c r="E165" s="106"/>
      <c r="F165" s="107"/>
      <c r="G165" s="106"/>
      <c r="H165" s="107"/>
      <c r="I165" s="106"/>
      <c r="J165" s="107"/>
      <c r="K165" s="106"/>
      <c r="L165" s="107"/>
      <c r="M165" s="106"/>
      <c r="N165" s="107"/>
      <c r="O165" s="106"/>
      <c r="P165" s="107"/>
      <c r="Q165" s="106"/>
      <c r="R165" s="107"/>
      <c r="S165" s="106"/>
      <c r="T165" s="107"/>
      <c r="U165" s="106"/>
      <c r="V165" s="107"/>
      <c r="W165" s="106"/>
      <c r="X165" s="107"/>
      <c r="Y165" s="106"/>
      <c r="Z165" s="107"/>
      <c r="AA165" s="106"/>
      <c r="AB165" s="107"/>
      <c r="AC165" s="106"/>
      <c r="AD165" s="107"/>
      <c r="AE165" s="106"/>
      <c r="AF165" s="107"/>
      <c r="AG165" s="106"/>
      <c r="AH165" s="107"/>
      <c r="AI165" s="106"/>
      <c r="AJ165" s="107"/>
      <c r="AK165" s="106"/>
      <c r="AL165" s="107"/>
      <c r="AM165" s="106"/>
      <c r="AN165" s="107"/>
      <c r="AO165" s="106"/>
      <c r="AP165" s="107"/>
      <c r="AQ165" s="106"/>
      <c r="AR165" s="107"/>
      <c r="AS165" s="106"/>
      <c r="AT165" s="107"/>
      <c r="AU165" s="106"/>
      <c r="AV165" s="107"/>
      <c r="AW165" s="106"/>
      <c r="AX165" s="107"/>
      <c r="AY165" s="106"/>
      <c r="AZ165" s="107"/>
      <c r="BA165" s="106"/>
      <c r="BB165" s="107"/>
      <c r="BC165" s="106"/>
      <c r="BD165" s="107"/>
      <c r="BE165" s="106"/>
      <c r="BF165" s="107"/>
      <c r="BG165" s="106"/>
      <c r="BH165" s="107"/>
      <c r="BI165" s="106"/>
      <c r="BJ165" s="107"/>
      <c r="BK165" s="106"/>
      <c r="BL165" s="107"/>
      <c r="BM165" s="106"/>
      <c r="BN165" s="107"/>
      <c r="BO165" s="106"/>
      <c r="BP165" s="107"/>
      <c r="BQ165" s="106"/>
      <c r="BR165" s="107"/>
      <c r="BS165" s="106"/>
      <c r="BT165" s="107"/>
      <c r="BU165" s="106"/>
      <c r="BV165" s="107"/>
      <c r="BW165" s="106"/>
      <c r="BX165" s="107"/>
      <c r="BY165" s="106"/>
      <c r="BZ165" s="107"/>
      <c r="CA165" s="106"/>
      <c r="CB165" s="107"/>
      <c r="CC165" s="106"/>
      <c r="CD165" s="107"/>
      <c r="CE165" s="106"/>
      <c r="CF165" s="107"/>
      <c r="CG165" s="106"/>
      <c r="CH165" s="107"/>
      <c r="CI165" s="106"/>
      <c r="CJ165" s="107"/>
      <c r="CK165" s="106"/>
      <c r="CL165" s="107"/>
      <c r="CM165" s="106"/>
      <c r="CN165" s="107"/>
      <c r="CO165" s="106"/>
      <c r="CP165" s="107"/>
      <c r="CQ165" s="106"/>
      <c r="CR165" s="107"/>
      <c r="CS165" s="106"/>
      <c r="CT165" s="107"/>
      <c r="CU165" s="106"/>
      <c r="CV165" s="107"/>
      <c r="CW165" s="106"/>
      <c r="CX165" s="107"/>
      <c r="CY165" s="106"/>
      <c r="CZ165" s="107"/>
      <c r="DA165" s="106"/>
      <c r="DB165" s="107"/>
      <c r="DC165" s="106"/>
      <c r="DD165" s="107"/>
      <c r="DE165" s="106"/>
      <c r="DF165" s="107"/>
      <c r="DG165" s="106"/>
      <c r="DH165" s="107"/>
      <c r="DI165" s="106"/>
      <c r="DJ165" s="107"/>
      <c r="DK165" s="106"/>
      <c r="DL165" s="107"/>
      <c r="DM165" s="106"/>
      <c r="DN165" s="107"/>
      <c r="DO165" s="106"/>
      <c r="DP165" s="107"/>
      <c r="DQ165" s="106"/>
      <c r="DR165" s="107"/>
      <c r="DS165" s="106"/>
      <c r="DT165" s="107"/>
      <c r="DU165" s="106"/>
      <c r="DV165" s="107"/>
      <c r="DW165" s="106"/>
      <c r="DX165" s="107"/>
      <c r="DY165" s="106"/>
      <c r="DZ165" s="107"/>
      <c r="EA165" s="106"/>
      <c r="EB165" s="107"/>
      <c r="EC165" s="106"/>
      <c r="ED165" s="107"/>
      <c r="EE165" s="106"/>
      <c r="EF165" s="107"/>
      <c r="EG165" s="106"/>
      <c r="EH165" s="107"/>
      <c r="EI165" s="106"/>
      <c r="EJ165" s="107"/>
      <c r="EK165" s="106"/>
      <c r="EL165" s="107"/>
      <c r="EM165" s="106"/>
      <c r="EN165" s="107"/>
      <c r="EO165" s="106"/>
      <c r="EP165" s="107"/>
      <c r="EQ165" s="106"/>
      <c r="ER165" s="107"/>
      <c r="ES165" s="106"/>
      <c r="ET165" s="107"/>
      <c r="EU165" s="106"/>
      <c r="EV165" s="107"/>
      <c r="EW165" s="106"/>
      <c r="EX165" s="107"/>
      <c r="EY165" s="106"/>
      <c r="EZ165" s="107"/>
      <c r="FA165" s="106"/>
      <c r="FB165" s="107"/>
      <c r="FC165" s="106"/>
      <c r="FD165" s="107"/>
      <c r="FE165" s="106"/>
      <c r="FF165" s="107"/>
      <c r="FG165" s="106"/>
      <c r="FH165" s="107"/>
      <c r="FI165" s="106"/>
      <c r="FJ165" s="107"/>
      <c r="FK165" s="106"/>
      <c r="FL165" s="107"/>
      <c r="FM165" s="106"/>
      <c r="FN165" s="107"/>
      <c r="FO165" s="106"/>
      <c r="FP165" s="107"/>
      <c r="FQ165" s="106"/>
      <c r="FR165" s="107"/>
      <c r="FS165" s="106"/>
      <c r="FT165" s="107"/>
      <c r="FU165" s="106"/>
      <c r="FV165" s="107"/>
      <c r="FW165" s="106"/>
      <c r="FX165" s="107"/>
      <c r="FY165" s="106"/>
      <c r="FZ165" s="107"/>
      <c r="GA165" s="106"/>
      <c r="GB165" s="107"/>
      <c r="GC165" s="106"/>
      <c r="GD165" s="107"/>
      <c r="GE165" s="106"/>
      <c r="GF165" s="107"/>
      <c r="GG165" s="106"/>
      <c r="GH165" s="107"/>
      <c r="GI165" s="106"/>
      <c r="GJ165" s="107"/>
      <c r="GK165" s="106"/>
      <c r="GL165" s="107"/>
      <c r="GM165" s="106"/>
      <c r="GN165" s="107"/>
      <c r="GO165" s="106"/>
      <c r="GP165" s="107"/>
      <c r="GQ165" s="106"/>
      <c r="GR165" s="107"/>
      <c r="GS165" s="106"/>
      <c r="GT165" s="107"/>
      <c r="GU165" s="106"/>
      <c r="GV165" s="107"/>
      <c r="GW165" s="106"/>
      <c r="GX165" s="107"/>
      <c r="GY165" s="106"/>
      <c r="GZ165" s="107"/>
      <c r="HA165" s="106"/>
      <c r="HB165" s="107"/>
      <c r="HC165" s="106"/>
      <c r="HD165" s="107"/>
      <c r="HE165" s="106"/>
      <c r="HF165" s="107"/>
      <c r="HG165" s="106"/>
      <c r="HH165" s="107"/>
      <c r="HI165" s="106"/>
      <c r="HJ165" s="107"/>
      <c r="HK165" s="106"/>
      <c r="HL165" s="107"/>
      <c r="HM165" s="106"/>
      <c r="HN165" s="107"/>
      <c r="HO165" s="106"/>
      <c r="HP165" s="107"/>
      <c r="HQ165" s="106"/>
      <c r="HR165" s="107"/>
      <c r="HS165" s="106"/>
      <c r="HT165" s="107"/>
      <c r="HU165" s="106"/>
      <c r="HV165" s="107"/>
      <c r="HW165" s="106"/>
      <c r="HX165" s="107"/>
      <c r="HY165" s="106"/>
      <c r="HZ165" s="107"/>
      <c r="IA165" s="106"/>
      <c r="IB165" s="107"/>
      <c r="IC165" s="106"/>
      <c r="ID165" s="107"/>
      <c r="IE165" s="106"/>
      <c r="IF165" s="107"/>
      <c r="IG165" s="106"/>
      <c r="IH165" s="107"/>
      <c r="II165" s="106"/>
      <c r="IJ165" s="107"/>
      <c r="IK165" s="106"/>
      <c r="IL165" s="107"/>
      <c r="IM165" s="106"/>
      <c r="IN165" s="107"/>
      <c r="IO165" s="106"/>
      <c r="IP165" s="107"/>
      <c r="IQ165" s="106"/>
      <c r="IR165" s="107"/>
      <c r="IS165" s="106"/>
      <c r="IT165" s="107"/>
      <c r="IU165" s="106"/>
      <c r="IV165" s="107"/>
      <c r="IW165" s="106"/>
      <c r="IX165" s="107"/>
      <c r="IY165" s="106"/>
    </row>
    <row r="166" spans="1:259" x14ac:dyDescent="0.25">
      <c r="A166" s="106"/>
      <c r="B166" s="107"/>
      <c r="C166" s="106"/>
      <c r="D166" s="107"/>
      <c r="E166" s="106"/>
      <c r="F166" s="107"/>
      <c r="G166" s="106"/>
      <c r="H166" s="107"/>
      <c r="I166" s="106"/>
      <c r="J166" s="107"/>
      <c r="K166" s="106"/>
      <c r="L166" s="107"/>
      <c r="M166" s="106"/>
      <c r="N166" s="107"/>
      <c r="O166" s="106"/>
      <c r="P166" s="107"/>
      <c r="Q166" s="106"/>
      <c r="R166" s="107"/>
      <c r="S166" s="106"/>
      <c r="T166" s="107"/>
      <c r="U166" s="106"/>
      <c r="V166" s="107"/>
      <c r="W166" s="106"/>
      <c r="X166" s="107"/>
      <c r="Y166" s="106"/>
      <c r="Z166" s="107"/>
      <c r="AA166" s="106"/>
      <c r="AB166" s="107"/>
      <c r="AC166" s="106"/>
      <c r="AD166" s="107"/>
      <c r="AE166" s="106"/>
      <c r="AF166" s="107"/>
      <c r="AG166" s="106"/>
      <c r="AH166" s="107"/>
      <c r="AI166" s="106"/>
      <c r="AJ166" s="107"/>
      <c r="AK166" s="106"/>
      <c r="AL166" s="107"/>
      <c r="AM166" s="106"/>
      <c r="AN166" s="107"/>
      <c r="AO166" s="106"/>
      <c r="AP166" s="107"/>
      <c r="AQ166" s="106"/>
      <c r="AR166" s="107"/>
      <c r="AS166" s="106"/>
      <c r="AT166" s="107"/>
      <c r="AU166" s="106"/>
      <c r="AV166" s="107"/>
      <c r="AW166" s="106"/>
      <c r="AX166" s="107"/>
      <c r="AY166" s="106"/>
      <c r="AZ166" s="107"/>
      <c r="BA166" s="106"/>
      <c r="BB166" s="107"/>
      <c r="BC166" s="106"/>
      <c r="BD166" s="107"/>
      <c r="BE166" s="106"/>
      <c r="BF166" s="107"/>
      <c r="BG166" s="106"/>
      <c r="BH166" s="107"/>
      <c r="BI166" s="106"/>
      <c r="BJ166" s="107"/>
      <c r="BK166" s="106"/>
      <c r="BL166" s="107"/>
      <c r="BM166" s="106"/>
      <c r="BN166" s="107"/>
      <c r="BO166" s="106"/>
      <c r="BP166" s="107"/>
      <c r="BQ166" s="106"/>
      <c r="BR166" s="107"/>
      <c r="BS166" s="106"/>
      <c r="BT166" s="107"/>
      <c r="BU166" s="106"/>
      <c r="BV166" s="107"/>
      <c r="BW166" s="106"/>
      <c r="BX166" s="107"/>
      <c r="BY166" s="106"/>
      <c r="BZ166" s="107"/>
      <c r="CA166" s="106"/>
      <c r="CB166" s="107"/>
      <c r="CC166" s="106"/>
      <c r="CD166" s="107"/>
      <c r="CE166" s="106"/>
      <c r="CF166" s="107"/>
      <c r="CG166" s="106"/>
      <c r="CH166" s="107"/>
      <c r="CI166" s="106"/>
      <c r="CJ166" s="107"/>
      <c r="CK166" s="106"/>
      <c r="CL166" s="107"/>
      <c r="CM166" s="106"/>
      <c r="CN166" s="107"/>
      <c r="CO166" s="106"/>
      <c r="CP166" s="107"/>
      <c r="CQ166" s="106"/>
      <c r="CR166" s="107"/>
      <c r="CS166" s="106"/>
      <c r="CT166" s="107"/>
      <c r="CU166" s="106"/>
      <c r="CV166" s="107"/>
      <c r="CW166" s="106"/>
      <c r="CX166" s="107"/>
      <c r="CY166" s="106"/>
      <c r="CZ166" s="107"/>
      <c r="DA166" s="106"/>
      <c r="DB166" s="107"/>
      <c r="DC166" s="106"/>
      <c r="DD166" s="107"/>
      <c r="DE166" s="106"/>
      <c r="DF166" s="107"/>
      <c r="DG166" s="106"/>
      <c r="DH166" s="107"/>
      <c r="DI166" s="106"/>
      <c r="DJ166" s="107"/>
      <c r="DK166" s="106"/>
      <c r="DL166" s="107"/>
      <c r="DM166" s="106"/>
      <c r="DN166" s="107"/>
      <c r="DO166" s="106"/>
      <c r="DP166" s="107"/>
      <c r="DQ166" s="106"/>
      <c r="DR166" s="107"/>
      <c r="DS166" s="106"/>
      <c r="DT166" s="107"/>
      <c r="DU166" s="106"/>
      <c r="DV166" s="107"/>
      <c r="DW166" s="106"/>
      <c r="DX166" s="107"/>
      <c r="DY166" s="106"/>
      <c r="DZ166" s="107"/>
      <c r="EA166" s="106"/>
      <c r="EB166" s="107"/>
      <c r="EC166" s="106"/>
      <c r="ED166" s="107"/>
      <c r="EE166" s="106"/>
      <c r="EF166" s="107"/>
      <c r="EG166" s="106"/>
      <c r="EH166" s="107"/>
      <c r="EI166" s="106"/>
      <c r="EJ166" s="107"/>
      <c r="EK166" s="106"/>
      <c r="EL166" s="107"/>
      <c r="EM166" s="106"/>
      <c r="EN166" s="107"/>
      <c r="EO166" s="106"/>
      <c r="EP166" s="107"/>
      <c r="EQ166" s="106"/>
      <c r="ER166" s="107"/>
      <c r="ES166" s="106"/>
      <c r="ET166" s="107"/>
      <c r="EU166" s="106"/>
      <c r="EV166" s="107"/>
      <c r="EW166" s="106"/>
      <c r="EX166" s="107"/>
      <c r="EY166" s="106"/>
      <c r="EZ166" s="107"/>
      <c r="FA166" s="106"/>
      <c r="FB166" s="107"/>
      <c r="FC166" s="106"/>
      <c r="FD166" s="107"/>
      <c r="FE166" s="106"/>
      <c r="FF166" s="107"/>
      <c r="FG166" s="106"/>
      <c r="FH166" s="107"/>
      <c r="FI166" s="106"/>
      <c r="FJ166" s="107"/>
      <c r="FK166" s="106"/>
      <c r="FL166" s="107"/>
      <c r="FM166" s="106"/>
      <c r="FN166" s="107"/>
      <c r="FO166" s="106"/>
      <c r="FP166" s="107"/>
      <c r="FQ166" s="106"/>
      <c r="FR166" s="107"/>
      <c r="FS166" s="106"/>
      <c r="FT166" s="107"/>
      <c r="FU166" s="106"/>
      <c r="FV166" s="107"/>
      <c r="FW166" s="106"/>
      <c r="FX166" s="107"/>
      <c r="FY166" s="106"/>
      <c r="FZ166" s="107"/>
      <c r="GA166" s="106"/>
      <c r="GB166" s="107"/>
      <c r="GC166" s="106"/>
      <c r="GD166" s="107"/>
      <c r="GE166" s="106"/>
      <c r="GF166" s="107"/>
      <c r="GG166" s="106"/>
      <c r="GH166" s="107"/>
      <c r="GI166" s="106"/>
      <c r="GJ166" s="107"/>
      <c r="GK166" s="106"/>
      <c r="GL166" s="107"/>
      <c r="GM166" s="106"/>
      <c r="GN166" s="107"/>
      <c r="GO166" s="106"/>
      <c r="GP166" s="107"/>
      <c r="GQ166" s="106"/>
      <c r="GR166" s="107"/>
      <c r="GS166" s="106"/>
      <c r="GT166" s="107"/>
      <c r="GU166" s="106"/>
      <c r="GV166" s="107"/>
      <c r="GW166" s="106"/>
      <c r="GX166" s="107"/>
      <c r="GY166" s="106"/>
      <c r="GZ166" s="107"/>
      <c r="HA166" s="106"/>
      <c r="HB166" s="107"/>
      <c r="HC166" s="106"/>
      <c r="HD166" s="107"/>
      <c r="HE166" s="106"/>
      <c r="HF166" s="107"/>
      <c r="HG166" s="106"/>
      <c r="HH166" s="107"/>
      <c r="HI166" s="106"/>
      <c r="HJ166" s="107"/>
      <c r="HK166" s="106"/>
      <c r="HL166" s="107"/>
      <c r="HM166" s="106"/>
      <c r="HN166" s="107"/>
      <c r="HO166" s="106"/>
      <c r="HP166" s="107"/>
      <c r="HQ166" s="106"/>
      <c r="HR166" s="107"/>
      <c r="HS166" s="106"/>
      <c r="HT166" s="107"/>
      <c r="HU166" s="106"/>
      <c r="HV166" s="107"/>
      <c r="HW166" s="106"/>
      <c r="HX166" s="107"/>
      <c r="HY166" s="106"/>
      <c r="HZ166" s="107"/>
      <c r="IA166" s="106"/>
      <c r="IB166" s="107"/>
      <c r="IC166" s="106"/>
      <c r="ID166" s="107"/>
      <c r="IE166" s="106"/>
      <c r="IF166" s="107"/>
      <c r="IG166" s="106"/>
      <c r="IH166" s="107"/>
      <c r="II166" s="106"/>
      <c r="IJ166" s="107"/>
      <c r="IK166" s="106"/>
      <c r="IL166" s="107"/>
      <c r="IM166" s="106"/>
      <c r="IN166" s="107"/>
      <c r="IO166" s="106"/>
      <c r="IP166" s="107"/>
      <c r="IQ166" s="106"/>
      <c r="IR166" s="107"/>
      <c r="IS166" s="106"/>
      <c r="IT166" s="107"/>
      <c r="IU166" s="106"/>
      <c r="IV166" s="107"/>
      <c r="IW166" s="106"/>
      <c r="IX166" s="107"/>
      <c r="IY166" s="106"/>
    </row>
    <row r="167" spans="1:259" x14ac:dyDescent="0.25">
      <c r="A167" s="106"/>
      <c r="B167" s="107"/>
      <c r="C167" s="106"/>
      <c r="D167" s="107"/>
      <c r="E167" s="106"/>
      <c r="F167" s="107"/>
      <c r="G167" s="106"/>
      <c r="H167" s="107"/>
      <c r="I167" s="106"/>
      <c r="J167" s="107"/>
      <c r="K167" s="106"/>
      <c r="L167" s="107"/>
      <c r="M167" s="106"/>
      <c r="N167" s="107"/>
      <c r="O167" s="106"/>
      <c r="P167" s="107"/>
      <c r="Q167" s="106"/>
      <c r="R167" s="107"/>
      <c r="S167" s="106"/>
      <c r="T167" s="107"/>
      <c r="U167" s="106"/>
      <c r="V167" s="107"/>
      <c r="W167" s="106"/>
      <c r="X167" s="107"/>
      <c r="Y167" s="106"/>
      <c r="Z167" s="107"/>
      <c r="AA167" s="106"/>
      <c r="AB167" s="107"/>
      <c r="AC167" s="106"/>
      <c r="AD167" s="107"/>
      <c r="AE167" s="106"/>
      <c r="AF167" s="107"/>
      <c r="AG167" s="106"/>
      <c r="AH167" s="107"/>
      <c r="AI167" s="106"/>
      <c r="AJ167" s="107"/>
      <c r="AK167" s="106"/>
      <c r="AL167" s="107"/>
      <c r="AM167" s="106"/>
      <c r="AN167" s="107"/>
      <c r="AO167" s="106"/>
      <c r="AP167" s="107"/>
      <c r="AQ167" s="106"/>
      <c r="AR167" s="107"/>
      <c r="AS167" s="106"/>
      <c r="AT167" s="107"/>
      <c r="AU167" s="106"/>
      <c r="AV167" s="107"/>
      <c r="AW167" s="106"/>
      <c r="AX167" s="107"/>
      <c r="AY167" s="106"/>
      <c r="AZ167" s="107"/>
      <c r="BA167" s="106"/>
      <c r="BB167" s="107"/>
      <c r="BC167" s="106"/>
      <c r="BD167" s="107"/>
      <c r="BE167" s="106"/>
      <c r="BF167" s="107"/>
      <c r="BG167" s="106"/>
      <c r="BH167" s="107"/>
      <c r="BI167" s="106"/>
      <c r="BJ167" s="107"/>
      <c r="BK167" s="106"/>
      <c r="BL167" s="107"/>
      <c r="BM167" s="106"/>
      <c r="BN167" s="107"/>
      <c r="BO167" s="106"/>
      <c r="BP167" s="107"/>
      <c r="BQ167" s="106"/>
      <c r="BR167" s="107"/>
      <c r="BS167" s="106"/>
      <c r="BT167" s="107"/>
      <c r="BU167" s="106"/>
      <c r="BV167" s="107"/>
      <c r="BW167" s="106"/>
      <c r="BX167" s="107"/>
      <c r="BY167" s="106"/>
      <c r="BZ167" s="107"/>
      <c r="CA167" s="106"/>
      <c r="CB167" s="107"/>
      <c r="CC167" s="106"/>
      <c r="CD167" s="107"/>
      <c r="CE167" s="106"/>
      <c r="CF167" s="107"/>
      <c r="CG167" s="106"/>
      <c r="CH167" s="107"/>
      <c r="CI167" s="106"/>
      <c r="CJ167" s="107"/>
      <c r="CK167" s="106"/>
      <c r="CL167" s="107"/>
      <c r="CM167" s="106"/>
      <c r="CN167" s="107"/>
      <c r="CO167" s="106"/>
      <c r="CP167" s="107"/>
      <c r="CQ167" s="106"/>
      <c r="CR167" s="107"/>
      <c r="CS167" s="106"/>
      <c r="CT167" s="107"/>
      <c r="CU167" s="106"/>
      <c r="CV167" s="107"/>
      <c r="CW167" s="106"/>
      <c r="CX167" s="107"/>
      <c r="CY167" s="106"/>
      <c r="CZ167" s="107"/>
      <c r="DA167" s="106"/>
      <c r="DB167" s="107"/>
      <c r="DC167" s="106"/>
      <c r="DD167" s="107"/>
      <c r="DE167" s="106"/>
      <c r="DF167" s="107"/>
      <c r="DG167" s="106"/>
      <c r="DH167" s="107"/>
      <c r="DI167" s="106"/>
      <c r="DJ167" s="107"/>
      <c r="DK167" s="106"/>
      <c r="DL167" s="107"/>
      <c r="DM167" s="106"/>
      <c r="DN167" s="107"/>
      <c r="DO167" s="106"/>
      <c r="DP167" s="107"/>
      <c r="DQ167" s="106"/>
      <c r="DR167" s="107"/>
      <c r="DS167" s="106"/>
      <c r="DT167" s="107"/>
      <c r="DU167" s="106"/>
      <c r="DV167" s="107"/>
      <c r="DW167" s="106"/>
      <c r="DX167" s="107"/>
      <c r="DY167" s="106"/>
      <c r="DZ167" s="107"/>
      <c r="EA167" s="106"/>
      <c r="EB167" s="107"/>
      <c r="EC167" s="106"/>
      <c r="ED167" s="107"/>
      <c r="EE167" s="106"/>
      <c r="EF167" s="107"/>
      <c r="EG167" s="106"/>
      <c r="EH167" s="107"/>
      <c r="EI167" s="106"/>
      <c r="EJ167" s="107"/>
      <c r="EK167" s="106"/>
      <c r="EL167" s="107"/>
      <c r="EM167" s="106"/>
      <c r="EN167" s="107"/>
      <c r="EO167" s="106"/>
      <c r="EP167" s="107"/>
      <c r="EQ167" s="106"/>
      <c r="ER167" s="107"/>
      <c r="ES167" s="106"/>
      <c r="ET167" s="107"/>
      <c r="EU167" s="106"/>
      <c r="EV167" s="107"/>
      <c r="EW167" s="106"/>
      <c r="EX167" s="107"/>
      <c r="EY167" s="106"/>
      <c r="EZ167" s="107"/>
      <c r="FA167" s="106"/>
      <c r="FB167" s="107"/>
      <c r="FC167" s="106"/>
      <c r="FD167" s="107"/>
      <c r="FE167" s="106"/>
      <c r="FF167" s="107"/>
      <c r="FG167" s="106"/>
      <c r="FH167" s="107"/>
      <c r="FI167" s="106"/>
      <c r="FJ167" s="107"/>
      <c r="FK167" s="106"/>
      <c r="FL167" s="107"/>
      <c r="FM167" s="106"/>
      <c r="FN167" s="107"/>
      <c r="FO167" s="106"/>
      <c r="FP167" s="107"/>
      <c r="FQ167" s="106"/>
      <c r="FR167" s="107"/>
      <c r="FS167" s="106"/>
      <c r="FT167" s="107"/>
      <c r="FU167" s="106"/>
      <c r="FV167" s="107"/>
      <c r="FW167" s="106"/>
      <c r="FX167" s="107"/>
      <c r="FY167" s="106"/>
      <c r="FZ167" s="107"/>
      <c r="GA167" s="106"/>
      <c r="GB167" s="107"/>
      <c r="GC167" s="106"/>
      <c r="GD167" s="107"/>
      <c r="GE167" s="106"/>
      <c r="GF167" s="107"/>
      <c r="GG167" s="106"/>
      <c r="GH167" s="107"/>
      <c r="GI167" s="106"/>
      <c r="GJ167" s="107"/>
      <c r="GK167" s="106"/>
      <c r="GL167" s="107"/>
      <c r="GM167" s="106"/>
      <c r="GN167" s="107"/>
      <c r="GO167" s="106"/>
      <c r="GP167" s="107"/>
      <c r="GQ167" s="106"/>
      <c r="GR167" s="107"/>
      <c r="GS167" s="106"/>
      <c r="GT167" s="107"/>
      <c r="GU167" s="106"/>
      <c r="GV167" s="107"/>
      <c r="GW167" s="106"/>
      <c r="GX167" s="107"/>
      <c r="GY167" s="106"/>
      <c r="GZ167" s="107"/>
      <c r="HA167" s="106"/>
      <c r="HB167" s="107"/>
      <c r="HC167" s="106"/>
      <c r="HD167" s="107"/>
      <c r="HE167" s="106"/>
      <c r="HF167" s="107"/>
      <c r="HG167" s="106"/>
      <c r="HH167" s="107"/>
      <c r="HI167" s="106"/>
      <c r="HJ167" s="107"/>
      <c r="HK167" s="106"/>
      <c r="HL167" s="107"/>
      <c r="HM167" s="106"/>
      <c r="HN167" s="107"/>
      <c r="HO167" s="106"/>
      <c r="HP167" s="107"/>
      <c r="HQ167" s="106"/>
      <c r="HR167" s="107"/>
      <c r="HS167" s="106"/>
      <c r="HT167" s="107"/>
      <c r="HU167" s="106"/>
      <c r="HV167" s="107"/>
      <c r="HW167" s="106"/>
      <c r="HX167" s="107"/>
      <c r="HY167" s="106"/>
      <c r="HZ167" s="107"/>
      <c r="IA167" s="106"/>
      <c r="IB167" s="107"/>
      <c r="IC167" s="106"/>
      <c r="ID167" s="107"/>
      <c r="IE167" s="106"/>
      <c r="IF167" s="107"/>
      <c r="IG167" s="106"/>
      <c r="IH167" s="107"/>
      <c r="II167" s="106"/>
      <c r="IJ167" s="107"/>
      <c r="IK167" s="106"/>
      <c r="IL167" s="107"/>
      <c r="IM167" s="106"/>
      <c r="IN167" s="107"/>
      <c r="IO167" s="106"/>
      <c r="IP167" s="107"/>
      <c r="IQ167" s="106"/>
      <c r="IR167" s="107"/>
      <c r="IS167" s="106"/>
      <c r="IT167" s="107"/>
      <c r="IU167" s="106"/>
      <c r="IV167" s="107"/>
      <c r="IW167" s="106"/>
      <c r="IX167" s="107"/>
      <c r="IY167" s="106"/>
    </row>
    <row r="168" spans="1:259" x14ac:dyDescent="0.25">
      <c r="A168" s="106"/>
      <c r="B168" s="107"/>
      <c r="C168" s="106"/>
      <c r="D168" s="107"/>
      <c r="E168" s="106"/>
      <c r="F168" s="107"/>
      <c r="G168" s="106"/>
      <c r="H168" s="107"/>
      <c r="I168" s="106"/>
      <c r="J168" s="107"/>
      <c r="K168" s="106"/>
      <c r="L168" s="107"/>
      <c r="M168" s="106"/>
      <c r="N168" s="107"/>
      <c r="O168" s="106"/>
      <c r="P168" s="107"/>
      <c r="Q168" s="106"/>
      <c r="R168" s="107"/>
      <c r="S168" s="106"/>
      <c r="T168" s="107"/>
      <c r="U168" s="106"/>
      <c r="V168" s="107"/>
      <c r="W168" s="106"/>
      <c r="X168" s="107"/>
      <c r="Y168" s="106"/>
      <c r="Z168" s="107"/>
      <c r="AA168" s="106"/>
      <c r="AB168" s="107"/>
      <c r="AC168" s="106"/>
      <c r="AD168" s="107"/>
      <c r="AE168" s="106"/>
      <c r="AF168" s="107"/>
      <c r="AG168" s="106"/>
      <c r="AH168" s="107"/>
      <c r="AI168" s="106"/>
      <c r="AJ168" s="107"/>
      <c r="AK168" s="106"/>
      <c r="AL168" s="107"/>
      <c r="AM168" s="106"/>
      <c r="AN168" s="107"/>
      <c r="AO168" s="106"/>
      <c r="AP168" s="107"/>
      <c r="AQ168" s="106"/>
      <c r="AR168" s="107"/>
      <c r="AS168" s="106"/>
      <c r="AT168" s="107"/>
      <c r="AU168" s="106"/>
      <c r="AV168" s="107"/>
      <c r="AW168" s="106"/>
      <c r="AX168" s="107"/>
      <c r="AY168" s="106"/>
      <c r="AZ168" s="107"/>
      <c r="BA168" s="106"/>
      <c r="BB168" s="107"/>
      <c r="BC168" s="106"/>
      <c r="BD168" s="107"/>
      <c r="BE168" s="106"/>
      <c r="BF168" s="107"/>
      <c r="BG168" s="106"/>
      <c r="BH168" s="107"/>
      <c r="BI168" s="106"/>
      <c r="BJ168" s="107"/>
      <c r="BK168" s="106"/>
      <c r="BL168" s="107"/>
      <c r="BM168" s="106"/>
      <c r="BN168" s="107"/>
      <c r="BO168" s="106"/>
      <c r="BP168" s="107"/>
      <c r="BQ168" s="106"/>
      <c r="BR168" s="107"/>
      <c r="BS168" s="106"/>
      <c r="BT168" s="107"/>
      <c r="BU168" s="106"/>
      <c r="BV168" s="107"/>
      <c r="BW168" s="106"/>
      <c r="BX168" s="107"/>
      <c r="BY168" s="106"/>
      <c r="BZ168" s="107"/>
      <c r="CA168" s="106"/>
      <c r="CB168" s="107"/>
      <c r="CC168" s="106"/>
      <c r="CD168" s="107"/>
      <c r="CE168" s="106"/>
      <c r="CF168" s="107"/>
      <c r="CG168" s="106"/>
      <c r="CH168" s="107"/>
      <c r="CI168" s="106"/>
      <c r="CJ168" s="107"/>
      <c r="CK168" s="106"/>
      <c r="CL168" s="107"/>
      <c r="CM168" s="106"/>
      <c r="CN168" s="107"/>
      <c r="CO168" s="106"/>
      <c r="CP168" s="107"/>
      <c r="CQ168" s="106"/>
      <c r="CR168" s="107"/>
      <c r="CS168" s="106"/>
      <c r="CT168" s="107"/>
      <c r="CU168" s="106"/>
      <c r="CV168" s="107"/>
      <c r="CW168" s="106"/>
      <c r="CX168" s="107"/>
      <c r="CY168" s="106"/>
      <c r="CZ168" s="107"/>
      <c r="DA168" s="106"/>
      <c r="DB168" s="107"/>
      <c r="DC168" s="106"/>
      <c r="DD168" s="107"/>
      <c r="DE168" s="106"/>
      <c r="DF168" s="107"/>
      <c r="DG168" s="106"/>
      <c r="DH168" s="107"/>
      <c r="DI168" s="106"/>
      <c r="DJ168" s="107"/>
      <c r="DK168" s="106"/>
      <c r="DL168" s="107"/>
      <c r="DM168" s="106"/>
      <c r="DN168" s="107"/>
      <c r="DO168" s="106"/>
      <c r="DP168" s="107"/>
      <c r="DQ168" s="106"/>
      <c r="DR168" s="107"/>
      <c r="DS168" s="106"/>
      <c r="DT168" s="107"/>
      <c r="DU168" s="106"/>
      <c r="DV168" s="107"/>
      <c r="DW168" s="106"/>
      <c r="DX168" s="107"/>
      <c r="DY168" s="106"/>
      <c r="DZ168" s="107"/>
      <c r="EA168" s="106"/>
      <c r="EB168" s="107"/>
      <c r="EC168" s="106"/>
      <c r="ED168" s="107"/>
      <c r="EE168" s="106"/>
      <c r="EF168" s="107"/>
      <c r="EG168" s="106"/>
      <c r="EH168" s="107"/>
      <c r="EI168" s="106"/>
      <c r="EJ168" s="107"/>
      <c r="EK168" s="106"/>
      <c r="EL168" s="107"/>
      <c r="EM168" s="106"/>
      <c r="EN168" s="107"/>
      <c r="EO168" s="106"/>
      <c r="EP168" s="107"/>
      <c r="EQ168" s="106"/>
      <c r="ER168" s="107"/>
      <c r="ES168" s="106"/>
      <c r="ET168" s="107"/>
      <c r="EU168" s="106"/>
      <c r="EV168" s="107"/>
      <c r="EW168" s="106"/>
      <c r="EX168" s="107"/>
      <c r="EY168" s="106"/>
      <c r="EZ168" s="107"/>
      <c r="FA168" s="106"/>
      <c r="FB168" s="107"/>
      <c r="FC168" s="106"/>
      <c r="FD168" s="107"/>
      <c r="FE168" s="106"/>
      <c r="FF168" s="107"/>
      <c r="FG168" s="106"/>
      <c r="FH168" s="107"/>
      <c r="FI168" s="106"/>
      <c r="FJ168" s="107"/>
      <c r="FK168" s="106"/>
      <c r="FL168" s="107"/>
      <c r="FM168" s="106"/>
      <c r="FN168" s="107"/>
      <c r="FO168" s="106"/>
      <c r="FP168" s="107"/>
      <c r="FQ168" s="106"/>
      <c r="FR168" s="107"/>
      <c r="FS168" s="106"/>
      <c r="FT168" s="107"/>
      <c r="FU168" s="106"/>
      <c r="FV168" s="107"/>
      <c r="FW168" s="106"/>
      <c r="FX168" s="107"/>
      <c r="FY168" s="106"/>
      <c r="FZ168" s="107"/>
      <c r="GA168" s="106"/>
      <c r="GB168" s="107"/>
      <c r="GC168" s="106"/>
      <c r="GD168" s="107"/>
      <c r="GE168" s="106"/>
      <c r="GF168" s="107"/>
      <c r="GG168" s="106"/>
      <c r="GH168" s="107"/>
      <c r="GI168" s="106"/>
      <c r="GJ168" s="107"/>
      <c r="GK168" s="106"/>
      <c r="GL168" s="107"/>
      <c r="GM168" s="106"/>
      <c r="GN168" s="107"/>
      <c r="GO168" s="106"/>
      <c r="GP168" s="107"/>
      <c r="GQ168" s="106"/>
      <c r="GR168" s="107"/>
      <c r="GS168" s="106"/>
      <c r="GT168" s="107"/>
      <c r="GU168" s="106"/>
      <c r="GV168" s="107"/>
      <c r="GW168" s="106"/>
      <c r="GX168" s="107"/>
      <c r="GY168" s="106"/>
      <c r="GZ168" s="107"/>
      <c r="HA168" s="106"/>
      <c r="HB168" s="107"/>
      <c r="HC168" s="106"/>
      <c r="HD168" s="107"/>
      <c r="HE168" s="106"/>
      <c r="HF168" s="107"/>
      <c r="HG168" s="106"/>
      <c r="HH168" s="107"/>
      <c r="HI168" s="106"/>
      <c r="HJ168" s="107"/>
      <c r="HK168" s="106"/>
      <c r="HL168" s="107"/>
      <c r="HM168" s="106"/>
      <c r="HN168" s="107"/>
      <c r="HO168" s="106"/>
      <c r="HP168" s="107"/>
      <c r="HQ168" s="106"/>
      <c r="HR168" s="107"/>
      <c r="HS168" s="106"/>
      <c r="HT168" s="107"/>
      <c r="HU168" s="106"/>
      <c r="HV168" s="107"/>
      <c r="HW168" s="106"/>
      <c r="HX168" s="107"/>
      <c r="HY168" s="106"/>
      <c r="HZ168" s="107"/>
      <c r="IA168" s="106"/>
      <c r="IB168" s="107"/>
      <c r="IC168" s="106"/>
      <c r="ID168" s="107"/>
      <c r="IE168" s="106"/>
      <c r="IF168" s="107"/>
      <c r="IG168" s="106"/>
      <c r="IH168" s="107"/>
      <c r="II168" s="106"/>
      <c r="IJ168" s="107"/>
      <c r="IK168" s="106"/>
      <c r="IL168" s="107"/>
      <c r="IM168" s="106"/>
      <c r="IN168" s="107"/>
      <c r="IO168" s="106"/>
      <c r="IP168" s="107"/>
      <c r="IQ168" s="106"/>
      <c r="IR168" s="107"/>
      <c r="IS168" s="106"/>
      <c r="IT168" s="107"/>
      <c r="IU168" s="106"/>
      <c r="IV168" s="107"/>
      <c r="IW168" s="106"/>
      <c r="IX168" s="107"/>
      <c r="IY168" s="106"/>
    </row>
    <row r="169" spans="1:259" x14ac:dyDescent="0.25">
      <c r="A169" s="106"/>
      <c r="B169" s="107"/>
      <c r="C169" s="106"/>
      <c r="D169" s="107"/>
      <c r="E169" s="106"/>
      <c r="F169" s="107"/>
      <c r="G169" s="106"/>
      <c r="H169" s="107"/>
      <c r="I169" s="106"/>
      <c r="J169" s="107"/>
      <c r="K169" s="106"/>
      <c r="L169" s="107"/>
      <c r="M169" s="106"/>
      <c r="N169" s="107"/>
      <c r="O169" s="106"/>
      <c r="P169" s="107"/>
      <c r="Q169" s="106"/>
      <c r="R169" s="107"/>
      <c r="S169" s="106"/>
      <c r="T169" s="107"/>
      <c r="U169" s="106"/>
      <c r="V169" s="107"/>
      <c r="W169" s="106"/>
      <c r="X169" s="107"/>
      <c r="Y169" s="106"/>
      <c r="Z169" s="107"/>
      <c r="AA169" s="106"/>
      <c r="AB169" s="107"/>
      <c r="AC169" s="106"/>
      <c r="AD169" s="107"/>
      <c r="AE169" s="106"/>
      <c r="AF169" s="107"/>
      <c r="AG169" s="106"/>
      <c r="AH169" s="107"/>
      <c r="AI169" s="106"/>
      <c r="AJ169" s="107"/>
      <c r="AK169" s="106"/>
      <c r="AL169" s="107"/>
      <c r="AM169" s="106"/>
      <c r="AN169" s="107"/>
      <c r="AO169" s="106"/>
      <c r="AP169" s="107"/>
      <c r="AQ169" s="106"/>
      <c r="AR169" s="107"/>
      <c r="AS169" s="106"/>
      <c r="AT169" s="107"/>
      <c r="AU169" s="106"/>
      <c r="AV169" s="107"/>
      <c r="AW169" s="106"/>
      <c r="AX169" s="107"/>
      <c r="AY169" s="106"/>
      <c r="AZ169" s="107"/>
      <c r="BA169" s="106"/>
      <c r="BB169" s="107"/>
      <c r="BC169" s="106"/>
      <c r="BD169" s="107"/>
      <c r="BE169" s="106"/>
      <c r="BF169" s="107"/>
      <c r="BG169" s="106"/>
      <c r="BH169" s="107"/>
      <c r="BI169" s="106"/>
      <c r="BJ169" s="107"/>
      <c r="BK169" s="106"/>
      <c r="BL169" s="107"/>
      <c r="BM169" s="106"/>
      <c r="BN169" s="107"/>
      <c r="BO169" s="106"/>
      <c r="BP169" s="107"/>
      <c r="BQ169" s="106"/>
      <c r="BR169" s="107"/>
      <c r="BS169" s="106"/>
      <c r="BT169" s="107"/>
      <c r="BU169" s="106"/>
      <c r="BV169" s="107"/>
      <c r="BW169" s="106"/>
      <c r="BX169" s="107"/>
      <c r="BY169" s="106"/>
      <c r="BZ169" s="107"/>
      <c r="CA169" s="106"/>
      <c r="CB169" s="107"/>
      <c r="CC169" s="106"/>
      <c r="CD169" s="107"/>
      <c r="CE169" s="106"/>
      <c r="CF169" s="107"/>
      <c r="CG169" s="106"/>
      <c r="CH169" s="107"/>
      <c r="CI169" s="106"/>
      <c r="CJ169" s="107"/>
      <c r="CK169" s="106"/>
      <c r="CL169" s="107"/>
      <c r="CM169" s="106"/>
      <c r="CN169" s="107"/>
      <c r="CO169" s="106"/>
      <c r="CP169" s="107"/>
      <c r="CQ169" s="106"/>
      <c r="CR169" s="107"/>
      <c r="CS169" s="106"/>
      <c r="CT169" s="107"/>
      <c r="CU169" s="106"/>
      <c r="CV169" s="107"/>
      <c r="CW169" s="106"/>
      <c r="CX169" s="107"/>
      <c r="CY169" s="106"/>
      <c r="CZ169" s="107"/>
      <c r="DA169" s="106"/>
      <c r="DB169" s="107"/>
      <c r="DC169" s="106"/>
      <c r="DD169" s="107"/>
      <c r="DE169" s="106"/>
      <c r="DF169" s="107"/>
      <c r="DG169" s="106"/>
      <c r="DH169" s="107"/>
      <c r="DI169" s="106"/>
      <c r="DJ169" s="107"/>
      <c r="DK169" s="106"/>
      <c r="DL169" s="107"/>
      <c r="DM169" s="106"/>
      <c r="DN169" s="107"/>
      <c r="DO169" s="106"/>
      <c r="DP169" s="107"/>
      <c r="DQ169" s="106"/>
      <c r="DR169" s="107"/>
      <c r="DS169" s="106"/>
      <c r="DT169" s="107"/>
      <c r="DU169" s="106"/>
      <c r="DV169" s="107"/>
      <c r="DW169" s="106"/>
      <c r="DX169" s="107"/>
      <c r="DY169" s="106"/>
      <c r="DZ169" s="107"/>
      <c r="EA169" s="106"/>
      <c r="EB169" s="107"/>
      <c r="EC169" s="106"/>
      <c r="ED169" s="107"/>
      <c r="EE169" s="106"/>
      <c r="EF169" s="107"/>
      <c r="EG169" s="106"/>
      <c r="EH169" s="107"/>
      <c r="EI169" s="106"/>
      <c r="EJ169" s="107"/>
      <c r="EK169" s="106"/>
      <c r="EL169" s="107"/>
      <c r="EM169" s="106"/>
      <c r="EN169" s="107"/>
      <c r="EO169" s="106"/>
      <c r="EP169" s="107"/>
      <c r="EQ169" s="106"/>
      <c r="ER169" s="107"/>
      <c r="ES169" s="106"/>
      <c r="ET169" s="107"/>
      <c r="EU169" s="106"/>
      <c r="EV169" s="107"/>
      <c r="EW169" s="106"/>
      <c r="EX169" s="107"/>
      <c r="EY169" s="106"/>
      <c r="EZ169" s="107"/>
      <c r="FA169" s="106"/>
      <c r="FB169" s="107"/>
      <c r="FC169" s="106"/>
      <c r="FD169" s="107"/>
      <c r="FE169" s="106"/>
      <c r="FF169" s="107"/>
      <c r="FG169" s="106"/>
      <c r="FH169" s="107"/>
      <c r="FI169" s="106"/>
      <c r="FJ169" s="107"/>
      <c r="FK169" s="106"/>
      <c r="FL169" s="107"/>
      <c r="FM169" s="106"/>
      <c r="FN169" s="107"/>
      <c r="FO169" s="106"/>
      <c r="FP169" s="107"/>
      <c r="FQ169" s="106"/>
      <c r="FR169" s="107"/>
      <c r="FS169" s="106"/>
      <c r="FT169" s="107"/>
      <c r="FU169" s="106"/>
      <c r="FV169" s="107"/>
      <c r="FW169" s="106"/>
      <c r="FX169" s="107"/>
      <c r="FY169" s="106"/>
      <c r="FZ169" s="107"/>
      <c r="GA169" s="106"/>
      <c r="GB169" s="107"/>
      <c r="GC169" s="106"/>
      <c r="GD169" s="107"/>
      <c r="GE169" s="106"/>
      <c r="GF169" s="107"/>
      <c r="GG169" s="106"/>
      <c r="GH169" s="107"/>
      <c r="GI169" s="106"/>
      <c r="GJ169" s="107"/>
      <c r="GK169" s="106"/>
      <c r="GL169" s="107"/>
      <c r="GM169" s="106"/>
      <c r="GN169" s="107"/>
      <c r="GO169" s="106"/>
      <c r="GP169" s="107"/>
      <c r="GQ169" s="106"/>
      <c r="GR169" s="107"/>
      <c r="GS169" s="106"/>
      <c r="GT169" s="107"/>
      <c r="GU169" s="106"/>
      <c r="GV169" s="107"/>
      <c r="GW169" s="106"/>
      <c r="GX169" s="107"/>
      <c r="GY169" s="106"/>
      <c r="GZ169" s="107"/>
      <c r="HA169" s="106"/>
      <c r="HB169" s="107"/>
      <c r="HC169" s="106"/>
      <c r="HD169" s="107"/>
      <c r="HE169" s="106"/>
      <c r="HF169" s="107"/>
      <c r="HG169" s="106"/>
      <c r="HH169" s="107"/>
      <c r="HI169" s="106"/>
      <c r="HJ169" s="107"/>
      <c r="HK169" s="106"/>
      <c r="HL169" s="107"/>
      <c r="HM169" s="106"/>
      <c r="HN169" s="107"/>
      <c r="HO169" s="106"/>
      <c r="HP169" s="107"/>
      <c r="HQ169" s="106"/>
      <c r="HR169" s="107"/>
      <c r="HS169" s="106"/>
      <c r="HT169" s="107"/>
      <c r="HU169" s="106"/>
      <c r="HV169" s="107"/>
      <c r="HW169" s="106"/>
      <c r="HX169" s="107"/>
      <c r="HY169" s="106"/>
      <c r="HZ169" s="107"/>
      <c r="IA169" s="106"/>
      <c r="IB169" s="107"/>
      <c r="IC169" s="106"/>
      <c r="ID169" s="107"/>
      <c r="IE169" s="106"/>
      <c r="IF169" s="107"/>
      <c r="IG169" s="106"/>
      <c r="IH169" s="107"/>
      <c r="II169" s="106"/>
      <c r="IJ169" s="107"/>
      <c r="IK169" s="106"/>
      <c r="IL169" s="107"/>
      <c r="IM169" s="106"/>
      <c r="IN169" s="107"/>
      <c r="IO169" s="106"/>
      <c r="IP169" s="107"/>
      <c r="IQ169" s="106"/>
      <c r="IR169" s="107"/>
      <c r="IS169" s="106"/>
      <c r="IT169" s="107"/>
      <c r="IU169" s="106"/>
      <c r="IV169" s="107"/>
      <c r="IW169" s="106"/>
      <c r="IX169" s="107"/>
      <c r="IY169" s="106"/>
    </row>
    <row r="170" spans="1:259" x14ac:dyDescent="0.25">
      <c r="A170" s="106"/>
      <c r="B170" s="107"/>
      <c r="C170" s="106"/>
      <c r="D170" s="107"/>
      <c r="E170" s="106"/>
      <c r="F170" s="107"/>
      <c r="G170" s="106"/>
      <c r="H170" s="107"/>
      <c r="I170" s="106"/>
      <c r="J170" s="107"/>
      <c r="K170" s="106"/>
      <c r="L170" s="107"/>
      <c r="M170" s="106"/>
      <c r="N170" s="107"/>
      <c r="O170" s="106"/>
      <c r="P170" s="107"/>
      <c r="Q170" s="106"/>
      <c r="R170" s="107"/>
      <c r="S170" s="106"/>
      <c r="T170" s="107"/>
      <c r="U170" s="106"/>
      <c r="V170" s="107"/>
      <c r="W170" s="106"/>
      <c r="X170" s="107"/>
      <c r="Y170" s="106"/>
      <c r="Z170" s="107"/>
      <c r="AA170" s="106"/>
      <c r="AB170" s="107"/>
      <c r="AC170" s="106"/>
      <c r="AD170" s="107"/>
      <c r="AE170" s="106"/>
      <c r="AF170" s="107"/>
      <c r="AG170" s="106"/>
      <c r="AH170" s="107"/>
      <c r="AI170" s="106"/>
      <c r="AJ170" s="107"/>
      <c r="AK170" s="106"/>
      <c r="AL170" s="107"/>
      <c r="AM170" s="106"/>
      <c r="AN170" s="107"/>
      <c r="AO170" s="106"/>
      <c r="AP170" s="107"/>
      <c r="AQ170" s="106"/>
      <c r="AR170" s="107"/>
      <c r="AS170" s="106"/>
      <c r="AT170" s="107"/>
      <c r="AU170" s="106"/>
      <c r="AV170" s="107"/>
      <c r="AW170" s="106"/>
      <c r="AX170" s="107"/>
      <c r="AY170" s="106"/>
      <c r="AZ170" s="107"/>
      <c r="BA170" s="106"/>
      <c r="BB170" s="107"/>
      <c r="BC170" s="106"/>
      <c r="BD170" s="107"/>
      <c r="BE170" s="106"/>
      <c r="BF170" s="107"/>
      <c r="BG170" s="106"/>
      <c r="BH170" s="107"/>
      <c r="BI170" s="106"/>
      <c r="BJ170" s="107"/>
      <c r="BK170" s="106"/>
      <c r="BL170" s="107"/>
      <c r="BM170" s="106"/>
      <c r="BN170" s="107"/>
      <c r="BO170" s="106"/>
      <c r="BP170" s="107"/>
      <c r="BQ170" s="106"/>
      <c r="BR170" s="107"/>
      <c r="BS170" s="106"/>
      <c r="BT170" s="107"/>
      <c r="BU170" s="106"/>
      <c r="BV170" s="107"/>
      <c r="BW170" s="106"/>
      <c r="BX170" s="107"/>
      <c r="BY170" s="106"/>
      <c r="BZ170" s="107"/>
      <c r="CA170" s="106"/>
      <c r="CB170" s="107"/>
      <c r="CC170" s="106"/>
      <c r="CD170" s="107"/>
      <c r="CE170" s="106"/>
      <c r="CF170" s="107"/>
      <c r="CG170" s="106"/>
      <c r="CH170" s="107"/>
      <c r="CI170" s="106"/>
      <c r="CJ170" s="107"/>
      <c r="CK170" s="106"/>
      <c r="CL170" s="107"/>
      <c r="CM170" s="106"/>
      <c r="CN170" s="107"/>
      <c r="CO170" s="106"/>
      <c r="CP170" s="107"/>
      <c r="CQ170" s="106"/>
      <c r="CR170" s="107"/>
      <c r="CS170" s="106"/>
      <c r="CT170" s="107"/>
      <c r="CU170" s="106"/>
      <c r="CV170" s="107"/>
      <c r="CW170" s="106"/>
      <c r="CX170" s="107"/>
      <c r="CY170" s="106"/>
      <c r="CZ170" s="107"/>
      <c r="DA170" s="106"/>
      <c r="DB170" s="107"/>
      <c r="DC170" s="106"/>
      <c r="DD170" s="107"/>
      <c r="DE170" s="106"/>
      <c r="DF170" s="107"/>
      <c r="DG170" s="106"/>
      <c r="DH170" s="107"/>
      <c r="DI170" s="106"/>
      <c r="DJ170" s="107"/>
      <c r="DK170" s="106"/>
      <c r="DL170" s="107"/>
      <c r="DM170" s="106"/>
      <c r="DN170" s="107"/>
      <c r="DO170" s="106"/>
      <c r="DP170" s="107"/>
      <c r="DQ170" s="106"/>
      <c r="DR170" s="107"/>
      <c r="DS170" s="106"/>
      <c r="DT170" s="107"/>
      <c r="DU170" s="106"/>
      <c r="DV170" s="107"/>
      <c r="DW170" s="106"/>
      <c r="DX170" s="107"/>
      <c r="DY170" s="106"/>
      <c r="DZ170" s="107"/>
      <c r="EA170" s="106"/>
      <c r="EB170" s="107"/>
      <c r="EC170" s="106"/>
      <c r="ED170" s="107"/>
      <c r="EE170" s="106"/>
      <c r="EF170" s="107"/>
      <c r="EG170" s="106"/>
      <c r="EH170" s="107"/>
      <c r="EI170" s="106"/>
      <c r="EJ170" s="107"/>
      <c r="EK170" s="106"/>
      <c r="EL170" s="107"/>
      <c r="EM170" s="106"/>
      <c r="EN170" s="107"/>
      <c r="EO170" s="106"/>
      <c r="EP170" s="107"/>
      <c r="EQ170" s="106"/>
      <c r="ER170" s="107"/>
      <c r="ES170" s="106"/>
      <c r="ET170" s="107"/>
      <c r="EU170" s="106"/>
      <c r="EV170" s="107"/>
      <c r="EW170" s="106"/>
      <c r="EX170" s="107"/>
      <c r="EY170" s="106"/>
      <c r="EZ170" s="107"/>
      <c r="FA170" s="106"/>
      <c r="FB170" s="107"/>
      <c r="FC170" s="106"/>
      <c r="FD170" s="107"/>
      <c r="FE170" s="106"/>
      <c r="FF170" s="107"/>
      <c r="FG170" s="106"/>
      <c r="FH170" s="107"/>
      <c r="FI170" s="106"/>
      <c r="FJ170" s="107"/>
      <c r="FK170" s="106"/>
      <c r="FL170" s="107"/>
      <c r="FM170" s="106"/>
      <c r="FN170" s="107"/>
      <c r="FO170" s="106"/>
      <c r="FP170" s="107"/>
      <c r="FQ170" s="106"/>
      <c r="FR170" s="107"/>
      <c r="FS170" s="106"/>
      <c r="FT170" s="107"/>
      <c r="FU170" s="106"/>
      <c r="FV170" s="107"/>
      <c r="FW170" s="106"/>
      <c r="FX170" s="107"/>
      <c r="FY170" s="106"/>
      <c r="FZ170" s="107"/>
      <c r="GA170" s="106"/>
      <c r="GB170" s="107"/>
      <c r="GC170" s="106"/>
      <c r="GD170" s="107"/>
      <c r="GE170" s="106"/>
      <c r="GF170" s="107"/>
      <c r="GG170" s="106"/>
      <c r="GH170" s="107"/>
      <c r="GI170" s="106"/>
      <c r="GJ170" s="107"/>
      <c r="GK170" s="106"/>
      <c r="GL170" s="107"/>
      <c r="GM170" s="106"/>
      <c r="GN170" s="107"/>
      <c r="GO170" s="106"/>
      <c r="GP170" s="107"/>
      <c r="GQ170" s="106"/>
      <c r="GR170" s="107"/>
      <c r="GS170" s="106"/>
      <c r="GT170" s="107"/>
      <c r="GU170" s="106"/>
      <c r="GV170" s="107"/>
      <c r="GW170" s="106"/>
      <c r="GX170" s="107"/>
      <c r="GY170" s="106"/>
      <c r="GZ170" s="107"/>
      <c r="HA170" s="106"/>
      <c r="HB170" s="107"/>
      <c r="HC170" s="106"/>
      <c r="HD170" s="107"/>
      <c r="HE170" s="106"/>
      <c r="HF170" s="107"/>
      <c r="HG170" s="106"/>
      <c r="HH170" s="107"/>
      <c r="HI170" s="106"/>
      <c r="HJ170" s="107"/>
      <c r="HK170" s="106"/>
      <c r="HL170" s="107"/>
      <c r="HM170" s="106"/>
      <c r="HN170" s="107"/>
      <c r="HO170" s="106"/>
      <c r="HP170" s="107"/>
      <c r="HQ170" s="106"/>
      <c r="HR170" s="107"/>
      <c r="HS170" s="106"/>
      <c r="HT170" s="107"/>
      <c r="HU170" s="106"/>
      <c r="HV170" s="107"/>
      <c r="HW170" s="106"/>
      <c r="HX170" s="107"/>
      <c r="HY170" s="106"/>
      <c r="HZ170" s="107"/>
      <c r="IA170" s="106"/>
      <c r="IB170" s="107"/>
      <c r="IC170" s="106"/>
      <c r="ID170" s="107"/>
      <c r="IE170" s="106"/>
      <c r="IF170" s="107"/>
      <c r="IG170" s="106"/>
      <c r="IH170" s="107"/>
      <c r="II170" s="106"/>
      <c r="IJ170" s="107"/>
      <c r="IK170" s="106"/>
      <c r="IL170" s="107"/>
      <c r="IM170" s="106"/>
      <c r="IN170" s="107"/>
      <c r="IO170" s="106"/>
      <c r="IP170" s="107"/>
      <c r="IQ170" s="106"/>
      <c r="IR170" s="107"/>
      <c r="IS170" s="106"/>
      <c r="IT170" s="107"/>
      <c r="IU170" s="106"/>
      <c r="IV170" s="107"/>
      <c r="IW170" s="106"/>
      <c r="IX170" s="107"/>
      <c r="IY170" s="106"/>
    </row>
    <row r="171" spans="1:259" x14ac:dyDescent="0.25">
      <c r="A171" s="106"/>
      <c r="B171" s="107"/>
      <c r="C171" s="106"/>
      <c r="D171" s="107"/>
      <c r="E171" s="106"/>
      <c r="F171" s="107"/>
      <c r="G171" s="106"/>
      <c r="H171" s="107"/>
      <c r="I171" s="106"/>
      <c r="J171" s="107"/>
      <c r="K171" s="106"/>
      <c r="L171" s="107"/>
      <c r="M171" s="106"/>
      <c r="N171" s="107"/>
      <c r="O171" s="106"/>
      <c r="P171" s="107"/>
      <c r="Q171" s="106"/>
      <c r="R171" s="107"/>
      <c r="S171" s="106"/>
      <c r="T171" s="107"/>
      <c r="U171" s="106"/>
      <c r="V171" s="107"/>
      <c r="W171" s="106"/>
      <c r="X171" s="107"/>
      <c r="Y171" s="106"/>
      <c r="Z171" s="107"/>
      <c r="AA171" s="106"/>
      <c r="AB171" s="107"/>
      <c r="AC171" s="106"/>
      <c r="AD171" s="107"/>
      <c r="AE171" s="106"/>
      <c r="AF171" s="107"/>
      <c r="AG171" s="106"/>
      <c r="AH171" s="107"/>
      <c r="AI171" s="106"/>
      <c r="AJ171" s="107"/>
      <c r="AK171" s="106"/>
      <c r="AL171" s="107"/>
      <c r="AM171" s="106"/>
      <c r="AN171" s="107"/>
      <c r="AO171" s="106"/>
      <c r="AP171" s="107"/>
      <c r="AQ171" s="106"/>
      <c r="AR171" s="107"/>
      <c r="AS171" s="106"/>
      <c r="AT171" s="107"/>
      <c r="AU171" s="106"/>
      <c r="AV171" s="107"/>
      <c r="AW171" s="106"/>
      <c r="AX171" s="107"/>
      <c r="AY171" s="106"/>
      <c r="AZ171" s="107"/>
      <c r="BA171" s="106"/>
      <c r="BB171" s="107"/>
      <c r="BC171" s="106"/>
      <c r="BD171" s="107"/>
      <c r="BE171" s="106"/>
      <c r="BF171" s="107"/>
      <c r="BG171" s="106"/>
      <c r="BH171" s="107"/>
      <c r="BI171" s="106"/>
      <c r="BJ171" s="107"/>
      <c r="BK171" s="106"/>
      <c r="BL171" s="107"/>
      <c r="BM171" s="106"/>
      <c r="BN171" s="107"/>
      <c r="BO171" s="106"/>
      <c r="BP171" s="107"/>
      <c r="BQ171" s="106"/>
      <c r="BR171" s="107"/>
      <c r="BS171" s="106"/>
      <c r="BT171" s="107"/>
      <c r="BU171" s="106"/>
      <c r="BV171" s="107"/>
      <c r="BW171" s="106"/>
      <c r="BX171" s="107"/>
      <c r="BY171" s="106"/>
      <c r="BZ171" s="107"/>
      <c r="CA171" s="106"/>
      <c r="CB171" s="107"/>
      <c r="CC171" s="106"/>
      <c r="CD171" s="107"/>
      <c r="CE171" s="106"/>
      <c r="CF171" s="107"/>
      <c r="CG171" s="106"/>
      <c r="CH171" s="107"/>
      <c r="CI171" s="106"/>
      <c r="CJ171" s="107"/>
      <c r="CK171" s="106"/>
      <c r="CL171" s="107"/>
      <c r="CM171" s="106"/>
      <c r="CN171" s="107"/>
      <c r="CO171" s="106"/>
      <c r="CP171" s="107"/>
      <c r="CQ171" s="106"/>
      <c r="CR171" s="107"/>
      <c r="CS171" s="106"/>
      <c r="CT171" s="107"/>
      <c r="CU171" s="106"/>
      <c r="CV171" s="107"/>
      <c r="CW171" s="106"/>
      <c r="CX171" s="107"/>
      <c r="CY171" s="106"/>
      <c r="CZ171" s="107"/>
      <c r="DA171" s="106"/>
      <c r="DB171" s="107"/>
      <c r="DC171" s="106"/>
      <c r="DD171" s="107"/>
      <c r="DE171" s="106"/>
      <c r="DF171" s="107"/>
      <c r="DG171" s="106"/>
      <c r="DH171" s="107"/>
      <c r="DI171" s="106"/>
      <c r="DJ171" s="107"/>
      <c r="DK171" s="106"/>
      <c r="DL171" s="107"/>
      <c r="DM171" s="106"/>
      <c r="DN171" s="107"/>
      <c r="DO171" s="106"/>
      <c r="DP171" s="107"/>
      <c r="DQ171" s="106"/>
      <c r="DR171" s="107"/>
      <c r="DS171" s="106"/>
      <c r="DT171" s="107"/>
      <c r="DU171" s="106"/>
      <c r="DV171" s="107"/>
      <c r="DW171" s="106"/>
      <c r="DX171" s="107"/>
      <c r="DY171" s="106"/>
      <c r="DZ171" s="107"/>
      <c r="EA171" s="106"/>
      <c r="EB171" s="107"/>
      <c r="EC171" s="106"/>
      <c r="ED171" s="107"/>
      <c r="EE171" s="106"/>
      <c r="EF171" s="107"/>
      <c r="EG171" s="106"/>
      <c r="EH171" s="107"/>
      <c r="EI171" s="106"/>
      <c r="EJ171" s="107"/>
      <c r="EK171" s="106"/>
      <c r="EL171" s="107"/>
      <c r="EM171" s="106"/>
      <c r="EN171" s="107"/>
      <c r="EO171" s="106"/>
      <c r="EP171" s="107"/>
      <c r="EQ171" s="106"/>
      <c r="ER171" s="107"/>
      <c r="ES171" s="106"/>
      <c r="ET171" s="107"/>
      <c r="EU171" s="106"/>
      <c r="EV171" s="107"/>
      <c r="EW171" s="106"/>
      <c r="EX171" s="107"/>
      <c r="EY171" s="106"/>
      <c r="EZ171" s="107"/>
      <c r="FA171" s="106"/>
      <c r="FB171" s="107"/>
      <c r="FC171" s="106"/>
      <c r="FD171" s="107"/>
      <c r="FE171" s="106"/>
      <c r="FF171" s="107"/>
      <c r="FG171" s="106"/>
      <c r="FH171" s="107"/>
      <c r="FI171" s="106"/>
      <c r="FJ171" s="107"/>
      <c r="FK171" s="106"/>
      <c r="FL171" s="107"/>
      <c r="FM171" s="106"/>
      <c r="FN171" s="107"/>
      <c r="FO171" s="106"/>
      <c r="FP171" s="107"/>
      <c r="FQ171" s="106"/>
      <c r="FR171" s="107"/>
      <c r="FS171" s="106"/>
      <c r="FT171" s="107"/>
      <c r="FU171" s="106"/>
      <c r="FV171" s="107"/>
      <c r="FW171" s="106"/>
      <c r="FX171" s="107"/>
      <c r="FY171" s="106"/>
      <c r="FZ171" s="107"/>
      <c r="GA171" s="106"/>
      <c r="GB171" s="107"/>
      <c r="GC171" s="106"/>
      <c r="GD171" s="107"/>
      <c r="GE171" s="106"/>
      <c r="GF171" s="107"/>
      <c r="GG171" s="106"/>
      <c r="GH171" s="107"/>
      <c r="GI171" s="106"/>
      <c r="GJ171" s="107"/>
      <c r="GK171" s="106"/>
      <c r="GL171" s="107"/>
      <c r="GM171" s="106"/>
      <c r="GN171" s="107"/>
      <c r="GO171" s="106"/>
      <c r="GP171" s="107"/>
      <c r="GQ171" s="106"/>
      <c r="GR171" s="107"/>
      <c r="GS171" s="106"/>
      <c r="GT171" s="107"/>
      <c r="GU171" s="106"/>
      <c r="GV171" s="107"/>
      <c r="GW171" s="106"/>
      <c r="GX171" s="107"/>
      <c r="GY171" s="106"/>
      <c r="GZ171" s="107"/>
      <c r="HA171" s="106"/>
      <c r="HB171" s="107"/>
      <c r="HC171" s="106"/>
      <c r="HD171" s="107"/>
      <c r="HE171" s="106"/>
      <c r="HF171" s="107"/>
      <c r="HG171" s="106"/>
      <c r="HH171" s="107"/>
      <c r="HI171" s="106"/>
      <c r="HJ171" s="107"/>
      <c r="HK171" s="106"/>
      <c r="HL171" s="107"/>
      <c r="HM171" s="106"/>
      <c r="HN171" s="107"/>
      <c r="HO171" s="106"/>
      <c r="HP171" s="107"/>
      <c r="HQ171" s="106"/>
      <c r="HR171" s="107"/>
      <c r="HS171" s="106"/>
      <c r="HT171" s="107"/>
      <c r="HU171" s="106"/>
      <c r="HV171" s="107"/>
      <c r="HW171" s="106"/>
      <c r="HX171" s="107"/>
      <c r="HY171" s="106"/>
      <c r="HZ171" s="107"/>
      <c r="IA171" s="106"/>
      <c r="IB171" s="107"/>
      <c r="IC171" s="106"/>
      <c r="ID171" s="107"/>
      <c r="IE171" s="106"/>
      <c r="IF171" s="107"/>
      <c r="IG171" s="106"/>
      <c r="IH171" s="107"/>
      <c r="II171" s="106"/>
      <c r="IJ171" s="107"/>
      <c r="IK171" s="106"/>
      <c r="IL171" s="107"/>
      <c r="IM171" s="106"/>
      <c r="IN171" s="107"/>
      <c r="IO171" s="106"/>
      <c r="IP171" s="107"/>
      <c r="IQ171" s="106"/>
      <c r="IR171" s="107"/>
      <c r="IS171" s="106"/>
      <c r="IT171" s="107"/>
      <c r="IU171" s="106"/>
      <c r="IV171" s="107"/>
      <c r="IW171" s="106"/>
      <c r="IX171" s="107"/>
      <c r="IY171" s="106"/>
    </row>
    <row r="172" spans="1:259" x14ac:dyDescent="0.25">
      <c r="A172" s="106"/>
      <c r="B172" s="107"/>
      <c r="C172" s="106"/>
      <c r="D172" s="107"/>
      <c r="E172" s="106"/>
      <c r="F172" s="107"/>
      <c r="G172" s="106"/>
      <c r="H172" s="107"/>
      <c r="I172" s="106"/>
      <c r="J172" s="107"/>
      <c r="K172" s="106"/>
      <c r="L172" s="107"/>
      <c r="M172" s="106"/>
      <c r="N172" s="107"/>
      <c r="O172" s="106"/>
      <c r="P172" s="107"/>
      <c r="Q172" s="106"/>
      <c r="R172" s="107"/>
      <c r="S172" s="106"/>
      <c r="T172" s="107"/>
      <c r="U172" s="106"/>
      <c r="V172" s="107"/>
      <c r="W172" s="106"/>
      <c r="X172" s="107"/>
      <c r="Y172" s="106"/>
      <c r="Z172" s="107"/>
      <c r="AA172" s="106"/>
      <c r="AB172" s="107"/>
      <c r="AC172" s="106"/>
      <c r="AD172" s="107"/>
      <c r="AE172" s="106"/>
      <c r="AF172" s="107"/>
      <c r="AG172" s="106"/>
      <c r="AH172" s="107"/>
      <c r="AI172" s="106"/>
      <c r="AJ172" s="107"/>
      <c r="AK172" s="106"/>
      <c r="AL172" s="107"/>
      <c r="AM172" s="106"/>
      <c r="AN172" s="107"/>
      <c r="AO172" s="106"/>
      <c r="AP172" s="107"/>
      <c r="AQ172" s="106"/>
      <c r="AR172" s="107"/>
      <c r="AS172" s="106"/>
      <c r="AT172" s="107"/>
      <c r="AU172" s="106"/>
      <c r="AV172" s="107"/>
      <c r="AW172" s="106"/>
      <c r="AX172" s="107"/>
      <c r="AY172" s="106"/>
      <c r="AZ172" s="107"/>
      <c r="BA172" s="106"/>
      <c r="BB172" s="107"/>
      <c r="BC172" s="106"/>
      <c r="BD172" s="107"/>
      <c r="BE172" s="106"/>
      <c r="BF172" s="107"/>
      <c r="BG172" s="106"/>
      <c r="BH172" s="107"/>
      <c r="BI172" s="106"/>
      <c r="BJ172" s="107"/>
      <c r="BK172" s="106"/>
      <c r="BL172" s="107"/>
      <c r="BM172" s="106"/>
      <c r="BN172" s="107"/>
      <c r="BO172" s="106"/>
      <c r="BP172" s="107"/>
      <c r="BQ172" s="106"/>
      <c r="BR172" s="107"/>
      <c r="BS172" s="106"/>
      <c r="BT172" s="107"/>
      <c r="BU172" s="106"/>
      <c r="BV172" s="107"/>
      <c r="BW172" s="106"/>
      <c r="BX172" s="107"/>
      <c r="BY172" s="106"/>
      <c r="BZ172" s="107"/>
      <c r="CA172" s="106"/>
      <c r="CB172" s="107"/>
      <c r="CC172" s="106"/>
      <c r="CD172" s="107"/>
      <c r="CE172" s="106"/>
      <c r="CF172" s="107"/>
      <c r="CG172" s="106"/>
      <c r="CH172" s="107"/>
      <c r="CI172" s="106"/>
      <c r="CJ172" s="107"/>
      <c r="CK172" s="106"/>
      <c r="CL172" s="107"/>
      <c r="CM172" s="106"/>
      <c r="CN172" s="107"/>
      <c r="CO172" s="106"/>
      <c r="CP172" s="107"/>
      <c r="CQ172" s="106"/>
      <c r="CR172" s="107"/>
      <c r="CS172" s="106"/>
      <c r="CT172" s="107"/>
      <c r="CU172" s="106"/>
      <c r="CV172" s="107"/>
      <c r="CW172" s="106"/>
      <c r="CX172" s="107"/>
      <c r="CY172" s="106"/>
      <c r="CZ172" s="107"/>
      <c r="DA172" s="106"/>
      <c r="DB172" s="107"/>
      <c r="DC172" s="106"/>
      <c r="DD172" s="107"/>
      <c r="DE172" s="106"/>
      <c r="DF172" s="107"/>
      <c r="DG172" s="106"/>
      <c r="DH172" s="107"/>
      <c r="DI172" s="106"/>
      <c r="DJ172" s="107"/>
      <c r="DK172" s="106"/>
      <c r="DL172" s="107"/>
      <c r="DM172" s="106"/>
      <c r="DN172" s="107"/>
      <c r="DO172" s="106"/>
      <c r="DP172" s="107"/>
      <c r="DQ172" s="106"/>
      <c r="DR172" s="107"/>
      <c r="DS172" s="106"/>
      <c r="DT172" s="107"/>
      <c r="DU172" s="106"/>
      <c r="DV172" s="107"/>
      <c r="DW172" s="106"/>
      <c r="DX172" s="107"/>
      <c r="DY172" s="106"/>
      <c r="DZ172" s="107"/>
      <c r="EA172" s="106"/>
      <c r="EB172" s="107"/>
      <c r="EC172" s="106"/>
      <c r="ED172" s="107"/>
      <c r="EE172" s="106"/>
      <c r="EF172" s="107"/>
      <c r="EG172" s="106"/>
      <c r="EH172" s="107"/>
      <c r="EI172" s="106"/>
      <c r="EJ172" s="107"/>
      <c r="EK172" s="106"/>
      <c r="EL172" s="107"/>
      <c r="EM172" s="106"/>
      <c r="EN172" s="107"/>
      <c r="EO172" s="106"/>
      <c r="EP172" s="107"/>
      <c r="EQ172" s="106"/>
      <c r="ER172" s="107"/>
      <c r="ES172" s="106"/>
      <c r="ET172" s="107"/>
      <c r="EU172" s="106"/>
      <c r="EV172" s="107"/>
      <c r="EW172" s="106"/>
      <c r="EX172" s="107"/>
      <c r="EY172" s="106"/>
      <c r="EZ172" s="107"/>
      <c r="FA172" s="106"/>
      <c r="FB172" s="107"/>
      <c r="FC172" s="106"/>
      <c r="FD172" s="107"/>
      <c r="FE172" s="106"/>
      <c r="FF172" s="107"/>
      <c r="FG172" s="106"/>
      <c r="FH172" s="107"/>
      <c r="FI172" s="106"/>
      <c r="FJ172" s="107"/>
      <c r="FK172" s="106"/>
      <c r="FL172" s="107"/>
      <c r="FM172" s="106"/>
      <c r="FN172" s="107"/>
      <c r="FO172" s="106"/>
      <c r="FP172" s="107"/>
      <c r="FQ172" s="106"/>
      <c r="FR172" s="107"/>
      <c r="FS172" s="106"/>
      <c r="FT172" s="107"/>
      <c r="FU172" s="106"/>
      <c r="FV172" s="107"/>
      <c r="FW172" s="106"/>
      <c r="FX172" s="107"/>
      <c r="FY172" s="106"/>
      <c r="FZ172" s="107"/>
      <c r="GA172" s="106"/>
      <c r="GB172" s="107"/>
      <c r="GC172" s="106"/>
      <c r="GD172" s="107"/>
      <c r="GE172" s="106"/>
      <c r="GF172" s="107"/>
      <c r="GG172" s="106"/>
      <c r="GH172" s="107"/>
      <c r="GI172" s="106"/>
      <c r="GJ172" s="107"/>
      <c r="GK172" s="106"/>
      <c r="GL172" s="107"/>
      <c r="GM172" s="106"/>
      <c r="GN172" s="107"/>
      <c r="GO172" s="106"/>
      <c r="GP172" s="107"/>
      <c r="GQ172" s="106"/>
      <c r="GR172" s="107"/>
      <c r="GS172" s="106"/>
      <c r="GT172" s="107"/>
      <c r="GU172" s="106"/>
      <c r="GV172" s="107"/>
      <c r="GW172" s="106"/>
      <c r="GX172" s="107"/>
      <c r="GY172" s="106"/>
      <c r="GZ172" s="107"/>
      <c r="HA172" s="106"/>
      <c r="HB172" s="107"/>
      <c r="HC172" s="106"/>
      <c r="HD172" s="107"/>
      <c r="HE172" s="106"/>
      <c r="HF172" s="107"/>
      <c r="HG172" s="106"/>
      <c r="HH172" s="107"/>
      <c r="HI172" s="106"/>
      <c r="HJ172" s="107"/>
      <c r="HK172" s="106"/>
      <c r="HL172" s="107"/>
      <c r="HM172" s="106"/>
      <c r="HN172" s="107"/>
      <c r="HO172" s="106"/>
      <c r="HP172" s="107"/>
      <c r="HQ172" s="106"/>
      <c r="HR172" s="107"/>
      <c r="HS172" s="106"/>
      <c r="HT172" s="107"/>
      <c r="HU172" s="106"/>
      <c r="HV172" s="107"/>
      <c r="HW172" s="106"/>
      <c r="HX172" s="107"/>
      <c r="HY172" s="106"/>
      <c r="HZ172" s="107"/>
      <c r="IA172" s="106"/>
      <c r="IB172" s="107"/>
      <c r="IC172" s="106"/>
      <c r="ID172" s="107"/>
      <c r="IE172" s="106"/>
      <c r="IF172" s="107"/>
      <c r="IG172" s="106"/>
      <c r="IH172" s="107"/>
      <c r="II172" s="106"/>
      <c r="IJ172" s="107"/>
      <c r="IK172" s="106"/>
      <c r="IL172" s="107"/>
      <c r="IM172" s="106"/>
      <c r="IN172" s="107"/>
      <c r="IO172" s="106"/>
      <c r="IP172" s="107"/>
      <c r="IQ172" s="106"/>
      <c r="IR172" s="107"/>
      <c r="IS172" s="106"/>
      <c r="IT172" s="107"/>
      <c r="IU172" s="106"/>
      <c r="IV172" s="107"/>
      <c r="IW172" s="106"/>
      <c r="IX172" s="107"/>
      <c r="IY172" s="106"/>
    </row>
    <row r="173" spans="1:259" x14ac:dyDescent="0.25">
      <c r="A173" s="106"/>
      <c r="B173" s="107"/>
      <c r="C173" s="106"/>
      <c r="D173" s="107"/>
      <c r="E173" s="106"/>
      <c r="F173" s="107"/>
      <c r="G173" s="106"/>
      <c r="H173" s="107"/>
      <c r="I173" s="106"/>
      <c r="J173" s="107"/>
      <c r="K173" s="106"/>
      <c r="L173" s="107"/>
      <c r="M173" s="106"/>
      <c r="N173" s="107"/>
      <c r="O173" s="106"/>
      <c r="P173" s="107"/>
      <c r="Q173" s="106"/>
      <c r="R173" s="107"/>
      <c r="S173" s="106"/>
      <c r="T173" s="107"/>
      <c r="U173" s="106"/>
      <c r="V173" s="107"/>
      <c r="W173" s="106"/>
      <c r="X173" s="107"/>
      <c r="Y173" s="106"/>
      <c r="Z173" s="107"/>
      <c r="AA173" s="106"/>
      <c r="AB173" s="107"/>
      <c r="AC173" s="106"/>
      <c r="AD173" s="107"/>
      <c r="AE173" s="106"/>
      <c r="AF173" s="107"/>
      <c r="AG173" s="106"/>
      <c r="AH173" s="107"/>
      <c r="AI173" s="106"/>
      <c r="AJ173" s="107"/>
      <c r="AK173" s="106"/>
      <c r="AL173" s="107"/>
      <c r="AM173" s="106"/>
      <c r="AN173" s="107"/>
      <c r="AO173" s="106"/>
      <c r="AP173" s="107"/>
      <c r="AQ173" s="106"/>
      <c r="AR173" s="107"/>
      <c r="AS173" s="106"/>
      <c r="AT173" s="107"/>
      <c r="AU173" s="106"/>
      <c r="AV173" s="107"/>
      <c r="AW173" s="106"/>
      <c r="AX173" s="107"/>
      <c r="AY173" s="106"/>
      <c r="AZ173" s="107"/>
      <c r="BA173" s="106"/>
      <c r="BB173" s="107"/>
      <c r="BC173" s="106"/>
      <c r="BD173" s="107"/>
      <c r="BE173" s="106"/>
      <c r="BF173" s="107"/>
      <c r="BG173" s="106"/>
      <c r="BH173" s="107"/>
      <c r="BI173" s="106"/>
      <c r="BJ173" s="107"/>
      <c r="BK173" s="106"/>
      <c r="BL173" s="107"/>
      <c r="BM173" s="106"/>
      <c r="BN173" s="107"/>
      <c r="BO173" s="106"/>
      <c r="BP173" s="107"/>
      <c r="BQ173" s="106"/>
      <c r="BR173" s="107"/>
      <c r="BS173" s="106"/>
      <c r="BT173" s="107"/>
      <c r="BU173" s="106"/>
      <c r="BV173" s="107"/>
      <c r="BW173" s="106"/>
      <c r="BX173" s="107"/>
      <c r="BY173" s="106"/>
      <c r="BZ173" s="107"/>
      <c r="CA173" s="106"/>
      <c r="CB173" s="107"/>
      <c r="CC173" s="106"/>
      <c r="CD173" s="107"/>
      <c r="CE173" s="106"/>
      <c r="CF173" s="107"/>
      <c r="CG173" s="106"/>
      <c r="CH173" s="107"/>
      <c r="CI173" s="106"/>
      <c r="CJ173" s="107"/>
      <c r="CK173" s="106"/>
      <c r="CL173" s="107"/>
      <c r="CM173" s="106"/>
      <c r="CN173" s="107"/>
      <c r="CO173" s="106"/>
      <c r="CP173" s="107"/>
      <c r="CQ173" s="106"/>
      <c r="CR173" s="107"/>
      <c r="CS173" s="106"/>
      <c r="CT173" s="107"/>
      <c r="CU173" s="106"/>
      <c r="CV173" s="107"/>
      <c r="CW173" s="106"/>
      <c r="CX173" s="107"/>
      <c r="CY173" s="106"/>
      <c r="CZ173" s="107"/>
      <c r="DA173" s="106"/>
      <c r="DB173" s="107"/>
      <c r="DC173" s="106"/>
      <c r="DD173" s="107"/>
      <c r="DE173" s="106"/>
      <c r="DF173" s="107"/>
      <c r="DG173" s="106"/>
      <c r="DH173" s="107"/>
      <c r="DI173" s="106"/>
      <c r="DJ173" s="107"/>
      <c r="DK173" s="106"/>
      <c r="DL173" s="107"/>
      <c r="DM173" s="106"/>
      <c r="DN173" s="107"/>
      <c r="DO173" s="106"/>
      <c r="DP173" s="107"/>
      <c r="DQ173" s="106"/>
      <c r="DR173" s="107"/>
      <c r="DS173" s="106"/>
      <c r="DT173" s="107"/>
      <c r="DU173" s="106"/>
      <c r="DV173" s="107"/>
      <c r="DW173" s="106"/>
      <c r="DX173" s="107"/>
      <c r="DY173" s="106"/>
      <c r="DZ173" s="107"/>
      <c r="EA173" s="106"/>
      <c r="EB173" s="107"/>
      <c r="EC173" s="106"/>
      <c r="ED173" s="107"/>
      <c r="EE173" s="106"/>
      <c r="EF173" s="107"/>
      <c r="EG173" s="106"/>
      <c r="EH173" s="107"/>
      <c r="EI173" s="106"/>
      <c r="EJ173" s="107"/>
      <c r="EK173" s="106"/>
      <c r="EL173" s="107"/>
      <c r="EM173" s="106"/>
      <c r="EN173" s="107"/>
      <c r="EO173" s="106"/>
      <c r="EP173" s="107"/>
      <c r="EQ173" s="106"/>
      <c r="ER173" s="107"/>
      <c r="ES173" s="106"/>
      <c r="ET173" s="107"/>
      <c r="EU173" s="106"/>
      <c r="EV173" s="107"/>
      <c r="EW173" s="106"/>
      <c r="EX173" s="107"/>
      <c r="EY173" s="106"/>
      <c r="EZ173" s="107"/>
      <c r="FA173" s="106"/>
      <c r="FB173" s="107"/>
      <c r="FC173" s="106"/>
      <c r="FD173" s="107"/>
      <c r="FE173" s="106"/>
      <c r="FF173" s="107"/>
      <c r="FG173" s="106"/>
      <c r="FH173" s="107"/>
      <c r="FI173" s="106"/>
      <c r="FJ173" s="107"/>
      <c r="FK173" s="106"/>
      <c r="FL173" s="107"/>
      <c r="FM173" s="106"/>
      <c r="FN173" s="107"/>
      <c r="FO173" s="106"/>
      <c r="FP173" s="107"/>
      <c r="FQ173" s="106"/>
      <c r="FR173" s="107"/>
      <c r="FS173" s="106"/>
      <c r="FT173" s="107"/>
      <c r="FU173" s="106"/>
      <c r="FV173" s="107"/>
      <c r="FW173" s="106"/>
      <c r="FX173" s="107"/>
      <c r="FY173" s="106"/>
      <c r="FZ173" s="107"/>
      <c r="GA173" s="106"/>
      <c r="GB173" s="107"/>
      <c r="GC173" s="106"/>
      <c r="GD173" s="107"/>
      <c r="GE173" s="106"/>
      <c r="GF173" s="107"/>
      <c r="GG173" s="106"/>
      <c r="GH173" s="107"/>
      <c r="GI173" s="106"/>
      <c r="GJ173" s="107"/>
      <c r="GK173" s="106"/>
      <c r="GL173" s="107"/>
      <c r="GM173" s="106"/>
      <c r="GN173" s="107"/>
      <c r="GO173" s="106"/>
      <c r="GP173" s="107"/>
      <c r="GQ173" s="106"/>
      <c r="GR173" s="107"/>
      <c r="GS173" s="106"/>
      <c r="GT173" s="107"/>
      <c r="GU173" s="106"/>
      <c r="GV173" s="107"/>
      <c r="GW173" s="106"/>
      <c r="GX173" s="107"/>
      <c r="GY173" s="106"/>
      <c r="GZ173" s="107"/>
      <c r="HA173" s="106"/>
      <c r="HB173" s="107"/>
      <c r="HC173" s="106"/>
      <c r="HD173" s="107"/>
      <c r="HE173" s="106"/>
      <c r="HF173" s="107"/>
      <c r="HG173" s="106"/>
      <c r="HH173" s="107"/>
      <c r="HI173" s="106"/>
      <c r="HJ173" s="107"/>
      <c r="HK173" s="106"/>
      <c r="HL173" s="107"/>
      <c r="HM173" s="106"/>
      <c r="HN173" s="107"/>
      <c r="HO173" s="106"/>
      <c r="HP173" s="107"/>
      <c r="HQ173" s="106"/>
      <c r="HR173" s="107"/>
      <c r="HS173" s="106"/>
      <c r="HT173" s="107"/>
      <c r="HU173" s="106"/>
      <c r="HV173" s="107"/>
      <c r="HW173" s="106"/>
      <c r="HX173" s="107"/>
      <c r="HY173" s="106"/>
      <c r="HZ173" s="107"/>
      <c r="IA173" s="106"/>
      <c r="IB173" s="107"/>
      <c r="IC173" s="106"/>
      <c r="ID173" s="107"/>
      <c r="IE173" s="106"/>
      <c r="IF173" s="107"/>
      <c r="IG173" s="106"/>
      <c r="IH173" s="107"/>
      <c r="II173" s="106"/>
      <c r="IJ173" s="107"/>
      <c r="IK173" s="106"/>
      <c r="IL173" s="107"/>
      <c r="IM173" s="106"/>
      <c r="IN173" s="107"/>
      <c r="IO173" s="106"/>
      <c r="IP173" s="107"/>
      <c r="IQ173" s="106"/>
      <c r="IR173" s="107"/>
      <c r="IS173" s="106"/>
      <c r="IT173" s="107"/>
      <c r="IU173" s="106"/>
      <c r="IV173" s="107"/>
      <c r="IW173" s="106"/>
      <c r="IX173" s="107"/>
      <c r="IY173" s="106"/>
    </row>
    <row r="174" spans="1:259" x14ac:dyDescent="0.25">
      <c r="A174" s="106"/>
      <c r="B174" s="107"/>
      <c r="C174" s="106"/>
      <c r="D174" s="107"/>
      <c r="E174" s="106"/>
      <c r="F174" s="107"/>
      <c r="G174" s="106"/>
      <c r="H174" s="107"/>
      <c r="I174" s="106"/>
      <c r="J174" s="107"/>
      <c r="K174" s="106"/>
      <c r="L174" s="107"/>
      <c r="M174" s="106"/>
      <c r="N174" s="107"/>
      <c r="O174" s="106"/>
      <c r="P174" s="107"/>
      <c r="Q174" s="106"/>
      <c r="R174" s="107"/>
      <c r="S174" s="106"/>
      <c r="T174" s="107"/>
      <c r="U174" s="106"/>
      <c r="V174" s="107"/>
      <c r="W174" s="106"/>
      <c r="X174" s="107"/>
      <c r="Y174" s="106"/>
      <c r="Z174" s="107"/>
      <c r="AA174" s="106"/>
      <c r="AB174" s="107"/>
      <c r="AC174" s="106"/>
      <c r="AD174" s="107"/>
      <c r="AE174" s="106"/>
      <c r="AF174" s="107"/>
      <c r="AG174" s="106"/>
      <c r="AH174" s="107"/>
      <c r="AI174" s="106"/>
      <c r="AJ174" s="107"/>
      <c r="AK174" s="106"/>
      <c r="AL174" s="107"/>
      <c r="AM174" s="106"/>
      <c r="AN174" s="107"/>
      <c r="AO174" s="106"/>
      <c r="AP174" s="107"/>
      <c r="AQ174" s="106"/>
      <c r="AR174" s="107"/>
      <c r="AS174" s="106"/>
      <c r="AT174" s="107"/>
      <c r="AU174" s="106"/>
      <c r="AV174" s="107"/>
      <c r="AW174" s="106"/>
      <c r="AX174" s="107"/>
      <c r="AY174" s="106"/>
      <c r="AZ174" s="107"/>
      <c r="BA174" s="106"/>
      <c r="BB174" s="107"/>
      <c r="BC174" s="106"/>
      <c r="BD174" s="107"/>
      <c r="BE174" s="106"/>
      <c r="BF174" s="107"/>
      <c r="BG174" s="106"/>
      <c r="BH174" s="107"/>
      <c r="BI174" s="106"/>
      <c r="BJ174" s="107"/>
      <c r="BK174" s="106"/>
      <c r="BL174" s="107"/>
      <c r="BM174" s="106"/>
      <c r="BN174" s="107"/>
      <c r="BO174" s="106"/>
      <c r="BP174" s="107"/>
      <c r="BQ174" s="106"/>
      <c r="BR174" s="107"/>
      <c r="BS174" s="106"/>
      <c r="BT174" s="107"/>
      <c r="BU174" s="106"/>
      <c r="BV174" s="107"/>
      <c r="BW174" s="106"/>
      <c r="BX174" s="107"/>
      <c r="BY174" s="106"/>
      <c r="BZ174" s="107"/>
      <c r="CA174" s="106"/>
      <c r="CB174" s="107"/>
      <c r="CC174" s="106"/>
      <c r="CD174" s="107"/>
      <c r="CE174" s="106"/>
      <c r="CF174" s="107"/>
      <c r="CG174" s="106"/>
      <c r="CH174" s="107"/>
      <c r="CI174" s="106"/>
      <c r="CJ174" s="107"/>
      <c r="CK174" s="106"/>
      <c r="CL174" s="107"/>
      <c r="CM174" s="106"/>
      <c r="CN174" s="107"/>
      <c r="CO174" s="106"/>
      <c r="CP174" s="107"/>
      <c r="CQ174" s="106"/>
      <c r="CR174" s="107"/>
      <c r="CS174" s="106"/>
      <c r="CT174" s="107"/>
      <c r="CU174" s="106"/>
      <c r="CV174" s="107"/>
      <c r="CW174" s="106"/>
      <c r="CX174" s="107"/>
      <c r="CY174" s="106"/>
      <c r="CZ174" s="107"/>
      <c r="DA174" s="106"/>
      <c r="DB174" s="107"/>
      <c r="DC174" s="106"/>
      <c r="DD174" s="107"/>
      <c r="DE174" s="106"/>
      <c r="DF174" s="107"/>
      <c r="DG174" s="106"/>
      <c r="DH174" s="107"/>
      <c r="DI174" s="106"/>
      <c r="DJ174" s="107"/>
      <c r="DK174" s="106"/>
      <c r="DL174" s="107"/>
      <c r="DM174" s="106"/>
      <c r="DN174" s="107"/>
      <c r="DO174" s="106"/>
      <c r="DP174" s="107"/>
      <c r="DQ174" s="106"/>
      <c r="DR174" s="107"/>
      <c r="DS174" s="106"/>
      <c r="DT174" s="107"/>
      <c r="DU174" s="106"/>
      <c r="DV174" s="107"/>
      <c r="DW174" s="106"/>
      <c r="DX174" s="107"/>
      <c r="DY174" s="106"/>
      <c r="DZ174" s="107"/>
      <c r="EA174" s="106"/>
      <c r="EB174" s="107"/>
      <c r="EC174" s="106"/>
      <c r="ED174" s="107"/>
      <c r="EE174" s="106"/>
      <c r="EF174" s="107"/>
      <c r="EG174" s="106"/>
      <c r="EH174" s="107"/>
      <c r="EI174" s="106"/>
      <c r="EJ174" s="107"/>
      <c r="EK174" s="106"/>
      <c r="EL174" s="107"/>
      <c r="EM174" s="106"/>
      <c r="EN174" s="107"/>
      <c r="EO174" s="106"/>
      <c r="EP174" s="107"/>
      <c r="EQ174" s="106"/>
      <c r="ER174" s="107"/>
      <c r="ES174" s="106"/>
      <c r="ET174" s="107"/>
      <c r="EU174" s="106"/>
      <c r="EV174" s="107"/>
      <c r="EW174" s="106"/>
      <c r="EX174" s="107"/>
      <c r="EY174" s="106"/>
      <c r="EZ174" s="107"/>
      <c r="FA174" s="106"/>
      <c r="FB174" s="107"/>
      <c r="FC174" s="106"/>
      <c r="FD174" s="107"/>
      <c r="FE174" s="106"/>
      <c r="FF174" s="107"/>
      <c r="FG174" s="106"/>
      <c r="FH174" s="107"/>
      <c r="FI174" s="106"/>
      <c r="FJ174" s="107"/>
      <c r="FK174" s="106"/>
      <c r="FL174" s="107"/>
      <c r="FM174" s="106"/>
      <c r="FN174" s="107"/>
      <c r="FO174" s="106"/>
      <c r="FP174" s="107"/>
      <c r="FQ174" s="106"/>
      <c r="FR174" s="107"/>
      <c r="FS174" s="106"/>
      <c r="FT174" s="107"/>
      <c r="FU174" s="106"/>
      <c r="FV174" s="107"/>
      <c r="FW174" s="106"/>
      <c r="FX174" s="107"/>
      <c r="FY174" s="106"/>
      <c r="FZ174" s="107"/>
      <c r="GA174" s="106"/>
      <c r="GB174" s="107"/>
      <c r="GC174" s="106"/>
      <c r="GD174" s="107"/>
      <c r="GE174" s="106"/>
      <c r="GF174" s="107"/>
      <c r="GG174" s="106"/>
      <c r="GH174" s="107"/>
      <c r="GI174" s="106"/>
      <c r="GJ174" s="107"/>
      <c r="GK174" s="106"/>
      <c r="GL174" s="107"/>
      <c r="GM174" s="106"/>
      <c r="GN174" s="107"/>
      <c r="GO174" s="106"/>
      <c r="GP174" s="107"/>
      <c r="GQ174" s="106"/>
      <c r="GR174" s="107"/>
      <c r="GS174" s="106"/>
      <c r="GT174" s="107"/>
      <c r="GU174" s="106"/>
      <c r="GV174" s="107"/>
      <c r="GW174" s="106"/>
      <c r="GX174" s="107"/>
      <c r="GY174" s="106"/>
      <c r="GZ174" s="107"/>
      <c r="HA174" s="106"/>
      <c r="HB174" s="107"/>
      <c r="HC174" s="106"/>
      <c r="HD174" s="107"/>
      <c r="HE174" s="106"/>
      <c r="HF174" s="107"/>
      <c r="HG174" s="106"/>
      <c r="HH174" s="107"/>
      <c r="HI174" s="106"/>
      <c r="HJ174" s="107"/>
      <c r="HK174" s="106"/>
      <c r="HL174" s="107"/>
      <c r="HM174" s="106"/>
      <c r="HN174" s="107"/>
      <c r="HO174" s="106"/>
      <c r="HP174" s="107"/>
      <c r="HQ174" s="106"/>
      <c r="HR174" s="107"/>
      <c r="HS174" s="106"/>
      <c r="HT174" s="107"/>
      <c r="HU174" s="106"/>
      <c r="HV174" s="107"/>
      <c r="HW174" s="106"/>
      <c r="HX174" s="107"/>
      <c r="HY174" s="106"/>
      <c r="HZ174" s="107"/>
      <c r="IA174" s="106"/>
      <c r="IB174" s="107"/>
      <c r="IC174" s="106"/>
      <c r="ID174" s="107"/>
      <c r="IE174" s="106"/>
      <c r="IF174" s="107"/>
      <c r="IG174" s="106"/>
      <c r="IH174" s="107"/>
      <c r="II174" s="106"/>
      <c r="IJ174" s="107"/>
      <c r="IK174" s="106"/>
      <c r="IL174" s="107"/>
      <c r="IM174" s="106"/>
      <c r="IN174" s="107"/>
      <c r="IO174" s="106"/>
      <c r="IP174" s="107"/>
      <c r="IQ174" s="106"/>
      <c r="IR174" s="107"/>
      <c r="IS174" s="106"/>
      <c r="IT174" s="107"/>
      <c r="IU174" s="106"/>
      <c r="IV174" s="107"/>
      <c r="IW174" s="106"/>
      <c r="IX174" s="107"/>
      <c r="IY174" s="106"/>
    </row>
    <row r="175" spans="1:259" x14ac:dyDescent="0.25">
      <c r="A175" s="106"/>
      <c r="B175" s="107"/>
      <c r="C175" s="106"/>
      <c r="D175" s="107"/>
      <c r="E175" s="106"/>
      <c r="F175" s="107"/>
      <c r="G175" s="106"/>
      <c r="H175" s="107"/>
      <c r="I175" s="106"/>
      <c r="J175" s="107"/>
      <c r="K175" s="106"/>
      <c r="L175" s="107"/>
      <c r="M175" s="106"/>
      <c r="N175" s="107"/>
      <c r="O175" s="106"/>
      <c r="P175" s="107"/>
      <c r="Q175" s="106"/>
      <c r="R175" s="107"/>
      <c r="S175" s="106"/>
      <c r="T175" s="107"/>
      <c r="U175" s="106"/>
      <c r="V175" s="107"/>
      <c r="W175" s="106"/>
      <c r="X175" s="107"/>
      <c r="Y175" s="106"/>
      <c r="Z175" s="107"/>
      <c r="AA175" s="106"/>
      <c r="AB175" s="107"/>
      <c r="AC175" s="106"/>
      <c r="AD175" s="107"/>
      <c r="AE175" s="106"/>
      <c r="AF175" s="107"/>
      <c r="AG175" s="106"/>
      <c r="AH175" s="107"/>
      <c r="AI175" s="106"/>
      <c r="AJ175" s="107"/>
      <c r="AK175" s="106"/>
      <c r="AL175" s="107"/>
      <c r="AM175" s="106"/>
      <c r="AN175" s="107"/>
      <c r="AO175" s="106"/>
      <c r="AP175" s="107"/>
      <c r="AQ175" s="106"/>
      <c r="AR175" s="107"/>
      <c r="AS175" s="106"/>
      <c r="AT175" s="107"/>
      <c r="AU175" s="106"/>
      <c r="AV175" s="107"/>
      <c r="AW175" s="106"/>
      <c r="AX175" s="107"/>
      <c r="AY175" s="106"/>
      <c r="AZ175" s="107"/>
      <c r="BA175" s="106"/>
      <c r="BB175" s="107"/>
      <c r="BC175" s="106"/>
      <c r="BD175" s="107"/>
      <c r="BE175" s="106"/>
      <c r="BF175" s="107"/>
      <c r="BG175" s="106"/>
      <c r="BH175" s="107"/>
      <c r="BI175" s="106"/>
      <c r="BJ175" s="107"/>
      <c r="BK175" s="106"/>
      <c r="BL175" s="107"/>
      <c r="BM175" s="106"/>
      <c r="BN175" s="107"/>
      <c r="BO175" s="106"/>
      <c r="BP175" s="107"/>
      <c r="BQ175" s="106"/>
      <c r="BR175" s="107"/>
      <c r="BS175" s="106"/>
      <c r="BT175" s="107"/>
      <c r="BU175" s="106"/>
      <c r="BV175" s="107"/>
      <c r="BW175" s="106"/>
      <c r="BX175" s="107"/>
      <c r="BY175" s="106"/>
      <c r="BZ175" s="107"/>
      <c r="CA175" s="106"/>
      <c r="CB175" s="107"/>
      <c r="CC175" s="106"/>
      <c r="CD175" s="107"/>
      <c r="CE175" s="106"/>
      <c r="CF175" s="107"/>
      <c r="CG175" s="106"/>
      <c r="CH175" s="107"/>
      <c r="CI175" s="106"/>
      <c r="CJ175" s="107"/>
      <c r="CK175" s="106"/>
      <c r="CL175" s="107"/>
      <c r="CM175" s="106"/>
      <c r="CN175" s="107"/>
      <c r="CO175" s="106"/>
      <c r="CP175" s="107"/>
      <c r="CQ175" s="106"/>
      <c r="CR175" s="107"/>
      <c r="CS175" s="106"/>
      <c r="CT175" s="107"/>
      <c r="CU175" s="106"/>
      <c r="CV175" s="107"/>
      <c r="CW175" s="106"/>
      <c r="CX175" s="107"/>
      <c r="CY175" s="106"/>
      <c r="CZ175" s="107"/>
      <c r="DA175" s="106"/>
      <c r="DB175" s="107"/>
      <c r="DC175" s="106"/>
      <c r="DD175" s="107"/>
      <c r="DE175" s="106"/>
      <c r="DF175" s="107"/>
      <c r="DG175" s="106"/>
      <c r="DH175" s="107"/>
      <c r="DI175" s="106"/>
      <c r="DJ175" s="107"/>
      <c r="DK175" s="106"/>
      <c r="DL175" s="107"/>
      <c r="DM175" s="106"/>
      <c r="DN175" s="107"/>
      <c r="DO175" s="106"/>
      <c r="DP175" s="107"/>
      <c r="DQ175" s="106"/>
      <c r="DR175" s="107"/>
      <c r="DS175" s="106"/>
      <c r="DT175" s="107"/>
      <c r="DU175" s="106"/>
      <c r="DV175" s="107"/>
      <c r="DW175" s="106"/>
      <c r="DX175" s="107"/>
      <c r="DY175" s="106"/>
      <c r="DZ175" s="107"/>
      <c r="EA175" s="106"/>
      <c r="EB175" s="107"/>
      <c r="EC175" s="106"/>
      <c r="ED175" s="107"/>
      <c r="EE175" s="106"/>
      <c r="EF175" s="107"/>
      <c r="EG175" s="106"/>
      <c r="EH175" s="107"/>
      <c r="EI175" s="106"/>
      <c r="EJ175" s="107"/>
      <c r="EK175" s="106"/>
      <c r="EL175" s="107"/>
      <c r="EM175" s="106"/>
      <c r="EN175" s="107"/>
      <c r="EO175" s="106"/>
      <c r="EP175" s="107"/>
      <c r="EQ175" s="106"/>
      <c r="ER175" s="107"/>
      <c r="ES175" s="106"/>
      <c r="ET175" s="107"/>
      <c r="EU175" s="106"/>
      <c r="EV175" s="107"/>
      <c r="EW175" s="106"/>
      <c r="EX175" s="107"/>
      <c r="EY175" s="106"/>
      <c r="EZ175" s="107"/>
      <c r="FA175" s="106"/>
      <c r="FB175" s="107"/>
      <c r="FC175" s="106"/>
      <c r="FD175" s="107"/>
      <c r="FE175" s="106"/>
      <c r="FF175" s="107"/>
      <c r="FG175" s="106"/>
      <c r="FH175" s="107"/>
      <c r="FI175" s="106"/>
      <c r="FJ175" s="107"/>
      <c r="FK175" s="106"/>
      <c r="FL175" s="107"/>
      <c r="FM175" s="106"/>
      <c r="FN175" s="107"/>
      <c r="FO175" s="106"/>
      <c r="FP175" s="107"/>
      <c r="FQ175" s="106"/>
      <c r="FR175" s="107"/>
      <c r="FS175" s="106"/>
      <c r="FT175" s="107"/>
      <c r="FU175" s="106"/>
      <c r="FV175" s="107"/>
      <c r="FW175" s="106"/>
      <c r="FX175" s="107"/>
      <c r="FY175" s="106"/>
      <c r="FZ175" s="107"/>
      <c r="GA175" s="106"/>
      <c r="GB175" s="107"/>
      <c r="GC175" s="106"/>
      <c r="GD175" s="107"/>
      <c r="GE175" s="106"/>
      <c r="GF175" s="107"/>
      <c r="GG175" s="106"/>
      <c r="GH175" s="107"/>
      <c r="GI175" s="106"/>
      <c r="GJ175" s="107"/>
      <c r="GK175" s="106"/>
      <c r="GL175" s="107"/>
      <c r="GM175" s="106"/>
      <c r="GN175" s="107"/>
      <c r="GO175" s="106"/>
      <c r="GP175" s="107"/>
      <c r="GQ175" s="106"/>
      <c r="GR175" s="107"/>
      <c r="GS175" s="106"/>
      <c r="GT175" s="107"/>
      <c r="GU175" s="106"/>
      <c r="GV175" s="107"/>
      <c r="GW175" s="106"/>
      <c r="GX175" s="107"/>
      <c r="GY175" s="106"/>
      <c r="GZ175" s="107"/>
      <c r="HA175" s="106"/>
      <c r="HB175" s="107"/>
      <c r="HC175" s="106"/>
      <c r="HD175" s="107"/>
      <c r="HE175" s="106"/>
      <c r="HF175" s="107"/>
      <c r="HG175" s="106"/>
      <c r="HH175" s="107"/>
      <c r="HI175" s="106"/>
      <c r="HJ175" s="107"/>
      <c r="HK175" s="106"/>
      <c r="HL175" s="107"/>
      <c r="HM175" s="106"/>
      <c r="HN175" s="107"/>
      <c r="HO175" s="106"/>
      <c r="HP175" s="107"/>
      <c r="HQ175" s="106"/>
      <c r="HR175" s="107"/>
      <c r="HS175" s="106"/>
      <c r="HT175" s="107"/>
      <c r="HU175" s="106"/>
      <c r="HV175" s="107"/>
      <c r="HW175" s="106"/>
      <c r="HX175" s="107"/>
      <c r="HY175" s="106"/>
      <c r="HZ175" s="107"/>
      <c r="IA175" s="106"/>
      <c r="IB175" s="107"/>
      <c r="IC175" s="106"/>
      <c r="ID175" s="107"/>
      <c r="IE175" s="106"/>
      <c r="IF175" s="107"/>
      <c r="IG175" s="106"/>
      <c r="IH175" s="107"/>
      <c r="II175" s="106"/>
      <c r="IJ175" s="107"/>
      <c r="IK175" s="106"/>
      <c r="IL175" s="107"/>
      <c r="IM175" s="106"/>
      <c r="IN175" s="107"/>
      <c r="IO175" s="106"/>
      <c r="IP175" s="107"/>
      <c r="IQ175" s="106"/>
      <c r="IR175" s="107"/>
      <c r="IS175" s="106"/>
      <c r="IT175" s="107"/>
      <c r="IU175" s="106"/>
      <c r="IV175" s="107"/>
      <c r="IW175" s="106"/>
      <c r="IX175" s="107"/>
      <c r="IY175" s="106"/>
    </row>
    <row r="176" spans="1:259" x14ac:dyDescent="0.25">
      <c r="A176" s="106"/>
      <c r="B176" s="107"/>
      <c r="C176" s="106"/>
      <c r="D176" s="107"/>
      <c r="E176" s="106"/>
      <c r="F176" s="107"/>
      <c r="G176" s="106"/>
      <c r="H176" s="107"/>
      <c r="I176" s="106"/>
      <c r="J176" s="107"/>
      <c r="K176" s="106"/>
      <c r="L176" s="107"/>
      <c r="M176" s="106"/>
      <c r="N176" s="107"/>
      <c r="O176" s="106"/>
      <c r="P176" s="107"/>
      <c r="Q176" s="106"/>
      <c r="R176" s="107"/>
      <c r="S176" s="106"/>
      <c r="T176" s="107"/>
      <c r="U176" s="106"/>
      <c r="V176" s="107"/>
      <c r="W176" s="106"/>
      <c r="X176" s="107"/>
      <c r="Y176" s="106"/>
      <c r="Z176" s="107"/>
      <c r="AA176" s="106"/>
      <c r="AB176" s="107"/>
      <c r="AC176" s="106"/>
      <c r="AD176" s="107"/>
      <c r="AE176" s="106"/>
      <c r="AF176" s="107"/>
      <c r="AG176" s="106"/>
      <c r="AH176" s="107"/>
      <c r="AI176" s="106"/>
      <c r="AJ176" s="107"/>
      <c r="AK176" s="106"/>
      <c r="AL176" s="107"/>
      <c r="AM176" s="106"/>
      <c r="AN176" s="107"/>
      <c r="AO176" s="106"/>
      <c r="AP176" s="107"/>
      <c r="AQ176" s="106"/>
      <c r="AR176" s="107"/>
      <c r="AS176" s="106"/>
      <c r="AT176" s="107"/>
      <c r="AU176" s="106"/>
      <c r="AV176" s="107"/>
      <c r="AW176" s="106"/>
      <c r="AX176" s="107"/>
      <c r="AY176" s="106"/>
      <c r="AZ176" s="107"/>
      <c r="BA176" s="106"/>
      <c r="BB176" s="107"/>
      <c r="BC176" s="106"/>
      <c r="BD176" s="107"/>
      <c r="BE176" s="106"/>
      <c r="BF176" s="107"/>
      <c r="BG176" s="106"/>
      <c r="BH176" s="107"/>
      <c r="BI176" s="106"/>
      <c r="BJ176" s="107"/>
      <c r="BK176" s="106"/>
      <c r="BL176" s="107"/>
      <c r="BM176" s="106"/>
      <c r="BN176" s="107"/>
      <c r="BO176" s="106"/>
      <c r="BP176" s="107"/>
      <c r="BQ176" s="106"/>
      <c r="BR176" s="107"/>
      <c r="BS176" s="106"/>
      <c r="BT176" s="107"/>
      <c r="BU176" s="106"/>
      <c r="BV176" s="107"/>
      <c r="BW176" s="106"/>
      <c r="BX176" s="107"/>
      <c r="BY176" s="106"/>
      <c r="BZ176" s="107"/>
      <c r="CA176" s="106"/>
      <c r="CB176" s="107"/>
      <c r="CC176" s="106"/>
      <c r="CD176" s="107"/>
      <c r="CE176" s="106"/>
      <c r="CF176" s="107"/>
      <c r="CG176" s="106"/>
      <c r="CH176" s="107"/>
      <c r="CI176" s="106"/>
      <c r="CJ176" s="107"/>
      <c r="CK176" s="106"/>
      <c r="CL176" s="107"/>
      <c r="CM176" s="106"/>
      <c r="CN176" s="107"/>
      <c r="CO176" s="106"/>
      <c r="CP176" s="107"/>
      <c r="CQ176" s="106"/>
      <c r="CR176" s="107"/>
      <c r="CS176" s="106"/>
      <c r="CT176" s="107"/>
      <c r="CU176" s="106"/>
      <c r="CV176" s="107"/>
      <c r="CW176" s="106"/>
      <c r="CX176" s="107"/>
      <c r="CY176" s="106"/>
      <c r="CZ176" s="107"/>
      <c r="DA176" s="106"/>
      <c r="DB176" s="107"/>
      <c r="DC176" s="106"/>
      <c r="DD176" s="107"/>
      <c r="DE176" s="106"/>
      <c r="DF176" s="107"/>
      <c r="DG176" s="106"/>
      <c r="DH176" s="107"/>
      <c r="DI176" s="106"/>
      <c r="DJ176" s="107"/>
      <c r="DK176" s="106"/>
      <c r="DL176" s="107"/>
      <c r="DM176" s="106"/>
      <c r="DN176" s="107"/>
      <c r="DO176" s="106"/>
      <c r="DP176" s="107"/>
      <c r="DQ176" s="106"/>
      <c r="DR176" s="107"/>
      <c r="DS176" s="106"/>
      <c r="DT176" s="107"/>
      <c r="DU176" s="106"/>
      <c r="DV176" s="107"/>
      <c r="DW176" s="106"/>
      <c r="DX176" s="107"/>
      <c r="DY176" s="106"/>
      <c r="DZ176" s="107"/>
      <c r="EA176" s="106"/>
      <c r="EB176" s="107"/>
      <c r="EC176" s="106"/>
      <c r="ED176" s="107"/>
      <c r="EE176" s="106"/>
      <c r="EF176" s="107"/>
      <c r="EG176" s="106"/>
      <c r="EH176" s="107"/>
      <c r="EI176" s="106"/>
      <c r="EJ176" s="107"/>
      <c r="EK176" s="106"/>
      <c r="EL176" s="107"/>
      <c r="EM176" s="106"/>
      <c r="EN176" s="107"/>
      <c r="EO176" s="106"/>
      <c r="EP176" s="107"/>
      <c r="EQ176" s="106"/>
      <c r="ER176" s="107"/>
      <c r="ES176" s="106"/>
      <c r="ET176" s="107"/>
      <c r="EU176" s="106"/>
      <c r="EV176" s="107"/>
      <c r="EW176" s="106"/>
      <c r="EX176" s="107"/>
      <c r="EY176" s="106"/>
      <c r="EZ176" s="107"/>
      <c r="FA176" s="106"/>
      <c r="FB176" s="107"/>
      <c r="FC176" s="106"/>
      <c r="FD176" s="107"/>
      <c r="FE176" s="106"/>
      <c r="FF176" s="107"/>
      <c r="FG176" s="106"/>
      <c r="FH176" s="107"/>
      <c r="FI176" s="106"/>
      <c r="FJ176" s="107"/>
      <c r="FK176" s="106"/>
      <c r="FL176" s="107"/>
      <c r="FM176" s="106"/>
      <c r="FN176" s="107"/>
      <c r="FO176" s="106"/>
      <c r="FP176" s="107"/>
      <c r="FQ176" s="106"/>
      <c r="FR176" s="107"/>
      <c r="FS176" s="106"/>
      <c r="FT176" s="107"/>
      <c r="FU176" s="106"/>
      <c r="FV176" s="107"/>
      <c r="FW176" s="106"/>
      <c r="FX176" s="107"/>
      <c r="FY176" s="106"/>
      <c r="FZ176" s="107"/>
      <c r="GA176" s="106"/>
      <c r="GB176" s="107"/>
      <c r="GC176" s="106"/>
      <c r="GD176" s="107"/>
      <c r="GE176" s="106"/>
      <c r="GF176" s="107"/>
      <c r="GG176" s="106"/>
      <c r="GH176" s="107"/>
      <c r="GI176" s="106"/>
      <c r="GJ176" s="107"/>
      <c r="GK176" s="106"/>
      <c r="GL176" s="107"/>
      <c r="GM176" s="106"/>
      <c r="GN176" s="107"/>
      <c r="GO176" s="106"/>
      <c r="GP176" s="107"/>
      <c r="GQ176" s="106"/>
      <c r="GR176" s="107"/>
      <c r="GS176" s="106"/>
      <c r="GT176" s="107"/>
      <c r="GU176" s="106"/>
      <c r="GV176" s="107"/>
      <c r="GW176" s="106"/>
      <c r="GX176" s="107"/>
      <c r="GY176" s="106"/>
      <c r="GZ176" s="107"/>
      <c r="HA176" s="106"/>
      <c r="HB176" s="107"/>
      <c r="HC176" s="106"/>
      <c r="HD176" s="107"/>
      <c r="HE176" s="106"/>
      <c r="HF176" s="107"/>
      <c r="HG176" s="106"/>
      <c r="HH176" s="107"/>
      <c r="HI176" s="106"/>
      <c r="HJ176" s="107"/>
      <c r="HK176" s="106"/>
      <c r="HL176" s="107"/>
      <c r="HM176" s="106"/>
      <c r="HN176" s="107"/>
      <c r="HO176" s="106"/>
      <c r="HP176" s="107"/>
      <c r="HQ176" s="106"/>
      <c r="HR176" s="107"/>
      <c r="HS176" s="106"/>
      <c r="HT176" s="107"/>
      <c r="HU176" s="106"/>
      <c r="HV176" s="107"/>
      <c r="HW176" s="106"/>
      <c r="HX176" s="107"/>
      <c r="HY176" s="106"/>
      <c r="HZ176" s="107"/>
      <c r="IA176" s="106"/>
      <c r="IB176" s="107"/>
      <c r="IC176" s="106"/>
      <c r="ID176" s="107"/>
      <c r="IE176" s="106"/>
      <c r="IF176" s="107"/>
      <c r="IG176" s="106"/>
      <c r="IH176" s="107"/>
      <c r="II176" s="106"/>
      <c r="IJ176" s="107"/>
      <c r="IK176" s="106"/>
      <c r="IL176" s="107"/>
      <c r="IM176" s="106"/>
      <c r="IN176" s="107"/>
      <c r="IO176" s="106"/>
      <c r="IP176" s="107"/>
      <c r="IQ176" s="106"/>
      <c r="IR176" s="107"/>
      <c r="IS176" s="106"/>
      <c r="IT176" s="107"/>
      <c r="IU176" s="106"/>
      <c r="IV176" s="107"/>
      <c r="IW176" s="106"/>
      <c r="IX176" s="107"/>
      <c r="IY176" s="106"/>
    </row>
    <row r="177" spans="1:259" x14ac:dyDescent="0.25">
      <c r="A177" s="106"/>
      <c r="B177" s="107"/>
      <c r="C177" s="106"/>
      <c r="D177" s="107"/>
      <c r="E177" s="106"/>
      <c r="F177" s="107"/>
      <c r="G177" s="106"/>
      <c r="H177" s="107"/>
      <c r="I177" s="106"/>
      <c r="J177" s="107"/>
      <c r="K177" s="106"/>
      <c r="L177" s="107"/>
      <c r="M177" s="106"/>
      <c r="N177" s="107"/>
      <c r="O177" s="106"/>
      <c r="P177" s="107"/>
      <c r="Q177" s="106"/>
      <c r="R177" s="107"/>
      <c r="S177" s="106"/>
      <c r="T177" s="107"/>
      <c r="U177" s="106"/>
      <c r="V177" s="107"/>
      <c r="W177" s="106"/>
      <c r="X177" s="107"/>
      <c r="Y177" s="106"/>
      <c r="Z177" s="107"/>
      <c r="AA177" s="106"/>
      <c r="AB177" s="107"/>
      <c r="AC177" s="106"/>
      <c r="AD177" s="107"/>
      <c r="AE177" s="106"/>
      <c r="AF177" s="107"/>
      <c r="AG177" s="106"/>
      <c r="AH177" s="107"/>
      <c r="AI177" s="106"/>
      <c r="AJ177" s="107"/>
      <c r="AK177" s="106"/>
      <c r="AL177" s="107"/>
      <c r="AM177" s="106"/>
      <c r="AN177" s="107"/>
      <c r="AO177" s="106"/>
      <c r="AP177" s="107"/>
      <c r="AQ177" s="106"/>
      <c r="AR177" s="107"/>
      <c r="AS177" s="106"/>
      <c r="AT177" s="107"/>
      <c r="AU177" s="106"/>
      <c r="AV177" s="107"/>
      <c r="AW177" s="106"/>
      <c r="AX177" s="107"/>
      <c r="AY177" s="106"/>
      <c r="AZ177" s="107"/>
      <c r="BA177" s="106"/>
      <c r="BB177" s="107"/>
      <c r="BC177" s="106"/>
      <c r="BD177" s="107"/>
      <c r="BE177" s="106"/>
      <c r="BF177" s="107"/>
      <c r="BG177" s="106"/>
      <c r="BH177" s="107"/>
      <c r="BI177" s="106"/>
      <c r="BJ177" s="107"/>
      <c r="BK177" s="106"/>
      <c r="BL177" s="107"/>
      <c r="BM177" s="106"/>
      <c r="BN177" s="107"/>
      <c r="BO177" s="106"/>
      <c r="BP177" s="107"/>
      <c r="BQ177" s="106"/>
      <c r="BR177" s="107"/>
      <c r="BS177" s="106"/>
      <c r="BT177" s="107"/>
      <c r="BU177" s="106"/>
      <c r="BV177" s="107"/>
      <c r="BW177" s="106"/>
      <c r="BX177" s="107"/>
      <c r="BY177" s="106"/>
      <c r="BZ177" s="107"/>
      <c r="CA177" s="106"/>
      <c r="CB177" s="107"/>
      <c r="CC177" s="106"/>
      <c r="CD177" s="107"/>
      <c r="CE177" s="106"/>
      <c r="CF177" s="107"/>
      <c r="CG177" s="106"/>
      <c r="CH177" s="107"/>
      <c r="CI177" s="106"/>
      <c r="CJ177" s="107"/>
      <c r="CK177" s="106"/>
      <c r="CL177" s="107"/>
      <c r="CM177" s="106"/>
      <c r="CN177" s="107"/>
      <c r="CO177" s="106"/>
      <c r="CP177" s="107"/>
      <c r="CQ177" s="106"/>
      <c r="CR177" s="107"/>
      <c r="CS177" s="106"/>
      <c r="CT177" s="107"/>
      <c r="CU177" s="106"/>
      <c r="CV177" s="107"/>
      <c r="CW177" s="106"/>
      <c r="CX177" s="107"/>
      <c r="CY177" s="106"/>
      <c r="CZ177" s="107"/>
      <c r="DA177" s="106"/>
      <c r="DB177" s="107"/>
      <c r="DC177" s="106"/>
      <c r="DD177" s="107"/>
      <c r="DE177" s="106"/>
      <c r="DF177" s="107"/>
      <c r="DG177" s="106"/>
      <c r="DH177" s="107"/>
      <c r="DI177" s="106"/>
      <c r="DJ177" s="107"/>
      <c r="DK177" s="106"/>
      <c r="DL177" s="107"/>
      <c r="DM177" s="106"/>
      <c r="DN177" s="107"/>
      <c r="DO177" s="106"/>
      <c r="DP177" s="107"/>
      <c r="DQ177" s="106"/>
      <c r="DR177" s="107"/>
      <c r="DS177" s="106"/>
      <c r="DT177" s="107"/>
      <c r="DU177" s="106"/>
      <c r="DV177" s="107"/>
      <c r="DW177" s="106"/>
      <c r="DX177" s="107"/>
      <c r="DY177" s="106"/>
      <c r="DZ177" s="107"/>
      <c r="EA177" s="106"/>
      <c r="EB177" s="107"/>
      <c r="EC177" s="106"/>
      <c r="ED177" s="107"/>
      <c r="EE177" s="106"/>
      <c r="EF177" s="107"/>
      <c r="EG177" s="106"/>
      <c r="EH177" s="107"/>
      <c r="EI177" s="106"/>
      <c r="EJ177" s="107"/>
      <c r="EK177" s="106"/>
      <c r="EL177" s="107"/>
      <c r="EM177" s="106"/>
      <c r="EN177" s="107"/>
      <c r="EO177" s="106"/>
      <c r="EP177" s="107"/>
      <c r="EQ177" s="106"/>
      <c r="ER177" s="107"/>
      <c r="ES177" s="106"/>
      <c r="ET177" s="107"/>
      <c r="EU177" s="106"/>
      <c r="EV177" s="107"/>
      <c r="EW177" s="106"/>
      <c r="EX177" s="107"/>
      <c r="EY177" s="106"/>
      <c r="EZ177" s="107"/>
      <c r="FA177" s="106"/>
      <c r="FB177" s="107"/>
      <c r="FC177" s="106"/>
      <c r="FD177" s="107"/>
      <c r="FE177" s="106"/>
      <c r="FF177" s="107"/>
      <c r="FG177" s="106"/>
      <c r="FH177" s="107"/>
      <c r="FI177" s="106"/>
      <c r="FJ177" s="107"/>
      <c r="FK177" s="106"/>
      <c r="FL177" s="107"/>
      <c r="FM177" s="106"/>
      <c r="FN177" s="107"/>
      <c r="FO177" s="106"/>
      <c r="FP177" s="107"/>
      <c r="FQ177" s="106"/>
      <c r="FR177" s="107"/>
      <c r="FS177" s="106"/>
      <c r="FT177" s="107"/>
      <c r="FU177" s="106"/>
      <c r="FV177" s="107"/>
      <c r="FW177" s="106"/>
      <c r="FX177" s="107"/>
      <c r="FY177" s="106"/>
      <c r="FZ177" s="107"/>
      <c r="GA177" s="106"/>
      <c r="GB177" s="107"/>
      <c r="GC177" s="106"/>
      <c r="GD177" s="107"/>
      <c r="GE177" s="106"/>
      <c r="GF177" s="107"/>
      <c r="GG177" s="106"/>
      <c r="GH177" s="107"/>
      <c r="GI177" s="106"/>
      <c r="GJ177" s="107"/>
      <c r="GK177" s="106"/>
      <c r="GL177" s="107"/>
      <c r="GM177" s="106"/>
      <c r="GN177" s="107"/>
      <c r="GO177" s="106"/>
      <c r="GP177" s="107"/>
      <c r="GQ177" s="106"/>
      <c r="GR177" s="107"/>
      <c r="GS177" s="106"/>
      <c r="GT177" s="107"/>
      <c r="GU177" s="106"/>
      <c r="GV177" s="107"/>
      <c r="GW177" s="106"/>
      <c r="GX177" s="107"/>
      <c r="GY177" s="106"/>
      <c r="GZ177" s="107"/>
      <c r="HA177" s="106"/>
      <c r="HB177" s="107"/>
      <c r="HC177" s="106"/>
      <c r="HD177" s="107"/>
      <c r="HE177" s="106"/>
      <c r="HF177" s="107"/>
      <c r="HG177" s="106"/>
      <c r="HH177" s="107"/>
      <c r="HI177" s="106"/>
      <c r="HJ177" s="107"/>
      <c r="HK177" s="106"/>
      <c r="HL177" s="107"/>
      <c r="HM177" s="106"/>
      <c r="HN177" s="107"/>
      <c r="HO177" s="106"/>
      <c r="HP177" s="107"/>
      <c r="HQ177" s="106"/>
      <c r="HR177" s="107"/>
      <c r="HS177" s="106"/>
      <c r="HT177" s="107"/>
      <c r="HU177" s="106"/>
      <c r="HV177" s="107"/>
      <c r="HW177" s="106"/>
      <c r="HX177" s="107"/>
      <c r="HY177" s="106"/>
      <c r="HZ177" s="107"/>
      <c r="IA177" s="106"/>
      <c r="IB177" s="107"/>
      <c r="IC177" s="106"/>
      <c r="ID177" s="107"/>
      <c r="IE177" s="106"/>
      <c r="IF177" s="107"/>
      <c r="IG177" s="106"/>
      <c r="IH177" s="107"/>
      <c r="II177" s="106"/>
      <c r="IJ177" s="107"/>
      <c r="IK177" s="106"/>
      <c r="IL177" s="107"/>
      <c r="IM177" s="106"/>
      <c r="IN177" s="107"/>
      <c r="IO177" s="106"/>
      <c r="IP177" s="107"/>
      <c r="IQ177" s="106"/>
      <c r="IR177" s="107"/>
      <c r="IS177" s="106"/>
      <c r="IT177" s="107"/>
      <c r="IU177" s="106"/>
      <c r="IV177" s="107"/>
      <c r="IW177" s="106"/>
      <c r="IX177" s="107"/>
      <c r="IY177" s="106"/>
    </row>
    <row r="178" spans="1:259" x14ac:dyDescent="0.25">
      <c r="A178" s="106"/>
      <c r="B178" s="107"/>
      <c r="C178" s="106"/>
      <c r="D178" s="107"/>
      <c r="E178" s="106"/>
      <c r="F178" s="107"/>
      <c r="G178" s="106"/>
      <c r="H178" s="107"/>
      <c r="I178" s="106"/>
      <c r="J178" s="107"/>
      <c r="K178" s="106"/>
      <c r="L178" s="107"/>
      <c r="M178" s="106"/>
      <c r="N178" s="107"/>
      <c r="O178" s="106"/>
      <c r="P178" s="107"/>
      <c r="Q178" s="106"/>
      <c r="R178" s="107"/>
      <c r="S178" s="106"/>
      <c r="T178" s="107"/>
      <c r="U178" s="106"/>
      <c r="V178" s="107"/>
      <c r="W178" s="106"/>
      <c r="X178" s="107"/>
      <c r="Y178" s="106"/>
      <c r="Z178" s="107"/>
      <c r="AA178" s="106"/>
      <c r="AB178" s="107"/>
      <c r="AC178" s="106"/>
      <c r="AD178" s="107"/>
      <c r="AE178" s="106"/>
      <c r="AF178" s="107"/>
      <c r="AG178" s="106"/>
      <c r="AH178" s="107"/>
      <c r="AI178" s="106"/>
      <c r="AJ178" s="107"/>
      <c r="AK178" s="106"/>
      <c r="AL178" s="107"/>
      <c r="AM178" s="106"/>
      <c r="AN178" s="107"/>
      <c r="AO178" s="106"/>
      <c r="AP178" s="107"/>
      <c r="AQ178" s="106"/>
      <c r="AR178" s="107"/>
      <c r="AS178" s="106"/>
      <c r="AT178" s="107"/>
      <c r="AU178" s="106"/>
      <c r="AV178" s="107"/>
      <c r="AW178" s="106"/>
      <c r="AX178" s="107"/>
      <c r="AY178" s="106"/>
      <c r="AZ178" s="107"/>
      <c r="BA178" s="106"/>
      <c r="BB178" s="107"/>
      <c r="BC178" s="106"/>
      <c r="BD178" s="107"/>
      <c r="BE178" s="106"/>
      <c r="BF178" s="107"/>
      <c r="BG178" s="106"/>
      <c r="BH178" s="107"/>
      <c r="BI178" s="106"/>
      <c r="BJ178" s="107"/>
      <c r="BK178" s="106"/>
      <c r="BL178" s="107"/>
      <c r="BM178" s="106"/>
      <c r="BN178" s="107"/>
      <c r="BO178" s="106"/>
      <c r="BP178" s="107"/>
      <c r="BQ178" s="106"/>
      <c r="BR178" s="107"/>
      <c r="BS178" s="106"/>
      <c r="BT178" s="107"/>
      <c r="BU178" s="106"/>
      <c r="BV178" s="107"/>
      <c r="BW178" s="106"/>
      <c r="BX178" s="107"/>
      <c r="BY178" s="106"/>
      <c r="BZ178" s="107"/>
      <c r="CA178" s="106"/>
      <c r="CB178" s="107"/>
      <c r="CC178" s="106"/>
      <c r="CD178" s="107"/>
      <c r="CE178" s="106"/>
      <c r="CF178" s="107"/>
      <c r="CG178" s="106"/>
      <c r="CH178" s="107"/>
      <c r="CI178" s="106"/>
      <c r="CJ178" s="107"/>
      <c r="CK178" s="106"/>
      <c r="CL178" s="107"/>
      <c r="CM178" s="106"/>
      <c r="CN178" s="107"/>
      <c r="CO178" s="106"/>
      <c r="CP178" s="107"/>
      <c r="CQ178" s="106"/>
      <c r="CR178" s="107"/>
      <c r="CS178" s="106"/>
      <c r="CT178" s="107"/>
      <c r="CU178" s="106"/>
      <c r="CV178" s="107"/>
      <c r="CW178" s="106"/>
      <c r="CX178" s="107"/>
      <c r="CY178" s="106"/>
      <c r="CZ178" s="107"/>
      <c r="DA178" s="106"/>
      <c r="DB178" s="107"/>
      <c r="DC178" s="106"/>
      <c r="DD178" s="107"/>
      <c r="DE178" s="106"/>
      <c r="DF178" s="107"/>
      <c r="DG178" s="106"/>
      <c r="DH178" s="107"/>
      <c r="DI178" s="106"/>
      <c r="DJ178" s="107"/>
      <c r="DK178" s="106"/>
      <c r="DL178" s="107"/>
      <c r="DM178" s="106"/>
      <c r="DN178" s="107"/>
      <c r="DO178" s="106"/>
      <c r="DP178" s="107"/>
      <c r="DQ178" s="106"/>
      <c r="DR178" s="107"/>
      <c r="DS178" s="106"/>
      <c r="DT178" s="107"/>
      <c r="DU178" s="106"/>
      <c r="DV178" s="107"/>
      <c r="DW178" s="106"/>
      <c r="DX178" s="107"/>
      <c r="DY178" s="106"/>
      <c r="DZ178" s="107"/>
      <c r="EA178" s="106"/>
      <c r="EB178" s="107"/>
      <c r="EC178" s="106"/>
      <c r="ED178" s="107"/>
      <c r="EE178" s="106"/>
      <c r="EF178" s="107"/>
      <c r="EG178" s="106"/>
      <c r="EH178" s="107"/>
      <c r="EI178" s="106"/>
      <c r="EJ178" s="107"/>
      <c r="EK178" s="106"/>
      <c r="EL178" s="107"/>
      <c r="EM178" s="106"/>
      <c r="EN178" s="107"/>
      <c r="EO178" s="106"/>
      <c r="EP178" s="107"/>
      <c r="EQ178" s="106"/>
      <c r="ER178" s="107"/>
      <c r="ES178" s="106"/>
      <c r="ET178" s="107"/>
      <c r="EU178" s="106"/>
      <c r="EV178" s="107"/>
      <c r="EW178" s="106"/>
      <c r="EX178" s="107"/>
      <c r="EY178" s="106"/>
      <c r="EZ178" s="107"/>
      <c r="FA178" s="106"/>
      <c r="FB178" s="107"/>
      <c r="FC178" s="106"/>
      <c r="FD178" s="107"/>
      <c r="FE178" s="106"/>
      <c r="FF178" s="107"/>
      <c r="FG178" s="106"/>
      <c r="FH178" s="107"/>
      <c r="FI178" s="106"/>
      <c r="FJ178" s="107"/>
      <c r="FK178" s="106"/>
      <c r="FL178" s="107"/>
      <c r="FM178" s="106"/>
      <c r="FN178" s="107"/>
      <c r="FO178" s="106"/>
      <c r="FP178" s="107"/>
      <c r="FQ178" s="106"/>
      <c r="FR178" s="107"/>
      <c r="FS178" s="106"/>
      <c r="FT178" s="107"/>
      <c r="FU178" s="106"/>
      <c r="FV178" s="107"/>
      <c r="FW178" s="106"/>
      <c r="FX178" s="107"/>
      <c r="FY178" s="106"/>
      <c r="FZ178" s="107"/>
      <c r="GA178" s="106"/>
      <c r="GB178" s="107"/>
      <c r="GC178" s="106"/>
      <c r="GD178" s="107"/>
      <c r="GE178" s="106"/>
      <c r="GF178" s="107"/>
      <c r="GG178" s="106"/>
      <c r="GH178" s="107"/>
      <c r="GI178" s="106"/>
      <c r="GJ178" s="107"/>
      <c r="GK178" s="106"/>
      <c r="GL178" s="107"/>
      <c r="GM178" s="106"/>
      <c r="GN178" s="107"/>
      <c r="GO178" s="106"/>
      <c r="GP178" s="107"/>
      <c r="GQ178" s="106"/>
      <c r="GR178" s="107"/>
      <c r="GS178" s="106"/>
      <c r="GT178" s="107"/>
      <c r="GU178" s="106"/>
      <c r="GV178" s="107"/>
      <c r="GW178" s="106"/>
      <c r="GX178" s="107"/>
      <c r="GY178" s="106"/>
      <c r="GZ178" s="107"/>
      <c r="HA178" s="106"/>
      <c r="HB178" s="107"/>
      <c r="HC178" s="106"/>
      <c r="HD178" s="107"/>
      <c r="HE178" s="106"/>
      <c r="HF178" s="107"/>
      <c r="HG178" s="106"/>
      <c r="HH178" s="107"/>
      <c r="HI178" s="106"/>
      <c r="HJ178" s="107"/>
      <c r="HK178" s="106"/>
      <c r="HL178" s="107"/>
      <c r="HM178" s="106"/>
      <c r="HN178" s="107"/>
      <c r="HO178" s="106"/>
      <c r="HP178" s="107"/>
      <c r="HQ178" s="106"/>
      <c r="HR178" s="107"/>
      <c r="HS178" s="106"/>
      <c r="HT178" s="107"/>
      <c r="HU178" s="106"/>
      <c r="HV178" s="107"/>
      <c r="HW178" s="106"/>
      <c r="HX178" s="107"/>
      <c r="HY178" s="106"/>
      <c r="HZ178" s="107"/>
      <c r="IA178" s="106"/>
      <c r="IB178" s="107"/>
      <c r="IC178" s="106"/>
      <c r="ID178" s="107"/>
      <c r="IE178" s="106"/>
      <c r="IF178" s="107"/>
      <c r="IG178" s="106"/>
      <c r="IH178" s="107"/>
      <c r="II178" s="106"/>
      <c r="IJ178" s="107"/>
      <c r="IK178" s="106"/>
      <c r="IL178" s="107"/>
      <c r="IM178" s="106"/>
      <c r="IN178" s="107"/>
      <c r="IO178" s="106"/>
      <c r="IP178" s="107"/>
      <c r="IQ178" s="106"/>
      <c r="IR178" s="107"/>
      <c r="IS178" s="106"/>
      <c r="IT178" s="107"/>
      <c r="IU178" s="106"/>
      <c r="IV178" s="107"/>
      <c r="IW178" s="106"/>
      <c r="IX178" s="107"/>
      <c r="IY178" s="106"/>
    </row>
    <row r="179" spans="1:259" x14ac:dyDescent="0.25">
      <c r="A179" s="106"/>
      <c r="B179" s="107"/>
      <c r="C179" s="106"/>
      <c r="D179" s="107"/>
      <c r="E179" s="106"/>
      <c r="F179" s="107"/>
      <c r="G179" s="106"/>
      <c r="H179" s="107"/>
      <c r="I179" s="106"/>
      <c r="J179" s="107"/>
      <c r="K179" s="106"/>
      <c r="L179" s="107"/>
      <c r="M179" s="106"/>
      <c r="N179" s="107"/>
      <c r="O179" s="106"/>
      <c r="P179" s="107"/>
      <c r="Q179" s="106"/>
      <c r="R179" s="107"/>
      <c r="S179" s="106"/>
      <c r="T179" s="107"/>
      <c r="U179" s="106"/>
      <c r="V179" s="107"/>
      <c r="W179" s="106"/>
      <c r="X179" s="107"/>
      <c r="Y179" s="106"/>
      <c r="Z179" s="107"/>
      <c r="AA179" s="106"/>
      <c r="AB179" s="107"/>
      <c r="AC179" s="106"/>
      <c r="AD179" s="107"/>
      <c r="AE179" s="106"/>
      <c r="AF179" s="107"/>
      <c r="AG179" s="106"/>
      <c r="AH179" s="107"/>
      <c r="AI179" s="106"/>
      <c r="AJ179" s="107"/>
      <c r="AK179" s="106"/>
      <c r="AL179" s="107"/>
      <c r="AM179" s="106"/>
      <c r="AN179" s="107"/>
      <c r="AO179" s="106"/>
      <c r="AP179" s="107"/>
      <c r="AQ179" s="106"/>
      <c r="AR179" s="107"/>
      <c r="AS179" s="106"/>
      <c r="AT179" s="107"/>
      <c r="AU179" s="106"/>
      <c r="AV179" s="107"/>
      <c r="AW179" s="106"/>
      <c r="AX179" s="107"/>
      <c r="AY179" s="106"/>
      <c r="AZ179" s="107"/>
      <c r="BA179" s="106"/>
      <c r="BB179" s="107"/>
      <c r="BC179" s="106"/>
      <c r="BD179" s="107"/>
      <c r="BE179" s="106"/>
      <c r="BF179" s="107"/>
      <c r="BG179" s="106"/>
      <c r="BH179" s="107"/>
      <c r="BI179" s="106"/>
      <c r="BJ179" s="107"/>
      <c r="BK179" s="106"/>
      <c r="BL179" s="107"/>
      <c r="BM179" s="106"/>
      <c r="BN179" s="107"/>
      <c r="BO179" s="106"/>
      <c r="BP179" s="107"/>
      <c r="BQ179" s="106"/>
      <c r="BR179" s="107"/>
      <c r="BS179" s="106"/>
      <c r="BT179" s="107"/>
      <c r="BU179" s="106"/>
      <c r="BV179" s="107"/>
      <c r="BW179" s="106"/>
      <c r="BX179" s="107"/>
      <c r="BY179" s="106"/>
      <c r="BZ179" s="107"/>
      <c r="CA179" s="106"/>
      <c r="CB179" s="107"/>
      <c r="CC179" s="106"/>
      <c r="CD179" s="107"/>
      <c r="CE179" s="106"/>
      <c r="CF179" s="107"/>
      <c r="CG179" s="106"/>
      <c r="CH179" s="107"/>
      <c r="CI179" s="106"/>
      <c r="CJ179" s="107"/>
      <c r="CK179" s="106"/>
      <c r="CL179" s="107"/>
      <c r="CM179" s="106"/>
      <c r="CN179" s="107"/>
      <c r="CO179" s="106"/>
      <c r="CP179" s="107"/>
      <c r="CQ179" s="106"/>
      <c r="CR179" s="107"/>
      <c r="CS179" s="106"/>
      <c r="CT179" s="107"/>
      <c r="CU179" s="106"/>
      <c r="CV179" s="107"/>
      <c r="CW179" s="106"/>
      <c r="CX179" s="107"/>
      <c r="CY179" s="106"/>
      <c r="CZ179" s="107"/>
      <c r="DA179" s="106"/>
      <c r="DB179" s="107"/>
      <c r="DC179" s="106"/>
      <c r="DD179" s="107"/>
      <c r="DE179" s="106"/>
      <c r="DF179" s="107"/>
      <c r="DG179" s="106"/>
      <c r="DH179" s="107"/>
      <c r="DI179" s="106"/>
      <c r="DJ179" s="107"/>
      <c r="DK179" s="106"/>
      <c r="DL179" s="107"/>
      <c r="DM179" s="106"/>
      <c r="DN179" s="107"/>
      <c r="DO179" s="106"/>
      <c r="DP179" s="107"/>
      <c r="DQ179" s="106"/>
      <c r="DR179" s="107"/>
      <c r="DS179" s="106"/>
      <c r="DT179" s="107"/>
      <c r="DU179" s="106"/>
      <c r="DV179" s="107"/>
      <c r="DW179" s="106"/>
      <c r="DX179" s="107"/>
      <c r="DY179" s="106"/>
      <c r="DZ179" s="107"/>
      <c r="EA179" s="106"/>
      <c r="EB179" s="107"/>
      <c r="EC179" s="106"/>
      <c r="ED179" s="107"/>
      <c r="EE179" s="106"/>
      <c r="EF179" s="107"/>
      <c r="EG179" s="106"/>
      <c r="EH179" s="107"/>
      <c r="EI179" s="106"/>
      <c r="EJ179" s="107"/>
      <c r="EK179" s="106"/>
      <c r="EL179" s="107"/>
      <c r="EM179" s="106"/>
      <c r="EN179" s="107"/>
      <c r="EO179" s="106"/>
      <c r="EP179" s="107"/>
      <c r="EQ179" s="106"/>
      <c r="ER179" s="107"/>
      <c r="ES179" s="106"/>
      <c r="ET179" s="107"/>
      <c r="EU179" s="106"/>
      <c r="EV179" s="107"/>
      <c r="EW179" s="106"/>
      <c r="EX179" s="107"/>
      <c r="EY179" s="106"/>
      <c r="EZ179" s="107"/>
      <c r="FA179" s="106"/>
      <c r="FB179" s="107"/>
      <c r="FC179" s="106"/>
      <c r="FD179" s="107"/>
      <c r="FE179" s="106"/>
      <c r="FF179" s="107"/>
      <c r="FG179" s="106"/>
      <c r="FH179" s="107"/>
      <c r="FI179" s="106"/>
      <c r="FJ179" s="107"/>
      <c r="FK179" s="106"/>
      <c r="FL179" s="107"/>
      <c r="FM179" s="106"/>
      <c r="FN179" s="107"/>
      <c r="FO179" s="106"/>
      <c r="FP179" s="107"/>
      <c r="FQ179" s="106"/>
      <c r="FR179" s="107"/>
      <c r="FS179" s="106"/>
      <c r="FT179" s="107"/>
      <c r="FU179" s="106"/>
      <c r="FV179" s="107"/>
      <c r="FW179" s="106"/>
      <c r="FX179" s="107"/>
      <c r="FY179" s="106"/>
      <c r="FZ179" s="107"/>
      <c r="GA179" s="106"/>
      <c r="GB179" s="107"/>
      <c r="GC179" s="106"/>
      <c r="GD179" s="107"/>
      <c r="GE179" s="106"/>
      <c r="GF179" s="107"/>
      <c r="GG179" s="106"/>
      <c r="GH179" s="107"/>
      <c r="GI179" s="106"/>
      <c r="GJ179" s="107"/>
      <c r="GK179" s="106"/>
      <c r="GL179" s="107"/>
      <c r="GM179" s="106"/>
      <c r="GN179" s="107"/>
      <c r="GO179" s="106"/>
      <c r="GP179" s="107"/>
      <c r="GQ179" s="106"/>
      <c r="GR179" s="107"/>
      <c r="GS179" s="106"/>
      <c r="GT179" s="107"/>
      <c r="GU179" s="106"/>
      <c r="GV179" s="107"/>
      <c r="GW179" s="106"/>
      <c r="GX179" s="107"/>
      <c r="GY179" s="106"/>
      <c r="GZ179" s="107"/>
      <c r="HA179" s="106"/>
      <c r="HB179" s="107"/>
      <c r="HC179" s="106"/>
      <c r="HD179" s="107"/>
      <c r="HE179" s="106"/>
      <c r="HF179" s="107"/>
      <c r="HG179" s="106"/>
      <c r="HH179" s="107"/>
      <c r="HI179" s="106"/>
      <c r="HJ179" s="107"/>
      <c r="HK179" s="106"/>
      <c r="HL179" s="107"/>
      <c r="HM179" s="106"/>
      <c r="HN179" s="107"/>
      <c r="HO179" s="106"/>
      <c r="HP179" s="107"/>
      <c r="HQ179" s="106"/>
      <c r="HR179" s="107"/>
      <c r="HS179" s="106"/>
      <c r="HT179" s="107"/>
      <c r="HU179" s="106"/>
      <c r="HV179" s="107"/>
      <c r="HW179" s="106"/>
      <c r="HX179" s="107"/>
      <c r="HY179" s="106"/>
      <c r="HZ179" s="107"/>
      <c r="IA179" s="106"/>
      <c r="IB179" s="107"/>
      <c r="IC179" s="106"/>
      <c r="ID179" s="107"/>
      <c r="IE179" s="106"/>
      <c r="IF179" s="107"/>
      <c r="IG179" s="106"/>
      <c r="IH179" s="107"/>
      <c r="II179" s="106"/>
      <c r="IJ179" s="107"/>
      <c r="IK179" s="106"/>
      <c r="IL179" s="107"/>
      <c r="IM179" s="106"/>
      <c r="IN179" s="107"/>
      <c r="IO179" s="106"/>
      <c r="IP179" s="107"/>
      <c r="IQ179" s="106"/>
      <c r="IR179" s="107"/>
      <c r="IS179" s="106"/>
      <c r="IT179" s="107"/>
      <c r="IU179" s="106"/>
      <c r="IV179" s="107"/>
      <c r="IW179" s="106"/>
      <c r="IX179" s="107"/>
      <c r="IY179" s="106"/>
    </row>
    <row r="180" spans="1:259" x14ac:dyDescent="0.25">
      <c r="A180" s="106"/>
      <c r="B180" s="107"/>
      <c r="C180" s="106"/>
      <c r="D180" s="107"/>
      <c r="E180" s="106"/>
      <c r="F180" s="107"/>
      <c r="G180" s="106"/>
      <c r="H180" s="107"/>
      <c r="I180" s="106"/>
      <c r="J180" s="107"/>
      <c r="K180" s="106"/>
      <c r="L180" s="107"/>
      <c r="M180" s="106"/>
      <c r="N180" s="107"/>
      <c r="O180" s="106"/>
      <c r="P180" s="107"/>
      <c r="Q180" s="106"/>
      <c r="R180" s="107"/>
      <c r="S180" s="106"/>
      <c r="T180" s="107"/>
      <c r="U180" s="106"/>
      <c r="V180" s="107"/>
      <c r="W180" s="106"/>
      <c r="X180" s="107"/>
      <c r="Y180" s="106"/>
      <c r="Z180" s="107"/>
      <c r="AA180" s="106"/>
      <c r="AB180" s="107"/>
      <c r="AC180" s="106"/>
      <c r="AD180" s="107"/>
      <c r="AE180" s="106"/>
      <c r="AF180" s="107"/>
      <c r="AG180" s="106"/>
      <c r="AH180" s="107"/>
      <c r="AI180" s="106"/>
      <c r="AJ180" s="107"/>
      <c r="AK180" s="106"/>
      <c r="AL180" s="107"/>
      <c r="AM180" s="106"/>
      <c r="AN180" s="107"/>
      <c r="AO180" s="106"/>
      <c r="AP180" s="107"/>
      <c r="AQ180" s="106"/>
      <c r="AR180" s="107"/>
      <c r="AS180" s="106"/>
      <c r="AT180" s="107"/>
      <c r="AU180" s="106"/>
      <c r="AV180" s="107"/>
      <c r="AW180" s="106"/>
      <c r="AX180" s="107"/>
      <c r="AY180" s="106"/>
      <c r="AZ180" s="107"/>
      <c r="BA180" s="106"/>
      <c r="BB180" s="107"/>
      <c r="BC180" s="106"/>
      <c r="BD180" s="107"/>
      <c r="BE180" s="106"/>
      <c r="BF180" s="107"/>
      <c r="BG180" s="106"/>
      <c r="BH180" s="107"/>
      <c r="BI180" s="106"/>
      <c r="BJ180" s="107"/>
      <c r="BK180" s="106"/>
      <c r="BL180" s="107"/>
      <c r="BM180" s="106"/>
      <c r="BN180" s="107"/>
      <c r="BO180" s="106"/>
      <c r="BP180" s="107"/>
      <c r="BQ180" s="106"/>
      <c r="BR180" s="107"/>
      <c r="BS180" s="106"/>
      <c r="BT180" s="107"/>
      <c r="BU180" s="106"/>
      <c r="BV180" s="107"/>
      <c r="BW180" s="106"/>
      <c r="BX180" s="107"/>
      <c r="BY180" s="106"/>
      <c r="BZ180" s="107"/>
      <c r="CA180" s="106"/>
      <c r="CB180" s="107"/>
      <c r="CC180" s="106"/>
      <c r="CD180" s="107"/>
      <c r="CE180" s="106"/>
      <c r="CF180" s="107"/>
      <c r="CG180" s="106"/>
      <c r="CH180" s="107"/>
      <c r="CI180" s="106"/>
      <c r="CJ180" s="107"/>
      <c r="CK180" s="106"/>
      <c r="CL180" s="107"/>
      <c r="CM180" s="106"/>
      <c r="CN180" s="107"/>
      <c r="CO180" s="106"/>
      <c r="CP180" s="107"/>
      <c r="CQ180" s="106"/>
      <c r="CR180" s="107"/>
      <c r="CS180" s="106"/>
      <c r="CT180" s="107"/>
      <c r="CU180" s="106"/>
      <c r="CV180" s="107"/>
      <c r="CW180" s="106"/>
      <c r="CX180" s="107"/>
      <c r="CY180" s="106"/>
      <c r="CZ180" s="107"/>
      <c r="DA180" s="106"/>
      <c r="DB180" s="107"/>
      <c r="DC180" s="106"/>
      <c r="DD180" s="107"/>
      <c r="DE180" s="106"/>
      <c r="DF180" s="107"/>
      <c r="DG180" s="106"/>
      <c r="DH180" s="107"/>
      <c r="DI180" s="106"/>
      <c r="DJ180" s="107"/>
      <c r="DK180" s="106"/>
      <c r="DL180" s="107"/>
      <c r="DM180" s="106"/>
      <c r="DN180" s="107"/>
      <c r="DO180" s="106"/>
      <c r="DP180" s="107"/>
      <c r="DQ180" s="106"/>
      <c r="DR180" s="107"/>
      <c r="DS180" s="106"/>
      <c r="DT180" s="107"/>
      <c r="DU180" s="106"/>
      <c r="DV180" s="107"/>
      <c r="DW180" s="106"/>
      <c r="DX180" s="107"/>
      <c r="DY180" s="106"/>
      <c r="DZ180" s="107"/>
      <c r="EA180" s="106"/>
      <c r="EB180" s="107"/>
      <c r="EC180" s="106"/>
      <c r="ED180" s="107"/>
      <c r="EE180" s="106"/>
      <c r="EF180" s="107"/>
      <c r="EG180" s="106"/>
      <c r="EH180" s="107"/>
      <c r="EI180" s="106"/>
      <c r="EJ180" s="107"/>
      <c r="EK180" s="106"/>
      <c r="EL180" s="107"/>
      <c r="EM180" s="106"/>
      <c r="EN180" s="107"/>
      <c r="EO180" s="106"/>
      <c r="EP180" s="107"/>
      <c r="EQ180" s="106"/>
      <c r="ER180" s="107"/>
      <c r="ES180" s="106"/>
      <c r="ET180" s="107"/>
      <c r="EU180" s="106"/>
      <c r="EV180" s="107"/>
      <c r="EW180" s="106"/>
      <c r="EX180" s="107"/>
      <c r="EY180" s="106"/>
      <c r="EZ180" s="107"/>
      <c r="FA180" s="106"/>
      <c r="FB180" s="107"/>
      <c r="FC180" s="106"/>
      <c r="FD180" s="107"/>
      <c r="FE180" s="106"/>
      <c r="FF180" s="107"/>
      <c r="FG180" s="106"/>
      <c r="FH180" s="107"/>
      <c r="FI180" s="106"/>
      <c r="FJ180" s="107"/>
      <c r="FK180" s="106"/>
      <c r="FL180" s="107"/>
      <c r="FM180" s="106"/>
      <c r="FN180" s="107"/>
      <c r="FO180" s="106"/>
      <c r="FP180" s="107"/>
      <c r="FQ180" s="106"/>
      <c r="FR180" s="107"/>
      <c r="FS180" s="106"/>
      <c r="FT180" s="107"/>
      <c r="FU180" s="106"/>
      <c r="FV180" s="107"/>
      <c r="FW180" s="106"/>
      <c r="FX180" s="107"/>
      <c r="FY180" s="106"/>
      <c r="FZ180" s="107"/>
      <c r="GA180" s="106"/>
      <c r="GB180" s="107"/>
      <c r="GC180" s="106"/>
      <c r="GD180" s="107"/>
      <c r="GE180" s="106"/>
      <c r="GF180" s="107"/>
      <c r="GG180" s="106"/>
      <c r="GH180" s="107"/>
      <c r="GI180" s="106"/>
      <c r="GJ180" s="107"/>
      <c r="GK180" s="106"/>
      <c r="GL180" s="107"/>
      <c r="GM180" s="106"/>
      <c r="GN180" s="107"/>
      <c r="GO180" s="106"/>
      <c r="GP180" s="107"/>
      <c r="GQ180" s="106"/>
      <c r="GR180" s="107"/>
      <c r="GS180" s="106"/>
      <c r="GT180" s="107"/>
      <c r="GU180" s="106"/>
      <c r="GV180" s="107"/>
      <c r="GW180" s="106"/>
      <c r="GX180" s="107"/>
      <c r="GY180" s="106"/>
      <c r="GZ180" s="107"/>
      <c r="HA180" s="106"/>
      <c r="HB180" s="107"/>
      <c r="HC180" s="106"/>
      <c r="HD180" s="107"/>
      <c r="HE180" s="106"/>
      <c r="HF180" s="107"/>
      <c r="HG180" s="106"/>
      <c r="HH180" s="107"/>
      <c r="HI180" s="106"/>
      <c r="HJ180" s="107"/>
      <c r="HK180" s="106"/>
      <c r="HL180" s="107"/>
      <c r="HM180" s="106"/>
      <c r="HN180" s="107"/>
      <c r="HO180" s="106"/>
      <c r="HP180" s="107"/>
      <c r="HQ180" s="106"/>
      <c r="HR180" s="107"/>
      <c r="HS180" s="106"/>
      <c r="HT180" s="107"/>
      <c r="HU180" s="106"/>
      <c r="HV180" s="107"/>
      <c r="HW180" s="106"/>
      <c r="HX180" s="107"/>
      <c r="HY180" s="106"/>
      <c r="HZ180" s="107"/>
      <c r="IA180" s="106"/>
      <c r="IB180" s="107"/>
      <c r="IC180" s="106"/>
      <c r="ID180" s="107"/>
      <c r="IE180" s="106"/>
      <c r="IF180" s="107"/>
      <c r="IG180" s="106"/>
      <c r="IH180" s="107"/>
      <c r="II180" s="106"/>
      <c r="IJ180" s="107"/>
      <c r="IK180" s="106"/>
      <c r="IL180" s="107"/>
      <c r="IM180" s="106"/>
      <c r="IN180" s="107"/>
      <c r="IO180" s="106"/>
      <c r="IP180" s="107"/>
      <c r="IQ180" s="106"/>
      <c r="IR180" s="107"/>
      <c r="IS180" s="106"/>
      <c r="IT180" s="107"/>
      <c r="IU180" s="106"/>
      <c r="IV180" s="107"/>
      <c r="IW180" s="106"/>
      <c r="IX180" s="107"/>
      <c r="IY180" s="106"/>
    </row>
    <row r="181" spans="1:259" x14ac:dyDescent="0.25">
      <c r="A181" s="106"/>
      <c r="B181" s="107"/>
      <c r="C181" s="106"/>
      <c r="D181" s="107"/>
      <c r="E181" s="106"/>
      <c r="F181" s="107"/>
      <c r="G181" s="106"/>
      <c r="H181" s="107"/>
      <c r="I181" s="106"/>
      <c r="J181" s="107"/>
      <c r="K181" s="106"/>
      <c r="L181" s="107"/>
      <c r="M181" s="106"/>
      <c r="N181" s="107"/>
      <c r="O181" s="106"/>
      <c r="P181" s="107"/>
      <c r="Q181" s="106"/>
      <c r="R181" s="107"/>
      <c r="S181" s="106"/>
      <c r="T181" s="107"/>
      <c r="U181" s="106"/>
      <c r="V181" s="107"/>
      <c r="W181" s="106"/>
      <c r="X181" s="107"/>
      <c r="Y181" s="106"/>
      <c r="Z181" s="107"/>
      <c r="AA181" s="106"/>
      <c r="AB181" s="107"/>
      <c r="AC181" s="106"/>
      <c r="AD181" s="107"/>
      <c r="AE181" s="106"/>
      <c r="AF181" s="107"/>
      <c r="AG181" s="106"/>
      <c r="AH181" s="107"/>
      <c r="AI181" s="106"/>
      <c r="AJ181" s="107"/>
      <c r="AK181" s="106"/>
      <c r="AL181" s="107"/>
      <c r="AM181" s="106"/>
      <c r="AN181" s="107"/>
      <c r="AO181" s="106"/>
      <c r="AP181" s="107"/>
      <c r="AQ181" s="106"/>
      <c r="AR181" s="107"/>
      <c r="AS181" s="106"/>
      <c r="AT181" s="107"/>
      <c r="AU181" s="106"/>
      <c r="AV181" s="107"/>
      <c r="AW181" s="106"/>
      <c r="AX181" s="107"/>
      <c r="AY181" s="106"/>
      <c r="AZ181" s="107"/>
      <c r="BA181" s="106"/>
      <c r="BB181" s="107"/>
      <c r="BC181" s="106"/>
      <c r="BD181" s="107"/>
      <c r="BE181" s="106"/>
      <c r="BF181" s="107"/>
      <c r="BG181" s="106"/>
      <c r="BH181" s="107"/>
      <c r="BI181" s="106"/>
      <c r="BJ181" s="107"/>
      <c r="BK181" s="106"/>
      <c r="BL181" s="107"/>
      <c r="BM181" s="106"/>
      <c r="BN181" s="107"/>
      <c r="BO181" s="106"/>
      <c r="BP181" s="107"/>
      <c r="BQ181" s="106"/>
      <c r="BR181" s="107"/>
      <c r="BS181" s="106"/>
      <c r="BT181" s="107"/>
      <c r="BU181" s="106"/>
      <c r="BV181" s="107"/>
      <c r="BW181" s="106"/>
      <c r="BX181" s="107"/>
      <c r="BY181" s="106"/>
      <c r="BZ181" s="107"/>
      <c r="CA181" s="106"/>
      <c r="CB181" s="107"/>
      <c r="CC181" s="106"/>
      <c r="CD181" s="107"/>
      <c r="CE181" s="106"/>
      <c r="CF181" s="107"/>
      <c r="CG181" s="106"/>
      <c r="CH181" s="107"/>
      <c r="CI181" s="106"/>
      <c r="CJ181" s="107"/>
      <c r="CK181" s="106"/>
      <c r="CL181" s="107"/>
      <c r="CM181" s="106"/>
      <c r="CN181" s="107"/>
      <c r="CO181" s="106"/>
      <c r="CP181" s="107"/>
      <c r="CQ181" s="106"/>
      <c r="CR181" s="107"/>
      <c r="CS181" s="106"/>
      <c r="CT181" s="107"/>
      <c r="CU181" s="106"/>
      <c r="CV181" s="107"/>
      <c r="CW181" s="106"/>
      <c r="CX181" s="107"/>
      <c r="CY181" s="106"/>
      <c r="CZ181" s="107"/>
      <c r="DA181" s="106"/>
      <c r="DB181" s="107"/>
      <c r="DC181" s="106"/>
      <c r="DD181" s="107"/>
      <c r="DE181" s="106"/>
      <c r="DF181" s="107"/>
      <c r="DG181" s="106"/>
      <c r="DH181" s="107"/>
      <c r="DI181" s="106"/>
      <c r="DJ181" s="107"/>
      <c r="DK181" s="106"/>
      <c r="DL181" s="107"/>
      <c r="DM181" s="106"/>
      <c r="DN181" s="107"/>
      <c r="DO181" s="106"/>
      <c r="DP181" s="107"/>
      <c r="DQ181" s="106"/>
      <c r="DR181" s="107"/>
      <c r="DS181" s="106"/>
      <c r="DT181" s="107"/>
      <c r="DU181" s="106"/>
      <c r="DV181" s="107"/>
      <c r="DW181" s="106"/>
      <c r="DX181" s="107"/>
      <c r="DY181" s="106"/>
      <c r="DZ181" s="107"/>
      <c r="EA181" s="106"/>
      <c r="EB181" s="107"/>
      <c r="EC181" s="106"/>
      <c r="ED181" s="107"/>
      <c r="EE181" s="106"/>
      <c r="EF181" s="107"/>
      <c r="EG181" s="106"/>
      <c r="EH181" s="107"/>
      <c r="EI181" s="106"/>
      <c r="EJ181" s="107"/>
      <c r="EK181" s="106"/>
      <c r="EL181" s="107"/>
      <c r="EM181" s="106"/>
      <c r="EN181" s="107"/>
      <c r="EO181" s="106"/>
      <c r="EP181" s="107"/>
      <c r="EQ181" s="106"/>
      <c r="ER181" s="107"/>
      <c r="ES181" s="106"/>
      <c r="ET181" s="107"/>
      <c r="EU181" s="106"/>
      <c r="EV181" s="107"/>
      <c r="EW181" s="106"/>
      <c r="EX181" s="107"/>
      <c r="EY181" s="106"/>
      <c r="EZ181" s="107"/>
      <c r="FA181" s="106"/>
      <c r="FB181" s="107"/>
      <c r="FC181" s="106"/>
      <c r="FD181" s="107"/>
      <c r="FE181" s="106"/>
      <c r="FF181" s="107"/>
      <c r="FG181" s="106"/>
      <c r="FH181" s="107"/>
      <c r="FI181" s="106"/>
      <c r="FJ181" s="107"/>
      <c r="FK181" s="106"/>
      <c r="FL181" s="107"/>
      <c r="FM181" s="106"/>
      <c r="FN181" s="107"/>
      <c r="FO181" s="106"/>
      <c r="FP181" s="107"/>
      <c r="FQ181" s="106"/>
      <c r="FR181" s="107"/>
      <c r="FS181" s="106"/>
      <c r="FT181" s="107"/>
      <c r="FU181" s="106"/>
      <c r="FV181" s="107"/>
      <c r="FW181" s="106"/>
      <c r="FX181" s="107"/>
      <c r="FY181" s="106"/>
      <c r="FZ181" s="107"/>
      <c r="GA181" s="106"/>
      <c r="GB181" s="107"/>
      <c r="GC181" s="106"/>
      <c r="GD181" s="107"/>
      <c r="GE181" s="106"/>
      <c r="GF181" s="107"/>
      <c r="GG181" s="106"/>
      <c r="GH181" s="107"/>
      <c r="GI181" s="106"/>
      <c r="GJ181" s="107"/>
      <c r="GK181" s="106"/>
      <c r="GL181" s="107"/>
      <c r="GM181" s="106"/>
      <c r="GN181" s="107"/>
      <c r="GO181" s="106"/>
      <c r="GP181" s="107"/>
      <c r="GQ181" s="106"/>
      <c r="GR181" s="107"/>
      <c r="GS181" s="106"/>
      <c r="GT181" s="107"/>
      <c r="GU181" s="106"/>
      <c r="GV181" s="107"/>
      <c r="GW181" s="106"/>
      <c r="GX181" s="107"/>
      <c r="GY181" s="106"/>
      <c r="GZ181" s="107"/>
      <c r="HA181" s="106"/>
      <c r="HB181" s="107"/>
      <c r="HC181" s="106"/>
      <c r="HD181" s="107"/>
      <c r="HE181" s="106"/>
      <c r="HF181" s="107"/>
      <c r="HG181" s="106"/>
      <c r="HH181" s="107"/>
      <c r="HI181" s="106"/>
      <c r="HJ181" s="107"/>
      <c r="HK181" s="106"/>
      <c r="HL181" s="107"/>
      <c r="HM181" s="106"/>
      <c r="HN181" s="107"/>
      <c r="HO181" s="106"/>
      <c r="HP181" s="107"/>
      <c r="HQ181" s="106"/>
      <c r="HR181" s="107"/>
      <c r="HS181" s="106"/>
      <c r="HT181" s="107"/>
      <c r="HU181" s="106"/>
      <c r="HV181" s="107"/>
      <c r="HW181" s="106"/>
      <c r="HX181" s="107"/>
      <c r="HY181" s="106"/>
      <c r="HZ181" s="107"/>
      <c r="IA181" s="106"/>
      <c r="IB181" s="107"/>
      <c r="IC181" s="106"/>
      <c r="ID181" s="107"/>
      <c r="IE181" s="106"/>
      <c r="IF181" s="107"/>
      <c r="IG181" s="106"/>
      <c r="IH181" s="107"/>
      <c r="II181" s="106"/>
      <c r="IJ181" s="107"/>
      <c r="IK181" s="106"/>
      <c r="IL181" s="107"/>
      <c r="IM181" s="106"/>
      <c r="IN181" s="107"/>
      <c r="IO181" s="106"/>
      <c r="IP181" s="107"/>
      <c r="IQ181" s="106"/>
      <c r="IR181" s="107"/>
      <c r="IS181" s="106"/>
      <c r="IT181" s="107"/>
      <c r="IU181" s="106"/>
      <c r="IV181" s="107"/>
      <c r="IW181" s="106"/>
      <c r="IX181" s="107"/>
      <c r="IY181" s="106"/>
    </row>
    <row r="182" spans="1:259" x14ac:dyDescent="0.25">
      <c r="A182" s="106"/>
      <c r="B182" s="107"/>
      <c r="C182" s="106"/>
      <c r="D182" s="107"/>
      <c r="E182" s="106"/>
      <c r="F182" s="107"/>
      <c r="G182" s="106"/>
      <c r="H182" s="107"/>
      <c r="I182" s="106"/>
      <c r="J182" s="107"/>
      <c r="K182" s="106"/>
      <c r="L182" s="107"/>
      <c r="M182" s="106"/>
      <c r="N182" s="107"/>
      <c r="O182" s="106"/>
      <c r="P182" s="107"/>
      <c r="Q182" s="106"/>
      <c r="R182" s="107"/>
      <c r="S182" s="106"/>
      <c r="T182" s="107"/>
      <c r="U182" s="106"/>
      <c r="V182" s="107"/>
      <c r="W182" s="106"/>
      <c r="X182" s="107"/>
      <c r="Y182" s="106"/>
      <c r="Z182" s="107"/>
      <c r="AA182" s="106"/>
      <c r="AB182" s="107"/>
      <c r="AC182" s="106"/>
      <c r="AD182" s="107"/>
      <c r="AE182" s="106"/>
      <c r="AF182" s="107"/>
      <c r="AG182" s="106"/>
      <c r="AH182" s="107"/>
      <c r="AI182" s="106"/>
      <c r="AJ182" s="107"/>
      <c r="AK182" s="106"/>
      <c r="AL182" s="107"/>
      <c r="AM182" s="106"/>
      <c r="AN182" s="107"/>
      <c r="AO182" s="106"/>
      <c r="AP182" s="107"/>
      <c r="AQ182" s="106"/>
      <c r="AR182" s="107"/>
      <c r="AS182" s="106"/>
      <c r="AT182" s="107"/>
      <c r="AU182" s="106"/>
      <c r="AV182" s="107"/>
      <c r="AW182" s="106"/>
      <c r="AX182" s="107"/>
      <c r="AY182" s="106"/>
      <c r="AZ182" s="107"/>
      <c r="BA182" s="106"/>
      <c r="BB182" s="107"/>
      <c r="BC182" s="106"/>
      <c r="BD182" s="107"/>
      <c r="BE182" s="106"/>
      <c r="BF182" s="107"/>
      <c r="BG182" s="106"/>
      <c r="BH182" s="107"/>
      <c r="BI182" s="106"/>
      <c r="BJ182" s="107"/>
      <c r="BK182" s="106"/>
      <c r="BL182" s="107"/>
      <c r="BM182" s="106"/>
      <c r="BN182" s="107"/>
      <c r="BO182" s="106"/>
      <c r="BP182" s="107"/>
      <c r="BQ182" s="106"/>
      <c r="BR182" s="107"/>
      <c r="BS182" s="106"/>
      <c r="BT182" s="107"/>
      <c r="BU182" s="106"/>
      <c r="BV182" s="107"/>
      <c r="BW182" s="106"/>
      <c r="BX182" s="107"/>
      <c r="BY182" s="106"/>
      <c r="BZ182" s="107"/>
      <c r="CA182" s="106"/>
      <c r="CB182" s="107"/>
      <c r="CC182" s="106"/>
      <c r="CD182" s="107"/>
      <c r="CE182" s="106"/>
      <c r="CF182" s="107"/>
      <c r="CG182" s="106"/>
      <c r="CH182" s="107"/>
      <c r="CI182" s="106"/>
      <c r="CJ182" s="107"/>
      <c r="CK182" s="106"/>
      <c r="CL182" s="107"/>
      <c r="CM182" s="106"/>
      <c r="CN182" s="107"/>
      <c r="CO182" s="106"/>
      <c r="CP182" s="107"/>
      <c r="CQ182" s="106"/>
      <c r="CR182" s="107"/>
      <c r="CS182" s="106"/>
      <c r="CT182" s="107"/>
      <c r="CU182" s="106"/>
      <c r="CV182" s="107"/>
      <c r="CW182" s="106"/>
      <c r="CX182" s="107"/>
      <c r="CY182" s="106"/>
      <c r="CZ182" s="107"/>
      <c r="DA182" s="106"/>
      <c r="DB182" s="107"/>
      <c r="DC182" s="106"/>
      <c r="DD182" s="107"/>
      <c r="DE182" s="106"/>
      <c r="DF182" s="107"/>
      <c r="DG182" s="106"/>
      <c r="DH182" s="107"/>
      <c r="DI182" s="106"/>
      <c r="DJ182" s="107"/>
      <c r="DK182" s="106"/>
      <c r="DL182" s="107"/>
      <c r="DM182" s="106"/>
      <c r="DN182" s="107"/>
      <c r="DO182" s="106"/>
      <c r="DP182" s="107"/>
      <c r="DQ182" s="106"/>
      <c r="DR182" s="107"/>
      <c r="DS182" s="106"/>
      <c r="DT182" s="107"/>
      <c r="DU182" s="106"/>
      <c r="DV182" s="107"/>
      <c r="DW182" s="106"/>
      <c r="DX182" s="107"/>
      <c r="DY182" s="106"/>
      <c r="DZ182" s="107"/>
      <c r="EA182" s="106"/>
      <c r="EB182" s="107"/>
      <c r="EC182" s="106"/>
      <c r="ED182" s="107"/>
      <c r="EE182" s="106"/>
      <c r="EF182" s="107"/>
      <c r="EG182" s="106"/>
      <c r="EH182" s="107"/>
      <c r="EI182" s="106"/>
      <c r="EJ182" s="107"/>
      <c r="EK182" s="106"/>
      <c r="EL182" s="107"/>
      <c r="EM182" s="106"/>
      <c r="EN182" s="107"/>
      <c r="EO182" s="106"/>
      <c r="EP182" s="107"/>
      <c r="EQ182" s="106"/>
      <c r="ER182" s="107"/>
      <c r="ES182" s="106"/>
      <c r="ET182" s="107"/>
      <c r="EU182" s="106"/>
      <c r="EV182" s="107"/>
      <c r="EW182" s="106"/>
      <c r="EX182" s="107"/>
      <c r="EY182" s="106"/>
      <c r="EZ182" s="107"/>
      <c r="FA182" s="106"/>
      <c r="FB182" s="107"/>
      <c r="FC182" s="106"/>
      <c r="FD182" s="107"/>
      <c r="FE182" s="106"/>
      <c r="FF182" s="107"/>
      <c r="FG182" s="106"/>
      <c r="FH182" s="107"/>
      <c r="FI182" s="106"/>
      <c r="FJ182" s="107"/>
      <c r="FK182" s="106"/>
      <c r="FL182" s="107"/>
      <c r="FM182" s="106"/>
      <c r="FN182" s="107"/>
      <c r="FO182" s="106"/>
      <c r="FP182" s="107"/>
      <c r="FQ182" s="106"/>
      <c r="FR182" s="107"/>
      <c r="FS182" s="106"/>
      <c r="FT182" s="107"/>
      <c r="FU182" s="106"/>
      <c r="FV182" s="107"/>
      <c r="FW182" s="106"/>
      <c r="FX182" s="107"/>
      <c r="FY182" s="106"/>
      <c r="FZ182" s="107"/>
      <c r="GA182" s="106"/>
      <c r="GB182" s="107"/>
      <c r="GC182" s="106"/>
      <c r="GD182" s="107"/>
      <c r="GE182" s="106"/>
      <c r="GF182" s="107"/>
      <c r="GG182" s="106"/>
      <c r="GH182" s="107"/>
      <c r="GI182" s="106"/>
      <c r="GJ182" s="107"/>
      <c r="GK182" s="106"/>
      <c r="GL182" s="107"/>
      <c r="GM182" s="106"/>
      <c r="GN182" s="107"/>
      <c r="GO182" s="106"/>
      <c r="GP182" s="107"/>
      <c r="GQ182" s="106"/>
      <c r="GR182" s="107"/>
      <c r="GS182" s="106"/>
      <c r="GT182" s="107"/>
      <c r="GU182" s="106"/>
      <c r="GV182" s="107"/>
      <c r="GW182" s="106"/>
      <c r="GX182" s="107"/>
      <c r="GY182" s="106"/>
      <c r="GZ182" s="107"/>
      <c r="HA182" s="106"/>
      <c r="HB182" s="107"/>
      <c r="HC182" s="106"/>
      <c r="HD182" s="107"/>
      <c r="HE182" s="106"/>
      <c r="HF182" s="107"/>
      <c r="HG182" s="106"/>
      <c r="HH182" s="107"/>
      <c r="HI182" s="106"/>
      <c r="HJ182" s="107"/>
      <c r="HK182" s="106"/>
      <c r="HL182" s="107"/>
      <c r="HM182" s="106"/>
      <c r="HN182" s="107"/>
      <c r="HO182" s="106"/>
      <c r="HP182" s="107"/>
      <c r="HQ182" s="106"/>
      <c r="HR182" s="107"/>
      <c r="HS182" s="106"/>
      <c r="HT182" s="107"/>
      <c r="HU182" s="106"/>
      <c r="HV182" s="107"/>
      <c r="HW182" s="106"/>
      <c r="HX182" s="107"/>
      <c r="HY182" s="106"/>
      <c r="HZ182" s="107"/>
      <c r="IA182" s="106"/>
      <c r="IB182" s="107"/>
      <c r="IC182" s="106"/>
      <c r="ID182" s="107"/>
      <c r="IE182" s="106"/>
      <c r="IF182" s="107"/>
      <c r="IG182" s="106"/>
      <c r="IH182" s="107"/>
      <c r="II182" s="106"/>
      <c r="IJ182" s="107"/>
      <c r="IK182" s="106"/>
      <c r="IL182" s="107"/>
      <c r="IM182" s="106"/>
      <c r="IN182" s="107"/>
      <c r="IO182" s="106"/>
      <c r="IP182" s="107"/>
      <c r="IQ182" s="106"/>
      <c r="IR182" s="107"/>
      <c r="IS182" s="106"/>
      <c r="IT182" s="107"/>
      <c r="IU182" s="106"/>
      <c r="IV182" s="107"/>
      <c r="IW182" s="106"/>
      <c r="IX182" s="107"/>
      <c r="IY182" s="106"/>
    </row>
    <row r="183" spans="1:259" x14ac:dyDescent="0.25">
      <c r="A183" s="106"/>
      <c r="B183" s="107"/>
      <c r="C183" s="106"/>
      <c r="D183" s="107"/>
      <c r="E183" s="106"/>
      <c r="F183" s="107"/>
      <c r="G183" s="106"/>
      <c r="H183" s="107"/>
      <c r="I183" s="106"/>
      <c r="J183" s="107"/>
      <c r="K183" s="106"/>
      <c r="L183" s="107"/>
      <c r="M183" s="106"/>
      <c r="N183" s="107"/>
      <c r="O183" s="106"/>
      <c r="P183" s="107"/>
      <c r="Q183" s="106"/>
      <c r="R183" s="107"/>
      <c r="S183" s="106"/>
      <c r="T183" s="107"/>
      <c r="U183" s="106"/>
      <c r="V183" s="107"/>
      <c r="W183" s="106"/>
      <c r="X183" s="107"/>
      <c r="Y183" s="106"/>
      <c r="Z183" s="107"/>
      <c r="AA183" s="106"/>
      <c r="AB183" s="107"/>
      <c r="AC183" s="106"/>
      <c r="AD183" s="107"/>
      <c r="AE183" s="106"/>
      <c r="AF183" s="107"/>
      <c r="AG183" s="106"/>
      <c r="AH183" s="107"/>
      <c r="AI183" s="106"/>
      <c r="AJ183" s="107"/>
      <c r="AK183" s="106"/>
      <c r="AL183" s="107"/>
      <c r="AM183" s="106"/>
      <c r="AN183" s="107"/>
      <c r="AO183" s="106"/>
      <c r="AP183" s="107"/>
      <c r="AQ183" s="106"/>
      <c r="AR183" s="107"/>
      <c r="AS183" s="106"/>
      <c r="AT183" s="107"/>
      <c r="AU183" s="106"/>
      <c r="AV183" s="107"/>
      <c r="AW183" s="106"/>
      <c r="AX183" s="107"/>
      <c r="AY183" s="106"/>
      <c r="AZ183" s="107"/>
      <c r="BA183" s="106"/>
      <c r="BB183" s="107"/>
      <c r="BC183" s="106"/>
      <c r="BD183" s="107"/>
      <c r="BE183" s="106"/>
      <c r="BF183" s="107"/>
      <c r="BG183" s="106"/>
      <c r="BH183" s="107"/>
      <c r="BI183" s="106"/>
      <c r="BJ183" s="107"/>
      <c r="BK183" s="106"/>
      <c r="BL183" s="107"/>
      <c r="BM183" s="106"/>
      <c r="BN183" s="107"/>
      <c r="BO183" s="106"/>
      <c r="BP183" s="107"/>
      <c r="BQ183" s="106"/>
      <c r="BR183" s="107"/>
      <c r="BS183" s="106"/>
      <c r="BT183" s="107"/>
      <c r="BU183" s="106"/>
      <c r="BV183" s="107"/>
      <c r="BW183" s="106"/>
      <c r="BX183" s="107"/>
      <c r="BY183" s="106"/>
      <c r="BZ183" s="107"/>
      <c r="CA183" s="106"/>
      <c r="CB183" s="107"/>
      <c r="CC183" s="106"/>
      <c r="CD183" s="107"/>
      <c r="CE183" s="106"/>
      <c r="CF183" s="107"/>
      <c r="CG183" s="106"/>
      <c r="CH183" s="107"/>
      <c r="CI183" s="106"/>
      <c r="CJ183" s="107"/>
      <c r="CK183" s="106"/>
      <c r="CL183" s="107"/>
      <c r="CM183" s="106"/>
      <c r="CN183" s="107"/>
      <c r="CO183" s="106"/>
      <c r="CP183" s="107"/>
      <c r="CQ183" s="106"/>
      <c r="CR183" s="107"/>
      <c r="CS183" s="106"/>
      <c r="CT183" s="107"/>
      <c r="CU183" s="106"/>
      <c r="CV183" s="107"/>
      <c r="CW183" s="106"/>
      <c r="CX183" s="107"/>
      <c r="CY183" s="106"/>
      <c r="CZ183" s="107"/>
      <c r="DA183" s="106"/>
      <c r="DB183" s="107"/>
      <c r="DC183" s="106"/>
      <c r="DD183" s="107"/>
      <c r="DE183" s="106"/>
      <c r="DF183" s="107"/>
      <c r="DG183" s="106"/>
      <c r="DH183" s="107"/>
      <c r="DI183" s="106"/>
      <c r="DJ183" s="107"/>
      <c r="DK183" s="106"/>
      <c r="DL183" s="107"/>
      <c r="DM183" s="106"/>
      <c r="DN183" s="107"/>
      <c r="DO183" s="106"/>
      <c r="DP183" s="107"/>
      <c r="DQ183" s="106"/>
      <c r="DR183" s="107"/>
      <c r="DS183" s="106"/>
      <c r="DT183" s="107"/>
      <c r="DU183" s="106"/>
      <c r="DV183" s="107"/>
      <c r="DW183" s="106"/>
      <c r="DX183" s="107"/>
      <c r="DY183" s="106"/>
      <c r="DZ183" s="107"/>
      <c r="EA183" s="106"/>
      <c r="EB183" s="107"/>
      <c r="EC183" s="106"/>
      <c r="ED183" s="107"/>
      <c r="EE183" s="106"/>
      <c r="EF183" s="107"/>
      <c r="EG183" s="106"/>
      <c r="EH183" s="107"/>
      <c r="EI183" s="106"/>
      <c r="EJ183" s="107"/>
      <c r="EK183" s="106"/>
      <c r="EL183" s="107"/>
      <c r="EM183" s="106"/>
      <c r="EN183" s="107"/>
      <c r="EO183" s="106"/>
      <c r="EP183" s="107"/>
      <c r="EQ183" s="106"/>
      <c r="ER183" s="107"/>
      <c r="ES183" s="106"/>
      <c r="ET183" s="107"/>
      <c r="EU183" s="106"/>
      <c r="EV183" s="107"/>
      <c r="EW183" s="106"/>
      <c r="EX183" s="107"/>
      <c r="EY183" s="106"/>
      <c r="EZ183" s="107"/>
      <c r="FA183" s="106"/>
      <c r="FB183" s="107"/>
      <c r="FC183" s="106"/>
      <c r="FD183" s="107"/>
      <c r="FE183" s="106"/>
      <c r="FF183" s="107"/>
      <c r="FG183" s="106"/>
      <c r="FH183" s="107"/>
      <c r="FI183" s="106"/>
      <c r="FJ183" s="107"/>
      <c r="FK183" s="106"/>
      <c r="FL183" s="107"/>
      <c r="FM183" s="106"/>
      <c r="FN183" s="107"/>
      <c r="FO183" s="106"/>
      <c r="FP183" s="107"/>
      <c r="FQ183" s="106"/>
      <c r="FR183" s="107"/>
      <c r="FS183" s="106"/>
      <c r="FT183" s="107"/>
      <c r="FU183" s="106"/>
      <c r="FV183" s="107"/>
      <c r="FW183" s="106"/>
      <c r="FX183" s="107"/>
      <c r="FY183" s="106"/>
      <c r="FZ183" s="107"/>
      <c r="GA183" s="106"/>
      <c r="GB183" s="107"/>
      <c r="GC183" s="106"/>
      <c r="GD183" s="107"/>
      <c r="GE183" s="106"/>
      <c r="GF183" s="107"/>
      <c r="GG183" s="106"/>
      <c r="GH183" s="107"/>
      <c r="GI183" s="106"/>
      <c r="GJ183" s="107"/>
      <c r="GK183" s="106"/>
      <c r="GL183" s="107"/>
      <c r="GM183" s="106"/>
      <c r="GN183" s="107"/>
      <c r="GO183" s="106"/>
      <c r="GP183" s="107"/>
      <c r="GQ183" s="106"/>
      <c r="GR183" s="107"/>
      <c r="GS183" s="106"/>
      <c r="GT183" s="107"/>
      <c r="GU183" s="106"/>
      <c r="GV183" s="107"/>
      <c r="GW183" s="106"/>
      <c r="GX183" s="107"/>
      <c r="GY183" s="106"/>
      <c r="GZ183" s="107"/>
      <c r="HA183" s="106"/>
      <c r="HB183" s="107"/>
      <c r="HC183" s="106"/>
      <c r="HD183" s="107"/>
      <c r="HE183" s="106"/>
      <c r="HF183" s="107"/>
      <c r="HG183" s="106"/>
      <c r="HH183" s="107"/>
      <c r="HI183" s="106"/>
      <c r="HJ183" s="107"/>
      <c r="HK183" s="106"/>
      <c r="HL183" s="107"/>
      <c r="HM183" s="106"/>
      <c r="HN183" s="107"/>
      <c r="HO183" s="106"/>
      <c r="HP183" s="107"/>
      <c r="HQ183" s="106"/>
      <c r="HR183" s="107"/>
      <c r="HS183" s="106"/>
      <c r="HT183" s="107"/>
      <c r="HU183" s="106"/>
      <c r="HV183" s="107"/>
      <c r="HW183" s="106"/>
      <c r="HX183" s="107"/>
      <c r="HY183" s="106"/>
      <c r="HZ183" s="107"/>
      <c r="IA183" s="106"/>
      <c r="IB183" s="107"/>
      <c r="IC183" s="106"/>
      <c r="ID183" s="107"/>
      <c r="IE183" s="106"/>
      <c r="IF183" s="107"/>
      <c r="IG183" s="106"/>
      <c r="IH183" s="107"/>
      <c r="II183" s="106"/>
      <c r="IJ183" s="107"/>
      <c r="IK183" s="106"/>
      <c r="IL183" s="107"/>
      <c r="IM183" s="106"/>
      <c r="IN183" s="107"/>
      <c r="IO183" s="106"/>
      <c r="IP183" s="107"/>
      <c r="IQ183" s="106"/>
      <c r="IR183" s="107"/>
      <c r="IS183" s="106"/>
      <c r="IT183" s="107"/>
      <c r="IU183" s="106"/>
      <c r="IV183" s="107"/>
      <c r="IW183" s="106"/>
      <c r="IX183" s="107"/>
      <c r="IY183" s="106"/>
    </row>
    <row r="184" spans="1:259" x14ac:dyDescent="0.25">
      <c r="A184" s="106"/>
      <c r="B184" s="107"/>
      <c r="C184" s="106"/>
      <c r="D184" s="107"/>
      <c r="E184" s="106"/>
      <c r="F184" s="107"/>
      <c r="G184" s="106"/>
      <c r="H184" s="107"/>
      <c r="I184" s="106"/>
      <c r="J184" s="107"/>
      <c r="K184" s="106"/>
      <c r="L184" s="107"/>
      <c r="M184" s="106"/>
      <c r="N184" s="107"/>
      <c r="O184" s="106"/>
      <c r="P184" s="107"/>
      <c r="Q184" s="106"/>
      <c r="R184" s="107"/>
      <c r="S184" s="106"/>
      <c r="T184" s="107"/>
      <c r="U184" s="106"/>
      <c r="V184" s="107"/>
      <c r="W184" s="106"/>
      <c r="X184" s="107"/>
      <c r="Y184" s="106"/>
      <c r="Z184" s="107"/>
      <c r="AA184" s="106"/>
      <c r="AB184" s="107"/>
      <c r="AC184" s="106"/>
      <c r="AD184" s="107"/>
      <c r="AE184" s="106"/>
      <c r="AF184" s="107"/>
      <c r="AG184" s="106"/>
      <c r="AH184" s="107"/>
      <c r="AI184" s="106"/>
      <c r="AJ184" s="107"/>
      <c r="AK184" s="106"/>
      <c r="AL184" s="107"/>
      <c r="AM184" s="106"/>
      <c r="AN184" s="107"/>
      <c r="AO184" s="106"/>
      <c r="AP184" s="107"/>
      <c r="AQ184" s="106"/>
      <c r="AR184" s="107"/>
      <c r="AS184" s="106"/>
      <c r="AT184" s="107"/>
      <c r="AU184" s="106"/>
      <c r="AV184" s="107"/>
      <c r="AW184" s="106"/>
      <c r="AX184" s="107"/>
      <c r="AY184" s="106"/>
      <c r="AZ184" s="107"/>
      <c r="BA184" s="106"/>
      <c r="BB184" s="107"/>
      <c r="BC184" s="106"/>
      <c r="BD184" s="107"/>
      <c r="BE184" s="106"/>
      <c r="BF184" s="107"/>
      <c r="BG184" s="106"/>
      <c r="BH184" s="107"/>
      <c r="BI184" s="106"/>
      <c r="BJ184" s="107"/>
      <c r="BK184" s="106"/>
      <c r="BL184" s="107"/>
      <c r="BM184" s="106"/>
      <c r="BN184" s="107"/>
      <c r="BO184" s="106"/>
      <c r="BP184" s="107"/>
      <c r="BQ184" s="106"/>
      <c r="BR184" s="107"/>
      <c r="BS184" s="106"/>
      <c r="BT184" s="107"/>
      <c r="BU184" s="106"/>
      <c r="BV184" s="107"/>
      <c r="BW184" s="106"/>
      <c r="BX184" s="107"/>
      <c r="BY184" s="106"/>
      <c r="BZ184" s="107"/>
      <c r="CA184" s="106"/>
      <c r="CB184" s="107"/>
      <c r="CC184" s="106"/>
      <c r="CD184" s="107"/>
      <c r="CE184" s="106"/>
      <c r="CF184" s="107"/>
      <c r="CG184" s="106"/>
      <c r="CH184" s="107"/>
      <c r="CI184" s="106"/>
      <c r="CJ184" s="107"/>
      <c r="CK184" s="106"/>
      <c r="CL184" s="107"/>
      <c r="CM184" s="106"/>
      <c r="CN184" s="107"/>
      <c r="CO184" s="106"/>
      <c r="CP184" s="107"/>
      <c r="CQ184" s="106"/>
      <c r="CR184" s="107"/>
      <c r="CS184" s="106"/>
      <c r="CT184" s="107"/>
      <c r="CU184" s="106"/>
      <c r="CV184" s="107"/>
      <c r="CW184" s="106"/>
      <c r="CX184" s="107"/>
      <c r="CY184" s="106"/>
      <c r="CZ184" s="107"/>
      <c r="DA184" s="106"/>
      <c r="DB184" s="107"/>
      <c r="DC184" s="106"/>
      <c r="DD184" s="107"/>
      <c r="DE184" s="106"/>
      <c r="DF184" s="107"/>
      <c r="DG184" s="106"/>
      <c r="DH184" s="107"/>
      <c r="DI184" s="106"/>
      <c r="DJ184" s="107"/>
      <c r="DK184" s="106"/>
      <c r="DL184" s="107"/>
      <c r="DM184" s="106"/>
      <c r="DN184" s="107"/>
      <c r="DO184" s="106"/>
      <c r="DP184" s="107"/>
      <c r="DQ184" s="106"/>
      <c r="DR184" s="107"/>
      <c r="DS184" s="106"/>
      <c r="DT184" s="107"/>
      <c r="DU184" s="106"/>
      <c r="DV184" s="107"/>
      <c r="DW184" s="106"/>
      <c r="DX184" s="107"/>
      <c r="DY184" s="106"/>
      <c r="DZ184" s="107"/>
      <c r="EA184" s="106"/>
      <c r="EB184" s="107"/>
      <c r="EC184" s="106"/>
      <c r="ED184" s="107"/>
      <c r="EE184" s="106"/>
      <c r="EF184" s="107"/>
      <c r="EG184" s="106"/>
      <c r="EH184" s="107"/>
      <c r="EI184" s="106"/>
      <c r="EJ184" s="107"/>
      <c r="EK184" s="106"/>
      <c r="EL184" s="107"/>
      <c r="EM184" s="106"/>
      <c r="EN184" s="107"/>
      <c r="EO184" s="106"/>
      <c r="EP184" s="107"/>
      <c r="EQ184" s="106"/>
      <c r="ER184" s="107"/>
      <c r="ES184" s="106"/>
      <c r="ET184" s="107"/>
      <c r="EU184" s="106"/>
      <c r="EV184" s="107"/>
      <c r="EW184" s="106"/>
      <c r="EX184" s="107"/>
      <c r="EY184" s="106"/>
      <c r="EZ184" s="107"/>
      <c r="FA184" s="106"/>
      <c r="FB184" s="107"/>
      <c r="FC184" s="106"/>
      <c r="FD184" s="107"/>
      <c r="FE184" s="106"/>
      <c r="FF184" s="107"/>
      <c r="FG184" s="106"/>
      <c r="FH184" s="107"/>
      <c r="FI184" s="106"/>
      <c r="FJ184" s="107"/>
      <c r="FK184" s="106"/>
      <c r="FL184" s="107"/>
      <c r="FM184" s="106"/>
      <c r="FN184" s="107"/>
      <c r="FO184" s="106"/>
      <c r="FP184" s="107"/>
      <c r="FQ184" s="106"/>
      <c r="FR184" s="107"/>
      <c r="FS184" s="106"/>
      <c r="FT184" s="107"/>
      <c r="FU184" s="106"/>
      <c r="FV184" s="107"/>
      <c r="FW184" s="106"/>
      <c r="FX184" s="107"/>
      <c r="FY184" s="106"/>
      <c r="FZ184" s="107"/>
      <c r="GA184" s="106"/>
      <c r="GB184" s="107"/>
      <c r="GC184" s="106"/>
      <c r="GD184" s="107"/>
      <c r="GE184" s="106"/>
      <c r="GF184" s="107"/>
      <c r="GG184" s="106"/>
      <c r="GH184" s="107"/>
      <c r="GI184" s="106"/>
      <c r="GJ184" s="107"/>
      <c r="GK184" s="106"/>
      <c r="GL184" s="107"/>
      <c r="GM184" s="106"/>
      <c r="GN184" s="107"/>
      <c r="GO184" s="106"/>
      <c r="GP184" s="107"/>
      <c r="GQ184" s="106"/>
      <c r="GR184" s="107"/>
      <c r="GS184" s="106"/>
      <c r="GT184" s="107"/>
      <c r="GU184" s="106"/>
      <c r="GV184" s="107"/>
      <c r="GW184" s="106"/>
      <c r="GX184" s="107"/>
      <c r="GY184" s="106"/>
      <c r="GZ184" s="107"/>
      <c r="HA184" s="106"/>
      <c r="HB184" s="107"/>
      <c r="HC184" s="106"/>
      <c r="HD184" s="107"/>
      <c r="HE184" s="106"/>
      <c r="HF184" s="107"/>
      <c r="HG184" s="106"/>
      <c r="HH184" s="107"/>
      <c r="HI184" s="106"/>
      <c r="HJ184" s="107"/>
      <c r="HK184" s="106"/>
      <c r="HL184" s="107"/>
      <c r="HM184" s="106"/>
      <c r="HN184" s="107"/>
      <c r="HO184" s="106"/>
      <c r="HP184" s="107"/>
      <c r="HQ184" s="106"/>
      <c r="HR184" s="107"/>
      <c r="HS184" s="106"/>
      <c r="HT184" s="107"/>
      <c r="HU184" s="106"/>
      <c r="HV184" s="107"/>
      <c r="HW184" s="106"/>
      <c r="HX184" s="107"/>
      <c r="HY184" s="106"/>
      <c r="HZ184" s="107"/>
      <c r="IA184" s="106"/>
      <c r="IB184" s="107"/>
      <c r="IC184" s="106"/>
      <c r="ID184" s="107"/>
      <c r="IE184" s="106"/>
      <c r="IF184" s="107"/>
      <c r="IG184" s="106"/>
      <c r="IH184" s="107"/>
      <c r="II184" s="106"/>
      <c r="IJ184" s="107"/>
      <c r="IK184" s="106"/>
      <c r="IL184" s="107"/>
      <c r="IM184" s="106"/>
      <c r="IN184" s="107"/>
      <c r="IO184" s="106"/>
      <c r="IP184" s="107"/>
      <c r="IQ184" s="106"/>
      <c r="IR184" s="107"/>
      <c r="IS184" s="106"/>
      <c r="IT184" s="107"/>
      <c r="IU184" s="106"/>
      <c r="IV184" s="107"/>
      <c r="IW184" s="106"/>
      <c r="IX184" s="107"/>
      <c r="IY184" s="106"/>
    </row>
    <row r="185" spans="1:259" x14ac:dyDescent="0.25">
      <c r="A185" s="106"/>
      <c r="B185" s="107"/>
      <c r="C185" s="106"/>
      <c r="D185" s="107"/>
      <c r="E185" s="106"/>
      <c r="F185" s="107"/>
      <c r="G185" s="106"/>
      <c r="H185" s="107"/>
      <c r="I185" s="106"/>
      <c r="J185" s="107"/>
      <c r="K185" s="106"/>
      <c r="L185" s="107"/>
      <c r="M185" s="106"/>
      <c r="N185" s="107"/>
      <c r="O185" s="106"/>
      <c r="P185" s="107"/>
      <c r="Q185" s="106"/>
      <c r="R185" s="107"/>
      <c r="S185" s="106"/>
      <c r="T185" s="107"/>
      <c r="U185" s="106"/>
      <c r="V185" s="107"/>
      <c r="W185" s="106"/>
      <c r="X185" s="107"/>
      <c r="Y185" s="106"/>
      <c r="Z185" s="107"/>
      <c r="AA185" s="106"/>
      <c r="AB185" s="107"/>
      <c r="AC185" s="106"/>
      <c r="AD185" s="107"/>
      <c r="AE185" s="106"/>
      <c r="AF185" s="107"/>
      <c r="AG185" s="106"/>
      <c r="AH185" s="107"/>
      <c r="AI185" s="106"/>
      <c r="AJ185" s="107"/>
      <c r="AK185" s="106"/>
      <c r="AL185" s="107"/>
      <c r="AM185" s="106"/>
      <c r="AN185" s="107"/>
      <c r="AO185" s="106"/>
      <c r="AP185" s="107"/>
      <c r="AQ185" s="106"/>
      <c r="AR185" s="107"/>
      <c r="AS185" s="106"/>
      <c r="AT185" s="107"/>
      <c r="AU185" s="106"/>
      <c r="AV185" s="107"/>
      <c r="AW185" s="106"/>
      <c r="AX185" s="107"/>
      <c r="AY185" s="106"/>
      <c r="AZ185" s="107"/>
      <c r="BA185" s="106"/>
      <c r="BB185" s="107"/>
      <c r="BC185" s="106"/>
      <c r="BD185" s="107"/>
      <c r="BE185" s="106"/>
      <c r="BF185" s="107"/>
      <c r="BG185" s="106"/>
      <c r="BH185" s="107"/>
      <c r="BI185" s="106"/>
      <c r="BJ185" s="107"/>
      <c r="BK185" s="106"/>
      <c r="BL185" s="107"/>
      <c r="BM185" s="106"/>
      <c r="BN185" s="107"/>
      <c r="BO185" s="106"/>
      <c r="BP185" s="107"/>
      <c r="BQ185" s="106"/>
      <c r="BR185" s="107"/>
      <c r="BS185" s="106"/>
      <c r="BT185" s="107"/>
      <c r="BU185" s="106"/>
      <c r="BV185" s="107"/>
      <c r="BW185" s="106"/>
      <c r="BX185" s="107"/>
      <c r="BY185" s="106"/>
      <c r="BZ185" s="107"/>
      <c r="CA185" s="106"/>
      <c r="CB185" s="107"/>
      <c r="CC185" s="106"/>
      <c r="CD185" s="107"/>
      <c r="CE185" s="106"/>
      <c r="CF185" s="107"/>
      <c r="CG185" s="106"/>
      <c r="CH185" s="107"/>
      <c r="CI185" s="106"/>
      <c r="CJ185" s="107"/>
      <c r="CK185" s="106"/>
      <c r="CL185" s="107"/>
      <c r="CM185" s="106"/>
      <c r="CN185" s="107"/>
      <c r="CO185" s="106"/>
      <c r="CP185" s="107"/>
      <c r="CQ185" s="106"/>
      <c r="CR185" s="107"/>
      <c r="CS185" s="106"/>
      <c r="CT185" s="107"/>
      <c r="CU185" s="106"/>
      <c r="CV185" s="107"/>
      <c r="CW185" s="106"/>
      <c r="CX185" s="107"/>
      <c r="CY185" s="106"/>
      <c r="CZ185" s="107"/>
      <c r="DA185" s="106"/>
      <c r="DB185" s="107"/>
      <c r="DC185" s="106"/>
      <c r="DD185" s="107"/>
      <c r="DE185" s="106"/>
      <c r="DF185" s="107"/>
      <c r="DG185" s="106"/>
      <c r="DH185" s="107"/>
      <c r="DI185" s="106"/>
      <c r="DJ185" s="107"/>
      <c r="DK185" s="106"/>
      <c r="DL185" s="107"/>
      <c r="DM185" s="106"/>
      <c r="DN185" s="107"/>
      <c r="DO185" s="106"/>
      <c r="DP185" s="107"/>
      <c r="DQ185" s="106"/>
      <c r="DR185" s="107"/>
      <c r="DS185" s="106"/>
      <c r="DT185" s="107"/>
      <c r="DU185" s="106"/>
      <c r="DV185" s="107"/>
      <c r="DW185" s="106"/>
      <c r="DX185" s="107"/>
      <c r="DY185" s="106"/>
      <c r="DZ185" s="107"/>
      <c r="EA185" s="106"/>
      <c r="EB185" s="107"/>
      <c r="EC185" s="106"/>
      <c r="ED185" s="107"/>
      <c r="EE185" s="106"/>
      <c r="EF185" s="107"/>
      <c r="EG185" s="106"/>
      <c r="EH185" s="107"/>
      <c r="EI185" s="106"/>
      <c r="EJ185" s="107"/>
      <c r="EK185" s="106"/>
      <c r="EL185" s="107"/>
      <c r="EM185" s="106"/>
      <c r="EN185" s="107"/>
      <c r="EO185" s="106"/>
      <c r="EP185" s="107"/>
      <c r="EQ185" s="106"/>
      <c r="ER185" s="107"/>
      <c r="ES185" s="106"/>
      <c r="ET185" s="107"/>
      <c r="EU185" s="106"/>
      <c r="EV185" s="107"/>
      <c r="EW185" s="106"/>
      <c r="EX185" s="107"/>
      <c r="EY185" s="106"/>
      <c r="EZ185" s="107"/>
      <c r="FA185" s="106"/>
      <c r="FB185" s="107"/>
      <c r="FC185" s="106"/>
      <c r="FD185" s="107"/>
      <c r="FE185" s="106"/>
      <c r="FF185" s="107"/>
      <c r="FG185" s="106"/>
      <c r="FH185" s="107"/>
      <c r="FI185" s="106"/>
      <c r="FJ185" s="107"/>
      <c r="FK185" s="106"/>
      <c r="FL185" s="107"/>
      <c r="FM185" s="106"/>
      <c r="FN185" s="107"/>
      <c r="FO185" s="106"/>
      <c r="FP185" s="107"/>
      <c r="FQ185" s="106"/>
      <c r="FR185" s="107"/>
      <c r="FS185" s="106"/>
      <c r="FT185" s="107"/>
      <c r="FU185" s="106"/>
      <c r="FV185" s="107"/>
      <c r="FW185" s="106"/>
      <c r="FX185" s="107"/>
      <c r="FY185" s="106"/>
      <c r="FZ185" s="107"/>
      <c r="GA185" s="106"/>
      <c r="GB185" s="107"/>
      <c r="GC185" s="106"/>
      <c r="GD185" s="107"/>
      <c r="GE185" s="106"/>
      <c r="GF185" s="107"/>
      <c r="GG185" s="106"/>
      <c r="GH185" s="107"/>
      <c r="GI185" s="106"/>
      <c r="GJ185" s="107"/>
      <c r="GK185" s="106"/>
      <c r="GL185" s="107"/>
      <c r="GM185" s="106"/>
      <c r="GN185" s="107"/>
      <c r="GO185" s="106"/>
      <c r="GP185" s="107"/>
      <c r="GQ185" s="106"/>
      <c r="GR185" s="107"/>
      <c r="GS185" s="106"/>
      <c r="GT185" s="107"/>
      <c r="GU185" s="106"/>
      <c r="GV185" s="107"/>
      <c r="GW185" s="106"/>
      <c r="GX185" s="107"/>
      <c r="GY185" s="106"/>
      <c r="GZ185" s="107"/>
      <c r="HA185" s="106"/>
      <c r="HB185" s="107"/>
      <c r="HC185" s="106"/>
      <c r="HD185" s="107"/>
      <c r="HE185" s="106"/>
      <c r="HF185" s="107"/>
      <c r="HG185" s="106"/>
      <c r="HH185" s="107"/>
      <c r="HI185" s="106"/>
      <c r="HJ185" s="107"/>
      <c r="HK185" s="106"/>
      <c r="HL185" s="107"/>
      <c r="HM185" s="106"/>
      <c r="HN185" s="107"/>
      <c r="HO185" s="106"/>
      <c r="HP185" s="107"/>
      <c r="HQ185" s="106"/>
      <c r="HR185" s="107"/>
      <c r="HS185" s="106"/>
      <c r="HT185" s="107"/>
      <c r="HU185" s="106"/>
      <c r="HV185" s="107"/>
      <c r="HW185" s="106"/>
      <c r="HX185" s="107"/>
      <c r="HY185" s="106"/>
      <c r="HZ185" s="107"/>
      <c r="IA185" s="106"/>
      <c r="IB185" s="107"/>
      <c r="IC185" s="106"/>
      <c r="ID185" s="107"/>
      <c r="IE185" s="106"/>
      <c r="IF185" s="107"/>
      <c r="IG185" s="106"/>
      <c r="IH185" s="107"/>
      <c r="II185" s="106"/>
      <c r="IJ185" s="107"/>
      <c r="IK185" s="106"/>
      <c r="IL185" s="107"/>
      <c r="IM185" s="106"/>
      <c r="IN185" s="107"/>
      <c r="IO185" s="106"/>
      <c r="IP185" s="107"/>
      <c r="IQ185" s="106"/>
      <c r="IR185" s="107"/>
      <c r="IS185" s="106"/>
      <c r="IT185" s="107"/>
      <c r="IU185" s="106"/>
      <c r="IV185" s="107"/>
      <c r="IW185" s="106"/>
      <c r="IX185" s="107"/>
      <c r="IY185" s="106"/>
    </row>
    <row r="186" spans="1:259" x14ac:dyDescent="0.25">
      <c r="A186" s="106"/>
      <c r="B186" s="107"/>
      <c r="C186" s="106"/>
      <c r="D186" s="107"/>
      <c r="E186" s="106"/>
      <c r="F186" s="107"/>
      <c r="G186" s="106"/>
      <c r="H186" s="107"/>
      <c r="I186" s="106"/>
      <c r="J186" s="107"/>
      <c r="K186" s="106"/>
      <c r="L186" s="107"/>
      <c r="M186" s="106"/>
      <c r="N186" s="107"/>
      <c r="O186" s="106"/>
      <c r="P186" s="107"/>
      <c r="Q186" s="106"/>
      <c r="R186" s="107"/>
      <c r="S186" s="106"/>
      <c r="T186" s="107"/>
      <c r="U186" s="106"/>
      <c r="V186" s="107"/>
      <c r="W186" s="106"/>
      <c r="X186" s="107"/>
      <c r="Y186" s="106"/>
      <c r="Z186" s="107"/>
      <c r="AA186" s="106"/>
      <c r="AB186" s="107"/>
      <c r="AC186" s="106"/>
      <c r="AD186" s="107"/>
      <c r="AE186" s="106"/>
      <c r="AF186" s="107"/>
      <c r="AG186" s="106"/>
      <c r="AH186" s="107"/>
      <c r="AI186" s="106"/>
      <c r="AJ186" s="107"/>
      <c r="AK186" s="106"/>
      <c r="AL186" s="107"/>
      <c r="AM186" s="106"/>
      <c r="AN186" s="107"/>
      <c r="AO186" s="106"/>
      <c r="AP186" s="107"/>
      <c r="AQ186" s="106"/>
      <c r="AR186" s="107"/>
      <c r="AS186" s="106"/>
      <c r="AT186" s="107"/>
      <c r="AU186" s="106"/>
      <c r="AV186" s="107"/>
      <c r="AW186" s="106"/>
      <c r="AX186" s="107"/>
      <c r="AY186" s="106"/>
      <c r="AZ186" s="107"/>
      <c r="BA186" s="106"/>
      <c r="BB186" s="107"/>
      <c r="BC186" s="106"/>
      <c r="BD186" s="107"/>
      <c r="BE186" s="106"/>
      <c r="BF186" s="107"/>
      <c r="BG186" s="106"/>
      <c r="BH186" s="107"/>
      <c r="BI186" s="106"/>
      <c r="BJ186" s="107"/>
      <c r="BK186" s="106"/>
      <c r="BL186" s="107"/>
      <c r="BM186" s="106"/>
      <c r="BN186" s="107"/>
      <c r="BO186" s="106"/>
      <c r="BP186" s="107"/>
      <c r="BQ186" s="106"/>
      <c r="BR186" s="107"/>
      <c r="BS186" s="106"/>
      <c r="BT186" s="107"/>
      <c r="BU186" s="106"/>
      <c r="BV186" s="107"/>
      <c r="BW186" s="106"/>
      <c r="BX186" s="107"/>
      <c r="BY186" s="106"/>
      <c r="BZ186" s="107"/>
      <c r="CA186" s="106"/>
      <c r="CB186" s="107"/>
      <c r="CC186" s="106"/>
      <c r="CD186" s="107"/>
      <c r="CE186" s="106"/>
      <c r="CF186" s="107"/>
      <c r="CG186" s="106"/>
      <c r="CH186" s="107"/>
      <c r="CI186" s="106"/>
      <c r="CJ186" s="107"/>
      <c r="CK186" s="106"/>
      <c r="CL186" s="107"/>
      <c r="CM186" s="106"/>
      <c r="CN186" s="107"/>
      <c r="CO186" s="106"/>
      <c r="CP186" s="107"/>
      <c r="CQ186" s="106"/>
      <c r="CR186" s="107"/>
      <c r="CS186" s="106"/>
      <c r="CT186" s="107"/>
      <c r="CU186" s="106"/>
      <c r="CV186" s="107"/>
      <c r="CW186" s="106"/>
      <c r="CX186" s="107"/>
      <c r="CY186" s="106"/>
      <c r="CZ186" s="107"/>
      <c r="DA186" s="106"/>
      <c r="DB186" s="107"/>
      <c r="DC186" s="106"/>
      <c r="DD186" s="107"/>
      <c r="DE186" s="106"/>
      <c r="DF186" s="107"/>
      <c r="DG186" s="106"/>
      <c r="DH186" s="107"/>
      <c r="DI186" s="106"/>
      <c r="DJ186" s="107"/>
      <c r="DK186" s="106"/>
      <c r="DL186" s="107"/>
      <c r="DM186" s="106"/>
      <c r="DN186" s="107"/>
      <c r="DO186" s="106"/>
      <c r="DP186" s="107"/>
      <c r="DQ186" s="106"/>
      <c r="DR186" s="107"/>
      <c r="DS186" s="106"/>
      <c r="DT186" s="107"/>
      <c r="DU186" s="106"/>
      <c r="DV186" s="107"/>
      <c r="DW186" s="106"/>
      <c r="DX186" s="107"/>
      <c r="DY186" s="106"/>
      <c r="DZ186" s="107"/>
      <c r="EA186" s="106"/>
      <c r="EB186" s="107"/>
      <c r="EC186" s="106"/>
      <c r="ED186" s="107"/>
      <c r="EE186" s="106"/>
      <c r="EF186" s="107"/>
      <c r="EG186" s="106"/>
      <c r="EH186" s="107"/>
      <c r="EI186" s="106"/>
      <c r="EJ186" s="107"/>
      <c r="EK186" s="106"/>
      <c r="EL186" s="107"/>
      <c r="EM186" s="106"/>
      <c r="EN186" s="107"/>
      <c r="EO186" s="106"/>
      <c r="EP186" s="107"/>
      <c r="EQ186" s="106"/>
      <c r="ER186" s="107"/>
      <c r="ES186" s="106"/>
      <c r="ET186" s="107"/>
      <c r="EU186" s="106"/>
      <c r="EV186" s="107"/>
      <c r="EW186" s="106"/>
      <c r="EX186" s="107"/>
      <c r="EY186" s="106"/>
      <c r="EZ186" s="107"/>
      <c r="FA186" s="106"/>
      <c r="FB186" s="107"/>
      <c r="FC186" s="106"/>
      <c r="FD186" s="107"/>
      <c r="FE186" s="106"/>
      <c r="FF186" s="107"/>
      <c r="FG186" s="106"/>
      <c r="FH186" s="107"/>
      <c r="FI186" s="106"/>
      <c r="FJ186" s="107"/>
      <c r="FK186" s="106"/>
      <c r="FL186" s="107"/>
      <c r="FM186" s="106"/>
      <c r="FN186" s="107"/>
      <c r="FO186" s="106"/>
      <c r="FP186" s="107"/>
      <c r="FQ186" s="106"/>
      <c r="FR186" s="107"/>
      <c r="FS186" s="106"/>
      <c r="FT186" s="107"/>
      <c r="FU186" s="106"/>
      <c r="FV186" s="107"/>
      <c r="FW186" s="106"/>
      <c r="FX186" s="107"/>
      <c r="FY186" s="106"/>
      <c r="FZ186" s="107"/>
      <c r="GA186" s="106"/>
      <c r="GB186" s="107"/>
      <c r="GC186" s="106"/>
      <c r="GD186" s="107"/>
      <c r="GE186" s="106"/>
      <c r="GF186" s="107"/>
      <c r="GG186" s="106"/>
      <c r="GH186" s="107"/>
      <c r="GI186" s="106"/>
      <c r="GJ186" s="107"/>
      <c r="GK186" s="106"/>
      <c r="GL186" s="107"/>
      <c r="GM186" s="106"/>
      <c r="GN186" s="107"/>
      <c r="GO186" s="106"/>
      <c r="GP186" s="107"/>
      <c r="GQ186" s="106"/>
      <c r="GR186" s="107"/>
      <c r="GS186" s="106"/>
      <c r="GT186" s="107"/>
      <c r="GU186" s="106"/>
      <c r="GV186" s="107"/>
      <c r="GW186" s="106"/>
      <c r="GX186" s="107"/>
      <c r="GY186" s="106"/>
      <c r="GZ186" s="107"/>
      <c r="HA186" s="106"/>
      <c r="HB186" s="107"/>
      <c r="HC186" s="106"/>
      <c r="HD186" s="107"/>
      <c r="HE186" s="106"/>
      <c r="HF186" s="107"/>
      <c r="HG186" s="106"/>
      <c r="HH186" s="107"/>
      <c r="HI186" s="106"/>
      <c r="HJ186" s="107"/>
      <c r="HK186" s="106"/>
      <c r="HL186" s="107"/>
      <c r="HM186" s="106"/>
      <c r="HN186" s="107"/>
      <c r="HO186" s="106"/>
      <c r="HP186" s="107"/>
      <c r="HQ186" s="106"/>
      <c r="HR186" s="107"/>
      <c r="HS186" s="106"/>
      <c r="HT186" s="107"/>
      <c r="HU186" s="106"/>
      <c r="HV186" s="107"/>
      <c r="HW186" s="106"/>
      <c r="HX186" s="107"/>
      <c r="HY186" s="106"/>
      <c r="HZ186" s="107"/>
      <c r="IA186" s="106"/>
      <c r="IB186" s="107"/>
      <c r="IC186" s="106"/>
      <c r="ID186" s="107"/>
      <c r="IE186" s="106"/>
      <c r="IF186" s="107"/>
      <c r="IG186" s="106"/>
      <c r="IH186" s="107"/>
      <c r="II186" s="106"/>
      <c r="IJ186" s="107"/>
      <c r="IK186" s="106"/>
      <c r="IL186" s="107"/>
      <c r="IM186" s="106"/>
      <c r="IN186" s="107"/>
      <c r="IO186" s="106"/>
      <c r="IP186" s="107"/>
      <c r="IQ186" s="106"/>
      <c r="IR186" s="107"/>
      <c r="IS186" s="106"/>
      <c r="IT186" s="107"/>
      <c r="IU186" s="106"/>
      <c r="IV186" s="107"/>
      <c r="IW186" s="106"/>
      <c r="IX186" s="107"/>
      <c r="IY186" s="106"/>
    </row>
    <row r="187" spans="1:259" x14ac:dyDescent="0.25">
      <c r="A187" s="106"/>
      <c r="B187" s="107"/>
      <c r="C187" s="106"/>
      <c r="D187" s="107"/>
      <c r="E187" s="106"/>
      <c r="F187" s="107"/>
      <c r="G187" s="106"/>
      <c r="H187" s="107"/>
      <c r="I187" s="106"/>
      <c r="J187" s="107"/>
      <c r="K187" s="106"/>
      <c r="L187" s="107"/>
      <c r="M187" s="106"/>
      <c r="N187" s="107"/>
      <c r="O187" s="106"/>
      <c r="P187" s="107"/>
      <c r="Q187" s="106"/>
      <c r="R187" s="107"/>
      <c r="S187" s="106"/>
      <c r="T187" s="107"/>
      <c r="U187" s="106"/>
      <c r="V187" s="107"/>
      <c r="W187" s="106"/>
      <c r="X187" s="107"/>
      <c r="Y187" s="106"/>
      <c r="Z187" s="107"/>
      <c r="AA187" s="106"/>
      <c r="AB187" s="107"/>
      <c r="AC187" s="106"/>
      <c r="AD187" s="107"/>
      <c r="AE187" s="106"/>
      <c r="AF187" s="107"/>
      <c r="AG187" s="106"/>
      <c r="AH187" s="107"/>
      <c r="AI187" s="106"/>
      <c r="AJ187" s="107"/>
      <c r="AK187" s="106"/>
      <c r="AL187" s="107"/>
      <c r="AM187" s="106"/>
      <c r="AN187" s="107"/>
      <c r="AO187" s="106"/>
      <c r="AP187" s="107"/>
      <c r="AQ187" s="106"/>
      <c r="AR187" s="107"/>
      <c r="AS187" s="106"/>
      <c r="AT187" s="107"/>
      <c r="AU187" s="106"/>
      <c r="AV187" s="107"/>
      <c r="AW187" s="106"/>
      <c r="AX187" s="107"/>
      <c r="AY187" s="106"/>
      <c r="AZ187" s="107"/>
      <c r="BA187" s="106"/>
      <c r="BB187" s="107"/>
      <c r="BC187" s="106"/>
      <c r="BD187" s="107"/>
      <c r="BE187" s="106"/>
      <c r="BF187" s="107"/>
      <c r="BG187" s="106"/>
      <c r="BH187" s="107"/>
      <c r="BI187" s="106"/>
      <c r="BJ187" s="107"/>
      <c r="BK187" s="106"/>
      <c r="BL187" s="107"/>
      <c r="BM187" s="106"/>
      <c r="BN187" s="107"/>
      <c r="BO187" s="106"/>
      <c r="BP187" s="107"/>
      <c r="BQ187" s="106"/>
      <c r="BR187" s="107"/>
      <c r="BS187" s="106"/>
      <c r="BT187" s="107"/>
      <c r="BU187" s="106"/>
      <c r="BV187" s="107"/>
      <c r="BW187" s="106"/>
      <c r="BX187" s="107"/>
      <c r="BY187" s="106"/>
      <c r="BZ187" s="107"/>
      <c r="CA187" s="106"/>
      <c r="CB187" s="107"/>
      <c r="CC187" s="106"/>
      <c r="CD187" s="107"/>
      <c r="CE187" s="106"/>
      <c r="CF187" s="107"/>
      <c r="CG187" s="106"/>
      <c r="CH187" s="107"/>
      <c r="CI187" s="106"/>
      <c r="CJ187" s="107"/>
      <c r="CK187" s="106"/>
      <c r="CL187" s="107"/>
      <c r="CM187" s="106"/>
      <c r="CN187" s="107"/>
      <c r="CO187" s="106"/>
      <c r="CP187" s="107"/>
      <c r="CQ187" s="106"/>
      <c r="CR187" s="107"/>
      <c r="CS187" s="106"/>
      <c r="CT187" s="107"/>
      <c r="CU187" s="106"/>
      <c r="CV187" s="107"/>
      <c r="CW187" s="106"/>
      <c r="CX187" s="107"/>
      <c r="CY187" s="106"/>
      <c r="CZ187" s="107"/>
      <c r="DA187" s="106"/>
      <c r="DB187" s="107"/>
      <c r="DC187" s="106"/>
      <c r="DD187" s="107"/>
      <c r="DE187" s="106"/>
      <c r="DF187" s="107"/>
      <c r="DG187" s="106"/>
      <c r="DH187" s="107"/>
      <c r="DI187" s="106"/>
      <c r="DJ187" s="107"/>
      <c r="DK187" s="106"/>
      <c r="DL187" s="107"/>
      <c r="DM187" s="106"/>
      <c r="DN187" s="107"/>
      <c r="DO187" s="106"/>
      <c r="DP187" s="107"/>
      <c r="DQ187" s="106"/>
      <c r="DR187" s="107"/>
      <c r="DS187" s="106"/>
      <c r="DT187" s="107"/>
      <c r="DU187" s="106"/>
      <c r="DV187" s="107"/>
      <c r="DW187" s="106"/>
      <c r="DX187" s="107"/>
      <c r="DY187" s="106"/>
      <c r="DZ187" s="107"/>
      <c r="EA187" s="106"/>
      <c r="EB187" s="107"/>
      <c r="EC187" s="106"/>
      <c r="ED187" s="107"/>
      <c r="EE187" s="106"/>
      <c r="EF187" s="107"/>
      <c r="EG187" s="106"/>
      <c r="EH187" s="107"/>
      <c r="EI187" s="106"/>
      <c r="EJ187" s="107"/>
      <c r="EK187" s="106"/>
      <c r="EL187" s="107"/>
      <c r="EM187" s="106"/>
      <c r="EN187" s="107"/>
      <c r="EO187" s="106"/>
      <c r="EP187" s="107"/>
      <c r="EQ187" s="106"/>
      <c r="ER187" s="107"/>
      <c r="ES187" s="106"/>
      <c r="ET187" s="107"/>
      <c r="EU187" s="106"/>
      <c r="EV187" s="107"/>
      <c r="EW187" s="106"/>
      <c r="EX187" s="107"/>
      <c r="EY187" s="106"/>
      <c r="EZ187" s="107"/>
      <c r="FA187" s="106"/>
      <c r="FB187" s="107"/>
      <c r="FC187" s="106"/>
      <c r="FD187" s="107"/>
      <c r="FE187" s="106"/>
      <c r="FF187" s="107"/>
      <c r="FG187" s="106"/>
      <c r="FH187" s="107"/>
      <c r="FI187" s="106"/>
      <c r="FJ187" s="107"/>
      <c r="FK187" s="106"/>
      <c r="FL187" s="107"/>
      <c r="FM187" s="106"/>
      <c r="FN187" s="107"/>
      <c r="FO187" s="106"/>
      <c r="FP187" s="107"/>
      <c r="FQ187" s="106"/>
      <c r="FR187" s="107"/>
      <c r="FS187" s="106"/>
      <c r="FT187" s="107"/>
      <c r="FU187" s="106"/>
      <c r="FV187" s="107"/>
      <c r="FW187" s="106"/>
      <c r="FX187" s="107"/>
      <c r="FY187" s="106"/>
      <c r="FZ187" s="107"/>
      <c r="GA187" s="106"/>
      <c r="GB187" s="107"/>
      <c r="GC187" s="106"/>
      <c r="GD187" s="107"/>
      <c r="GE187" s="106"/>
      <c r="GF187" s="107"/>
      <c r="GG187" s="106"/>
      <c r="GH187" s="107"/>
      <c r="GI187" s="106"/>
      <c r="GJ187" s="107"/>
      <c r="GK187" s="106"/>
      <c r="GL187" s="107"/>
      <c r="GM187" s="106"/>
      <c r="GN187" s="107"/>
      <c r="GO187" s="106"/>
      <c r="GP187" s="107"/>
      <c r="GQ187" s="106"/>
      <c r="GR187" s="107"/>
      <c r="GS187" s="106"/>
      <c r="GT187" s="107"/>
      <c r="GU187" s="106"/>
      <c r="GV187" s="107"/>
      <c r="GW187" s="106"/>
      <c r="GX187" s="107"/>
      <c r="GY187" s="106"/>
      <c r="GZ187" s="107"/>
      <c r="HA187" s="106"/>
      <c r="HB187" s="107"/>
      <c r="HC187" s="106"/>
      <c r="HD187" s="107"/>
      <c r="HE187" s="106"/>
      <c r="HF187" s="107"/>
      <c r="HG187" s="106"/>
      <c r="HH187" s="107"/>
      <c r="HI187" s="106"/>
      <c r="HJ187" s="107"/>
      <c r="HK187" s="106"/>
      <c r="HL187" s="107"/>
      <c r="HM187" s="106"/>
      <c r="HN187" s="107"/>
      <c r="HO187" s="106"/>
      <c r="HP187" s="107"/>
      <c r="HQ187" s="106"/>
      <c r="HR187" s="107"/>
      <c r="HS187" s="106"/>
      <c r="HT187" s="107"/>
      <c r="HU187" s="106"/>
      <c r="HV187" s="107"/>
      <c r="HW187" s="106"/>
      <c r="HX187" s="107"/>
      <c r="HY187" s="106"/>
      <c r="HZ187" s="107"/>
      <c r="IA187" s="106"/>
      <c r="IB187" s="107"/>
      <c r="IC187" s="106"/>
      <c r="ID187" s="107"/>
      <c r="IE187" s="106"/>
      <c r="IF187" s="107"/>
      <c r="IG187" s="106"/>
      <c r="IH187" s="107"/>
      <c r="II187" s="106"/>
      <c r="IJ187" s="107"/>
      <c r="IK187" s="106"/>
      <c r="IL187" s="107"/>
      <c r="IM187" s="106"/>
      <c r="IN187" s="107"/>
      <c r="IO187" s="106"/>
      <c r="IP187" s="107"/>
      <c r="IQ187" s="106"/>
      <c r="IR187" s="107"/>
      <c r="IS187" s="106"/>
      <c r="IT187" s="107"/>
      <c r="IU187" s="106"/>
      <c r="IV187" s="107"/>
      <c r="IW187" s="106"/>
      <c r="IX187" s="107"/>
      <c r="IY187" s="106"/>
    </row>
    <row r="188" spans="1:259" x14ac:dyDescent="0.25">
      <c r="A188" s="106"/>
      <c r="B188" s="107"/>
      <c r="C188" s="106"/>
      <c r="D188" s="107"/>
      <c r="E188" s="106"/>
      <c r="F188" s="107"/>
      <c r="G188" s="106"/>
      <c r="H188" s="107"/>
      <c r="I188" s="106"/>
      <c r="J188" s="107"/>
      <c r="K188" s="106"/>
      <c r="L188" s="107"/>
      <c r="M188" s="106"/>
      <c r="N188" s="107"/>
      <c r="O188" s="106"/>
      <c r="P188" s="107"/>
      <c r="Q188" s="106"/>
      <c r="R188" s="107"/>
      <c r="S188" s="106"/>
      <c r="T188" s="107"/>
      <c r="U188" s="106"/>
      <c r="V188" s="107"/>
      <c r="W188" s="106"/>
      <c r="X188" s="107"/>
      <c r="Y188" s="106"/>
      <c r="Z188" s="107"/>
      <c r="AA188" s="106"/>
      <c r="AB188" s="107"/>
      <c r="AC188" s="106"/>
      <c r="AD188" s="107"/>
      <c r="AE188" s="106"/>
      <c r="AF188" s="107"/>
      <c r="AG188" s="106"/>
      <c r="AH188" s="107"/>
      <c r="AI188" s="106"/>
      <c r="AJ188" s="107"/>
      <c r="AK188" s="106"/>
      <c r="AL188" s="107"/>
      <c r="AM188" s="106"/>
      <c r="AN188" s="107"/>
      <c r="AO188" s="106"/>
      <c r="AP188" s="107"/>
      <c r="AQ188" s="106"/>
      <c r="AR188" s="107"/>
      <c r="AS188" s="106"/>
      <c r="AT188" s="107"/>
      <c r="AU188" s="106"/>
      <c r="AV188" s="107"/>
      <c r="AW188" s="106"/>
      <c r="AX188" s="107"/>
      <c r="AY188" s="106"/>
      <c r="AZ188" s="107"/>
      <c r="BA188" s="106"/>
      <c r="BB188" s="107"/>
      <c r="BC188" s="106"/>
      <c r="BD188" s="107"/>
      <c r="BE188" s="106"/>
      <c r="BF188" s="107"/>
      <c r="BG188" s="106"/>
      <c r="BH188" s="107"/>
      <c r="BI188" s="106"/>
      <c r="BJ188" s="107"/>
      <c r="BK188" s="106"/>
      <c r="BL188" s="107"/>
      <c r="BM188" s="106"/>
      <c r="BN188" s="107"/>
      <c r="BO188" s="106"/>
      <c r="BP188" s="107"/>
      <c r="BQ188" s="106"/>
      <c r="BR188" s="107"/>
      <c r="BS188" s="106"/>
      <c r="BT188" s="107"/>
      <c r="BU188" s="106"/>
      <c r="BV188" s="107"/>
      <c r="BW188" s="106"/>
      <c r="BX188" s="107"/>
      <c r="BY188" s="106"/>
      <c r="BZ188" s="107"/>
      <c r="CA188" s="106"/>
      <c r="CB188" s="107"/>
      <c r="CC188" s="106"/>
      <c r="CD188" s="107"/>
      <c r="CE188" s="106"/>
      <c r="CF188" s="107"/>
      <c r="CG188" s="106"/>
      <c r="CH188" s="107"/>
      <c r="CI188" s="106"/>
      <c r="CJ188" s="107"/>
      <c r="CK188" s="106"/>
      <c r="CL188" s="107"/>
      <c r="CM188" s="106"/>
      <c r="CN188" s="107"/>
      <c r="CO188" s="106"/>
      <c r="CP188" s="107"/>
      <c r="CQ188" s="106"/>
      <c r="CR188" s="107"/>
      <c r="CS188" s="106"/>
      <c r="CT188" s="107"/>
      <c r="CU188" s="106"/>
      <c r="CV188" s="107"/>
      <c r="CW188" s="106"/>
      <c r="CX188" s="107"/>
      <c r="CY188" s="106"/>
      <c r="CZ188" s="107"/>
      <c r="DA188" s="106"/>
      <c r="DB188" s="107"/>
      <c r="DC188" s="106"/>
      <c r="DD188" s="107"/>
      <c r="DE188" s="106"/>
      <c r="DF188" s="107"/>
      <c r="DG188" s="106"/>
      <c r="DH188" s="107"/>
      <c r="DI188" s="106"/>
      <c r="DJ188" s="107"/>
      <c r="DK188" s="106"/>
      <c r="DL188" s="107"/>
      <c r="DM188" s="106"/>
      <c r="DN188" s="107"/>
      <c r="DO188" s="106"/>
      <c r="DP188" s="107"/>
      <c r="DQ188" s="106"/>
      <c r="DR188" s="107"/>
      <c r="DS188" s="106"/>
      <c r="DT188" s="107"/>
      <c r="DU188" s="106"/>
      <c r="DV188" s="107"/>
      <c r="DW188" s="106"/>
      <c r="DX188" s="107"/>
      <c r="DY188" s="106"/>
      <c r="DZ188" s="107"/>
      <c r="EA188" s="106"/>
      <c r="EB188" s="107"/>
      <c r="EC188" s="106"/>
      <c r="ED188" s="107"/>
      <c r="EE188" s="106"/>
      <c r="EF188" s="107"/>
      <c r="EG188" s="106"/>
      <c r="EH188" s="107"/>
      <c r="EI188" s="106"/>
      <c r="EJ188" s="107"/>
      <c r="EK188" s="106"/>
      <c r="EL188" s="107"/>
      <c r="EM188" s="106"/>
      <c r="EN188" s="107"/>
      <c r="EO188" s="106"/>
      <c r="EP188" s="107"/>
      <c r="EQ188" s="106"/>
      <c r="ER188" s="107"/>
      <c r="ES188" s="106"/>
      <c r="ET188" s="107"/>
      <c r="EU188" s="106"/>
      <c r="EV188" s="107"/>
      <c r="EW188" s="106"/>
      <c r="EX188" s="107"/>
      <c r="EY188" s="106"/>
      <c r="EZ188" s="107"/>
      <c r="FA188" s="106"/>
      <c r="FB188" s="107"/>
      <c r="FC188" s="106"/>
      <c r="FD188" s="107"/>
      <c r="FE188" s="106"/>
      <c r="FF188" s="107"/>
      <c r="FG188" s="106"/>
      <c r="FH188" s="107"/>
      <c r="FI188" s="106"/>
      <c r="FJ188" s="107"/>
      <c r="FK188" s="106"/>
      <c r="FL188" s="107"/>
      <c r="FM188" s="106"/>
      <c r="FN188" s="107"/>
      <c r="FO188" s="106"/>
      <c r="FP188" s="107"/>
      <c r="FQ188" s="106"/>
      <c r="FR188" s="107"/>
      <c r="FS188" s="106"/>
      <c r="FT188" s="107"/>
      <c r="FU188" s="106"/>
      <c r="FV188" s="107"/>
      <c r="FW188" s="106"/>
      <c r="FX188" s="107"/>
      <c r="FY188" s="106"/>
      <c r="FZ188" s="107"/>
      <c r="GA188" s="106"/>
      <c r="GB188" s="107"/>
      <c r="GC188" s="106"/>
      <c r="GD188" s="107"/>
      <c r="GE188" s="106"/>
      <c r="GF188" s="107"/>
      <c r="GG188" s="106"/>
      <c r="GH188" s="107"/>
      <c r="GI188" s="106"/>
      <c r="GJ188" s="107"/>
      <c r="GK188" s="106"/>
      <c r="GL188" s="107"/>
      <c r="GM188" s="106"/>
      <c r="GN188" s="107"/>
      <c r="GO188" s="106"/>
      <c r="GP188" s="107"/>
      <c r="GQ188" s="106"/>
      <c r="GR188" s="107"/>
      <c r="GS188" s="106"/>
      <c r="GT188" s="107"/>
      <c r="GU188" s="106"/>
      <c r="GV188" s="107"/>
      <c r="GW188" s="106"/>
      <c r="GX188" s="107"/>
      <c r="GY188" s="106"/>
      <c r="GZ188" s="107"/>
      <c r="HA188" s="106"/>
      <c r="HB188" s="107"/>
      <c r="HC188" s="106"/>
      <c r="HD188" s="107"/>
      <c r="HE188" s="106"/>
      <c r="HF188" s="107"/>
      <c r="HG188" s="106"/>
      <c r="HH188" s="107"/>
      <c r="HI188" s="106"/>
      <c r="HJ188" s="107"/>
      <c r="HK188" s="106"/>
      <c r="HL188" s="107"/>
      <c r="HM188" s="106"/>
      <c r="HN188" s="107"/>
      <c r="HO188" s="106"/>
      <c r="HP188" s="107"/>
      <c r="HQ188" s="106"/>
      <c r="HR188" s="107"/>
      <c r="HS188" s="106"/>
      <c r="HT188" s="107"/>
      <c r="HU188" s="106"/>
      <c r="HV188" s="107"/>
      <c r="HW188" s="106"/>
      <c r="HX188" s="107"/>
      <c r="HY188" s="106"/>
      <c r="HZ188" s="107"/>
      <c r="IA188" s="106"/>
      <c r="IB188" s="107"/>
      <c r="IC188" s="106"/>
      <c r="ID188" s="107"/>
      <c r="IE188" s="106"/>
      <c r="IF188" s="107"/>
      <c r="IG188" s="106"/>
      <c r="IH188" s="107"/>
      <c r="II188" s="106"/>
      <c r="IJ188" s="107"/>
      <c r="IK188" s="106"/>
      <c r="IL188" s="107"/>
      <c r="IM188" s="106"/>
      <c r="IN188" s="107"/>
      <c r="IO188" s="106"/>
      <c r="IP188" s="107"/>
      <c r="IQ188" s="106"/>
      <c r="IR188" s="107"/>
      <c r="IS188" s="106"/>
      <c r="IT188" s="107"/>
      <c r="IU188" s="106"/>
      <c r="IV188" s="107"/>
      <c r="IW188" s="106"/>
      <c r="IX188" s="107"/>
      <c r="IY188" s="106"/>
    </row>
    <row r="189" spans="1:259" x14ac:dyDescent="0.25">
      <c r="A189" s="106"/>
      <c r="B189" s="107"/>
      <c r="C189" s="106"/>
      <c r="D189" s="107"/>
      <c r="E189" s="106"/>
      <c r="F189" s="107"/>
      <c r="G189" s="106"/>
      <c r="H189" s="107"/>
      <c r="I189" s="106"/>
      <c r="J189" s="107"/>
      <c r="K189" s="106"/>
      <c r="L189" s="107"/>
      <c r="M189" s="106"/>
      <c r="N189" s="107"/>
      <c r="O189" s="106"/>
      <c r="P189" s="107"/>
      <c r="Q189" s="106"/>
      <c r="R189" s="107"/>
      <c r="S189" s="106"/>
      <c r="T189" s="107"/>
      <c r="U189" s="106"/>
      <c r="V189" s="107"/>
      <c r="W189" s="106"/>
      <c r="X189" s="107"/>
      <c r="Y189" s="106"/>
      <c r="Z189" s="107"/>
      <c r="AA189" s="106"/>
      <c r="AB189" s="107"/>
      <c r="AC189" s="106"/>
      <c r="AD189" s="107"/>
      <c r="AE189" s="106"/>
      <c r="AF189" s="107"/>
      <c r="AG189" s="106"/>
      <c r="AH189" s="107"/>
      <c r="AI189" s="106"/>
      <c r="AJ189" s="107"/>
      <c r="AK189" s="106"/>
      <c r="AL189" s="107"/>
      <c r="AM189" s="106"/>
      <c r="AN189" s="107"/>
      <c r="AO189" s="106"/>
      <c r="AP189" s="107"/>
      <c r="AQ189" s="106"/>
      <c r="AR189" s="107"/>
      <c r="AS189" s="106"/>
      <c r="AT189" s="107"/>
      <c r="AU189" s="106"/>
      <c r="AV189" s="107"/>
      <c r="AW189" s="106"/>
      <c r="AX189" s="107"/>
      <c r="AY189" s="106"/>
      <c r="AZ189" s="107"/>
      <c r="BA189" s="106"/>
      <c r="BB189" s="107"/>
      <c r="BC189" s="106"/>
      <c r="BD189" s="107"/>
      <c r="BE189" s="106"/>
      <c r="BF189" s="107"/>
      <c r="BG189" s="106"/>
      <c r="BH189" s="107"/>
      <c r="BI189" s="106"/>
      <c r="BJ189" s="107"/>
      <c r="BK189" s="106"/>
      <c r="BL189" s="107"/>
      <c r="BM189" s="106"/>
      <c r="BN189" s="107"/>
      <c r="BO189" s="106"/>
      <c r="BP189" s="107"/>
      <c r="BQ189" s="106"/>
      <c r="BR189" s="107"/>
      <c r="BS189" s="106"/>
      <c r="BT189" s="107"/>
      <c r="BU189" s="106"/>
      <c r="BV189" s="107"/>
      <c r="BW189" s="106"/>
      <c r="BX189" s="107"/>
      <c r="BY189" s="106"/>
      <c r="BZ189" s="107"/>
      <c r="CA189" s="106"/>
      <c r="CB189" s="107"/>
      <c r="CC189" s="106"/>
      <c r="CD189" s="107"/>
      <c r="CE189" s="106"/>
      <c r="CF189" s="107"/>
      <c r="CG189" s="106"/>
      <c r="CH189" s="107"/>
      <c r="CI189" s="106"/>
      <c r="CJ189" s="107"/>
      <c r="CK189" s="106"/>
      <c r="CL189" s="107"/>
      <c r="CM189" s="106"/>
      <c r="CN189" s="107"/>
      <c r="CO189" s="106"/>
      <c r="CP189" s="107"/>
      <c r="CQ189" s="106"/>
      <c r="CR189" s="107"/>
      <c r="CS189" s="106"/>
      <c r="CT189" s="107"/>
      <c r="CU189" s="106"/>
      <c r="CV189" s="107"/>
      <c r="CW189" s="106"/>
      <c r="CX189" s="107"/>
      <c r="CY189" s="106"/>
      <c r="CZ189" s="107"/>
      <c r="DA189" s="106"/>
      <c r="DB189" s="107"/>
      <c r="DC189" s="106"/>
      <c r="DD189" s="107"/>
      <c r="DE189" s="106"/>
      <c r="DF189" s="107"/>
      <c r="DG189" s="106"/>
      <c r="DH189" s="107"/>
      <c r="DI189" s="106"/>
      <c r="DJ189" s="107"/>
      <c r="DK189" s="106"/>
      <c r="DL189" s="107"/>
      <c r="DM189" s="106"/>
      <c r="DN189" s="107"/>
      <c r="DO189" s="106"/>
      <c r="DP189" s="107"/>
      <c r="DQ189" s="106"/>
      <c r="DR189" s="107"/>
      <c r="DS189" s="106"/>
      <c r="DT189" s="107"/>
      <c r="DU189" s="106"/>
      <c r="DV189" s="107"/>
      <c r="DW189" s="106"/>
      <c r="DX189" s="107"/>
      <c r="DY189" s="106"/>
      <c r="DZ189" s="107"/>
      <c r="EA189" s="106"/>
      <c r="EB189" s="107"/>
      <c r="EC189" s="106"/>
      <c r="ED189" s="107"/>
      <c r="EE189" s="106"/>
      <c r="EF189" s="107"/>
      <c r="EG189" s="106"/>
      <c r="EH189" s="107"/>
      <c r="EI189" s="106"/>
      <c r="EJ189" s="107"/>
      <c r="EK189" s="106"/>
      <c r="EL189" s="107"/>
      <c r="EM189" s="106"/>
      <c r="EN189" s="107"/>
      <c r="EO189" s="106"/>
      <c r="EP189" s="107"/>
      <c r="EQ189" s="106"/>
      <c r="ER189" s="107"/>
      <c r="ES189" s="106"/>
      <c r="ET189" s="107"/>
      <c r="EU189" s="106"/>
      <c r="EV189" s="107"/>
      <c r="EW189" s="106"/>
      <c r="EX189" s="107"/>
      <c r="EY189" s="106"/>
      <c r="EZ189" s="107"/>
      <c r="FA189" s="106"/>
      <c r="FB189" s="107"/>
      <c r="FC189" s="106"/>
      <c r="FD189" s="107"/>
      <c r="FE189" s="106"/>
      <c r="FF189" s="107"/>
      <c r="FG189" s="106"/>
      <c r="FH189" s="107"/>
      <c r="FI189" s="106"/>
      <c r="FJ189" s="107"/>
      <c r="FK189" s="106"/>
      <c r="FL189" s="107"/>
      <c r="FM189" s="106"/>
      <c r="FN189" s="107"/>
      <c r="FO189" s="106"/>
      <c r="FP189" s="107"/>
      <c r="FQ189" s="106"/>
      <c r="FR189" s="107"/>
      <c r="FS189" s="106"/>
      <c r="FT189" s="107"/>
      <c r="FU189" s="106"/>
      <c r="FV189" s="107"/>
      <c r="FW189" s="106"/>
      <c r="FX189" s="107"/>
      <c r="FY189" s="106"/>
      <c r="FZ189" s="107"/>
      <c r="GA189" s="106"/>
      <c r="GB189" s="107"/>
      <c r="GC189" s="106"/>
      <c r="GD189" s="107"/>
      <c r="GE189" s="106"/>
      <c r="GF189" s="107"/>
      <c r="GG189" s="106"/>
      <c r="GH189" s="107"/>
      <c r="GI189" s="106"/>
      <c r="GJ189" s="107"/>
      <c r="GK189" s="106"/>
      <c r="GL189" s="107"/>
      <c r="GM189" s="106"/>
      <c r="GN189" s="107"/>
      <c r="GO189" s="106"/>
      <c r="GP189" s="107"/>
      <c r="GQ189" s="106"/>
      <c r="GR189" s="107"/>
      <c r="GS189" s="106"/>
      <c r="GT189" s="107"/>
      <c r="GU189" s="106"/>
      <c r="GV189" s="107"/>
      <c r="GW189" s="106"/>
      <c r="GX189" s="107"/>
      <c r="GY189" s="106"/>
      <c r="GZ189" s="107"/>
      <c r="HA189" s="106"/>
      <c r="HB189" s="107"/>
      <c r="HC189" s="106"/>
      <c r="HD189" s="107"/>
      <c r="HE189" s="106"/>
      <c r="HF189" s="107"/>
      <c r="HG189" s="106"/>
      <c r="HH189" s="107"/>
      <c r="HI189" s="106"/>
      <c r="HJ189" s="107"/>
      <c r="HK189" s="106"/>
      <c r="HL189" s="107"/>
      <c r="HM189" s="106"/>
      <c r="HN189" s="107"/>
      <c r="HO189" s="106"/>
      <c r="HP189" s="107"/>
      <c r="HQ189" s="106"/>
      <c r="HR189" s="107"/>
      <c r="HS189" s="106"/>
      <c r="HT189" s="107"/>
      <c r="HU189" s="106"/>
      <c r="HV189" s="107"/>
      <c r="HW189" s="106"/>
      <c r="HX189" s="107"/>
      <c r="HY189" s="106"/>
      <c r="HZ189" s="107"/>
      <c r="IA189" s="106"/>
      <c r="IB189" s="107"/>
      <c r="IC189" s="106"/>
      <c r="ID189" s="107"/>
      <c r="IE189" s="106"/>
      <c r="IF189" s="107"/>
      <c r="IG189" s="106"/>
      <c r="IH189" s="107"/>
      <c r="II189" s="106"/>
      <c r="IJ189" s="107"/>
      <c r="IK189" s="106"/>
      <c r="IL189" s="107"/>
      <c r="IM189" s="106"/>
      <c r="IN189" s="107"/>
      <c r="IO189" s="106"/>
      <c r="IP189" s="107"/>
      <c r="IQ189" s="106"/>
      <c r="IR189" s="107"/>
      <c r="IS189" s="106"/>
      <c r="IT189" s="107"/>
      <c r="IU189" s="106"/>
      <c r="IV189" s="107"/>
      <c r="IW189" s="106"/>
      <c r="IX189" s="107"/>
      <c r="IY189" s="106"/>
    </row>
    <row r="190" spans="1:259" x14ac:dyDescent="0.25">
      <c r="A190" s="106"/>
      <c r="B190" s="107"/>
      <c r="C190" s="106"/>
      <c r="D190" s="107"/>
      <c r="E190" s="106"/>
      <c r="F190" s="107"/>
      <c r="G190" s="106"/>
      <c r="H190" s="107"/>
      <c r="I190" s="106"/>
      <c r="J190" s="107"/>
      <c r="K190" s="106"/>
      <c r="L190" s="107"/>
      <c r="M190" s="106"/>
      <c r="N190" s="107"/>
      <c r="O190" s="106"/>
      <c r="P190" s="107"/>
      <c r="Q190" s="106"/>
      <c r="R190" s="107"/>
      <c r="S190" s="106"/>
      <c r="T190" s="107"/>
      <c r="U190" s="106"/>
      <c r="V190" s="107"/>
      <c r="W190" s="106"/>
      <c r="X190" s="107"/>
      <c r="Y190" s="106"/>
      <c r="Z190" s="107"/>
      <c r="AA190" s="106"/>
      <c r="AB190" s="107"/>
      <c r="AC190" s="106"/>
      <c r="AD190" s="107"/>
      <c r="AE190" s="106"/>
      <c r="AF190" s="107"/>
      <c r="AG190" s="106"/>
      <c r="AH190" s="107"/>
      <c r="AI190" s="106"/>
      <c r="AJ190" s="107"/>
      <c r="AK190" s="106"/>
      <c r="AL190" s="107"/>
      <c r="AM190" s="106"/>
      <c r="AN190" s="107"/>
      <c r="AO190" s="106"/>
      <c r="AP190" s="107"/>
      <c r="AQ190" s="106"/>
      <c r="AR190" s="107"/>
      <c r="AS190" s="106"/>
      <c r="AT190" s="107"/>
      <c r="AU190" s="106"/>
      <c r="AV190" s="107"/>
      <c r="AW190" s="106"/>
      <c r="AX190" s="107"/>
      <c r="AY190" s="106"/>
      <c r="AZ190" s="107"/>
      <c r="BA190" s="106"/>
      <c r="BB190" s="107"/>
      <c r="BC190" s="106"/>
      <c r="BD190" s="107"/>
      <c r="BE190" s="106"/>
      <c r="BF190" s="107"/>
      <c r="BG190" s="106"/>
      <c r="BH190" s="107"/>
      <c r="BI190" s="106"/>
      <c r="BJ190" s="107"/>
      <c r="BK190" s="106"/>
      <c r="BL190" s="107"/>
      <c r="BM190" s="106"/>
      <c r="BN190" s="107"/>
      <c r="BO190" s="106"/>
      <c r="BP190" s="107"/>
      <c r="BQ190" s="106"/>
      <c r="BR190" s="107"/>
      <c r="BS190" s="106"/>
      <c r="BT190" s="107"/>
      <c r="BU190" s="106"/>
      <c r="BV190" s="107"/>
      <c r="BW190" s="106"/>
      <c r="BX190" s="107"/>
      <c r="BY190" s="106"/>
      <c r="BZ190" s="107"/>
      <c r="CA190" s="106"/>
      <c r="CB190" s="107"/>
      <c r="CC190" s="106"/>
      <c r="CD190" s="107"/>
      <c r="CE190" s="106"/>
      <c r="CF190" s="107"/>
      <c r="CG190" s="106"/>
      <c r="CH190" s="107"/>
      <c r="CI190" s="106"/>
      <c r="CJ190" s="107"/>
      <c r="CK190" s="106"/>
      <c r="CL190" s="107"/>
      <c r="CM190" s="106"/>
      <c r="CN190" s="107"/>
      <c r="CO190" s="106"/>
      <c r="CP190" s="107"/>
      <c r="CQ190" s="106"/>
      <c r="CR190" s="107"/>
      <c r="CS190" s="106"/>
      <c r="CT190" s="107"/>
      <c r="CU190" s="106"/>
      <c r="CV190" s="107"/>
      <c r="CW190" s="106"/>
      <c r="CX190" s="107"/>
      <c r="CY190" s="106"/>
      <c r="CZ190" s="107"/>
      <c r="DA190" s="106"/>
      <c r="DB190" s="107"/>
      <c r="DC190" s="106"/>
      <c r="DD190" s="107"/>
      <c r="DE190" s="106"/>
      <c r="DF190" s="107"/>
      <c r="DG190" s="106"/>
      <c r="DH190" s="107"/>
      <c r="DI190" s="106"/>
      <c r="DJ190" s="107"/>
      <c r="DK190" s="106"/>
      <c r="DL190" s="107"/>
      <c r="DM190" s="106"/>
      <c r="DN190" s="107"/>
      <c r="DO190" s="106"/>
      <c r="DP190" s="107"/>
      <c r="DQ190" s="106"/>
      <c r="DR190" s="107"/>
      <c r="DS190" s="106"/>
      <c r="DT190" s="107"/>
      <c r="DU190" s="106"/>
      <c r="DV190" s="107"/>
      <c r="DW190" s="106"/>
      <c r="DX190" s="107"/>
      <c r="DY190" s="106"/>
      <c r="DZ190" s="107"/>
      <c r="EA190" s="106"/>
      <c r="EB190" s="107"/>
      <c r="EC190" s="106"/>
      <c r="ED190" s="107"/>
      <c r="EE190" s="106"/>
      <c r="EF190" s="107"/>
      <c r="EG190" s="106"/>
      <c r="EH190" s="107"/>
      <c r="EI190" s="106"/>
      <c r="EJ190" s="107"/>
      <c r="EK190" s="106"/>
      <c r="EL190" s="107"/>
      <c r="EM190" s="106"/>
      <c r="EN190" s="107"/>
      <c r="EO190" s="106"/>
      <c r="EP190" s="107"/>
      <c r="EQ190" s="106"/>
      <c r="ER190" s="107"/>
      <c r="ES190" s="106"/>
      <c r="ET190" s="107"/>
      <c r="EU190" s="106"/>
      <c r="EV190" s="107"/>
      <c r="EW190" s="106"/>
      <c r="EX190" s="107"/>
      <c r="EY190" s="106"/>
      <c r="EZ190" s="107"/>
      <c r="FA190" s="106"/>
      <c r="FB190" s="107"/>
      <c r="FC190" s="106"/>
      <c r="FD190" s="107"/>
      <c r="FE190" s="106"/>
      <c r="FF190" s="107"/>
      <c r="FG190" s="106"/>
      <c r="FH190" s="107"/>
      <c r="FI190" s="106"/>
      <c r="FJ190" s="107"/>
      <c r="FK190" s="106"/>
      <c r="FL190" s="107"/>
      <c r="FM190" s="106"/>
      <c r="FN190" s="107"/>
      <c r="FO190" s="106"/>
      <c r="FP190" s="107"/>
      <c r="FQ190" s="106"/>
      <c r="FR190" s="107"/>
      <c r="FS190" s="106"/>
      <c r="FT190" s="107"/>
      <c r="FU190" s="106"/>
      <c r="FV190" s="107"/>
      <c r="FW190" s="106"/>
      <c r="FX190" s="107"/>
      <c r="FY190" s="106"/>
      <c r="FZ190" s="107"/>
      <c r="GA190" s="106"/>
      <c r="GB190" s="107"/>
      <c r="GC190" s="106"/>
      <c r="GD190" s="107"/>
      <c r="GE190" s="106"/>
      <c r="GF190" s="107"/>
      <c r="GG190" s="106"/>
      <c r="GH190" s="107"/>
      <c r="GI190" s="106"/>
      <c r="GJ190" s="107"/>
      <c r="GK190" s="106"/>
      <c r="GL190" s="107"/>
      <c r="GM190" s="106"/>
      <c r="GN190" s="107"/>
      <c r="GO190" s="106"/>
      <c r="GP190" s="107"/>
      <c r="GQ190" s="106"/>
      <c r="GR190" s="107"/>
      <c r="GS190" s="106"/>
      <c r="GT190" s="107"/>
      <c r="GU190" s="106"/>
      <c r="GV190" s="107"/>
      <c r="GW190" s="106"/>
      <c r="GX190" s="107"/>
      <c r="GY190" s="106"/>
      <c r="GZ190" s="107"/>
      <c r="HA190" s="106"/>
      <c r="HB190" s="107"/>
      <c r="HC190" s="106"/>
      <c r="HD190" s="107"/>
      <c r="HE190" s="106"/>
      <c r="HF190" s="107"/>
      <c r="HG190" s="106"/>
      <c r="HH190" s="107"/>
      <c r="HI190" s="106"/>
      <c r="HJ190" s="107"/>
      <c r="HK190" s="106"/>
      <c r="HL190" s="107"/>
      <c r="HM190" s="106"/>
      <c r="HN190" s="107"/>
      <c r="HO190" s="106"/>
      <c r="HP190" s="107"/>
      <c r="HQ190" s="106"/>
      <c r="HR190" s="107"/>
      <c r="HS190" s="106"/>
      <c r="HT190" s="107"/>
      <c r="HU190" s="106"/>
      <c r="HV190" s="107"/>
      <c r="HW190" s="106"/>
      <c r="HX190" s="107"/>
      <c r="HY190" s="106"/>
      <c r="HZ190" s="107"/>
      <c r="IA190" s="106"/>
      <c r="IB190" s="107"/>
      <c r="IC190" s="106"/>
      <c r="ID190" s="107"/>
      <c r="IE190" s="106"/>
      <c r="IF190" s="107"/>
      <c r="IG190" s="106"/>
      <c r="IH190" s="107"/>
      <c r="II190" s="106"/>
      <c r="IJ190" s="107"/>
      <c r="IK190" s="106"/>
      <c r="IL190" s="107"/>
      <c r="IM190" s="106"/>
      <c r="IN190" s="107"/>
      <c r="IO190" s="106"/>
      <c r="IP190" s="107"/>
      <c r="IQ190" s="106"/>
      <c r="IR190" s="107"/>
      <c r="IS190" s="106"/>
      <c r="IT190" s="107"/>
      <c r="IU190" s="106"/>
      <c r="IV190" s="107"/>
      <c r="IW190" s="106"/>
      <c r="IX190" s="107"/>
      <c r="IY190" s="106"/>
    </row>
    <row r="191" spans="1:259" x14ac:dyDescent="0.25">
      <c r="A191" s="106"/>
      <c r="B191" s="107"/>
      <c r="C191" s="106"/>
      <c r="D191" s="107"/>
      <c r="E191" s="106"/>
      <c r="F191" s="107"/>
      <c r="G191" s="106"/>
      <c r="H191" s="107"/>
      <c r="I191" s="106"/>
      <c r="J191" s="107"/>
      <c r="K191" s="106"/>
      <c r="L191" s="107"/>
      <c r="M191" s="106"/>
      <c r="N191" s="107"/>
      <c r="O191" s="106"/>
      <c r="P191" s="107"/>
      <c r="Q191" s="106"/>
      <c r="R191" s="107"/>
      <c r="S191" s="106"/>
      <c r="T191" s="107"/>
      <c r="U191" s="106"/>
      <c r="V191" s="107"/>
      <c r="W191" s="106"/>
      <c r="X191" s="107"/>
      <c r="Y191" s="106"/>
      <c r="Z191" s="107"/>
      <c r="AA191" s="106"/>
      <c r="AB191" s="107"/>
      <c r="AC191" s="106"/>
      <c r="AD191" s="107"/>
      <c r="AE191" s="106"/>
      <c r="AF191" s="107"/>
      <c r="AG191" s="106"/>
      <c r="AH191" s="107"/>
      <c r="AI191" s="106"/>
      <c r="AJ191" s="107"/>
      <c r="AK191" s="106"/>
      <c r="AL191" s="107"/>
      <c r="AM191" s="106"/>
      <c r="AN191" s="107"/>
      <c r="AO191" s="106"/>
      <c r="AP191" s="107"/>
      <c r="AQ191" s="106"/>
      <c r="AR191" s="107"/>
      <c r="AS191" s="106"/>
      <c r="AT191" s="107"/>
      <c r="AU191" s="106"/>
      <c r="AV191" s="107"/>
      <c r="AW191" s="106"/>
      <c r="AX191" s="107"/>
      <c r="AY191" s="106"/>
      <c r="AZ191" s="107"/>
      <c r="BA191" s="106"/>
      <c r="BB191" s="107"/>
      <c r="BC191" s="106"/>
      <c r="BD191" s="107"/>
      <c r="BE191" s="106"/>
      <c r="BF191" s="107"/>
      <c r="BG191" s="106"/>
      <c r="BH191" s="107"/>
      <c r="BI191" s="106"/>
      <c r="BJ191" s="107"/>
      <c r="BK191" s="106"/>
      <c r="BL191" s="107"/>
      <c r="BM191" s="106"/>
      <c r="BN191" s="107"/>
      <c r="BO191" s="106"/>
      <c r="BP191" s="107"/>
      <c r="BQ191" s="106"/>
      <c r="BR191" s="107"/>
      <c r="BS191" s="106"/>
      <c r="BT191" s="107"/>
      <c r="BU191" s="106"/>
      <c r="BV191" s="107"/>
      <c r="BW191" s="106"/>
      <c r="BX191" s="107"/>
      <c r="BY191" s="106"/>
      <c r="BZ191" s="107"/>
      <c r="CA191" s="106"/>
      <c r="CB191" s="107"/>
      <c r="CC191" s="106"/>
      <c r="CD191" s="107"/>
      <c r="CE191" s="106"/>
      <c r="CF191" s="107"/>
      <c r="CG191" s="106"/>
      <c r="CH191" s="107"/>
      <c r="CI191" s="106"/>
      <c r="CJ191" s="107"/>
      <c r="CK191" s="106"/>
      <c r="CL191" s="107"/>
      <c r="CM191" s="106"/>
      <c r="CN191" s="107"/>
      <c r="CO191" s="106"/>
      <c r="CP191" s="107"/>
      <c r="CQ191" s="106"/>
      <c r="CR191" s="107"/>
      <c r="CS191" s="106"/>
      <c r="CT191" s="107"/>
      <c r="CU191" s="106"/>
      <c r="CV191" s="107"/>
      <c r="CW191" s="106"/>
      <c r="CX191" s="107"/>
      <c r="CY191" s="106"/>
      <c r="CZ191" s="107"/>
      <c r="DA191" s="106"/>
      <c r="DB191" s="107"/>
      <c r="DC191" s="106"/>
      <c r="DD191" s="107"/>
      <c r="DE191" s="106"/>
      <c r="DF191" s="107"/>
      <c r="DG191" s="106"/>
      <c r="DH191" s="107"/>
      <c r="DI191" s="106"/>
      <c r="DJ191" s="107"/>
      <c r="DK191" s="106"/>
      <c r="DL191" s="107"/>
      <c r="DM191" s="106"/>
      <c r="DN191" s="107"/>
      <c r="DO191" s="106"/>
      <c r="DP191" s="107"/>
      <c r="DQ191" s="106"/>
      <c r="DR191" s="107"/>
      <c r="DS191" s="106"/>
      <c r="DT191" s="107"/>
      <c r="DU191" s="106"/>
      <c r="DV191" s="107"/>
      <c r="DW191" s="106"/>
      <c r="DX191" s="107"/>
      <c r="DY191" s="106"/>
      <c r="DZ191" s="107"/>
      <c r="EA191" s="106"/>
      <c r="EB191" s="107"/>
      <c r="EC191" s="106"/>
      <c r="ED191" s="107"/>
      <c r="EE191" s="106"/>
      <c r="EF191" s="107"/>
      <c r="EG191" s="106"/>
      <c r="EH191" s="107"/>
      <c r="EI191" s="106"/>
      <c r="EJ191" s="107"/>
      <c r="EK191" s="106"/>
      <c r="EL191" s="107"/>
      <c r="EM191" s="106"/>
      <c r="EN191" s="107"/>
      <c r="EO191" s="106"/>
      <c r="EP191" s="107"/>
      <c r="EQ191" s="106"/>
      <c r="ER191" s="107"/>
      <c r="ES191" s="106"/>
      <c r="ET191" s="107"/>
      <c r="EU191" s="106"/>
      <c r="EV191" s="107"/>
      <c r="EW191" s="106"/>
      <c r="EX191" s="107"/>
      <c r="EY191" s="106"/>
      <c r="EZ191" s="107"/>
      <c r="FA191" s="106"/>
      <c r="FB191" s="107"/>
      <c r="FC191" s="106"/>
      <c r="FD191" s="107"/>
      <c r="FE191" s="106"/>
      <c r="FF191" s="107"/>
      <c r="FG191" s="106"/>
      <c r="FH191" s="107"/>
      <c r="FI191" s="106"/>
      <c r="FJ191" s="107"/>
      <c r="FK191" s="106"/>
      <c r="FL191" s="107"/>
      <c r="FM191" s="106"/>
      <c r="FN191" s="107"/>
      <c r="FO191" s="106"/>
      <c r="FP191" s="107"/>
      <c r="FQ191" s="106"/>
      <c r="FR191" s="107"/>
      <c r="FS191" s="106"/>
      <c r="FT191" s="107"/>
      <c r="FU191" s="106"/>
      <c r="FV191" s="107"/>
      <c r="FW191" s="106"/>
      <c r="FX191" s="107"/>
      <c r="FY191" s="106"/>
      <c r="FZ191" s="107"/>
      <c r="GA191" s="106"/>
      <c r="GB191" s="107"/>
      <c r="GC191" s="106"/>
      <c r="GD191" s="107"/>
      <c r="GE191" s="106"/>
      <c r="GF191" s="107"/>
      <c r="GG191" s="106"/>
      <c r="GH191" s="107"/>
      <c r="GI191" s="106"/>
      <c r="GJ191" s="107"/>
      <c r="GK191" s="106"/>
      <c r="GL191" s="107"/>
      <c r="GM191" s="106"/>
      <c r="GN191" s="107"/>
      <c r="GO191" s="106"/>
      <c r="GP191" s="107"/>
      <c r="GQ191" s="106"/>
      <c r="GR191" s="107"/>
      <c r="GS191" s="106"/>
      <c r="GT191" s="107"/>
      <c r="GU191" s="106"/>
      <c r="GV191" s="107"/>
      <c r="GW191" s="106"/>
      <c r="GX191" s="107"/>
      <c r="GY191" s="106"/>
      <c r="GZ191" s="107"/>
      <c r="HA191" s="106"/>
      <c r="HB191" s="107"/>
      <c r="HC191" s="106"/>
      <c r="HD191" s="107"/>
      <c r="HE191" s="106"/>
      <c r="HF191" s="107"/>
      <c r="HG191" s="106"/>
      <c r="HH191" s="107"/>
      <c r="HI191" s="106"/>
      <c r="HJ191" s="107"/>
      <c r="HK191" s="106"/>
      <c r="HL191" s="107"/>
      <c r="HM191" s="106"/>
      <c r="HN191" s="107"/>
      <c r="HO191" s="106"/>
      <c r="HP191" s="107"/>
      <c r="HQ191" s="106"/>
      <c r="HR191" s="107"/>
      <c r="HS191" s="106"/>
      <c r="HT191" s="107"/>
      <c r="HU191" s="106"/>
      <c r="HV191" s="107"/>
      <c r="HW191" s="106"/>
      <c r="HX191" s="107"/>
      <c r="HY191" s="106"/>
      <c r="HZ191" s="107"/>
      <c r="IA191" s="106"/>
      <c r="IB191" s="107"/>
      <c r="IC191" s="106"/>
      <c r="ID191" s="107"/>
      <c r="IE191" s="106"/>
      <c r="IF191" s="107"/>
      <c r="IG191" s="106"/>
      <c r="IH191" s="107"/>
      <c r="II191" s="106"/>
      <c r="IJ191" s="107"/>
      <c r="IK191" s="106"/>
      <c r="IL191" s="107"/>
      <c r="IM191" s="106"/>
      <c r="IN191" s="107"/>
      <c r="IO191" s="106"/>
      <c r="IP191" s="107"/>
      <c r="IQ191" s="106"/>
      <c r="IR191" s="107"/>
      <c r="IS191" s="106"/>
      <c r="IT191" s="107"/>
      <c r="IU191" s="106"/>
      <c r="IV191" s="107"/>
      <c r="IW191" s="106"/>
      <c r="IX191" s="107"/>
      <c r="IY191" s="106"/>
    </row>
    <row r="192" spans="1:259" x14ac:dyDescent="0.25">
      <c r="A192" s="106"/>
      <c r="B192" s="107"/>
      <c r="C192" s="106"/>
      <c r="D192" s="107"/>
      <c r="E192" s="106"/>
      <c r="F192" s="107"/>
      <c r="G192" s="106"/>
      <c r="H192" s="107"/>
      <c r="I192" s="106"/>
      <c r="J192" s="107"/>
      <c r="K192" s="106"/>
      <c r="L192" s="107"/>
      <c r="M192" s="106"/>
      <c r="N192" s="107"/>
      <c r="O192" s="106"/>
      <c r="P192" s="107"/>
      <c r="Q192" s="106"/>
      <c r="R192" s="107"/>
      <c r="S192" s="106"/>
      <c r="T192" s="107"/>
      <c r="U192" s="106"/>
      <c r="V192" s="107"/>
      <c r="W192" s="106"/>
      <c r="X192" s="107"/>
      <c r="Y192" s="106"/>
      <c r="Z192" s="107"/>
      <c r="AA192" s="106"/>
      <c r="AB192" s="107"/>
      <c r="AC192" s="106"/>
      <c r="AD192" s="107"/>
      <c r="AE192" s="106"/>
      <c r="AF192" s="107"/>
      <c r="AG192" s="106"/>
      <c r="AH192" s="107"/>
      <c r="AI192" s="106"/>
      <c r="AJ192" s="107"/>
      <c r="AK192" s="106"/>
      <c r="AL192" s="107"/>
      <c r="AM192" s="106"/>
      <c r="AN192" s="107"/>
      <c r="AO192" s="106"/>
      <c r="AP192" s="107"/>
      <c r="AQ192" s="106"/>
      <c r="AR192" s="107"/>
      <c r="AS192" s="106"/>
      <c r="AT192" s="107"/>
      <c r="AU192" s="106"/>
      <c r="AV192" s="107"/>
      <c r="AW192" s="106"/>
      <c r="AX192" s="107"/>
      <c r="AY192" s="106"/>
      <c r="AZ192" s="107"/>
      <c r="BA192" s="106"/>
      <c r="BB192" s="107"/>
      <c r="BC192" s="106"/>
      <c r="BD192" s="107"/>
      <c r="BE192" s="106"/>
      <c r="BF192" s="107"/>
      <c r="BG192" s="106"/>
      <c r="BH192" s="107"/>
      <c r="BI192" s="106"/>
      <c r="BJ192" s="107"/>
      <c r="BK192" s="106"/>
      <c r="BL192" s="107"/>
      <c r="BM192" s="106"/>
      <c r="BN192" s="107"/>
      <c r="BO192" s="106"/>
      <c r="BP192" s="107"/>
      <c r="BQ192" s="106"/>
      <c r="BR192" s="107"/>
      <c r="BS192" s="106"/>
      <c r="BT192" s="107"/>
      <c r="BU192" s="106"/>
      <c r="BV192" s="107"/>
      <c r="BW192" s="106"/>
      <c r="BX192" s="107"/>
      <c r="BY192" s="106"/>
      <c r="BZ192" s="107"/>
      <c r="CA192" s="106"/>
      <c r="CB192" s="107"/>
      <c r="CC192" s="106"/>
      <c r="CD192" s="107"/>
      <c r="CE192" s="106"/>
      <c r="CF192" s="107"/>
      <c r="CG192" s="106"/>
      <c r="CH192" s="107"/>
      <c r="CI192" s="106"/>
      <c r="CJ192" s="107"/>
      <c r="CK192" s="106"/>
      <c r="CL192" s="107"/>
      <c r="CM192" s="106"/>
      <c r="CN192" s="107"/>
      <c r="CO192" s="106"/>
      <c r="CP192" s="107"/>
      <c r="CQ192" s="106"/>
      <c r="CR192" s="107"/>
      <c r="CS192" s="106"/>
      <c r="CT192" s="107"/>
      <c r="CU192" s="106"/>
      <c r="CV192" s="107"/>
      <c r="CW192" s="106"/>
      <c r="CX192" s="107"/>
      <c r="CY192" s="106"/>
      <c r="CZ192" s="107"/>
      <c r="DA192" s="106"/>
      <c r="DB192" s="107"/>
      <c r="DC192" s="106"/>
      <c r="DD192" s="107"/>
      <c r="DE192" s="106"/>
      <c r="DF192" s="107"/>
      <c r="DG192" s="106"/>
      <c r="DH192" s="107"/>
      <c r="DI192" s="106"/>
      <c r="DJ192" s="107"/>
      <c r="DK192" s="106"/>
      <c r="DL192" s="107"/>
      <c r="DM192" s="106"/>
      <c r="DN192" s="107"/>
      <c r="DO192" s="106"/>
      <c r="DP192" s="107"/>
      <c r="DQ192" s="106"/>
      <c r="DR192" s="107"/>
      <c r="DS192" s="106"/>
      <c r="DT192" s="107"/>
      <c r="DU192" s="106"/>
      <c r="DV192" s="107"/>
      <c r="DW192" s="106"/>
      <c r="DX192" s="107"/>
      <c r="DY192" s="106"/>
      <c r="DZ192" s="107"/>
      <c r="EA192" s="106"/>
      <c r="EB192" s="107"/>
      <c r="EC192" s="106"/>
      <c r="ED192" s="107"/>
      <c r="EE192" s="106"/>
      <c r="EF192" s="107"/>
      <c r="EG192" s="106"/>
      <c r="EH192" s="107"/>
      <c r="EI192" s="106"/>
      <c r="EJ192" s="107"/>
      <c r="EK192" s="106"/>
      <c r="EL192" s="107"/>
      <c r="EM192" s="106"/>
      <c r="EN192" s="107"/>
      <c r="EO192" s="106"/>
      <c r="EP192" s="107"/>
      <c r="EQ192" s="106"/>
      <c r="ER192" s="107"/>
      <c r="ES192" s="106"/>
      <c r="ET192" s="107"/>
      <c r="EU192" s="106"/>
      <c r="EV192" s="107"/>
      <c r="EW192" s="106"/>
      <c r="EX192" s="107"/>
      <c r="EY192" s="106"/>
      <c r="EZ192" s="107"/>
      <c r="FA192" s="106"/>
      <c r="FB192" s="107"/>
      <c r="FC192" s="106"/>
      <c r="FD192" s="107"/>
      <c r="FE192" s="106"/>
      <c r="FF192" s="107"/>
      <c r="FG192" s="106"/>
      <c r="FH192" s="107"/>
      <c r="FI192" s="106"/>
      <c r="FJ192" s="107"/>
      <c r="FK192" s="106"/>
      <c r="FL192" s="107"/>
      <c r="FM192" s="106"/>
      <c r="FN192" s="107"/>
      <c r="FO192" s="106"/>
      <c r="FP192" s="107"/>
      <c r="FQ192" s="106"/>
      <c r="FR192" s="107"/>
      <c r="FS192" s="106"/>
      <c r="FT192" s="107"/>
      <c r="FU192" s="106"/>
      <c r="FV192" s="107"/>
      <c r="FW192" s="106"/>
      <c r="FX192" s="107"/>
      <c r="FY192" s="106"/>
      <c r="FZ192" s="107"/>
      <c r="GA192" s="106"/>
      <c r="GB192" s="107"/>
      <c r="GC192" s="106"/>
      <c r="GD192" s="107"/>
      <c r="GE192" s="106"/>
      <c r="GF192" s="107"/>
      <c r="GG192" s="106"/>
      <c r="GH192" s="107"/>
      <c r="GI192" s="106"/>
      <c r="GJ192" s="107"/>
      <c r="GK192" s="106"/>
      <c r="GL192" s="107"/>
      <c r="GM192" s="106"/>
      <c r="GN192" s="107"/>
      <c r="GO192" s="106"/>
      <c r="GP192" s="107"/>
      <c r="GQ192" s="106"/>
      <c r="GR192" s="107"/>
      <c r="GS192" s="106"/>
      <c r="GT192" s="107"/>
      <c r="GU192" s="106"/>
      <c r="GV192" s="107"/>
      <c r="GW192" s="106"/>
      <c r="GX192" s="107"/>
      <c r="GY192" s="106"/>
      <c r="GZ192" s="107"/>
      <c r="HA192" s="106"/>
      <c r="HB192" s="107"/>
      <c r="HC192" s="106"/>
      <c r="HD192" s="107"/>
      <c r="HE192" s="106"/>
      <c r="HF192" s="107"/>
      <c r="HG192" s="106"/>
      <c r="HH192" s="107"/>
      <c r="HI192" s="106"/>
      <c r="HJ192" s="107"/>
      <c r="HK192" s="106"/>
      <c r="HL192" s="107"/>
      <c r="HM192" s="106"/>
      <c r="HN192" s="107"/>
      <c r="HO192" s="106"/>
      <c r="HP192" s="107"/>
      <c r="HQ192" s="106"/>
      <c r="HR192" s="107"/>
      <c r="HS192" s="106"/>
      <c r="HT192" s="107"/>
      <c r="HU192" s="106"/>
      <c r="HV192" s="107"/>
      <c r="HW192" s="106"/>
      <c r="HX192" s="107"/>
      <c r="HY192" s="106"/>
      <c r="HZ192" s="107"/>
      <c r="IA192" s="106"/>
      <c r="IB192" s="107"/>
      <c r="IC192" s="106"/>
      <c r="ID192" s="107"/>
      <c r="IE192" s="106"/>
      <c r="IF192" s="107"/>
      <c r="IG192" s="106"/>
      <c r="IH192" s="107"/>
      <c r="II192" s="106"/>
      <c r="IJ192" s="107"/>
      <c r="IK192" s="106"/>
      <c r="IL192" s="107"/>
      <c r="IM192" s="106"/>
      <c r="IN192" s="107"/>
      <c r="IO192" s="106"/>
      <c r="IP192" s="107"/>
      <c r="IQ192" s="106"/>
      <c r="IR192" s="107"/>
      <c r="IS192" s="106"/>
      <c r="IT192" s="107"/>
      <c r="IU192" s="106"/>
      <c r="IV192" s="107"/>
      <c r="IW192" s="106"/>
      <c r="IX192" s="107"/>
      <c r="IY192" s="106"/>
    </row>
    <row r="193" spans="1:259" x14ac:dyDescent="0.25">
      <c r="A193" s="106"/>
      <c r="B193" s="107"/>
      <c r="C193" s="106"/>
      <c r="D193" s="107"/>
      <c r="E193" s="106"/>
      <c r="F193" s="107"/>
      <c r="G193" s="106"/>
      <c r="H193" s="107"/>
      <c r="I193" s="106"/>
      <c r="J193" s="107"/>
      <c r="K193" s="106"/>
      <c r="L193" s="107"/>
      <c r="M193" s="106"/>
      <c r="N193" s="107"/>
      <c r="O193" s="106"/>
      <c r="P193" s="107"/>
      <c r="Q193" s="106"/>
      <c r="R193" s="107"/>
      <c r="S193" s="106"/>
      <c r="T193" s="107"/>
      <c r="U193" s="106"/>
      <c r="V193" s="107"/>
      <c r="W193" s="106"/>
      <c r="X193" s="107"/>
      <c r="Y193" s="106"/>
      <c r="Z193" s="107"/>
      <c r="AA193" s="106"/>
      <c r="AB193" s="107"/>
      <c r="AC193" s="106"/>
      <c r="AD193" s="107"/>
      <c r="AE193" s="106"/>
      <c r="AF193" s="107"/>
      <c r="AG193" s="106"/>
      <c r="AH193" s="107"/>
      <c r="AI193" s="106"/>
      <c r="AJ193" s="107"/>
      <c r="AK193" s="106"/>
      <c r="AL193" s="107"/>
      <c r="AM193" s="106"/>
      <c r="AN193" s="107"/>
      <c r="AO193" s="106"/>
      <c r="AP193" s="107"/>
      <c r="AQ193" s="106"/>
      <c r="AR193" s="107"/>
      <c r="AS193" s="106"/>
      <c r="AT193" s="107"/>
      <c r="AU193" s="106"/>
      <c r="AV193" s="107"/>
      <c r="AW193" s="106"/>
      <c r="AX193" s="107"/>
      <c r="AY193" s="106"/>
      <c r="AZ193" s="107"/>
      <c r="BA193" s="106"/>
      <c r="BB193" s="107"/>
      <c r="BC193" s="106"/>
      <c r="BD193" s="107"/>
      <c r="BE193" s="106"/>
      <c r="BF193" s="107"/>
      <c r="BG193" s="106"/>
      <c r="BH193" s="107"/>
      <c r="BI193" s="106"/>
      <c r="BJ193" s="107"/>
      <c r="BK193" s="106"/>
      <c r="BL193" s="107"/>
      <c r="BM193" s="106"/>
      <c r="BN193" s="107"/>
      <c r="BO193" s="106"/>
      <c r="BP193" s="107"/>
      <c r="BQ193" s="106"/>
      <c r="BR193" s="107"/>
      <c r="BS193" s="106"/>
      <c r="BT193" s="107"/>
      <c r="BU193" s="106"/>
      <c r="BV193" s="107"/>
      <c r="BW193" s="106"/>
      <c r="BX193" s="107"/>
      <c r="BY193" s="106"/>
      <c r="BZ193" s="107"/>
      <c r="CA193" s="106"/>
      <c r="CB193" s="107"/>
      <c r="CC193" s="106"/>
      <c r="CD193" s="107"/>
      <c r="CE193" s="106"/>
      <c r="CF193" s="107"/>
      <c r="CG193" s="106"/>
      <c r="CH193" s="107"/>
      <c r="CI193" s="106"/>
      <c r="CJ193" s="107"/>
      <c r="CK193" s="106"/>
      <c r="CL193" s="107"/>
      <c r="CM193" s="106"/>
      <c r="CN193" s="107"/>
      <c r="CO193" s="106"/>
      <c r="CP193" s="107"/>
      <c r="CQ193" s="106"/>
      <c r="CR193" s="107"/>
      <c r="CS193" s="106"/>
      <c r="CT193" s="107"/>
      <c r="CU193" s="106"/>
      <c r="CV193" s="107"/>
      <c r="CW193" s="106"/>
      <c r="CX193" s="107"/>
      <c r="CY193" s="106"/>
      <c r="CZ193" s="107"/>
      <c r="DA193" s="106"/>
      <c r="DB193" s="107"/>
      <c r="DC193" s="106"/>
      <c r="DD193" s="107"/>
      <c r="DE193" s="106"/>
      <c r="DF193" s="107"/>
      <c r="DG193" s="106"/>
      <c r="DH193" s="107"/>
      <c r="DI193" s="106"/>
      <c r="DJ193" s="107"/>
      <c r="DK193" s="106"/>
      <c r="DL193" s="107"/>
      <c r="DM193" s="106"/>
      <c r="DN193" s="107"/>
      <c r="DO193" s="106"/>
      <c r="DP193" s="107"/>
      <c r="DQ193" s="106"/>
      <c r="DR193" s="107"/>
      <c r="DS193" s="106"/>
      <c r="DT193" s="107"/>
      <c r="DU193" s="106"/>
      <c r="DV193" s="107"/>
      <c r="DW193" s="106"/>
      <c r="DX193" s="107"/>
      <c r="DY193" s="106"/>
      <c r="DZ193" s="107"/>
      <c r="EA193" s="106"/>
      <c r="EB193" s="107"/>
      <c r="EC193" s="106"/>
      <c r="ED193" s="107"/>
      <c r="EE193" s="106"/>
      <c r="EF193" s="107"/>
      <c r="EG193" s="106"/>
      <c r="EH193" s="107"/>
      <c r="EI193" s="106"/>
      <c r="EJ193" s="107"/>
      <c r="EK193" s="106"/>
      <c r="EL193" s="107"/>
      <c r="EM193" s="106"/>
      <c r="EN193" s="107"/>
      <c r="EO193" s="106"/>
      <c r="EP193" s="107"/>
      <c r="EQ193" s="106"/>
      <c r="ER193" s="107"/>
      <c r="ES193" s="106"/>
      <c r="ET193" s="107"/>
      <c r="EU193" s="106"/>
      <c r="EV193" s="107"/>
      <c r="EW193" s="106"/>
      <c r="EX193" s="107"/>
      <c r="EY193" s="106"/>
      <c r="EZ193" s="107"/>
      <c r="FA193" s="106"/>
      <c r="FB193" s="107"/>
      <c r="FC193" s="106"/>
      <c r="FD193" s="107"/>
      <c r="FE193" s="106"/>
      <c r="FF193" s="107"/>
      <c r="FG193" s="106"/>
      <c r="FH193" s="107"/>
      <c r="FI193" s="106"/>
      <c r="FJ193" s="107"/>
      <c r="FK193" s="106"/>
      <c r="FL193" s="107"/>
      <c r="FM193" s="106"/>
      <c r="FN193" s="107"/>
      <c r="FO193" s="106"/>
      <c r="FP193" s="107"/>
      <c r="FQ193" s="106"/>
      <c r="FR193" s="107"/>
      <c r="FS193" s="106"/>
      <c r="FT193" s="107"/>
      <c r="FU193" s="106"/>
      <c r="FV193" s="107"/>
      <c r="FW193" s="106"/>
      <c r="FX193" s="107"/>
      <c r="FY193" s="106"/>
      <c r="FZ193" s="107"/>
      <c r="GA193" s="106"/>
      <c r="GB193" s="107"/>
      <c r="GC193" s="106"/>
      <c r="GD193" s="107"/>
      <c r="GE193" s="106"/>
      <c r="GF193" s="107"/>
      <c r="GG193" s="106"/>
      <c r="GH193" s="107"/>
      <c r="GI193" s="106"/>
      <c r="GJ193" s="107"/>
      <c r="GK193" s="106"/>
      <c r="GL193" s="107"/>
      <c r="GM193" s="106"/>
      <c r="GN193" s="107"/>
      <c r="GO193" s="106"/>
      <c r="GP193" s="107"/>
      <c r="GQ193" s="106"/>
      <c r="GR193" s="107"/>
      <c r="GS193" s="106"/>
      <c r="GT193" s="107"/>
      <c r="GU193" s="106"/>
      <c r="GV193" s="107"/>
      <c r="GW193" s="106"/>
      <c r="GX193" s="107"/>
      <c r="GY193" s="106"/>
      <c r="GZ193" s="107"/>
      <c r="HA193" s="106"/>
      <c r="HB193" s="107"/>
      <c r="HC193" s="106"/>
      <c r="HD193" s="107"/>
      <c r="HE193" s="106"/>
      <c r="HF193" s="107"/>
      <c r="HG193" s="106"/>
      <c r="HH193" s="107"/>
      <c r="HI193" s="106"/>
      <c r="HJ193" s="107"/>
      <c r="HK193" s="106"/>
      <c r="HL193" s="107"/>
      <c r="HM193" s="106"/>
      <c r="HN193" s="107"/>
      <c r="HO193" s="106"/>
      <c r="HP193" s="107"/>
      <c r="HQ193" s="106"/>
      <c r="HR193" s="107"/>
      <c r="HS193" s="106"/>
      <c r="HT193" s="107"/>
      <c r="HU193" s="106"/>
      <c r="HV193" s="107"/>
      <c r="HW193" s="106"/>
      <c r="HX193" s="107"/>
      <c r="HY193" s="106"/>
      <c r="HZ193" s="107"/>
      <c r="IA193" s="106"/>
      <c r="IB193" s="107"/>
      <c r="IC193" s="106"/>
      <c r="ID193" s="107"/>
      <c r="IE193" s="106"/>
      <c r="IF193" s="107"/>
      <c r="IG193" s="106"/>
      <c r="IH193" s="107"/>
      <c r="II193" s="106"/>
      <c r="IJ193" s="107"/>
      <c r="IK193" s="106"/>
      <c r="IL193" s="107"/>
      <c r="IM193" s="106"/>
      <c r="IN193" s="107"/>
      <c r="IO193" s="106"/>
      <c r="IP193" s="107"/>
      <c r="IQ193" s="106"/>
      <c r="IR193" s="107"/>
      <c r="IS193" s="106"/>
      <c r="IT193" s="107"/>
      <c r="IU193" s="106"/>
      <c r="IV193" s="107"/>
      <c r="IW193" s="106"/>
      <c r="IX193" s="107"/>
      <c r="IY193" s="106"/>
    </row>
    <row r="194" spans="1:259" x14ac:dyDescent="0.25">
      <c r="A194" s="106"/>
      <c r="B194" s="107"/>
      <c r="C194" s="106"/>
      <c r="D194" s="107"/>
      <c r="E194" s="106"/>
      <c r="F194" s="107"/>
      <c r="G194" s="106"/>
      <c r="H194" s="107"/>
      <c r="I194" s="106"/>
      <c r="J194" s="107"/>
      <c r="K194" s="106"/>
      <c r="L194" s="107"/>
      <c r="M194" s="106"/>
      <c r="N194" s="107"/>
      <c r="O194" s="106"/>
      <c r="P194" s="107"/>
      <c r="Q194" s="106"/>
      <c r="R194" s="107"/>
      <c r="S194" s="106"/>
      <c r="T194" s="107"/>
      <c r="U194" s="106"/>
      <c r="V194" s="107"/>
      <c r="W194" s="106"/>
      <c r="X194" s="107"/>
      <c r="Y194" s="106"/>
      <c r="Z194" s="107"/>
      <c r="AA194" s="106"/>
      <c r="AB194" s="107"/>
      <c r="AC194" s="106"/>
      <c r="AD194" s="107"/>
      <c r="AE194" s="106"/>
      <c r="AF194" s="107"/>
      <c r="AG194" s="106"/>
      <c r="AH194" s="107"/>
      <c r="AI194" s="106"/>
      <c r="AJ194" s="107"/>
      <c r="AK194" s="106"/>
      <c r="AL194" s="107"/>
      <c r="AM194" s="106"/>
      <c r="AN194" s="107"/>
      <c r="AO194" s="106"/>
      <c r="AP194" s="107"/>
      <c r="AQ194" s="106"/>
      <c r="AR194" s="107"/>
      <c r="AS194" s="106"/>
      <c r="AT194" s="107"/>
      <c r="AU194" s="106"/>
      <c r="AV194" s="107"/>
      <c r="AW194" s="106"/>
      <c r="AX194" s="107"/>
      <c r="AY194" s="106"/>
      <c r="AZ194" s="107"/>
      <c r="BA194" s="106"/>
      <c r="BB194" s="107"/>
      <c r="BC194" s="106"/>
      <c r="BD194" s="107"/>
      <c r="BE194" s="106"/>
      <c r="BF194" s="107"/>
      <c r="BG194" s="106"/>
      <c r="BH194" s="107"/>
      <c r="BI194" s="106"/>
      <c r="BJ194" s="107"/>
      <c r="BK194" s="106"/>
      <c r="BL194" s="107"/>
      <c r="BM194" s="106"/>
      <c r="BN194" s="107"/>
      <c r="BO194" s="106"/>
      <c r="BP194" s="107"/>
      <c r="BQ194" s="106"/>
      <c r="BR194" s="107"/>
      <c r="BS194" s="106"/>
      <c r="BT194" s="107"/>
      <c r="BU194" s="106"/>
      <c r="BV194" s="107"/>
      <c r="BW194" s="106"/>
      <c r="BX194" s="107"/>
      <c r="BY194" s="106"/>
      <c r="BZ194" s="107"/>
      <c r="CA194" s="106"/>
      <c r="CB194" s="107"/>
      <c r="CC194" s="106"/>
      <c r="CD194" s="107"/>
      <c r="CE194" s="106"/>
      <c r="CF194" s="107"/>
      <c r="CG194" s="106"/>
      <c r="CH194" s="107"/>
      <c r="CI194" s="106"/>
      <c r="CJ194" s="107"/>
      <c r="CK194" s="106"/>
      <c r="CL194" s="107"/>
      <c r="CM194" s="106"/>
      <c r="CN194" s="107"/>
      <c r="CO194" s="106"/>
      <c r="CP194" s="107"/>
      <c r="CQ194" s="106"/>
      <c r="CR194" s="107"/>
      <c r="CS194" s="106"/>
      <c r="CT194" s="107"/>
      <c r="CU194" s="106"/>
      <c r="CV194" s="107"/>
      <c r="CW194" s="106"/>
      <c r="CX194" s="107"/>
      <c r="CY194" s="106"/>
      <c r="CZ194" s="107"/>
      <c r="DA194" s="106"/>
      <c r="DB194" s="107"/>
      <c r="DC194" s="106"/>
      <c r="DD194" s="107"/>
      <c r="DE194" s="106"/>
      <c r="DF194" s="107"/>
      <c r="DG194" s="106"/>
      <c r="DH194" s="107"/>
      <c r="DI194" s="106"/>
      <c r="DJ194" s="107"/>
      <c r="DK194" s="106"/>
      <c r="DL194" s="107"/>
      <c r="DM194" s="106"/>
      <c r="DN194" s="107"/>
      <c r="DO194" s="106"/>
      <c r="DP194" s="107"/>
      <c r="DQ194" s="106"/>
      <c r="DR194" s="107"/>
      <c r="DS194" s="106"/>
      <c r="DT194" s="107"/>
      <c r="DU194" s="106"/>
      <c r="DV194" s="107"/>
      <c r="DW194" s="106"/>
      <c r="DX194" s="107"/>
      <c r="DY194" s="106"/>
      <c r="DZ194" s="107"/>
      <c r="EA194" s="106"/>
      <c r="EB194" s="107"/>
      <c r="EC194" s="106"/>
      <c r="ED194" s="107"/>
      <c r="EE194" s="106"/>
      <c r="EF194" s="107"/>
      <c r="EG194" s="106"/>
      <c r="EH194" s="107"/>
      <c r="EI194" s="106"/>
      <c r="EJ194" s="107"/>
      <c r="EK194" s="106"/>
      <c r="EL194" s="107"/>
      <c r="EM194" s="106"/>
      <c r="EN194" s="107"/>
      <c r="EO194" s="106"/>
      <c r="EP194" s="107"/>
      <c r="EQ194" s="106"/>
      <c r="ER194" s="107"/>
      <c r="ES194" s="106"/>
      <c r="ET194" s="107"/>
      <c r="EU194" s="106"/>
      <c r="EV194" s="107"/>
      <c r="EW194" s="106"/>
      <c r="EX194" s="107"/>
      <c r="EY194" s="106"/>
      <c r="EZ194" s="107"/>
      <c r="FA194" s="106"/>
      <c r="FB194" s="107"/>
      <c r="FC194" s="106"/>
      <c r="FD194" s="107"/>
      <c r="FE194" s="106"/>
      <c r="FF194" s="107"/>
      <c r="FG194" s="106"/>
      <c r="FH194" s="107"/>
      <c r="FI194" s="106"/>
      <c r="FJ194" s="107"/>
      <c r="FK194" s="106"/>
      <c r="FL194" s="107"/>
      <c r="FM194" s="106"/>
      <c r="FN194" s="107"/>
      <c r="FO194" s="106"/>
      <c r="FP194" s="107"/>
      <c r="FQ194" s="106"/>
      <c r="FR194" s="107"/>
      <c r="FS194" s="106"/>
      <c r="FT194" s="107"/>
      <c r="FU194" s="106"/>
      <c r="FV194" s="107"/>
      <c r="FW194" s="106"/>
      <c r="FX194" s="107"/>
      <c r="FY194" s="106"/>
      <c r="FZ194" s="107"/>
      <c r="GA194" s="106"/>
      <c r="GB194" s="107"/>
      <c r="GC194" s="106"/>
      <c r="GD194" s="107"/>
      <c r="GE194" s="106"/>
      <c r="GF194" s="107"/>
      <c r="GG194" s="106"/>
      <c r="GH194" s="107"/>
      <c r="GI194" s="106"/>
      <c r="GJ194" s="107"/>
      <c r="GK194" s="106"/>
      <c r="GL194" s="107"/>
      <c r="GM194" s="106"/>
      <c r="GN194" s="107"/>
      <c r="GO194" s="106"/>
      <c r="GP194" s="107"/>
      <c r="GQ194" s="106"/>
      <c r="GR194" s="107"/>
      <c r="GS194" s="106"/>
      <c r="GT194" s="107"/>
      <c r="GU194" s="106"/>
      <c r="GV194" s="107"/>
      <c r="GW194" s="106"/>
      <c r="GX194" s="107"/>
      <c r="GY194" s="106"/>
      <c r="GZ194" s="107"/>
      <c r="HA194" s="106"/>
      <c r="HB194" s="107"/>
      <c r="HC194" s="106"/>
      <c r="HD194" s="107"/>
      <c r="HE194" s="106"/>
      <c r="HF194" s="107"/>
      <c r="HG194" s="106"/>
      <c r="HH194" s="107"/>
      <c r="HI194" s="106"/>
      <c r="HJ194" s="107"/>
      <c r="HK194" s="106"/>
      <c r="HL194" s="107"/>
      <c r="HM194" s="106"/>
      <c r="HN194" s="107"/>
      <c r="HO194" s="106"/>
      <c r="HP194" s="107"/>
      <c r="HQ194" s="106"/>
      <c r="HR194" s="107"/>
      <c r="HS194" s="106"/>
      <c r="HT194" s="107"/>
      <c r="HU194" s="106"/>
      <c r="HV194" s="107"/>
      <c r="HW194" s="106"/>
      <c r="HX194" s="107"/>
      <c r="HY194" s="106"/>
      <c r="HZ194" s="107"/>
      <c r="IA194" s="106"/>
      <c r="IB194" s="107"/>
      <c r="IC194" s="106"/>
      <c r="ID194" s="107"/>
      <c r="IE194" s="106"/>
      <c r="IF194" s="107"/>
      <c r="IG194" s="106"/>
      <c r="IH194" s="107"/>
      <c r="II194" s="106"/>
      <c r="IJ194" s="107"/>
      <c r="IK194" s="106"/>
      <c r="IL194" s="107"/>
      <c r="IM194" s="106"/>
      <c r="IN194" s="107"/>
      <c r="IO194" s="106"/>
      <c r="IP194" s="107"/>
      <c r="IQ194" s="106"/>
      <c r="IR194" s="107"/>
      <c r="IS194" s="106"/>
      <c r="IT194" s="107"/>
      <c r="IU194" s="106"/>
      <c r="IV194" s="107"/>
      <c r="IW194" s="106"/>
      <c r="IX194" s="107"/>
      <c r="IY194" s="106"/>
    </row>
    <row r="195" spans="1:259" x14ac:dyDescent="0.25">
      <c r="A195" s="106"/>
      <c r="B195" s="107"/>
      <c r="C195" s="106"/>
      <c r="D195" s="107"/>
      <c r="E195" s="106"/>
      <c r="F195" s="107"/>
      <c r="G195" s="106"/>
      <c r="H195" s="107"/>
      <c r="I195" s="106"/>
      <c r="J195" s="107"/>
      <c r="K195" s="106"/>
      <c r="L195" s="107"/>
      <c r="M195" s="106"/>
      <c r="N195" s="107"/>
      <c r="O195" s="106"/>
      <c r="P195" s="107"/>
      <c r="Q195" s="106"/>
      <c r="R195" s="107"/>
      <c r="S195" s="106"/>
      <c r="T195" s="107"/>
      <c r="U195" s="106"/>
      <c r="V195" s="107"/>
      <c r="W195" s="106"/>
      <c r="X195" s="107"/>
      <c r="Y195" s="106"/>
      <c r="Z195" s="107"/>
      <c r="AA195" s="106"/>
      <c r="AB195" s="107"/>
      <c r="AC195" s="106"/>
      <c r="AD195" s="107"/>
      <c r="AE195" s="106"/>
      <c r="AF195" s="107"/>
      <c r="AG195" s="106"/>
      <c r="AH195" s="107"/>
      <c r="AI195" s="106"/>
      <c r="AJ195" s="107"/>
      <c r="AK195" s="106"/>
      <c r="AL195" s="107"/>
      <c r="AM195" s="106"/>
      <c r="AN195" s="107"/>
      <c r="AO195" s="106"/>
      <c r="AP195" s="107"/>
      <c r="AQ195" s="106"/>
      <c r="AR195" s="107"/>
      <c r="AS195" s="106"/>
      <c r="AT195" s="107"/>
      <c r="AU195" s="106"/>
      <c r="AV195" s="107"/>
      <c r="AW195" s="106"/>
      <c r="AX195" s="107"/>
      <c r="AY195" s="106"/>
      <c r="AZ195" s="107"/>
      <c r="BA195" s="106"/>
      <c r="BB195" s="107"/>
      <c r="BC195" s="106"/>
      <c r="BD195" s="107"/>
      <c r="BE195" s="106"/>
      <c r="BF195" s="107"/>
      <c r="BG195" s="106"/>
      <c r="BH195" s="107"/>
      <c r="BI195" s="106"/>
      <c r="BJ195" s="107"/>
      <c r="BK195" s="106"/>
      <c r="BL195" s="107"/>
      <c r="BM195" s="106"/>
      <c r="BN195" s="107"/>
      <c r="BO195" s="106"/>
      <c r="BP195" s="107"/>
      <c r="BQ195" s="106"/>
      <c r="BR195" s="107"/>
      <c r="BS195" s="106"/>
      <c r="BT195" s="107"/>
      <c r="BU195" s="106"/>
      <c r="BV195" s="107"/>
      <c r="BW195" s="106"/>
      <c r="BX195" s="107"/>
      <c r="BY195" s="106"/>
      <c r="BZ195" s="107"/>
      <c r="CA195" s="106"/>
      <c r="CB195" s="107"/>
      <c r="CC195" s="106"/>
      <c r="CD195" s="107"/>
      <c r="CE195" s="106"/>
      <c r="CF195" s="107"/>
      <c r="CG195" s="106"/>
      <c r="CH195" s="107"/>
      <c r="CI195" s="106"/>
      <c r="CJ195" s="107"/>
      <c r="CK195" s="106"/>
      <c r="CL195" s="107"/>
      <c r="CM195" s="106"/>
      <c r="CN195" s="107"/>
      <c r="CO195" s="106"/>
      <c r="CP195" s="107"/>
      <c r="CQ195" s="106"/>
      <c r="CR195" s="107"/>
      <c r="CS195" s="106"/>
      <c r="CT195" s="107"/>
      <c r="CU195" s="106"/>
      <c r="CV195" s="107"/>
      <c r="CW195" s="106"/>
      <c r="CX195" s="107"/>
      <c r="CY195" s="106"/>
      <c r="CZ195" s="107"/>
      <c r="DA195" s="106"/>
      <c r="DB195" s="107"/>
      <c r="DC195" s="106"/>
      <c r="DD195" s="107"/>
      <c r="DE195" s="106"/>
      <c r="DF195" s="107"/>
      <c r="DG195" s="106"/>
      <c r="DH195" s="107"/>
      <c r="DI195" s="106"/>
      <c r="DJ195" s="107"/>
      <c r="DK195" s="106"/>
      <c r="DL195" s="107"/>
      <c r="DM195" s="106"/>
      <c r="DN195" s="107"/>
      <c r="DO195" s="106"/>
      <c r="DP195" s="107"/>
      <c r="DQ195" s="106"/>
      <c r="DR195" s="107"/>
      <c r="DS195" s="106"/>
      <c r="DT195" s="107"/>
      <c r="DU195" s="106"/>
      <c r="DV195" s="107"/>
      <c r="DW195" s="106"/>
      <c r="DX195" s="107"/>
      <c r="DY195" s="106"/>
      <c r="DZ195" s="107"/>
      <c r="EA195" s="106"/>
      <c r="EB195" s="107"/>
      <c r="EC195" s="106"/>
      <c r="ED195" s="107"/>
      <c r="EE195" s="106"/>
      <c r="EF195" s="107"/>
      <c r="EG195" s="106"/>
      <c r="EH195" s="107"/>
      <c r="EI195" s="106"/>
      <c r="EJ195" s="107"/>
      <c r="EK195" s="106"/>
      <c r="EL195" s="107"/>
      <c r="EM195" s="106"/>
      <c r="EN195" s="107"/>
      <c r="EO195" s="106"/>
      <c r="EP195" s="107"/>
      <c r="EQ195" s="106"/>
      <c r="ER195" s="107"/>
      <c r="ES195" s="106"/>
      <c r="ET195" s="107"/>
      <c r="EU195" s="106"/>
      <c r="EV195" s="107"/>
      <c r="EW195" s="106"/>
      <c r="EX195" s="107"/>
      <c r="EY195" s="106"/>
      <c r="EZ195" s="107"/>
      <c r="FA195" s="106"/>
      <c r="FB195" s="107"/>
      <c r="FC195" s="106"/>
      <c r="FD195" s="107"/>
      <c r="FE195" s="106"/>
      <c r="FF195" s="107"/>
      <c r="FG195" s="106"/>
      <c r="FH195" s="107"/>
      <c r="FI195" s="106"/>
      <c r="FJ195" s="107"/>
      <c r="FK195" s="106"/>
      <c r="FL195" s="107"/>
      <c r="FM195" s="106"/>
      <c r="FN195" s="107"/>
      <c r="FO195" s="106"/>
      <c r="FP195" s="107"/>
      <c r="FQ195" s="106"/>
      <c r="FR195" s="107"/>
      <c r="FS195" s="106"/>
      <c r="FT195" s="107"/>
      <c r="FU195" s="106"/>
      <c r="FV195" s="107"/>
      <c r="FW195" s="106"/>
      <c r="FX195" s="107"/>
      <c r="FY195" s="106"/>
      <c r="FZ195" s="107"/>
      <c r="GA195" s="106"/>
      <c r="GB195" s="107"/>
      <c r="GC195" s="106"/>
      <c r="GD195" s="107"/>
      <c r="GE195" s="106"/>
      <c r="GF195" s="107"/>
      <c r="GG195" s="106"/>
      <c r="GH195" s="107"/>
      <c r="GI195" s="106"/>
      <c r="GJ195" s="107"/>
      <c r="GK195" s="106"/>
      <c r="GL195" s="107"/>
      <c r="GM195" s="106"/>
      <c r="GN195" s="107"/>
      <c r="GO195" s="106"/>
      <c r="GP195" s="107"/>
      <c r="GQ195" s="106"/>
      <c r="GR195" s="107"/>
      <c r="GS195" s="106"/>
      <c r="GT195" s="107"/>
      <c r="GU195" s="106"/>
      <c r="GV195" s="107"/>
      <c r="GW195" s="106"/>
      <c r="GX195" s="107"/>
      <c r="GY195" s="106"/>
      <c r="GZ195" s="107"/>
      <c r="HA195" s="106"/>
      <c r="HB195" s="107"/>
      <c r="HC195" s="106"/>
      <c r="HD195" s="107"/>
      <c r="HE195" s="106"/>
      <c r="HF195" s="107"/>
      <c r="HG195" s="106"/>
      <c r="HH195" s="107"/>
      <c r="HI195" s="106"/>
      <c r="HJ195" s="107"/>
      <c r="HK195" s="106"/>
      <c r="HL195" s="107"/>
      <c r="HM195" s="106"/>
      <c r="HN195" s="107"/>
      <c r="HO195" s="106"/>
      <c r="HP195" s="107"/>
      <c r="HQ195" s="106"/>
      <c r="HR195" s="107"/>
      <c r="HS195" s="106"/>
      <c r="HT195" s="107"/>
      <c r="HU195" s="106"/>
      <c r="HV195" s="107"/>
      <c r="HW195" s="106"/>
      <c r="HX195" s="107"/>
      <c r="HY195" s="106"/>
      <c r="HZ195" s="107"/>
      <c r="IA195" s="106"/>
      <c r="IB195" s="107"/>
      <c r="IC195" s="106"/>
      <c r="ID195" s="107"/>
      <c r="IE195" s="106"/>
      <c r="IF195" s="107"/>
      <c r="IG195" s="106"/>
      <c r="IH195" s="107"/>
      <c r="II195" s="106"/>
      <c r="IJ195" s="107"/>
      <c r="IK195" s="106"/>
      <c r="IL195" s="107"/>
      <c r="IM195" s="106"/>
      <c r="IN195" s="107"/>
      <c r="IO195" s="106"/>
      <c r="IP195" s="107"/>
      <c r="IQ195" s="106"/>
      <c r="IR195" s="107"/>
      <c r="IS195" s="106"/>
      <c r="IT195" s="107"/>
      <c r="IU195" s="106"/>
      <c r="IV195" s="107"/>
      <c r="IW195" s="106"/>
      <c r="IX195" s="107"/>
      <c r="IY195" s="106"/>
    </row>
    <row r="196" spans="1:259" x14ac:dyDescent="0.25">
      <c r="A196" s="106"/>
      <c r="B196" s="107"/>
      <c r="C196" s="106"/>
      <c r="D196" s="107"/>
      <c r="E196" s="106"/>
      <c r="F196" s="107"/>
      <c r="G196" s="106"/>
      <c r="H196" s="107"/>
      <c r="I196" s="106"/>
      <c r="J196" s="107"/>
      <c r="K196" s="106"/>
      <c r="L196" s="107"/>
      <c r="M196" s="106"/>
      <c r="N196" s="107"/>
      <c r="O196" s="106"/>
      <c r="P196" s="107"/>
      <c r="Q196" s="106"/>
      <c r="R196" s="107"/>
      <c r="S196" s="106"/>
      <c r="T196" s="107"/>
      <c r="U196" s="106"/>
      <c r="V196" s="107"/>
      <c r="W196" s="106"/>
      <c r="X196" s="107"/>
      <c r="Y196" s="106"/>
      <c r="Z196" s="107"/>
      <c r="AA196" s="106"/>
      <c r="AB196" s="107"/>
      <c r="AC196" s="106"/>
      <c r="AD196" s="107"/>
      <c r="AE196" s="106"/>
      <c r="AF196" s="107"/>
      <c r="AG196" s="106"/>
      <c r="AH196" s="107"/>
      <c r="AI196" s="106"/>
      <c r="AJ196" s="107"/>
      <c r="AK196" s="106"/>
      <c r="AL196" s="107"/>
      <c r="AM196" s="106"/>
      <c r="AN196" s="107"/>
      <c r="AO196" s="106"/>
      <c r="AP196" s="107"/>
      <c r="AQ196" s="106"/>
      <c r="AR196" s="107"/>
      <c r="AS196" s="106"/>
      <c r="AT196" s="107"/>
      <c r="AU196" s="106"/>
      <c r="AV196" s="107"/>
      <c r="AW196" s="106"/>
      <c r="AX196" s="107"/>
      <c r="AY196" s="106"/>
      <c r="AZ196" s="107"/>
      <c r="BA196" s="106"/>
      <c r="BB196" s="107"/>
      <c r="BC196" s="106"/>
      <c r="BD196" s="107"/>
      <c r="BE196" s="106"/>
      <c r="BF196" s="107"/>
      <c r="BG196" s="106"/>
      <c r="BH196" s="107"/>
      <c r="BI196" s="106"/>
      <c r="BJ196" s="107"/>
      <c r="BK196" s="106"/>
      <c r="BL196" s="107"/>
      <c r="BM196" s="106"/>
      <c r="BN196" s="107"/>
      <c r="BO196" s="106"/>
      <c r="BP196" s="107"/>
      <c r="BQ196" s="106"/>
      <c r="BR196" s="107"/>
      <c r="BS196" s="106"/>
      <c r="BT196" s="107"/>
      <c r="BU196" s="106"/>
      <c r="BV196" s="107"/>
      <c r="BW196" s="106"/>
      <c r="BX196" s="107"/>
      <c r="BY196" s="106"/>
      <c r="BZ196" s="107"/>
      <c r="CA196" s="106"/>
      <c r="CB196" s="107"/>
      <c r="CC196" s="106"/>
      <c r="CD196" s="107"/>
      <c r="CE196" s="106"/>
      <c r="CF196" s="107"/>
      <c r="CG196" s="106"/>
      <c r="CH196" s="107"/>
      <c r="CI196" s="106"/>
      <c r="CJ196" s="107"/>
      <c r="CK196" s="106"/>
      <c r="CL196" s="107"/>
      <c r="CM196" s="106"/>
      <c r="CN196" s="107"/>
      <c r="CO196" s="106"/>
      <c r="CP196" s="107"/>
      <c r="CQ196" s="106"/>
      <c r="CR196" s="107"/>
      <c r="CS196" s="106"/>
      <c r="CT196" s="107"/>
      <c r="CU196" s="106"/>
      <c r="CV196" s="107"/>
      <c r="CW196" s="106"/>
      <c r="CX196" s="107"/>
      <c r="CY196" s="106"/>
      <c r="CZ196" s="107"/>
      <c r="DA196" s="106"/>
      <c r="DB196" s="107"/>
      <c r="DC196" s="106"/>
      <c r="DD196" s="107"/>
      <c r="DE196" s="106"/>
      <c r="DF196" s="107"/>
      <c r="DG196" s="106"/>
      <c r="DH196" s="107"/>
      <c r="DI196" s="106"/>
      <c r="DJ196" s="107"/>
      <c r="DK196" s="106"/>
      <c r="DL196" s="107"/>
      <c r="DM196" s="106"/>
      <c r="DN196" s="107"/>
      <c r="DO196" s="106"/>
      <c r="DP196" s="107"/>
      <c r="DQ196" s="106"/>
      <c r="DR196" s="107"/>
      <c r="DS196" s="106"/>
      <c r="DT196" s="107"/>
      <c r="DU196" s="106"/>
      <c r="DV196" s="107"/>
      <c r="DW196" s="106"/>
      <c r="DX196" s="107"/>
      <c r="DY196" s="106"/>
      <c r="DZ196" s="107"/>
      <c r="EA196" s="106"/>
      <c r="EB196" s="107"/>
      <c r="EC196" s="106"/>
      <c r="ED196" s="107"/>
      <c r="EE196" s="106"/>
      <c r="EF196" s="107"/>
      <c r="EG196" s="106"/>
      <c r="EH196" s="107"/>
      <c r="EI196" s="106"/>
      <c r="EJ196" s="107"/>
      <c r="EK196" s="106"/>
      <c r="EL196" s="107"/>
      <c r="EM196" s="106"/>
      <c r="EN196" s="107"/>
      <c r="EO196" s="106"/>
      <c r="EP196" s="107"/>
      <c r="EQ196" s="106"/>
      <c r="ER196" s="107"/>
      <c r="ES196" s="106"/>
      <c r="ET196" s="107"/>
      <c r="EU196" s="106"/>
      <c r="EV196" s="107"/>
      <c r="EW196" s="106"/>
      <c r="EX196" s="107"/>
      <c r="EY196" s="106"/>
      <c r="EZ196" s="107"/>
      <c r="FA196" s="106"/>
      <c r="FB196" s="107"/>
      <c r="FC196" s="106"/>
      <c r="FD196" s="107"/>
      <c r="FE196" s="106"/>
      <c r="FF196" s="107"/>
      <c r="FG196" s="106"/>
      <c r="FH196" s="107"/>
      <c r="FI196" s="106"/>
      <c r="FJ196" s="107"/>
      <c r="FK196" s="106"/>
      <c r="FL196" s="107"/>
      <c r="FM196" s="106"/>
      <c r="FN196" s="107"/>
      <c r="FO196" s="106"/>
      <c r="FP196" s="107"/>
      <c r="FQ196" s="106"/>
      <c r="FR196" s="107"/>
      <c r="FS196" s="106"/>
      <c r="FT196" s="107"/>
      <c r="FU196" s="106"/>
      <c r="FV196" s="107"/>
      <c r="FW196" s="106"/>
      <c r="FX196" s="107"/>
      <c r="FY196" s="106"/>
      <c r="FZ196" s="107"/>
      <c r="GA196" s="106"/>
      <c r="GB196" s="107"/>
      <c r="GC196" s="106"/>
      <c r="GD196" s="107"/>
      <c r="GE196" s="106"/>
      <c r="GF196" s="107"/>
      <c r="GG196" s="106"/>
      <c r="GH196" s="107"/>
      <c r="GI196" s="106"/>
      <c r="GJ196" s="107"/>
      <c r="GK196" s="106"/>
      <c r="GL196" s="107"/>
      <c r="GM196" s="106"/>
      <c r="GN196" s="107"/>
      <c r="GO196" s="106"/>
      <c r="GP196" s="107"/>
      <c r="GQ196" s="106"/>
      <c r="GR196" s="107"/>
      <c r="GS196" s="106"/>
      <c r="GT196" s="107"/>
      <c r="GU196" s="106"/>
      <c r="GV196" s="107"/>
      <c r="GW196" s="106"/>
      <c r="GX196" s="107"/>
      <c r="GY196" s="106"/>
      <c r="GZ196" s="107"/>
      <c r="HA196" s="106"/>
      <c r="HB196" s="107"/>
      <c r="HC196" s="106"/>
      <c r="HD196" s="107"/>
      <c r="HE196" s="106"/>
      <c r="HF196" s="107"/>
      <c r="HG196" s="106"/>
      <c r="HH196" s="107"/>
      <c r="HI196" s="106"/>
      <c r="HJ196" s="107"/>
      <c r="HK196" s="106"/>
      <c r="HL196" s="107"/>
      <c r="HM196" s="106"/>
      <c r="HN196" s="107"/>
      <c r="HO196" s="106"/>
      <c r="HP196" s="107"/>
      <c r="HQ196" s="106"/>
      <c r="HR196" s="107"/>
      <c r="HS196" s="106"/>
      <c r="HT196" s="107"/>
      <c r="HU196" s="106"/>
      <c r="HV196" s="107"/>
      <c r="HW196" s="106"/>
      <c r="HX196" s="107"/>
      <c r="HY196" s="106"/>
      <c r="HZ196" s="107"/>
      <c r="IA196" s="106"/>
      <c r="IB196" s="107"/>
      <c r="IC196" s="106"/>
      <c r="ID196" s="107"/>
      <c r="IE196" s="106"/>
      <c r="IF196" s="107"/>
      <c r="IG196" s="106"/>
      <c r="IH196" s="107"/>
      <c r="II196" s="106"/>
      <c r="IJ196" s="107"/>
      <c r="IK196" s="106"/>
      <c r="IL196" s="107"/>
      <c r="IM196" s="106"/>
      <c r="IN196" s="107"/>
      <c r="IO196" s="106"/>
      <c r="IP196" s="107"/>
      <c r="IQ196" s="106"/>
      <c r="IR196" s="107"/>
      <c r="IS196" s="106"/>
      <c r="IT196" s="107"/>
      <c r="IU196" s="106"/>
      <c r="IV196" s="107"/>
      <c r="IW196" s="106"/>
      <c r="IX196" s="107"/>
      <c r="IY196" s="106"/>
    </row>
    <row r="197" spans="1:259" x14ac:dyDescent="0.25">
      <c r="A197" s="106"/>
      <c r="B197" s="107"/>
      <c r="C197" s="106"/>
      <c r="D197" s="107"/>
      <c r="E197" s="106"/>
      <c r="F197" s="107"/>
      <c r="G197" s="106"/>
      <c r="H197" s="107"/>
      <c r="I197" s="106"/>
      <c r="J197" s="107"/>
      <c r="K197" s="106"/>
      <c r="L197" s="107"/>
      <c r="M197" s="106"/>
      <c r="N197" s="107"/>
      <c r="O197" s="106"/>
      <c r="P197" s="107"/>
      <c r="Q197" s="106"/>
      <c r="R197" s="107"/>
      <c r="S197" s="106"/>
      <c r="T197" s="107"/>
      <c r="U197" s="106"/>
      <c r="V197" s="107"/>
      <c r="W197" s="106"/>
      <c r="X197" s="107"/>
      <c r="Y197" s="106"/>
      <c r="Z197" s="107"/>
      <c r="AA197" s="106"/>
      <c r="AB197" s="107"/>
      <c r="AC197" s="106"/>
      <c r="AD197" s="107"/>
      <c r="AE197" s="106"/>
      <c r="AF197" s="107"/>
      <c r="AG197" s="106"/>
      <c r="AH197" s="107"/>
      <c r="AI197" s="106"/>
      <c r="AJ197" s="107"/>
      <c r="AK197" s="106"/>
      <c r="AL197" s="107"/>
      <c r="AM197" s="106"/>
      <c r="AN197" s="107"/>
      <c r="AO197" s="106"/>
      <c r="AP197" s="107"/>
      <c r="AQ197" s="106"/>
      <c r="AR197" s="107"/>
      <c r="AS197" s="106"/>
      <c r="AT197" s="107"/>
      <c r="AU197" s="106"/>
      <c r="AV197" s="107"/>
      <c r="AW197" s="106"/>
      <c r="AX197" s="107"/>
      <c r="AY197" s="106"/>
      <c r="AZ197" s="107"/>
      <c r="BA197" s="106"/>
      <c r="BB197" s="107"/>
      <c r="BC197" s="106"/>
      <c r="BD197" s="107"/>
      <c r="BE197" s="106"/>
      <c r="BF197" s="107"/>
      <c r="BG197" s="106"/>
      <c r="BH197" s="107"/>
      <c r="BI197" s="106"/>
      <c r="BJ197" s="107"/>
      <c r="BK197" s="106"/>
      <c r="BL197" s="107"/>
      <c r="BM197" s="106"/>
      <c r="BN197" s="107"/>
      <c r="BO197" s="106"/>
      <c r="BP197" s="107"/>
      <c r="BQ197" s="106"/>
      <c r="BR197" s="107"/>
      <c r="BS197" s="106"/>
      <c r="BT197" s="107"/>
      <c r="BU197" s="106"/>
      <c r="BV197" s="107"/>
      <c r="BW197" s="106"/>
      <c r="BX197" s="107"/>
      <c r="BY197" s="106"/>
      <c r="BZ197" s="107"/>
      <c r="CA197" s="106"/>
      <c r="CB197" s="107"/>
      <c r="CC197" s="106"/>
      <c r="CD197" s="107"/>
      <c r="CE197" s="106"/>
      <c r="CF197" s="107"/>
      <c r="CG197" s="106"/>
      <c r="CH197" s="107"/>
      <c r="CI197" s="106"/>
      <c r="CJ197" s="107"/>
      <c r="CK197" s="106"/>
      <c r="CL197" s="107"/>
      <c r="CM197" s="106"/>
      <c r="CN197" s="107"/>
      <c r="CO197" s="106"/>
      <c r="CP197" s="107"/>
      <c r="CQ197" s="106"/>
      <c r="CR197" s="107"/>
      <c r="CS197" s="106"/>
      <c r="CT197" s="107"/>
      <c r="CU197" s="106"/>
      <c r="CV197" s="107"/>
      <c r="CW197" s="106"/>
      <c r="CX197" s="107"/>
      <c r="CY197" s="106"/>
      <c r="CZ197" s="107"/>
      <c r="DA197" s="106"/>
      <c r="DB197" s="107"/>
      <c r="DC197" s="106"/>
      <c r="DD197" s="107"/>
      <c r="DE197" s="106"/>
      <c r="DF197" s="107"/>
      <c r="DG197" s="106"/>
      <c r="DH197" s="107"/>
      <c r="DI197" s="106"/>
      <c r="DJ197" s="107"/>
      <c r="DK197" s="106"/>
      <c r="DL197" s="107"/>
      <c r="DM197" s="106"/>
      <c r="DN197" s="107"/>
      <c r="DO197" s="106"/>
      <c r="DP197" s="107"/>
      <c r="DQ197" s="106"/>
      <c r="DR197" s="107"/>
      <c r="DS197" s="106"/>
      <c r="DT197" s="107"/>
      <c r="DU197" s="106"/>
      <c r="DV197" s="107"/>
      <c r="DW197" s="106"/>
      <c r="DX197" s="107"/>
      <c r="DY197" s="106"/>
      <c r="DZ197" s="107"/>
      <c r="EA197" s="106"/>
      <c r="EB197" s="107"/>
      <c r="EC197" s="106"/>
      <c r="ED197" s="107"/>
      <c r="EE197" s="106"/>
      <c r="EF197" s="107"/>
      <c r="EG197" s="106"/>
      <c r="EH197" s="107"/>
      <c r="EI197" s="106"/>
      <c r="EJ197" s="107"/>
      <c r="EK197" s="106"/>
      <c r="EL197" s="107"/>
      <c r="EM197" s="106"/>
      <c r="EN197" s="107"/>
      <c r="EO197" s="106"/>
      <c r="EP197" s="107"/>
      <c r="EQ197" s="106"/>
      <c r="ER197" s="107"/>
      <c r="ES197" s="106"/>
      <c r="ET197" s="107"/>
      <c r="EU197" s="106"/>
      <c r="EV197" s="107"/>
      <c r="EW197" s="106"/>
      <c r="EX197" s="107"/>
      <c r="EY197" s="106"/>
      <c r="EZ197" s="107"/>
      <c r="FA197" s="106"/>
      <c r="FB197" s="107"/>
      <c r="FC197" s="106"/>
      <c r="FD197" s="107"/>
      <c r="FE197" s="106"/>
      <c r="FF197" s="107"/>
      <c r="FG197" s="106"/>
      <c r="FH197" s="107"/>
      <c r="FI197" s="106"/>
      <c r="FJ197" s="107"/>
      <c r="FK197" s="106"/>
      <c r="FL197" s="107"/>
      <c r="FM197" s="106"/>
      <c r="FN197" s="107"/>
      <c r="FO197" s="106"/>
      <c r="FP197" s="107"/>
      <c r="FQ197" s="106"/>
      <c r="FR197" s="107"/>
      <c r="FS197" s="106"/>
      <c r="FT197" s="107"/>
      <c r="FU197" s="106"/>
      <c r="FV197" s="107"/>
      <c r="FW197" s="106"/>
      <c r="FX197" s="107"/>
      <c r="FY197" s="106"/>
      <c r="FZ197" s="107"/>
      <c r="GA197" s="106"/>
      <c r="GB197" s="107"/>
      <c r="GC197" s="106"/>
      <c r="GD197" s="107"/>
      <c r="GE197" s="106"/>
      <c r="GF197" s="107"/>
      <c r="GG197" s="106"/>
      <c r="GH197" s="107"/>
      <c r="GI197" s="106"/>
      <c r="GJ197" s="107"/>
      <c r="GK197" s="106"/>
      <c r="GL197" s="107"/>
      <c r="GM197" s="106"/>
      <c r="GN197" s="107"/>
      <c r="GO197" s="106"/>
      <c r="GP197" s="107"/>
      <c r="GQ197" s="106"/>
      <c r="GR197" s="107"/>
      <c r="GS197" s="106"/>
      <c r="GT197" s="107"/>
      <c r="GU197" s="106"/>
      <c r="GV197" s="107"/>
      <c r="GW197" s="106"/>
      <c r="GX197" s="107"/>
      <c r="GY197" s="106"/>
      <c r="GZ197" s="107"/>
      <c r="HA197" s="106"/>
      <c r="HB197" s="107"/>
      <c r="HC197" s="106"/>
      <c r="HD197" s="107"/>
      <c r="HE197" s="106"/>
      <c r="HF197" s="107"/>
      <c r="HG197" s="106"/>
      <c r="HH197" s="107"/>
      <c r="HI197" s="106"/>
      <c r="HJ197" s="107"/>
      <c r="HK197" s="106"/>
      <c r="HL197" s="107"/>
      <c r="HM197" s="106"/>
      <c r="HN197" s="107"/>
      <c r="HO197" s="106"/>
      <c r="HP197" s="107"/>
      <c r="HQ197" s="106"/>
      <c r="HR197" s="107"/>
      <c r="HS197" s="106"/>
      <c r="HT197" s="107"/>
      <c r="HU197" s="106"/>
      <c r="HV197" s="107"/>
      <c r="HW197" s="106"/>
      <c r="HX197" s="107"/>
      <c r="HY197" s="106"/>
      <c r="HZ197" s="107"/>
      <c r="IA197" s="106"/>
      <c r="IB197" s="107"/>
      <c r="IC197" s="106"/>
      <c r="ID197" s="107"/>
      <c r="IE197" s="106"/>
      <c r="IF197" s="107"/>
      <c r="IG197" s="106"/>
      <c r="IH197" s="107"/>
      <c r="II197" s="106"/>
      <c r="IJ197" s="107"/>
      <c r="IK197" s="106"/>
      <c r="IL197" s="107"/>
      <c r="IM197" s="106"/>
      <c r="IN197" s="107"/>
      <c r="IO197" s="106"/>
      <c r="IP197" s="107"/>
      <c r="IQ197" s="106"/>
      <c r="IR197" s="107"/>
      <c r="IS197" s="106"/>
      <c r="IT197" s="107"/>
      <c r="IU197" s="106"/>
      <c r="IV197" s="107"/>
      <c r="IW197" s="106"/>
      <c r="IX197" s="107"/>
      <c r="IY197" s="106"/>
    </row>
    <row r="198" spans="1:259" x14ac:dyDescent="0.25">
      <c r="A198" s="106"/>
      <c r="B198" s="107"/>
      <c r="C198" s="106"/>
      <c r="D198" s="107"/>
      <c r="E198" s="106"/>
      <c r="F198" s="107"/>
      <c r="G198" s="106"/>
      <c r="H198" s="107"/>
      <c r="I198" s="106"/>
      <c r="J198" s="107"/>
      <c r="K198" s="106"/>
      <c r="L198" s="107"/>
      <c r="M198" s="106"/>
      <c r="N198" s="107"/>
      <c r="O198" s="106"/>
      <c r="P198" s="107"/>
      <c r="Q198" s="106"/>
      <c r="R198" s="107"/>
      <c r="S198" s="106"/>
      <c r="T198" s="107"/>
      <c r="U198" s="106"/>
      <c r="V198" s="107"/>
      <c r="W198" s="106"/>
      <c r="X198" s="107"/>
      <c r="Y198" s="106"/>
      <c r="Z198" s="107"/>
      <c r="AA198" s="106"/>
      <c r="AB198" s="107"/>
      <c r="AC198" s="106"/>
      <c r="AD198" s="107"/>
      <c r="AE198" s="106"/>
      <c r="AF198" s="107"/>
      <c r="AG198" s="106"/>
      <c r="AH198" s="107"/>
      <c r="AI198" s="106"/>
      <c r="AJ198" s="107"/>
      <c r="AK198" s="106"/>
      <c r="AL198" s="107"/>
      <c r="AM198" s="106"/>
      <c r="AN198" s="107"/>
      <c r="AO198" s="106"/>
      <c r="AP198" s="107"/>
      <c r="AQ198" s="106"/>
      <c r="AR198" s="107"/>
      <c r="AS198" s="106"/>
      <c r="AT198" s="107"/>
      <c r="AU198" s="106"/>
      <c r="AV198" s="107"/>
      <c r="AW198" s="106"/>
      <c r="AX198" s="107"/>
      <c r="AY198" s="106"/>
      <c r="AZ198" s="107"/>
      <c r="BA198" s="106"/>
      <c r="BB198" s="107"/>
      <c r="BC198" s="106"/>
      <c r="BD198" s="107"/>
      <c r="BE198" s="106"/>
      <c r="BF198" s="107"/>
      <c r="BG198" s="106"/>
      <c r="BH198" s="107"/>
      <c r="BI198" s="106"/>
      <c r="BJ198" s="107"/>
      <c r="BK198" s="106"/>
      <c r="BL198" s="107"/>
      <c r="BM198" s="106"/>
      <c r="BN198" s="107"/>
      <c r="BO198" s="106"/>
      <c r="BP198" s="107"/>
      <c r="BQ198" s="106"/>
      <c r="BR198" s="107"/>
      <c r="BS198" s="106"/>
      <c r="BT198" s="107"/>
      <c r="BU198" s="106"/>
      <c r="BV198" s="107"/>
      <c r="BW198" s="106"/>
      <c r="BX198" s="107"/>
      <c r="BY198" s="106"/>
      <c r="BZ198" s="107"/>
      <c r="CA198" s="106"/>
      <c r="CB198" s="107"/>
      <c r="CC198" s="106"/>
      <c r="CD198" s="107"/>
      <c r="CE198" s="106"/>
      <c r="CF198" s="107"/>
      <c r="CG198" s="106"/>
      <c r="CH198" s="107"/>
      <c r="CI198" s="106"/>
      <c r="CJ198" s="107"/>
      <c r="CK198" s="106"/>
      <c r="CL198" s="107"/>
      <c r="CM198" s="106"/>
      <c r="CN198" s="107"/>
      <c r="CO198" s="106"/>
      <c r="CP198" s="107"/>
      <c r="CQ198" s="106"/>
      <c r="CR198" s="107"/>
      <c r="CS198" s="106"/>
      <c r="CT198" s="107"/>
      <c r="CU198" s="106"/>
      <c r="CV198" s="107"/>
      <c r="CW198" s="106"/>
      <c r="CX198" s="107"/>
      <c r="CY198" s="106"/>
      <c r="CZ198" s="107"/>
      <c r="DA198" s="106"/>
      <c r="DB198" s="107"/>
      <c r="DC198" s="106"/>
      <c r="DD198" s="107"/>
      <c r="DE198" s="106"/>
      <c r="DF198" s="107"/>
      <c r="DG198" s="106"/>
      <c r="DH198" s="107"/>
      <c r="DI198" s="106"/>
      <c r="DJ198" s="107"/>
      <c r="DK198" s="106"/>
      <c r="DL198" s="107"/>
      <c r="DM198" s="106"/>
      <c r="DN198" s="107"/>
      <c r="DO198" s="106"/>
      <c r="DP198" s="107"/>
      <c r="DQ198" s="106"/>
      <c r="DR198" s="107"/>
      <c r="DS198" s="106"/>
      <c r="DT198" s="107"/>
      <c r="DU198" s="106"/>
      <c r="DV198" s="107"/>
      <c r="DW198" s="106"/>
      <c r="DX198" s="107"/>
      <c r="DY198" s="106"/>
      <c r="DZ198" s="107"/>
      <c r="EA198" s="106"/>
      <c r="EB198" s="107"/>
      <c r="EC198" s="106"/>
      <c r="ED198" s="107"/>
      <c r="EE198" s="106"/>
      <c r="EF198" s="107"/>
      <c r="EG198" s="106"/>
      <c r="EH198" s="107"/>
      <c r="EI198" s="106"/>
      <c r="EJ198" s="107"/>
      <c r="EK198" s="106"/>
      <c r="EL198" s="107"/>
      <c r="EM198" s="106"/>
      <c r="EN198" s="107"/>
      <c r="EO198" s="106"/>
      <c r="EP198" s="107"/>
      <c r="EQ198" s="106"/>
      <c r="ER198" s="107"/>
      <c r="ES198" s="106"/>
      <c r="ET198" s="107"/>
      <c r="EU198" s="106"/>
      <c r="EV198" s="107"/>
      <c r="EW198" s="106"/>
      <c r="EX198" s="107"/>
      <c r="EY198" s="106"/>
      <c r="EZ198" s="107"/>
      <c r="FA198" s="106"/>
      <c r="FB198" s="107"/>
      <c r="FC198" s="106"/>
      <c r="FD198" s="107"/>
      <c r="FE198" s="106"/>
      <c r="FF198" s="107"/>
      <c r="FG198" s="106"/>
      <c r="FH198" s="107"/>
      <c r="FI198" s="106"/>
      <c r="FJ198" s="107"/>
      <c r="FK198" s="106"/>
      <c r="FL198" s="107"/>
      <c r="FM198" s="106"/>
      <c r="FN198" s="107"/>
      <c r="FO198" s="106"/>
      <c r="FP198" s="107"/>
      <c r="FQ198" s="106"/>
      <c r="FR198" s="107"/>
      <c r="FS198" s="106"/>
      <c r="FT198" s="107"/>
      <c r="FU198" s="106"/>
      <c r="FV198" s="107"/>
      <c r="FW198" s="106"/>
      <c r="FX198" s="107"/>
      <c r="FY198" s="106"/>
      <c r="FZ198" s="107"/>
      <c r="GA198" s="106"/>
      <c r="GB198" s="107"/>
      <c r="GC198" s="106"/>
      <c r="GD198" s="107"/>
      <c r="GE198" s="106"/>
      <c r="GF198" s="107"/>
      <c r="GG198" s="106"/>
      <c r="GH198" s="107"/>
      <c r="GI198" s="106"/>
      <c r="GJ198" s="107"/>
      <c r="GK198" s="106"/>
      <c r="GL198" s="107"/>
      <c r="GM198" s="106"/>
      <c r="GN198" s="107"/>
      <c r="GO198" s="106"/>
      <c r="GP198" s="107"/>
      <c r="GQ198" s="106"/>
      <c r="GR198" s="107"/>
      <c r="GS198" s="106"/>
      <c r="GT198" s="107"/>
      <c r="GU198" s="106"/>
      <c r="GV198" s="107"/>
      <c r="GW198" s="106"/>
      <c r="GX198" s="107"/>
      <c r="GY198" s="106"/>
      <c r="GZ198" s="107"/>
      <c r="HA198" s="106"/>
      <c r="HB198" s="107"/>
      <c r="HC198" s="106"/>
      <c r="HD198" s="107"/>
      <c r="HE198" s="106"/>
      <c r="HF198" s="107"/>
      <c r="HG198" s="106"/>
      <c r="HH198" s="107"/>
      <c r="HI198" s="106"/>
      <c r="HJ198" s="107"/>
      <c r="HK198" s="106"/>
      <c r="HL198" s="107"/>
      <c r="HM198" s="106"/>
      <c r="HN198" s="107"/>
      <c r="HO198" s="106"/>
      <c r="HP198" s="107"/>
      <c r="HQ198" s="106"/>
      <c r="HR198" s="107"/>
      <c r="HS198" s="106"/>
      <c r="HT198" s="107"/>
      <c r="HU198" s="106"/>
      <c r="HV198" s="107"/>
      <c r="HW198" s="106"/>
      <c r="HX198" s="107"/>
      <c r="HY198" s="106"/>
      <c r="HZ198" s="107"/>
      <c r="IA198" s="106"/>
      <c r="IB198" s="107"/>
      <c r="IC198" s="106"/>
      <c r="ID198" s="107"/>
      <c r="IE198" s="106"/>
      <c r="IF198" s="107"/>
      <c r="IG198" s="106"/>
      <c r="IH198" s="107"/>
      <c r="II198" s="106"/>
      <c r="IJ198" s="107"/>
      <c r="IK198" s="106"/>
      <c r="IL198" s="107"/>
      <c r="IM198" s="106"/>
      <c r="IN198" s="107"/>
      <c r="IO198" s="106"/>
      <c r="IP198" s="107"/>
      <c r="IQ198" s="106"/>
      <c r="IR198" s="107"/>
      <c r="IS198" s="106"/>
      <c r="IT198" s="107"/>
      <c r="IU198" s="106"/>
      <c r="IV198" s="107"/>
      <c r="IW198" s="106"/>
      <c r="IX198" s="107"/>
      <c r="IY198" s="106"/>
    </row>
    <row r="199" spans="1:259" x14ac:dyDescent="0.25">
      <c r="A199" s="106"/>
      <c r="B199" s="107"/>
      <c r="C199" s="106"/>
      <c r="D199" s="107"/>
      <c r="E199" s="106"/>
      <c r="F199" s="107"/>
      <c r="G199" s="106"/>
      <c r="H199" s="107"/>
      <c r="I199" s="106"/>
      <c r="J199" s="107"/>
      <c r="K199" s="106"/>
      <c r="L199" s="107"/>
      <c r="M199" s="106"/>
      <c r="N199" s="107"/>
      <c r="O199" s="106"/>
      <c r="P199" s="107"/>
      <c r="Q199" s="106"/>
      <c r="R199" s="107"/>
      <c r="S199" s="106"/>
      <c r="T199" s="107"/>
      <c r="U199" s="106"/>
      <c r="V199" s="107"/>
      <c r="W199" s="106"/>
      <c r="X199" s="107"/>
      <c r="Y199" s="106"/>
      <c r="Z199" s="107"/>
      <c r="AA199" s="106"/>
      <c r="AB199" s="107"/>
      <c r="AC199" s="106"/>
      <c r="AD199" s="107"/>
      <c r="AE199" s="106"/>
      <c r="AF199" s="107"/>
      <c r="AG199" s="106"/>
      <c r="AH199" s="107"/>
      <c r="AI199" s="106"/>
      <c r="AJ199" s="107"/>
      <c r="AK199" s="106"/>
      <c r="AL199" s="107"/>
      <c r="AM199" s="106"/>
      <c r="AN199" s="107"/>
      <c r="AO199" s="106"/>
      <c r="AP199" s="107"/>
      <c r="AQ199" s="106"/>
      <c r="AR199" s="107"/>
      <c r="AS199" s="106"/>
      <c r="AT199" s="107"/>
      <c r="AU199" s="106"/>
      <c r="AV199" s="107"/>
      <c r="AW199" s="106"/>
      <c r="AX199" s="107"/>
      <c r="AY199" s="106"/>
      <c r="AZ199" s="107"/>
      <c r="BA199" s="106"/>
      <c r="BB199" s="107"/>
      <c r="BC199" s="106"/>
      <c r="BD199" s="107"/>
      <c r="BE199" s="106"/>
      <c r="BF199" s="107"/>
      <c r="BG199" s="106"/>
      <c r="BH199" s="107"/>
      <c r="BI199" s="106"/>
      <c r="BJ199" s="107"/>
      <c r="BK199" s="106"/>
      <c r="BL199" s="107"/>
      <c r="BM199" s="106"/>
      <c r="BN199" s="107"/>
      <c r="BO199" s="106"/>
      <c r="BP199" s="107"/>
      <c r="BQ199" s="106"/>
      <c r="BR199" s="107"/>
      <c r="BS199" s="106"/>
      <c r="BT199" s="107"/>
      <c r="BU199" s="106"/>
      <c r="BV199" s="107"/>
      <c r="BW199" s="106"/>
      <c r="BX199" s="107"/>
      <c r="BY199" s="106"/>
      <c r="BZ199" s="107"/>
      <c r="CA199" s="106"/>
      <c r="CB199" s="107"/>
      <c r="CC199" s="106"/>
      <c r="CD199" s="107"/>
      <c r="CE199" s="106"/>
      <c r="CF199" s="107"/>
      <c r="CG199" s="106"/>
      <c r="CH199" s="107"/>
      <c r="CI199" s="106"/>
      <c r="CJ199" s="107"/>
      <c r="CK199" s="106"/>
      <c r="CL199" s="107"/>
      <c r="CM199" s="106"/>
      <c r="CN199" s="107"/>
      <c r="CO199" s="106"/>
      <c r="CP199" s="107"/>
      <c r="CQ199" s="106"/>
      <c r="CR199" s="107"/>
      <c r="CS199" s="106"/>
      <c r="CT199" s="107"/>
      <c r="CU199" s="106"/>
      <c r="CV199" s="107"/>
      <c r="CW199" s="106"/>
      <c r="CX199" s="107"/>
      <c r="CY199" s="106"/>
      <c r="CZ199" s="107"/>
      <c r="DA199" s="106"/>
      <c r="DB199" s="107"/>
      <c r="DC199" s="106"/>
      <c r="DD199" s="107"/>
      <c r="DE199" s="106"/>
      <c r="DF199" s="107"/>
      <c r="DG199" s="106"/>
      <c r="DH199" s="107"/>
      <c r="DI199" s="106"/>
      <c r="DJ199" s="107"/>
      <c r="DK199" s="106"/>
      <c r="DL199" s="107"/>
      <c r="DM199" s="106"/>
      <c r="DN199" s="107"/>
      <c r="DO199" s="106"/>
      <c r="DP199" s="107"/>
      <c r="DQ199" s="106"/>
      <c r="DR199" s="107"/>
      <c r="DS199" s="106"/>
      <c r="DT199" s="107"/>
      <c r="DU199" s="106"/>
      <c r="DV199" s="107"/>
      <c r="DW199" s="106"/>
      <c r="DX199" s="107"/>
      <c r="DY199" s="106"/>
      <c r="DZ199" s="107"/>
      <c r="EA199" s="106"/>
      <c r="EB199" s="107"/>
      <c r="EC199" s="106"/>
      <c r="ED199" s="107"/>
      <c r="EE199" s="106"/>
      <c r="EF199" s="107"/>
      <c r="EG199" s="106"/>
      <c r="EH199" s="107"/>
      <c r="EI199" s="106"/>
      <c r="EJ199" s="107"/>
      <c r="EK199" s="106"/>
      <c r="EL199" s="107"/>
      <c r="EM199" s="106"/>
      <c r="EN199" s="107"/>
      <c r="EO199" s="106"/>
      <c r="EP199" s="107"/>
      <c r="EQ199" s="106"/>
      <c r="ER199" s="107"/>
      <c r="ES199" s="106"/>
      <c r="ET199" s="107"/>
      <c r="EU199" s="106"/>
      <c r="EV199" s="107"/>
      <c r="EW199" s="106"/>
      <c r="EX199" s="107"/>
      <c r="EY199" s="106"/>
      <c r="EZ199" s="107"/>
      <c r="FA199" s="106"/>
      <c r="FB199" s="107"/>
      <c r="FC199" s="106"/>
      <c r="FD199" s="107"/>
      <c r="FE199" s="106"/>
      <c r="FF199" s="107"/>
      <c r="FG199" s="106"/>
      <c r="FH199" s="107"/>
      <c r="FI199" s="106"/>
      <c r="FJ199" s="107"/>
      <c r="FK199" s="106"/>
      <c r="FL199" s="107"/>
      <c r="FM199" s="106"/>
      <c r="FN199" s="107"/>
      <c r="FO199" s="106"/>
      <c r="FP199" s="107"/>
      <c r="FQ199" s="106"/>
      <c r="FR199" s="107"/>
      <c r="FS199" s="106"/>
      <c r="FT199" s="107"/>
      <c r="FU199" s="106"/>
      <c r="FV199" s="107"/>
      <c r="FW199" s="106"/>
      <c r="FX199" s="107"/>
      <c r="FY199" s="106"/>
      <c r="FZ199" s="107"/>
      <c r="GA199" s="106"/>
      <c r="GB199" s="107"/>
      <c r="GC199" s="106"/>
      <c r="GD199" s="107"/>
      <c r="GE199" s="106"/>
      <c r="GF199" s="107"/>
      <c r="GG199" s="106"/>
      <c r="GH199" s="107"/>
      <c r="GI199" s="106"/>
      <c r="GJ199" s="107"/>
      <c r="GK199" s="106"/>
      <c r="GL199" s="107"/>
      <c r="GM199" s="106"/>
      <c r="GN199" s="107"/>
      <c r="GO199" s="106"/>
      <c r="GP199" s="107"/>
      <c r="GQ199" s="106"/>
      <c r="GR199" s="107"/>
      <c r="GS199" s="106"/>
      <c r="GT199" s="107"/>
      <c r="GU199" s="106"/>
      <c r="GV199" s="107"/>
      <c r="GW199" s="106"/>
      <c r="GX199" s="107"/>
      <c r="GY199" s="106"/>
      <c r="GZ199" s="107"/>
      <c r="HA199" s="106"/>
      <c r="HB199" s="107"/>
      <c r="HC199" s="106"/>
      <c r="HD199" s="107"/>
      <c r="HE199" s="106"/>
      <c r="HF199" s="107"/>
      <c r="HG199" s="106"/>
      <c r="HH199" s="107"/>
      <c r="HI199" s="106"/>
      <c r="HJ199" s="107"/>
      <c r="HK199" s="106"/>
      <c r="HL199" s="107"/>
      <c r="HM199" s="106"/>
      <c r="HN199" s="107"/>
      <c r="HO199" s="106"/>
      <c r="HP199" s="107"/>
      <c r="HQ199" s="106"/>
      <c r="HR199" s="107"/>
      <c r="HS199" s="106"/>
      <c r="HT199" s="107"/>
      <c r="HU199" s="106"/>
      <c r="HV199" s="107"/>
      <c r="HW199" s="106"/>
      <c r="HX199" s="107"/>
      <c r="HY199" s="106"/>
      <c r="HZ199" s="107"/>
      <c r="IA199" s="106"/>
      <c r="IB199" s="107"/>
      <c r="IC199" s="106"/>
      <c r="ID199" s="107"/>
      <c r="IE199" s="106"/>
      <c r="IF199" s="107"/>
      <c r="IG199" s="106"/>
      <c r="IH199" s="107"/>
      <c r="II199" s="106"/>
      <c r="IJ199" s="107"/>
      <c r="IK199" s="106"/>
      <c r="IL199" s="107"/>
      <c r="IM199" s="106"/>
      <c r="IN199" s="107"/>
      <c r="IO199" s="106"/>
      <c r="IP199" s="107"/>
      <c r="IQ199" s="106"/>
      <c r="IR199" s="107"/>
      <c r="IS199" s="106"/>
      <c r="IT199" s="107"/>
      <c r="IU199" s="106"/>
      <c r="IV199" s="107"/>
      <c r="IW199" s="106"/>
      <c r="IX199" s="107"/>
      <c r="IY199" s="106"/>
    </row>
    <row r="200" spans="1:259" x14ac:dyDescent="0.25">
      <c r="A200" s="106"/>
      <c r="B200" s="107"/>
      <c r="C200" s="106"/>
      <c r="D200" s="107"/>
      <c r="E200" s="106"/>
      <c r="F200" s="107"/>
      <c r="G200" s="106"/>
      <c r="H200" s="107"/>
      <c r="I200" s="106"/>
      <c r="J200" s="107"/>
      <c r="K200" s="106"/>
      <c r="L200" s="107"/>
      <c r="M200" s="106"/>
      <c r="N200" s="107"/>
      <c r="O200" s="106"/>
      <c r="P200" s="107"/>
      <c r="Q200" s="106"/>
      <c r="R200" s="107"/>
      <c r="S200" s="106"/>
      <c r="T200" s="107"/>
      <c r="U200" s="106"/>
      <c r="V200" s="107"/>
      <c r="W200" s="106"/>
      <c r="X200" s="107"/>
      <c r="Y200" s="106"/>
      <c r="Z200" s="107"/>
      <c r="AA200" s="106"/>
      <c r="AB200" s="107"/>
      <c r="AC200" s="106"/>
      <c r="AD200" s="107"/>
      <c r="AE200" s="106"/>
      <c r="AF200" s="107"/>
      <c r="AG200" s="106"/>
      <c r="AH200" s="107"/>
      <c r="AI200" s="106"/>
      <c r="AJ200" s="107"/>
      <c r="AK200" s="106"/>
      <c r="AL200" s="107"/>
      <c r="AM200" s="106"/>
      <c r="AN200" s="107"/>
      <c r="AO200" s="106"/>
      <c r="AP200" s="107"/>
      <c r="AQ200" s="106"/>
      <c r="AR200" s="107"/>
      <c r="AS200" s="106"/>
      <c r="AT200" s="107"/>
      <c r="AU200" s="106"/>
      <c r="AV200" s="107"/>
      <c r="AW200" s="106"/>
      <c r="AX200" s="107"/>
      <c r="AY200" s="106"/>
      <c r="AZ200" s="107"/>
      <c r="BA200" s="106"/>
      <c r="BB200" s="107"/>
      <c r="BC200" s="106"/>
      <c r="BD200" s="107"/>
      <c r="BE200" s="106"/>
      <c r="BF200" s="107"/>
      <c r="BG200" s="106"/>
      <c r="BH200" s="107"/>
      <c r="BI200" s="106"/>
      <c r="BJ200" s="107"/>
      <c r="BK200" s="106"/>
      <c r="BL200" s="107"/>
      <c r="BM200" s="106"/>
      <c r="BN200" s="107"/>
      <c r="BO200" s="106"/>
      <c r="BP200" s="107"/>
      <c r="BQ200" s="106"/>
      <c r="BR200" s="107"/>
      <c r="BS200" s="106"/>
      <c r="BT200" s="107"/>
      <c r="BU200" s="106"/>
      <c r="BV200" s="107"/>
      <c r="BW200" s="106"/>
      <c r="BX200" s="107"/>
      <c r="BY200" s="106"/>
      <c r="BZ200" s="107"/>
      <c r="CA200" s="106"/>
      <c r="CB200" s="107"/>
      <c r="CC200" s="106"/>
      <c r="CD200" s="107"/>
      <c r="CE200" s="106"/>
      <c r="CF200" s="107"/>
      <c r="CG200" s="106"/>
      <c r="CH200" s="107"/>
      <c r="CI200" s="106"/>
      <c r="CJ200" s="107"/>
      <c r="CK200" s="106"/>
      <c r="CL200" s="107"/>
      <c r="CM200" s="106"/>
      <c r="CN200" s="107"/>
      <c r="CO200" s="106"/>
      <c r="CP200" s="107"/>
      <c r="CQ200" s="106"/>
      <c r="CR200" s="107"/>
      <c r="CS200" s="106"/>
      <c r="CT200" s="107"/>
      <c r="CU200" s="106"/>
      <c r="CV200" s="107"/>
      <c r="CW200" s="106"/>
      <c r="CX200" s="107"/>
      <c r="CY200" s="106"/>
      <c r="CZ200" s="107"/>
      <c r="DA200" s="106"/>
      <c r="DB200" s="107"/>
      <c r="DC200" s="106"/>
      <c r="DD200" s="107"/>
      <c r="DE200" s="106"/>
      <c r="DF200" s="107"/>
      <c r="DG200" s="106"/>
      <c r="DH200" s="107"/>
      <c r="DI200" s="106"/>
      <c r="DJ200" s="107"/>
      <c r="DK200" s="106"/>
      <c r="DL200" s="107"/>
      <c r="DM200" s="106"/>
      <c r="DN200" s="107"/>
      <c r="DO200" s="106"/>
      <c r="DP200" s="107"/>
      <c r="DQ200" s="106"/>
      <c r="DR200" s="107"/>
      <c r="DS200" s="106"/>
      <c r="DT200" s="107"/>
      <c r="DU200" s="106"/>
      <c r="DV200" s="107"/>
      <c r="DW200" s="106"/>
      <c r="DX200" s="107"/>
      <c r="DY200" s="106"/>
      <c r="DZ200" s="107"/>
      <c r="EA200" s="106"/>
      <c r="EB200" s="107"/>
      <c r="EC200" s="106"/>
      <c r="ED200" s="107"/>
      <c r="EE200" s="106"/>
      <c r="EF200" s="107"/>
      <c r="EG200" s="106"/>
      <c r="EH200" s="107"/>
      <c r="EI200" s="106"/>
      <c r="EJ200" s="107"/>
      <c r="EK200" s="106"/>
      <c r="EL200" s="107"/>
      <c r="EM200" s="106"/>
      <c r="EN200" s="107"/>
      <c r="EO200" s="106"/>
      <c r="EP200" s="107"/>
      <c r="EQ200" s="106"/>
      <c r="ER200" s="107"/>
      <c r="ES200" s="106"/>
      <c r="ET200" s="107"/>
      <c r="EU200" s="106"/>
      <c r="EV200" s="107"/>
      <c r="EW200" s="106"/>
      <c r="EX200" s="107"/>
      <c r="EY200" s="106"/>
      <c r="EZ200" s="107"/>
      <c r="FA200" s="106"/>
      <c r="FB200" s="107"/>
      <c r="FC200" s="106"/>
      <c r="FD200" s="107"/>
      <c r="FE200" s="106"/>
      <c r="FF200" s="107"/>
      <c r="FG200" s="106"/>
      <c r="FH200" s="107"/>
      <c r="FI200" s="106"/>
      <c r="FJ200" s="107"/>
      <c r="FK200" s="106"/>
      <c r="FL200" s="107"/>
      <c r="FM200" s="106"/>
      <c r="FN200" s="107"/>
      <c r="FO200" s="106"/>
      <c r="FP200" s="107"/>
      <c r="FQ200" s="106"/>
      <c r="FR200" s="107"/>
      <c r="FS200" s="106"/>
      <c r="FT200" s="107"/>
      <c r="FU200" s="106"/>
      <c r="FV200" s="107"/>
      <c r="FW200" s="106"/>
      <c r="FX200" s="107"/>
      <c r="FY200" s="106"/>
      <c r="FZ200" s="107"/>
      <c r="GA200" s="106"/>
      <c r="GB200" s="107"/>
      <c r="GC200" s="106"/>
      <c r="GD200" s="107"/>
      <c r="GE200" s="106"/>
      <c r="GF200" s="107"/>
      <c r="GG200" s="106"/>
      <c r="GH200" s="107"/>
      <c r="GI200" s="106"/>
      <c r="GJ200" s="107"/>
      <c r="GK200" s="106"/>
      <c r="GL200" s="107"/>
      <c r="GM200" s="106"/>
      <c r="GN200" s="107"/>
      <c r="GO200" s="106"/>
      <c r="GP200" s="107"/>
      <c r="GQ200" s="106"/>
      <c r="GR200" s="107"/>
      <c r="GS200" s="106"/>
      <c r="GT200" s="107"/>
      <c r="GU200" s="106"/>
      <c r="GV200" s="107"/>
      <c r="GW200" s="106"/>
      <c r="GX200" s="107"/>
      <c r="GY200" s="106"/>
      <c r="GZ200" s="107"/>
      <c r="HA200" s="106"/>
      <c r="HB200" s="107"/>
      <c r="HC200" s="106"/>
      <c r="HD200" s="107"/>
      <c r="HE200" s="106"/>
      <c r="HF200" s="107"/>
      <c r="HG200" s="106"/>
      <c r="HH200" s="107"/>
      <c r="HI200" s="106"/>
      <c r="HJ200" s="107"/>
      <c r="HK200" s="106"/>
      <c r="HL200" s="107"/>
      <c r="HM200" s="106"/>
      <c r="HN200" s="107"/>
      <c r="HO200" s="106"/>
      <c r="HP200" s="107"/>
      <c r="HQ200" s="106"/>
      <c r="HR200" s="107"/>
      <c r="HS200" s="106"/>
      <c r="HT200" s="107"/>
      <c r="HU200" s="106"/>
      <c r="HV200" s="107"/>
      <c r="HW200" s="106"/>
      <c r="HX200" s="107"/>
      <c r="HY200" s="106"/>
      <c r="HZ200" s="107"/>
      <c r="IA200" s="106"/>
      <c r="IB200" s="107"/>
      <c r="IC200" s="106"/>
      <c r="ID200" s="107"/>
      <c r="IE200" s="106"/>
      <c r="IF200" s="107"/>
      <c r="IG200" s="106"/>
      <c r="IH200" s="107"/>
      <c r="II200" s="106"/>
      <c r="IJ200" s="107"/>
      <c r="IK200" s="106"/>
      <c r="IL200" s="107"/>
      <c r="IM200" s="106"/>
      <c r="IN200" s="107"/>
      <c r="IO200" s="106"/>
      <c r="IP200" s="107"/>
      <c r="IQ200" s="106"/>
      <c r="IR200" s="107"/>
      <c r="IS200" s="106"/>
      <c r="IT200" s="107"/>
      <c r="IU200" s="106"/>
      <c r="IV200" s="107"/>
      <c r="IW200" s="106"/>
      <c r="IX200" s="107"/>
      <c r="IY200" s="106"/>
    </row>
    <row r="201" spans="1:259" x14ac:dyDescent="0.25">
      <c r="A201" s="106"/>
      <c r="B201" s="107"/>
      <c r="C201" s="106"/>
      <c r="D201" s="107"/>
      <c r="E201" s="106"/>
      <c r="F201" s="107"/>
      <c r="G201" s="106"/>
      <c r="H201" s="107"/>
      <c r="I201" s="106"/>
      <c r="J201" s="107"/>
      <c r="K201" s="106"/>
      <c r="L201" s="107"/>
      <c r="M201" s="106"/>
      <c r="N201" s="107"/>
      <c r="O201" s="106"/>
      <c r="P201" s="107"/>
      <c r="Q201" s="106"/>
      <c r="R201" s="107"/>
      <c r="S201" s="106"/>
      <c r="T201" s="107"/>
      <c r="U201" s="106"/>
      <c r="V201" s="107"/>
      <c r="W201" s="106"/>
      <c r="X201" s="107"/>
      <c r="Y201" s="106"/>
      <c r="Z201" s="107"/>
      <c r="AA201" s="106"/>
      <c r="AB201" s="107"/>
      <c r="AC201" s="106"/>
      <c r="AD201" s="107"/>
      <c r="AE201" s="106"/>
      <c r="AF201" s="107"/>
      <c r="AG201" s="106"/>
      <c r="AH201" s="107"/>
      <c r="AI201" s="106"/>
      <c r="AJ201" s="107"/>
      <c r="AK201" s="106"/>
      <c r="AL201" s="107"/>
      <c r="AM201" s="106"/>
      <c r="AN201" s="107"/>
      <c r="AO201" s="106"/>
      <c r="AP201" s="107"/>
      <c r="AQ201" s="106"/>
      <c r="AR201" s="107"/>
      <c r="AS201" s="106"/>
      <c r="AT201" s="107"/>
      <c r="AU201" s="106"/>
      <c r="AV201" s="107"/>
      <c r="AW201" s="106"/>
      <c r="AX201" s="107"/>
      <c r="AY201" s="106"/>
      <c r="AZ201" s="107"/>
      <c r="BA201" s="106"/>
      <c r="BB201" s="107"/>
      <c r="BC201" s="106"/>
      <c r="BD201" s="107"/>
      <c r="BE201" s="106"/>
      <c r="BF201" s="107"/>
      <c r="BG201" s="106"/>
      <c r="BH201" s="107"/>
      <c r="BI201" s="106"/>
      <c r="BJ201" s="107"/>
      <c r="BK201" s="106"/>
      <c r="BL201" s="107"/>
      <c r="BM201" s="106"/>
      <c r="BN201" s="107"/>
      <c r="BO201" s="106"/>
      <c r="BP201" s="107"/>
      <c r="BQ201" s="106"/>
      <c r="BR201" s="107"/>
      <c r="BS201" s="106"/>
      <c r="BT201" s="107"/>
      <c r="BU201" s="106"/>
      <c r="BV201" s="107"/>
      <c r="BW201" s="106"/>
      <c r="BX201" s="107"/>
      <c r="BY201" s="106"/>
      <c r="BZ201" s="107"/>
      <c r="CA201" s="106"/>
      <c r="CB201" s="107"/>
      <c r="CC201" s="106"/>
      <c r="CD201" s="107"/>
      <c r="CE201" s="106"/>
      <c r="CF201" s="107"/>
      <c r="CG201" s="106"/>
      <c r="CH201" s="107"/>
      <c r="CI201" s="106"/>
      <c r="CJ201" s="107"/>
      <c r="CK201" s="106"/>
      <c r="CL201" s="107"/>
      <c r="CM201" s="106"/>
      <c r="CN201" s="107"/>
      <c r="CO201" s="106"/>
      <c r="CP201" s="107"/>
      <c r="CQ201" s="106"/>
      <c r="CR201" s="107"/>
      <c r="CS201" s="106"/>
      <c r="CT201" s="107"/>
      <c r="CU201" s="106"/>
      <c r="CV201" s="107"/>
      <c r="CW201" s="106"/>
      <c r="CX201" s="107"/>
      <c r="CY201" s="106"/>
      <c r="CZ201" s="107"/>
      <c r="DA201" s="106"/>
      <c r="DB201" s="107"/>
      <c r="DC201" s="106"/>
      <c r="DD201" s="107"/>
      <c r="DE201" s="106"/>
      <c r="DF201" s="107"/>
      <c r="DG201" s="106"/>
      <c r="DH201" s="107"/>
      <c r="DI201" s="106"/>
      <c r="DJ201" s="107"/>
      <c r="DK201" s="106"/>
      <c r="DL201" s="107"/>
      <c r="DM201" s="106"/>
      <c r="DN201" s="107"/>
      <c r="DO201" s="106"/>
      <c r="DP201" s="107"/>
      <c r="DQ201" s="106"/>
      <c r="DR201" s="107"/>
      <c r="DS201" s="106"/>
      <c r="DT201" s="107"/>
      <c r="DU201" s="106"/>
      <c r="DV201" s="107"/>
      <c r="DW201" s="106"/>
      <c r="DX201" s="107"/>
      <c r="DY201" s="106"/>
      <c r="DZ201" s="107"/>
      <c r="EA201" s="106"/>
      <c r="EB201" s="107"/>
      <c r="EC201" s="106"/>
      <c r="ED201" s="107"/>
      <c r="EE201" s="106"/>
      <c r="EF201" s="107"/>
      <c r="EG201" s="106"/>
      <c r="EH201" s="107"/>
      <c r="EI201" s="106"/>
      <c r="EJ201" s="107"/>
      <c r="EK201" s="106"/>
      <c r="EL201" s="107"/>
      <c r="EM201" s="106"/>
      <c r="EN201" s="107"/>
      <c r="EO201" s="106"/>
      <c r="EP201" s="107"/>
      <c r="EQ201" s="106"/>
      <c r="ER201" s="107"/>
      <c r="ES201" s="106"/>
      <c r="ET201" s="107"/>
      <c r="EU201" s="106"/>
      <c r="EV201" s="107"/>
      <c r="EW201" s="106"/>
      <c r="EX201" s="107"/>
      <c r="EY201" s="106"/>
      <c r="EZ201" s="107"/>
      <c r="FA201" s="106"/>
      <c r="FB201" s="107"/>
      <c r="FC201" s="106"/>
      <c r="FD201" s="107"/>
      <c r="FE201" s="106"/>
      <c r="FF201" s="107"/>
      <c r="FG201" s="106"/>
      <c r="FH201" s="107"/>
      <c r="FI201" s="106"/>
      <c r="FJ201" s="107"/>
      <c r="FK201" s="106"/>
      <c r="FL201" s="107"/>
      <c r="FM201" s="106"/>
      <c r="FN201" s="107"/>
      <c r="FO201" s="106"/>
      <c r="FP201" s="107"/>
      <c r="FQ201" s="106"/>
      <c r="FR201" s="107"/>
      <c r="FS201" s="106"/>
      <c r="FT201" s="107"/>
      <c r="FU201" s="106"/>
      <c r="FV201" s="107"/>
      <c r="FW201" s="106"/>
      <c r="FX201" s="107"/>
      <c r="FY201" s="106"/>
      <c r="FZ201" s="107"/>
      <c r="GA201" s="106"/>
      <c r="GB201" s="107"/>
      <c r="GC201" s="106"/>
      <c r="GD201" s="107"/>
      <c r="GE201" s="106"/>
      <c r="GF201" s="107"/>
      <c r="GG201" s="106"/>
      <c r="GH201" s="107"/>
      <c r="GI201" s="106"/>
      <c r="GJ201" s="107"/>
      <c r="GK201" s="106"/>
      <c r="GL201" s="107"/>
      <c r="GM201" s="106"/>
      <c r="GN201" s="107"/>
      <c r="GO201" s="106"/>
      <c r="GP201" s="107"/>
      <c r="GQ201" s="106"/>
      <c r="GR201" s="107"/>
      <c r="GS201" s="106"/>
      <c r="GT201" s="107"/>
      <c r="GU201" s="106"/>
      <c r="GV201" s="107"/>
      <c r="GW201" s="106"/>
      <c r="GX201" s="107"/>
      <c r="GY201" s="106"/>
      <c r="GZ201" s="107"/>
      <c r="HA201" s="106"/>
      <c r="HB201" s="107"/>
      <c r="HC201" s="106"/>
      <c r="HD201" s="107"/>
      <c r="HE201" s="106"/>
      <c r="HF201" s="107"/>
      <c r="HG201" s="106"/>
      <c r="HH201" s="107"/>
      <c r="HI201" s="106"/>
      <c r="HJ201" s="107"/>
      <c r="HK201" s="106"/>
      <c r="HL201" s="107"/>
      <c r="HM201" s="106"/>
      <c r="HN201" s="107"/>
      <c r="HO201" s="106"/>
      <c r="HP201" s="107"/>
      <c r="HQ201" s="106"/>
      <c r="HR201" s="107"/>
      <c r="HS201" s="106"/>
      <c r="HT201" s="107"/>
      <c r="HU201" s="106"/>
      <c r="HV201" s="107"/>
      <c r="HW201" s="106"/>
      <c r="HX201" s="107"/>
      <c r="HY201" s="106"/>
      <c r="HZ201" s="107"/>
      <c r="IA201" s="106"/>
      <c r="IB201" s="107"/>
      <c r="IC201" s="106"/>
      <c r="ID201" s="107"/>
      <c r="IE201" s="106"/>
      <c r="IF201" s="107"/>
      <c r="IG201" s="106"/>
      <c r="IH201" s="107"/>
      <c r="II201" s="106"/>
      <c r="IJ201" s="107"/>
      <c r="IK201" s="106"/>
      <c r="IL201" s="107"/>
      <c r="IM201" s="106"/>
      <c r="IN201" s="107"/>
      <c r="IO201" s="106"/>
      <c r="IP201" s="107"/>
      <c r="IQ201" s="106"/>
      <c r="IR201" s="107"/>
      <c r="IS201" s="106"/>
      <c r="IT201" s="107"/>
      <c r="IU201" s="106"/>
      <c r="IV201" s="107"/>
      <c r="IW201" s="106"/>
      <c r="IX201" s="107"/>
      <c r="IY201" s="106"/>
    </row>
    <row r="202" spans="1:259" x14ac:dyDescent="0.25">
      <c r="A202" s="106"/>
      <c r="B202" s="107"/>
      <c r="C202" s="106"/>
      <c r="D202" s="107"/>
      <c r="E202" s="106"/>
      <c r="F202" s="107"/>
      <c r="G202" s="106"/>
      <c r="H202" s="107"/>
      <c r="I202" s="106"/>
      <c r="J202" s="107"/>
      <c r="K202" s="106"/>
      <c r="L202" s="107"/>
      <c r="M202" s="106"/>
      <c r="N202" s="107"/>
      <c r="O202" s="106"/>
      <c r="P202" s="107"/>
      <c r="Q202" s="106"/>
      <c r="R202" s="107"/>
      <c r="S202" s="106"/>
      <c r="T202" s="107"/>
      <c r="U202" s="106"/>
      <c r="V202" s="107"/>
      <c r="W202" s="106"/>
      <c r="X202" s="107"/>
      <c r="Y202" s="106"/>
      <c r="Z202" s="107"/>
      <c r="AA202" s="106"/>
      <c r="AB202" s="107"/>
      <c r="AC202" s="106"/>
      <c r="AD202" s="107"/>
      <c r="AE202" s="106"/>
      <c r="AF202" s="107"/>
      <c r="AG202" s="106"/>
      <c r="AH202" s="107"/>
      <c r="AI202" s="106"/>
      <c r="AJ202" s="107"/>
      <c r="AK202" s="106"/>
      <c r="AL202" s="107"/>
      <c r="AM202" s="106"/>
      <c r="AN202" s="107"/>
      <c r="AO202" s="106"/>
      <c r="AP202" s="107"/>
      <c r="AQ202" s="106"/>
      <c r="AR202" s="107"/>
      <c r="AS202" s="106"/>
      <c r="AT202" s="107"/>
      <c r="AU202" s="106"/>
      <c r="AV202" s="107"/>
      <c r="AW202" s="106"/>
      <c r="AX202" s="107"/>
      <c r="AY202" s="106"/>
      <c r="AZ202" s="107"/>
      <c r="BA202" s="106"/>
      <c r="BB202" s="107"/>
      <c r="BC202" s="106"/>
      <c r="BD202" s="107"/>
      <c r="BE202" s="106"/>
      <c r="BF202" s="107"/>
      <c r="BG202" s="106"/>
      <c r="BH202" s="107"/>
      <c r="BI202" s="106"/>
      <c r="BJ202" s="107"/>
      <c r="BK202" s="106"/>
      <c r="BL202" s="107"/>
      <c r="BM202" s="106"/>
      <c r="BN202" s="107"/>
      <c r="BO202" s="106"/>
      <c r="BP202" s="107"/>
      <c r="BQ202" s="106"/>
      <c r="BR202" s="107"/>
      <c r="BS202" s="106"/>
      <c r="BT202" s="107"/>
      <c r="BU202" s="106"/>
      <c r="BV202" s="107"/>
      <c r="BW202" s="106"/>
      <c r="BX202" s="107"/>
      <c r="BY202" s="106"/>
      <c r="BZ202" s="107"/>
      <c r="CA202" s="106"/>
      <c r="CB202" s="107"/>
      <c r="CC202" s="106"/>
      <c r="CD202" s="107"/>
      <c r="CE202" s="106"/>
      <c r="CF202" s="107"/>
      <c r="CG202" s="106"/>
      <c r="CH202" s="107"/>
      <c r="CI202" s="106"/>
      <c r="CJ202" s="107"/>
      <c r="CK202" s="106"/>
      <c r="CL202" s="107"/>
      <c r="CM202" s="106"/>
      <c r="CN202" s="107"/>
      <c r="CO202" s="106"/>
      <c r="CP202" s="107"/>
      <c r="CQ202" s="106"/>
      <c r="CR202" s="107"/>
      <c r="CS202" s="106"/>
      <c r="CT202" s="107"/>
      <c r="CU202" s="106"/>
      <c r="CV202" s="107"/>
      <c r="CW202" s="106"/>
      <c r="CX202" s="107"/>
      <c r="CY202" s="106"/>
      <c r="CZ202" s="107"/>
      <c r="DA202" s="106"/>
      <c r="DB202" s="107"/>
      <c r="DC202" s="106"/>
      <c r="DD202" s="107"/>
      <c r="DE202" s="106"/>
      <c r="DF202" s="107"/>
      <c r="DG202" s="106"/>
      <c r="DH202" s="107"/>
      <c r="DI202" s="106"/>
      <c r="DJ202" s="107"/>
      <c r="DK202" s="106"/>
      <c r="DL202" s="107"/>
      <c r="DM202" s="106"/>
      <c r="DN202" s="107"/>
      <c r="DO202" s="106"/>
      <c r="DP202" s="107"/>
      <c r="DQ202" s="106"/>
      <c r="DR202" s="107"/>
      <c r="DS202" s="106"/>
      <c r="DT202" s="107"/>
      <c r="DU202" s="106"/>
      <c r="DV202" s="107"/>
      <c r="DW202" s="106"/>
      <c r="DX202" s="107"/>
      <c r="DY202" s="106"/>
      <c r="DZ202" s="107"/>
      <c r="EA202" s="106"/>
      <c r="EB202" s="107"/>
      <c r="EC202" s="106"/>
      <c r="ED202" s="107"/>
      <c r="EE202" s="106"/>
      <c r="EF202" s="107"/>
      <c r="EG202" s="106"/>
      <c r="EH202" s="107"/>
      <c r="EI202" s="106"/>
      <c r="EJ202" s="107"/>
      <c r="EK202" s="106"/>
      <c r="EL202" s="107"/>
      <c r="EM202" s="106"/>
      <c r="EN202" s="107"/>
      <c r="EO202" s="106"/>
      <c r="EP202" s="107"/>
      <c r="EQ202" s="106"/>
      <c r="ER202" s="107"/>
      <c r="ES202" s="106"/>
      <c r="ET202" s="107"/>
      <c r="EU202" s="106"/>
      <c r="EV202" s="107"/>
      <c r="EW202" s="106"/>
      <c r="EX202" s="107"/>
      <c r="EY202" s="106"/>
      <c r="EZ202" s="107"/>
      <c r="FA202" s="106"/>
      <c r="FB202" s="107"/>
      <c r="FC202" s="106"/>
      <c r="FD202" s="107"/>
      <c r="FE202" s="106"/>
      <c r="FF202" s="107"/>
      <c r="FG202" s="106"/>
      <c r="FH202" s="107"/>
      <c r="FI202" s="106"/>
      <c r="FJ202" s="107"/>
      <c r="FK202" s="106"/>
      <c r="FL202" s="107"/>
      <c r="FM202" s="106"/>
      <c r="FN202" s="107"/>
      <c r="FO202" s="106"/>
      <c r="FP202" s="107"/>
      <c r="FQ202" s="106"/>
      <c r="FR202" s="107"/>
      <c r="FS202" s="106"/>
      <c r="FT202" s="107"/>
      <c r="FU202" s="106"/>
      <c r="FV202" s="107"/>
      <c r="FW202" s="106"/>
      <c r="FX202" s="107"/>
      <c r="FY202" s="106"/>
      <c r="FZ202" s="107"/>
      <c r="GA202" s="106"/>
      <c r="GB202" s="107"/>
      <c r="GC202" s="106"/>
      <c r="GD202" s="107"/>
      <c r="GE202" s="106"/>
      <c r="GF202" s="107"/>
      <c r="GG202" s="106"/>
      <c r="GH202" s="107"/>
      <c r="GI202" s="106"/>
      <c r="GJ202" s="107"/>
      <c r="GK202" s="106"/>
      <c r="GL202" s="107"/>
      <c r="GM202" s="106"/>
      <c r="GN202" s="107"/>
      <c r="GO202" s="106"/>
      <c r="GP202" s="107"/>
      <c r="GQ202" s="106"/>
      <c r="GR202" s="107"/>
      <c r="GS202" s="106"/>
      <c r="GT202" s="107"/>
      <c r="GU202" s="106"/>
      <c r="GV202" s="107"/>
      <c r="GW202" s="106"/>
      <c r="GX202" s="107"/>
      <c r="GY202" s="106"/>
      <c r="GZ202" s="107"/>
      <c r="HA202" s="106"/>
      <c r="HB202" s="107"/>
      <c r="HC202" s="106"/>
      <c r="HD202" s="107"/>
      <c r="HE202" s="106"/>
      <c r="HF202" s="107"/>
      <c r="HG202" s="106"/>
      <c r="HH202" s="107"/>
      <c r="HI202" s="106"/>
      <c r="HJ202" s="107"/>
      <c r="HK202" s="106"/>
      <c r="HL202" s="107"/>
      <c r="HM202" s="106"/>
      <c r="HN202" s="107"/>
      <c r="HO202" s="106"/>
      <c r="HP202" s="107"/>
      <c r="HQ202" s="106"/>
      <c r="HR202" s="107"/>
      <c r="HS202" s="106"/>
      <c r="HT202" s="107"/>
      <c r="HU202" s="106"/>
      <c r="HV202" s="107"/>
      <c r="HW202" s="106"/>
      <c r="HX202" s="107"/>
      <c r="HY202" s="106"/>
      <c r="HZ202" s="107"/>
      <c r="IA202" s="106"/>
      <c r="IB202" s="107"/>
      <c r="IC202" s="106"/>
      <c r="ID202" s="107"/>
      <c r="IE202" s="106"/>
      <c r="IF202" s="107"/>
      <c r="IG202" s="106"/>
      <c r="IH202" s="107"/>
      <c r="II202" s="106"/>
      <c r="IJ202" s="107"/>
      <c r="IK202" s="106"/>
      <c r="IL202" s="107"/>
      <c r="IM202" s="106"/>
      <c r="IN202" s="107"/>
      <c r="IO202" s="106"/>
      <c r="IP202" s="107"/>
      <c r="IQ202" s="106"/>
      <c r="IR202" s="107"/>
      <c r="IS202" s="106"/>
      <c r="IT202" s="107"/>
      <c r="IU202" s="106"/>
      <c r="IV202" s="107"/>
      <c r="IW202" s="106"/>
      <c r="IX202" s="107"/>
      <c r="IY202" s="106"/>
    </row>
    <row r="203" spans="1:259" x14ac:dyDescent="0.25">
      <c r="A203" s="106"/>
      <c r="B203" s="107"/>
      <c r="C203" s="106"/>
      <c r="D203" s="107"/>
      <c r="E203" s="106"/>
      <c r="F203" s="107"/>
      <c r="G203" s="106"/>
      <c r="H203" s="107"/>
      <c r="I203" s="106"/>
      <c r="J203" s="107"/>
      <c r="K203" s="106"/>
      <c r="L203" s="107"/>
      <c r="M203" s="106"/>
      <c r="N203" s="107"/>
      <c r="O203" s="106"/>
      <c r="P203" s="107"/>
      <c r="Q203" s="106"/>
      <c r="R203" s="107"/>
      <c r="S203" s="106"/>
      <c r="T203" s="107"/>
      <c r="U203" s="106"/>
      <c r="V203" s="107"/>
      <c r="W203" s="106"/>
      <c r="X203" s="107"/>
      <c r="Y203" s="106"/>
      <c r="Z203" s="107"/>
      <c r="AA203" s="106"/>
      <c r="AB203" s="107"/>
      <c r="AC203" s="106"/>
      <c r="AD203" s="107"/>
      <c r="AE203" s="106"/>
      <c r="AF203" s="107"/>
      <c r="AG203" s="106"/>
      <c r="AH203" s="107"/>
      <c r="AI203" s="106"/>
      <c r="AJ203" s="107"/>
      <c r="AK203" s="106"/>
      <c r="AL203" s="107"/>
      <c r="AM203" s="106"/>
      <c r="AN203" s="107"/>
      <c r="AO203" s="106"/>
      <c r="AP203" s="107"/>
      <c r="AQ203" s="106"/>
      <c r="AR203" s="107"/>
      <c r="AS203" s="106"/>
      <c r="AT203" s="107"/>
      <c r="AU203" s="106"/>
      <c r="AV203" s="107"/>
      <c r="AW203" s="106"/>
      <c r="AX203" s="107"/>
      <c r="AY203" s="106"/>
      <c r="AZ203" s="107"/>
      <c r="BA203" s="106"/>
      <c r="BB203" s="107"/>
      <c r="BC203" s="106"/>
      <c r="BD203" s="107"/>
      <c r="BE203" s="106"/>
      <c r="BF203" s="107"/>
      <c r="BG203" s="106"/>
      <c r="BH203" s="107"/>
      <c r="BI203" s="106"/>
      <c r="BJ203" s="107"/>
      <c r="BK203" s="106"/>
      <c r="BL203" s="107"/>
      <c r="BM203" s="106"/>
      <c r="BN203" s="107"/>
      <c r="BO203" s="106"/>
      <c r="BP203" s="107"/>
      <c r="BQ203" s="106"/>
      <c r="BR203" s="107"/>
      <c r="BS203" s="106"/>
      <c r="BT203" s="107"/>
      <c r="BU203" s="106"/>
      <c r="BV203" s="107"/>
      <c r="BW203" s="106"/>
      <c r="BX203" s="107"/>
      <c r="BY203" s="106"/>
      <c r="BZ203" s="107"/>
      <c r="CA203" s="106"/>
      <c r="CB203" s="107"/>
      <c r="CC203" s="106"/>
      <c r="CD203" s="107"/>
      <c r="CE203" s="106"/>
      <c r="CF203" s="107"/>
      <c r="CG203" s="106"/>
      <c r="CH203" s="107"/>
      <c r="CI203" s="106"/>
      <c r="CJ203" s="107"/>
      <c r="CK203" s="106"/>
      <c r="CL203" s="107"/>
      <c r="CM203" s="106"/>
      <c r="CN203" s="107"/>
      <c r="CO203" s="106"/>
      <c r="CP203" s="107"/>
      <c r="CQ203" s="106"/>
      <c r="CR203" s="107"/>
      <c r="CS203" s="106"/>
      <c r="CT203" s="107"/>
      <c r="CU203" s="106"/>
      <c r="CV203" s="107"/>
      <c r="CW203" s="106"/>
      <c r="CX203" s="107"/>
      <c r="CY203" s="106"/>
      <c r="CZ203" s="107"/>
      <c r="DA203" s="106"/>
      <c r="DB203" s="107"/>
      <c r="DC203" s="106"/>
      <c r="DD203" s="107"/>
      <c r="DE203" s="106"/>
      <c r="DF203" s="107"/>
      <c r="DG203" s="106"/>
      <c r="DH203" s="107"/>
      <c r="DI203" s="106"/>
      <c r="DJ203" s="107"/>
      <c r="DK203" s="106"/>
      <c r="DL203" s="107"/>
      <c r="DM203" s="106"/>
      <c r="DN203" s="107"/>
      <c r="DO203" s="106"/>
      <c r="DP203" s="107"/>
      <c r="DQ203" s="106"/>
      <c r="DR203" s="107"/>
      <c r="DS203" s="106"/>
      <c r="DT203" s="107"/>
      <c r="DU203" s="106"/>
      <c r="DV203" s="107"/>
      <c r="DW203" s="106"/>
      <c r="DX203" s="107"/>
      <c r="DY203" s="106"/>
      <c r="DZ203" s="107"/>
      <c r="EA203" s="106"/>
      <c r="EB203" s="107"/>
      <c r="EC203" s="106"/>
      <c r="ED203" s="107"/>
      <c r="EE203" s="106"/>
      <c r="EF203" s="107"/>
      <c r="EG203" s="106"/>
      <c r="EH203" s="107"/>
      <c r="EI203" s="106"/>
      <c r="EJ203" s="107"/>
      <c r="EK203" s="106"/>
      <c r="EL203" s="107"/>
      <c r="EM203" s="106"/>
      <c r="EN203" s="107"/>
      <c r="EO203" s="106"/>
      <c r="EP203" s="107"/>
      <c r="EQ203" s="106"/>
      <c r="ER203" s="107"/>
      <c r="ES203" s="106"/>
      <c r="ET203" s="107"/>
      <c r="EU203" s="106"/>
      <c r="EV203" s="107"/>
      <c r="EW203" s="106"/>
      <c r="EX203" s="107"/>
      <c r="EY203" s="106"/>
      <c r="EZ203" s="107"/>
      <c r="FA203" s="106"/>
      <c r="FB203" s="107"/>
      <c r="FC203" s="106"/>
      <c r="FD203" s="107"/>
      <c r="FE203" s="106"/>
      <c r="FF203" s="107"/>
      <c r="FG203" s="106"/>
      <c r="FH203" s="107"/>
      <c r="FI203" s="106"/>
      <c r="FJ203" s="107"/>
      <c r="FK203" s="106"/>
      <c r="FL203" s="107"/>
      <c r="FM203" s="106"/>
      <c r="FN203" s="107"/>
      <c r="FO203" s="106"/>
      <c r="FP203" s="107"/>
      <c r="FQ203" s="106"/>
      <c r="FR203" s="107"/>
      <c r="FS203" s="106"/>
      <c r="FT203" s="107"/>
      <c r="FU203" s="106"/>
      <c r="FV203" s="107"/>
      <c r="FW203" s="106"/>
      <c r="FX203" s="107"/>
      <c r="FY203" s="106"/>
      <c r="FZ203" s="107"/>
      <c r="GA203" s="106"/>
      <c r="GB203" s="107"/>
      <c r="GC203" s="106"/>
      <c r="GD203" s="107"/>
      <c r="GE203" s="106"/>
      <c r="GF203" s="107"/>
      <c r="GG203" s="106"/>
      <c r="GH203" s="107"/>
      <c r="GI203" s="106"/>
      <c r="GJ203" s="107"/>
      <c r="GK203" s="106"/>
      <c r="GL203" s="107"/>
      <c r="GM203" s="106"/>
      <c r="GN203" s="107"/>
      <c r="GO203" s="106"/>
      <c r="GP203" s="107"/>
      <c r="GQ203" s="106"/>
      <c r="GR203" s="107"/>
      <c r="GS203" s="106"/>
      <c r="GT203" s="107"/>
      <c r="GU203" s="106"/>
      <c r="GV203" s="107"/>
      <c r="GW203" s="106"/>
      <c r="GX203" s="107"/>
      <c r="GY203" s="106"/>
      <c r="GZ203" s="107"/>
      <c r="HA203" s="106"/>
      <c r="HB203" s="107"/>
      <c r="HC203" s="106"/>
      <c r="HD203" s="107"/>
      <c r="HE203" s="106"/>
      <c r="HF203" s="107"/>
      <c r="HG203" s="106"/>
      <c r="HH203" s="107"/>
      <c r="HI203" s="106"/>
      <c r="HJ203" s="107"/>
      <c r="HK203" s="106"/>
      <c r="HL203" s="107"/>
      <c r="HM203" s="106"/>
      <c r="HN203" s="107"/>
      <c r="HO203" s="106"/>
      <c r="HP203" s="107"/>
      <c r="HQ203" s="106"/>
      <c r="HR203" s="107"/>
      <c r="HS203" s="106"/>
      <c r="HT203" s="107"/>
      <c r="HU203" s="106"/>
      <c r="HV203" s="107"/>
      <c r="HW203" s="106"/>
      <c r="HX203" s="107"/>
      <c r="HY203" s="106"/>
      <c r="HZ203" s="107"/>
      <c r="IA203" s="106"/>
      <c r="IB203" s="107"/>
      <c r="IC203" s="106"/>
      <c r="ID203" s="107"/>
      <c r="IE203" s="106"/>
      <c r="IF203" s="107"/>
      <c r="IG203" s="106"/>
      <c r="IH203" s="107"/>
      <c r="II203" s="106"/>
      <c r="IJ203" s="107"/>
      <c r="IK203" s="106"/>
      <c r="IL203" s="107"/>
      <c r="IM203" s="106"/>
      <c r="IN203" s="107"/>
      <c r="IO203" s="106"/>
      <c r="IP203" s="107"/>
      <c r="IQ203" s="106"/>
      <c r="IR203" s="107"/>
      <c r="IS203" s="106"/>
      <c r="IT203" s="107"/>
      <c r="IU203" s="106"/>
      <c r="IV203" s="107"/>
      <c r="IW203" s="106"/>
      <c r="IX203" s="107"/>
      <c r="IY203" s="106"/>
    </row>
    <row r="204" spans="1:259" x14ac:dyDescent="0.25">
      <c r="A204" s="106"/>
      <c r="B204" s="107"/>
      <c r="C204" s="106"/>
      <c r="D204" s="107"/>
      <c r="E204" s="106"/>
      <c r="F204" s="107"/>
      <c r="G204" s="106"/>
      <c r="H204" s="107"/>
      <c r="I204" s="106"/>
      <c r="J204" s="107"/>
      <c r="K204" s="106"/>
      <c r="L204" s="107"/>
      <c r="M204" s="106"/>
      <c r="N204" s="107"/>
      <c r="O204" s="106"/>
      <c r="P204" s="107"/>
      <c r="Q204" s="106"/>
      <c r="R204" s="107"/>
      <c r="S204" s="106"/>
      <c r="T204" s="107"/>
      <c r="U204" s="106"/>
      <c r="V204" s="107"/>
      <c r="W204" s="106"/>
      <c r="X204" s="107"/>
      <c r="Y204" s="106"/>
      <c r="Z204" s="107"/>
      <c r="AA204" s="106"/>
      <c r="AB204" s="107"/>
      <c r="AC204" s="106"/>
      <c r="AD204" s="107"/>
      <c r="AE204" s="106"/>
      <c r="AF204" s="107"/>
      <c r="AG204" s="106"/>
      <c r="AH204" s="107"/>
      <c r="AI204" s="106"/>
      <c r="AJ204" s="107"/>
      <c r="AK204" s="106"/>
      <c r="AL204" s="107"/>
      <c r="AM204" s="106"/>
      <c r="AN204" s="107"/>
      <c r="AO204" s="106"/>
      <c r="AP204" s="107"/>
      <c r="AQ204" s="106"/>
      <c r="AR204" s="107"/>
      <c r="AS204" s="106"/>
      <c r="AT204" s="107"/>
      <c r="AU204" s="106"/>
      <c r="AV204" s="107"/>
      <c r="AW204" s="106"/>
      <c r="AX204" s="107"/>
      <c r="AY204" s="106"/>
      <c r="AZ204" s="107"/>
      <c r="BA204" s="106"/>
      <c r="BB204" s="107"/>
      <c r="BC204" s="106"/>
      <c r="BD204" s="107"/>
      <c r="BE204" s="106"/>
      <c r="BF204" s="107"/>
      <c r="BG204" s="106"/>
      <c r="BH204" s="107"/>
      <c r="BI204" s="106"/>
      <c r="BJ204" s="107"/>
      <c r="BK204" s="106"/>
      <c r="BL204" s="107"/>
      <c r="BM204" s="106"/>
      <c r="BN204" s="107"/>
      <c r="BO204" s="106"/>
      <c r="BP204" s="107"/>
      <c r="BQ204" s="106"/>
      <c r="BR204" s="107"/>
      <c r="BS204" s="106"/>
      <c r="BT204" s="107"/>
      <c r="BU204" s="106"/>
      <c r="BV204" s="107"/>
      <c r="BW204" s="106"/>
      <c r="BX204" s="107"/>
      <c r="BY204" s="106"/>
      <c r="BZ204" s="107"/>
      <c r="CA204" s="106"/>
      <c r="CB204" s="107"/>
      <c r="CC204" s="106"/>
      <c r="CD204" s="107"/>
      <c r="CE204" s="106"/>
      <c r="CF204" s="107"/>
      <c r="CG204" s="106"/>
      <c r="CH204" s="107"/>
      <c r="CI204" s="106"/>
      <c r="CJ204" s="107"/>
      <c r="CK204" s="106"/>
      <c r="CL204" s="107"/>
      <c r="CM204" s="106"/>
      <c r="CN204" s="107"/>
      <c r="CO204" s="106"/>
      <c r="CP204" s="107"/>
      <c r="CQ204" s="106"/>
      <c r="CR204" s="107"/>
      <c r="CS204" s="106"/>
      <c r="CT204" s="107"/>
      <c r="CU204" s="106"/>
      <c r="CV204" s="107"/>
      <c r="CW204" s="106"/>
      <c r="CX204" s="107"/>
      <c r="CY204" s="106"/>
      <c r="CZ204" s="107"/>
      <c r="DA204" s="106"/>
      <c r="DB204" s="107"/>
      <c r="DC204" s="106"/>
      <c r="DD204" s="107"/>
      <c r="DE204" s="106"/>
      <c r="DF204" s="107"/>
      <c r="DG204" s="106"/>
      <c r="DH204" s="107"/>
      <c r="DI204" s="106"/>
      <c r="DJ204" s="107"/>
      <c r="DK204" s="106"/>
      <c r="DL204" s="107"/>
      <c r="DM204" s="106"/>
      <c r="DN204" s="107"/>
      <c r="DO204" s="106"/>
      <c r="DP204" s="107"/>
      <c r="DQ204" s="106"/>
      <c r="DR204" s="107"/>
      <c r="DS204" s="106"/>
      <c r="DT204" s="107"/>
      <c r="DU204" s="106"/>
      <c r="DV204" s="107"/>
      <c r="DW204" s="106"/>
      <c r="DX204" s="107"/>
      <c r="DY204" s="106"/>
      <c r="DZ204" s="107"/>
      <c r="EA204" s="106"/>
      <c r="EB204" s="107"/>
      <c r="EC204" s="106"/>
      <c r="ED204" s="107"/>
      <c r="EE204" s="106"/>
      <c r="EF204" s="107"/>
      <c r="EG204" s="106"/>
      <c r="EH204" s="107"/>
      <c r="EI204" s="106"/>
      <c r="EJ204" s="107"/>
      <c r="EK204" s="106"/>
      <c r="EL204" s="107"/>
      <c r="EM204" s="106"/>
      <c r="EN204" s="107"/>
      <c r="EO204" s="106"/>
      <c r="EP204" s="107"/>
      <c r="EQ204" s="106"/>
      <c r="ER204" s="107"/>
      <c r="ES204" s="106"/>
      <c r="ET204" s="107"/>
      <c r="EU204" s="106"/>
      <c r="EV204" s="107"/>
      <c r="EW204" s="106"/>
      <c r="EX204" s="107"/>
      <c r="EY204" s="106"/>
      <c r="EZ204" s="107"/>
      <c r="FA204" s="106"/>
      <c r="FB204" s="107"/>
      <c r="FC204" s="106"/>
      <c r="FD204" s="107"/>
      <c r="FE204" s="106"/>
      <c r="FF204" s="107"/>
      <c r="FG204" s="106"/>
      <c r="FH204" s="107"/>
      <c r="FI204" s="106"/>
      <c r="FJ204" s="107"/>
      <c r="FK204" s="106"/>
      <c r="FL204" s="107"/>
      <c r="FM204" s="106"/>
      <c r="FN204" s="107"/>
      <c r="FO204" s="106"/>
      <c r="FP204" s="107"/>
      <c r="FQ204" s="106"/>
      <c r="FR204" s="107"/>
      <c r="FS204" s="106"/>
      <c r="FT204" s="107"/>
      <c r="FU204" s="106"/>
      <c r="FV204" s="107"/>
      <c r="FW204" s="106"/>
      <c r="FX204" s="107"/>
      <c r="FY204" s="106"/>
      <c r="FZ204" s="107"/>
      <c r="GA204" s="106"/>
      <c r="GB204" s="107"/>
      <c r="GC204" s="106"/>
      <c r="GD204" s="107"/>
      <c r="GE204" s="106"/>
      <c r="GF204" s="107"/>
      <c r="GG204" s="106"/>
      <c r="GH204" s="107"/>
      <c r="GI204" s="106"/>
      <c r="GJ204" s="107"/>
      <c r="GK204" s="106"/>
      <c r="GL204" s="107"/>
      <c r="GM204" s="106"/>
      <c r="GN204" s="107"/>
      <c r="GO204" s="106"/>
      <c r="GP204" s="107"/>
      <c r="GQ204" s="106"/>
      <c r="GR204" s="107"/>
      <c r="GS204" s="106"/>
      <c r="GT204" s="107"/>
      <c r="GU204" s="106"/>
      <c r="GV204" s="107"/>
      <c r="GW204" s="106"/>
      <c r="GX204" s="107"/>
      <c r="GY204" s="106"/>
      <c r="GZ204" s="107"/>
      <c r="HA204" s="106"/>
      <c r="HB204" s="107"/>
      <c r="HC204" s="106"/>
      <c r="HD204" s="107"/>
      <c r="HE204" s="106"/>
      <c r="HF204" s="107"/>
      <c r="HG204" s="106"/>
      <c r="HH204" s="107"/>
      <c r="HI204" s="106"/>
      <c r="HJ204" s="107"/>
      <c r="HK204" s="106"/>
      <c r="HL204" s="107"/>
      <c r="HM204" s="106"/>
      <c r="HN204" s="107"/>
      <c r="HO204" s="106"/>
      <c r="HP204" s="107"/>
      <c r="HQ204" s="106"/>
      <c r="HR204" s="107"/>
      <c r="HS204" s="106"/>
      <c r="HT204" s="107"/>
      <c r="HU204" s="106"/>
      <c r="HV204" s="107"/>
      <c r="HW204" s="106"/>
      <c r="HX204" s="107"/>
      <c r="HY204" s="106"/>
      <c r="HZ204" s="107"/>
      <c r="IA204" s="106"/>
      <c r="IB204" s="107"/>
      <c r="IC204" s="106"/>
      <c r="ID204" s="107"/>
      <c r="IE204" s="106"/>
      <c r="IF204" s="107"/>
      <c r="IG204" s="106"/>
      <c r="IH204" s="107"/>
      <c r="II204" s="106"/>
      <c r="IJ204" s="107"/>
      <c r="IK204" s="106"/>
      <c r="IL204" s="107"/>
      <c r="IM204" s="106"/>
      <c r="IN204" s="107"/>
      <c r="IO204" s="106"/>
      <c r="IP204" s="107"/>
      <c r="IQ204" s="106"/>
      <c r="IR204" s="107"/>
      <c r="IS204" s="106"/>
      <c r="IT204" s="107"/>
      <c r="IU204" s="106"/>
      <c r="IV204" s="107"/>
      <c r="IW204" s="106"/>
      <c r="IX204" s="107"/>
      <c r="IY204" s="106"/>
    </row>
    <row r="205" spans="1:259" x14ac:dyDescent="0.25">
      <c r="A205" s="106"/>
      <c r="B205" s="107"/>
      <c r="C205" s="106"/>
      <c r="D205" s="107"/>
      <c r="E205" s="106"/>
      <c r="F205" s="107"/>
      <c r="G205" s="106"/>
      <c r="H205" s="107"/>
      <c r="I205" s="106"/>
      <c r="J205" s="107"/>
      <c r="K205" s="106"/>
      <c r="L205" s="107"/>
      <c r="M205" s="106"/>
      <c r="N205" s="107"/>
      <c r="O205" s="106"/>
      <c r="P205" s="107"/>
      <c r="Q205" s="106"/>
      <c r="R205" s="107"/>
      <c r="S205" s="106"/>
      <c r="T205" s="107"/>
      <c r="U205" s="106"/>
      <c r="V205" s="107"/>
      <c r="W205" s="106"/>
      <c r="X205" s="107"/>
      <c r="Y205" s="106"/>
      <c r="Z205" s="107"/>
      <c r="AA205" s="106"/>
      <c r="AB205" s="107"/>
      <c r="AC205" s="106"/>
      <c r="AD205" s="107"/>
      <c r="AE205" s="106"/>
      <c r="AF205" s="107"/>
      <c r="AG205" s="106"/>
      <c r="AH205" s="107"/>
      <c r="AI205" s="106"/>
      <c r="AJ205" s="107"/>
      <c r="AK205" s="106"/>
      <c r="AL205" s="107"/>
      <c r="AM205" s="106"/>
      <c r="AN205" s="107"/>
      <c r="AO205" s="106"/>
      <c r="AP205" s="107"/>
      <c r="AQ205" s="106"/>
      <c r="AR205" s="107"/>
      <c r="AS205" s="106"/>
      <c r="AT205" s="107"/>
      <c r="AU205" s="106"/>
      <c r="AV205" s="107"/>
      <c r="AW205" s="106"/>
      <c r="AX205" s="107"/>
      <c r="AY205" s="106"/>
      <c r="AZ205" s="107"/>
      <c r="BA205" s="106"/>
      <c r="BB205" s="107"/>
      <c r="BC205" s="106"/>
      <c r="BD205" s="107"/>
      <c r="BE205" s="106"/>
      <c r="BF205" s="107"/>
      <c r="BG205" s="106"/>
      <c r="BH205" s="107"/>
      <c r="BI205" s="106"/>
      <c r="BJ205" s="107"/>
      <c r="BK205" s="106"/>
      <c r="BL205" s="107"/>
      <c r="BM205" s="106"/>
      <c r="BN205" s="107"/>
      <c r="BO205" s="106"/>
      <c r="BP205" s="107"/>
      <c r="BQ205" s="106"/>
      <c r="BR205" s="107"/>
      <c r="BS205" s="106"/>
      <c r="BT205" s="107"/>
      <c r="BU205" s="106"/>
      <c r="BV205" s="107"/>
      <c r="BW205" s="106"/>
      <c r="BX205" s="107"/>
      <c r="BY205" s="106"/>
      <c r="BZ205" s="107"/>
      <c r="CA205" s="106"/>
      <c r="CB205" s="107"/>
      <c r="CC205" s="106"/>
      <c r="CD205" s="107"/>
      <c r="CE205" s="106"/>
      <c r="CF205" s="107"/>
      <c r="CG205" s="106"/>
      <c r="CH205" s="107"/>
      <c r="CI205" s="106"/>
      <c r="CJ205" s="107"/>
      <c r="CK205" s="106"/>
      <c r="CL205" s="107"/>
      <c r="CM205" s="106"/>
      <c r="CN205" s="107"/>
      <c r="CO205" s="106"/>
      <c r="CP205" s="107"/>
      <c r="CQ205" s="106"/>
      <c r="CR205" s="107"/>
      <c r="CS205" s="106"/>
      <c r="CT205" s="107"/>
      <c r="CU205" s="106"/>
      <c r="CV205" s="107"/>
      <c r="CW205" s="106"/>
      <c r="CX205" s="107"/>
      <c r="CY205" s="106"/>
      <c r="CZ205" s="107"/>
      <c r="DA205" s="106"/>
      <c r="DB205" s="107"/>
      <c r="DC205" s="106"/>
      <c r="DD205" s="107"/>
      <c r="DE205" s="106"/>
      <c r="DF205" s="107"/>
      <c r="DG205" s="106"/>
      <c r="DH205" s="107"/>
      <c r="DI205" s="106"/>
      <c r="DJ205" s="107"/>
      <c r="DK205" s="106"/>
      <c r="DL205" s="107"/>
      <c r="DM205" s="106"/>
      <c r="DN205" s="107"/>
      <c r="DO205" s="106"/>
      <c r="DP205" s="107"/>
      <c r="DQ205" s="106"/>
      <c r="DR205" s="107"/>
      <c r="DS205" s="106"/>
      <c r="DT205" s="107"/>
      <c r="DU205" s="106"/>
      <c r="DV205" s="107"/>
      <c r="DW205" s="106"/>
      <c r="DX205" s="107"/>
      <c r="DY205" s="106"/>
      <c r="DZ205" s="107"/>
      <c r="EA205" s="106"/>
      <c r="EB205" s="107"/>
      <c r="EC205" s="106"/>
      <c r="ED205" s="107"/>
      <c r="EE205" s="106"/>
      <c r="EF205" s="107"/>
      <c r="EG205" s="106"/>
      <c r="EH205" s="107"/>
      <c r="EI205" s="106"/>
      <c r="EJ205" s="107"/>
      <c r="EK205" s="106"/>
      <c r="EL205" s="107"/>
      <c r="EM205" s="106"/>
      <c r="EN205" s="107"/>
      <c r="EO205" s="106"/>
      <c r="EP205" s="107"/>
      <c r="EQ205" s="106"/>
      <c r="ER205" s="107"/>
      <c r="ES205" s="106"/>
      <c r="ET205" s="107"/>
      <c r="EU205" s="106"/>
      <c r="EV205" s="107"/>
      <c r="EW205" s="106"/>
      <c r="EX205" s="107"/>
      <c r="EY205" s="106"/>
      <c r="EZ205" s="107"/>
      <c r="FA205" s="106"/>
      <c r="FB205" s="107"/>
      <c r="FC205" s="106"/>
      <c r="FD205" s="107"/>
      <c r="FE205" s="106"/>
      <c r="FF205" s="107"/>
      <c r="FG205" s="106"/>
      <c r="FH205" s="107"/>
      <c r="FI205" s="106"/>
      <c r="FJ205" s="107"/>
      <c r="FK205" s="106"/>
      <c r="FL205" s="107"/>
      <c r="FM205" s="106"/>
      <c r="FN205" s="107"/>
      <c r="FO205" s="106"/>
      <c r="FP205" s="107"/>
      <c r="FQ205" s="106"/>
      <c r="FR205" s="107"/>
      <c r="FS205" s="106"/>
      <c r="FT205" s="107"/>
      <c r="FU205" s="106"/>
      <c r="FV205" s="107"/>
      <c r="FW205" s="106"/>
      <c r="FX205" s="107"/>
      <c r="FY205" s="106"/>
      <c r="FZ205" s="107"/>
      <c r="GA205" s="106"/>
      <c r="GB205" s="107"/>
      <c r="GC205" s="106"/>
      <c r="GD205" s="107"/>
      <c r="GE205" s="106"/>
      <c r="GF205" s="107"/>
      <c r="GG205" s="106"/>
      <c r="GH205" s="107"/>
      <c r="GI205" s="106"/>
      <c r="GJ205" s="107"/>
      <c r="GK205" s="106"/>
      <c r="GL205" s="107"/>
      <c r="GM205" s="106"/>
      <c r="GN205" s="107"/>
      <c r="GO205" s="106"/>
      <c r="GP205" s="107"/>
      <c r="GQ205" s="106"/>
      <c r="GR205" s="107"/>
      <c r="GS205" s="106"/>
      <c r="GT205" s="107"/>
      <c r="GU205" s="106"/>
      <c r="GV205" s="107"/>
      <c r="GW205" s="106"/>
      <c r="GX205" s="107"/>
      <c r="GY205" s="106"/>
      <c r="GZ205" s="107"/>
      <c r="HA205" s="106"/>
      <c r="HB205" s="107"/>
      <c r="HC205" s="106"/>
      <c r="HD205" s="107"/>
      <c r="HE205" s="106"/>
      <c r="HF205" s="107"/>
      <c r="HG205" s="106"/>
      <c r="HH205" s="107"/>
      <c r="HI205" s="106"/>
      <c r="HJ205" s="107"/>
      <c r="HK205" s="106"/>
      <c r="HL205" s="107"/>
      <c r="HM205" s="106"/>
      <c r="HN205" s="107"/>
      <c r="HO205" s="106"/>
      <c r="HP205" s="107"/>
      <c r="HQ205" s="106"/>
      <c r="HR205" s="107"/>
      <c r="HS205" s="106"/>
      <c r="HT205" s="107"/>
      <c r="HU205" s="106"/>
      <c r="HV205" s="107"/>
      <c r="HW205" s="106"/>
      <c r="HX205" s="107"/>
      <c r="HY205" s="106"/>
      <c r="HZ205" s="107"/>
      <c r="IA205" s="106"/>
      <c r="IB205" s="107"/>
      <c r="IC205" s="106"/>
      <c r="ID205" s="107"/>
      <c r="IE205" s="106"/>
      <c r="IF205" s="107"/>
      <c r="IG205" s="106"/>
      <c r="IH205" s="107"/>
      <c r="II205" s="106"/>
      <c r="IJ205" s="107"/>
      <c r="IK205" s="106"/>
      <c r="IL205" s="107"/>
      <c r="IM205" s="106"/>
      <c r="IN205" s="107"/>
      <c r="IO205" s="106"/>
      <c r="IP205" s="107"/>
      <c r="IQ205" s="106"/>
      <c r="IR205" s="107"/>
      <c r="IS205" s="106"/>
      <c r="IT205" s="107"/>
      <c r="IU205" s="106"/>
      <c r="IV205" s="107"/>
      <c r="IW205" s="106"/>
      <c r="IX205" s="107"/>
      <c r="IY205" s="106"/>
    </row>
    <row r="206" spans="1:259" x14ac:dyDescent="0.25">
      <c r="A206" s="106"/>
      <c r="B206" s="107"/>
      <c r="C206" s="106"/>
      <c r="D206" s="107"/>
      <c r="E206" s="106"/>
      <c r="F206" s="107"/>
      <c r="G206" s="106"/>
      <c r="H206" s="107"/>
      <c r="I206" s="106"/>
      <c r="J206" s="107"/>
      <c r="K206" s="106"/>
      <c r="L206" s="107"/>
      <c r="M206" s="106"/>
      <c r="N206" s="107"/>
      <c r="O206" s="106"/>
      <c r="P206" s="107"/>
      <c r="Q206" s="106"/>
      <c r="R206" s="107"/>
      <c r="S206" s="106"/>
      <c r="T206" s="107"/>
      <c r="U206" s="106"/>
      <c r="V206" s="107"/>
      <c r="W206" s="106"/>
      <c r="X206" s="107"/>
      <c r="Y206" s="106"/>
      <c r="Z206" s="107"/>
      <c r="AA206" s="106"/>
      <c r="AB206" s="107"/>
      <c r="AC206" s="106"/>
      <c r="AD206" s="107"/>
      <c r="AE206" s="106"/>
      <c r="AF206" s="107"/>
      <c r="AG206" s="106"/>
      <c r="AH206" s="107"/>
      <c r="AI206" s="106"/>
      <c r="AJ206" s="107"/>
      <c r="AK206" s="106"/>
      <c r="AL206" s="107"/>
      <c r="AM206" s="106"/>
      <c r="AN206" s="107"/>
      <c r="AO206" s="106"/>
      <c r="AP206" s="107"/>
      <c r="AQ206" s="106"/>
      <c r="AR206" s="107"/>
      <c r="AS206" s="106"/>
      <c r="AT206" s="107"/>
      <c r="AU206" s="106"/>
      <c r="AV206" s="107"/>
      <c r="AW206" s="106"/>
      <c r="AX206" s="107"/>
      <c r="AY206" s="106"/>
      <c r="AZ206" s="107"/>
      <c r="BA206" s="106"/>
      <c r="BB206" s="107"/>
      <c r="BC206" s="106"/>
      <c r="BD206" s="107"/>
      <c r="BE206" s="106"/>
      <c r="BF206" s="107"/>
      <c r="BG206" s="106"/>
      <c r="BH206" s="107"/>
      <c r="BI206" s="106"/>
      <c r="BJ206" s="107"/>
      <c r="BK206" s="106"/>
      <c r="BL206" s="107"/>
      <c r="BM206" s="106"/>
      <c r="BN206" s="107"/>
      <c r="BO206" s="106"/>
      <c r="BP206" s="107"/>
      <c r="BQ206" s="106"/>
      <c r="BR206" s="107"/>
      <c r="BS206" s="106"/>
      <c r="BT206" s="107"/>
      <c r="BU206" s="106"/>
      <c r="BV206" s="107"/>
      <c r="BW206" s="106"/>
      <c r="BX206" s="107"/>
      <c r="BY206" s="106"/>
      <c r="BZ206" s="107"/>
      <c r="CA206" s="106"/>
      <c r="CB206" s="107"/>
      <c r="CC206" s="106"/>
      <c r="CD206" s="107"/>
      <c r="CE206" s="106"/>
      <c r="CF206" s="107"/>
      <c r="CG206" s="106"/>
      <c r="CH206" s="107"/>
      <c r="CI206" s="106"/>
      <c r="CJ206" s="107"/>
      <c r="CK206" s="106"/>
      <c r="CL206" s="107"/>
      <c r="CM206" s="106"/>
      <c r="CN206" s="107"/>
      <c r="CO206" s="106"/>
      <c r="CP206" s="107"/>
      <c r="CQ206" s="106"/>
      <c r="CR206" s="107"/>
      <c r="CS206" s="106"/>
      <c r="CT206" s="107"/>
      <c r="CU206" s="106"/>
      <c r="CV206" s="107"/>
      <c r="CW206" s="106"/>
      <c r="CX206" s="107"/>
      <c r="CY206" s="106"/>
      <c r="CZ206" s="107"/>
      <c r="DA206" s="106"/>
      <c r="DB206" s="107"/>
      <c r="DC206" s="106"/>
      <c r="DD206" s="107"/>
      <c r="DE206" s="106"/>
      <c r="DF206" s="107"/>
      <c r="DG206" s="106"/>
      <c r="DH206" s="107"/>
      <c r="DI206" s="106"/>
      <c r="DJ206" s="107"/>
      <c r="DK206" s="106"/>
      <c r="DL206" s="107"/>
      <c r="DM206" s="106"/>
      <c r="DN206" s="107"/>
      <c r="DO206" s="106"/>
      <c r="DP206" s="107"/>
      <c r="DQ206" s="106"/>
      <c r="DR206" s="107"/>
      <c r="DS206" s="106"/>
      <c r="DT206" s="107"/>
      <c r="DU206" s="106"/>
      <c r="DV206" s="107"/>
      <c r="DW206" s="106"/>
      <c r="DX206" s="107"/>
      <c r="DY206" s="106"/>
      <c r="DZ206" s="107"/>
      <c r="EA206" s="106"/>
      <c r="EB206" s="107"/>
      <c r="EC206" s="106"/>
      <c r="ED206" s="107"/>
      <c r="EE206" s="106"/>
      <c r="EF206" s="107"/>
      <c r="EG206" s="106"/>
      <c r="EH206" s="107"/>
      <c r="EI206" s="106"/>
      <c r="EJ206" s="107"/>
      <c r="EK206" s="106"/>
      <c r="EL206" s="107"/>
      <c r="EM206" s="106"/>
      <c r="EN206" s="107"/>
      <c r="EO206" s="106"/>
      <c r="EP206" s="107"/>
      <c r="EQ206" s="106"/>
      <c r="ER206" s="107"/>
      <c r="ES206" s="106"/>
      <c r="ET206" s="107"/>
      <c r="EU206" s="106"/>
      <c r="EV206" s="107"/>
      <c r="EW206" s="106"/>
      <c r="EX206" s="107"/>
      <c r="EY206" s="106"/>
      <c r="EZ206" s="107"/>
      <c r="FA206" s="106"/>
      <c r="FB206" s="107"/>
      <c r="FC206" s="106"/>
      <c r="FD206" s="107"/>
      <c r="FE206" s="106"/>
      <c r="FF206" s="107"/>
      <c r="FG206" s="106"/>
      <c r="FH206" s="107"/>
      <c r="FI206" s="106"/>
      <c r="FJ206" s="107"/>
      <c r="FK206" s="106"/>
      <c r="FL206" s="107"/>
      <c r="FM206" s="106"/>
      <c r="FN206" s="107"/>
      <c r="FO206" s="106"/>
      <c r="FP206" s="107"/>
      <c r="FQ206" s="106"/>
      <c r="FR206" s="107"/>
      <c r="FS206" s="106"/>
      <c r="FT206" s="107"/>
      <c r="FU206" s="106"/>
      <c r="FV206" s="107"/>
      <c r="FW206" s="106"/>
      <c r="FX206" s="107"/>
      <c r="FY206" s="106"/>
      <c r="FZ206" s="107"/>
      <c r="GA206" s="106"/>
      <c r="GB206" s="107"/>
      <c r="GC206" s="106"/>
      <c r="GD206" s="107"/>
      <c r="GE206" s="106"/>
      <c r="GF206" s="107"/>
      <c r="GG206" s="106"/>
      <c r="GH206" s="107"/>
      <c r="GI206" s="106"/>
      <c r="GJ206" s="107"/>
      <c r="GK206" s="106"/>
      <c r="GL206" s="107"/>
      <c r="GM206" s="106"/>
      <c r="GN206" s="107"/>
      <c r="GO206" s="106"/>
      <c r="GP206" s="107"/>
      <c r="GQ206" s="106"/>
      <c r="GR206" s="107"/>
      <c r="GS206" s="106"/>
      <c r="GT206" s="107"/>
      <c r="GU206" s="106"/>
      <c r="GV206" s="107"/>
      <c r="GW206" s="106"/>
      <c r="GX206" s="107"/>
      <c r="GY206" s="106"/>
      <c r="GZ206" s="107"/>
      <c r="HA206" s="106"/>
      <c r="HB206" s="107"/>
      <c r="HC206" s="106"/>
      <c r="HD206" s="107"/>
      <c r="HE206" s="106"/>
      <c r="HF206" s="107"/>
      <c r="HG206" s="106"/>
      <c r="HH206" s="107"/>
      <c r="HI206" s="106"/>
      <c r="HJ206" s="107"/>
      <c r="HK206" s="106"/>
      <c r="HL206" s="107"/>
      <c r="HM206" s="106"/>
      <c r="HN206" s="107"/>
      <c r="HO206" s="106"/>
      <c r="HP206" s="107"/>
      <c r="HQ206" s="106"/>
      <c r="HR206" s="107"/>
      <c r="HS206" s="106"/>
      <c r="HT206" s="107"/>
      <c r="HU206" s="106"/>
      <c r="HV206" s="107"/>
      <c r="HW206" s="106"/>
      <c r="HX206" s="107"/>
      <c r="HY206" s="106"/>
      <c r="HZ206" s="107"/>
      <c r="IA206" s="106"/>
      <c r="IB206" s="107"/>
      <c r="IC206" s="106"/>
      <c r="ID206" s="107"/>
      <c r="IE206" s="106"/>
      <c r="IF206" s="107"/>
      <c r="IG206" s="106"/>
      <c r="IH206" s="107"/>
      <c r="II206" s="106"/>
      <c r="IJ206" s="107"/>
      <c r="IK206" s="106"/>
      <c r="IL206" s="107"/>
      <c r="IM206" s="106"/>
      <c r="IN206" s="107"/>
      <c r="IO206" s="106"/>
      <c r="IP206" s="107"/>
      <c r="IQ206" s="106"/>
      <c r="IR206" s="107"/>
      <c r="IS206" s="106"/>
      <c r="IT206" s="107"/>
      <c r="IU206" s="106"/>
      <c r="IV206" s="107"/>
      <c r="IW206" s="106"/>
      <c r="IX206" s="107"/>
      <c r="IY206" s="106"/>
    </row>
    <row r="207" spans="1:259" x14ac:dyDescent="0.25">
      <c r="A207" s="106"/>
      <c r="B207" s="107"/>
      <c r="C207" s="106"/>
      <c r="D207" s="107"/>
      <c r="E207" s="106"/>
      <c r="F207" s="107"/>
      <c r="G207" s="106"/>
      <c r="H207" s="107"/>
      <c r="I207" s="106"/>
      <c r="J207" s="107"/>
      <c r="K207" s="106"/>
      <c r="L207" s="107"/>
      <c r="M207" s="106"/>
      <c r="N207" s="107"/>
      <c r="O207" s="106"/>
      <c r="P207" s="107"/>
      <c r="Q207" s="106"/>
      <c r="R207" s="107"/>
      <c r="S207" s="106"/>
      <c r="T207" s="107"/>
      <c r="U207" s="106"/>
      <c r="V207" s="107"/>
      <c r="W207" s="106"/>
      <c r="X207" s="107"/>
      <c r="Y207" s="106"/>
      <c r="Z207" s="107"/>
      <c r="AA207" s="106"/>
      <c r="AB207" s="107"/>
      <c r="AC207" s="106"/>
      <c r="AD207" s="107"/>
      <c r="AE207" s="106"/>
      <c r="AF207" s="107"/>
      <c r="AG207" s="106"/>
      <c r="AH207" s="107"/>
      <c r="AI207" s="106"/>
      <c r="AJ207" s="107"/>
      <c r="AK207" s="106"/>
      <c r="AL207" s="107"/>
      <c r="AM207" s="106"/>
      <c r="AN207" s="107"/>
      <c r="AO207" s="106"/>
      <c r="AP207" s="107"/>
      <c r="AQ207" s="106"/>
      <c r="AR207" s="107"/>
      <c r="AS207" s="106"/>
      <c r="AT207" s="107"/>
      <c r="AU207" s="106"/>
      <c r="AV207" s="107"/>
      <c r="AW207" s="106"/>
      <c r="AX207" s="107"/>
      <c r="AY207" s="106"/>
      <c r="AZ207" s="107"/>
      <c r="BA207" s="106"/>
      <c r="BB207" s="107"/>
      <c r="BC207" s="106"/>
      <c r="BD207" s="107"/>
      <c r="BE207" s="106"/>
      <c r="BF207" s="107"/>
      <c r="BG207" s="106"/>
      <c r="BH207" s="107"/>
      <c r="BI207" s="106"/>
      <c r="BJ207" s="107"/>
      <c r="BK207" s="106"/>
      <c r="BL207" s="107"/>
      <c r="BM207" s="106"/>
      <c r="BN207" s="107"/>
      <c r="BO207" s="106"/>
      <c r="BP207" s="107"/>
      <c r="BQ207" s="106"/>
      <c r="BR207" s="107"/>
      <c r="BS207" s="106"/>
      <c r="BT207" s="107"/>
      <c r="BU207" s="106"/>
      <c r="BV207" s="107"/>
      <c r="BW207" s="106"/>
      <c r="BX207" s="107"/>
      <c r="BY207" s="106"/>
      <c r="BZ207" s="107"/>
      <c r="CA207" s="106"/>
      <c r="CB207" s="107"/>
      <c r="CC207" s="106"/>
      <c r="CD207" s="107"/>
      <c r="CE207" s="106"/>
      <c r="CF207" s="107"/>
      <c r="CG207" s="106"/>
      <c r="CH207" s="107"/>
      <c r="CI207" s="106"/>
      <c r="CJ207" s="107"/>
      <c r="CK207" s="106"/>
      <c r="CL207" s="107"/>
      <c r="CM207" s="106"/>
      <c r="CN207" s="107"/>
      <c r="CO207" s="106"/>
      <c r="CP207" s="107"/>
      <c r="CQ207" s="106"/>
      <c r="CR207" s="107"/>
      <c r="CS207" s="106"/>
      <c r="CT207" s="107"/>
      <c r="CU207" s="106"/>
      <c r="CV207" s="107"/>
      <c r="CW207" s="106"/>
      <c r="CX207" s="107"/>
      <c r="CY207" s="106"/>
      <c r="CZ207" s="107"/>
      <c r="DA207" s="106"/>
      <c r="DB207" s="107"/>
      <c r="DC207" s="106"/>
      <c r="DD207" s="107"/>
      <c r="DE207" s="106"/>
      <c r="DF207" s="107"/>
      <c r="DG207" s="106"/>
      <c r="DH207" s="107"/>
      <c r="DI207" s="106"/>
      <c r="DJ207" s="107"/>
      <c r="DK207" s="106"/>
      <c r="DL207" s="107"/>
      <c r="DM207" s="106"/>
      <c r="DN207" s="107"/>
      <c r="DO207" s="106"/>
      <c r="DP207" s="107"/>
      <c r="DQ207" s="106"/>
      <c r="DR207" s="107"/>
      <c r="DS207" s="106"/>
      <c r="DT207" s="107"/>
      <c r="DU207" s="106"/>
      <c r="DV207" s="107"/>
      <c r="DW207" s="106"/>
      <c r="DX207" s="107"/>
      <c r="DY207" s="106"/>
      <c r="DZ207" s="107"/>
      <c r="EA207" s="106"/>
      <c r="EB207" s="107"/>
      <c r="EC207" s="106"/>
      <c r="ED207" s="107"/>
      <c r="EE207" s="106"/>
      <c r="EF207" s="107"/>
      <c r="EG207" s="106"/>
      <c r="EH207" s="107"/>
      <c r="EI207" s="106"/>
      <c r="EJ207" s="107"/>
      <c r="EK207" s="106"/>
      <c r="EL207" s="107"/>
      <c r="EM207" s="106"/>
      <c r="EN207" s="107"/>
      <c r="EO207" s="106"/>
      <c r="EP207" s="107"/>
      <c r="EQ207" s="106"/>
      <c r="ER207" s="107"/>
      <c r="ES207" s="106"/>
      <c r="ET207" s="107"/>
      <c r="EU207" s="106"/>
      <c r="EV207" s="107"/>
      <c r="EW207" s="106"/>
      <c r="EX207" s="107"/>
      <c r="EY207" s="106"/>
      <c r="EZ207" s="107"/>
      <c r="FA207" s="106"/>
      <c r="FB207" s="107"/>
      <c r="FC207" s="106"/>
      <c r="FD207" s="107"/>
      <c r="FE207" s="106"/>
      <c r="FF207" s="107"/>
      <c r="FG207" s="106"/>
      <c r="FH207" s="107"/>
      <c r="FI207" s="106"/>
      <c r="FJ207" s="107"/>
      <c r="FK207" s="106"/>
      <c r="FL207" s="107"/>
      <c r="FM207" s="106"/>
      <c r="FN207" s="107"/>
      <c r="FO207" s="106"/>
      <c r="FP207" s="107"/>
      <c r="FQ207" s="106"/>
      <c r="FR207" s="107"/>
      <c r="FS207" s="106"/>
      <c r="FT207" s="107"/>
      <c r="FU207" s="106"/>
      <c r="FV207" s="107"/>
      <c r="FW207" s="106"/>
      <c r="FX207" s="107"/>
      <c r="FY207" s="106"/>
      <c r="FZ207" s="107"/>
      <c r="GA207" s="106"/>
      <c r="GB207" s="107"/>
      <c r="GC207" s="106"/>
      <c r="GD207" s="107"/>
      <c r="GE207" s="106"/>
      <c r="GF207" s="107"/>
      <c r="GG207" s="106"/>
      <c r="GH207" s="107"/>
      <c r="GI207" s="106"/>
      <c r="GJ207" s="107"/>
      <c r="GK207" s="106"/>
      <c r="GL207" s="107"/>
      <c r="GM207" s="106"/>
      <c r="GN207" s="107"/>
      <c r="GO207" s="106"/>
      <c r="GP207" s="107"/>
      <c r="GQ207" s="106"/>
      <c r="GR207" s="107"/>
      <c r="GS207" s="106"/>
      <c r="GT207" s="107"/>
      <c r="GU207" s="106"/>
      <c r="GV207" s="107"/>
      <c r="GW207" s="106"/>
      <c r="GX207" s="107"/>
      <c r="GY207" s="106"/>
      <c r="GZ207" s="107"/>
      <c r="HA207" s="106"/>
      <c r="HB207" s="107"/>
      <c r="HC207" s="106"/>
      <c r="HD207" s="107"/>
      <c r="HE207" s="106"/>
      <c r="HF207" s="107"/>
      <c r="HG207" s="106"/>
      <c r="HH207" s="107"/>
      <c r="HI207" s="106"/>
      <c r="HJ207" s="107"/>
      <c r="HK207" s="106"/>
      <c r="HL207" s="107"/>
      <c r="HM207" s="106"/>
      <c r="HN207" s="107"/>
      <c r="HO207" s="106"/>
      <c r="HP207" s="107"/>
      <c r="HQ207" s="106"/>
      <c r="HR207" s="107"/>
      <c r="HS207" s="106"/>
      <c r="HT207" s="107"/>
      <c r="HU207" s="106"/>
      <c r="HV207" s="107"/>
      <c r="HW207" s="106"/>
      <c r="HX207" s="107"/>
      <c r="HY207" s="106"/>
      <c r="HZ207" s="107"/>
      <c r="IA207" s="106"/>
      <c r="IB207" s="107"/>
      <c r="IC207" s="106"/>
      <c r="ID207" s="107"/>
      <c r="IE207" s="106"/>
      <c r="IF207" s="107"/>
      <c r="IG207" s="106"/>
      <c r="IH207" s="107"/>
      <c r="II207" s="106"/>
      <c r="IJ207" s="107"/>
      <c r="IK207" s="106"/>
      <c r="IL207" s="107"/>
      <c r="IM207" s="106"/>
      <c r="IN207" s="107"/>
      <c r="IO207" s="106"/>
      <c r="IP207" s="107"/>
      <c r="IQ207" s="106"/>
      <c r="IR207" s="107"/>
      <c r="IS207" s="106"/>
      <c r="IT207" s="107"/>
      <c r="IU207" s="106"/>
      <c r="IV207" s="107"/>
      <c r="IW207" s="106"/>
      <c r="IX207" s="107"/>
      <c r="IY207" s="106"/>
    </row>
    <row r="208" spans="1:259" x14ac:dyDescent="0.25">
      <c r="A208" s="106"/>
      <c r="B208" s="107"/>
      <c r="C208" s="106"/>
      <c r="D208" s="107"/>
      <c r="E208" s="106"/>
      <c r="F208" s="107"/>
      <c r="G208" s="106"/>
      <c r="H208" s="107"/>
      <c r="I208" s="106"/>
      <c r="J208" s="107"/>
      <c r="K208" s="106"/>
      <c r="L208" s="107"/>
      <c r="M208" s="106"/>
      <c r="N208" s="107"/>
      <c r="O208" s="106"/>
      <c r="P208" s="107"/>
      <c r="Q208" s="106"/>
      <c r="R208" s="107"/>
      <c r="S208" s="106"/>
      <c r="T208" s="107"/>
      <c r="U208" s="106"/>
      <c r="V208" s="107"/>
      <c r="W208" s="106"/>
      <c r="X208" s="107"/>
      <c r="Y208" s="106"/>
      <c r="Z208" s="107"/>
      <c r="AA208" s="106"/>
      <c r="AB208" s="107"/>
      <c r="AC208" s="106"/>
      <c r="AD208" s="107"/>
      <c r="AE208" s="106"/>
      <c r="AF208" s="107"/>
      <c r="AG208" s="106"/>
      <c r="AH208" s="107"/>
      <c r="AI208" s="106"/>
      <c r="AJ208" s="107"/>
      <c r="AK208" s="106"/>
      <c r="AL208" s="107"/>
      <c r="AM208" s="106"/>
      <c r="AN208" s="107"/>
      <c r="AO208" s="106"/>
      <c r="AP208" s="107"/>
      <c r="AQ208" s="106"/>
      <c r="AR208" s="107"/>
      <c r="AS208" s="106"/>
      <c r="AT208" s="107"/>
      <c r="AU208" s="106"/>
      <c r="AV208" s="107"/>
      <c r="AW208" s="106"/>
      <c r="AX208" s="107"/>
      <c r="AY208" s="106"/>
      <c r="AZ208" s="107"/>
      <c r="BA208" s="106"/>
      <c r="BB208" s="107"/>
      <c r="BC208" s="106"/>
      <c r="BD208" s="107"/>
      <c r="BE208" s="106"/>
      <c r="BF208" s="107"/>
      <c r="BG208" s="106"/>
      <c r="BH208" s="107"/>
      <c r="BI208" s="106"/>
      <c r="BJ208" s="107"/>
      <c r="BK208" s="106"/>
      <c r="BL208" s="107"/>
      <c r="BM208" s="106"/>
      <c r="BN208" s="107"/>
      <c r="BO208" s="106"/>
      <c r="BP208" s="107"/>
      <c r="BQ208" s="106"/>
      <c r="BR208" s="107"/>
      <c r="BS208" s="106"/>
      <c r="BT208" s="107"/>
      <c r="BU208" s="106"/>
      <c r="BV208" s="107"/>
      <c r="BW208" s="106"/>
      <c r="BX208" s="107"/>
      <c r="BY208" s="106"/>
      <c r="BZ208" s="107"/>
      <c r="CA208" s="106"/>
      <c r="CB208" s="107"/>
      <c r="CC208" s="106"/>
      <c r="CD208" s="107"/>
      <c r="CE208" s="106"/>
      <c r="CF208" s="107"/>
      <c r="CG208" s="106"/>
      <c r="CH208" s="107"/>
      <c r="CI208" s="106"/>
      <c r="CJ208" s="107"/>
      <c r="CK208" s="106"/>
      <c r="CL208" s="107"/>
      <c r="CM208" s="106"/>
      <c r="CN208" s="107"/>
      <c r="CO208" s="106"/>
      <c r="CP208" s="107"/>
      <c r="CQ208" s="106"/>
      <c r="CR208" s="107"/>
      <c r="CS208" s="106"/>
      <c r="CT208" s="107"/>
      <c r="CU208" s="106"/>
      <c r="CV208" s="107"/>
      <c r="CW208" s="106"/>
      <c r="CX208" s="107"/>
      <c r="CY208" s="106"/>
      <c r="CZ208" s="107"/>
      <c r="DA208" s="106"/>
      <c r="DB208" s="107"/>
      <c r="DC208" s="106"/>
      <c r="DD208" s="107"/>
      <c r="DE208" s="106"/>
      <c r="DF208" s="107"/>
      <c r="DG208" s="106"/>
      <c r="DH208" s="107"/>
      <c r="DI208" s="106"/>
      <c r="DJ208" s="107"/>
      <c r="DK208" s="106"/>
      <c r="DL208" s="107"/>
      <c r="DM208" s="106"/>
      <c r="DN208" s="107"/>
      <c r="DO208" s="106"/>
      <c r="DP208" s="107"/>
      <c r="DQ208" s="106"/>
      <c r="DR208" s="107"/>
      <c r="DS208" s="106"/>
      <c r="DT208" s="107"/>
      <c r="DU208" s="106"/>
      <c r="DV208" s="107"/>
      <c r="DW208" s="106"/>
      <c r="DX208" s="107"/>
      <c r="DY208" s="106"/>
      <c r="DZ208" s="107"/>
      <c r="EA208" s="106"/>
      <c r="EB208" s="107"/>
      <c r="EC208" s="106"/>
      <c r="ED208" s="107"/>
      <c r="EE208" s="106"/>
      <c r="EF208" s="107"/>
      <c r="EG208" s="106"/>
      <c r="EH208" s="107"/>
      <c r="EI208" s="106"/>
      <c r="EJ208" s="107"/>
      <c r="EK208" s="106"/>
      <c r="EL208" s="107"/>
      <c r="EM208" s="106"/>
      <c r="EN208" s="107"/>
      <c r="EO208" s="106"/>
      <c r="EP208" s="107"/>
      <c r="EQ208" s="106"/>
      <c r="ER208" s="107"/>
      <c r="ES208" s="106"/>
      <c r="ET208" s="107"/>
      <c r="EU208" s="106"/>
      <c r="EV208" s="107"/>
      <c r="EW208" s="106"/>
      <c r="EX208" s="107"/>
      <c r="EY208" s="106"/>
      <c r="EZ208" s="107"/>
      <c r="FA208" s="106"/>
      <c r="FB208" s="107"/>
      <c r="FC208" s="106"/>
      <c r="FD208" s="107"/>
      <c r="FE208" s="106"/>
      <c r="FF208" s="107"/>
      <c r="FG208" s="106"/>
      <c r="FH208" s="107"/>
      <c r="FI208" s="106"/>
      <c r="FJ208" s="107"/>
      <c r="FK208" s="106"/>
      <c r="FL208" s="107"/>
      <c r="FM208" s="106"/>
      <c r="FN208" s="107"/>
      <c r="FO208" s="106"/>
      <c r="FP208" s="107"/>
      <c r="FQ208" s="106"/>
      <c r="FR208" s="107"/>
      <c r="FS208" s="106"/>
      <c r="FT208" s="107"/>
      <c r="FU208" s="106"/>
      <c r="FV208" s="107"/>
      <c r="FW208" s="106"/>
      <c r="FX208" s="107"/>
      <c r="FY208" s="106"/>
      <c r="FZ208" s="107"/>
      <c r="GA208" s="106"/>
      <c r="GB208" s="107"/>
      <c r="GC208" s="106"/>
      <c r="GD208" s="107"/>
      <c r="GE208" s="106"/>
      <c r="GF208" s="107"/>
      <c r="GG208" s="106"/>
      <c r="GH208" s="107"/>
      <c r="GI208" s="106"/>
      <c r="GJ208" s="107"/>
      <c r="GK208" s="106"/>
      <c r="GL208" s="107"/>
      <c r="GM208" s="106"/>
      <c r="GN208" s="107"/>
      <c r="GO208" s="106"/>
      <c r="GP208" s="107"/>
      <c r="GQ208" s="106"/>
      <c r="GR208" s="107"/>
      <c r="GS208" s="106"/>
      <c r="GT208" s="107"/>
      <c r="GU208" s="106"/>
      <c r="GV208" s="107"/>
      <c r="GW208" s="106"/>
      <c r="GX208" s="107"/>
      <c r="GY208" s="106"/>
      <c r="GZ208" s="107"/>
      <c r="HA208" s="106"/>
      <c r="HB208" s="107"/>
      <c r="HC208" s="106"/>
      <c r="HD208" s="107"/>
      <c r="HE208" s="106"/>
      <c r="HF208" s="107"/>
      <c r="HG208" s="106"/>
      <c r="HH208" s="107"/>
      <c r="HI208" s="106"/>
      <c r="HJ208" s="107"/>
      <c r="HK208" s="106"/>
      <c r="HL208" s="107"/>
      <c r="HM208" s="106"/>
      <c r="HN208" s="107"/>
      <c r="HO208" s="106"/>
      <c r="HP208" s="107"/>
      <c r="HQ208" s="106"/>
      <c r="HR208" s="107"/>
      <c r="HS208" s="106"/>
      <c r="HT208" s="107"/>
      <c r="HU208" s="106"/>
      <c r="HV208" s="107"/>
      <c r="HW208" s="106"/>
      <c r="HX208" s="107"/>
      <c r="HY208" s="106"/>
      <c r="HZ208" s="107"/>
      <c r="IA208" s="106"/>
      <c r="IB208" s="107"/>
      <c r="IC208" s="106"/>
      <c r="ID208" s="107"/>
      <c r="IE208" s="106"/>
      <c r="IF208" s="107"/>
      <c r="IG208" s="106"/>
      <c r="IH208" s="107"/>
      <c r="II208" s="106"/>
      <c r="IJ208" s="107"/>
      <c r="IK208" s="106"/>
      <c r="IL208" s="107"/>
      <c r="IM208" s="106"/>
      <c r="IN208" s="107"/>
      <c r="IO208" s="106"/>
      <c r="IP208" s="107"/>
      <c r="IQ208" s="106"/>
      <c r="IR208" s="107"/>
      <c r="IS208" s="106"/>
      <c r="IT208" s="107"/>
      <c r="IU208" s="106"/>
      <c r="IV208" s="107"/>
      <c r="IW208" s="106"/>
      <c r="IX208" s="107"/>
      <c r="IY208" s="106"/>
    </row>
    <row r="209" spans="1:259" x14ac:dyDescent="0.25">
      <c r="A209" s="106"/>
      <c r="B209" s="107"/>
      <c r="C209" s="106"/>
      <c r="D209" s="107"/>
      <c r="E209" s="106"/>
      <c r="F209" s="107"/>
      <c r="G209" s="106"/>
      <c r="H209" s="107"/>
      <c r="I209" s="106"/>
      <c r="J209" s="107"/>
      <c r="K209" s="106"/>
      <c r="L209" s="107"/>
      <c r="M209" s="106"/>
      <c r="N209" s="107"/>
      <c r="O209" s="106"/>
      <c r="P209" s="107"/>
      <c r="Q209" s="106"/>
      <c r="R209" s="107"/>
      <c r="S209" s="106"/>
      <c r="T209" s="107"/>
      <c r="U209" s="106"/>
      <c r="V209" s="107"/>
      <c r="W209" s="106"/>
      <c r="X209" s="107"/>
      <c r="Y209" s="106"/>
      <c r="Z209" s="107"/>
      <c r="AA209" s="106"/>
      <c r="AB209" s="107"/>
      <c r="AC209" s="106"/>
      <c r="AD209" s="107"/>
      <c r="AE209" s="106"/>
      <c r="AF209" s="107"/>
      <c r="AG209" s="106"/>
      <c r="AH209" s="107"/>
      <c r="AI209" s="106"/>
      <c r="AJ209" s="107"/>
      <c r="AK209" s="106"/>
      <c r="AL209" s="107"/>
      <c r="AM209" s="106"/>
      <c r="AN209" s="107"/>
      <c r="AO209" s="106"/>
      <c r="AP209" s="107"/>
      <c r="AQ209" s="106"/>
      <c r="AR209" s="107"/>
      <c r="AS209" s="106"/>
      <c r="AT209" s="107"/>
      <c r="AU209" s="106"/>
      <c r="AV209" s="107"/>
      <c r="AW209" s="106"/>
      <c r="AX209" s="107"/>
      <c r="AY209" s="106"/>
      <c r="AZ209" s="107"/>
      <c r="BA209" s="106"/>
      <c r="BB209" s="107"/>
      <c r="BC209" s="106"/>
      <c r="BD209" s="107"/>
      <c r="BE209" s="106"/>
      <c r="BF209" s="107"/>
      <c r="BG209" s="106"/>
      <c r="BH209" s="107"/>
      <c r="BI209" s="106"/>
      <c r="BJ209" s="107"/>
      <c r="BK209" s="106"/>
      <c r="BL209" s="107"/>
      <c r="BM209" s="106"/>
      <c r="BN209" s="107"/>
      <c r="BO209" s="106"/>
      <c r="BP209" s="107"/>
      <c r="BQ209" s="106"/>
      <c r="BR209" s="107"/>
      <c r="BS209" s="106"/>
      <c r="BT209" s="107"/>
      <c r="BU209" s="106"/>
      <c r="BV209" s="107"/>
      <c r="BW209" s="106"/>
      <c r="BX209" s="107"/>
      <c r="BY209" s="106"/>
      <c r="BZ209" s="107"/>
      <c r="CA209" s="106"/>
      <c r="CB209" s="107"/>
      <c r="CC209" s="106"/>
      <c r="CD209" s="107"/>
      <c r="CE209" s="106"/>
      <c r="CF209" s="107"/>
      <c r="CG209" s="106"/>
      <c r="CH209" s="107"/>
      <c r="CI209" s="106"/>
      <c r="CJ209" s="107"/>
      <c r="CK209" s="106"/>
      <c r="CL209" s="107"/>
      <c r="CM209" s="106"/>
      <c r="CN209" s="107"/>
      <c r="CO209" s="106"/>
      <c r="CP209" s="107"/>
      <c r="CQ209" s="106"/>
      <c r="CR209" s="107"/>
      <c r="CS209" s="106"/>
      <c r="CT209" s="107"/>
      <c r="CU209" s="106"/>
      <c r="CV209" s="107"/>
      <c r="CW209" s="106"/>
      <c r="CX209" s="107"/>
      <c r="CY209" s="106"/>
      <c r="CZ209" s="107"/>
      <c r="DA209" s="106"/>
      <c r="DB209" s="107"/>
      <c r="DC209" s="106"/>
      <c r="DD209" s="107"/>
      <c r="DE209" s="106"/>
      <c r="DF209" s="107"/>
      <c r="DG209" s="106"/>
      <c r="DH209" s="107"/>
      <c r="DI209" s="106"/>
      <c r="DJ209" s="107"/>
      <c r="DK209" s="106"/>
      <c r="DL209" s="107"/>
      <c r="DM209" s="106"/>
      <c r="DN209" s="107"/>
      <c r="DO209" s="106"/>
      <c r="DP209" s="107"/>
      <c r="DQ209" s="106"/>
      <c r="DR209" s="107"/>
      <c r="DS209" s="106"/>
      <c r="DT209" s="107"/>
      <c r="DU209" s="106"/>
      <c r="DV209" s="107"/>
      <c r="DW209" s="106"/>
      <c r="DX209" s="107"/>
      <c r="DY209" s="106"/>
      <c r="DZ209" s="107"/>
      <c r="EA209" s="106"/>
      <c r="EB209" s="107"/>
      <c r="EC209" s="106"/>
      <c r="ED209" s="107"/>
      <c r="EE209" s="106"/>
      <c r="EF209" s="107"/>
      <c r="EG209" s="106"/>
      <c r="EH209" s="107"/>
      <c r="EI209" s="106"/>
      <c r="EJ209" s="107"/>
      <c r="EK209" s="106"/>
      <c r="EL209" s="107"/>
      <c r="EM209" s="106"/>
      <c r="EN209" s="107"/>
      <c r="EO209" s="106"/>
      <c r="EP209" s="107"/>
      <c r="EQ209" s="106"/>
      <c r="ER209" s="107"/>
      <c r="ES209" s="106"/>
      <c r="ET209" s="107"/>
      <c r="EU209" s="106"/>
      <c r="EV209" s="107"/>
      <c r="EW209" s="106"/>
      <c r="EX209" s="107"/>
      <c r="EY209" s="106"/>
      <c r="EZ209" s="107"/>
      <c r="FA209" s="106"/>
      <c r="FB209" s="107"/>
      <c r="FC209" s="106"/>
      <c r="FD209" s="107"/>
      <c r="FE209" s="106"/>
      <c r="FF209" s="107"/>
      <c r="FG209" s="106"/>
      <c r="FH209" s="107"/>
      <c r="FI209" s="106"/>
      <c r="FJ209" s="107"/>
      <c r="FK209" s="106"/>
      <c r="FL209" s="107"/>
      <c r="FM209" s="106"/>
      <c r="FN209" s="107"/>
      <c r="FO209" s="106"/>
      <c r="FP209" s="107"/>
      <c r="FQ209" s="106"/>
      <c r="FR209" s="107"/>
      <c r="FS209" s="106"/>
      <c r="FT209" s="107"/>
      <c r="FU209" s="106"/>
      <c r="FV209" s="107"/>
      <c r="FW209" s="106"/>
      <c r="FX209" s="107"/>
      <c r="FY209" s="106"/>
      <c r="FZ209" s="107"/>
      <c r="GA209" s="106"/>
      <c r="GB209" s="107"/>
      <c r="GC209" s="106"/>
      <c r="GD209" s="107"/>
      <c r="GE209" s="106"/>
      <c r="GF209" s="107"/>
      <c r="GG209" s="106"/>
      <c r="GH209" s="107"/>
      <c r="GI209" s="106"/>
      <c r="GJ209" s="107"/>
      <c r="GK209" s="106"/>
      <c r="GL209" s="107"/>
      <c r="GM209" s="106"/>
      <c r="GN209" s="107"/>
      <c r="GO209" s="106"/>
      <c r="GP209" s="107"/>
      <c r="GQ209" s="106"/>
      <c r="GR209" s="107"/>
      <c r="GS209" s="106"/>
      <c r="GT209" s="107"/>
      <c r="GU209" s="106"/>
      <c r="GV209" s="107"/>
      <c r="GW209" s="106"/>
      <c r="GX209" s="107"/>
      <c r="GY209" s="106"/>
      <c r="GZ209" s="107"/>
      <c r="HA209" s="106"/>
      <c r="HB209" s="107"/>
      <c r="HC209" s="106"/>
      <c r="HD209" s="107"/>
      <c r="HE209" s="106"/>
      <c r="HF209" s="107"/>
      <c r="HG209" s="106"/>
      <c r="HH209" s="107"/>
      <c r="HI209" s="106"/>
      <c r="HJ209" s="107"/>
      <c r="HK209" s="106"/>
      <c r="HL209" s="107"/>
      <c r="HM209" s="106"/>
      <c r="HN209" s="107"/>
      <c r="HO209" s="106"/>
      <c r="HP209" s="107"/>
      <c r="HQ209" s="106"/>
      <c r="HR209" s="107"/>
      <c r="HS209" s="106"/>
      <c r="HT209" s="107"/>
      <c r="HU209" s="106"/>
      <c r="HV209" s="107"/>
      <c r="HW209" s="106"/>
      <c r="HX209" s="107"/>
      <c r="HY209" s="106"/>
      <c r="HZ209" s="107"/>
      <c r="IA209" s="106"/>
      <c r="IB209" s="107"/>
      <c r="IC209" s="106"/>
      <c r="ID209" s="107"/>
      <c r="IE209" s="106"/>
      <c r="IF209" s="107"/>
      <c r="IG209" s="106"/>
      <c r="IH209" s="107"/>
      <c r="II209" s="106"/>
      <c r="IJ209" s="107"/>
      <c r="IK209" s="106"/>
      <c r="IL209" s="107"/>
      <c r="IM209" s="106"/>
      <c r="IN209" s="107"/>
      <c r="IO209" s="106"/>
      <c r="IP209" s="107"/>
      <c r="IQ209" s="106"/>
      <c r="IR209" s="107"/>
      <c r="IS209" s="106"/>
      <c r="IT209" s="107"/>
      <c r="IU209" s="106"/>
      <c r="IV209" s="107"/>
      <c r="IW209" s="106"/>
      <c r="IX209" s="107"/>
      <c r="IY209" s="106"/>
    </row>
    <row r="210" spans="1:259" x14ac:dyDescent="0.25">
      <c r="A210" s="106"/>
      <c r="B210" s="107"/>
      <c r="C210" s="106"/>
      <c r="D210" s="107"/>
      <c r="E210" s="106"/>
      <c r="F210" s="107"/>
      <c r="G210" s="106"/>
      <c r="H210" s="107"/>
      <c r="I210" s="106"/>
      <c r="J210" s="107"/>
      <c r="K210" s="106"/>
      <c r="L210" s="107"/>
      <c r="M210" s="106"/>
      <c r="N210" s="107"/>
      <c r="O210" s="106"/>
      <c r="P210" s="107"/>
      <c r="Q210" s="106"/>
      <c r="R210" s="107"/>
      <c r="S210" s="106"/>
      <c r="T210" s="107"/>
      <c r="U210" s="106"/>
      <c r="V210" s="107"/>
      <c r="W210" s="106"/>
      <c r="X210" s="107"/>
      <c r="Y210" s="106"/>
      <c r="Z210" s="107"/>
      <c r="AA210" s="106"/>
      <c r="AB210" s="107"/>
      <c r="AC210" s="106"/>
      <c r="AD210" s="107"/>
      <c r="AE210" s="106"/>
      <c r="AF210" s="107"/>
      <c r="AG210" s="106"/>
      <c r="AH210" s="107"/>
      <c r="AI210" s="106"/>
      <c r="AJ210" s="107"/>
      <c r="AK210" s="106"/>
      <c r="AL210" s="107"/>
      <c r="AM210" s="106"/>
      <c r="AN210" s="107"/>
      <c r="AO210" s="106"/>
      <c r="AP210" s="107"/>
      <c r="AQ210" s="106"/>
      <c r="AR210" s="107"/>
      <c r="AS210" s="106"/>
      <c r="AT210" s="107"/>
      <c r="AU210" s="106"/>
      <c r="AV210" s="107"/>
      <c r="AW210" s="106"/>
      <c r="AX210" s="107"/>
      <c r="AY210" s="106"/>
      <c r="AZ210" s="107"/>
      <c r="BA210" s="106"/>
      <c r="BB210" s="107"/>
      <c r="BC210" s="106"/>
      <c r="BD210" s="107"/>
      <c r="BE210" s="106"/>
      <c r="BF210" s="107"/>
      <c r="BG210" s="106"/>
      <c r="BH210" s="107"/>
      <c r="BI210" s="106"/>
      <c r="BJ210" s="107"/>
      <c r="BK210" s="106"/>
      <c r="BL210" s="107"/>
      <c r="BM210" s="106"/>
      <c r="BN210" s="107"/>
      <c r="BO210" s="106"/>
      <c r="BP210" s="107"/>
      <c r="BQ210" s="106"/>
      <c r="BR210" s="107"/>
      <c r="BS210" s="106"/>
      <c r="BT210" s="107"/>
      <c r="BU210" s="106"/>
      <c r="BV210" s="107"/>
      <c r="BW210" s="106"/>
      <c r="BX210" s="107"/>
      <c r="BY210" s="106"/>
      <c r="BZ210" s="107"/>
      <c r="CA210" s="106"/>
      <c r="CB210" s="107"/>
      <c r="CC210" s="106"/>
      <c r="CD210" s="107"/>
      <c r="CE210" s="106"/>
      <c r="CF210" s="107"/>
      <c r="CG210" s="106"/>
      <c r="CH210" s="107"/>
      <c r="CI210" s="106"/>
      <c r="CJ210" s="107"/>
      <c r="CK210" s="106"/>
      <c r="CL210" s="107"/>
      <c r="CM210" s="106"/>
      <c r="CN210" s="107"/>
      <c r="CO210" s="106"/>
      <c r="CP210" s="107"/>
      <c r="CQ210" s="106"/>
      <c r="CR210" s="107"/>
      <c r="CS210" s="106"/>
      <c r="CT210" s="107"/>
      <c r="CU210" s="106"/>
      <c r="CV210" s="107"/>
      <c r="CW210" s="106"/>
      <c r="CX210" s="107"/>
      <c r="CY210" s="106"/>
      <c r="CZ210" s="107"/>
      <c r="DA210" s="106"/>
      <c r="DB210" s="107"/>
      <c r="DC210" s="106"/>
      <c r="DD210" s="107"/>
      <c r="DE210" s="106"/>
      <c r="DF210" s="107"/>
      <c r="DG210" s="106"/>
      <c r="DH210" s="107"/>
      <c r="DI210" s="106"/>
      <c r="DJ210" s="107"/>
      <c r="DK210" s="106"/>
      <c r="DL210" s="107"/>
      <c r="DM210" s="106"/>
      <c r="DN210" s="107"/>
      <c r="DO210" s="106"/>
      <c r="DP210" s="107"/>
      <c r="DQ210" s="106"/>
      <c r="DR210" s="107"/>
      <c r="DS210" s="106"/>
      <c r="DT210" s="107"/>
      <c r="DU210" s="106"/>
      <c r="DV210" s="107"/>
      <c r="DW210" s="106"/>
      <c r="DX210" s="107"/>
      <c r="DY210" s="106"/>
      <c r="DZ210" s="107"/>
      <c r="EA210" s="106"/>
      <c r="EB210" s="107"/>
      <c r="EC210" s="106"/>
      <c r="ED210" s="107"/>
      <c r="EE210" s="106"/>
      <c r="EF210" s="107"/>
      <c r="EG210" s="106"/>
      <c r="EH210" s="107"/>
      <c r="EI210" s="106"/>
      <c r="EJ210" s="107"/>
      <c r="EK210" s="106"/>
      <c r="EL210" s="107"/>
      <c r="EM210" s="106"/>
      <c r="EN210" s="107"/>
      <c r="EO210" s="106"/>
      <c r="EP210" s="107"/>
      <c r="EQ210" s="106"/>
      <c r="ER210" s="107"/>
      <c r="ES210" s="106"/>
      <c r="ET210" s="107"/>
      <c r="EU210" s="106"/>
      <c r="EV210" s="107"/>
      <c r="EW210" s="106"/>
      <c r="EX210" s="107"/>
      <c r="EY210" s="106"/>
      <c r="EZ210" s="107"/>
      <c r="FA210" s="106"/>
      <c r="FB210" s="107"/>
      <c r="FC210" s="106"/>
      <c r="FD210" s="107"/>
      <c r="FE210" s="106"/>
      <c r="FF210" s="107"/>
      <c r="FG210" s="106"/>
      <c r="FH210" s="107"/>
      <c r="FI210" s="106"/>
      <c r="FJ210" s="107"/>
      <c r="FK210" s="106"/>
      <c r="FL210" s="107"/>
      <c r="FM210" s="106"/>
      <c r="FN210" s="107"/>
      <c r="FO210" s="106"/>
      <c r="FP210" s="107"/>
      <c r="FQ210" s="106"/>
      <c r="FR210" s="107"/>
      <c r="FS210" s="106"/>
      <c r="FT210" s="107"/>
      <c r="FU210" s="106"/>
      <c r="FV210" s="107"/>
      <c r="FW210" s="106"/>
      <c r="FX210" s="107"/>
      <c r="FY210" s="106"/>
      <c r="FZ210" s="107"/>
      <c r="GA210" s="106"/>
      <c r="GB210" s="107"/>
      <c r="GC210" s="106"/>
      <c r="GD210" s="107"/>
      <c r="GE210" s="106"/>
      <c r="GF210" s="107"/>
      <c r="GG210" s="106"/>
      <c r="GH210" s="107"/>
      <c r="GI210" s="106"/>
      <c r="GJ210" s="107"/>
      <c r="GK210" s="106"/>
      <c r="GL210" s="107"/>
      <c r="GM210" s="106"/>
      <c r="GN210" s="107"/>
      <c r="GO210" s="106"/>
      <c r="GP210" s="107"/>
      <c r="GQ210" s="106"/>
      <c r="GR210" s="107"/>
      <c r="GS210" s="106"/>
      <c r="GT210" s="107"/>
      <c r="GU210" s="106"/>
      <c r="GV210" s="107"/>
      <c r="GW210" s="106"/>
      <c r="GX210" s="107"/>
      <c r="GY210" s="106"/>
      <c r="GZ210" s="107"/>
      <c r="HA210" s="106"/>
      <c r="HB210" s="107"/>
      <c r="HC210" s="106"/>
      <c r="HD210" s="107"/>
      <c r="HE210" s="106"/>
      <c r="HF210" s="107"/>
      <c r="HG210" s="106"/>
      <c r="HH210" s="107"/>
      <c r="HI210" s="106"/>
      <c r="HJ210" s="107"/>
      <c r="HK210" s="106"/>
      <c r="HL210" s="107"/>
      <c r="HM210" s="106"/>
      <c r="HN210" s="107"/>
      <c r="HO210" s="106"/>
      <c r="HP210" s="107"/>
      <c r="HQ210" s="106"/>
      <c r="HR210" s="107"/>
      <c r="HS210" s="106"/>
      <c r="HT210" s="107"/>
      <c r="HU210" s="106"/>
      <c r="HV210" s="107"/>
      <c r="HW210" s="106"/>
      <c r="HX210" s="107"/>
      <c r="HY210" s="106"/>
      <c r="HZ210" s="107"/>
      <c r="IA210" s="106"/>
      <c r="IB210" s="107"/>
      <c r="IC210" s="106"/>
      <c r="ID210" s="107"/>
      <c r="IE210" s="106"/>
      <c r="IF210" s="107"/>
      <c r="IG210" s="106"/>
      <c r="IH210" s="107"/>
      <c r="II210" s="106"/>
      <c r="IJ210" s="107"/>
      <c r="IK210" s="106"/>
      <c r="IL210" s="107"/>
      <c r="IM210" s="106"/>
      <c r="IN210" s="107"/>
      <c r="IO210" s="106"/>
      <c r="IP210" s="107"/>
      <c r="IQ210" s="106"/>
      <c r="IR210" s="107"/>
      <c r="IS210" s="106"/>
      <c r="IT210" s="107"/>
      <c r="IU210" s="106"/>
      <c r="IV210" s="107"/>
      <c r="IW210" s="106"/>
      <c r="IX210" s="107"/>
      <c r="IY210" s="106"/>
    </row>
    <row r="211" spans="1:259" x14ac:dyDescent="0.25">
      <c r="A211" s="106"/>
      <c r="B211" s="107"/>
      <c r="C211" s="106"/>
      <c r="D211" s="107"/>
      <c r="E211" s="106"/>
      <c r="F211" s="107"/>
      <c r="G211" s="106"/>
      <c r="H211" s="107"/>
      <c r="I211" s="106"/>
      <c r="J211" s="107"/>
      <c r="K211" s="106"/>
      <c r="L211" s="107"/>
      <c r="M211" s="106"/>
      <c r="N211" s="107"/>
      <c r="O211" s="106"/>
      <c r="P211" s="107"/>
      <c r="Q211" s="106"/>
      <c r="R211" s="107"/>
      <c r="S211" s="106"/>
      <c r="T211" s="107"/>
      <c r="U211" s="106"/>
      <c r="V211" s="107"/>
      <c r="W211" s="106"/>
      <c r="X211" s="107"/>
      <c r="Y211" s="106"/>
      <c r="Z211" s="107"/>
      <c r="AA211" s="106"/>
      <c r="AB211" s="107"/>
      <c r="AC211" s="106"/>
      <c r="AD211" s="107"/>
      <c r="AE211" s="106"/>
      <c r="AF211" s="107"/>
      <c r="AG211" s="106"/>
      <c r="AH211" s="107"/>
      <c r="AI211" s="106"/>
      <c r="AJ211" s="107"/>
      <c r="AK211" s="106"/>
      <c r="AL211" s="107"/>
      <c r="AM211" s="106"/>
      <c r="AN211" s="107"/>
      <c r="AO211" s="106"/>
      <c r="AP211" s="107"/>
      <c r="AQ211" s="106"/>
      <c r="AR211" s="107"/>
      <c r="AS211" s="106"/>
      <c r="AT211" s="107"/>
      <c r="AU211" s="106"/>
      <c r="AV211" s="107"/>
      <c r="AW211" s="106"/>
      <c r="AX211" s="107"/>
      <c r="AY211" s="106"/>
      <c r="AZ211" s="107"/>
      <c r="BA211" s="106"/>
      <c r="BB211" s="107"/>
      <c r="BC211" s="106"/>
      <c r="BD211" s="107"/>
      <c r="BE211" s="106"/>
      <c r="BF211" s="107"/>
      <c r="BG211" s="106"/>
      <c r="BH211" s="107"/>
      <c r="BI211" s="106"/>
      <c r="BJ211" s="107"/>
      <c r="BK211" s="106"/>
      <c r="BL211" s="107"/>
      <c r="BM211" s="106"/>
      <c r="BN211" s="107"/>
      <c r="BO211" s="106"/>
      <c r="BP211" s="107"/>
      <c r="BQ211" s="106"/>
      <c r="BR211" s="107"/>
      <c r="BS211" s="106"/>
      <c r="BT211" s="107"/>
      <c r="BU211" s="106"/>
      <c r="BV211" s="107"/>
      <c r="BW211" s="106"/>
      <c r="BX211" s="107"/>
      <c r="BY211" s="106"/>
      <c r="BZ211" s="107"/>
      <c r="CA211" s="106"/>
      <c r="CB211" s="107"/>
      <c r="CC211" s="106"/>
      <c r="CD211" s="107"/>
      <c r="CE211" s="106"/>
      <c r="CF211" s="107"/>
      <c r="CG211" s="106"/>
      <c r="CH211" s="107"/>
      <c r="CI211" s="106"/>
      <c r="CJ211" s="107"/>
      <c r="CK211" s="106"/>
      <c r="CL211" s="107"/>
      <c r="CM211" s="106"/>
      <c r="CN211" s="107"/>
      <c r="CO211" s="106"/>
      <c r="CP211" s="107"/>
      <c r="CQ211" s="106"/>
      <c r="CR211" s="107"/>
      <c r="CS211" s="106"/>
      <c r="CT211" s="107"/>
      <c r="CU211" s="106"/>
      <c r="CV211" s="107"/>
      <c r="CW211" s="106"/>
      <c r="CX211" s="107"/>
      <c r="CY211" s="106"/>
      <c r="CZ211" s="107"/>
      <c r="DA211" s="106"/>
      <c r="DB211" s="107"/>
      <c r="DC211" s="106"/>
      <c r="DD211" s="107"/>
      <c r="DE211" s="106"/>
      <c r="DF211" s="107"/>
      <c r="DG211" s="106"/>
      <c r="DH211" s="107"/>
      <c r="DI211" s="106"/>
      <c r="DJ211" s="107"/>
      <c r="DK211" s="106"/>
      <c r="DL211" s="107"/>
      <c r="DM211" s="106"/>
      <c r="DN211" s="107"/>
      <c r="DO211" s="106"/>
      <c r="DP211" s="107"/>
      <c r="DQ211" s="106"/>
      <c r="DR211" s="107"/>
      <c r="DS211" s="106"/>
      <c r="DT211" s="107"/>
      <c r="DU211" s="106"/>
      <c r="DV211" s="107"/>
      <c r="DW211" s="106"/>
      <c r="DX211" s="107"/>
      <c r="DY211" s="106"/>
      <c r="DZ211" s="107"/>
      <c r="EA211" s="106"/>
      <c r="EB211" s="107"/>
      <c r="EC211" s="106"/>
      <c r="ED211" s="107"/>
      <c r="EE211" s="106"/>
      <c r="EF211" s="107"/>
      <c r="EG211" s="106"/>
      <c r="EH211" s="107"/>
      <c r="EI211" s="106"/>
      <c r="EJ211" s="107"/>
      <c r="EK211" s="106"/>
      <c r="EL211" s="107"/>
      <c r="EM211" s="106"/>
      <c r="EN211" s="107"/>
      <c r="EO211" s="106"/>
      <c r="EP211" s="107"/>
      <c r="EQ211" s="106"/>
      <c r="ER211" s="107"/>
      <c r="ES211" s="106"/>
      <c r="ET211" s="107"/>
      <c r="EU211" s="106"/>
      <c r="EV211" s="107"/>
      <c r="EW211" s="106"/>
      <c r="EX211" s="107"/>
      <c r="EY211" s="106"/>
      <c r="EZ211" s="107"/>
      <c r="FA211" s="106"/>
      <c r="FB211" s="107"/>
      <c r="FC211" s="106"/>
      <c r="FD211" s="107"/>
      <c r="FE211" s="106"/>
      <c r="FF211" s="107"/>
      <c r="FG211" s="106"/>
      <c r="FH211" s="107"/>
      <c r="FI211" s="106"/>
      <c r="FJ211" s="107"/>
      <c r="FK211" s="106"/>
      <c r="FL211" s="107"/>
      <c r="FM211" s="106"/>
      <c r="FN211" s="107"/>
      <c r="FO211" s="106"/>
      <c r="FP211" s="107"/>
      <c r="FQ211" s="106"/>
      <c r="FR211" s="107"/>
      <c r="FS211" s="106"/>
      <c r="FT211" s="107"/>
      <c r="FU211" s="106"/>
      <c r="FV211" s="107"/>
      <c r="FW211" s="106"/>
      <c r="FX211" s="107"/>
      <c r="FY211" s="106"/>
      <c r="FZ211" s="107"/>
      <c r="GA211" s="106"/>
      <c r="GB211" s="107"/>
      <c r="GC211" s="106"/>
      <c r="GD211" s="107"/>
      <c r="GE211" s="106"/>
      <c r="GF211" s="107"/>
      <c r="GG211" s="106"/>
      <c r="GH211" s="107"/>
      <c r="GI211" s="106"/>
      <c r="GJ211" s="107"/>
      <c r="GK211" s="106"/>
      <c r="GL211" s="107"/>
      <c r="GM211" s="106"/>
      <c r="GN211" s="107"/>
      <c r="GO211" s="106"/>
      <c r="GP211" s="107"/>
      <c r="GQ211" s="106"/>
      <c r="GR211" s="107"/>
      <c r="GS211" s="106"/>
      <c r="GT211" s="107"/>
      <c r="GU211" s="106"/>
      <c r="GV211" s="107"/>
      <c r="GW211" s="106"/>
      <c r="GX211" s="107"/>
      <c r="GY211" s="106"/>
      <c r="GZ211" s="107"/>
      <c r="HA211" s="106"/>
      <c r="HB211" s="107"/>
      <c r="HC211" s="106"/>
      <c r="HD211" s="107"/>
      <c r="HE211" s="106"/>
      <c r="HF211" s="107"/>
      <c r="HG211" s="106"/>
      <c r="HH211" s="107"/>
      <c r="HI211" s="106"/>
      <c r="HJ211" s="107"/>
      <c r="HK211" s="106"/>
      <c r="HL211" s="107"/>
      <c r="HM211" s="106"/>
      <c r="HN211" s="107"/>
      <c r="HO211" s="106"/>
      <c r="HP211" s="107"/>
      <c r="HQ211" s="106"/>
      <c r="HR211" s="107"/>
      <c r="HS211" s="106"/>
      <c r="HT211" s="107"/>
      <c r="HU211" s="106"/>
      <c r="HV211" s="107"/>
      <c r="HW211" s="106"/>
      <c r="HX211" s="107"/>
      <c r="HY211" s="106"/>
      <c r="HZ211" s="107"/>
      <c r="IA211" s="106"/>
      <c r="IB211" s="107"/>
      <c r="IC211" s="106"/>
      <c r="ID211" s="107"/>
      <c r="IE211" s="106"/>
      <c r="IF211" s="107"/>
      <c r="IG211" s="106"/>
      <c r="IH211" s="107"/>
      <c r="II211" s="106"/>
      <c r="IJ211" s="107"/>
      <c r="IK211" s="106"/>
      <c r="IL211" s="107"/>
      <c r="IM211" s="106"/>
      <c r="IN211" s="107"/>
      <c r="IO211" s="106"/>
      <c r="IP211" s="107"/>
      <c r="IQ211" s="106"/>
      <c r="IR211" s="107"/>
      <c r="IS211" s="106"/>
      <c r="IT211" s="107"/>
      <c r="IU211" s="106"/>
      <c r="IV211" s="107"/>
      <c r="IW211" s="106"/>
      <c r="IX211" s="107"/>
      <c r="IY211" s="106"/>
    </row>
    <row r="212" spans="1:259" x14ac:dyDescent="0.25">
      <c r="A212" s="106"/>
      <c r="B212" s="107"/>
      <c r="C212" s="106"/>
      <c r="D212" s="107"/>
      <c r="E212" s="106"/>
      <c r="F212" s="107"/>
      <c r="G212" s="106"/>
      <c r="H212" s="107"/>
      <c r="I212" s="106"/>
      <c r="J212" s="107"/>
      <c r="K212" s="106"/>
      <c r="L212" s="107"/>
      <c r="M212" s="106"/>
      <c r="N212" s="107"/>
      <c r="O212" s="106"/>
      <c r="P212" s="107"/>
      <c r="Q212" s="106"/>
      <c r="R212" s="107"/>
      <c r="S212" s="106"/>
      <c r="T212" s="107"/>
      <c r="U212" s="106"/>
      <c r="V212" s="107"/>
      <c r="W212" s="106"/>
      <c r="X212" s="107"/>
      <c r="Y212" s="106"/>
      <c r="Z212" s="107"/>
      <c r="AA212" s="106"/>
      <c r="AB212" s="107"/>
      <c r="AC212" s="106"/>
      <c r="AD212" s="107"/>
      <c r="AE212" s="106"/>
      <c r="AF212" s="107"/>
      <c r="AG212" s="106"/>
      <c r="AH212" s="107"/>
      <c r="AI212" s="106"/>
      <c r="AJ212" s="107"/>
      <c r="AK212" s="106"/>
      <c r="AL212" s="107"/>
      <c r="AM212" s="106"/>
      <c r="AN212" s="107"/>
      <c r="AO212" s="106"/>
      <c r="AP212" s="107"/>
      <c r="AQ212" s="106"/>
      <c r="AR212" s="107"/>
      <c r="AS212" s="106"/>
      <c r="AT212" s="107"/>
      <c r="AU212" s="106"/>
      <c r="AV212" s="107"/>
      <c r="AW212" s="106"/>
      <c r="AX212" s="107"/>
      <c r="AY212" s="106"/>
      <c r="AZ212" s="107"/>
      <c r="BA212" s="106"/>
      <c r="BB212" s="107"/>
      <c r="BC212" s="106"/>
      <c r="BD212" s="107"/>
      <c r="BE212" s="106"/>
      <c r="BF212" s="107"/>
      <c r="BG212" s="106"/>
      <c r="BH212" s="107"/>
      <c r="BI212" s="106"/>
      <c r="BJ212" s="107"/>
      <c r="BK212" s="106"/>
      <c r="BL212" s="107"/>
      <c r="BM212" s="106"/>
      <c r="BN212" s="107"/>
      <c r="BO212" s="106"/>
      <c r="BP212" s="107"/>
      <c r="BQ212" s="106"/>
      <c r="BR212" s="107"/>
      <c r="BS212" s="106"/>
      <c r="BT212" s="107"/>
      <c r="BU212" s="106"/>
      <c r="BV212" s="107"/>
      <c r="BW212" s="106"/>
      <c r="BX212" s="107"/>
      <c r="BY212" s="106"/>
      <c r="BZ212" s="107"/>
      <c r="CA212" s="106"/>
      <c r="CB212" s="107"/>
      <c r="CC212" s="106"/>
      <c r="CD212" s="107"/>
      <c r="CE212" s="106"/>
      <c r="CF212" s="107"/>
      <c r="CG212" s="106"/>
      <c r="CH212" s="107"/>
      <c r="CI212" s="106"/>
      <c r="CJ212" s="107"/>
      <c r="CK212" s="106"/>
      <c r="CL212" s="107"/>
      <c r="CM212" s="106"/>
      <c r="CN212" s="107"/>
      <c r="CO212" s="106"/>
      <c r="CP212" s="107"/>
      <c r="CQ212" s="106"/>
      <c r="CR212" s="107"/>
      <c r="CS212" s="106"/>
      <c r="CT212" s="107"/>
      <c r="CU212" s="106"/>
      <c r="CV212" s="107"/>
      <c r="CW212" s="106"/>
      <c r="CX212" s="107"/>
      <c r="CY212" s="106"/>
      <c r="CZ212" s="107"/>
      <c r="DA212" s="106"/>
      <c r="DB212" s="107"/>
      <c r="DC212" s="106"/>
      <c r="DD212" s="107"/>
      <c r="DE212" s="106"/>
      <c r="DF212" s="107"/>
      <c r="DG212" s="106"/>
      <c r="DH212" s="107"/>
      <c r="DI212" s="106"/>
      <c r="DJ212" s="107"/>
      <c r="DK212" s="106"/>
      <c r="DL212" s="107"/>
      <c r="DM212" s="106"/>
      <c r="DN212" s="107"/>
      <c r="DO212" s="106"/>
      <c r="DP212" s="107"/>
      <c r="DQ212" s="106"/>
      <c r="DR212" s="107"/>
      <c r="DS212" s="106"/>
      <c r="DT212" s="107"/>
      <c r="DU212" s="106"/>
      <c r="DV212" s="107"/>
      <c r="DW212" s="106"/>
      <c r="DX212" s="107"/>
      <c r="DY212" s="106"/>
      <c r="DZ212" s="107"/>
      <c r="EA212" s="106"/>
      <c r="EB212" s="107"/>
      <c r="EC212" s="106"/>
      <c r="ED212" s="107"/>
      <c r="EE212" s="106"/>
      <c r="EF212" s="107"/>
      <c r="EG212" s="106"/>
      <c r="EH212" s="107"/>
      <c r="EI212" s="106"/>
      <c r="EJ212" s="107"/>
      <c r="EK212" s="106"/>
      <c r="EL212" s="107"/>
      <c r="EM212" s="106"/>
      <c r="EN212" s="107"/>
      <c r="EO212" s="106"/>
      <c r="EP212" s="107"/>
      <c r="EQ212" s="106"/>
      <c r="ER212" s="107"/>
      <c r="ES212" s="106"/>
      <c r="ET212" s="107"/>
      <c r="EU212" s="106"/>
      <c r="EV212" s="107"/>
      <c r="EW212" s="106"/>
      <c r="EX212" s="107"/>
      <c r="EY212" s="106"/>
      <c r="EZ212" s="107"/>
      <c r="FA212" s="106"/>
      <c r="FB212" s="107"/>
      <c r="FC212" s="106"/>
      <c r="FD212" s="107"/>
      <c r="FE212" s="106"/>
      <c r="FF212" s="107"/>
      <c r="FG212" s="106"/>
      <c r="FH212" s="107"/>
      <c r="FI212" s="106"/>
      <c r="FJ212" s="107"/>
      <c r="FK212" s="106"/>
      <c r="FL212" s="107"/>
      <c r="FM212" s="106"/>
      <c r="FN212" s="107"/>
      <c r="FO212" s="106"/>
      <c r="FP212" s="107"/>
      <c r="FQ212" s="106"/>
      <c r="FR212" s="107"/>
      <c r="FS212" s="106"/>
      <c r="FT212" s="107"/>
      <c r="FU212" s="106"/>
      <c r="FV212" s="107"/>
      <c r="FW212" s="106"/>
      <c r="FX212" s="107"/>
      <c r="FY212" s="106"/>
      <c r="FZ212" s="107"/>
      <c r="GA212" s="106"/>
      <c r="GB212" s="107"/>
      <c r="GC212" s="106"/>
      <c r="GD212" s="107"/>
      <c r="GE212" s="106"/>
      <c r="GF212" s="107"/>
      <c r="GG212" s="106"/>
      <c r="GH212" s="107"/>
      <c r="GI212" s="106"/>
      <c r="GJ212" s="107"/>
      <c r="GK212" s="106"/>
      <c r="GL212" s="107"/>
      <c r="GM212" s="106"/>
      <c r="GN212" s="107"/>
      <c r="GO212" s="106"/>
      <c r="GP212" s="107"/>
      <c r="GQ212" s="106"/>
      <c r="GR212" s="107"/>
      <c r="GS212" s="106"/>
      <c r="GT212" s="107"/>
      <c r="GU212" s="106"/>
      <c r="GV212" s="107"/>
      <c r="GW212" s="106"/>
      <c r="GX212" s="107"/>
      <c r="GY212" s="106"/>
      <c r="GZ212" s="107"/>
      <c r="HA212" s="106"/>
      <c r="HB212" s="107"/>
      <c r="HC212" s="106"/>
      <c r="HD212" s="107"/>
      <c r="HE212" s="106"/>
      <c r="HF212" s="107"/>
      <c r="HG212" s="106"/>
      <c r="HH212" s="107"/>
      <c r="HI212" s="106"/>
      <c r="HJ212" s="107"/>
      <c r="HK212" s="106"/>
      <c r="HL212" s="107"/>
      <c r="HM212" s="106"/>
      <c r="HN212" s="107"/>
      <c r="HO212" s="106"/>
      <c r="HP212" s="107"/>
      <c r="HQ212" s="106"/>
      <c r="HR212" s="107"/>
      <c r="HS212" s="106"/>
      <c r="HT212" s="107"/>
      <c r="HU212" s="106"/>
      <c r="HV212" s="107"/>
      <c r="HW212" s="106"/>
      <c r="HX212" s="107"/>
      <c r="HY212" s="106"/>
      <c r="HZ212" s="107"/>
      <c r="IA212" s="106"/>
      <c r="IB212" s="107"/>
      <c r="IC212" s="106"/>
      <c r="ID212" s="107"/>
      <c r="IE212" s="106"/>
      <c r="IF212" s="107"/>
      <c r="IG212" s="106"/>
      <c r="IH212" s="107"/>
      <c r="II212" s="106"/>
      <c r="IJ212" s="107"/>
      <c r="IK212" s="106"/>
      <c r="IL212" s="107"/>
      <c r="IM212" s="106"/>
      <c r="IN212" s="107"/>
      <c r="IO212" s="106"/>
      <c r="IP212" s="107"/>
      <c r="IQ212" s="106"/>
      <c r="IR212" s="107"/>
      <c r="IS212" s="106"/>
      <c r="IT212" s="107"/>
      <c r="IU212" s="106"/>
      <c r="IV212" s="107"/>
      <c r="IW212" s="106"/>
      <c r="IX212" s="107"/>
      <c r="IY212" s="106"/>
    </row>
    <row r="213" spans="1:259" x14ac:dyDescent="0.25">
      <c r="A213" s="106"/>
      <c r="B213" s="107"/>
      <c r="C213" s="106"/>
      <c r="D213" s="107"/>
      <c r="E213" s="106"/>
      <c r="F213" s="107"/>
      <c r="G213" s="106"/>
      <c r="H213" s="107"/>
      <c r="I213" s="106"/>
      <c r="J213" s="107"/>
      <c r="K213" s="106"/>
      <c r="L213" s="107"/>
      <c r="M213" s="106"/>
      <c r="N213" s="107"/>
      <c r="O213" s="106"/>
      <c r="P213" s="107"/>
      <c r="Q213" s="106"/>
      <c r="R213" s="107"/>
      <c r="S213" s="106"/>
      <c r="T213" s="107"/>
      <c r="U213" s="106"/>
      <c r="V213" s="107"/>
      <c r="W213" s="106"/>
      <c r="X213" s="107"/>
      <c r="Y213" s="106"/>
      <c r="Z213" s="107"/>
      <c r="AA213" s="106"/>
      <c r="AB213" s="107"/>
      <c r="AC213" s="106"/>
      <c r="AD213" s="107"/>
      <c r="AE213" s="106"/>
      <c r="AF213" s="107"/>
      <c r="AG213" s="106"/>
      <c r="AH213" s="107"/>
      <c r="AI213" s="106"/>
      <c r="AJ213" s="107"/>
      <c r="AK213" s="106"/>
      <c r="AL213" s="107"/>
      <c r="AM213" s="106"/>
      <c r="AN213" s="107"/>
      <c r="AO213" s="106"/>
      <c r="AP213" s="107"/>
      <c r="AQ213" s="106"/>
      <c r="AR213" s="107"/>
      <c r="AS213" s="106"/>
      <c r="AT213" s="107"/>
      <c r="AU213" s="106"/>
      <c r="AV213" s="107"/>
      <c r="AW213" s="106"/>
      <c r="AX213" s="107"/>
      <c r="AY213" s="106"/>
      <c r="AZ213" s="107"/>
      <c r="BA213" s="106"/>
      <c r="BB213" s="107"/>
      <c r="BC213" s="106"/>
      <c r="BD213" s="107"/>
      <c r="BE213" s="106"/>
      <c r="BF213" s="107"/>
      <c r="BG213" s="106"/>
      <c r="BH213" s="107"/>
      <c r="BI213" s="106"/>
      <c r="BJ213" s="107"/>
      <c r="BK213" s="106"/>
      <c r="BL213" s="107"/>
      <c r="BM213" s="106"/>
      <c r="BN213" s="107"/>
      <c r="BO213" s="106"/>
      <c r="BP213" s="107"/>
      <c r="BQ213" s="106"/>
      <c r="BR213" s="107"/>
      <c r="BS213" s="106"/>
      <c r="BT213" s="107"/>
      <c r="BU213" s="106"/>
      <c r="BV213" s="107"/>
      <c r="BW213" s="106"/>
      <c r="BX213" s="107"/>
      <c r="BY213" s="106"/>
      <c r="BZ213" s="107"/>
      <c r="CA213" s="106"/>
      <c r="CB213" s="107"/>
      <c r="CC213" s="106"/>
      <c r="CD213" s="107"/>
      <c r="CE213" s="106"/>
      <c r="CF213" s="107"/>
      <c r="CG213" s="106"/>
      <c r="CH213" s="107"/>
      <c r="CI213" s="106"/>
      <c r="CJ213" s="107"/>
      <c r="CK213" s="106"/>
      <c r="CL213" s="107"/>
      <c r="CM213" s="106"/>
      <c r="CN213" s="107"/>
      <c r="CO213" s="106"/>
      <c r="CP213" s="107"/>
      <c r="CQ213" s="106"/>
      <c r="CR213" s="107"/>
      <c r="CS213" s="106"/>
      <c r="CT213" s="107"/>
      <c r="CU213" s="106"/>
      <c r="CV213" s="107"/>
      <c r="CW213" s="106"/>
      <c r="CX213" s="107"/>
      <c r="CY213" s="106"/>
      <c r="CZ213" s="107"/>
      <c r="DA213" s="106"/>
      <c r="DB213" s="107"/>
      <c r="DC213" s="106"/>
      <c r="DD213" s="107"/>
      <c r="DE213" s="106"/>
      <c r="DF213" s="107"/>
      <c r="DG213" s="106"/>
      <c r="DH213" s="107"/>
      <c r="DI213" s="106"/>
      <c r="DJ213" s="107"/>
      <c r="DK213" s="106"/>
      <c r="DL213" s="107"/>
      <c r="DM213" s="106"/>
      <c r="DN213" s="107"/>
      <c r="DO213" s="106"/>
      <c r="DP213" s="107"/>
      <c r="DQ213" s="106"/>
      <c r="DR213" s="107"/>
      <c r="DS213" s="106"/>
      <c r="DT213" s="107"/>
      <c r="DU213" s="106"/>
      <c r="DV213" s="107"/>
      <c r="DW213" s="106"/>
      <c r="DX213" s="107"/>
      <c r="DY213" s="106"/>
      <c r="DZ213" s="107"/>
      <c r="EA213" s="106"/>
      <c r="EB213" s="107"/>
      <c r="EC213" s="106"/>
      <c r="ED213" s="107"/>
      <c r="EE213" s="106"/>
      <c r="EF213" s="107"/>
      <c r="EG213" s="106"/>
      <c r="EH213" s="107"/>
      <c r="EI213" s="106"/>
      <c r="EJ213" s="107"/>
      <c r="EK213" s="106"/>
      <c r="EL213" s="107"/>
      <c r="EM213" s="106"/>
      <c r="EN213" s="107"/>
      <c r="EO213" s="106"/>
      <c r="EP213" s="107"/>
      <c r="EQ213" s="106"/>
      <c r="ER213" s="107"/>
      <c r="ES213" s="106"/>
      <c r="ET213" s="107"/>
      <c r="EU213" s="106"/>
      <c r="EV213" s="107"/>
      <c r="EW213" s="106"/>
      <c r="EX213" s="107"/>
      <c r="EY213" s="106"/>
      <c r="EZ213" s="107"/>
      <c r="FA213" s="106"/>
      <c r="FB213" s="107"/>
      <c r="FC213" s="106"/>
      <c r="FD213" s="107"/>
      <c r="FE213" s="106"/>
      <c r="FF213" s="107"/>
      <c r="FG213" s="106"/>
      <c r="FH213" s="107"/>
      <c r="FI213" s="106"/>
      <c r="FJ213" s="107"/>
      <c r="FK213" s="106"/>
      <c r="FL213" s="107"/>
      <c r="FM213" s="106"/>
      <c r="FN213" s="107"/>
      <c r="FO213" s="106"/>
      <c r="FP213" s="107"/>
      <c r="FQ213" s="106"/>
      <c r="FR213" s="107"/>
      <c r="FS213" s="106"/>
      <c r="FT213" s="107"/>
      <c r="FU213" s="106"/>
      <c r="FV213" s="107"/>
      <c r="FW213" s="106"/>
      <c r="FX213" s="107"/>
      <c r="FY213" s="106"/>
      <c r="FZ213" s="107"/>
      <c r="GA213" s="106"/>
      <c r="GB213" s="107"/>
      <c r="GC213" s="106"/>
      <c r="GD213" s="107"/>
      <c r="GE213" s="106"/>
      <c r="GF213" s="107"/>
      <c r="GG213" s="106"/>
      <c r="GH213" s="107"/>
      <c r="GI213" s="106"/>
      <c r="GJ213" s="107"/>
      <c r="GK213" s="106"/>
      <c r="GL213" s="107"/>
      <c r="GM213" s="106"/>
      <c r="GN213" s="107"/>
      <c r="GO213" s="106"/>
      <c r="GP213" s="107"/>
      <c r="GQ213" s="106"/>
      <c r="GR213" s="107"/>
      <c r="GS213" s="106"/>
      <c r="GT213" s="107"/>
      <c r="GU213" s="106"/>
      <c r="GV213" s="107"/>
      <c r="GW213" s="106"/>
      <c r="GX213" s="107"/>
      <c r="GY213" s="106"/>
      <c r="GZ213" s="107"/>
      <c r="HA213" s="106"/>
      <c r="HB213" s="107"/>
      <c r="HC213" s="106"/>
      <c r="HD213" s="107"/>
      <c r="HE213" s="106"/>
      <c r="HF213" s="107"/>
      <c r="HG213" s="106"/>
      <c r="HH213" s="107"/>
      <c r="HI213" s="106"/>
      <c r="HJ213" s="107"/>
      <c r="HK213" s="106"/>
      <c r="HL213" s="107"/>
      <c r="HM213" s="106"/>
      <c r="HN213" s="107"/>
      <c r="HO213" s="106"/>
      <c r="HP213" s="107"/>
      <c r="HQ213" s="106"/>
      <c r="HR213" s="107"/>
      <c r="HS213" s="106"/>
      <c r="HT213" s="107"/>
      <c r="HU213" s="106"/>
      <c r="HV213" s="107"/>
      <c r="HW213" s="106"/>
      <c r="HX213" s="107"/>
      <c r="HY213" s="106"/>
      <c r="HZ213" s="107"/>
      <c r="IA213" s="106"/>
      <c r="IB213" s="107"/>
      <c r="IC213" s="106"/>
      <c r="ID213" s="107"/>
      <c r="IE213" s="106"/>
      <c r="IF213" s="107"/>
      <c r="IG213" s="106"/>
      <c r="IH213" s="107"/>
      <c r="II213" s="106"/>
      <c r="IJ213" s="107"/>
      <c r="IK213" s="106"/>
      <c r="IL213" s="107"/>
      <c r="IM213" s="106"/>
      <c r="IN213" s="107"/>
      <c r="IO213" s="106"/>
      <c r="IP213" s="107"/>
      <c r="IQ213" s="106"/>
      <c r="IR213" s="107"/>
      <c r="IS213" s="106"/>
      <c r="IT213" s="107"/>
      <c r="IU213" s="106"/>
      <c r="IV213" s="107"/>
      <c r="IW213" s="106"/>
      <c r="IX213" s="107"/>
      <c r="IY213" s="106"/>
    </row>
    <row r="214" spans="1:259" x14ac:dyDescent="0.25">
      <c r="A214" s="106"/>
      <c r="B214" s="107"/>
      <c r="C214" s="106"/>
      <c r="D214" s="107"/>
      <c r="E214" s="106"/>
      <c r="F214" s="107"/>
      <c r="G214" s="106"/>
      <c r="H214" s="107"/>
      <c r="I214" s="106"/>
      <c r="J214" s="107"/>
      <c r="K214" s="106"/>
      <c r="L214" s="107"/>
      <c r="M214" s="106"/>
      <c r="N214" s="107"/>
      <c r="O214" s="106"/>
      <c r="P214" s="107"/>
      <c r="Q214" s="106"/>
      <c r="R214" s="107"/>
      <c r="S214" s="106"/>
      <c r="T214" s="107"/>
      <c r="U214" s="106"/>
      <c r="V214" s="107"/>
      <c r="W214" s="106"/>
      <c r="X214" s="107"/>
      <c r="Y214" s="106"/>
      <c r="Z214" s="107"/>
      <c r="AA214" s="106"/>
      <c r="AB214" s="107"/>
      <c r="AC214" s="106"/>
      <c r="AD214" s="107"/>
      <c r="AE214" s="106"/>
      <c r="AF214" s="107"/>
      <c r="AG214" s="106"/>
      <c r="AH214" s="107"/>
      <c r="AI214" s="106"/>
      <c r="AJ214" s="107"/>
      <c r="AK214" s="106"/>
      <c r="AL214" s="107"/>
      <c r="AM214" s="106"/>
      <c r="AN214" s="107"/>
      <c r="AO214" s="106"/>
      <c r="AP214" s="107"/>
      <c r="AQ214" s="106"/>
      <c r="AR214" s="107"/>
      <c r="AS214" s="106"/>
      <c r="AT214" s="107"/>
      <c r="AU214" s="106"/>
      <c r="AV214" s="107"/>
      <c r="AW214" s="106"/>
      <c r="AX214" s="107"/>
      <c r="AY214" s="106"/>
      <c r="AZ214" s="107"/>
      <c r="BA214" s="106"/>
      <c r="BB214" s="107"/>
      <c r="BC214" s="106"/>
      <c r="BD214" s="107"/>
      <c r="BE214" s="106"/>
      <c r="BF214" s="107"/>
      <c r="BG214" s="106"/>
      <c r="BH214" s="107"/>
      <c r="BI214" s="106"/>
      <c r="BJ214" s="107"/>
      <c r="BK214" s="106"/>
      <c r="BL214" s="107"/>
      <c r="BM214" s="106"/>
      <c r="BN214" s="107"/>
      <c r="BO214" s="106"/>
      <c r="BP214" s="107"/>
      <c r="BQ214" s="106"/>
      <c r="BR214" s="107"/>
      <c r="BS214" s="106"/>
      <c r="BT214" s="107"/>
      <c r="BU214" s="106"/>
      <c r="BV214" s="107"/>
      <c r="BW214" s="106"/>
      <c r="BX214" s="107"/>
      <c r="BY214" s="106"/>
      <c r="BZ214" s="107"/>
      <c r="CA214" s="106"/>
      <c r="CB214" s="107"/>
      <c r="CC214" s="106"/>
      <c r="CD214" s="107"/>
      <c r="CE214" s="106"/>
      <c r="CF214" s="107"/>
      <c r="CG214" s="106"/>
      <c r="CH214" s="107"/>
      <c r="CI214" s="106"/>
      <c r="CJ214" s="107"/>
      <c r="CK214" s="106"/>
      <c r="CL214" s="107"/>
      <c r="CM214" s="106"/>
      <c r="CN214" s="107"/>
      <c r="CO214" s="106"/>
      <c r="CP214" s="107"/>
      <c r="CQ214" s="106"/>
      <c r="CR214" s="107"/>
      <c r="CS214" s="106"/>
      <c r="CT214" s="107"/>
      <c r="CU214" s="106"/>
      <c r="CV214" s="107"/>
      <c r="CW214" s="106"/>
      <c r="CX214" s="107"/>
      <c r="CY214" s="106"/>
      <c r="CZ214" s="107"/>
      <c r="DA214" s="106"/>
      <c r="DB214" s="107"/>
      <c r="DC214" s="106"/>
      <c r="DD214" s="107"/>
      <c r="DE214" s="106"/>
      <c r="DF214" s="107"/>
      <c r="DG214" s="106"/>
      <c r="DH214" s="107"/>
      <c r="DI214" s="106"/>
      <c r="DJ214" s="107"/>
      <c r="DK214" s="106"/>
      <c r="DL214" s="107"/>
      <c r="DM214" s="106"/>
      <c r="DN214" s="107"/>
      <c r="DO214" s="106"/>
      <c r="DP214" s="107"/>
      <c r="DQ214" s="106"/>
      <c r="DR214" s="107"/>
      <c r="DS214" s="106"/>
      <c r="DT214" s="107"/>
      <c r="DU214" s="106"/>
      <c r="DV214" s="107"/>
      <c r="DW214" s="106"/>
      <c r="DX214" s="107"/>
      <c r="DY214" s="106"/>
      <c r="DZ214" s="107"/>
      <c r="EA214" s="106"/>
      <c r="EB214" s="107"/>
      <c r="EC214" s="106"/>
      <c r="ED214" s="107"/>
      <c r="EE214" s="106"/>
      <c r="EF214" s="107"/>
      <c r="EG214" s="106"/>
      <c r="EH214" s="107"/>
      <c r="EI214" s="106"/>
      <c r="EJ214" s="107"/>
      <c r="EK214" s="106"/>
      <c r="EL214" s="107"/>
      <c r="EM214" s="106"/>
      <c r="EN214" s="107"/>
      <c r="EO214" s="106"/>
      <c r="EP214" s="107"/>
      <c r="EQ214" s="106"/>
      <c r="ER214" s="107"/>
      <c r="ES214" s="106"/>
      <c r="ET214" s="107"/>
      <c r="EU214" s="106"/>
      <c r="EV214" s="107"/>
      <c r="EW214" s="106"/>
      <c r="EX214" s="107"/>
      <c r="EY214" s="106"/>
      <c r="EZ214" s="107"/>
      <c r="FA214" s="106"/>
      <c r="FB214" s="107"/>
      <c r="FC214" s="106"/>
      <c r="FD214" s="107"/>
      <c r="FE214" s="106"/>
      <c r="FF214" s="107"/>
      <c r="FG214" s="106"/>
      <c r="FH214" s="107"/>
      <c r="FI214" s="106"/>
      <c r="FJ214" s="107"/>
      <c r="FK214" s="106"/>
      <c r="FL214" s="107"/>
      <c r="FM214" s="106"/>
      <c r="FN214" s="107"/>
      <c r="FO214" s="106"/>
      <c r="FP214" s="107"/>
      <c r="FQ214" s="106"/>
      <c r="FR214" s="107"/>
      <c r="FS214" s="106"/>
      <c r="FT214" s="107"/>
      <c r="FU214" s="106"/>
      <c r="FV214" s="107"/>
      <c r="FW214" s="106"/>
      <c r="FX214" s="107"/>
      <c r="FY214" s="106"/>
      <c r="FZ214" s="107"/>
      <c r="GA214" s="106"/>
      <c r="GB214" s="107"/>
      <c r="GC214" s="106"/>
      <c r="GD214" s="107"/>
      <c r="GE214" s="106"/>
      <c r="GF214" s="107"/>
      <c r="GG214" s="106"/>
      <c r="GH214" s="107"/>
      <c r="GI214" s="106"/>
      <c r="GJ214" s="107"/>
      <c r="GK214" s="106"/>
      <c r="GL214" s="107"/>
      <c r="GM214" s="106"/>
      <c r="GN214" s="107"/>
      <c r="GO214" s="106"/>
      <c r="GP214" s="107"/>
      <c r="GQ214" s="106"/>
      <c r="GR214" s="107"/>
      <c r="GS214" s="106"/>
      <c r="GT214" s="107"/>
      <c r="GU214" s="106"/>
      <c r="GV214" s="107"/>
      <c r="GW214" s="106"/>
      <c r="GX214" s="107"/>
      <c r="GY214" s="106"/>
      <c r="GZ214" s="107"/>
      <c r="HA214" s="106"/>
      <c r="HB214" s="107"/>
      <c r="HC214" s="106"/>
      <c r="HD214" s="107"/>
      <c r="HE214" s="106"/>
      <c r="HF214" s="107"/>
      <c r="HG214" s="106"/>
      <c r="HH214" s="107"/>
      <c r="HI214" s="106"/>
      <c r="HJ214" s="107"/>
      <c r="HK214" s="106"/>
      <c r="HL214" s="107"/>
      <c r="HM214" s="106"/>
      <c r="HN214" s="107"/>
      <c r="HO214" s="106"/>
      <c r="HP214" s="107"/>
      <c r="HQ214" s="106"/>
      <c r="HR214" s="107"/>
      <c r="HS214" s="106"/>
      <c r="HT214" s="107"/>
      <c r="HU214" s="106"/>
      <c r="HV214" s="107"/>
      <c r="HW214" s="106"/>
      <c r="HX214" s="107"/>
      <c r="HY214" s="106"/>
      <c r="HZ214" s="107"/>
      <c r="IA214" s="106"/>
      <c r="IB214" s="107"/>
      <c r="IC214" s="106"/>
      <c r="ID214" s="107"/>
      <c r="IE214" s="106"/>
      <c r="IF214" s="107"/>
      <c r="IG214" s="106"/>
      <c r="IH214" s="107"/>
      <c r="II214" s="106"/>
      <c r="IJ214" s="107"/>
      <c r="IK214" s="106"/>
      <c r="IL214" s="107"/>
      <c r="IM214" s="106"/>
      <c r="IN214" s="107"/>
      <c r="IO214" s="106"/>
      <c r="IP214" s="107"/>
      <c r="IQ214" s="106"/>
      <c r="IR214" s="107"/>
      <c r="IS214" s="106"/>
      <c r="IT214" s="107"/>
      <c r="IU214" s="106"/>
      <c r="IV214" s="107"/>
      <c r="IW214" s="106"/>
      <c r="IX214" s="107"/>
      <c r="IY214" s="106"/>
    </row>
  </sheetData>
  <sheetProtection algorithmName="SHA-512" hashValue="7RhqE9hKs3c4mclG6hoEoWfHtiS4q5vBhR26xLCy4YDi9dArLqe0ben2cuAent/ah9e5TbibB7mJP1okQCO6mQ==" saltValue="/FKqQ1yWRNQiaXTgAlbgZw==" spinCount="100000" sheet="1" formatCells="0" formatColumns="0" formatRows="0" insertColumns="0" insertRows="0" insertHyperlinks="0" deleteColumns="0" deleteRows="0" sort="0" autoFilter="0" pivotTables="0"/>
  <mergeCells count="1">
    <mergeCell ref="A1:B1"/>
  </mergeCells>
  <pageMargins left="0.7" right="0.7" top="0.75" bottom="0.75" header="0.3" footer="0.3"/>
  <pageSetup paperSize="9"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01BB6BAECF814987FE73B71339105C" ma:contentTypeVersion="12" ma:contentTypeDescription="Een nieuw document maken." ma:contentTypeScope="" ma:versionID="d3a51dea8e5c10cd61f02e29c4dd3be3">
  <xsd:schema xmlns:xsd="http://www.w3.org/2001/XMLSchema" xmlns:xs="http://www.w3.org/2001/XMLSchema" xmlns:p="http://schemas.microsoft.com/office/2006/metadata/properties" xmlns:ns2="3a43d8da-525f-4d77-be8f-73224632042a" xmlns:ns3="4b00acc2-3c96-4b84-b78b-8ebf0e3517f5" targetNamespace="http://schemas.microsoft.com/office/2006/metadata/properties" ma:root="true" ma:fieldsID="b2c6e98c1c0fc8b5820cbe7777ff54fd" ns2:_="" ns3:_="">
    <xsd:import namespace="3a43d8da-525f-4d77-be8f-73224632042a"/>
    <xsd:import namespace="4b00acc2-3c96-4b84-b78b-8ebf0e3517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3d8da-525f-4d77-be8f-7322463204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4988ac-a94d-4e5f-9e77-5d30b66af98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0acc2-3c96-4b84-b78b-8ebf0e3517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379228b-fd8d-4cc6-a401-fe8d08140372}" ma:internalName="TaxCatchAll" ma:showField="CatchAllData" ma:web="4b00acc2-3c96-4b84-b78b-8ebf0e3517f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b00acc2-3c96-4b84-b78b-8ebf0e3517f5" xsi:nil="true"/>
    <lcf76f155ced4ddcb4097134ff3c332f xmlns="3a43d8da-525f-4d77-be8f-73224632042a">
      <Terms xmlns="http://schemas.microsoft.com/office/infopath/2007/PartnerControls"/>
    </lcf76f155ced4ddcb4097134ff3c332f>
  </documentManagement>
</p:properties>
</file>

<file path=customXml/item4.xml>��< ? x m l   v e r s i o n = " 1 . 0 "   e n c o d i n g = " u t f - 1 6 " ? > < D a t a M a s h u p   x m l n s = " h t t p : / / s c h e m a s . m i c r o s o f t . c o m / D a t a M a s h u p " > A A A A A B A E A A B Q S w M E F A A C A A g A X H Z U V k d J k 8 W k A A A A 9 g A A A B I A H A B D b 2 5 m a W c v U G F j a 2 F n Z S 5 4 b W w g o h g A K K A U A A A A A A A A A A A A A A A A A A A A A A A A A A A A h Y 9 B D o I w F E S v Q r q n L Z g Y J J + y c A v G x M S 4 J a V C I 3 w M L Z a 7 u f B I X k G M o u 5 c z p u 3 m L l f b 5 C O b e N d V G 9 0 h w k J K C e e Q t m V G q u E D P b o R y Q V s C 3 k q a i U N 8 l o 4 t G U C a m t P c e M O e e o W 9 C u r 1 j I e c A O e b a T t W o L 8 p H 1 f 9 n X a G y B U h E B + 9 c Y E d K A R 3 Q V L S k H N k P I N X 6 F c N r 7 b H 8 g r I f G D r 0 S 2 P i b D N g c g b 0 / i A d Q S w M E F A A C A A g A X H Z U 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x 2 V F Z M H Y A v C g E A A P Q B A A A T A B w A R m 9 y b X V s Y X M v U 2 V j d G l v b j E u b S C i G A A o o B Q A A A A A A A A A A A A A A A A A A A A A A A A A A A C d k L F q w 0 A M h n e D 3 0 F 1 h j h g A p 2 D h z g U O p V C D B 1 M M H J O d a 4 5 6 4 r u z m 0 a / O 6 N m 9 B O z R A t E k L 6 / 0 9 y t P X a M q z P + X 4 R R 3 H k d i i k Y J J M C x L a E 2 t u o a C W D G k 1 1 p q V 7 q d 3 J U l o a 0 a U W n M f T G N Q 1 d d W E s j B k I 8 j O E U h J 9 8 c H j 6 3 Z O a r I E L s X 6 z s G 2 v 3 6 e x Y P W F H + U 0 I y 6 4 J B t n X B T r t k s 1 Q r S z 7 k / w m O 1 t P k k d C R e K g I w 8 9 y c 7 a V g H r n j C M k C U 2 h u b P Y j v r 6 T K b j s A Z V J f u 0 p j 1 F g 2 K y 7 0 E 2 s x + t c v D O 0 F L H / r t S 7 f q T 6 4 U Z P d q p V t Z E z o e x 1 x 6 H S U 7 H p O f E 2 E 8 E Z p r v 8 3 A j 8 b I h 2 G Y x Z H m f 3 g W 3 1 B L A Q I t A B Q A A g A I A F x 2 V F Z H S Z P F p A A A A P Y A A A A S A A A A A A A A A A A A A A A A A A A A A A B D b 2 5 m a W c v U G F j a 2 F n Z S 5 4 b W x Q S w E C L Q A U A A I A C A B c d l R W D 8 r p q 6 Q A A A D p A A A A E w A A A A A A A A A A A A A A A A D w A A A A W 0 N v b n R l b n R f V H l w Z X N d L n h t b F B L A Q I t A B Q A A g A I A F x 2 V F Z M H Y A v C g E A A P Q B A A A T A A A A A A A A A A A A A A A A A O E B A A B G b 3 J t d W x h c y 9 T Z W N 0 a W 9 u M S 5 t U E s F B g A A A A A D A A M A w g A A A D g 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0 K A A A A A A A A y w 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y d C Z X J l a 2 V u a W 5 n J T I w Q m V n Z W x l a W R p b m c l M j B p b m R p d i c h V G V y d W d f b m F h c l 9 p b n Z 1 b G J s Y W R f Q m V y Z W t l b m l u Z y U y M E J l Z 2 V s Z W l k a W 5 n J T I w a W 5 k a X 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w I i A v P j x F b n R y e S B U e X B l P S J G a W x s R X J y b 3 J D b 2 R l I i B W Y W x 1 Z T 0 i c 1 V u a 2 5 v d 2 4 i I C 8 + P E V u d H J 5 I F R 5 c G U 9 I k Z p b G x F c n J v c k N v d W 5 0 I i B W Y W x 1 Z T 0 i b D A i I C 8 + P E V u d H J 5 I F R 5 c G U 9 I k Z p b G x M Y X N 0 V X B k Y X R l Z C I g V m F s d W U 9 I m Q y M D I z L T A y L T I w V D E z O j U w O j M 4 L j Y 5 M D c 1 M T J a I i A v P j x F b n R y e S B U e X B l P S J G a W x s Q 2 9 s d W 1 u V H l w Z X M i I F Z h b H V l P S J z Q U E 9 P S I g L z 4 8 R W 5 0 c n k g V H l w Z T 0 i R m l s b E N v b H V t b k 5 h b W V z I i B W Y W x 1 Z T 0 i c 1 s m c X V v d D t U Z X J 1 Z y B u Y W F y I G J l c m V r Z W 5 p b m c g Q m V n Z W x l a W R p b m c g a W 5 k a X Y 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c d T A w M j d C Z X J l a 2 V u a W 5 n I E J l Z 2 V s Z W l k a W 5 n I G l u Z G l 2 X H U w M D I 3 I V R l c n V n X 2 5 h Y X J f a W 5 2 d W x i b G F k X 0 J l c m V r Z W 5 p b m c g Q m V n Z W x l a W R p b m c g a W 5 k a X Y v Q X V 0 b 1 J l b W 9 2 Z W R D b 2 x 1 b W 5 z M S 5 7 V G V y d W c g b m F h c i B i Z X J l a 2 V u a W 5 n I E J l Z 2 V s Z W l k a W 5 n I G l u Z G l 2 L D B 9 J n F 1 b 3 Q 7 X S w m c X V v d D t D b 2 x 1 b W 5 D b 3 V u d C Z x d W 9 0 O z o x L C Z x d W 9 0 O 0 t l e U N v b H V t b k 5 h b W V z J n F 1 b 3 Q 7 O l t d L C Z x d W 9 0 O 0 N v b H V t b k l k Z W 5 0 a X R p Z X M m c X V v d D s 6 W y Z x d W 9 0 O 1 N l Y 3 R p b 2 4 x L 1 x 1 M D A y N 0 J l c m V r Z W 5 p b m c g Q m V n Z W x l a W R p b m c g a W 5 k a X Z c d T A w M j c h V G V y d W d f b m F h c l 9 p b n Z 1 b G J s Y W R f Q m V y Z W t l b m l u Z y B C Z W d l b G V p Z G l u Z y B p b m R p d i 9 B d X R v U m V t b 3 Z l Z E N v b H V t b n M x L n t U Z X J 1 Z y B u Y W F y I G J l c m V r Z W 5 p b m c g Q m V n Z W x l a W R p b m c g a W 5 k a X Y s M H 0 m c X V v d D t d L C Z x d W 9 0 O 1 J l b G F 0 a W 9 u c 2 h p c E l u Z m 8 m c X V v d D s 6 W 1 1 9 I i A v P j w v U 3 R h Y m x l R W 5 0 c m l l c z 4 8 L 0 l 0 Z W 0 + P E l 0 Z W 0 + P E l 0 Z W 1 M b 2 N h d G l v b j 4 8 S X R l b V R 5 c G U + R m 9 y b X V s Y T w v S X R l b V R 5 c G U + P E l 0 Z W 1 Q Y X R o P l N l Y 3 R p b 2 4 x L y d C Z X J l a 2 V u a W 5 n J T I w Q m V n Z W x l a W R p b m c l M j B p b m R p d i c h V G V y d W d f b m F h c l 9 p b n Z 1 b G J s Y W R f Q m V y Z W t l b m l u Z y U y M E J l Z 2 V s Z W l k a W 5 n J T I w a W 5 k a X Y v Q n J v b j w v S X R l b V B h d G g + P C 9 J d G V t T G 9 j Y X R p b 2 4 + P F N 0 Y W J s Z U V u d H J p Z X M g L z 4 8 L 0 l 0 Z W 0 + P E l 0 Z W 0 + P E l 0 Z W 1 M b 2 N h d G l v b j 4 8 S X R l b V R 5 c G U + R m 9 y b X V s Y T w v S X R l b V R 5 c G U + P E l 0 Z W 1 Q Y X R o P l N l Y 3 R p b 2 4 x L y d C Z X J l a 2 V u a W 5 n J T I w Q m V n Z W x l a W R p b m c l M j B p b m R p d i c h V G V y d W d f b m F h c l 9 p b n Z 1 b G J s Y W R f Q m V y Z W t l b m l u Z y U y M E J l Z 2 V s Z W l k a W 5 n J T I w a W 5 k a X Y v S G V h Z G V y c y U y M G 1 l d C U y M H Z l c m h v b 2 d k J T I w b m l 2 Z W F 1 P C 9 J d G V t U G F 0 a D 4 8 L 0 l 0 Z W 1 M b 2 N h d G l v b j 4 8 U 3 R h Y m x l R W 5 0 c m l l c y A v P j w v S X R l b T 4 8 S X R l b T 4 8 S X R l b U x v Y 2 F 0 a W 9 u P j x J d G V t V H l w Z T 5 G b 3 J t d W x h P C 9 J d G V t V H l w Z T 4 8 S X R l b V B h d G g + U 2 V j d G l v b j E v J 0 J l c m V r Z W 5 p b m c l M j B C Z W d l b G V p Z G l u Z y U y M G l u Z G l 2 J y F U Z X J 1 Z 1 9 u Y W F y X 2 l u d n V s Y m x h Z F 9 C Z X J l a 2 V u a W 5 n J T I w Q m V n Z W x l a W R p b m c l M j B p b m R p d i 9 U e X B l J T I w Z 2 V 3 a W p 6 a W d k P C 9 J d G V t U G F 0 a D 4 8 L 0 l 0 Z W 1 M b 2 N h d G l v b j 4 8 U 3 R h Y m x l R W 5 0 c m l l c y A v P j w v S X R l b T 4 8 L 0 l 0 Z W 1 z P j w v T G 9 j Y W x Q Y W N r Y W d l T W V 0 Y W R h d G F G a W x l P h Y A A A B Q S w U G A A A A A A A A A A A A A A A A A A A A A A A A 2 g A A A A E A A A D Q j J 3 f A R X R E Y x 6 A M B P w p f r A Q A A A G c o g U b + 8 A 9 E n P l X j + I P f a Y A A A A A A g A A A A A A A 2 Y A A M A A A A A Q A A A A 7 c t 5 9 w P M X j j 5 R v n G M 3 m N T w A A A A A E g A A A o A A A A B A A A A B 1 c r U U h 5 9 O U f q B Y o K k Q T w r U A A A A N I / 8 W r Q M p F 1 V W u r I X J N c 8 j k a l K Y E 0 1 R d p y B r P H 2 p C p S o c D S l v D D K v D D z E M L x I z r r G a x s j U M H i 0 A U A M r 0 1 N 0 W o U b H E T R 2 r P 0 A m S 4 y Z 0 F V 5 J r F A A A A I V 5 a Y 1 e t V 4 O N v R y c n i s w O P P a b A m < / D a t a M a s h u p > 
</file>

<file path=customXml/itemProps1.xml><?xml version="1.0" encoding="utf-8"?>
<ds:datastoreItem xmlns:ds="http://schemas.openxmlformats.org/officeDocument/2006/customXml" ds:itemID="{8A08477A-5F5D-40DC-B26C-E43036494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3d8da-525f-4d77-be8f-73224632042a"/>
    <ds:schemaRef ds:uri="4b00acc2-3c96-4b84-b78b-8ebf0e3517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E687DD-7BC7-4EA6-82DB-4087CB99CE01}">
  <ds:schemaRefs>
    <ds:schemaRef ds:uri="http://schemas.microsoft.com/sharepoint/v3/contenttype/forms"/>
  </ds:schemaRefs>
</ds:datastoreItem>
</file>

<file path=customXml/itemProps3.xml><?xml version="1.0" encoding="utf-8"?>
<ds:datastoreItem xmlns:ds="http://schemas.openxmlformats.org/officeDocument/2006/customXml" ds:itemID="{674ED748-6A4C-4D2E-9FF7-51799A4A44FC}">
  <ds:schemaRefs>
    <ds:schemaRef ds:uri="4b00acc2-3c96-4b84-b78b-8ebf0e3517f5"/>
    <ds:schemaRef ds:uri="http://www.w3.org/XML/1998/namespace"/>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3a43d8da-525f-4d77-be8f-73224632042a"/>
    <ds:schemaRef ds:uri="http://purl.org/dc/terms/"/>
  </ds:schemaRefs>
</ds:datastoreItem>
</file>

<file path=customXml/itemProps4.xml><?xml version="1.0" encoding="utf-8"?>
<ds:datastoreItem xmlns:ds="http://schemas.openxmlformats.org/officeDocument/2006/customXml" ds:itemID="{439A92C7-8025-4FC4-B3BF-128908AA949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19</vt:i4>
      </vt:variant>
      <vt:variant>
        <vt:lpstr>Benoemde bereiken</vt:lpstr>
      </vt:variant>
      <vt:variant>
        <vt:i4>12</vt:i4>
      </vt:variant>
    </vt:vector>
  </HeadingPairs>
  <TitlesOfParts>
    <vt:vector size="31" baseType="lpstr">
      <vt:lpstr>Inleiding</vt:lpstr>
      <vt:lpstr>Berekening BI</vt:lpstr>
      <vt:lpstr>Nadere uitleg BI</vt:lpstr>
      <vt:lpstr>Toelichting aanbieder ABB</vt:lpstr>
      <vt:lpstr>Berekening DB</vt:lpstr>
      <vt:lpstr>Berekening PD</vt:lpstr>
      <vt:lpstr>Berekening BGG Plus</vt:lpstr>
      <vt:lpstr>BGG plus (opslag HBO'er)</vt:lpstr>
      <vt:lpstr>Nadere uitleg DB en PD</vt:lpstr>
      <vt:lpstr>Toelichting aanbieder BGG</vt:lpstr>
      <vt:lpstr>Toelichting aanbieder KV</vt:lpstr>
      <vt:lpstr>Berekening vervoer </vt:lpstr>
      <vt:lpstr>uitleg vervoer</vt:lpstr>
      <vt:lpstr>Toelichting aanbieder vervoer</vt:lpstr>
      <vt:lpstr>CAO_VVT</vt:lpstr>
      <vt:lpstr>CAO_GHZ</vt:lpstr>
      <vt:lpstr>CAO_GGZ</vt:lpstr>
      <vt:lpstr>CAO_SociaalWerk</vt:lpstr>
      <vt:lpstr>Rekenblad</vt:lpstr>
      <vt:lpstr>'Berekening BGG Plus'!Afdrukbereik</vt:lpstr>
      <vt:lpstr>'Berekening BI'!Afdrukbereik</vt:lpstr>
      <vt:lpstr>'Berekening DB'!Afdrukbereik</vt:lpstr>
      <vt:lpstr>'Berekening PD'!Afdrukbereik</vt:lpstr>
      <vt:lpstr>'Nadere uitleg BI'!Afdrukbereik</vt:lpstr>
      <vt:lpstr>'Nadere uitleg DB en PD'!Afdrukbereik</vt:lpstr>
      <vt:lpstr>'Toelichting aanbieder ABB'!Afdrukbereik</vt:lpstr>
      <vt:lpstr>'Toelichting aanbieder BGG'!Afdrukbereik</vt:lpstr>
      <vt:lpstr>'Toelichting aanbieder KV'!Afdrukbereik</vt:lpstr>
      <vt:lpstr>'Berekening BI'!Terug_naar_invulblad_Ambulant_Basis</vt:lpstr>
      <vt:lpstr>'Nadere uitleg DB en PD'!Terug_naar_invulblad_Ambulant_Basis</vt:lpstr>
      <vt:lpstr>Terug_naar_invulblad_Ambulant_Basis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Gemeente Smallingerland</dc:creator>
  <cp:lastModifiedBy>Meekma, Sjouke</cp:lastModifiedBy>
  <cp:lastPrinted>2022-01-21T14:59:49Z</cp:lastPrinted>
  <dcterms:created xsi:type="dcterms:W3CDTF">2018-05-16T09:28:25Z</dcterms:created>
  <dcterms:modified xsi:type="dcterms:W3CDTF">2023-04-24T14:16:12Z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0x0101004201BB6BAECF814987FE73B71339105C</vt:lpwstr>
  </property>
</Properties>
</file>